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D:\VIGENCIA 2026\1. INVITACIONES 2026\27. MTTO MOTOCICLETAS 2026\COTIZACIONES\NUEVAS COTIZACIONES 2026 2027\"/>
    </mc:Choice>
  </mc:AlternateContent>
  <xr:revisionPtr revIDLastSave="0" documentId="8_{0A9EC1DF-DD3D-4E03-A0EC-A5B31E99C09A}" xr6:coauthVersionLast="47" xr6:coauthVersionMax="47" xr10:uidLastSave="{00000000-0000-0000-0000-000000000000}"/>
  <bookViews>
    <workbookView xWindow="-120" yWindow="-120" windowWidth="29040" windowHeight="15720" tabRatio="908" firstSheet="12" activeTab="12" xr2:uid="{00000000-000D-0000-FFFF-FFFF00000000}"/>
  </bookViews>
  <sheets>
    <sheet name="1. MOTOCICLETA HONDA XRE 300" sheetId="12" r:id="rId1"/>
    <sheet name="2. MOTOCICLETA HONDA XRE 300ABS" sheetId="35" r:id="rId2"/>
    <sheet name="3. MOTO HONDA XRE 300 SAHARA" sheetId="38" r:id="rId3"/>
    <sheet name="4. MOTOCICLETA SUZUKI DR 200" sheetId="15" r:id="rId4"/>
    <sheet name="5. MOTOCICLETA SUZUKI DR-X 200" sheetId="17" r:id="rId5"/>
    <sheet name="6. MOTOCICLETA SUZUKI DR 650" sheetId="16" r:id="rId6"/>
    <sheet name="7. MOTOCICLETA SUZUKI DL 650 A" sheetId="14" r:id="rId7"/>
    <sheet name="8. MOTOCICLETA DL 650 XT" sheetId="36" r:id="rId8"/>
    <sheet name="9. MOTOCICLETA SUZUKI GS 150R" sheetId="20" r:id="rId9"/>
    <sheet name="10. MOTOCICLETA SUZUKI GIXXER" sheetId="18" r:id="rId10"/>
    <sheet name="11. MOTO SUZUKI INAZUMA GW 250" sheetId="23" r:id="rId11"/>
    <sheet name="12. MOTO YAMAHA FZN 150D (FZ-S)" sheetId="25" r:id="rId12"/>
    <sheet name="13. MOTOCICLETA YAMAHA XTZ 250" sheetId="33" r:id="rId13"/>
    <sheet name="14. MOTO YAMAHA XTZ 250 ABS" sheetId="37" r:id="rId14"/>
    <sheet name="15. MOTOCICLETA YAMAHA XT 660R" sheetId="34" r:id="rId15"/>
    <sheet name="16. MOTO HONDA CB190R" sheetId="39" r:id="rId16"/>
    <sheet name="17. MOTO YAMAHA FZN250A " sheetId="40" r:id="rId17"/>
    <sheet name="18. MOTOCICLETA HONDA XRE190 " sheetId="41" r:id="rId18"/>
  </sheets>
  <definedNames>
    <definedName name="_xlnm._FilterDatabase" localSheetId="0" hidden="1">'1. MOTOCICLETA HONDA XRE 300'!$M$1:$M$265</definedName>
    <definedName name="_xlnm._FilterDatabase" localSheetId="9" hidden="1">'10. MOTOCICLETA SUZUKI GIXXER'!$M$1:$M$230</definedName>
    <definedName name="_xlnm._FilterDatabase" localSheetId="10" hidden="1">'11. MOTO SUZUKI INAZUMA GW 250'!$M$1:$M$251</definedName>
    <definedName name="_xlnm._FilterDatabase" localSheetId="11" hidden="1">'12. MOTO YAMAHA FZN 150D (FZ-S)'!$M$1:$M$246</definedName>
    <definedName name="_xlnm._FilterDatabase" localSheetId="12" hidden="1">'13. MOTOCICLETA YAMAHA XTZ 250'!$M$1:$M$244</definedName>
    <definedName name="_xlnm._FilterDatabase" localSheetId="13" hidden="1">'14. MOTO YAMAHA XTZ 250 ABS'!$M$1:$M$248</definedName>
    <definedName name="_xlnm._FilterDatabase" localSheetId="14" hidden="1">'15. MOTOCICLETA YAMAHA XT 660R'!$M$1:$M$244</definedName>
    <definedName name="_xlnm._FilterDatabase" localSheetId="1" hidden="1">'2. MOTOCICLETA HONDA XRE 300ABS'!#REF!</definedName>
    <definedName name="_xlnm._FilterDatabase" localSheetId="2" hidden="1">'3. MOTO HONDA XRE 300 SAHARA'!$Q$1:$Q$264</definedName>
    <definedName name="_xlnm._FilterDatabase" localSheetId="3" hidden="1">'4. MOTOCICLETA SUZUKI DR 200'!$M$1:$M$230</definedName>
    <definedName name="_xlnm._FilterDatabase" localSheetId="4" hidden="1">'5. MOTOCICLETA SUZUKI DR-X 200'!$U$1:$U$226</definedName>
    <definedName name="_xlnm._FilterDatabase" localSheetId="5" hidden="1">'6. MOTOCICLETA SUZUKI DR 650'!#REF!</definedName>
    <definedName name="_xlnm._FilterDatabase" localSheetId="6" hidden="1">'7. MOTOCICLETA SUZUKI DL 650 A'!#REF!</definedName>
    <definedName name="_xlnm._FilterDatabase" localSheetId="7" hidden="1">'8. MOTOCICLETA DL 650 XT'!$M$1:$M$257</definedName>
    <definedName name="_xlnm._FilterDatabase" localSheetId="8" hidden="1">'9. MOTOCICLETA SUZUKI GS 150R'!$M$1:$M$236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6" i="39" l="1"/>
  <c r="AF9" i="34"/>
  <c r="AF251" i="39"/>
  <c r="AF250" i="39"/>
  <c r="AF249" i="39"/>
  <c r="AF248" i="39"/>
  <c r="AF247" i="39"/>
  <c r="AF246" i="39"/>
  <c r="AF245" i="39"/>
  <c r="AF244" i="39"/>
  <c r="AF243" i="39"/>
  <c r="AF242" i="39"/>
  <c r="AF241" i="39"/>
  <c r="AF240" i="39"/>
  <c r="AF239" i="39"/>
  <c r="AF238" i="39"/>
  <c r="AF237" i="39"/>
  <c r="AF236" i="39"/>
  <c r="AF235" i="39"/>
  <c r="AF234" i="39"/>
  <c r="AF233" i="39"/>
  <c r="AF232" i="39"/>
  <c r="AF231" i="39"/>
  <c r="AF230" i="39"/>
  <c r="AF229" i="39"/>
  <c r="AF228" i="39"/>
  <c r="AF227" i="39"/>
  <c r="AF226" i="39"/>
  <c r="AF225" i="39"/>
  <c r="AF224" i="39"/>
  <c r="AF223" i="39"/>
  <c r="AF222" i="39"/>
  <c r="AF221" i="39"/>
  <c r="AF220" i="39"/>
  <c r="AF219" i="39"/>
  <c r="AF218" i="39"/>
  <c r="AF217" i="39"/>
  <c r="AF216" i="39"/>
  <c r="AF215" i="39"/>
  <c r="AF214" i="39"/>
  <c r="AF213" i="39"/>
  <c r="AF212" i="39"/>
  <c r="AF211" i="39"/>
  <c r="AF210" i="39"/>
  <c r="AF209" i="39"/>
  <c r="AF208" i="39"/>
  <c r="AF207" i="39"/>
  <c r="AF206" i="39"/>
  <c r="AF205" i="39"/>
  <c r="AF204" i="39"/>
  <c r="AF203" i="39"/>
  <c r="AF202" i="39"/>
  <c r="AF201" i="39"/>
  <c r="AF200" i="39"/>
  <c r="AF199" i="39"/>
  <c r="AF198" i="39"/>
  <c r="AF197" i="39"/>
  <c r="AF196" i="39"/>
  <c r="AF195" i="39"/>
  <c r="AF194" i="39"/>
  <c r="AF193" i="39"/>
  <c r="AF192" i="39"/>
  <c r="AF191" i="39"/>
  <c r="AF190" i="39"/>
  <c r="AF189" i="39"/>
  <c r="AF188" i="39"/>
  <c r="AF187" i="39"/>
  <c r="AF186" i="39"/>
  <c r="AF185" i="39"/>
  <c r="AF184" i="39"/>
  <c r="AF183" i="39"/>
  <c r="AF182" i="39"/>
  <c r="AF181" i="39"/>
  <c r="AF180" i="39"/>
  <c r="AF179" i="39"/>
  <c r="AF178" i="39"/>
  <c r="AF177" i="39"/>
  <c r="AF176" i="39"/>
  <c r="AF175" i="39"/>
  <c r="AF174" i="39"/>
  <c r="AF173" i="39"/>
  <c r="AF172" i="39"/>
  <c r="AF171" i="39"/>
  <c r="AF170" i="39"/>
  <c r="AF169" i="39"/>
  <c r="AF168" i="39"/>
  <c r="AF167" i="39"/>
  <c r="AF166" i="39"/>
  <c r="AF165" i="39"/>
  <c r="AF164" i="39"/>
  <c r="AF163" i="39"/>
  <c r="AF162" i="39"/>
  <c r="AF161" i="39"/>
  <c r="AF160" i="39"/>
  <c r="AF159" i="39"/>
  <c r="AF158" i="39"/>
  <c r="AF157" i="39"/>
  <c r="AF156" i="39"/>
  <c r="AF155" i="39"/>
  <c r="AF154" i="39"/>
  <c r="AF153" i="39"/>
  <c r="AF152" i="39"/>
  <c r="AF151" i="39"/>
  <c r="AF150" i="39"/>
  <c r="AF149" i="39"/>
  <c r="AF148" i="39"/>
  <c r="AF147" i="39"/>
  <c r="AF146" i="39"/>
  <c r="AF145" i="39"/>
  <c r="AF144" i="39"/>
  <c r="AF143" i="39"/>
  <c r="AF142" i="39"/>
  <c r="AF141" i="39"/>
  <c r="AF140" i="39"/>
  <c r="AF139" i="39"/>
  <c r="AF138" i="39"/>
  <c r="AF137" i="39"/>
  <c r="AF136" i="39"/>
  <c r="AF135" i="39"/>
  <c r="AF134" i="39"/>
  <c r="AF133" i="39"/>
  <c r="AF132" i="39"/>
  <c r="AF131" i="39"/>
  <c r="AF130" i="39"/>
  <c r="AF128" i="39"/>
  <c r="AF127" i="39"/>
  <c r="AF126" i="39"/>
  <c r="AF125" i="39"/>
  <c r="AF124" i="39"/>
  <c r="AF123" i="39"/>
  <c r="AF122" i="39"/>
  <c r="AF121" i="39"/>
  <c r="AF120" i="39"/>
  <c r="AF119" i="39"/>
  <c r="AF117" i="39"/>
  <c r="AF116" i="39"/>
  <c r="AF115" i="39"/>
  <c r="AF114" i="39"/>
  <c r="AF113" i="39"/>
  <c r="AF112" i="39"/>
  <c r="AF111" i="39"/>
  <c r="AF110" i="39"/>
  <c r="AF109" i="39"/>
  <c r="AF108" i="39"/>
  <c r="AF107" i="39"/>
  <c r="AF106" i="39"/>
  <c r="AF105" i="39"/>
  <c r="AF104" i="39"/>
  <c r="AF103" i="39"/>
  <c r="AF102" i="39"/>
  <c r="AF101" i="39"/>
  <c r="AF100" i="39"/>
  <c r="AF99" i="39"/>
  <c r="AF98" i="39"/>
  <c r="AF97" i="39"/>
  <c r="AF96" i="39"/>
  <c r="AF95" i="39"/>
  <c r="AF94" i="39"/>
  <c r="AF93" i="39"/>
  <c r="AF91" i="39"/>
  <c r="AF90" i="39"/>
  <c r="AF89" i="39"/>
  <c r="AF87" i="39"/>
  <c r="AF86" i="39"/>
  <c r="AF85" i="39"/>
  <c r="AF83" i="39"/>
  <c r="AF82" i="39"/>
  <c r="AF81" i="39"/>
  <c r="AF80" i="39"/>
  <c r="AF79" i="39"/>
  <c r="AF78" i="39"/>
  <c r="AF77" i="39"/>
  <c r="AF76" i="39"/>
  <c r="AF75" i="39"/>
  <c r="AF74" i="39"/>
  <c r="AF73" i="39"/>
  <c r="AF72" i="39"/>
  <c r="AF71" i="39"/>
  <c r="AF70" i="39"/>
  <c r="AF69" i="39"/>
  <c r="AF68" i="39"/>
  <c r="AF67" i="39"/>
  <c r="AF65" i="39"/>
  <c r="AF64" i="39"/>
  <c r="AF63" i="39"/>
  <c r="AF62" i="39"/>
  <c r="AF61" i="39"/>
  <c r="AF60" i="39"/>
  <c r="AF59" i="39"/>
  <c r="AF58" i="39"/>
  <c r="AF56" i="39"/>
  <c r="AF55" i="39"/>
  <c r="AF54" i="39"/>
  <c r="AF53" i="39"/>
  <c r="AF52" i="39"/>
  <c r="AF51" i="39"/>
  <c r="AF50" i="39"/>
  <c r="AF49" i="39"/>
  <c r="AF48" i="39"/>
  <c r="AF47" i="39"/>
  <c r="AF45" i="39"/>
  <c r="AF44" i="39"/>
  <c r="AF43" i="39"/>
  <c r="AF42" i="39"/>
  <c r="AF41" i="39"/>
  <c r="AF40" i="39"/>
  <c r="AF39" i="39"/>
  <c r="AF38" i="39"/>
  <c r="AF36" i="39"/>
  <c r="AF35" i="39"/>
  <c r="AF34" i="39"/>
  <c r="AF33" i="39"/>
  <c r="AF32" i="39"/>
  <c r="AF31" i="39"/>
  <c r="AF30" i="39"/>
  <c r="AF29" i="39"/>
  <c r="AF28" i="39"/>
  <c r="AF27" i="39"/>
  <c r="AF25" i="39"/>
  <c r="AF24" i="39"/>
  <c r="AF23" i="39"/>
  <c r="AF22" i="39"/>
  <c r="AF21" i="39"/>
  <c r="AF20" i="39"/>
  <c r="AF19" i="39"/>
  <c r="AF18" i="39"/>
  <c r="AF17" i="39"/>
  <c r="AF16" i="39"/>
  <c r="AF15" i="39"/>
  <c r="AF14" i="39"/>
  <c r="AF13" i="39"/>
  <c r="AF12" i="39"/>
  <c r="AF11" i="39"/>
  <c r="AF10" i="39"/>
  <c r="AF9" i="39"/>
  <c r="AF8" i="39"/>
  <c r="AF7" i="39"/>
  <c r="AF6" i="39"/>
  <c r="AF231" i="40"/>
  <c r="AF230" i="40"/>
  <c r="AF229" i="40"/>
  <c r="AF228" i="40"/>
  <c r="AF227" i="40"/>
  <c r="AF226" i="40"/>
  <c r="AF225" i="40"/>
  <c r="AF224" i="40"/>
  <c r="AF223" i="40"/>
  <c r="AF222" i="40"/>
  <c r="AF221" i="40"/>
  <c r="AF220" i="40"/>
  <c r="AF219" i="40"/>
  <c r="AF218" i="40"/>
  <c r="AF217" i="40"/>
  <c r="AF216" i="40"/>
  <c r="AF215" i="40"/>
  <c r="AF214" i="40"/>
  <c r="AF213" i="40"/>
  <c r="AF212" i="40"/>
  <c r="AF211" i="40"/>
  <c r="AF210" i="40"/>
  <c r="AF209" i="40"/>
  <c r="AF208" i="40"/>
  <c r="AF207" i="40"/>
  <c r="AF206" i="40"/>
  <c r="AF205" i="40"/>
  <c r="AF204" i="40"/>
  <c r="AF203" i="40"/>
  <c r="AF202" i="40"/>
  <c r="AF201" i="40"/>
  <c r="AF200" i="40"/>
  <c r="AF199" i="40"/>
  <c r="AF198" i="40"/>
  <c r="AF197" i="40"/>
  <c r="AF196" i="40"/>
  <c r="AF195" i="40"/>
  <c r="AF194" i="40"/>
  <c r="AF193" i="40"/>
  <c r="AF192" i="40"/>
  <c r="AF191" i="40"/>
  <c r="AF190" i="40"/>
  <c r="AF189" i="40"/>
  <c r="AF188" i="40"/>
  <c r="AF187" i="40"/>
  <c r="AF186" i="40"/>
  <c r="AF185" i="40"/>
  <c r="AF184" i="40"/>
  <c r="AF183" i="40"/>
  <c r="AF182" i="40"/>
  <c r="AF181" i="40"/>
  <c r="AF180" i="40"/>
  <c r="AF179" i="40"/>
  <c r="AF178" i="40"/>
  <c r="AF177" i="40"/>
  <c r="AF176" i="40"/>
  <c r="AF175" i="40"/>
  <c r="AF174" i="40"/>
  <c r="AF173" i="40"/>
  <c r="AF172" i="40"/>
  <c r="AF171" i="40"/>
  <c r="AF170" i="40"/>
  <c r="AF169" i="40"/>
  <c r="AF168" i="40"/>
  <c r="AF167" i="40"/>
  <c r="AF166" i="40"/>
  <c r="AF165" i="40"/>
  <c r="AF164" i="40"/>
  <c r="AF163" i="40"/>
  <c r="AF162" i="40"/>
  <c r="AF161" i="40"/>
  <c r="AF160" i="40"/>
  <c r="AF159" i="40"/>
  <c r="AF158" i="40"/>
  <c r="AF157" i="40"/>
  <c r="AF156" i="40"/>
  <c r="AF155" i="40"/>
  <c r="AF154" i="40"/>
  <c r="AF153" i="40"/>
  <c r="AF152" i="40"/>
  <c r="AF151" i="40"/>
  <c r="AF150" i="40"/>
  <c r="AF149" i="40"/>
  <c r="AF148" i="40"/>
  <c r="AF147" i="40"/>
  <c r="AF146" i="40"/>
  <c r="AF145" i="40"/>
  <c r="AF144" i="40"/>
  <c r="AF143" i="40"/>
  <c r="AF142" i="40"/>
  <c r="AF141" i="40"/>
  <c r="AF140" i="40"/>
  <c r="AF139" i="40"/>
  <c r="AF138" i="40"/>
  <c r="AF137" i="40"/>
  <c r="AF136" i="40"/>
  <c r="AF135" i="40"/>
  <c r="AF134" i="40"/>
  <c r="AF133" i="40"/>
  <c r="AF132" i="40"/>
  <c r="AF131" i="40"/>
  <c r="AF130" i="40"/>
  <c r="AF129" i="40"/>
  <c r="AF128" i="40"/>
  <c r="AF127" i="40"/>
  <c r="AF126" i="40"/>
  <c r="AF125" i="40"/>
  <c r="AF124" i="40"/>
  <c r="AF123" i="40"/>
  <c r="AF122" i="40"/>
  <c r="AF121" i="40"/>
  <c r="AF120" i="40"/>
  <c r="AF118" i="40"/>
  <c r="AF117" i="40"/>
  <c r="AF116" i="40"/>
  <c r="AF115" i="40"/>
  <c r="AF114" i="40"/>
  <c r="AF113" i="40"/>
  <c r="AF112" i="40"/>
  <c r="AF111" i="40"/>
  <c r="AF110" i="40"/>
  <c r="AF109" i="40"/>
  <c r="AF107" i="40"/>
  <c r="AF106" i="40"/>
  <c r="AF105" i="40"/>
  <c r="AF104" i="40"/>
  <c r="AF103" i="40"/>
  <c r="AF102" i="40"/>
  <c r="AF101" i="40"/>
  <c r="AF100" i="40"/>
  <c r="AF99" i="40"/>
  <c r="AF98" i="40"/>
  <c r="AF97" i="40"/>
  <c r="AF96" i="40"/>
  <c r="AF95" i="40"/>
  <c r="AF94" i="40"/>
  <c r="AF93" i="40"/>
  <c r="AF92" i="40"/>
  <c r="AF91" i="40"/>
  <c r="AF90" i="40"/>
  <c r="AF89" i="40"/>
  <c r="AF88" i="40"/>
  <c r="AF87" i="40"/>
  <c r="AF86" i="40"/>
  <c r="AF85" i="40"/>
  <c r="AF84" i="40"/>
  <c r="AF83" i="40"/>
  <c r="AF82" i="40"/>
  <c r="AF80" i="40"/>
  <c r="AF79" i="40"/>
  <c r="AF78" i="40"/>
  <c r="AF76" i="40"/>
  <c r="AF75" i="40"/>
  <c r="AF74" i="40"/>
  <c r="AF72" i="40"/>
  <c r="AF71" i="40"/>
  <c r="AF70" i="40"/>
  <c r="AF69" i="40"/>
  <c r="AF68" i="40"/>
  <c r="AF67" i="40"/>
  <c r="AF66" i="40"/>
  <c r="AF65" i="40"/>
  <c r="AF64" i="40"/>
  <c r="AF63" i="40"/>
  <c r="AF62" i="40"/>
  <c r="AF61" i="40"/>
  <c r="AF60" i="40"/>
  <c r="AF59" i="40"/>
  <c r="AF58" i="40"/>
  <c r="AF57" i="40"/>
  <c r="AF56" i="40"/>
  <c r="AF54" i="40"/>
  <c r="AF53" i="40"/>
  <c r="AF52" i="40"/>
  <c r="AF51" i="40"/>
  <c r="AF50" i="40"/>
  <c r="AF49" i="40"/>
  <c r="AF48" i="40"/>
  <c r="AF47" i="40"/>
  <c r="AF45" i="40"/>
  <c r="AF44" i="40"/>
  <c r="AF43" i="40"/>
  <c r="AF42" i="40"/>
  <c r="AF41" i="40"/>
  <c r="AF40" i="40"/>
  <c r="AF39" i="40"/>
  <c r="AF38" i="40"/>
  <c r="AF37" i="40"/>
  <c r="AF36" i="40"/>
  <c r="AF35" i="40"/>
  <c r="AF34" i="40"/>
  <c r="AF33" i="40"/>
  <c r="AF31" i="40"/>
  <c r="AF30" i="40"/>
  <c r="AF29" i="40"/>
  <c r="AF28" i="40"/>
  <c r="AF27" i="40"/>
  <c r="AF26" i="40"/>
  <c r="AF24" i="40"/>
  <c r="AF23" i="40"/>
  <c r="AF22" i="40"/>
  <c r="AF21" i="40"/>
  <c r="AF20" i="40"/>
  <c r="AF19" i="40"/>
  <c r="AF18" i="40"/>
  <c r="AF17" i="40"/>
  <c r="AF16" i="40"/>
  <c r="AF15" i="40"/>
  <c r="AF13" i="40"/>
  <c r="AF12" i="40"/>
  <c r="AF11" i="40"/>
  <c r="AF10" i="40"/>
  <c r="AF9" i="40"/>
  <c r="AF8" i="40"/>
  <c r="AF7" i="40"/>
  <c r="AF6" i="40"/>
  <c r="AF251" i="41"/>
  <c r="AF250" i="41"/>
  <c r="AF249" i="41"/>
  <c r="AF248" i="41"/>
  <c r="AF247" i="41"/>
  <c r="AF246" i="41"/>
  <c r="AF245" i="41"/>
  <c r="AF244" i="41"/>
  <c r="AF243" i="41"/>
  <c r="AF242" i="41"/>
  <c r="AF241" i="41"/>
  <c r="AF240" i="41"/>
  <c r="AF239" i="41"/>
  <c r="AF238" i="41"/>
  <c r="AF237" i="41"/>
  <c r="AF236" i="41"/>
  <c r="AF235" i="41"/>
  <c r="AF234" i="41"/>
  <c r="AF233" i="41"/>
  <c r="AF232" i="41"/>
  <c r="AF231" i="41"/>
  <c r="AF230" i="41"/>
  <c r="AF229" i="41"/>
  <c r="AF228" i="41"/>
  <c r="AF227" i="41"/>
  <c r="AF226" i="41"/>
  <c r="AF225" i="41"/>
  <c r="AF224" i="41"/>
  <c r="AF223" i="41"/>
  <c r="AF222" i="41"/>
  <c r="AF221" i="41"/>
  <c r="AF220" i="41"/>
  <c r="AF219" i="41"/>
  <c r="AF218" i="41"/>
  <c r="AF217" i="41"/>
  <c r="AF216" i="41"/>
  <c r="AF215" i="41"/>
  <c r="AF214" i="41"/>
  <c r="AF213" i="41"/>
  <c r="AF212" i="41"/>
  <c r="AF211" i="41"/>
  <c r="AF210" i="41"/>
  <c r="AF209" i="41"/>
  <c r="AF208" i="41"/>
  <c r="AF207" i="41"/>
  <c r="AF206" i="41"/>
  <c r="AF205" i="41"/>
  <c r="AF204" i="41"/>
  <c r="AF203" i="41"/>
  <c r="AF202" i="41"/>
  <c r="AF201" i="41"/>
  <c r="AF200" i="41"/>
  <c r="AF199" i="41"/>
  <c r="AF198" i="41"/>
  <c r="AF197" i="41"/>
  <c r="AF196" i="41"/>
  <c r="AF195" i="41"/>
  <c r="AF194" i="41"/>
  <c r="AF193" i="41"/>
  <c r="AF192" i="41"/>
  <c r="AF191" i="41"/>
  <c r="AF190" i="41"/>
  <c r="AF189" i="41"/>
  <c r="AF188" i="41"/>
  <c r="AF187" i="41"/>
  <c r="AF186" i="41"/>
  <c r="AF185" i="41"/>
  <c r="AF184" i="41"/>
  <c r="AF183" i="41"/>
  <c r="AF182" i="41"/>
  <c r="AF181" i="41"/>
  <c r="AF180" i="41"/>
  <c r="AF179" i="41"/>
  <c r="AF178" i="41"/>
  <c r="AF177" i="41"/>
  <c r="AF176" i="41"/>
  <c r="AF175" i="41"/>
  <c r="AF174" i="41"/>
  <c r="AF173" i="41"/>
  <c r="AF172" i="41"/>
  <c r="AF171" i="41"/>
  <c r="AF170" i="41"/>
  <c r="AF169" i="41"/>
  <c r="AF168" i="41"/>
  <c r="AF167" i="41"/>
  <c r="AF166" i="41"/>
  <c r="AF165" i="41"/>
  <c r="AF164" i="41"/>
  <c r="AF163" i="41"/>
  <c r="AF162" i="41"/>
  <c r="AF161" i="41"/>
  <c r="AF160" i="41"/>
  <c r="AF159" i="41"/>
  <c r="AF158" i="41"/>
  <c r="AF157" i="41"/>
  <c r="AF156" i="41"/>
  <c r="AF155" i="41"/>
  <c r="AF154" i="41"/>
  <c r="AF153" i="41"/>
  <c r="AF152" i="41"/>
  <c r="AF151" i="41"/>
  <c r="AF150" i="41"/>
  <c r="AF149" i="41"/>
  <c r="AF148" i="41"/>
  <c r="AF147" i="41"/>
  <c r="AF146" i="41"/>
  <c r="AF145" i="41"/>
  <c r="AF144" i="41"/>
  <c r="AF143" i="41"/>
  <c r="AF142" i="41"/>
  <c r="AF141" i="41"/>
  <c r="AF140" i="41"/>
  <c r="AF139" i="41"/>
  <c r="AF138" i="41"/>
  <c r="AF137" i="41"/>
  <c r="AF136" i="41"/>
  <c r="AF135" i="41"/>
  <c r="AF134" i="41"/>
  <c r="AF133" i="41"/>
  <c r="AF132" i="41"/>
  <c r="AF131" i="41"/>
  <c r="AF130" i="41"/>
  <c r="AF128" i="41"/>
  <c r="AF127" i="41"/>
  <c r="AF126" i="41"/>
  <c r="AF125" i="41"/>
  <c r="AF124" i="41"/>
  <c r="AF123" i="41"/>
  <c r="AF122" i="41"/>
  <c r="AF121" i="41"/>
  <c r="AF120" i="41"/>
  <c r="AF119" i="41"/>
  <c r="AF117" i="41"/>
  <c r="AF116" i="41"/>
  <c r="AF115" i="41"/>
  <c r="AF114" i="41"/>
  <c r="AF113" i="41"/>
  <c r="AF112" i="41"/>
  <c r="AF111" i="41"/>
  <c r="AF110" i="41"/>
  <c r="AF109" i="41"/>
  <c r="AF108" i="41"/>
  <c r="AF107" i="41"/>
  <c r="AF106" i="41"/>
  <c r="AF105" i="41"/>
  <c r="AF104" i="41"/>
  <c r="AF103" i="41"/>
  <c r="AF102" i="41"/>
  <c r="AF101" i="41"/>
  <c r="AF100" i="41"/>
  <c r="AF99" i="41"/>
  <c r="AF98" i="41"/>
  <c r="AF97" i="41"/>
  <c r="AF96" i="41"/>
  <c r="AF95" i="41"/>
  <c r="AF94" i="41"/>
  <c r="AF93" i="41"/>
  <c r="AF91" i="41"/>
  <c r="AF90" i="41"/>
  <c r="AF89" i="41"/>
  <c r="AF87" i="41"/>
  <c r="AF86" i="41"/>
  <c r="AF85" i="41"/>
  <c r="AF83" i="41"/>
  <c r="AF82" i="41"/>
  <c r="AF81" i="41"/>
  <c r="AF80" i="41"/>
  <c r="AF79" i="41"/>
  <c r="AF78" i="41"/>
  <c r="AF77" i="41"/>
  <c r="AF76" i="41"/>
  <c r="AF75" i="41"/>
  <c r="AF74" i="41"/>
  <c r="AF73" i="41"/>
  <c r="AF72" i="41"/>
  <c r="AF71" i="41"/>
  <c r="AF70" i="41"/>
  <c r="AF69" i="41"/>
  <c r="AF68" i="41"/>
  <c r="AF67" i="41"/>
  <c r="AF65" i="41"/>
  <c r="AF64" i="41"/>
  <c r="AF63" i="41"/>
  <c r="AF62" i="41"/>
  <c r="AF61" i="41"/>
  <c r="AF60" i="41"/>
  <c r="AF59" i="41"/>
  <c r="AF58" i="41"/>
  <c r="AF56" i="41"/>
  <c r="AF55" i="41"/>
  <c r="AF54" i="41"/>
  <c r="AF53" i="41"/>
  <c r="AF52" i="41"/>
  <c r="AF51" i="41"/>
  <c r="AF50" i="41"/>
  <c r="AF49" i="41"/>
  <c r="AF48" i="41"/>
  <c r="AF47" i="41"/>
  <c r="AF45" i="41"/>
  <c r="AF44" i="41"/>
  <c r="AF43" i="41"/>
  <c r="AF42" i="41"/>
  <c r="AF41" i="41"/>
  <c r="AF40" i="41"/>
  <c r="AF39" i="41"/>
  <c r="AF38" i="41"/>
  <c r="AF36" i="41"/>
  <c r="AF35" i="41"/>
  <c r="AF34" i="41"/>
  <c r="AF33" i="41"/>
  <c r="AF32" i="41"/>
  <c r="AF31" i="41"/>
  <c r="AF30" i="41"/>
  <c r="AF29" i="41"/>
  <c r="AF28" i="41"/>
  <c r="AF27" i="41"/>
  <c r="AF25" i="41"/>
  <c r="AF24" i="41"/>
  <c r="AF23" i="41"/>
  <c r="AF22" i="41"/>
  <c r="AF21" i="41"/>
  <c r="AF20" i="41"/>
  <c r="AF19" i="41"/>
  <c r="AF18" i="41"/>
  <c r="AF17" i="41"/>
  <c r="AF16" i="41"/>
  <c r="AF15" i="41"/>
  <c r="AF14" i="41"/>
  <c r="AF13" i="41"/>
  <c r="AF12" i="41"/>
  <c r="AF11" i="41"/>
  <c r="AF10" i="41"/>
  <c r="AF9" i="41"/>
  <c r="AF8" i="41"/>
  <c r="AF7" i="41"/>
  <c r="AF6" i="41"/>
  <c r="AB251" i="39" l="1"/>
  <c r="AB250" i="39"/>
  <c r="AB249" i="39"/>
  <c r="AB248" i="39"/>
  <c r="AB247" i="39"/>
  <c r="AB246" i="39"/>
  <c r="AB245" i="39"/>
  <c r="AB244" i="39"/>
  <c r="AB243" i="39"/>
  <c r="AB242" i="39"/>
  <c r="AB241" i="39"/>
  <c r="AB240" i="39"/>
  <c r="AB239" i="39"/>
  <c r="AB238" i="39"/>
  <c r="AB237" i="39"/>
  <c r="AB236" i="39"/>
  <c r="AB235" i="39"/>
  <c r="AB234" i="39"/>
  <c r="AB233" i="39"/>
  <c r="AB232" i="39"/>
  <c r="AB231" i="39"/>
  <c r="AB230" i="39"/>
  <c r="AB229" i="39"/>
  <c r="AB228" i="39"/>
  <c r="AB227" i="39"/>
  <c r="AB226" i="39"/>
  <c r="AB225" i="39"/>
  <c r="AB224" i="39"/>
  <c r="AB223" i="39"/>
  <c r="AB222" i="39"/>
  <c r="AB221" i="39"/>
  <c r="AB220" i="39"/>
  <c r="AB219" i="39"/>
  <c r="AB218" i="39"/>
  <c r="AB217" i="39"/>
  <c r="AB216" i="39"/>
  <c r="AB215" i="39"/>
  <c r="AB214" i="39"/>
  <c r="AB213" i="39"/>
  <c r="AB212" i="39"/>
  <c r="AB211" i="39"/>
  <c r="AB210" i="39"/>
  <c r="AB209" i="39"/>
  <c r="AB208" i="39"/>
  <c r="AB207" i="39"/>
  <c r="AB206" i="39"/>
  <c r="AB205" i="39"/>
  <c r="AB204" i="39"/>
  <c r="AB203" i="39"/>
  <c r="AB202" i="39"/>
  <c r="AB201" i="39"/>
  <c r="AB200" i="39"/>
  <c r="AB199" i="39"/>
  <c r="AB198" i="39"/>
  <c r="AB197" i="39"/>
  <c r="AB196" i="39"/>
  <c r="AB195" i="39"/>
  <c r="AB194" i="39"/>
  <c r="AB193" i="39"/>
  <c r="AB192" i="39"/>
  <c r="AB191" i="39"/>
  <c r="AB190" i="39"/>
  <c r="AB189" i="39"/>
  <c r="AB188" i="39"/>
  <c r="AB187" i="39"/>
  <c r="AB186" i="39"/>
  <c r="AB185" i="39"/>
  <c r="AB184" i="39"/>
  <c r="AB183" i="39"/>
  <c r="AB182" i="39"/>
  <c r="AB181" i="39"/>
  <c r="AB180" i="39"/>
  <c r="AB179" i="39"/>
  <c r="AB178" i="39"/>
  <c r="AB177" i="39"/>
  <c r="AB176" i="39"/>
  <c r="AB175" i="39"/>
  <c r="AB174" i="39"/>
  <c r="AB173" i="39"/>
  <c r="AB172" i="39"/>
  <c r="AB171" i="39"/>
  <c r="AB170" i="39"/>
  <c r="AB169" i="39"/>
  <c r="AB168" i="39"/>
  <c r="AB167" i="39"/>
  <c r="AB166" i="39"/>
  <c r="AB165" i="39"/>
  <c r="AB164" i="39"/>
  <c r="AB163" i="39"/>
  <c r="AB162" i="39"/>
  <c r="AB161" i="39"/>
  <c r="AB160" i="39"/>
  <c r="AB159" i="39"/>
  <c r="AB158" i="39"/>
  <c r="AB157" i="39"/>
  <c r="AB156" i="39"/>
  <c r="AB155" i="39"/>
  <c r="AB154" i="39"/>
  <c r="AB153" i="39"/>
  <c r="AB152" i="39"/>
  <c r="AB151" i="39"/>
  <c r="AB150" i="39"/>
  <c r="AB149" i="39"/>
  <c r="AB148" i="39"/>
  <c r="AB147" i="39"/>
  <c r="AB146" i="39"/>
  <c r="AB145" i="39"/>
  <c r="AB144" i="39"/>
  <c r="AB143" i="39"/>
  <c r="AB142" i="39"/>
  <c r="AB141" i="39"/>
  <c r="AB140" i="39"/>
  <c r="AB139" i="39"/>
  <c r="AB138" i="39"/>
  <c r="AB137" i="39"/>
  <c r="AB136" i="39"/>
  <c r="AB135" i="39"/>
  <c r="AB134" i="39"/>
  <c r="AB133" i="39"/>
  <c r="AB132" i="39"/>
  <c r="AB131" i="39"/>
  <c r="AB130" i="39"/>
  <c r="AB128" i="39"/>
  <c r="AB127" i="39"/>
  <c r="AB126" i="39"/>
  <c r="AB125" i="39"/>
  <c r="AB124" i="39"/>
  <c r="AB123" i="39"/>
  <c r="AB122" i="39"/>
  <c r="AB121" i="39"/>
  <c r="AB120" i="39"/>
  <c r="AB119" i="39"/>
  <c r="AB117" i="39"/>
  <c r="AB116" i="39"/>
  <c r="AB115" i="39"/>
  <c r="AB114" i="39"/>
  <c r="AB113" i="39"/>
  <c r="AB112" i="39"/>
  <c r="AB111" i="39"/>
  <c r="AB110" i="39"/>
  <c r="AB109" i="39"/>
  <c r="AB108" i="39"/>
  <c r="AB107" i="39"/>
  <c r="AB106" i="39"/>
  <c r="AB105" i="39"/>
  <c r="AB104" i="39"/>
  <c r="AB103" i="39"/>
  <c r="AB102" i="39"/>
  <c r="AB101" i="39"/>
  <c r="AB100" i="39"/>
  <c r="AB99" i="39"/>
  <c r="AB98" i="39"/>
  <c r="AB97" i="39"/>
  <c r="AB96" i="39"/>
  <c r="AB95" i="39"/>
  <c r="AB94" i="39"/>
  <c r="AB93" i="39"/>
  <c r="AB91" i="39"/>
  <c r="AB90" i="39"/>
  <c r="AB89" i="39"/>
  <c r="AB87" i="39"/>
  <c r="AB86" i="39"/>
  <c r="AB85" i="39"/>
  <c r="AB83" i="39"/>
  <c r="AB82" i="39"/>
  <c r="AB81" i="39"/>
  <c r="AB80" i="39"/>
  <c r="AB79" i="39"/>
  <c r="AB78" i="39"/>
  <c r="AB77" i="39"/>
  <c r="AB76" i="39"/>
  <c r="AB75" i="39"/>
  <c r="AB74" i="39"/>
  <c r="AB73" i="39"/>
  <c r="AB72" i="39"/>
  <c r="AB71" i="39"/>
  <c r="AB70" i="39"/>
  <c r="AB69" i="39"/>
  <c r="AB68" i="39"/>
  <c r="AB67" i="39"/>
  <c r="AB65" i="39"/>
  <c r="AB64" i="39"/>
  <c r="AB63" i="39"/>
  <c r="AB62" i="39"/>
  <c r="AB61" i="39"/>
  <c r="AB60" i="39"/>
  <c r="AB59" i="39"/>
  <c r="AB58" i="39"/>
  <c r="AB56" i="39"/>
  <c r="AB55" i="39"/>
  <c r="AB54" i="39"/>
  <c r="AB53" i="39"/>
  <c r="AB52" i="39"/>
  <c r="AB51" i="39"/>
  <c r="AB50" i="39"/>
  <c r="AB49" i="39"/>
  <c r="AB48" i="39"/>
  <c r="AB47" i="39"/>
  <c r="AB45" i="39"/>
  <c r="AB44" i="39"/>
  <c r="AB43" i="39"/>
  <c r="AB42" i="39"/>
  <c r="AB41" i="39"/>
  <c r="AB40" i="39"/>
  <c r="AB39" i="39"/>
  <c r="AB38" i="39"/>
  <c r="AB36" i="39"/>
  <c r="AB35" i="39"/>
  <c r="AB34" i="39"/>
  <c r="AB33" i="39"/>
  <c r="AB32" i="39"/>
  <c r="AB31" i="39"/>
  <c r="AB30" i="39"/>
  <c r="AB29" i="39"/>
  <c r="AB28" i="39"/>
  <c r="AB27" i="39"/>
  <c r="AB25" i="39"/>
  <c r="AB24" i="39"/>
  <c r="AB23" i="39"/>
  <c r="AB22" i="39"/>
  <c r="AB21" i="39"/>
  <c r="AB20" i="39"/>
  <c r="AB19" i="39"/>
  <c r="AB18" i="39"/>
  <c r="AB17" i="39"/>
  <c r="AB16" i="39"/>
  <c r="AB15" i="39"/>
  <c r="AB14" i="39"/>
  <c r="AB13" i="39"/>
  <c r="AB12" i="39"/>
  <c r="AB11" i="39"/>
  <c r="AB10" i="39"/>
  <c r="AB9" i="39"/>
  <c r="AB8" i="39"/>
  <c r="AB7" i="39"/>
  <c r="AB6" i="39"/>
  <c r="AB231" i="40"/>
  <c r="AB230" i="40"/>
  <c r="AB229" i="40"/>
  <c r="AB228" i="40"/>
  <c r="AB227" i="40"/>
  <c r="AB226" i="40"/>
  <c r="AB225" i="40"/>
  <c r="AB224" i="40"/>
  <c r="AB223" i="40"/>
  <c r="AB222" i="40"/>
  <c r="AB221" i="40"/>
  <c r="AB220" i="40"/>
  <c r="AB219" i="40"/>
  <c r="AB218" i="40"/>
  <c r="AB217" i="40"/>
  <c r="AB216" i="40"/>
  <c r="AB215" i="40"/>
  <c r="AB214" i="40"/>
  <c r="AB213" i="40"/>
  <c r="AB212" i="40"/>
  <c r="AB211" i="40"/>
  <c r="AB210" i="40"/>
  <c r="AB209" i="40"/>
  <c r="AB208" i="40"/>
  <c r="AB207" i="40"/>
  <c r="AB206" i="40"/>
  <c r="AB205" i="40"/>
  <c r="AB204" i="40"/>
  <c r="AB203" i="40"/>
  <c r="AB202" i="40"/>
  <c r="AB201" i="40"/>
  <c r="AB200" i="40"/>
  <c r="AB199" i="40"/>
  <c r="AB198" i="40"/>
  <c r="AB197" i="40"/>
  <c r="AB196" i="40"/>
  <c r="AB195" i="40"/>
  <c r="AB194" i="40"/>
  <c r="AB193" i="40"/>
  <c r="AB192" i="40"/>
  <c r="AB191" i="40"/>
  <c r="AB190" i="40"/>
  <c r="AB189" i="40"/>
  <c r="AB188" i="40"/>
  <c r="AB187" i="40"/>
  <c r="AB186" i="40"/>
  <c r="AB185" i="40"/>
  <c r="AB184" i="40"/>
  <c r="AB183" i="40"/>
  <c r="AB182" i="40"/>
  <c r="AB181" i="40"/>
  <c r="AB180" i="40"/>
  <c r="AB179" i="40"/>
  <c r="AB178" i="40"/>
  <c r="AB177" i="40"/>
  <c r="AB176" i="40"/>
  <c r="AB175" i="40"/>
  <c r="AB174" i="40"/>
  <c r="AB173" i="40"/>
  <c r="AB172" i="40"/>
  <c r="AB171" i="40"/>
  <c r="AB170" i="40"/>
  <c r="AB169" i="40"/>
  <c r="AB168" i="40"/>
  <c r="AB167" i="40"/>
  <c r="AB166" i="40"/>
  <c r="AB165" i="40"/>
  <c r="AB164" i="40"/>
  <c r="AB163" i="40"/>
  <c r="AB162" i="40"/>
  <c r="AB161" i="40"/>
  <c r="AB160" i="40"/>
  <c r="AB159" i="40"/>
  <c r="AB158" i="40"/>
  <c r="AB157" i="40"/>
  <c r="AB156" i="40"/>
  <c r="AB155" i="40"/>
  <c r="AB154" i="40"/>
  <c r="AB153" i="40"/>
  <c r="AB152" i="40"/>
  <c r="AB151" i="40"/>
  <c r="AB150" i="40"/>
  <c r="AB149" i="40"/>
  <c r="AB148" i="40"/>
  <c r="AB147" i="40"/>
  <c r="AB146" i="40"/>
  <c r="AB145" i="40"/>
  <c r="AB144" i="40"/>
  <c r="AB143" i="40"/>
  <c r="AB142" i="40"/>
  <c r="AB141" i="40"/>
  <c r="AB140" i="40"/>
  <c r="AB139" i="40"/>
  <c r="AB138" i="40"/>
  <c r="AB137" i="40"/>
  <c r="AB136" i="40"/>
  <c r="AB135" i="40"/>
  <c r="AB134" i="40"/>
  <c r="AB133" i="40"/>
  <c r="AB132" i="40"/>
  <c r="AB131" i="40"/>
  <c r="AB130" i="40"/>
  <c r="AB129" i="40"/>
  <c r="AB128" i="40"/>
  <c r="AB127" i="40"/>
  <c r="AB126" i="40"/>
  <c r="AB125" i="40"/>
  <c r="AB124" i="40"/>
  <c r="AB123" i="40"/>
  <c r="AB122" i="40"/>
  <c r="AB121" i="40"/>
  <c r="AB120" i="40"/>
  <c r="AB118" i="40"/>
  <c r="AB117" i="40"/>
  <c r="AB116" i="40"/>
  <c r="AB115" i="40"/>
  <c r="AB114" i="40"/>
  <c r="AB113" i="40"/>
  <c r="AB112" i="40"/>
  <c r="AB111" i="40"/>
  <c r="AB110" i="40"/>
  <c r="AB109" i="40"/>
  <c r="AB107" i="40"/>
  <c r="AB106" i="40"/>
  <c r="AB105" i="40"/>
  <c r="AB104" i="40"/>
  <c r="AB103" i="40"/>
  <c r="AB102" i="40"/>
  <c r="AB101" i="40"/>
  <c r="AB100" i="40"/>
  <c r="AB99" i="40"/>
  <c r="AB98" i="40"/>
  <c r="AB97" i="40"/>
  <c r="AB96" i="40"/>
  <c r="AB95" i="40"/>
  <c r="AB94" i="40"/>
  <c r="AB93" i="40"/>
  <c r="AB92" i="40"/>
  <c r="AB91" i="40"/>
  <c r="AB90" i="40"/>
  <c r="AB89" i="40"/>
  <c r="AB88" i="40"/>
  <c r="AB87" i="40"/>
  <c r="AB86" i="40"/>
  <c r="AB85" i="40"/>
  <c r="AB84" i="40"/>
  <c r="AB83" i="40"/>
  <c r="AB82" i="40"/>
  <c r="AB80" i="40"/>
  <c r="AB79" i="40"/>
  <c r="AB78" i="40"/>
  <c r="AB76" i="40"/>
  <c r="AB75" i="40"/>
  <c r="AB74" i="40"/>
  <c r="AB72" i="40"/>
  <c r="AB71" i="40"/>
  <c r="AB70" i="40"/>
  <c r="AB69" i="40"/>
  <c r="AB68" i="40"/>
  <c r="AB67" i="40"/>
  <c r="AB66" i="40"/>
  <c r="AB65" i="40"/>
  <c r="AB64" i="40"/>
  <c r="AB63" i="40"/>
  <c r="AB62" i="40"/>
  <c r="AB61" i="40"/>
  <c r="AB60" i="40"/>
  <c r="AB59" i="40"/>
  <c r="AB58" i="40"/>
  <c r="AB57" i="40"/>
  <c r="AB56" i="40"/>
  <c r="AB54" i="40"/>
  <c r="AB53" i="40"/>
  <c r="AB52" i="40"/>
  <c r="AB51" i="40"/>
  <c r="AB50" i="40"/>
  <c r="AB49" i="40"/>
  <c r="AB48" i="40"/>
  <c r="AB47" i="40"/>
  <c r="AB45" i="40"/>
  <c r="AB44" i="40"/>
  <c r="AB43" i="40"/>
  <c r="AB42" i="40"/>
  <c r="AB41" i="40"/>
  <c r="AB40" i="40"/>
  <c r="AB39" i="40"/>
  <c r="AB38" i="40"/>
  <c r="AB37" i="40"/>
  <c r="AB36" i="40"/>
  <c r="AB35" i="40"/>
  <c r="AB34" i="40"/>
  <c r="AB33" i="40"/>
  <c r="AB31" i="40"/>
  <c r="AB30" i="40"/>
  <c r="AB29" i="40"/>
  <c r="AB28" i="40"/>
  <c r="AB27" i="40"/>
  <c r="AB26" i="40"/>
  <c r="AB24" i="40"/>
  <c r="AB23" i="40"/>
  <c r="AB22" i="40"/>
  <c r="AB21" i="40"/>
  <c r="AB20" i="40"/>
  <c r="AB19" i="40"/>
  <c r="AB18" i="40"/>
  <c r="AB17" i="40"/>
  <c r="AB16" i="40"/>
  <c r="AB15" i="40"/>
  <c r="AB13" i="40"/>
  <c r="AB12" i="40"/>
  <c r="AB11" i="40"/>
  <c r="AB10" i="40"/>
  <c r="AB9" i="40"/>
  <c r="AB8" i="40"/>
  <c r="AB7" i="40"/>
  <c r="AB6" i="40"/>
  <c r="AB251" i="41"/>
  <c r="AB250" i="41"/>
  <c r="AB249" i="41"/>
  <c r="AB248" i="41"/>
  <c r="AB247" i="41"/>
  <c r="AB246" i="41"/>
  <c r="AB245" i="41"/>
  <c r="AB244" i="41"/>
  <c r="AB243" i="41"/>
  <c r="AB242" i="41"/>
  <c r="AB241" i="41"/>
  <c r="AB240" i="41"/>
  <c r="AB239" i="41"/>
  <c r="AB238" i="41"/>
  <c r="AB237" i="41"/>
  <c r="AB236" i="41"/>
  <c r="AB235" i="41"/>
  <c r="AB234" i="41"/>
  <c r="AB233" i="41"/>
  <c r="AB232" i="41"/>
  <c r="AB231" i="41"/>
  <c r="AB230" i="41"/>
  <c r="AB229" i="41"/>
  <c r="AB228" i="41"/>
  <c r="AB227" i="41"/>
  <c r="AB226" i="41"/>
  <c r="AB225" i="41"/>
  <c r="AB224" i="41"/>
  <c r="AB223" i="41"/>
  <c r="AB222" i="41"/>
  <c r="AB221" i="41"/>
  <c r="AB220" i="41"/>
  <c r="AB219" i="41"/>
  <c r="AB218" i="41"/>
  <c r="AB217" i="41"/>
  <c r="AB216" i="41"/>
  <c r="AB215" i="41"/>
  <c r="AB214" i="41"/>
  <c r="AB213" i="41"/>
  <c r="AB212" i="41"/>
  <c r="AB211" i="41"/>
  <c r="AB210" i="41"/>
  <c r="AB209" i="41"/>
  <c r="AB208" i="41"/>
  <c r="AB207" i="41"/>
  <c r="AB206" i="41"/>
  <c r="AB205" i="41"/>
  <c r="AB204" i="41"/>
  <c r="AB203" i="41"/>
  <c r="AB202" i="41"/>
  <c r="AB201" i="41"/>
  <c r="AB200" i="41"/>
  <c r="AB199" i="41"/>
  <c r="AB198" i="41"/>
  <c r="AB197" i="41"/>
  <c r="AB196" i="41"/>
  <c r="AB195" i="41"/>
  <c r="AB194" i="41"/>
  <c r="AB193" i="41"/>
  <c r="AB192" i="41"/>
  <c r="AB191" i="41"/>
  <c r="AB190" i="41"/>
  <c r="AB189" i="41"/>
  <c r="AB188" i="41"/>
  <c r="AB187" i="41"/>
  <c r="AB186" i="41"/>
  <c r="AB185" i="41"/>
  <c r="AB184" i="41"/>
  <c r="AB183" i="41"/>
  <c r="AB182" i="41"/>
  <c r="AB181" i="41"/>
  <c r="AB180" i="41"/>
  <c r="AB179" i="41"/>
  <c r="AB178" i="41"/>
  <c r="AB177" i="41"/>
  <c r="AB176" i="41"/>
  <c r="AB175" i="41"/>
  <c r="AB174" i="41"/>
  <c r="AB173" i="41"/>
  <c r="AB172" i="41"/>
  <c r="AB171" i="41"/>
  <c r="AB170" i="41"/>
  <c r="AB169" i="41"/>
  <c r="AB168" i="41"/>
  <c r="AB167" i="41"/>
  <c r="AB166" i="41"/>
  <c r="AB165" i="41"/>
  <c r="AB164" i="41"/>
  <c r="AB163" i="41"/>
  <c r="AB162" i="41"/>
  <c r="AB161" i="41"/>
  <c r="AB160" i="41"/>
  <c r="AB159" i="41"/>
  <c r="AB158" i="41"/>
  <c r="AB157" i="41"/>
  <c r="AB156" i="41"/>
  <c r="AB155" i="41"/>
  <c r="AB154" i="41"/>
  <c r="AB153" i="41"/>
  <c r="AB152" i="41"/>
  <c r="AB151" i="41"/>
  <c r="AB150" i="41"/>
  <c r="AB149" i="41"/>
  <c r="AB148" i="41"/>
  <c r="AB147" i="41"/>
  <c r="AB146" i="41"/>
  <c r="AB145" i="41"/>
  <c r="AB144" i="41"/>
  <c r="AB143" i="41"/>
  <c r="AB142" i="41"/>
  <c r="AB141" i="41"/>
  <c r="AB140" i="41"/>
  <c r="AB139" i="41"/>
  <c r="AB138" i="41"/>
  <c r="AB137" i="41"/>
  <c r="AB136" i="41"/>
  <c r="AB135" i="41"/>
  <c r="AB134" i="41"/>
  <c r="AB133" i="41"/>
  <c r="AB132" i="41"/>
  <c r="AB131" i="41"/>
  <c r="AB130" i="41"/>
  <c r="AB128" i="41"/>
  <c r="AB127" i="41"/>
  <c r="AB126" i="41"/>
  <c r="AB125" i="41"/>
  <c r="AB124" i="41"/>
  <c r="AB123" i="41"/>
  <c r="AB122" i="41"/>
  <c r="AB121" i="41"/>
  <c r="AB120" i="41"/>
  <c r="AB119" i="41"/>
  <c r="AB117" i="41"/>
  <c r="AB116" i="41"/>
  <c r="AB115" i="41"/>
  <c r="AB114" i="41"/>
  <c r="AB113" i="41"/>
  <c r="AB112" i="41"/>
  <c r="AB111" i="41"/>
  <c r="AB110" i="41"/>
  <c r="AB109" i="41"/>
  <c r="AB108" i="41"/>
  <c r="AB107" i="41"/>
  <c r="AB106" i="41"/>
  <c r="AB105" i="41"/>
  <c r="AB104" i="41"/>
  <c r="AB103" i="41"/>
  <c r="AB102" i="41"/>
  <c r="AB101" i="41"/>
  <c r="AB100" i="41"/>
  <c r="AB99" i="41"/>
  <c r="AB98" i="41"/>
  <c r="AB97" i="41"/>
  <c r="AB96" i="41"/>
  <c r="AB95" i="41"/>
  <c r="AB94" i="41"/>
  <c r="AB93" i="41"/>
  <c r="AB91" i="41"/>
  <c r="AB90" i="41"/>
  <c r="AB89" i="41"/>
  <c r="AB87" i="41"/>
  <c r="AB86" i="41"/>
  <c r="AB85" i="41"/>
  <c r="AB83" i="41"/>
  <c r="AB82" i="41"/>
  <c r="AB81" i="41"/>
  <c r="AB80" i="41"/>
  <c r="AB79" i="41"/>
  <c r="AB78" i="41"/>
  <c r="AB77" i="41"/>
  <c r="AB76" i="41"/>
  <c r="AB75" i="41"/>
  <c r="AB74" i="41"/>
  <c r="AB73" i="41"/>
  <c r="AB72" i="41"/>
  <c r="AB71" i="41"/>
  <c r="AB70" i="41"/>
  <c r="AB69" i="41"/>
  <c r="AB68" i="41"/>
  <c r="AB67" i="41"/>
  <c r="AB65" i="41"/>
  <c r="AB64" i="41"/>
  <c r="AB63" i="41"/>
  <c r="AB62" i="41"/>
  <c r="AB61" i="41"/>
  <c r="AB60" i="41"/>
  <c r="AB59" i="41"/>
  <c r="AB58" i="41"/>
  <c r="AB56" i="41"/>
  <c r="AB55" i="41"/>
  <c r="AB54" i="41"/>
  <c r="AB53" i="41"/>
  <c r="AB52" i="41"/>
  <c r="AB51" i="41"/>
  <c r="AB50" i="41"/>
  <c r="AB49" i="41"/>
  <c r="AB48" i="41"/>
  <c r="AB47" i="41"/>
  <c r="AB45" i="41"/>
  <c r="AB44" i="41"/>
  <c r="AB43" i="41"/>
  <c r="AB42" i="41"/>
  <c r="AB41" i="41"/>
  <c r="AB40" i="41"/>
  <c r="AB39" i="41"/>
  <c r="AB38" i="41"/>
  <c r="AB36" i="41"/>
  <c r="AB35" i="41"/>
  <c r="AB34" i="41"/>
  <c r="AB33" i="41"/>
  <c r="AB32" i="41"/>
  <c r="AB31" i="41"/>
  <c r="AB30" i="41"/>
  <c r="AB29" i="41"/>
  <c r="AB28" i="41"/>
  <c r="AB27" i="41"/>
  <c r="AB25" i="41"/>
  <c r="AB24" i="41"/>
  <c r="AB23" i="41"/>
  <c r="AB22" i="41"/>
  <c r="AB21" i="41"/>
  <c r="AB20" i="41"/>
  <c r="AB19" i="41"/>
  <c r="AB18" i="41"/>
  <c r="AB17" i="41"/>
  <c r="AB16" i="41"/>
  <c r="AB15" i="41"/>
  <c r="AB14" i="41"/>
  <c r="AB13" i="41"/>
  <c r="AB12" i="41"/>
  <c r="AB11" i="41"/>
  <c r="AB10" i="41"/>
  <c r="AB9" i="41"/>
  <c r="AB8" i="41"/>
  <c r="AB7" i="41"/>
  <c r="AB6" i="41"/>
  <c r="X251" i="39" l="1"/>
  <c r="X250" i="39"/>
  <c r="X249" i="39"/>
  <c r="X248" i="39"/>
  <c r="X247" i="39"/>
  <c r="X246" i="39"/>
  <c r="X245" i="39"/>
  <c r="X244" i="39"/>
  <c r="X243" i="39"/>
  <c r="X242" i="39"/>
  <c r="X241" i="39"/>
  <c r="X240" i="39"/>
  <c r="X239" i="39"/>
  <c r="X238" i="39"/>
  <c r="X237" i="39"/>
  <c r="X236" i="39"/>
  <c r="X235" i="39"/>
  <c r="X234" i="39"/>
  <c r="X233" i="39"/>
  <c r="X232" i="39"/>
  <c r="X231" i="39"/>
  <c r="X230" i="39"/>
  <c r="X229" i="39"/>
  <c r="X228" i="39"/>
  <c r="X227" i="39"/>
  <c r="X226" i="39"/>
  <c r="X225" i="39"/>
  <c r="X224" i="39"/>
  <c r="X223" i="39"/>
  <c r="X222" i="39"/>
  <c r="X221" i="39"/>
  <c r="X220" i="39"/>
  <c r="X219" i="39"/>
  <c r="X218" i="39"/>
  <c r="X217" i="39"/>
  <c r="X216" i="39"/>
  <c r="X215" i="39"/>
  <c r="X214" i="39"/>
  <c r="X213" i="39"/>
  <c r="X212" i="39"/>
  <c r="X211" i="39"/>
  <c r="X210" i="39"/>
  <c r="X209" i="39"/>
  <c r="X208" i="39"/>
  <c r="X207" i="39"/>
  <c r="X206" i="39"/>
  <c r="X205" i="39"/>
  <c r="X204" i="39"/>
  <c r="X203" i="39"/>
  <c r="X202" i="39"/>
  <c r="X201" i="39"/>
  <c r="X200" i="39"/>
  <c r="X199" i="39"/>
  <c r="X198" i="39"/>
  <c r="X197" i="39"/>
  <c r="X196" i="39"/>
  <c r="X195" i="39"/>
  <c r="X194" i="39"/>
  <c r="X193" i="39"/>
  <c r="X192" i="39"/>
  <c r="X191" i="39"/>
  <c r="X190" i="39"/>
  <c r="X189" i="39"/>
  <c r="X188" i="39"/>
  <c r="X187" i="39"/>
  <c r="X186" i="39"/>
  <c r="X185" i="39"/>
  <c r="X184" i="39"/>
  <c r="X183" i="39"/>
  <c r="X182" i="39"/>
  <c r="X181" i="39"/>
  <c r="X180" i="39"/>
  <c r="X179" i="39"/>
  <c r="X178" i="39"/>
  <c r="X177" i="39"/>
  <c r="X176" i="39"/>
  <c r="X175" i="39"/>
  <c r="X174" i="39"/>
  <c r="X173" i="39"/>
  <c r="X172" i="39"/>
  <c r="X171" i="39"/>
  <c r="X170" i="39"/>
  <c r="X169" i="39"/>
  <c r="X168" i="39"/>
  <c r="X167" i="39"/>
  <c r="X166" i="39"/>
  <c r="X165" i="39"/>
  <c r="X164" i="39"/>
  <c r="X163" i="39"/>
  <c r="X162" i="39"/>
  <c r="X161" i="39"/>
  <c r="X160" i="39"/>
  <c r="X159" i="39"/>
  <c r="X158" i="39"/>
  <c r="X157" i="39"/>
  <c r="X156" i="39"/>
  <c r="X155" i="39"/>
  <c r="X154" i="39"/>
  <c r="X153" i="39"/>
  <c r="X152" i="39"/>
  <c r="X151" i="39"/>
  <c r="X150" i="39"/>
  <c r="X149" i="39"/>
  <c r="X148" i="39"/>
  <c r="X147" i="39"/>
  <c r="X146" i="39"/>
  <c r="X145" i="39"/>
  <c r="X144" i="39"/>
  <c r="X143" i="39"/>
  <c r="X142" i="39"/>
  <c r="X141" i="39"/>
  <c r="X140" i="39"/>
  <c r="X139" i="39"/>
  <c r="X138" i="39"/>
  <c r="X137" i="39"/>
  <c r="X136" i="39"/>
  <c r="X135" i="39"/>
  <c r="X134" i="39"/>
  <c r="X133" i="39"/>
  <c r="X132" i="39"/>
  <c r="X131" i="39"/>
  <c r="X130" i="39"/>
  <c r="X128" i="39"/>
  <c r="X127" i="39"/>
  <c r="X126" i="39"/>
  <c r="X125" i="39"/>
  <c r="X124" i="39"/>
  <c r="X123" i="39"/>
  <c r="X122" i="39"/>
  <c r="X121" i="39"/>
  <c r="X120" i="39"/>
  <c r="X119" i="39"/>
  <c r="X117" i="39"/>
  <c r="X116" i="39"/>
  <c r="X115" i="39"/>
  <c r="X114" i="39"/>
  <c r="X113" i="39"/>
  <c r="X112" i="39"/>
  <c r="X111" i="39"/>
  <c r="X110" i="39"/>
  <c r="X109" i="39"/>
  <c r="X108" i="39"/>
  <c r="X107" i="39"/>
  <c r="X106" i="39"/>
  <c r="X105" i="39"/>
  <c r="X104" i="39"/>
  <c r="X103" i="39"/>
  <c r="X102" i="39"/>
  <c r="X101" i="39"/>
  <c r="X100" i="39"/>
  <c r="X99" i="39"/>
  <c r="X98" i="39"/>
  <c r="X97" i="39"/>
  <c r="X96" i="39"/>
  <c r="X95" i="39"/>
  <c r="X94" i="39"/>
  <c r="X93" i="39"/>
  <c r="X91" i="39"/>
  <c r="X90" i="39"/>
  <c r="X89" i="39"/>
  <c r="X87" i="39"/>
  <c r="X86" i="39"/>
  <c r="X85" i="39"/>
  <c r="X83" i="39"/>
  <c r="X82" i="39"/>
  <c r="X81" i="39"/>
  <c r="X80" i="39"/>
  <c r="X79" i="39"/>
  <c r="X78" i="39"/>
  <c r="X77" i="39"/>
  <c r="X76" i="39"/>
  <c r="X75" i="39"/>
  <c r="X74" i="39"/>
  <c r="X73" i="39"/>
  <c r="X72" i="39"/>
  <c r="X71" i="39"/>
  <c r="X70" i="39"/>
  <c r="X69" i="39"/>
  <c r="X68" i="39"/>
  <c r="X67" i="39"/>
  <c r="X65" i="39"/>
  <c r="X64" i="39"/>
  <c r="X63" i="39"/>
  <c r="X62" i="39"/>
  <c r="X61" i="39"/>
  <c r="X60" i="39"/>
  <c r="X59" i="39"/>
  <c r="X58" i="39"/>
  <c r="X56" i="39"/>
  <c r="X55" i="39"/>
  <c r="X54" i="39"/>
  <c r="X53" i="39"/>
  <c r="X52" i="39"/>
  <c r="X51" i="39"/>
  <c r="X50" i="39"/>
  <c r="X49" i="39"/>
  <c r="X48" i="39"/>
  <c r="X47" i="39"/>
  <c r="X45" i="39"/>
  <c r="X44" i="39"/>
  <c r="X43" i="39"/>
  <c r="X42" i="39"/>
  <c r="X41" i="39"/>
  <c r="X40" i="39"/>
  <c r="X39" i="39"/>
  <c r="X38" i="39"/>
  <c r="X36" i="39"/>
  <c r="X35" i="39"/>
  <c r="X34" i="39"/>
  <c r="X33" i="39"/>
  <c r="X32" i="39"/>
  <c r="X31" i="39"/>
  <c r="X30" i="39"/>
  <c r="X29" i="39"/>
  <c r="X28" i="39"/>
  <c r="X27" i="39"/>
  <c r="X25" i="39"/>
  <c r="X24" i="39"/>
  <c r="X23" i="39"/>
  <c r="X22" i="39"/>
  <c r="X21" i="39"/>
  <c r="X20" i="39"/>
  <c r="X19" i="39"/>
  <c r="X18" i="39"/>
  <c r="X17" i="39"/>
  <c r="X16" i="39"/>
  <c r="X15" i="39"/>
  <c r="X14" i="39"/>
  <c r="X13" i="39"/>
  <c r="X12" i="39"/>
  <c r="X11" i="39"/>
  <c r="X10" i="39"/>
  <c r="X9" i="39"/>
  <c r="X8" i="39"/>
  <c r="X7" i="39"/>
  <c r="X6" i="39"/>
  <c r="X231" i="40"/>
  <c r="X230" i="40"/>
  <c r="X229" i="40"/>
  <c r="X228" i="40"/>
  <c r="X227" i="40"/>
  <c r="X226" i="40"/>
  <c r="X225" i="40"/>
  <c r="X224" i="40"/>
  <c r="X223" i="40"/>
  <c r="X222" i="40"/>
  <c r="X221" i="40"/>
  <c r="X220" i="40"/>
  <c r="X219" i="40"/>
  <c r="X218" i="40"/>
  <c r="X217" i="40"/>
  <c r="X216" i="40"/>
  <c r="X215" i="40"/>
  <c r="X214" i="40"/>
  <c r="X213" i="40"/>
  <c r="X212" i="40"/>
  <c r="X211" i="40"/>
  <c r="X210" i="40"/>
  <c r="X209" i="40"/>
  <c r="X208" i="40"/>
  <c r="X207" i="40"/>
  <c r="X206" i="40"/>
  <c r="X205" i="40"/>
  <c r="X204" i="40"/>
  <c r="X203" i="40"/>
  <c r="X202" i="40"/>
  <c r="X201" i="40"/>
  <c r="X200" i="40"/>
  <c r="X199" i="40"/>
  <c r="X198" i="40"/>
  <c r="X197" i="40"/>
  <c r="X196" i="40"/>
  <c r="X195" i="40"/>
  <c r="X194" i="40"/>
  <c r="X193" i="40"/>
  <c r="X192" i="40"/>
  <c r="X191" i="40"/>
  <c r="X190" i="40"/>
  <c r="X189" i="40"/>
  <c r="X188" i="40"/>
  <c r="X187" i="40"/>
  <c r="X186" i="40"/>
  <c r="X185" i="40"/>
  <c r="X184" i="40"/>
  <c r="X183" i="40"/>
  <c r="X182" i="40"/>
  <c r="X181" i="40"/>
  <c r="X180" i="40"/>
  <c r="X179" i="40"/>
  <c r="X178" i="40"/>
  <c r="X177" i="40"/>
  <c r="X176" i="40"/>
  <c r="X175" i="40"/>
  <c r="X174" i="40"/>
  <c r="X173" i="40"/>
  <c r="X172" i="40"/>
  <c r="X171" i="40"/>
  <c r="X170" i="40"/>
  <c r="X169" i="40"/>
  <c r="X168" i="40"/>
  <c r="X167" i="40"/>
  <c r="X166" i="40"/>
  <c r="X165" i="40"/>
  <c r="X164" i="40"/>
  <c r="X163" i="40"/>
  <c r="X162" i="40"/>
  <c r="X161" i="40"/>
  <c r="X160" i="40"/>
  <c r="X159" i="40"/>
  <c r="X158" i="40"/>
  <c r="X157" i="40"/>
  <c r="X156" i="40"/>
  <c r="X155" i="40"/>
  <c r="X154" i="40"/>
  <c r="X153" i="40"/>
  <c r="X152" i="40"/>
  <c r="X151" i="40"/>
  <c r="X150" i="40"/>
  <c r="X149" i="40"/>
  <c r="X148" i="40"/>
  <c r="X147" i="40"/>
  <c r="X146" i="40"/>
  <c r="X145" i="40"/>
  <c r="X144" i="40"/>
  <c r="X143" i="40"/>
  <c r="X142" i="40"/>
  <c r="X141" i="40"/>
  <c r="X140" i="40"/>
  <c r="X139" i="40"/>
  <c r="X138" i="40"/>
  <c r="X137" i="40"/>
  <c r="X136" i="40"/>
  <c r="X135" i="40"/>
  <c r="X134" i="40"/>
  <c r="X133" i="40"/>
  <c r="X132" i="40"/>
  <c r="X131" i="40"/>
  <c r="X130" i="40"/>
  <c r="X129" i="40"/>
  <c r="X128" i="40"/>
  <c r="X127" i="40"/>
  <c r="X126" i="40"/>
  <c r="X125" i="40"/>
  <c r="X124" i="40"/>
  <c r="X123" i="40"/>
  <c r="X122" i="40"/>
  <c r="X121" i="40"/>
  <c r="X120" i="40"/>
  <c r="X118" i="40"/>
  <c r="X117" i="40"/>
  <c r="X116" i="40"/>
  <c r="X115" i="40"/>
  <c r="X114" i="40"/>
  <c r="X113" i="40"/>
  <c r="X112" i="40"/>
  <c r="X111" i="40"/>
  <c r="X110" i="40"/>
  <c r="X109" i="40"/>
  <c r="X107" i="40"/>
  <c r="X106" i="40"/>
  <c r="X105" i="40"/>
  <c r="X104" i="40"/>
  <c r="X103" i="40"/>
  <c r="X102" i="40"/>
  <c r="X101" i="40"/>
  <c r="X100" i="40"/>
  <c r="X99" i="40"/>
  <c r="X98" i="40"/>
  <c r="X97" i="40"/>
  <c r="X96" i="40"/>
  <c r="X95" i="40"/>
  <c r="X94" i="40"/>
  <c r="X93" i="40"/>
  <c r="X92" i="40"/>
  <c r="X91" i="40"/>
  <c r="X90" i="40"/>
  <c r="X89" i="40"/>
  <c r="X88" i="40"/>
  <c r="X87" i="40"/>
  <c r="X86" i="40"/>
  <c r="X85" i="40"/>
  <c r="X84" i="40"/>
  <c r="X83" i="40"/>
  <c r="X82" i="40"/>
  <c r="X80" i="40"/>
  <c r="X79" i="40"/>
  <c r="X78" i="40"/>
  <c r="X76" i="40"/>
  <c r="X75" i="40"/>
  <c r="X74" i="40"/>
  <c r="X72" i="40"/>
  <c r="X71" i="40"/>
  <c r="X70" i="40"/>
  <c r="X69" i="40"/>
  <c r="X68" i="40"/>
  <c r="X67" i="40"/>
  <c r="X66" i="40"/>
  <c r="X65" i="40"/>
  <c r="X64" i="40"/>
  <c r="X63" i="40"/>
  <c r="X62" i="40"/>
  <c r="X61" i="40"/>
  <c r="X60" i="40"/>
  <c r="X59" i="40"/>
  <c r="X58" i="40"/>
  <c r="X57" i="40"/>
  <c r="X56" i="40"/>
  <c r="X54" i="40"/>
  <c r="X53" i="40"/>
  <c r="X52" i="40"/>
  <c r="X51" i="40"/>
  <c r="X50" i="40"/>
  <c r="X49" i="40"/>
  <c r="X48" i="40"/>
  <c r="X47" i="40"/>
  <c r="X45" i="40"/>
  <c r="X44" i="40"/>
  <c r="X43" i="40"/>
  <c r="X42" i="40"/>
  <c r="X41" i="40"/>
  <c r="X40" i="40"/>
  <c r="X39" i="40"/>
  <c r="X38" i="40"/>
  <c r="X37" i="40"/>
  <c r="X36" i="40"/>
  <c r="X35" i="40"/>
  <c r="X34" i="40"/>
  <c r="X33" i="40"/>
  <c r="X31" i="40"/>
  <c r="X30" i="40"/>
  <c r="X29" i="40"/>
  <c r="X28" i="40"/>
  <c r="X27" i="40"/>
  <c r="X26" i="40"/>
  <c r="X24" i="40"/>
  <c r="X23" i="40"/>
  <c r="X22" i="40"/>
  <c r="X21" i="40"/>
  <c r="X20" i="40"/>
  <c r="X19" i="40"/>
  <c r="X18" i="40"/>
  <c r="X17" i="40"/>
  <c r="X16" i="40"/>
  <c r="X15" i="40"/>
  <c r="X13" i="40"/>
  <c r="X12" i="40"/>
  <c r="X11" i="40"/>
  <c r="X10" i="40"/>
  <c r="X9" i="40"/>
  <c r="X8" i="40"/>
  <c r="X7" i="40"/>
  <c r="X6" i="40"/>
  <c r="X251" i="41"/>
  <c r="X250" i="41"/>
  <c r="X249" i="41"/>
  <c r="X248" i="41"/>
  <c r="X247" i="41"/>
  <c r="X246" i="41"/>
  <c r="X245" i="41"/>
  <c r="X244" i="41"/>
  <c r="X243" i="41"/>
  <c r="X242" i="41"/>
  <c r="X241" i="41"/>
  <c r="X240" i="41"/>
  <c r="X239" i="41"/>
  <c r="X238" i="41"/>
  <c r="X237" i="41"/>
  <c r="X236" i="41"/>
  <c r="X235" i="41"/>
  <c r="X234" i="41"/>
  <c r="X233" i="41"/>
  <c r="X232" i="41"/>
  <c r="X231" i="41"/>
  <c r="X230" i="41"/>
  <c r="X229" i="41"/>
  <c r="X228" i="41"/>
  <c r="X227" i="41"/>
  <c r="X226" i="41"/>
  <c r="X225" i="41"/>
  <c r="X224" i="41"/>
  <c r="X223" i="41"/>
  <c r="X222" i="41"/>
  <c r="X221" i="41"/>
  <c r="X220" i="41"/>
  <c r="X219" i="41"/>
  <c r="X218" i="41"/>
  <c r="X217" i="41"/>
  <c r="X216" i="41"/>
  <c r="X215" i="41"/>
  <c r="X214" i="41"/>
  <c r="X213" i="41"/>
  <c r="X212" i="41"/>
  <c r="X211" i="41"/>
  <c r="X210" i="41"/>
  <c r="X209" i="41"/>
  <c r="X208" i="41"/>
  <c r="X207" i="41"/>
  <c r="X206" i="41"/>
  <c r="X205" i="41"/>
  <c r="X204" i="41"/>
  <c r="X203" i="41"/>
  <c r="X202" i="41"/>
  <c r="X201" i="41"/>
  <c r="X200" i="41"/>
  <c r="X199" i="41"/>
  <c r="X198" i="41"/>
  <c r="X197" i="41"/>
  <c r="X196" i="41"/>
  <c r="X195" i="41"/>
  <c r="X194" i="41"/>
  <c r="X193" i="41"/>
  <c r="X192" i="41"/>
  <c r="X191" i="41"/>
  <c r="X190" i="41"/>
  <c r="X189" i="41"/>
  <c r="X188" i="41"/>
  <c r="X187" i="41"/>
  <c r="X186" i="41"/>
  <c r="X185" i="41"/>
  <c r="X184" i="41"/>
  <c r="X183" i="41"/>
  <c r="X182" i="41"/>
  <c r="X181" i="41"/>
  <c r="X180" i="41"/>
  <c r="X179" i="41"/>
  <c r="X178" i="41"/>
  <c r="X177" i="41"/>
  <c r="X176" i="41"/>
  <c r="X175" i="41"/>
  <c r="X174" i="41"/>
  <c r="X173" i="41"/>
  <c r="X172" i="41"/>
  <c r="X171" i="41"/>
  <c r="X170" i="41"/>
  <c r="X169" i="41"/>
  <c r="X168" i="41"/>
  <c r="X167" i="41"/>
  <c r="X166" i="41"/>
  <c r="X165" i="41"/>
  <c r="X164" i="41"/>
  <c r="X163" i="41"/>
  <c r="X162" i="41"/>
  <c r="X161" i="41"/>
  <c r="X160" i="41"/>
  <c r="X159" i="41"/>
  <c r="X158" i="41"/>
  <c r="X157" i="41"/>
  <c r="X156" i="41"/>
  <c r="X155" i="41"/>
  <c r="X154" i="41"/>
  <c r="X153" i="41"/>
  <c r="X152" i="41"/>
  <c r="X151" i="41"/>
  <c r="X150" i="41"/>
  <c r="X149" i="41"/>
  <c r="X148" i="41"/>
  <c r="X147" i="41"/>
  <c r="X146" i="41"/>
  <c r="X145" i="41"/>
  <c r="X144" i="41"/>
  <c r="X143" i="41"/>
  <c r="X142" i="41"/>
  <c r="X141" i="41"/>
  <c r="X140" i="41"/>
  <c r="X139" i="41"/>
  <c r="X138" i="41"/>
  <c r="X137" i="41"/>
  <c r="X136" i="41"/>
  <c r="X135" i="41"/>
  <c r="X134" i="41"/>
  <c r="X133" i="41"/>
  <c r="X132" i="41"/>
  <c r="X131" i="41"/>
  <c r="X130" i="41"/>
  <c r="X128" i="41"/>
  <c r="X127" i="41"/>
  <c r="X126" i="41"/>
  <c r="X125" i="41"/>
  <c r="X124" i="41"/>
  <c r="X123" i="41"/>
  <c r="X122" i="41"/>
  <c r="X121" i="41"/>
  <c r="X120" i="41"/>
  <c r="X119" i="41"/>
  <c r="X117" i="41"/>
  <c r="X116" i="41"/>
  <c r="X115" i="41"/>
  <c r="X114" i="41"/>
  <c r="X113" i="41"/>
  <c r="X112" i="41"/>
  <c r="X111" i="41"/>
  <c r="X110" i="41"/>
  <c r="X109" i="41"/>
  <c r="X108" i="41"/>
  <c r="X107" i="41"/>
  <c r="X106" i="41"/>
  <c r="X105" i="41"/>
  <c r="X104" i="41"/>
  <c r="X103" i="41"/>
  <c r="X102" i="41"/>
  <c r="X101" i="41"/>
  <c r="X100" i="41"/>
  <c r="X99" i="41"/>
  <c r="X98" i="41"/>
  <c r="X97" i="41"/>
  <c r="X96" i="41"/>
  <c r="X95" i="41"/>
  <c r="X94" i="41"/>
  <c r="X93" i="41"/>
  <c r="X91" i="41"/>
  <c r="X90" i="41"/>
  <c r="X89" i="41"/>
  <c r="X87" i="41"/>
  <c r="X86" i="41"/>
  <c r="X85" i="41"/>
  <c r="X83" i="41"/>
  <c r="X82" i="41"/>
  <c r="X81" i="41"/>
  <c r="X80" i="41"/>
  <c r="X79" i="41"/>
  <c r="X78" i="41"/>
  <c r="X77" i="41"/>
  <c r="X76" i="41"/>
  <c r="X75" i="41"/>
  <c r="X74" i="41"/>
  <c r="X73" i="41"/>
  <c r="X72" i="41"/>
  <c r="X71" i="41"/>
  <c r="X70" i="41"/>
  <c r="X69" i="41"/>
  <c r="X68" i="41"/>
  <c r="X67" i="41"/>
  <c r="X65" i="41"/>
  <c r="X64" i="41"/>
  <c r="X63" i="41"/>
  <c r="X62" i="41"/>
  <c r="X61" i="41"/>
  <c r="X60" i="41"/>
  <c r="X59" i="41"/>
  <c r="X58" i="41"/>
  <c r="X56" i="41"/>
  <c r="X55" i="41"/>
  <c r="X54" i="41"/>
  <c r="X53" i="41"/>
  <c r="X52" i="41"/>
  <c r="X51" i="41"/>
  <c r="X50" i="41"/>
  <c r="X49" i="41"/>
  <c r="X48" i="41"/>
  <c r="X47" i="41"/>
  <c r="X45" i="41"/>
  <c r="X44" i="41"/>
  <c r="X43" i="41"/>
  <c r="X42" i="41"/>
  <c r="X41" i="41"/>
  <c r="X40" i="41"/>
  <c r="X39" i="41"/>
  <c r="X38" i="41"/>
  <c r="X36" i="41"/>
  <c r="X35" i="41"/>
  <c r="X34" i="41"/>
  <c r="X33" i="41"/>
  <c r="X32" i="41"/>
  <c r="X31" i="41"/>
  <c r="X30" i="41"/>
  <c r="X29" i="41"/>
  <c r="X28" i="41"/>
  <c r="X27" i="41"/>
  <c r="X25" i="41"/>
  <c r="X24" i="41"/>
  <c r="X23" i="41"/>
  <c r="X22" i="41"/>
  <c r="X21" i="41"/>
  <c r="X20" i="41"/>
  <c r="X19" i="41"/>
  <c r="X18" i="41"/>
  <c r="X17" i="41"/>
  <c r="X16" i="41"/>
  <c r="X15" i="41"/>
  <c r="X14" i="41"/>
  <c r="X13" i="41"/>
  <c r="X12" i="41"/>
  <c r="X11" i="41"/>
  <c r="X10" i="41"/>
  <c r="X9" i="41"/>
  <c r="X8" i="41"/>
  <c r="X7" i="41"/>
  <c r="X6" i="41"/>
  <c r="T251" i="39" l="1"/>
  <c r="T250" i="39"/>
  <c r="T249" i="39"/>
  <c r="T248" i="39"/>
  <c r="T247" i="39"/>
  <c r="T246" i="39"/>
  <c r="T245" i="39"/>
  <c r="T244" i="39"/>
  <c r="T243" i="39"/>
  <c r="T242" i="39"/>
  <c r="T241" i="39"/>
  <c r="T240" i="39"/>
  <c r="T239" i="39"/>
  <c r="T238" i="39"/>
  <c r="T237" i="39"/>
  <c r="T236" i="39"/>
  <c r="T235" i="39"/>
  <c r="T234" i="39"/>
  <c r="T233" i="39"/>
  <c r="T232" i="39"/>
  <c r="T231" i="39"/>
  <c r="T230" i="39"/>
  <c r="T229" i="39"/>
  <c r="T228" i="39"/>
  <c r="T227" i="39"/>
  <c r="T226" i="39"/>
  <c r="T225" i="39"/>
  <c r="T224" i="39"/>
  <c r="T223" i="39"/>
  <c r="T222" i="39"/>
  <c r="T221" i="39"/>
  <c r="T220" i="39"/>
  <c r="T219" i="39"/>
  <c r="T218" i="39"/>
  <c r="T217" i="39"/>
  <c r="T216" i="39"/>
  <c r="T215" i="39"/>
  <c r="T214" i="39"/>
  <c r="T213" i="39"/>
  <c r="T212" i="39"/>
  <c r="T211" i="39"/>
  <c r="T210" i="39"/>
  <c r="T209" i="39"/>
  <c r="T208" i="39"/>
  <c r="T207" i="39"/>
  <c r="T206" i="39"/>
  <c r="T205" i="39"/>
  <c r="T204" i="39"/>
  <c r="T203" i="39"/>
  <c r="T202" i="39"/>
  <c r="T201" i="39"/>
  <c r="T200" i="39"/>
  <c r="T199" i="39"/>
  <c r="T198" i="39"/>
  <c r="T197" i="39"/>
  <c r="T196" i="39"/>
  <c r="T195" i="39"/>
  <c r="T194" i="39"/>
  <c r="T193" i="39"/>
  <c r="T192" i="39"/>
  <c r="T191" i="39"/>
  <c r="T190" i="39"/>
  <c r="T189" i="39"/>
  <c r="T188" i="39"/>
  <c r="T187" i="39"/>
  <c r="T186" i="39"/>
  <c r="T185" i="39"/>
  <c r="T184" i="39"/>
  <c r="T183" i="39"/>
  <c r="T182" i="39"/>
  <c r="T181" i="39"/>
  <c r="T180" i="39"/>
  <c r="T179" i="39"/>
  <c r="T178" i="39"/>
  <c r="T177" i="39"/>
  <c r="T176" i="39"/>
  <c r="T175" i="39"/>
  <c r="T174" i="39"/>
  <c r="T173" i="39"/>
  <c r="T172" i="39"/>
  <c r="T171" i="39"/>
  <c r="T170" i="39"/>
  <c r="T169" i="39"/>
  <c r="T168" i="39"/>
  <c r="T167" i="39"/>
  <c r="T166" i="39"/>
  <c r="T165" i="39"/>
  <c r="T164" i="39"/>
  <c r="T163" i="39"/>
  <c r="T162" i="39"/>
  <c r="T161" i="39"/>
  <c r="T160" i="39"/>
  <c r="T159" i="39"/>
  <c r="T158" i="39"/>
  <c r="T157" i="39"/>
  <c r="T156" i="39"/>
  <c r="T155" i="39"/>
  <c r="T154" i="39"/>
  <c r="T153" i="39"/>
  <c r="T152" i="39"/>
  <c r="T151" i="39"/>
  <c r="T150" i="39"/>
  <c r="T149" i="39"/>
  <c r="T148" i="39"/>
  <c r="T147" i="39"/>
  <c r="T146" i="39"/>
  <c r="T145" i="39"/>
  <c r="T144" i="39"/>
  <c r="T143" i="39"/>
  <c r="T142" i="39"/>
  <c r="T141" i="39"/>
  <c r="T140" i="39"/>
  <c r="T139" i="39"/>
  <c r="T138" i="39"/>
  <c r="T137" i="39"/>
  <c r="T136" i="39"/>
  <c r="T135" i="39"/>
  <c r="T134" i="39"/>
  <c r="T133" i="39"/>
  <c r="T132" i="39"/>
  <c r="T131" i="39"/>
  <c r="T130" i="39"/>
  <c r="T128" i="39"/>
  <c r="T127" i="39"/>
  <c r="T126" i="39"/>
  <c r="T125" i="39"/>
  <c r="T124" i="39"/>
  <c r="T123" i="39"/>
  <c r="T122" i="39"/>
  <c r="T121" i="39"/>
  <c r="T120" i="39"/>
  <c r="T119" i="39"/>
  <c r="T117" i="39"/>
  <c r="T116" i="39"/>
  <c r="T115" i="39"/>
  <c r="T114" i="39"/>
  <c r="T113" i="39"/>
  <c r="T112" i="39"/>
  <c r="T111" i="39"/>
  <c r="T110" i="39"/>
  <c r="T109" i="39"/>
  <c r="T108" i="39"/>
  <c r="T107" i="39"/>
  <c r="T106" i="39"/>
  <c r="T105" i="39"/>
  <c r="T104" i="39"/>
  <c r="T103" i="39"/>
  <c r="T102" i="39"/>
  <c r="T101" i="39"/>
  <c r="T100" i="39"/>
  <c r="T99" i="39"/>
  <c r="T98" i="39"/>
  <c r="T97" i="39"/>
  <c r="T96" i="39"/>
  <c r="T95" i="39"/>
  <c r="T94" i="39"/>
  <c r="T93" i="39"/>
  <c r="T91" i="39"/>
  <c r="T90" i="39"/>
  <c r="T89" i="39"/>
  <c r="T87" i="39"/>
  <c r="T86" i="39"/>
  <c r="T85" i="39"/>
  <c r="T83" i="39"/>
  <c r="T82" i="39"/>
  <c r="T81" i="39"/>
  <c r="T80" i="39"/>
  <c r="T79" i="39"/>
  <c r="T78" i="39"/>
  <c r="T77" i="39"/>
  <c r="T76" i="39"/>
  <c r="T75" i="39"/>
  <c r="T74" i="39"/>
  <c r="T73" i="39"/>
  <c r="T72" i="39"/>
  <c r="T71" i="39"/>
  <c r="T70" i="39"/>
  <c r="T69" i="39"/>
  <c r="T68" i="39"/>
  <c r="T67" i="39"/>
  <c r="T65" i="39"/>
  <c r="T64" i="39"/>
  <c r="T63" i="39"/>
  <c r="T62" i="39"/>
  <c r="T61" i="39"/>
  <c r="T60" i="39"/>
  <c r="T59" i="39"/>
  <c r="T58" i="39"/>
  <c r="T56" i="39"/>
  <c r="T55" i="39"/>
  <c r="T54" i="39"/>
  <c r="T53" i="39"/>
  <c r="T52" i="39"/>
  <c r="T51" i="39"/>
  <c r="T50" i="39"/>
  <c r="T49" i="39"/>
  <c r="T48" i="39"/>
  <c r="T47" i="39"/>
  <c r="T45" i="39"/>
  <c r="T44" i="39"/>
  <c r="T43" i="39"/>
  <c r="T42" i="39"/>
  <c r="T41" i="39"/>
  <c r="T40" i="39"/>
  <c r="T39" i="39"/>
  <c r="T38" i="39"/>
  <c r="T36" i="39"/>
  <c r="T35" i="39"/>
  <c r="T34" i="39"/>
  <c r="T33" i="39"/>
  <c r="T32" i="39"/>
  <c r="T31" i="39"/>
  <c r="T30" i="39"/>
  <c r="T29" i="39"/>
  <c r="T28" i="39"/>
  <c r="T27" i="39"/>
  <c r="T25" i="39"/>
  <c r="T24" i="39"/>
  <c r="T23" i="39"/>
  <c r="T22" i="39"/>
  <c r="T21" i="39"/>
  <c r="T20" i="39"/>
  <c r="T19" i="39"/>
  <c r="T18" i="39"/>
  <c r="T17" i="39"/>
  <c r="T16" i="39"/>
  <c r="T15" i="39"/>
  <c r="T14" i="39"/>
  <c r="T13" i="39"/>
  <c r="T12" i="39"/>
  <c r="T11" i="39"/>
  <c r="T10" i="39"/>
  <c r="T9" i="39"/>
  <c r="T8" i="39"/>
  <c r="T7" i="39"/>
  <c r="T6" i="39"/>
  <c r="T231" i="40"/>
  <c r="T230" i="40"/>
  <c r="T229" i="40"/>
  <c r="T228" i="40"/>
  <c r="T227" i="40"/>
  <c r="T226" i="40"/>
  <c r="T225" i="40"/>
  <c r="T224" i="40"/>
  <c r="T223" i="40"/>
  <c r="T222" i="40"/>
  <c r="T221" i="40"/>
  <c r="T220" i="40"/>
  <c r="T219" i="40"/>
  <c r="T218" i="40"/>
  <c r="T217" i="40"/>
  <c r="T216" i="40"/>
  <c r="T215" i="40"/>
  <c r="T214" i="40"/>
  <c r="T213" i="40"/>
  <c r="T212" i="40"/>
  <c r="T211" i="40"/>
  <c r="T210" i="40"/>
  <c r="T209" i="40"/>
  <c r="T208" i="40"/>
  <c r="T207" i="40"/>
  <c r="T206" i="40"/>
  <c r="T205" i="40"/>
  <c r="T204" i="40"/>
  <c r="T203" i="40"/>
  <c r="T202" i="40"/>
  <c r="T201" i="40"/>
  <c r="T200" i="40"/>
  <c r="T199" i="40"/>
  <c r="T198" i="40"/>
  <c r="T197" i="40"/>
  <c r="T196" i="40"/>
  <c r="T195" i="40"/>
  <c r="T194" i="40"/>
  <c r="T193" i="40"/>
  <c r="T192" i="40"/>
  <c r="T191" i="40"/>
  <c r="T190" i="40"/>
  <c r="T189" i="40"/>
  <c r="T188" i="40"/>
  <c r="T187" i="40"/>
  <c r="T186" i="40"/>
  <c r="T185" i="40"/>
  <c r="T184" i="40"/>
  <c r="T183" i="40"/>
  <c r="T182" i="40"/>
  <c r="T181" i="40"/>
  <c r="T180" i="40"/>
  <c r="T179" i="40"/>
  <c r="T178" i="40"/>
  <c r="T177" i="40"/>
  <c r="T176" i="40"/>
  <c r="T175" i="40"/>
  <c r="T174" i="40"/>
  <c r="T173" i="40"/>
  <c r="T172" i="40"/>
  <c r="T171" i="40"/>
  <c r="T170" i="40"/>
  <c r="T169" i="40"/>
  <c r="T168" i="40"/>
  <c r="T167" i="40"/>
  <c r="T166" i="40"/>
  <c r="T165" i="40"/>
  <c r="T164" i="40"/>
  <c r="T163" i="40"/>
  <c r="T162" i="40"/>
  <c r="T161" i="40"/>
  <c r="T160" i="40"/>
  <c r="T159" i="40"/>
  <c r="T158" i="40"/>
  <c r="T157" i="40"/>
  <c r="T156" i="40"/>
  <c r="T155" i="40"/>
  <c r="T154" i="40"/>
  <c r="T153" i="40"/>
  <c r="T152" i="40"/>
  <c r="T151" i="40"/>
  <c r="T150" i="40"/>
  <c r="T149" i="40"/>
  <c r="T148" i="40"/>
  <c r="T147" i="40"/>
  <c r="T146" i="40"/>
  <c r="T145" i="40"/>
  <c r="T144" i="40"/>
  <c r="T143" i="40"/>
  <c r="T142" i="40"/>
  <c r="T141" i="40"/>
  <c r="T140" i="40"/>
  <c r="T139" i="40"/>
  <c r="T138" i="40"/>
  <c r="T137" i="40"/>
  <c r="T136" i="40"/>
  <c r="T135" i="40"/>
  <c r="T134" i="40"/>
  <c r="T133" i="40"/>
  <c r="T132" i="40"/>
  <c r="T131" i="40"/>
  <c r="T130" i="40"/>
  <c r="T129" i="40"/>
  <c r="T128" i="40"/>
  <c r="T127" i="40"/>
  <c r="T126" i="40"/>
  <c r="T125" i="40"/>
  <c r="T124" i="40"/>
  <c r="T123" i="40"/>
  <c r="T122" i="40"/>
  <c r="T121" i="40"/>
  <c r="T120" i="40"/>
  <c r="T118" i="40"/>
  <c r="T117" i="40"/>
  <c r="T116" i="40"/>
  <c r="T115" i="40"/>
  <c r="T114" i="40"/>
  <c r="T113" i="40"/>
  <c r="T112" i="40"/>
  <c r="T111" i="40"/>
  <c r="T110" i="40"/>
  <c r="T109" i="40"/>
  <c r="T107" i="40"/>
  <c r="T106" i="40"/>
  <c r="T105" i="40"/>
  <c r="T104" i="40"/>
  <c r="T103" i="40"/>
  <c r="T102" i="40"/>
  <c r="T101" i="40"/>
  <c r="T100" i="40"/>
  <c r="T99" i="40"/>
  <c r="T98" i="40"/>
  <c r="T97" i="40"/>
  <c r="T96" i="40"/>
  <c r="T95" i="40"/>
  <c r="T94" i="40"/>
  <c r="T93" i="40"/>
  <c r="T92" i="40"/>
  <c r="T91" i="40"/>
  <c r="T90" i="40"/>
  <c r="T89" i="40"/>
  <c r="T88" i="40"/>
  <c r="T87" i="40"/>
  <c r="T86" i="40"/>
  <c r="T85" i="40"/>
  <c r="T84" i="40"/>
  <c r="T83" i="40"/>
  <c r="T82" i="40"/>
  <c r="T80" i="40"/>
  <c r="T79" i="40"/>
  <c r="T78" i="40"/>
  <c r="T76" i="40"/>
  <c r="T75" i="40"/>
  <c r="T74" i="40"/>
  <c r="T72" i="40"/>
  <c r="T71" i="40"/>
  <c r="T70" i="40"/>
  <c r="T69" i="40"/>
  <c r="T68" i="40"/>
  <c r="T67" i="40"/>
  <c r="T66" i="40"/>
  <c r="T65" i="40"/>
  <c r="T64" i="40"/>
  <c r="T63" i="40"/>
  <c r="T62" i="40"/>
  <c r="T61" i="40"/>
  <c r="T60" i="40"/>
  <c r="T59" i="40"/>
  <c r="T58" i="40"/>
  <c r="T57" i="40"/>
  <c r="T56" i="40"/>
  <c r="T54" i="40"/>
  <c r="T53" i="40"/>
  <c r="T52" i="40"/>
  <c r="T51" i="40"/>
  <c r="T50" i="40"/>
  <c r="T49" i="40"/>
  <c r="T48" i="40"/>
  <c r="T47" i="40"/>
  <c r="T45" i="40"/>
  <c r="T44" i="40"/>
  <c r="T43" i="40"/>
  <c r="T42" i="40"/>
  <c r="T41" i="40"/>
  <c r="T40" i="40"/>
  <c r="T39" i="40"/>
  <c r="T38" i="40"/>
  <c r="T37" i="40"/>
  <c r="T36" i="40"/>
  <c r="T35" i="40"/>
  <c r="T34" i="40"/>
  <c r="T33" i="40"/>
  <c r="T31" i="40"/>
  <c r="T30" i="40"/>
  <c r="T29" i="40"/>
  <c r="T28" i="40"/>
  <c r="T27" i="40"/>
  <c r="T26" i="40"/>
  <c r="T24" i="40"/>
  <c r="T23" i="40"/>
  <c r="T22" i="40"/>
  <c r="T21" i="40"/>
  <c r="T20" i="40"/>
  <c r="T19" i="40"/>
  <c r="T18" i="40"/>
  <c r="T17" i="40"/>
  <c r="T16" i="40"/>
  <c r="T15" i="40"/>
  <c r="T13" i="40"/>
  <c r="T12" i="40"/>
  <c r="T11" i="40"/>
  <c r="T10" i="40"/>
  <c r="T9" i="40"/>
  <c r="T8" i="40"/>
  <c r="T7" i="40"/>
  <c r="T6" i="40"/>
  <c r="T251" i="41"/>
  <c r="T250" i="41"/>
  <c r="T249" i="41"/>
  <c r="T248" i="41"/>
  <c r="T247" i="41"/>
  <c r="T246" i="41"/>
  <c r="T245" i="41"/>
  <c r="T244" i="41"/>
  <c r="T243" i="41"/>
  <c r="T242" i="41"/>
  <c r="T241" i="41"/>
  <c r="T240" i="41"/>
  <c r="T239" i="41"/>
  <c r="T238" i="41"/>
  <c r="T237" i="41"/>
  <c r="T236" i="41"/>
  <c r="T235" i="41"/>
  <c r="T234" i="41"/>
  <c r="T233" i="41"/>
  <c r="T232" i="41"/>
  <c r="T231" i="41"/>
  <c r="T230" i="41"/>
  <c r="T229" i="41"/>
  <c r="T228" i="41"/>
  <c r="T227" i="41"/>
  <c r="T226" i="41"/>
  <c r="T225" i="41"/>
  <c r="T224" i="41"/>
  <c r="T223" i="41"/>
  <c r="T222" i="41"/>
  <c r="T221" i="41"/>
  <c r="T220" i="41"/>
  <c r="T219" i="41"/>
  <c r="T218" i="41"/>
  <c r="T217" i="41"/>
  <c r="T216" i="41"/>
  <c r="T215" i="41"/>
  <c r="T214" i="41"/>
  <c r="T213" i="41"/>
  <c r="T212" i="41"/>
  <c r="T211" i="41"/>
  <c r="T210" i="41"/>
  <c r="T209" i="41"/>
  <c r="T208" i="41"/>
  <c r="T207" i="41"/>
  <c r="T206" i="41"/>
  <c r="T205" i="41"/>
  <c r="T204" i="41"/>
  <c r="T203" i="41"/>
  <c r="T202" i="41"/>
  <c r="T201" i="41"/>
  <c r="T200" i="41"/>
  <c r="T199" i="41"/>
  <c r="T198" i="41"/>
  <c r="T197" i="41"/>
  <c r="T196" i="41"/>
  <c r="T195" i="41"/>
  <c r="T194" i="41"/>
  <c r="T193" i="41"/>
  <c r="T192" i="41"/>
  <c r="T191" i="41"/>
  <c r="T190" i="41"/>
  <c r="T189" i="41"/>
  <c r="T188" i="41"/>
  <c r="T187" i="41"/>
  <c r="T186" i="41"/>
  <c r="T185" i="41"/>
  <c r="T184" i="41"/>
  <c r="T183" i="41"/>
  <c r="T182" i="41"/>
  <c r="T181" i="41"/>
  <c r="T180" i="41"/>
  <c r="T179" i="41"/>
  <c r="T178" i="41"/>
  <c r="T177" i="41"/>
  <c r="T176" i="41"/>
  <c r="T175" i="41"/>
  <c r="T174" i="41"/>
  <c r="T173" i="41"/>
  <c r="T172" i="41"/>
  <c r="T171" i="41"/>
  <c r="T170" i="41"/>
  <c r="T169" i="41"/>
  <c r="T168" i="41"/>
  <c r="T167" i="41"/>
  <c r="T166" i="41"/>
  <c r="T165" i="41"/>
  <c r="T164" i="41"/>
  <c r="T163" i="41"/>
  <c r="T162" i="41"/>
  <c r="T161" i="41"/>
  <c r="T160" i="41"/>
  <c r="T159" i="41"/>
  <c r="T158" i="41"/>
  <c r="T157" i="41"/>
  <c r="T156" i="41"/>
  <c r="T155" i="41"/>
  <c r="T154" i="41"/>
  <c r="T153" i="41"/>
  <c r="T152" i="41"/>
  <c r="T151" i="41"/>
  <c r="T150" i="41"/>
  <c r="T149" i="41"/>
  <c r="T148" i="41"/>
  <c r="T147" i="41"/>
  <c r="T146" i="41"/>
  <c r="T145" i="41"/>
  <c r="T144" i="41"/>
  <c r="T143" i="41"/>
  <c r="T142" i="41"/>
  <c r="T141" i="41"/>
  <c r="T140" i="41"/>
  <c r="T139" i="41"/>
  <c r="T138" i="41"/>
  <c r="T137" i="41"/>
  <c r="T136" i="41"/>
  <c r="T135" i="41"/>
  <c r="T134" i="41"/>
  <c r="T133" i="41"/>
  <c r="T132" i="41"/>
  <c r="T131" i="41"/>
  <c r="T130" i="41"/>
  <c r="T128" i="41"/>
  <c r="T127" i="41"/>
  <c r="T126" i="41"/>
  <c r="T125" i="41"/>
  <c r="T124" i="41"/>
  <c r="T123" i="41"/>
  <c r="T122" i="41"/>
  <c r="T121" i="41"/>
  <c r="T120" i="41"/>
  <c r="T119" i="41"/>
  <c r="T117" i="41"/>
  <c r="T116" i="41"/>
  <c r="T115" i="41"/>
  <c r="T114" i="41"/>
  <c r="T113" i="41"/>
  <c r="T112" i="41"/>
  <c r="T111" i="41"/>
  <c r="T110" i="41"/>
  <c r="T109" i="41"/>
  <c r="T108" i="41"/>
  <c r="T107" i="41"/>
  <c r="T106" i="41"/>
  <c r="T105" i="41"/>
  <c r="T104" i="41"/>
  <c r="T103" i="41"/>
  <c r="T102" i="41"/>
  <c r="T101" i="41"/>
  <c r="T100" i="41"/>
  <c r="T99" i="41"/>
  <c r="T98" i="41"/>
  <c r="T97" i="41"/>
  <c r="T96" i="41"/>
  <c r="T95" i="41"/>
  <c r="T94" i="41"/>
  <c r="T93" i="41"/>
  <c r="T91" i="41"/>
  <c r="T90" i="41"/>
  <c r="T89" i="41"/>
  <c r="T87" i="41"/>
  <c r="T86" i="41"/>
  <c r="T85" i="41"/>
  <c r="T83" i="41"/>
  <c r="T82" i="41"/>
  <c r="T81" i="41"/>
  <c r="T80" i="41"/>
  <c r="T79" i="41"/>
  <c r="T78" i="41"/>
  <c r="T77" i="41"/>
  <c r="T76" i="41"/>
  <c r="T75" i="41"/>
  <c r="T74" i="41"/>
  <c r="T73" i="41"/>
  <c r="T72" i="41"/>
  <c r="T71" i="41"/>
  <c r="T70" i="41"/>
  <c r="T69" i="41"/>
  <c r="T68" i="41"/>
  <c r="T67" i="41"/>
  <c r="T65" i="41"/>
  <c r="T64" i="41"/>
  <c r="T63" i="41"/>
  <c r="T62" i="41"/>
  <c r="T61" i="41"/>
  <c r="T60" i="41"/>
  <c r="T59" i="41"/>
  <c r="T58" i="41"/>
  <c r="T56" i="41"/>
  <c r="T55" i="41"/>
  <c r="T54" i="41"/>
  <c r="T53" i="41"/>
  <c r="T52" i="41"/>
  <c r="T51" i="41"/>
  <c r="T50" i="41"/>
  <c r="T49" i="41"/>
  <c r="T48" i="41"/>
  <c r="T47" i="41"/>
  <c r="T45" i="41"/>
  <c r="T44" i="41"/>
  <c r="T43" i="41"/>
  <c r="T42" i="41"/>
  <c r="T41" i="41"/>
  <c r="T40" i="41"/>
  <c r="T39" i="41"/>
  <c r="T38" i="41"/>
  <c r="T36" i="41"/>
  <c r="T35" i="41"/>
  <c r="T34" i="41"/>
  <c r="T33" i="41"/>
  <c r="T32" i="41"/>
  <c r="T31" i="41"/>
  <c r="T30" i="41"/>
  <c r="T29" i="41"/>
  <c r="T28" i="41"/>
  <c r="T27" i="41"/>
  <c r="T25" i="41"/>
  <c r="T24" i="41"/>
  <c r="T23" i="41"/>
  <c r="T22" i="41"/>
  <c r="T21" i="41"/>
  <c r="T20" i="41"/>
  <c r="T19" i="41"/>
  <c r="T18" i="41"/>
  <c r="T17" i="41"/>
  <c r="T16" i="41"/>
  <c r="T15" i="41"/>
  <c r="T14" i="41"/>
  <c r="T13" i="41"/>
  <c r="T12" i="41"/>
  <c r="T11" i="41"/>
  <c r="T10" i="41"/>
  <c r="T9" i="41"/>
  <c r="T8" i="41"/>
  <c r="T7" i="41"/>
  <c r="T6" i="41"/>
  <c r="P251" i="41" l="1"/>
  <c r="AG251" i="41" s="1"/>
  <c r="P250" i="41"/>
  <c r="AG250" i="41" s="1"/>
  <c r="P249" i="41"/>
  <c r="AG249" i="41" s="1"/>
  <c r="P248" i="41"/>
  <c r="AG248" i="41" s="1"/>
  <c r="P247" i="41"/>
  <c r="AG247" i="41" s="1"/>
  <c r="P246" i="41"/>
  <c r="AG246" i="41" s="1"/>
  <c r="P245" i="41"/>
  <c r="AG245" i="41" s="1"/>
  <c r="P244" i="41"/>
  <c r="AG244" i="41" s="1"/>
  <c r="P243" i="41"/>
  <c r="AG243" i="41" s="1"/>
  <c r="P242" i="41"/>
  <c r="AG242" i="41" s="1"/>
  <c r="P241" i="41"/>
  <c r="AG241" i="41" s="1"/>
  <c r="P240" i="41"/>
  <c r="AG240" i="41" s="1"/>
  <c r="P239" i="41"/>
  <c r="AG239" i="41" s="1"/>
  <c r="P238" i="41"/>
  <c r="AG238" i="41" s="1"/>
  <c r="P237" i="41"/>
  <c r="AG237" i="41" s="1"/>
  <c r="P236" i="41"/>
  <c r="AG236" i="41" s="1"/>
  <c r="P235" i="41"/>
  <c r="AG235" i="41" s="1"/>
  <c r="P234" i="41"/>
  <c r="AG234" i="41" s="1"/>
  <c r="P233" i="41"/>
  <c r="AG233" i="41" s="1"/>
  <c r="P232" i="41"/>
  <c r="AG232" i="41" s="1"/>
  <c r="P231" i="41"/>
  <c r="AG231" i="41" s="1"/>
  <c r="P230" i="41"/>
  <c r="AG230" i="41" s="1"/>
  <c r="P229" i="41"/>
  <c r="AG229" i="41" s="1"/>
  <c r="P228" i="41"/>
  <c r="AG228" i="41" s="1"/>
  <c r="P227" i="41"/>
  <c r="AG227" i="41" s="1"/>
  <c r="P226" i="41"/>
  <c r="AG226" i="41" s="1"/>
  <c r="P225" i="41"/>
  <c r="AG225" i="41" s="1"/>
  <c r="P224" i="41"/>
  <c r="AG224" i="41" s="1"/>
  <c r="P223" i="41"/>
  <c r="AG223" i="41" s="1"/>
  <c r="P222" i="41"/>
  <c r="AG222" i="41" s="1"/>
  <c r="P221" i="41"/>
  <c r="AG221" i="41" s="1"/>
  <c r="P220" i="41"/>
  <c r="AG220" i="41" s="1"/>
  <c r="P219" i="41"/>
  <c r="AG219" i="41" s="1"/>
  <c r="P218" i="41"/>
  <c r="AG218" i="41" s="1"/>
  <c r="P217" i="41"/>
  <c r="AG217" i="41" s="1"/>
  <c r="P216" i="41"/>
  <c r="AG216" i="41" s="1"/>
  <c r="P215" i="41"/>
  <c r="AG215" i="41" s="1"/>
  <c r="P214" i="41"/>
  <c r="AG214" i="41" s="1"/>
  <c r="P213" i="41"/>
  <c r="AG213" i="41" s="1"/>
  <c r="P212" i="41"/>
  <c r="AG212" i="41" s="1"/>
  <c r="P211" i="41"/>
  <c r="AG211" i="41" s="1"/>
  <c r="P210" i="41"/>
  <c r="AG210" i="41" s="1"/>
  <c r="P209" i="41"/>
  <c r="AG209" i="41" s="1"/>
  <c r="P208" i="41"/>
  <c r="AG208" i="41" s="1"/>
  <c r="P207" i="41"/>
  <c r="AG207" i="41" s="1"/>
  <c r="P206" i="41"/>
  <c r="AG206" i="41" s="1"/>
  <c r="P205" i="41"/>
  <c r="AG205" i="41" s="1"/>
  <c r="P204" i="41"/>
  <c r="AG204" i="41" s="1"/>
  <c r="P203" i="41"/>
  <c r="AG203" i="41" s="1"/>
  <c r="P202" i="41"/>
  <c r="AG202" i="41" s="1"/>
  <c r="P201" i="41"/>
  <c r="AG201" i="41" s="1"/>
  <c r="P200" i="41"/>
  <c r="AG200" i="41" s="1"/>
  <c r="P199" i="41"/>
  <c r="AG199" i="41" s="1"/>
  <c r="P198" i="41"/>
  <c r="AG198" i="41" s="1"/>
  <c r="P197" i="41"/>
  <c r="AG197" i="41" s="1"/>
  <c r="P196" i="41"/>
  <c r="AG196" i="41" s="1"/>
  <c r="P195" i="41"/>
  <c r="AG195" i="41" s="1"/>
  <c r="P194" i="41"/>
  <c r="AG194" i="41" s="1"/>
  <c r="P193" i="41"/>
  <c r="AG193" i="41" s="1"/>
  <c r="P192" i="41"/>
  <c r="AG192" i="41" s="1"/>
  <c r="P191" i="41"/>
  <c r="AG191" i="41" s="1"/>
  <c r="P190" i="41"/>
  <c r="AG190" i="41" s="1"/>
  <c r="P189" i="41"/>
  <c r="AG189" i="41" s="1"/>
  <c r="P188" i="41"/>
  <c r="AG188" i="41" s="1"/>
  <c r="P187" i="41"/>
  <c r="AG187" i="41" s="1"/>
  <c r="P186" i="41"/>
  <c r="AG186" i="41" s="1"/>
  <c r="P185" i="41"/>
  <c r="AG185" i="41" s="1"/>
  <c r="P184" i="41"/>
  <c r="AG184" i="41" s="1"/>
  <c r="P183" i="41"/>
  <c r="AG183" i="41" s="1"/>
  <c r="P182" i="41"/>
  <c r="AG182" i="41" s="1"/>
  <c r="P181" i="41"/>
  <c r="AG181" i="41" s="1"/>
  <c r="P180" i="41"/>
  <c r="AG180" i="41" s="1"/>
  <c r="P179" i="41"/>
  <c r="AG179" i="41" s="1"/>
  <c r="P178" i="41"/>
  <c r="AG178" i="41" s="1"/>
  <c r="P177" i="41"/>
  <c r="AG177" i="41" s="1"/>
  <c r="P176" i="41"/>
  <c r="AG176" i="41" s="1"/>
  <c r="P175" i="41"/>
  <c r="AG175" i="41" s="1"/>
  <c r="P174" i="41"/>
  <c r="AG174" i="41" s="1"/>
  <c r="P173" i="41"/>
  <c r="AG173" i="41" s="1"/>
  <c r="P172" i="41"/>
  <c r="AG172" i="41" s="1"/>
  <c r="P171" i="41"/>
  <c r="AG171" i="41" s="1"/>
  <c r="P170" i="41"/>
  <c r="AG170" i="41" s="1"/>
  <c r="P169" i="41"/>
  <c r="AG169" i="41" s="1"/>
  <c r="P168" i="41"/>
  <c r="AG168" i="41" s="1"/>
  <c r="P167" i="41"/>
  <c r="AG167" i="41" s="1"/>
  <c r="P166" i="41"/>
  <c r="AG166" i="41" s="1"/>
  <c r="P165" i="41"/>
  <c r="AG165" i="41" s="1"/>
  <c r="P164" i="41"/>
  <c r="AG164" i="41" s="1"/>
  <c r="P163" i="41"/>
  <c r="AG163" i="41" s="1"/>
  <c r="P162" i="41"/>
  <c r="AG162" i="41" s="1"/>
  <c r="P161" i="41"/>
  <c r="AG161" i="41" s="1"/>
  <c r="P160" i="41"/>
  <c r="AG160" i="41" s="1"/>
  <c r="P159" i="41"/>
  <c r="AG159" i="41" s="1"/>
  <c r="P158" i="41"/>
  <c r="AG158" i="41" s="1"/>
  <c r="P157" i="41"/>
  <c r="AG157" i="41" s="1"/>
  <c r="P156" i="41"/>
  <c r="AG156" i="41" s="1"/>
  <c r="P155" i="41"/>
  <c r="AG155" i="41" s="1"/>
  <c r="P154" i="41"/>
  <c r="AG154" i="41" s="1"/>
  <c r="P153" i="41"/>
  <c r="AG153" i="41" s="1"/>
  <c r="P152" i="41"/>
  <c r="AG152" i="41" s="1"/>
  <c r="P151" i="41"/>
  <c r="AG151" i="41" s="1"/>
  <c r="P150" i="41"/>
  <c r="AG150" i="41" s="1"/>
  <c r="P149" i="41"/>
  <c r="AG149" i="41" s="1"/>
  <c r="P148" i="41"/>
  <c r="AG148" i="41" s="1"/>
  <c r="P147" i="41"/>
  <c r="AG147" i="41" s="1"/>
  <c r="P146" i="41"/>
  <c r="AG146" i="41" s="1"/>
  <c r="P145" i="41"/>
  <c r="AG145" i="41" s="1"/>
  <c r="P144" i="41"/>
  <c r="AG144" i="41" s="1"/>
  <c r="P143" i="41"/>
  <c r="AG143" i="41" s="1"/>
  <c r="P142" i="41"/>
  <c r="AG142" i="41" s="1"/>
  <c r="P141" i="41"/>
  <c r="AG141" i="41" s="1"/>
  <c r="P140" i="41"/>
  <c r="AG140" i="41" s="1"/>
  <c r="P139" i="41"/>
  <c r="AG139" i="41" s="1"/>
  <c r="P138" i="41"/>
  <c r="AG138" i="41" s="1"/>
  <c r="P137" i="41"/>
  <c r="AG137" i="41" s="1"/>
  <c r="P136" i="41"/>
  <c r="AG136" i="41" s="1"/>
  <c r="P135" i="41"/>
  <c r="AG135" i="41" s="1"/>
  <c r="P134" i="41"/>
  <c r="AG134" i="41" s="1"/>
  <c r="P133" i="41"/>
  <c r="AG133" i="41" s="1"/>
  <c r="P132" i="41"/>
  <c r="AG132" i="41" s="1"/>
  <c r="P131" i="41"/>
  <c r="AG131" i="41" s="1"/>
  <c r="P130" i="41"/>
  <c r="AG130" i="41" s="1"/>
  <c r="P128" i="41"/>
  <c r="AG128" i="41" s="1"/>
  <c r="P127" i="41"/>
  <c r="AG127" i="41" s="1"/>
  <c r="P126" i="41"/>
  <c r="AG126" i="41" s="1"/>
  <c r="P125" i="41"/>
  <c r="AG125" i="41" s="1"/>
  <c r="P124" i="41"/>
  <c r="AG124" i="41" s="1"/>
  <c r="P123" i="41"/>
  <c r="AG123" i="41" s="1"/>
  <c r="P122" i="41"/>
  <c r="AG122" i="41" s="1"/>
  <c r="P121" i="41"/>
  <c r="AG121" i="41" s="1"/>
  <c r="P120" i="41"/>
  <c r="AG120" i="41" s="1"/>
  <c r="P119" i="41"/>
  <c r="AG119" i="41" s="1"/>
  <c r="P117" i="41"/>
  <c r="AG117" i="41" s="1"/>
  <c r="P116" i="41"/>
  <c r="AG116" i="41" s="1"/>
  <c r="P115" i="41"/>
  <c r="AG115" i="41" s="1"/>
  <c r="P114" i="41"/>
  <c r="AG114" i="41" s="1"/>
  <c r="P113" i="41"/>
  <c r="AG113" i="41" s="1"/>
  <c r="P112" i="41"/>
  <c r="AG112" i="41" s="1"/>
  <c r="P111" i="41"/>
  <c r="AG111" i="41" s="1"/>
  <c r="P110" i="41"/>
  <c r="AG110" i="41" s="1"/>
  <c r="P109" i="41"/>
  <c r="AG109" i="41" s="1"/>
  <c r="P108" i="41"/>
  <c r="AG108" i="41" s="1"/>
  <c r="P107" i="41"/>
  <c r="AG107" i="41" s="1"/>
  <c r="P106" i="41"/>
  <c r="AG106" i="41" s="1"/>
  <c r="P105" i="41"/>
  <c r="AG105" i="41" s="1"/>
  <c r="P104" i="41"/>
  <c r="AG104" i="41" s="1"/>
  <c r="P103" i="41"/>
  <c r="AG103" i="41" s="1"/>
  <c r="P102" i="41"/>
  <c r="AG102" i="41" s="1"/>
  <c r="P101" i="41"/>
  <c r="AG101" i="41" s="1"/>
  <c r="P100" i="41"/>
  <c r="AG100" i="41" s="1"/>
  <c r="P99" i="41"/>
  <c r="AG99" i="41" s="1"/>
  <c r="P98" i="41"/>
  <c r="AG98" i="41" s="1"/>
  <c r="P97" i="41"/>
  <c r="AG97" i="41" s="1"/>
  <c r="P96" i="41"/>
  <c r="AG96" i="41" s="1"/>
  <c r="P95" i="41"/>
  <c r="AG95" i="41" s="1"/>
  <c r="P94" i="41"/>
  <c r="AG94" i="41" s="1"/>
  <c r="P93" i="41"/>
  <c r="AG93" i="41" s="1"/>
  <c r="P91" i="41"/>
  <c r="AG91" i="41" s="1"/>
  <c r="P90" i="41"/>
  <c r="AG90" i="41" s="1"/>
  <c r="P89" i="41"/>
  <c r="AG89" i="41" s="1"/>
  <c r="P87" i="41"/>
  <c r="AG87" i="41" s="1"/>
  <c r="P86" i="41"/>
  <c r="AG86" i="41" s="1"/>
  <c r="P85" i="41"/>
  <c r="AG85" i="41" s="1"/>
  <c r="P83" i="41"/>
  <c r="AG83" i="41" s="1"/>
  <c r="P82" i="41"/>
  <c r="AG82" i="41" s="1"/>
  <c r="P81" i="41"/>
  <c r="AG81" i="41" s="1"/>
  <c r="P80" i="41"/>
  <c r="AG80" i="41" s="1"/>
  <c r="P79" i="41"/>
  <c r="AG79" i="41" s="1"/>
  <c r="P78" i="41"/>
  <c r="AG78" i="41" s="1"/>
  <c r="P77" i="41"/>
  <c r="AG77" i="41" s="1"/>
  <c r="P76" i="41"/>
  <c r="AG76" i="41" s="1"/>
  <c r="P75" i="41"/>
  <c r="AG75" i="41" s="1"/>
  <c r="P74" i="41"/>
  <c r="AG74" i="41" s="1"/>
  <c r="P73" i="41"/>
  <c r="AG73" i="41" s="1"/>
  <c r="P72" i="41"/>
  <c r="AG72" i="41" s="1"/>
  <c r="P71" i="41"/>
  <c r="AG71" i="41" s="1"/>
  <c r="P70" i="41"/>
  <c r="AG70" i="41" s="1"/>
  <c r="P69" i="41"/>
  <c r="AG69" i="41" s="1"/>
  <c r="P68" i="41"/>
  <c r="AG68" i="41" s="1"/>
  <c r="P67" i="41"/>
  <c r="AG67" i="41" s="1"/>
  <c r="P65" i="41"/>
  <c r="AG65" i="41" s="1"/>
  <c r="P64" i="41"/>
  <c r="AG64" i="41" s="1"/>
  <c r="P63" i="41"/>
  <c r="AG63" i="41" s="1"/>
  <c r="P62" i="41"/>
  <c r="AG62" i="41" s="1"/>
  <c r="P61" i="41"/>
  <c r="AG61" i="41" s="1"/>
  <c r="P60" i="41"/>
  <c r="AG60" i="41" s="1"/>
  <c r="P59" i="41"/>
  <c r="AG59" i="41" s="1"/>
  <c r="P58" i="41"/>
  <c r="AG58" i="41" s="1"/>
  <c r="P56" i="41"/>
  <c r="AG56" i="41" s="1"/>
  <c r="P55" i="41"/>
  <c r="AG55" i="41" s="1"/>
  <c r="P54" i="41"/>
  <c r="AG54" i="41" s="1"/>
  <c r="P53" i="41"/>
  <c r="AG53" i="41" s="1"/>
  <c r="P52" i="41"/>
  <c r="AG52" i="41" s="1"/>
  <c r="P51" i="41"/>
  <c r="AG51" i="41" s="1"/>
  <c r="P50" i="41"/>
  <c r="AG50" i="41" s="1"/>
  <c r="P49" i="41"/>
  <c r="AG49" i="41" s="1"/>
  <c r="P48" i="41"/>
  <c r="AG48" i="41" s="1"/>
  <c r="P47" i="41"/>
  <c r="AG47" i="41" s="1"/>
  <c r="P45" i="41"/>
  <c r="AG45" i="41" s="1"/>
  <c r="P44" i="41"/>
  <c r="AG44" i="41" s="1"/>
  <c r="P43" i="41"/>
  <c r="AG43" i="41" s="1"/>
  <c r="P42" i="41"/>
  <c r="AG42" i="41" s="1"/>
  <c r="P41" i="41"/>
  <c r="AG41" i="41" s="1"/>
  <c r="P40" i="41"/>
  <c r="AG40" i="41" s="1"/>
  <c r="P39" i="41"/>
  <c r="AG39" i="41" s="1"/>
  <c r="P38" i="41"/>
  <c r="AG38" i="41" s="1"/>
  <c r="P36" i="41"/>
  <c r="AG36" i="41" s="1"/>
  <c r="P35" i="41"/>
  <c r="AG35" i="41" s="1"/>
  <c r="P34" i="41"/>
  <c r="AG34" i="41" s="1"/>
  <c r="P33" i="41"/>
  <c r="AG33" i="41" s="1"/>
  <c r="P32" i="41"/>
  <c r="AG32" i="41" s="1"/>
  <c r="P31" i="41"/>
  <c r="AG31" i="41" s="1"/>
  <c r="P30" i="41"/>
  <c r="AG30" i="41" s="1"/>
  <c r="P29" i="41"/>
  <c r="AG29" i="41" s="1"/>
  <c r="P28" i="41"/>
  <c r="AG28" i="41" s="1"/>
  <c r="P27" i="41"/>
  <c r="AG27" i="41" s="1"/>
  <c r="P25" i="41"/>
  <c r="AG25" i="41" s="1"/>
  <c r="P24" i="41"/>
  <c r="AG24" i="41" s="1"/>
  <c r="P23" i="41"/>
  <c r="AG23" i="41" s="1"/>
  <c r="P22" i="41"/>
  <c r="AG22" i="41" s="1"/>
  <c r="P21" i="41"/>
  <c r="AG21" i="41" s="1"/>
  <c r="P20" i="41"/>
  <c r="AG20" i="41" s="1"/>
  <c r="P19" i="41"/>
  <c r="AG19" i="41" s="1"/>
  <c r="P18" i="41"/>
  <c r="AG18" i="41" s="1"/>
  <c r="P17" i="41"/>
  <c r="AG17" i="41" s="1"/>
  <c r="P16" i="41"/>
  <c r="AG16" i="41" s="1"/>
  <c r="P15" i="41"/>
  <c r="AG15" i="41" s="1"/>
  <c r="P14" i="41"/>
  <c r="AG14" i="41" s="1"/>
  <c r="P13" i="41"/>
  <c r="AG13" i="41" s="1"/>
  <c r="P12" i="41"/>
  <c r="AG12" i="41" s="1"/>
  <c r="P11" i="41"/>
  <c r="AG11" i="41" s="1"/>
  <c r="P10" i="41"/>
  <c r="AG10" i="41" s="1"/>
  <c r="P9" i="41"/>
  <c r="AG9" i="41" s="1"/>
  <c r="P8" i="41"/>
  <c r="AG8" i="41" s="1"/>
  <c r="P7" i="41"/>
  <c r="AG7" i="41" s="1"/>
  <c r="P6" i="41"/>
  <c r="AG6" i="41" s="1"/>
  <c r="P231" i="40" l="1"/>
  <c r="AG231" i="40" s="1"/>
  <c r="P230" i="40"/>
  <c r="AG230" i="40" s="1"/>
  <c r="P229" i="40"/>
  <c r="AG229" i="40" s="1"/>
  <c r="P228" i="40"/>
  <c r="AG228" i="40" s="1"/>
  <c r="P227" i="40"/>
  <c r="AG227" i="40" s="1"/>
  <c r="P226" i="40"/>
  <c r="AG226" i="40" s="1"/>
  <c r="P225" i="40"/>
  <c r="AG225" i="40" s="1"/>
  <c r="P224" i="40"/>
  <c r="AG224" i="40" s="1"/>
  <c r="P223" i="40"/>
  <c r="AG223" i="40" s="1"/>
  <c r="P222" i="40"/>
  <c r="AG222" i="40" s="1"/>
  <c r="P221" i="40"/>
  <c r="AG221" i="40" s="1"/>
  <c r="P220" i="40"/>
  <c r="AG220" i="40" s="1"/>
  <c r="P219" i="40"/>
  <c r="AG219" i="40" s="1"/>
  <c r="P218" i="40"/>
  <c r="AG218" i="40" s="1"/>
  <c r="P217" i="40"/>
  <c r="AG217" i="40" s="1"/>
  <c r="P216" i="40"/>
  <c r="AG216" i="40" s="1"/>
  <c r="P215" i="40"/>
  <c r="AG215" i="40" s="1"/>
  <c r="P214" i="40"/>
  <c r="AG214" i="40" s="1"/>
  <c r="P213" i="40"/>
  <c r="AG213" i="40" s="1"/>
  <c r="P212" i="40"/>
  <c r="AG212" i="40" s="1"/>
  <c r="P211" i="40"/>
  <c r="AG211" i="40" s="1"/>
  <c r="P210" i="40"/>
  <c r="AG210" i="40" s="1"/>
  <c r="P209" i="40"/>
  <c r="AG209" i="40" s="1"/>
  <c r="P208" i="40"/>
  <c r="AG208" i="40" s="1"/>
  <c r="P207" i="40"/>
  <c r="AG207" i="40" s="1"/>
  <c r="P206" i="40"/>
  <c r="AG206" i="40" s="1"/>
  <c r="P205" i="40"/>
  <c r="AG205" i="40" s="1"/>
  <c r="P204" i="40"/>
  <c r="AG204" i="40" s="1"/>
  <c r="P203" i="40"/>
  <c r="AG203" i="40" s="1"/>
  <c r="P202" i="40"/>
  <c r="AG202" i="40" s="1"/>
  <c r="P201" i="40"/>
  <c r="AG201" i="40" s="1"/>
  <c r="P200" i="40"/>
  <c r="AG200" i="40" s="1"/>
  <c r="P199" i="40"/>
  <c r="AG199" i="40" s="1"/>
  <c r="P198" i="40"/>
  <c r="AG198" i="40" s="1"/>
  <c r="P197" i="40"/>
  <c r="AG197" i="40" s="1"/>
  <c r="P196" i="40"/>
  <c r="AG196" i="40" s="1"/>
  <c r="P195" i="40"/>
  <c r="AG195" i="40" s="1"/>
  <c r="P194" i="40"/>
  <c r="AG194" i="40" s="1"/>
  <c r="P193" i="40"/>
  <c r="AG193" i="40" s="1"/>
  <c r="P192" i="40"/>
  <c r="AG192" i="40" s="1"/>
  <c r="P191" i="40"/>
  <c r="AG191" i="40" s="1"/>
  <c r="P190" i="40"/>
  <c r="AG190" i="40" s="1"/>
  <c r="P189" i="40"/>
  <c r="AG189" i="40" s="1"/>
  <c r="P188" i="40"/>
  <c r="AG188" i="40" s="1"/>
  <c r="P187" i="40"/>
  <c r="AG187" i="40" s="1"/>
  <c r="P186" i="40"/>
  <c r="AG186" i="40" s="1"/>
  <c r="P185" i="40"/>
  <c r="AG185" i="40" s="1"/>
  <c r="P184" i="40"/>
  <c r="AG184" i="40" s="1"/>
  <c r="P183" i="40"/>
  <c r="AG183" i="40" s="1"/>
  <c r="P182" i="40"/>
  <c r="AG182" i="40" s="1"/>
  <c r="P181" i="40"/>
  <c r="AG181" i="40" s="1"/>
  <c r="P180" i="40"/>
  <c r="AG180" i="40" s="1"/>
  <c r="P179" i="40"/>
  <c r="AG179" i="40" s="1"/>
  <c r="P178" i="40"/>
  <c r="AG178" i="40" s="1"/>
  <c r="P177" i="40"/>
  <c r="AG177" i="40" s="1"/>
  <c r="P176" i="40"/>
  <c r="AG176" i="40" s="1"/>
  <c r="P175" i="40"/>
  <c r="AG175" i="40" s="1"/>
  <c r="P174" i="40"/>
  <c r="AG174" i="40" s="1"/>
  <c r="P173" i="40"/>
  <c r="AG173" i="40" s="1"/>
  <c r="P172" i="40"/>
  <c r="AG172" i="40" s="1"/>
  <c r="P171" i="40"/>
  <c r="AG171" i="40" s="1"/>
  <c r="P170" i="40"/>
  <c r="AG170" i="40" s="1"/>
  <c r="P169" i="40"/>
  <c r="AG169" i="40" s="1"/>
  <c r="P168" i="40"/>
  <c r="AG168" i="40" s="1"/>
  <c r="P167" i="40"/>
  <c r="AG167" i="40" s="1"/>
  <c r="P166" i="40"/>
  <c r="AG166" i="40" s="1"/>
  <c r="P165" i="40"/>
  <c r="AG165" i="40" s="1"/>
  <c r="P164" i="40"/>
  <c r="AG164" i="40" s="1"/>
  <c r="P163" i="40"/>
  <c r="AG163" i="40" s="1"/>
  <c r="P162" i="40"/>
  <c r="AG162" i="40" s="1"/>
  <c r="P161" i="40"/>
  <c r="AG161" i="40" s="1"/>
  <c r="P160" i="40"/>
  <c r="AG160" i="40" s="1"/>
  <c r="P159" i="40"/>
  <c r="AG159" i="40" s="1"/>
  <c r="P158" i="40"/>
  <c r="AG158" i="40" s="1"/>
  <c r="P157" i="40"/>
  <c r="AG157" i="40" s="1"/>
  <c r="P156" i="40"/>
  <c r="AG156" i="40" s="1"/>
  <c r="P155" i="40"/>
  <c r="AG155" i="40" s="1"/>
  <c r="P154" i="40"/>
  <c r="AG154" i="40" s="1"/>
  <c r="P153" i="40"/>
  <c r="AG153" i="40" s="1"/>
  <c r="P152" i="40"/>
  <c r="AG152" i="40" s="1"/>
  <c r="P151" i="40"/>
  <c r="AG151" i="40" s="1"/>
  <c r="P150" i="40"/>
  <c r="AG150" i="40" s="1"/>
  <c r="P149" i="40"/>
  <c r="AG149" i="40" s="1"/>
  <c r="P148" i="40"/>
  <c r="AG148" i="40" s="1"/>
  <c r="P147" i="40"/>
  <c r="AG147" i="40" s="1"/>
  <c r="P146" i="40"/>
  <c r="AG146" i="40" s="1"/>
  <c r="P145" i="40"/>
  <c r="AG145" i="40" s="1"/>
  <c r="P144" i="40"/>
  <c r="AG144" i="40" s="1"/>
  <c r="P143" i="40"/>
  <c r="AG143" i="40" s="1"/>
  <c r="P142" i="40"/>
  <c r="AG142" i="40" s="1"/>
  <c r="P141" i="40"/>
  <c r="AG141" i="40" s="1"/>
  <c r="P140" i="40"/>
  <c r="AG140" i="40" s="1"/>
  <c r="P139" i="40"/>
  <c r="AG139" i="40" s="1"/>
  <c r="P138" i="40"/>
  <c r="AG138" i="40" s="1"/>
  <c r="P137" i="40"/>
  <c r="AG137" i="40" s="1"/>
  <c r="P136" i="40"/>
  <c r="AG136" i="40" s="1"/>
  <c r="P135" i="40"/>
  <c r="AG135" i="40" s="1"/>
  <c r="P134" i="40"/>
  <c r="AG134" i="40" s="1"/>
  <c r="P133" i="40"/>
  <c r="AG133" i="40" s="1"/>
  <c r="P132" i="40"/>
  <c r="AG132" i="40" s="1"/>
  <c r="P131" i="40"/>
  <c r="AG131" i="40" s="1"/>
  <c r="P130" i="40"/>
  <c r="AG130" i="40" s="1"/>
  <c r="P129" i="40"/>
  <c r="AG129" i="40" s="1"/>
  <c r="P128" i="40"/>
  <c r="AG128" i="40" s="1"/>
  <c r="P127" i="40"/>
  <c r="AG127" i="40" s="1"/>
  <c r="P126" i="40"/>
  <c r="AG126" i="40" s="1"/>
  <c r="P125" i="40"/>
  <c r="AG125" i="40" s="1"/>
  <c r="P124" i="40"/>
  <c r="AG124" i="40" s="1"/>
  <c r="P123" i="40"/>
  <c r="AG123" i="40" s="1"/>
  <c r="P122" i="40"/>
  <c r="AG122" i="40" s="1"/>
  <c r="P121" i="40"/>
  <c r="AG121" i="40" s="1"/>
  <c r="P120" i="40"/>
  <c r="AG120" i="40" s="1"/>
  <c r="P118" i="40"/>
  <c r="AG118" i="40" s="1"/>
  <c r="P117" i="40"/>
  <c r="AG117" i="40" s="1"/>
  <c r="P116" i="40"/>
  <c r="AG116" i="40" s="1"/>
  <c r="P115" i="40"/>
  <c r="AG115" i="40" s="1"/>
  <c r="P114" i="40"/>
  <c r="AG114" i="40" s="1"/>
  <c r="P113" i="40"/>
  <c r="AG113" i="40" s="1"/>
  <c r="P112" i="40"/>
  <c r="AG112" i="40" s="1"/>
  <c r="P111" i="40"/>
  <c r="AG111" i="40" s="1"/>
  <c r="P110" i="40"/>
  <c r="AG110" i="40" s="1"/>
  <c r="P109" i="40"/>
  <c r="AG109" i="40" s="1"/>
  <c r="P107" i="40"/>
  <c r="AG107" i="40" s="1"/>
  <c r="P106" i="40"/>
  <c r="AG106" i="40" s="1"/>
  <c r="P105" i="40"/>
  <c r="AG105" i="40" s="1"/>
  <c r="P104" i="40"/>
  <c r="AG104" i="40" s="1"/>
  <c r="P103" i="40"/>
  <c r="AG103" i="40" s="1"/>
  <c r="P102" i="40"/>
  <c r="AG102" i="40" s="1"/>
  <c r="P101" i="40"/>
  <c r="AG101" i="40" s="1"/>
  <c r="P100" i="40"/>
  <c r="AG100" i="40" s="1"/>
  <c r="P99" i="40"/>
  <c r="AG99" i="40" s="1"/>
  <c r="P98" i="40"/>
  <c r="AG98" i="40" s="1"/>
  <c r="P97" i="40"/>
  <c r="AG97" i="40" s="1"/>
  <c r="P96" i="40"/>
  <c r="AG96" i="40" s="1"/>
  <c r="P95" i="40"/>
  <c r="AG95" i="40" s="1"/>
  <c r="P94" i="40"/>
  <c r="AG94" i="40" s="1"/>
  <c r="P93" i="40"/>
  <c r="AG93" i="40" s="1"/>
  <c r="P92" i="40"/>
  <c r="AG92" i="40" s="1"/>
  <c r="P91" i="40"/>
  <c r="AG91" i="40" s="1"/>
  <c r="P90" i="40"/>
  <c r="AG90" i="40" s="1"/>
  <c r="P89" i="40"/>
  <c r="AG89" i="40" s="1"/>
  <c r="P88" i="40"/>
  <c r="AG88" i="40" s="1"/>
  <c r="P87" i="40"/>
  <c r="AG87" i="40" s="1"/>
  <c r="P86" i="40"/>
  <c r="AG86" i="40" s="1"/>
  <c r="P85" i="40"/>
  <c r="AG85" i="40" s="1"/>
  <c r="P84" i="40"/>
  <c r="AG84" i="40" s="1"/>
  <c r="P83" i="40"/>
  <c r="AG83" i="40" s="1"/>
  <c r="P82" i="40"/>
  <c r="AG82" i="40" s="1"/>
  <c r="P80" i="40"/>
  <c r="AG80" i="40" s="1"/>
  <c r="P79" i="40"/>
  <c r="AG79" i="40" s="1"/>
  <c r="P78" i="40"/>
  <c r="AG78" i="40" s="1"/>
  <c r="P76" i="40"/>
  <c r="AG76" i="40" s="1"/>
  <c r="P75" i="40"/>
  <c r="AG75" i="40" s="1"/>
  <c r="P74" i="40"/>
  <c r="AG74" i="40" s="1"/>
  <c r="P72" i="40"/>
  <c r="AG72" i="40" s="1"/>
  <c r="P71" i="40"/>
  <c r="AG71" i="40" s="1"/>
  <c r="P70" i="40"/>
  <c r="AG70" i="40" s="1"/>
  <c r="P69" i="40"/>
  <c r="AG69" i="40" s="1"/>
  <c r="P68" i="40"/>
  <c r="AG68" i="40" s="1"/>
  <c r="P67" i="40"/>
  <c r="AG67" i="40" s="1"/>
  <c r="P66" i="40"/>
  <c r="AG66" i="40" s="1"/>
  <c r="P65" i="40"/>
  <c r="AG65" i="40" s="1"/>
  <c r="P64" i="40"/>
  <c r="AG64" i="40" s="1"/>
  <c r="P63" i="40"/>
  <c r="AG63" i="40" s="1"/>
  <c r="P62" i="40"/>
  <c r="AG62" i="40" s="1"/>
  <c r="P61" i="40"/>
  <c r="AG61" i="40" s="1"/>
  <c r="P60" i="40"/>
  <c r="AG60" i="40" s="1"/>
  <c r="P59" i="40"/>
  <c r="AG59" i="40" s="1"/>
  <c r="P58" i="40"/>
  <c r="AG58" i="40" s="1"/>
  <c r="P57" i="40"/>
  <c r="AG57" i="40" s="1"/>
  <c r="P56" i="40"/>
  <c r="AG56" i="40" s="1"/>
  <c r="P54" i="40"/>
  <c r="AG54" i="40" s="1"/>
  <c r="P53" i="40"/>
  <c r="AG53" i="40" s="1"/>
  <c r="P52" i="40"/>
  <c r="AG52" i="40" s="1"/>
  <c r="P51" i="40"/>
  <c r="AG51" i="40" s="1"/>
  <c r="P50" i="40"/>
  <c r="AG50" i="40" s="1"/>
  <c r="P49" i="40"/>
  <c r="AG49" i="40" s="1"/>
  <c r="P48" i="40"/>
  <c r="AG48" i="40" s="1"/>
  <c r="P47" i="40"/>
  <c r="AG47" i="40" s="1"/>
  <c r="P45" i="40"/>
  <c r="AG45" i="40" s="1"/>
  <c r="P44" i="40"/>
  <c r="AG44" i="40" s="1"/>
  <c r="P43" i="40"/>
  <c r="AG43" i="40" s="1"/>
  <c r="P42" i="40"/>
  <c r="AG42" i="40" s="1"/>
  <c r="P41" i="40"/>
  <c r="AG41" i="40" s="1"/>
  <c r="P40" i="40"/>
  <c r="AG40" i="40" s="1"/>
  <c r="P39" i="40"/>
  <c r="AG39" i="40" s="1"/>
  <c r="P38" i="40"/>
  <c r="AG38" i="40" s="1"/>
  <c r="P37" i="40"/>
  <c r="AG37" i="40" s="1"/>
  <c r="P36" i="40"/>
  <c r="AG36" i="40" s="1"/>
  <c r="P35" i="40"/>
  <c r="AG35" i="40" s="1"/>
  <c r="P34" i="40"/>
  <c r="AG34" i="40" s="1"/>
  <c r="P33" i="40"/>
  <c r="AG33" i="40" s="1"/>
  <c r="P31" i="40"/>
  <c r="AG31" i="40" s="1"/>
  <c r="P30" i="40"/>
  <c r="AG30" i="40" s="1"/>
  <c r="P29" i="40"/>
  <c r="AG29" i="40" s="1"/>
  <c r="P28" i="40"/>
  <c r="AG28" i="40" s="1"/>
  <c r="P27" i="40"/>
  <c r="AG27" i="40" s="1"/>
  <c r="P26" i="40"/>
  <c r="AG26" i="40" s="1"/>
  <c r="P24" i="40"/>
  <c r="AG24" i="40" s="1"/>
  <c r="P23" i="40"/>
  <c r="AG23" i="40" s="1"/>
  <c r="P22" i="40"/>
  <c r="AG22" i="40" s="1"/>
  <c r="P21" i="40"/>
  <c r="AG21" i="40" s="1"/>
  <c r="P20" i="40"/>
  <c r="AG20" i="40" s="1"/>
  <c r="P19" i="40"/>
  <c r="AG19" i="40" s="1"/>
  <c r="P18" i="40"/>
  <c r="AG18" i="40" s="1"/>
  <c r="P17" i="40"/>
  <c r="AG17" i="40" s="1"/>
  <c r="P16" i="40"/>
  <c r="AG16" i="40" s="1"/>
  <c r="P15" i="40"/>
  <c r="AG15" i="40" s="1"/>
  <c r="P13" i="40"/>
  <c r="AG13" i="40" s="1"/>
  <c r="P12" i="40"/>
  <c r="AG12" i="40" s="1"/>
  <c r="P11" i="40"/>
  <c r="AG11" i="40" s="1"/>
  <c r="P10" i="40"/>
  <c r="AG10" i="40" s="1"/>
  <c r="P9" i="40"/>
  <c r="AG9" i="40" s="1"/>
  <c r="P8" i="40"/>
  <c r="AG8" i="40" s="1"/>
  <c r="P7" i="40"/>
  <c r="AG7" i="40" s="1"/>
  <c r="P6" i="40"/>
  <c r="AG6" i="40" s="1"/>
  <c r="P251" i="39"/>
  <c r="AG251" i="39" s="1"/>
  <c r="P250" i="39"/>
  <c r="AG250" i="39" s="1"/>
  <c r="P249" i="39"/>
  <c r="AG249" i="39" s="1"/>
  <c r="P248" i="39"/>
  <c r="AG248" i="39" s="1"/>
  <c r="P247" i="39"/>
  <c r="AG247" i="39" s="1"/>
  <c r="P246" i="39"/>
  <c r="AG246" i="39" s="1"/>
  <c r="P245" i="39"/>
  <c r="AG245" i="39" s="1"/>
  <c r="P244" i="39"/>
  <c r="AG244" i="39" s="1"/>
  <c r="P243" i="39"/>
  <c r="AG243" i="39" s="1"/>
  <c r="P242" i="39"/>
  <c r="AG242" i="39" s="1"/>
  <c r="P241" i="39"/>
  <c r="AG241" i="39" s="1"/>
  <c r="P240" i="39"/>
  <c r="AG240" i="39" s="1"/>
  <c r="P239" i="39"/>
  <c r="AG239" i="39" s="1"/>
  <c r="P238" i="39"/>
  <c r="AG238" i="39" s="1"/>
  <c r="P237" i="39"/>
  <c r="AG237" i="39" s="1"/>
  <c r="P236" i="39"/>
  <c r="AG236" i="39" s="1"/>
  <c r="P235" i="39"/>
  <c r="AG235" i="39" s="1"/>
  <c r="P234" i="39"/>
  <c r="AG234" i="39" s="1"/>
  <c r="P233" i="39"/>
  <c r="AG233" i="39" s="1"/>
  <c r="P232" i="39"/>
  <c r="AG232" i="39" s="1"/>
  <c r="P231" i="39"/>
  <c r="AG231" i="39" s="1"/>
  <c r="P230" i="39"/>
  <c r="AG230" i="39" s="1"/>
  <c r="P229" i="39"/>
  <c r="AG229" i="39" s="1"/>
  <c r="P228" i="39"/>
  <c r="AG228" i="39" s="1"/>
  <c r="P227" i="39"/>
  <c r="AG227" i="39" s="1"/>
  <c r="P226" i="39"/>
  <c r="AG226" i="39" s="1"/>
  <c r="P225" i="39"/>
  <c r="AG225" i="39" s="1"/>
  <c r="P224" i="39"/>
  <c r="AG224" i="39" s="1"/>
  <c r="P223" i="39"/>
  <c r="AG223" i="39" s="1"/>
  <c r="P222" i="39"/>
  <c r="AG222" i="39" s="1"/>
  <c r="P221" i="39"/>
  <c r="AG221" i="39" s="1"/>
  <c r="P220" i="39"/>
  <c r="AG220" i="39" s="1"/>
  <c r="P219" i="39"/>
  <c r="AG219" i="39" s="1"/>
  <c r="P218" i="39"/>
  <c r="AG218" i="39" s="1"/>
  <c r="P217" i="39"/>
  <c r="AG217" i="39" s="1"/>
  <c r="P216" i="39"/>
  <c r="AG216" i="39" s="1"/>
  <c r="P215" i="39"/>
  <c r="AG215" i="39" s="1"/>
  <c r="P214" i="39"/>
  <c r="AG214" i="39" s="1"/>
  <c r="P213" i="39"/>
  <c r="AG213" i="39" s="1"/>
  <c r="P212" i="39"/>
  <c r="AG212" i="39" s="1"/>
  <c r="P211" i="39"/>
  <c r="AG211" i="39" s="1"/>
  <c r="P210" i="39"/>
  <c r="AG210" i="39" s="1"/>
  <c r="P209" i="39"/>
  <c r="AG209" i="39" s="1"/>
  <c r="P208" i="39"/>
  <c r="AG208" i="39" s="1"/>
  <c r="P207" i="39"/>
  <c r="AG207" i="39" s="1"/>
  <c r="P206" i="39"/>
  <c r="AG206" i="39" s="1"/>
  <c r="P205" i="39"/>
  <c r="AG205" i="39" s="1"/>
  <c r="P204" i="39"/>
  <c r="AG204" i="39" s="1"/>
  <c r="P203" i="39"/>
  <c r="AG203" i="39" s="1"/>
  <c r="P202" i="39"/>
  <c r="AG202" i="39" s="1"/>
  <c r="P201" i="39"/>
  <c r="AG201" i="39" s="1"/>
  <c r="P200" i="39"/>
  <c r="AG200" i="39" s="1"/>
  <c r="P199" i="39"/>
  <c r="AG199" i="39" s="1"/>
  <c r="P198" i="39"/>
  <c r="AG198" i="39" s="1"/>
  <c r="P197" i="39"/>
  <c r="AG197" i="39" s="1"/>
  <c r="P196" i="39"/>
  <c r="AG196" i="39" s="1"/>
  <c r="P195" i="39"/>
  <c r="AG195" i="39" s="1"/>
  <c r="P194" i="39"/>
  <c r="AG194" i="39" s="1"/>
  <c r="P193" i="39"/>
  <c r="AG193" i="39" s="1"/>
  <c r="P192" i="39"/>
  <c r="AG192" i="39" s="1"/>
  <c r="P191" i="39"/>
  <c r="AG191" i="39" s="1"/>
  <c r="P190" i="39"/>
  <c r="AG190" i="39" s="1"/>
  <c r="P189" i="39"/>
  <c r="AG189" i="39" s="1"/>
  <c r="P188" i="39"/>
  <c r="AG188" i="39" s="1"/>
  <c r="P187" i="39"/>
  <c r="AG187" i="39" s="1"/>
  <c r="P186" i="39"/>
  <c r="AG186" i="39" s="1"/>
  <c r="P185" i="39"/>
  <c r="AG185" i="39" s="1"/>
  <c r="P184" i="39"/>
  <c r="AG184" i="39" s="1"/>
  <c r="P183" i="39"/>
  <c r="AG183" i="39" s="1"/>
  <c r="P182" i="39"/>
  <c r="AG182" i="39" s="1"/>
  <c r="P181" i="39"/>
  <c r="AG181" i="39" s="1"/>
  <c r="P180" i="39"/>
  <c r="AG180" i="39" s="1"/>
  <c r="P179" i="39"/>
  <c r="AG179" i="39" s="1"/>
  <c r="P178" i="39"/>
  <c r="AG178" i="39" s="1"/>
  <c r="P177" i="39"/>
  <c r="AG177" i="39" s="1"/>
  <c r="P176" i="39"/>
  <c r="AG176" i="39" s="1"/>
  <c r="P175" i="39"/>
  <c r="AG175" i="39" s="1"/>
  <c r="P174" i="39"/>
  <c r="AG174" i="39" s="1"/>
  <c r="P173" i="39"/>
  <c r="AG173" i="39" s="1"/>
  <c r="P172" i="39"/>
  <c r="AG172" i="39" s="1"/>
  <c r="P171" i="39"/>
  <c r="AG171" i="39" s="1"/>
  <c r="P170" i="39"/>
  <c r="AG170" i="39" s="1"/>
  <c r="P169" i="39"/>
  <c r="AG169" i="39" s="1"/>
  <c r="P168" i="39"/>
  <c r="AG168" i="39" s="1"/>
  <c r="P167" i="39"/>
  <c r="AG167" i="39" s="1"/>
  <c r="P166" i="39"/>
  <c r="AG166" i="39" s="1"/>
  <c r="P165" i="39"/>
  <c r="AG165" i="39" s="1"/>
  <c r="P164" i="39"/>
  <c r="AG164" i="39" s="1"/>
  <c r="P163" i="39"/>
  <c r="AG163" i="39" s="1"/>
  <c r="P162" i="39"/>
  <c r="AG162" i="39" s="1"/>
  <c r="P161" i="39"/>
  <c r="AG161" i="39" s="1"/>
  <c r="P160" i="39"/>
  <c r="AG160" i="39" s="1"/>
  <c r="P159" i="39"/>
  <c r="AG159" i="39" s="1"/>
  <c r="P158" i="39"/>
  <c r="AG158" i="39" s="1"/>
  <c r="P157" i="39"/>
  <c r="AG157" i="39" s="1"/>
  <c r="P156" i="39"/>
  <c r="AG156" i="39" s="1"/>
  <c r="P155" i="39"/>
  <c r="AG155" i="39" s="1"/>
  <c r="P154" i="39"/>
  <c r="AG154" i="39" s="1"/>
  <c r="P153" i="39"/>
  <c r="AG153" i="39" s="1"/>
  <c r="P152" i="39"/>
  <c r="AG152" i="39" s="1"/>
  <c r="P151" i="39"/>
  <c r="AG151" i="39" s="1"/>
  <c r="P150" i="39"/>
  <c r="AG150" i="39" s="1"/>
  <c r="P149" i="39"/>
  <c r="AG149" i="39" s="1"/>
  <c r="P148" i="39"/>
  <c r="AG148" i="39" s="1"/>
  <c r="P147" i="39"/>
  <c r="AG147" i="39" s="1"/>
  <c r="P146" i="39"/>
  <c r="AG146" i="39" s="1"/>
  <c r="P145" i="39"/>
  <c r="AG145" i="39" s="1"/>
  <c r="P144" i="39"/>
  <c r="AG144" i="39" s="1"/>
  <c r="P143" i="39"/>
  <c r="AG143" i="39" s="1"/>
  <c r="P142" i="39"/>
  <c r="AG142" i="39" s="1"/>
  <c r="P141" i="39"/>
  <c r="AG141" i="39" s="1"/>
  <c r="P140" i="39"/>
  <c r="AG140" i="39" s="1"/>
  <c r="P139" i="39"/>
  <c r="AG139" i="39" s="1"/>
  <c r="P138" i="39"/>
  <c r="AG138" i="39" s="1"/>
  <c r="P137" i="39"/>
  <c r="AG137" i="39" s="1"/>
  <c r="P136" i="39"/>
  <c r="AG136" i="39" s="1"/>
  <c r="P135" i="39"/>
  <c r="AG135" i="39" s="1"/>
  <c r="P134" i="39"/>
  <c r="AG134" i="39" s="1"/>
  <c r="P133" i="39"/>
  <c r="AG133" i="39" s="1"/>
  <c r="P132" i="39"/>
  <c r="AG132" i="39" s="1"/>
  <c r="P131" i="39"/>
  <c r="AG131" i="39" s="1"/>
  <c r="P130" i="39"/>
  <c r="AG130" i="39" s="1"/>
  <c r="P128" i="39"/>
  <c r="AG128" i="39" s="1"/>
  <c r="P127" i="39"/>
  <c r="AG127" i="39" s="1"/>
  <c r="P126" i="39"/>
  <c r="AG126" i="39" s="1"/>
  <c r="P125" i="39"/>
  <c r="AG125" i="39" s="1"/>
  <c r="P124" i="39"/>
  <c r="AG124" i="39" s="1"/>
  <c r="P123" i="39"/>
  <c r="AG123" i="39" s="1"/>
  <c r="P122" i="39"/>
  <c r="AG122" i="39" s="1"/>
  <c r="P121" i="39"/>
  <c r="AG121" i="39" s="1"/>
  <c r="P120" i="39"/>
  <c r="AG120" i="39" s="1"/>
  <c r="P119" i="39"/>
  <c r="AG119" i="39" s="1"/>
  <c r="P117" i="39"/>
  <c r="AG117" i="39" s="1"/>
  <c r="P116" i="39"/>
  <c r="AG116" i="39" s="1"/>
  <c r="P115" i="39"/>
  <c r="AG115" i="39" s="1"/>
  <c r="P114" i="39"/>
  <c r="AG114" i="39" s="1"/>
  <c r="P113" i="39"/>
  <c r="AG113" i="39" s="1"/>
  <c r="P112" i="39"/>
  <c r="AG112" i="39" s="1"/>
  <c r="P111" i="39"/>
  <c r="AG111" i="39" s="1"/>
  <c r="P110" i="39"/>
  <c r="AG110" i="39" s="1"/>
  <c r="P109" i="39"/>
  <c r="AG109" i="39" s="1"/>
  <c r="P108" i="39"/>
  <c r="AG108" i="39" s="1"/>
  <c r="P107" i="39"/>
  <c r="AG107" i="39" s="1"/>
  <c r="P106" i="39"/>
  <c r="AG106" i="39" s="1"/>
  <c r="P105" i="39"/>
  <c r="AG105" i="39" s="1"/>
  <c r="P104" i="39"/>
  <c r="AG104" i="39" s="1"/>
  <c r="P103" i="39"/>
  <c r="AG103" i="39" s="1"/>
  <c r="P102" i="39"/>
  <c r="AG102" i="39" s="1"/>
  <c r="P101" i="39"/>
  <c r="AG101" i="39" s="1"/>
  <c r="P100" i="39"/>
  <c r="AG100" i="39" s="1"/>
  <c r="P99" i="39"/>
  <c r="AG99" i="39" s="1"/>
  <c r="P98" i="39"/>
  <c r="AG98" i="39" s="1"/>
  <c r="P97" i="39"/>
  <c r="AG97" i="39" s="1"/>
  <c r="P96" i="39"/>
  <c r="AG96" i="39" s="1"/>
  <c r="P95" i="39"/>
  <c r="AG95" i="39" s="1"/>
  <c r="P94" i="39"/>
  <c r="AG94" i="39" s="1"/>
  <c r="P93" i="39"/>
  <c r="AG93" i="39" s="1"/>
  <c r="P91" i="39"/>
  <c r="AG91" i="39" s="1"/>
  <c r="P90" i="39"/>
  <c r="AG90" i="39" s="1"/>
  <c r="P89" i="39"/>
  <c r="AG89" i="39" s="1"/>
  <c r="P87" i="39"/>
  <c r="AG87" i="39" s="1"/>
  <c r="P86" i="39"/>
  <c r="AG86" i="39" s="1"/>
  <c r="P85" i="39"/>
  <c r="AG85" i="39" s="1"/>
  <c r="P83" i="39"/>
  <c r="AG83" i="39" s="1"/>
  <c r="P82" i="39"/>
  <c r="AG82" i="39" s="1"/>
  <c r="P81" i="39"/>
  <c r="AG81" i="39" s="1"/>
  <c r="P80" i="39"/>
  <c r="AG80" i="39" s="1"/>
  <c r="P79" i="39"/>
  <c r="AG79" i="39" s="1"/>
  <c r="P78" i="39"/>
  <c r="AG78" i="39" s="1"/>
  <c r="P77" i="39"/>
  <c r="AG77" i="39" s="1"/>
  <c r="P76" i="39"/>
  <c r="AG76" i="39" s="1"/>
  <c r="P75" i="39"/>
  <c r="AG75" i="39" s="1"/>
  <c r="P74" i="39"/>
  <c r="AG74" i="39" s="1"/>
  <c r="P73" i="39"/>
  <c r="AG73" i="39" s="1"/>
  <c r="P72" i="39"/>
  <c r="AG72" i="39" s="1"/>
  <c r="P71" i="39"/>
  <c r="AG71" i="39" s="1"/>
  <c r="P70" i="39"/>
  <c r="AG70" i="39" s="1"/>
  <c r="P69" i="39"/>
  <c r="AG69" i="39" s="1"/>
  <c r="P68" i="39"/>
  <c r="AG68" i="39" s="1"/>
  <c r="P67" i="39"/>
  <c r="AG67" i="39" s="1"/>
  <c r="P65" i="39"/>
  <c r="AG65" i="39" s="1"/>
  <c r="P64" i="39"/>
  <c r="AG64" i="39" s="1"/>
  <c r="P63" i="39"/>
  <c r="AG63" i="39" s="1"/>
  <c r="P62" i="39"/>
  <c r="AG62" i="39" s="1"/>
  <c r="P61" i="39"/>
  <c r="AG61" i="39" s="1"/>
  <c r="P60" i="39"/>
  <c r="AG60" i="39" s="1"/>
  <c r="P59" i="39"/>
  <c r="AG59" i="39" s="1"/>
  <c r="P58" i="39"/>
  <c r="AG58" i="39" s="1"/>
  <c r="P56" i="39"/>
  <c r="AG56" i="39" s="1"/>
  <c r="P55" i="39"/>
  <c r="AG55" i="39" s="1"/>
  <c r="P54" i="39"/>
  <c r="AG54" i="39" s="1"/>
  <c r="P53" i="39"/>
  <c r="AG53" i="39" s="1"/>
  <c r="P52" i="39"/>
  <c r="AG52" i="39" s="1"/>
  <c r="P51" i="39"/>
  <c r="AG51" i="39" s="1"/>
  <c r="P50" i="39"/>
  <c r="AG50" i="39" s="1"/>
  <c r="P49" i="39"/>
  <c r="AG49" i="39" s="1"/>
  <c r="P48" i="39"/>
  <c r="AG48" i="39" s="1"/>
  <c r="P47" i="39"/>
  <c r="AG47" i="39" s="1"/>
  <c r="P45" i="39"/>
  <c r="AG45" i="39" s="1"/>
  <c r="P44" i="39"/>
  <c r="AG44" i="39" s="1"/>
  <c r="P43" i="39"/>
  <c r="AG43" i="39" s="1"/>
  <c r="P42" i="39"/>
  <c r="AG42" i="39" s="1"/>
  <c r="P41" i="39"/>
  <c r="AG41" i="39" s="1"/>
  <c r="P40" i="39"/>
  <c r="AG40" i="39" s="1"/>
  <c r="P39" i="39"/>
  <c r="AG39" i="39" s="1"/>
  <c r="P38" i="39"/>
  <c r="AG38" i="39" s="1"/>
  <c r="P36" i="39"/>
  <c r="AG36" i="39" s="1"/>
  <c r="P35" i="39"/>
  <c r="AG35" i="39" s="1"/>
  <c r="P34" i="39"/>
  <c r="AG34" i="39" s="1"/>
  <c r="P33" i="39"/>
  <c r="AG33" i="39" s="1"/>
  <c r="P32" i="39"/>
  <c r="AG32" i="39" s="1"/>
  <c r="P31" i="39"/>
  <c r="AG31" i="39" s="1"/>
  <c r="P30" i="39"/>
  <c r="AG30" i="39" s="1"/>
  <c r="P29" i="39"/>
  <c r="AG29" i="39" s="1"/>
  <c r="P28" i="39"/>
  <c r="AG28" i="39" s="1"/>
  <c r="P27" i="39"/>
  <c r="AG27" i="39" s="1"/>
  <c r="P25" i="39"/>
  <c r="AG25" i="39" s="1"/>
  <c r="P24" i="39"/>
  <c r="AG24" i="39" s="1"/>
  <c r="P23" i="39"/>
  <c r="AG23" i="39" s="1"/>
  <c r="P22" i="39"/>
  <c r="AG22" i="39" s="1"/>
  <c r="P21" i="39"/>
  <c r="AG21" i="39" s="1"/>
  <c r="P20" i="39"/>
  <c r="AG20" i="39" s="1"/>
  <c r="P19" i="39"/>
  <c r="AG19" i="39" s="1"/>
  <c r="P18" i="39"/>
  <c r="AG18" i="39" s="1"/>
  <c r="P17" i="39"/>
  <c r="AG17" i="39" s="1"/>
  <c r="P16" i="39"/>
  <c r="AG16" i="39" s="1"/>
  <c r="P15" i="39"/>
  <c r="AG15" i="39" s="1"/>
  <c r="P14" i="39"/>
  <c r="AG14" i="39" s="1"/>
  <c r="P13" i="39"/>
  <c r="AG13" i="39" s="1"/>
  <c r="P12" i="39"/>
  <c r="AG12" i="39" s="1"/>
  <c r="P11" i="39"/>
  <c r="AG11" i="39" s="1"/>
  <c r="P10" i="39"/>
  <c r="AG10" i="39" s="1"/>
  <c r="P9" i="39"/>
  <c r="AG9" i="39" s="1"/>
  <c r="P8" i="39"/>
  <c r="AG8" i="39" s="1"/>
  <c r="P7" i="39"/>
  <c r="AG7" i="39" s="1"/>
  <c r="P6" i="39"/>
  <c r="AF104" i="12" l="1"/>
  <c r="AF247" i="12"/>
  <c r="AF9" i="12"/>
  <c r="AF116" i="12"/>
  <c r="AF105" i="12"/>
  <c r="AF108" i="12"/>
  <c r="AF113" i="12"/>
  <c r="AF231" i="34" l="1"/>
  <c r="AF230" i="34"/>
  <c r="AF229" i="34"/>
  <c r="AF228" i="34"/>
  <c r="AF227" i="34"/>
  <c r="AF226" i="34"/>
  <c r="AF225" i="34"/>
  <c r="AF224" i="34"/>
  <c r="AF223" i="34"/>
  <c r="AF222" i="34"/>
  <c r="AF221" i="34"/>
  <c r="AF220" i="34"/>
  <c r="AF219" i="34"/>
  <c r="AF218" i="34"/>
  <c r="AF217" i="34"/>
  <c r="AF216" i="34"/>
  <c r="AF215" i="34"/>
  <c r="AF214" i="34"/>
  <c r="AF213" i="34"/>
  <c r="AF212" i="34"/>
  <c r="AF211" i="34"/>
  <c r="AF210" i="34"/>
  <c r="AF209" i="34"/>
  <c r="AF208" i="34"/>
  <c r="AF207" i="34"/>
  <c r="AF206" i="34"/>
  <c r="AF205" i="34"/>
  <c r="AF204" i="34"/>
  <c r="AF203" i="34"/>
  <c r="AF202" i="34"/>
  <c r="AF201" i="34"/>
  <c r="AF200" i="34"/>
  <c r="AF199" i="34"/>
  <c r="AF198" i="34"/>
  <c r="AF197" i="34"/>
  <c r="AF196" i="34"/>
  <c r="AF195" i="34"/>
  <c r="AF194" i="34"/>
  <c r="AF193" i="34"/>
  <c r="AF192" i="34"/>
  <c r="AF191" i="34"/>
  <c r="AF190" i="34"/>
  <c r="AF189" i="34"/>
  <c r="AF188" i="34"/>
  <c r="AF187" i="34"/>
  <c r="AF186" i="34"/>
  <c r="AF185" i="34"/>
  <c r="AF184" i="34"/>
  <c r="AF183" i="34"/>
  <c r="AF182" i="34"/>
  <c r="AF181" i="34"/>
  <c r="AF180" i="34"/>
  <c r="AF179" i="34"/>
  <c r="AF178" i="34"/>
  <c r="AF177" i="34"/>
  <c r="AF176" i="34"/>
  <c r="AF175" i="34"/>
  <c r="AF174" i="34"/>
  <c r="AF173" i="34"/>
  <c r="AF172" i="34"/>
  <c r="AF171" i="34"/>
  <c r="AF170" i="34"/>
  <c r="AF169" i="34"/>
  <c r="AF168" i="34"/>
  <c r="AF167" i="34"/>
  <c r="AF166" i="34"/>
  <c r="AF165" i="34"/>
  <c r="AF164" i="34"/>
  <c r="AF163" i="34"/>
  <c r="AF162" i="34"/>
  <c r="AF161" i="34"/>
  <c r="AF160" i="34"/>
  <c r="AF159" i="34"/>
  <c r="AF158" i="34"/>
  <c r="AF157" i="34"/>
  <c r="AF156" i="34"/>
  <c r="AF155" i="34"/>
  <c r="AF154" i="34"/>
  <c r="AF153" i="34"/>
  <c r="AF152" i="34"/>
  <c r="AF151" i="34"/>
  <c r="AF150" i="34"/>
  <c r="AF149" i="34"/>
  <c r="AF148" i="34"/>
  <c r="AF147" i="34"/>
  <c r="AF146" i="34"/>
  <c r="AF145" i="34"/>
  <c r="AF144" i="34"/>
  <c r="AF143" i="34"/>
  <c r="AF142" i="34"/>
  <c r="AF141" i="34"/>
  <c r="AF140" i="34"/>
  <c r="AF139" i="34"/>
  <c r="AF138" i="34"/>
  <c r="AF137" i="34"/>
  <c r="AF136" i="34"/>
  <c r="AF135" i="34"/>
  <c r="AF134" i="34"/>
  <c r="AF133" i="34"/>
  <c r="AF132" i="34"/>
  <c r="AF131" i="34"/>
  <c r="AF130" i="34"/>
  <c r="AF129" i="34"/>
  <c r="AF128" i="34"/>
  <c r="AF127" i="34"/>
  <c r="AF126" i="34"/>
  <c r="AF125" i="34"/>
  <c r="AF124" i="34"/>
  <c r="AF123" i="34"/>
  <c r="AF122" i="34"/>
  <c r="AF121" i="34"/>
  <c r="AF120" i="34"/>
  <c r="AF119" i="34"/>
  <c r="AF118" i="34"/>
  <c r="AF116" i="34"/>
  <c r="AF115" i="34"/>
  <c r="AF114" i="34"/>
  <c r="AF113" i="34"/>
  <c r="AF112" i="34"/>
  <c r="AF111" i="34"/>
  <c r="AF110" i="34"/>
  <c r="AF109" i="34"/>
  <c r="AF108" i="34"/>
  <c r="AF106" i="34"/>
  <c r="AF105" i="34"/>
  <c r="AF104" i="34"/>
  <c r="AF103" i="34"/>
  <c r="AF102" i="34"/>
  <c r="AF101" i="34"/>
  <c r="AF100" i="34"/>
  <c r="AF99" i="34"/>
  <c r="AF98" i="34"/>
  <c r="AF97" i="34"/>
  <c r="AF96" i="34"/>
  <c r="AF95" i="34"/>
  <c r="AF94" i="34"/>
  <c r="AF93" i="34"/>
  <c r="AF92" i="34"/>
  <c r="AF91" i="34"/>
  <c r="AF90" i="34"/>
  <c r="AF89" i="34"/>
  <c r="AF88" i="34"/>
  <c r="AF87" i="34"/>
  <c r="AF86" i="34"/>
  <c r="AF85" i="34"/>
  <c r="AF84" i="34"/>
  <c r="AF83" i="34"/>
  <c r="AF82" i="34"/>
  <c r="AF81" i="34"/>
  <c r="AF79" i="34"/>
  <c r="AF78" i="34"/>
  <c r="AF77" i="34"/>
  <c r="AF75" i="34"/>
  <c r="AF74" i="34"/>
  <c r="AF73" i="34"/>
  <c r="AF71" i="34"/>
  <c r="AF70" i="34"/>
  <c r="AF69" i="34"/>
  <c r="AF68" i="34"/>
  <c r="AF67" i="34"/>
  <c r="AF66" i="34"/>
  <c r="AF65" i="34"/>
  <c r="AF64" i="34"/>
  <c r="AF63" i="34"/>
  <c r="AF62" i="34"/>
  <c r="AF61" i="34"/>
  <c r="AF60" i="34"/>
  <c r="AF59" i="34"/>
  <c r="AF58" i="34"/>
  <c r="AF57" i="34"/>
  <c r="AF56" i="34"/>
  <c r="AF55" i="34"/>
  <c r="AF53" i="34"/>
  <c r="AF52" i="34"/>
  <c r="AF51" i="34"/>
  <c r="AF50" i="34"/>
  <c r="AF49" i="34"/>
  <c r="AF48" i="34"/>
  <c r="AF47" i="34"/>
  <c r="AF46" i="34"/>
  <c r="AF44" i="34"/>
  <c r="AF43" i="34"/>
  <c r="AF42" i="34"/>
  <c r="AF41" i="34"/>
  <c r="AF40" i="34"/>
  <c r="AF39" i="34"/>
  <c r="AF38" i="34"/>
  <c r="AF37" i="34"/>
  <c r="AF35" i="34"/>
  <c r="AF34" i="34"/>
  <c r="AF33" i="34"/>
  <c r="AF32" i="34"/>
  <c r="AF31" i="34"/>
  <c r="AF30" i="34"/>
  <c r="AF29" i="34"/>
  <c r="AF28" i="34"/>
  <c r="AF26" i="34"/>
  <c r="AF25" i="34"/>
  <c r="AF24" i="34"/>
  <c r="AF23" i="34"/>
  <c r="AF22" i="34"/>
  <c r="AF21" i="34"/>
  <c r="AF20" i="34"/>
  <c r="AF19" i="34"/>
  <c r="AF18" i="34"/>
  <c r="AF17" i="34"/>
  <c r="AF16" i="34"/>
  <c r="AF15" i="34"/>
  <c r="AF13" i="34"/>
  <c r="AF12" i="34"/>
  <c r="AF11" i="34"/>
  <c r="AF10" i="34"/>
  <c r="AF8" i="34"/>
  <c r="AF7" i="34"/>
  <c r="AF6" i="34"/>
  <c r="AF235" i="37"/>
  <c r="AF234" i="37"/>
  <c r="AF233" i="37"/>
  <c r="AF232" i="37"/>
  <c r="AF231" i="37"/>
  <c r="AF230" i="37"/>
  <c r="AF229" i="37"/>
  <c r="AF228" i="37"/>
  <c r="AF227" i="37"/>
  <c r="AF226" i="37"/>
  <c r="AF225" i="37"/>
  <c r="AF224" i="37"/>
  <c r="AF223" i="37"/>
  <c r="AF222" i="37"/>
  <c r="AF221" i="37"/>
  <c r="AF220" i="37"/>
  <c r="AF219" i="37"/>
  <c r="AF218" i="37"/>
  <c r="AF217" i="37"/>
  <c r="AF216" i="37"/>
  <c r="AF215" i="37"/>
  <c r="AF214" i="37"/>
  <c r="AF213" i="37"/>
  <c r="AF212" i="37"/>
  <c r="AF211" i="37"/>
  <c r="AF210" i="37"/>
  <c r="AF209" i="37"/>
  <c r="AF208" i="37"/>
  <c r="AF207" i="37"/>
  <c r="AF206" i="37"/>
  <c r="AF205" i="37"/>
  <c r="AF204" i="37"/>
  <c r="AF203" i="37"/>
  <c r="AF202" i="37"/>
  <c r="AF201" i="37"/>
  <c r="AF200" i="37"/>
  <c r="AF199" i="37"/>
  <c r="AF198" i="37"/>
  <c r="AF197" i="37"/>
  <c r="AF196" i="37"/>
  <c r="AF195" i="37"/>
  <c r="AF194" i="37"/>
  <c r="AF193" i="37"/>
  <c r="AF192" i="37"/>
  <c r="AF191" i="37"/>
  <c r="AF190" i="37"/>
  <c r="AF189" i="37"/>
  <c r="AF188" i="37"/>
  <c r="AF187" i="37"/>
  <c r="AF186" i="37"/>
  <c r="AF185" i="37"/>
  <c r="AF184" i="37"/>
  <c r="AF183" i="37"/>
  <c r="AF182" i="37"/>
  <c r="AF181" i="37"/>
  <c r="AF180" i="37"/>
  <c r="AF179" i="37"/>
  <c r="AF178" i="37"/>
  <c r="AF177" i="37"/>
  <c r="AF176" i="37"/>
  <c r="AF175" i="37"/>
  <c r="AF174" i="37"/>
  <c r="AF173" i="37"/>
  <c r="AF172" i="37"/>
  <c r="AF171" i="37"/>
  <c r="AF170" i="37"/>
  <c r="AF169" i="37"/>
  <c r="AF168" i="37"/>
  <c r="AF167" i="37"/>
  <c r="AF166" i="37"/>
  <c r="AF165" i="37"/>
  <c r="AF164" i="37"/>
  <c r="AF163" i="37"/>
  <c r="AF162" i="37"/>
  <c r="AF161" i="37"/>
  <c r="AF160" i="37"/>
  <c r="AF159" i="37"/>
  <c r="AF158" i="37"/>
  <c r="AF157" i="37"/>
  <c r="AF156" i="37"/>
  <c r="AF155" i="37"/>
  <c r="AF154" i="37"/>
  <c r="AF153" i="37"/>
  <c r="AF152" i="37"/>
  <c r="AF151" i="37"/>
  <c r="AF150" i="37"/>
  <c r="AF149" i="37"/>
  <c r="AF148" i="37"/>
  <c r="AF147" i="37"/>
  <c r="AF146" i="37"/>
  <c r="AF145" i="37"/>
  <c r="AF144" i="37"/>
  <c r="AF143" i="37"/>
  <c r="AF142" i="37"/>
  <c r="AF141" i="37"/>
  <c r="AF140" i="37"/>
  <c r="AF139" i="37"/>
  <c r="AF138" i="37"/>
  <c r="AF137" i="37"/>
  <c r="AF136" i="37"/>
  <c r="AF135" i="37"/>
  <c r="AF134" i="37"/>
  <c r="AF133" i="37"/>
  <c r="AF132" i="37"/>
  <c r="AF131" i="37"/>
  <c r="AF130" i="37"/>
  <c r="AF129" i="37"/>
  <c r="AF128" i="37"/>
  <c r="AF127" i="37"/>
  <c r="AF126" i="37"/>
  <c r="AF125" i="37"/>
  <c r="AF124" i="37"/>
  <c r="AF123" i="37"/>
  <c r="AF122" i="37"/>
  <c r="AF121" i="37"/>
  <c r="AF120" i="37"/>
  <c r="AF118" i="37"/>
  <c r="AF117" i="37"/>
  <c r="AF116" i="37"/>
  <c r="AF115" i="37"/>
  <c r="AF114" i="37"/>
  <c r="AF113" i="37"/>
  <c r="AF112" i="37"/>
  <c r="AF111" i="37"/>
  <c r="AF110" i="37"/>
  <c r="AF109" i="37"/>
  <c r="AF107" i="37"/>
  <c r="AF106" i="37"/>
  <c r="AF105" i="37"/>
  <c r="AF104" i="37"/>
  <c r="AF103" i="37"/>
  <c r="AF102" i="37"/>
  <c r="AF101" i="37"/>
  <c r="AF100" i="37"/>
  <c r="AF99" i="37"/>
  <c r="AF98" i="37"/>
  <c r="AF97" i="37"/>
  <c r="AF96" i="37"/>
  <c r="AF95" i="37"/>
  <c r="AF94" i="37"/>
  <c r="AF93" i="37"/>
  <c r="AF92" i="37"/>
  <c r="AF91" i="37"/>
  <c r="AF90" i="37"/>
  <c r="AF89" i="37"/>
  <c r="AF88" i="37"/>
  <c r="AF87" i="37"/>
  <c r="AF86" i="37"/>
  <c r="AF85" i="37"/>
  <c r="AF84" i="37"/>
  <c r="AF83" i="37"/>
  <c r="AF82" i="37"/>
  <c r="AF80" i="37"/>
  <c r="AF79" i="37"/>
  <c r="AF78" i="37"/>
  <c r="AF76" i="37"/>
  <c r="AF75" i="37"/>
  <c r="AF74" i="37"/>
  <c r="AF72" i="37"/>
  <c r="AF71" i="37"/>
  <c r="AF70" i="37"/>
  <c r="AF69" i="37"/>
  <c r="AF68" i="37"/>
  <c r="AF67" i="37"/>
  <c r="AF66" i="37"/>
  <c r="AF65" i="37"/>
  <c r="AF64" i="37"/>
  <c r="AF63" i="37"/>
  <c r="AF62" i="37"/>
  <c r="AF61" i="37"/>
  <c r="AF60" i="37"/>
  <c r="AF59" i="37"/>
  <c r="AF58" i="37"/>
  <c r="AF57" i="37"/>
  <c r="AF56" i="37"/>
  <c r="AF54" i="37"/>
  <c r="AF53" i="37"/>
  <c r="AF52" i="37"/>
  <c r="AF51" i="37"/>
  <c r="AF50" i="37"/>
  <c r="AF49" i="37"/>
  <c r="AF48" i="37"/>
  <c r="AF47" i="37"/>
  <c r="AF45" i="37"/>
  <c r="AF44" i="37"/>
  <c r="AF43" i="37"/>
  <c r="AF42" i="37"/>
  <c r="AF41" i="37"/>
  <c r="AF40" i="37"/>
  <c r="AF39" i="37"/>
  <c r="AF38" i="37"/>
  <c r="AF37" i="37"/>
  <c r="AF36" i="37"/>
  <c r="AF35" i="37"/>
  <c r="AF34" i="37"/>
  <c r="AF33" i="37"/>
  <c r="AF31" i="37"/>
  <c r="AF30" i="37"/>
  <c r="AF29" i="37"/>
  <c r="AF28" i="37"/>
  <c r="AF27" i="37"/>
  <c r="AF26" i="37"/>
  <c r="AF24" i="37"/>
  <c r="AF23" i="37"/>
  <c r="AF22" i="37"/>
  <c r="AF21" i="37"/>
  <c r="AF20" i="37"/>
  <c r="AF19" i="37"/>
  <c r="AF18" i="37"/>
  <c r="AF17" i="37"/>
  <c r="AF16" i="37"/>
  <c r="AF15" i="37"/>
  <c r="AF13" i="37"/>
  <c r="AF12" i="37"/>
  <c r="AF11" i="37"/>
  <c r="AF10" i="37"/>
  <c r="AF9" i="37"/>
  <c r="AF8" i="37"/>
  <c r="AF7" i="37"/>
  <c r="AF6" i="37"/>
  <c r="AF231" i="33"/>
  <c r="AF230" i="33"/>
  <c r="AF229" i="33"/>
  <c r="AF228" i="33"/>
  <c r="AF227" i="33"/>
  <c r="AF226" i="33"/>
  <c r="AF225" i="33"/>
  <c r="AF224" i="33"/>
  <c r="AF223" i="33"/>
  <c r="AF222" i="33"/>
  <c r="AF221" i="33"/>
  <c r="AF220" i="33"/>
  <c r="AF219" i="33"/>
  <c r="AF218" i="33"/>
  <c r="AF217" i="33"/>
  <c r="AF216" i="33"/>
  <c r="AF215" i="33"/>
  <c r="AF214" i="33"/>
  <c r="AF213" i="33"/>
  <c r="AF212" i="33"/>
  <c r="AF211" i="33"/>
  <c r="AF210" i="33"/>
  <c r="AF209" i="33"/>
  <c r="AF208" i="33"/>
  <c r="AF207" i="33"/>
  <c r="AF206" i="33"/>
  <c r="AF205" i="33"/>
  <c r="AF204" i="33"/>
  <c r="AF203" i="33"/>
  <c r="AF202" i="33"/>
  <c r="AF201" i="33"/>
  <c r="AF200" i="33"/>
  <c r="AF199" i="33"/>
  <c r="AF198" i="33"/>
  <c r="AF197" i="33"/>
  <c r="AF196" i="33"/>
  <c r="AF195" i="33"/>
  <c r="AF194" i="33"/>
  <c r="AF193" i="33"/>
  <c r="AF192" i="33"/>
  <c r="AF191" i="33"/>
  <c r="AF190" i="33"/>
  <c r="AF189" i="33"/>
  <c r="AF188" i="33"/>
  <c r="AF187" i="33"/>
  <c r="AF186" i="33"/>
  <c r="AF185" i="33"/>
  <c r="AF184" i="33"/>
  <c r="AF183" i="33"/>
  <c r="AF182" i="33"/>
  <c r="AF181" i="33"/>
  <c r="AF180" i="33"/>
  <c r="AF179" i="33"/>
  <c r="AF178" i="33"/>
  <c r="AF177" i="33"/>
  <c r="AF176" i="33"/>
  <c r="AF175" i="33"/>
  <c r="AF174" i="33"/>
  <c r="AF173" i="33"/>
  <c r="AF172" i="33"/>
  <c r="AF171" i="33"/>
  <c r="AF170" i="33"/>
  <c r="AF169" i="33"/>
  <c r="AF168" i="33"/>
  <c r="AF167" i="33"/>
  <c r="AF166" i="33"/>
  <c r="AF165" i="33"/>
  <c r="AF164" i="33"/>
  <c r="AF163" i="33"/>
  <c r="AF162" i="33"/>
  <c r="AF161" i="33"/>
  <c r="AF160" i="33"/>
  <c r="AF159" i="33"/>
  <c r="AF158" i="33"/>
  <c r="AF157" i="33"/>
  <c r="AF156" i="33"/>
  <c r="AF155" i="33"/>
  <c r="AF154" i="33"/>
  <c r="AF153" i="33"/>
  <c r="AF152" i="33"/>
  <c r="AF151" i="33"/>
  <c r="AF150" i="33"/>
  <c r="AF149" i="33"/>
  <c r="AF148" i="33"/>
  <c r="AF147" i="33"/>
  <c r="AF146" i="33"/>
  <c r="AF145" i="33"/>
  <c r="AF144" i="33"/>
  <c r="AF143" i="33"/>
  <c r="AF142" i="33"/>
  <c r="AF141" i="33"/>
  <c r="AF140" i="33"/>
  <c r="AF139" i="33"/>
  <c r="AF138" i="33"/>
  <c r="AF137" i="33"/>
  <c r="AF136" i="33"/>
  <c r="AF135" i="33"/>
  <c r="AF134" i="33"/>
  <c r="AF133" i="33"/>
  <c r="AF132" i="33"/>
  <c r="AF131" i="33"/>
  <c r="AF130" i="33"/>
  <c r="AF129" i="33"/>
  <c r="AF128" i="33"/>
  <c r="AF127" i="33"/>
  <c r="AF126" i="33"/>
  <c r="AF125" i="33"/>
  <c r="AF124" i="33"/>
  <c r="AF123" i="33"/>
  <c r="AF122" i="33"/>
  <c r="AF121" i="33"/>
  <c r="AF120" i="33"/>
  <c r="AF118" i="33"/>
  <c r="AF117" i="33"/>
  <c r="AF116" i="33"/>
  <c r="AF115" i="33"/>
  <c r="AF114" i="33"/>
  <c r="AF113" i="33"/>
  <c r="AF112" i="33"/>
  <c r="AF111" i="33"/>
  <c r="AF110" i="33"/>
  <c r="AF109" i="33"/>
  <c r="AF107" i="33"/>
  <c r="AF106" i="33"/>
  <c r="AF105" i="33"/>
  <c r="AF104" i="33"/>
  <c r="AF103" i="33"/>
  <c r="AF102" i="33"/>
  <c r="AF101" i="33"/>
  <c r="AF100" i="33"/>
  <c r="AF99" i="33"/>
  <c r="AF98" i="33"/>
  <c r="AF97" i="33"/>
  <c r="AF96" i="33"/>
  <c r="AF95" i="33"/>
  <c r="AF94" i="33"/>
  <c r="AF93" i="33"/>
  <c r="AF92" i="33"/>
  <c r="AF91" i="33"/>
  <c r="AF90" i="33"/>
  <c r="AF89" i="33"/>
  <c r="AF88" i="33"/>
  <c r="AF87" i="33"/>
  <c r="AF86" i="33"/>
  <c r="AF85" i="33"/>
  <c r="AF84" i="33"/>
  <c r="AF83" i="33"/>
  <c r="AF82" i="33"/>
  <c r="AF80" i="33"/>
  <c r="AF79" i="33"/>
  <c r="AF78" i="33"/>
  <c r="AF76" i="33"/>
  <c r="AF75" i="33"/>
  <c r="AF74" i="33"/>
  <c r="AF72" i="33"/>
  <c r="AF71" i="33"/>
  <c r="AF70" i="33"/>
  <c r="AF69" i="33"/>
  <c r="AF68" i="33"/>
  <c r="AF67" i="33"/>
  <c r="AF66" i="33"/>
  <c r="AF65" i="33"/>
  <c r="AF64" i="33"/>
  <c r="AF63" i="33"/>
  <c r="AF62" i="33"/>
  <c r="AF61" i="33"/>
  <c r="AF60" i="33"/>
  <c r="AF59" i="33"/>
  <c r="AF58" i="33"/>
  <c r="AF57" i="33"/>
  <c r="AF56" i="33"/>
  <c r="AF54" i="33"/>
  <c r="AF53" i="33"/>
  <c r="AF52" i="33"/>
  <c r="AF51" i="33"/>
  <c r="AF50" i="33"/>
  <c r="AF49" i="33"/>
  <c r="AF48" i="33"/>
  <c r="AF47" i="33"/>
  <c r="AF45" i="33"/>
  <c r="AF44" i="33"/>
  <c r="AF43" i="33"/>
  <c r="AF42" i="33"/>
  <c r="AF41" i="33"/>
  <c r="AF40" i="33"/>
  <c r="AF39" i="33"/>
  <c r="AF38" i="33"/>
  <c r="AF37" i="33"/>
  <c r="AF36" i="33"/>
  <c r="AF35" i="33"/>
  <c r="AF34" i="33"/>
  <c r="AF33" i="33"/>
  <c r="AF31" i="33"/>
  <c r="AF30" i="33"/>
  <c r="AF29" i="33"/>
  <c r="AF28" i="33"/>
  <c r="AF27" i="33"/>
  <c r="AF26" i="33"/>
  <c r="AF24" i="33"/>
  <c r="AF23" i="33"/>
  <c r="AF22" i="33"/>
  <c r="AF21" i="33"/>
  <c r="AF20" i="33"/>
  <c r="AF19" i="33"/>
  <c r="AF18" i="33"/>
  <c r="AF17" i="33"/>
  <c r="AF16" i="33"/>
  <c r="AF15" i="33"/>
  <c r="AF13" i="33"/>
  <c r="AF12" i="33"/>
  <c r="AF11" i="33"/>
  <c r="AF10" i="33"/>
  <c r="AF9" i="33"/>
  <c r="AF8" i="33"/>
  <c r="AF7" i="33"/>
  <c r="AF6" i="33"/>
  <c r="AF233" i="25"/>
  <c r="AF232" i="25"/>
  <c r="AF231" i="25"/>
  <c r="AF230" i="25"/>
  <c r="AF229" i="25"/>
  <c r="AF228" i="25"/>
  <c r="AF227" i="25"/>
  <c r="AF226" i="25"/>
  <c r="AF225" i="25"/>
  <c r="AF224" i="25"/>
  <c r="AF223" i="25"/>
  <c r="AF222" i="25"/>
  <c r="AF221" i="25"/>
  <c r="AF220" i="25"/>
  <c r="AF219" i="25"/>
  <c r="AF218" i="25"/>
  <c r="AF217" i="25"/>
  <c r="AF216" i="25"/>
  <c r="AF215" i="25"/>
  <c r="AF214" i="25"/>
  <c r="AF213" i="25"/>
  <c r="AF212" i="25"/>
  <c r="AF211" i="25"/>
  <c r="AF210" i="25"/>
  <c r="AF209" i="25"/>
  <c r="AF208" i="25"/>
  <c r="AF207" i="25"/>
  <c r="AF206" i="25"/>
  <c r="AF205" i="25"/>
  <c r="AF204" i="25"/>
  <c r="AF203" i="25"/>
  <c r="AF202" i="25"/>
  <c r="AF201" i="25"/>
  <c r="AF200" i="25"/>
  <c r="AF199" i="25"/>
  <c r="AF198" i="25"/>
  <c r="AF197" i="25"/>
  <c r="AF196" i="25"/>
  <c r="AF195" i="25"/>
  <c r="AF194" i="25"/>
  <c r="AF193" i="25"/>
  <c r="AF192" i="25"/>
  <c r="AF191" i="25"/>
  <c r="AF190" i="25"/>
  <c r="AF189" i="25"/>
  <c r="AF188" i="25"/>
  <c r="AF187" i="25"/>
  <c r="AF186" i="25"/>
  <c r="AF185" i="25"/>
  <c r="AF184" i="25"/>
  <c r="AF183" i="25"/>
  <c r="AF182" i="25"/>
  <c r="AF181" i="25"/>
  <c r="AF180" i="25"/>
  <c r="AF179" i="25"/>
  <c r="AF178" i="25"/>
  <c r="AF177" i="25"/>
  <c r="AF176" i="25"/>
  <c r="AF175" i="25"/>
  <c r="AF174" i="25"/>
  <c r="AF173" i="25"/>
  <c r="AF172" i="25"/>
  <c r="AF171" i="25"/>
  <c r="AF170" i="25"/>
  <c r="AF169" i="25"/>
  <c r="AF168" i="25"/>
  <c r="AF167" i="25"/>
  <c r="AF166" i="25"/>
  <c r="AF165" i="25"/>
  <c r="AF164" i="25"/>
  <c r="AF163" i="25"/>
  <c r="AF162" i="25"/>
  <c r="AF161" i="25"/>
  <c r="AF160" i="25"/>
  <c r="AF159" i="25"/>
  <c r="AF158" i="25"/>
  <c r="AF157" i="25"/>
  <c r="AF156" i="25"/>
  <c r="AF155" i="25"/>
  <c r="AF154" i="25"/>
  <c r="AF153" i="25"/>
  <c r="AF152" i="25"/>
  <c r="AF151" i="25"/>
  <c r="AF150" i="25"/>
  <c r="AF149" i="25"/>
  <c r="AF148" i="25"/>
  <c r="AF147" i="25"/>
  <c r="AF146" i="25"/>
  <c r="AF145" i="25"/>
  <c r="AF144" i="25"/>
  <c r="AF143" i="25"/>
  <c r="AF142" i="25"/>
  <c r="AF141" i="25"/>
  <c r="AF140" i="25"/>
  <c r="AF139" i="25"/>
  <c r="AF138" i="25"/>
  <c r="AF137" i="25"/>
  <c r="AF136" i="25"/>
  <c r="AF135" i="25"/>
  <c r="AF134" i="25"/>
  <c r="AF133" i="25"/>
  <c r="AF132" i="25"/>
  <c r="AF130" i="25"/>
  <c r="AF129" i="25"/>
  <c r="AF128" i="25"/>
  <c r="AF127" i="25"/>
  <c r="AF126" i="25"/>
  <c r="AF125" i="25"/>
  <c r="AF124" i="25"/>
  <c r="AF123" i="25"/>
  <c r="AF122" i="25"/>
  <c r="AF121" i="25"/>
  <c r="AF120" i="25"/>
  <c r="AF119" i="25"/>
  <c r="AF118" i="25"/>
  <c r="AF117" i="25"/>
  <c r="AF116" i="25"/>
  <c r="AF114" i="25"/>
  <c r="AF113" i="25"/>
  <c r="AF112" i="25"/>
  <c r="AF111" i="25"/>
  <c r="AF110" i="25"/>
  <c r="AF109" i="25"/>
  <c r="AF108" i="25"/>
  <c r="AF107" i="25"/>
  <c r="AF106" i="25"/>
  <c r="AF105" i="25"/>
  <c r="AF104" i="25"/>
  <c r="AF103" i="25"/>
  <c r="AF102" i="25"/>
  <c r="AF101" i="25"/>
  <c r="AF100" i="25"/>
  <c r="AF99" i="25"/>
  <c r="AF98" i="25"/>
  <c r="AF97" i="25"/>
  <c r="AF96" i="25"/>
  <c r="AF95" i="25"/>
  <c r="AF94" i="25"/>
  <c r="AF93" i="25"/>
  <c r="AF92" i="25"/>
  <c r="AF91" i="25"/>
  <c r="AF90" i="25"/>
  <c r="AF89" i="25"/>
  <c r="AF88" i="25"/>
  <c r="AF86" i="25"/>
  <c r="AF85" i="25"/>
  <c r="AF84" i="25"/>
  <c r="AF82" i="25"/>
  <c r="AF81" i="25"/>
  <c r="AF80" i="25"/>
  <c r="AF78" i="25"/>
  <c r="AF77" i="25"/>
  <c r="AF76" i="25"/>
  <c r="AF75" i="25"/>
  <c r="AF74" i="25"/>
  <c r="AF73" i="25"/>
  <c r="AF72" i="25"/>
  <c r="AF71" i="25"/>
  <c r="AF70" i="25"/>
  <c r="AF69" i="25"/>
  <c r="AF68" i="25"/>
  <c r="AF67" i="25"/>
  <c r="AF66" i="25"/>
  <c r="AF65" i="25"/>
  <c r="AF64" i="25"/>
  <c r="AF63" i="25"/>
  <c r="AF61" i="25"/>
  <c r="AF60" i="25"/>
  <c r="AF59" i="25"/>
  <c r="AF58" i="25"/>
  <c r="AF57" i="25"/>
  <c r="AF56" i="25"/>
  <c r="AF55" i="25"/>
  <c r="AF54" i="25"/>
  <c r="AF52" i="25"/>
  <c r="AF51" i="25"/>
  <c r="AF50" i="25"/>
  <c r="AF49" i="25"/>
  <c r="AF48" i="25"/>
  <c r="AF47" i="25"/>
  <c r="AF46" i="25"/>
  <c r="AF45" i="25"/>
  <c r="AF44" i="25"/>
  <c r="AF42" i="25"/>
  <c r="AF41" i="25"/>
  <c r="AF40" i="25"/>
  <c r="AF39" i="25"/>
  <c r="AF38" i="25"/>
  <c r="AF37" i="25"/>
  <c r="AF35" i="25"/>
  <c r="AF34" i="25"/>
  <c r="AF33" i="25"/>
  <c r="AF32" i="25"/>
  <c r="AF31" i="25"/>
  <c r="AF30" i="25"/>
  <c r="AF29" i="25"/>
  <c r="AF28" i="25"/>
  <c r="AF27" i="25"/>
  <c r="AF26" i="25"/>
  <c r="AF25" i="25"/>
  <c r="AF23" i="25"/>
  <c r="AF22" i="25"/>
  <c r="AF21" i="25"/>
  <c r="AF20" i="25"/>
  <c r="AF19" i="25"/>
  <c r="AF18" i="25"/>
  <c r="AF17" i="25"/>
  <c r="AF16" i="25"/>
  <c r="AF15" i="25"/>
  <c r="AF14" i="25"/>
  <c r="AF13" i="25"/>
  <c r="AF12" i="25"/>
  <c r="AF11" i="25"/>
  <c r="AF10" i="25"/>
  <c r="AF9" i="25"/>
  <c r="AF8" i="25"/>
  <c r="AF7" i="25"/>
  <c r="AF6" i="25"/>
  <c r="AF238" i="23"/>
  <c r="AF237" i="23"/>
  <c r="AF236" i="23"/>
  <c r="AF235" i="23"/>
  <c r="AF234" i="23"/>
  <c r="AF233" i="23"/>
  <c r="AF232" i="23"/>
  <c r="AF231" i="23"/>
  <c r="AF230" i="23"/>
  <c r="AF229" i="23"/>
  <c r="AF228" i="23"/>
  <c r="AF227" i="23"/>
  <c r="AF226" i="23"/>
  <c r="AF225" i="23"/>
  <c r="AF224" i="23"/>
  <c r="AF223" i="23"/>
  <c r="AF222" i="23"/>
  <c r="AF221" i="23"/>
  <c r="AF220" i="23"/>
  <c r="AF219" i="23"/>
  <c r="AF218" i="23"/>
  <c r="AF217" i="23"/>
  <c r="AF216" i="23"/>
  <c r="AF215" i="23"/>
  <c r="AF214" i="23"/>
  <c r="AF213" i="23"/>
  <c r="AF212" i="23"/>
  <c r="AF211" i="23"/>
  <c r="AF210" i="23"/>
  <c r="AF209" i="23"/>
  <c r="AF208" i="23"/>
  <c r="AF207" i="23"/>
  <c r="AF206" i="23"/>
  <c r="AF205" i="23"/>
  <c r="AF204" i="23"/>
  <c r="AF203" i="23"/>
  <c r="AF202" i="23"/>
  <c r="AF201" i="23"/>
  <c r="AF200" i="23"/>
  <c r="AF199" i="23"/>
  <c r="AF198" i="23"/>
  <c r="AF197" i="23"/>
  <c r="AF196" i="23"/>
  <c r="AF195" i="23"/>
  <c r="AF194" i="23"/>
  <c r="AF193" i="23"/>
  <c r="AF192" i="23"/>
  <c r="AF191" i="23"/>
  <c r="AF190" i="23"/>
  <c r="AF189" i="23"/>
  <c r="AF188" i="23"/>
  <c r="AF187" i="23"/>
  <c r="AF186" i="23"/>
  <c r="AF185" i="23"/>
  <c r="AF184" i="23"/>
  <c r="AF183" i="23"/>
  <c r="AF182" i="23"/>
  <c r="AF181" i="23"/>
  <c r="AF180" i="23"/>
  <c r="AF179" i="23"/>
  <c r="AF178" i="23"/>
  <c r="AF177" i="23"/>
  <c r="AF176" i="23"/>
  <c r="AF175" i="23"/>
  <c r="AF174" i="23"/>
  <c r="AF173" i="23"/>
  <c r="AF172" i="23"/>
  <c r="AF171" i="23"/>
  <c r="AF170" i="23"/>
  <c r="AF169" i="23"/>
  <c r="AF168" i="23"/>
  <c r="AF167" i="23"/>
  <c r="AF166" i="23"/>
  <c r="AF165" i="23"/>
  <c r="AF164" i="23"/>
  <c r="AF163" i="23"/>
  <c r="AF162" i="23"/>
  <c r="AF161" i="23"/>
  <c r="AF160" i="23"/>
  <c r="AF159" i="23"/>
  <c r="AF158" i="23"/>
  <c r="AF157" i="23"/>
  <c r="AF156" i="23"/>
  <c r="AF155" i="23"/>
  <c r="AF154" i="23"/>
  <c r="AF153" i="23"/>
  <c r="AF152" i="23"/>
  <c r="AF151" i="23"/>
  <c r="AF150" i="23"/>
  <c r="AF149" i="23"/>
  <c r="AF148" i="23"/>
  <c r="AF147" i="23"/>
  <c r="AF146" i="23"/>
  <c r="AF145" i="23"/>
  <c r="AF144" i="23"/>
  <c r="AF143" i="23"/>
  <c r="AF142" i="23"/>
  <c r="AF141" i="23"/>
  <c r="AF140" i="23"/>
  <c r="AF139" i="23"/>
  <c r="AF138" i="23"/>
  <c r="AF137" i="23"/>
  <c r="AF136" i="23"/>
  <c r="AF135" i="23"/>
  <c r="AF134" i="23"/>
  <c r="AF133" i="23"/>
  <c r="AF132" i="23"/>
  <c r="AF131" i="23"/>
  <c r="AF130" i="23"/>
  <c r="AF129" i="23"/>
  <c r="AF128" i="23"/>
  <c r="AF127" i="23"/>
  <c r="AF126" i="23"/>
  <c r="AF125" i="23"/>
  <c r="AF124" i="23"/>
  <c r="AF123" i="23"/>
  <c r="AF122" i="23"/>
  <c r="AF120" i="23"/>
  <c r="AF119" i="23"/>
  <c r="AF118" i="23"/>
  <c r="AF117" i="23"/>
  <c r="AF116" i="23"/>
  <c r="AF115" i="23"/>
  <c r="AF114" i="23"/>
  <c r="AF113" i="23"/>
  <c r="AF112" i="23"/>
  <c r="AF111" i="23"/>
  <c r="AF110" i="23"/>
  <c r="AF108" i="23"/>
  <c r="AF107" i="23"/>
  <c r="AF106" i="23"/>
  <c r="AF105" i="23"/>
  <c r="AF104" i="23"/>
  <c r="AF103" i="23"/>
  <c r="AF102" i="23"/>
  <c r="AF101" i="23"/>
  <c r="AF100" i="23"/>
  <c r="AF99" i="23"/>
  <c r="AF98" i="23"/>
  <c r="AF97" i="23"/>
  <c r="AF96" i="23"/>
  <c r="AF95" i="23"/>
  <c r="AF94" i="23"/>
  <c r="AF93" i="23"/>
  <c r="AF92" i="23"/>
  <c r="AF91" i="23"/>
  <c r="AF90" i="23"/>
  <c r="AF89" i="23"/>
  <c r="AF88" i="23"/>
  <c r="AF87" i="23"/>
  <c r="AF86" i="23"/>
  <c r="AF85" i="23"/>
  <c r="AF84" i="23"/>
  <c r="AF83" i="23"/>
  <c r="AF82" i="23"/>
  <c r="AF81" i="23"/>
  <c r="AF80" i="23"/>
  <c r="AF78" i="23"/>
  <c r="AF77" i="23"/>
  <c r="AF76" i="23"/>
  <c r="AF74" i="23"/>
  <c r="AF73" i="23"/>
  <c r="AF72" i="23"/>
  <c r="AF70" i="23"/>
  <c r="AF69" i="23"/>
  <c r="AF68" i="23"/>
  <c r="AF67" i="23"/>
  <c r="AF66" i="23"/>
  <c r="AF65" i="23"/>
  <c r="AF64" i="23"/>
  <c r="AF63" i="23"/>
  <c r="AF62" i="23"/>
  <c r="AF61" i="23"/>
  <c r="AF60" i="23"/>
  <c r="AF59" i="23"/>
  <c r="AF58" i="23"/>
  <c r="AF57" i="23"/>
  <c r="AF56" i="23"/>
  <c r="AF55" i="23"/>
  <c r="AF54" i="23"/>
  <c r="AF52" i="23"/>
  <c r="AF51" i="23"/>
  <c r="AF50" i="23"/>
  <c r="AF49" i="23"/>
  <c r="AF48" i="23"/>
  <c r="AF47" i="23"/>
  <c r="AF46" i="23"/>
  <c r="AF45" i="23"/>
  <c r="AF43" i="23"/>
  <c r="AF42" i="23"/>
  <c r="AF41" i="23"/>
  <c r="AF40" i="23"/>
  <c r="AF39" i="23"/>
  <c r="AF38" i="23"/>
  <c r="AF36" i="23"/>
  <c r="AF35" i="23"/>
  <c r="AF34" i="23"/>
  <c r="AF33" i="23"/>
  <c r="AF32" i="23"/>
  <c r="AF31" i="23"/>
  <c r="AF29" i="23"/>
  <c r="AF28" i="23"/>
  <c r="AF27" i="23"/>
  <c r="AF26" i="23"/>
  <c r="AF25" i="23"/>
  <c r="AF24" i="23"/>
  <c r="AF23" i="23"/>
  <c r="AF22" i="23"/>
  <c r="AF21" i="23"/>
  <c r="AF20" i="23"/>
  <c r="AF19" i="23"/>
  <c r="AF17" i="23"/>
  <c r="AF16" i="23"/>
  <c r="AF15" i="23"/>
  <c r="AF14" i="23"/>
  <c r="AF13" i="23"/>
  <c r="AF12" i="23"/>
  <c r="AF11" i="23"/>
  <c r="AF10" i="23"/>
  <c r="AF9" i="23"/>
  <c r="AF8" i="23"/>
  <c r="AF7" i="23"/>
  <c r="AF6" i="23"/>
  <c r="AF230" i="18"/>
  <c r="AF229" i="18"/>
  <c r="AF228" i="18"/>
  <c r="AF227" i="18"/>
  <c r="AF226" i="18"/>
  <c r="AF225" i="18"/>
  <c r="AF224" i="18"/>
  <c r="AF223" i="18"/>
  <c r="AF222" i="18"/>
  <c r="AF221" i="18"/>
  <c r="AF220" i="18"/>
  <c r="AF219" i="18"/>
  <c r="AF218" i="18"/>
  <c r="AF217" i="18"/>
  <c r="AF216" i="18"/>
  <c r="AF215" i="18"/>
  <c r="AF214" i="18"/>
  <c r="AF213" i="18"/>
  <c r="AF212" i="18"/>
  <c r="AF211" i="18"/>
  <c r="AF210" i="18"/>
  <c r="AF209" i="18"/>
  <c r="AF208" i="18"/>
  <c r="AF207" i="18"/>
  <c r="AF206" i="18"/>
  <c r="AF205" i="18"/>
  <c r="AF204" i="18"/>
  <c r="AF203" i="18"/>
  <c r="AF202" i="18"/>
  <c r="AF201" i="18"/>
  <c r="AF200" i="18"/>
  <c r="AF199" i="18"/>
  <c r="AF198" i="18"/>
  <c r="AF197" i="18"/>
  <c r="AF196" i="18"/>
  <c r="AF195" i="18"/>
  <c r="AF194" i="18"/>
  <c r="AF193" i="18"/>
  <c r="AF192" i="18"/>
  <c r="AF191" i="18"/>
  <c r="AF190" i="18"/>
  <c r="AF189" i="18"/>
  <c r="AF188" i="18"/>
  <c r="AF187" i="18"/>
  <c r="AF186" i="18"/>
  <c r="AF185" i="18"/>
  <c r="AF184" i="18"/>
  <c r="AF183" i="18"/>
  <c r="AF182" i="18"/>
  <c r="AF181" i="18"/>
  <c r="AF180" i="18"/>
  <c r="AF179" i="18"/>
  <c r="AF178" i="18"/>
  <c r="AF177" i="18"/>
  <c r="AF176" i="18"/>
  <c r="AF175" i="18"/>
  <c r="AF174" i="18"/>
  <c r="AF173" i="18"/>
  <c r="AF172" i="18"/>
  <c r="AF171" i="18"/>
  <c r="AF170" i="18"/>
  <c r="AF169" i="18"/>
  <c r="AF168" i="18"/>
  <c r="AF167" i="18"/>
  <c r="AF166" i="18"/>
  <c r="AF165" i="18"/>
  <c r="AF164" i="18"/>
  <c r="AF163" i="18"/>
  <c r="AF162" i="18"/>
  <c r="AF161" i="18"/>
  <c r="AF160" i="18"/>
  <c r="AF159" i="18"/>
  <c r="AF158" i="18"/>
  <c r="AF157" i="18"/>
  <c r="AF156" i="18"/>
  <c r="AF155" i="18"/>
  <c r="AF154" i="18"/>
  <c r="AF153" i="18"/>
  <c r="AF152" i="18"/>
  <c r="AF151" i="18"/>
  <c r="AF150" i="18"/>
  <c r="AF149" i="18"/>
  <c r="AF148" i="18"/>
  <c r="AF147" i="18"/>
  <c r="AF146" i="18"/>
  <c r="AF145" i="18"/>
  <c r="AF144" i="18"/>
  <c r="AF143" i="18"/>
  <c r="AF142" i="18"/>
  <c r="AF141" i="18"/>
  <c r="AF140" i="18"/>
  <c r="AF139" i="18"/>
  <c r="AF138" i="18"/>
  <c r="AF137" i="18"/>
  <c r="AF136" i="18"/>
  <c r="AF135" i="18"/>
  <c r="AF134" i="18"/>
  <c r="AF133" i="18"/>
  <c r="AF132" i="18"/>
  <c r="AF131" i="18"/>
  <c r="AF130" i="18"/>
  <c r="AF129" i="18"/>
  <c r="AF128" i="18"/>
  <c r="AF127" i="18"/>
  <c r="AF125" i="18"/>
  <c r="AF124" i="18"/>
  <c r="AF123" i="18"/>
  <c r="AF122" i="18"/>
  <c r="AF121" i="18"/>
  <c r="AF120" i="18"/>
  <c r="AF119" i="18"/>
  <c r="AF118" i="18"/>
  <c r="AF117" i="18"/>
  <c r="AF116" i="18"/>
  <c r="AF115" i="18"/>
  <c r="AF114" i="18"/>
  <c r="AF113" i="18"/>
  <c r="AF112" i="18"/>
  <c r="AF111" i="18"/>
  <c r="AF109" i="18"/>
  <c r="AF108" i="18"/>
  <c r="AF107" i="18"/>
  <c r="AF106" i="18"/>
  <c r="AF105" i="18"/>
  <c r="AF104" i="18"/>
  <c r="AF103" i="18"/>
  <c r="AF102" i="18"/>
  <c r="AF101" i="18"/>
  <c r="AF100" i="18"/>
  <c r="AF99" i="18"/>
  <c r="AF98" i="18"/>
  <c r="AF97" i="18"/>
  <c r="AF96" i="18"/>
  <c r="AF95" i="18"/>
  <c r="AF94" i="18"/>
  <c r="AF93" i="18"/>
  <c r="AF92" i="18"/>
  <c r="AF91" i="18"/>
  <c r="AF90" i="18"/>
  <c r="AF89" i="18"/>
  <c r="AF88" i="18"/>
  <c r="AF87" i="18"/>
  <c r="AF86" i="18"/>
  <c r="AF85" i="18"/>
  <c r="AF84" i="18"/>
  <c r="AF83" i="18"/>
  <c r="AF81" i="18"/>
  <c r="AF80" i="18"/>
  <c r="AF79" i="18"/>
  <c r="AF77" i="18"/>
  <c r="AF76" i="18"/>
  <c r="AF75" i="18"/>
  <c r="AF73" i="18"/>
  <c r="AF72" i="18"/>
  <c r="AF71" i="18"/>
  <c r="AF70" i="18"/>
  <c r="AF69" i="18"/>
  <c r="AF68" i="18"/>
  <c r="AF67" i="18"/>
  <c r="AF66" i="18"/>
  <c r="AF65" i="18"/>
  <c r="AF64" i="18"/>
  <c r="AF63" i="18"/>
  <c r="AF62" i="18"/>
  <c r="AF61" i="18"/>
  <c r="AF60" i="18"/>
  <c r="AF59" i="18"/>
  <c r="AF58" i="18"/>
  <c r="AF56" i="18"/>
  <c r="AF55" i="18"/>
  <c r="AF54" i="18"/>
  <c r="AF53" i="18"/>
  <c r="AF52" i="18"/>
  <c r="AF51" i="18"/>
  <c r="AF50" i="18"/>
  <c r="AF49" i="18"/>
  <c r="AF47" i="18"/>
  <c r="AF46" i="18"/>
  <c r="AF45" i="18"/>
  <c r="AF44" i="18"/>
  <c r="AF43" i="18"/>
  <c r="AF42" i="18"/>
  <c r="AF41" i="18"/>
  <c r="AF40" i="18"/>
  <c r="AF39" i="18"/>
  <c r="AF37" i="18"/>
  <c r="AF36" i="18"/>
  <c r="AF35" i="18"/>
  <c r="AF34" i="18"/>
  <c r="AF33" i="18"/>
  <c r="AF32" i="18"/>
  <c r="AF30" i="18"/>
  <c r="AF29" i="18"/>
  <c r="AF28" i="18"/>
  <c r="AF27" i="18"/>
  <c r="AF26" i="18"/>
  <c r="AF25" i="18"/>
  <c r="AF24" i="18"/>
  <c r="AF23" i="18"/>
  <c r="AF22" i="18"/>
  <c r="AF21" i="18"/>
  <c r="AF20" i="18"/>
  <c r="AF19" i="18"/>
  <c r="AF17" i="18"/>
  <c r="AF16" i="18"/>
  <c r="AF15" i="18"/>
  <c r="AF14" i="18"/>
  <c r="AF13" i="18"/>
  <c r="AF12" i="18"/>
  <c r="AF11" i="18"/>
  <c r="AF10" i="18"/>
  <c r="AF9" i="18"/>
  <c r="AF8" i="18"/>
  <c r="AF7" i="18"/>
  <c r="AF6" i="18"/>
  <c r="AF223" i="20"/>
  <c r="AF222" i="20"/>
  <c r="AF221" i="20"/>
  <c r="AF220" i="20"/>
  <c r="AF219" i="20"/>
  <c r="AF218" i="20"/>
  <c r="AF217" i="20"/>
  <c r="AF216" i="20"/>
  <c r="AF215" i="20"/>
  <c r="AF214" i="20"/>
  <c r="AF213" i="20"/>
  <c r="AF212" i="20"/>
  <c r="AF211" i="20"/>
  <c r="AF210" i="20"/>
  <c r="AF209" i="20"/>
  <c r="AF208" i="20"/>
  <c r="AF207" i="20"/>
  <c r="AF206" i="20"/>
  <c r="AF205" i="20"/>
  <c r="AF204" i="20"/>
  <c r="AF203" i="20"/>
  <c r="AF202" i="20"/>
  <c r="AF201" i="20"/>
  <c r="AF200" i="20"/>
  <c r="AF199" i="20"/>
  <c r="AF198" i="20"/>
  <c r="AF197" i="20"/>
  <c r="AF196" i="20"/>
  <c r="AF195" i="20"/>
  <c r="AF194" i="20"/>
  <c r="AF193" i="20"/>
  <c r="AF192" i="20"/>
  <c r="AF191" i="20"/>
  <c r="AF190" i="20"/>
  <c r="AF189" i="20"/>
  <c r="AF188" i="20"/>
  <c r="AF187" i="20"/>
  <c r="AF186" i="20"/>
  <c r="AF185" i="20"/>
  <c r="AF184" i="20"/>
  <c r="AF183" i="20"/>
  <c r="AF182" i="20"/>
  <c r="AF181" i="20"/>
  <c r="AF180" i="20"/>
  <c r="AF179" i="20"/>
  <c r="AF178" i="20"/>
  <c r="AF177" i="20"/>
  <c r="AF176" i="20"/>
  <c r="AF175" i="20"/>
  <c r="AF174" i="20"/>
  <c r="AF173" i="20"/>
  <c r="AF172" i="20"/>
  <c r="AF171" i="20"/>
  <c r="AF170" i="20"/>
  <c r="AF169" i="20"/>
  <c r="AF168" i="20"/>
  <c r="AF167" i="20"/>
  <c r="AF166" i="20"/>
  <c r="AF165" i="20"/>
  <c r="AF164" i="20"/>
  <c r="AF163" i="20"/>
  <c r="AF162" i="20"/>
  <c r="AF161" i="20"/>
  <c r="AF160" i="20"/>
  <c r="AF159" i="20"/>
  <c r="AF158" i="20"/>
  <c r="AF157" i="20"/>
  <c r="AF156" i="20"/>
  <c r="AF155" i="20"/>
  <c r="AF154" i="20"/>
  <c r="AF153" i="20"/>
  <c r="AF152" i="20"/>
  <c r="AF151" i="20"/>
  <c r="AF150" i="20"/>
  <c r="AF149" i="20"/>
  <c r="AF148" i="20"/>
  <c r="AF147" i="20"/>
  <c r="AF146" i="20"/>
  <c r="AF145" i="20"/>
  <c r="AF144" i="20"/>
  <c r="AF143" i="20"/>
  <c r="AF142" i="20"/>
  <c r="AF141" i="20"/>
  <c r="AF140" i="20"/>
  <c r="AF139" i="20"/>
  <c r="AF138" i="20"/>
  <c r="AF137" i="20"/>
  <c r="AF136" i="20"/>
  <c r="AF135" i="20"/>
  <c r="AF134" i="20"/>
  <c r="AF133" i="20"/>
  <c r="AF132" i="20"/>
  <c r="AF131" i="20"/>
  <c r="AF130" i="20"/>
  <c r="AF129" i="20"/>
  <c r="AF128" i="20"/>
  <c r="AF127" i="20"/>
  <c r="AF126" i="20"/>
  <c r="AF124" i="20"/>
  <c r="AF123" i="20"/>
  <c r="AF122" i="20"/>
  <c r="AF121" i="20"/>
  <c r="AF120" i="20"/>
  <c r="AF119" i="20"/>
  <c r="AF118" i="20"/>
  <c r="AF117" i="20"/>
  <c r="AF116" i="20"/>
  <c r="AF115" i="20"/>
  <c r="AF114" i="20"/>
  <c r="AF113" i="20"/>
  <c r="AF112" i="20"/>
  <c r="AF111" i="20"/>
  <c r="AF109" i="20"/>
  <c r="AF108" i="20"/>
  <c r="AF107" i="20"/>
  <c r="AF106" i="20"/>
  <c r="AF105" i="20"/>
  <c r="AF104" i="20"/>
  <c r="AF103" i="20"/>
  <c r="AF102" i="20"/>
  <c r="AF101" i="20"/>
  <c r="AF100" i="20"/>
  <c r="AF99" i="20"/>
  <c r="AF98" i="20"/>
  <c r="AF97" i="20"/>
  <c r="AF96" i="20"/>
  <c r="AF95" i="20"/>
  <c r="AF94" i="20"/>
  <c r="AF93" i="20"/>
  <c r="AF92" i="20"/>
  <c r="AF91" i="20"/>
  <c r="AF90" i="20"/>
  <c r="AF89" i="20"/>
  <c r="AF88" i="20"/>
  <c r="AF87" i="20"/>
  <c r="AF86" i="20"/>
  <c r="AF85" i="20"/>
  <c r="AF84" i="20"/>
  <c r="AF83" i="20"/>
  <c r="AF81" i="20"/>
  <c r="AF80" i="20"/>
  <c r="AF79" i="20"/>
  <c r="AF77" i="20"/>
  <c r="AF76" i="20"/>
  <c r="AF75" i="20"/>
  <c r="AF73" i="20"/>
  <c r="AF72" i="20"/>
  <c r="AF71" i="20"/>
  <c r="AF70" i="20"/>
  <c r="AF69" i="20"/>
  <c r="AF68" i="20"/>
  <c r="AF67" i="20"/>
  <c r="AF66" i="20"/>
  <c r="AF65" i="20"/>
  <c r="AF64" i="20"/>
  <c r="AF63" i="20"/>
  <c r="AF62" i="20"/>
  <c r="AF61" i="20"/>
  <c r="AF60" i="20"/>
  <c r="AF59" i="20"/>
  <c r="AF58" i="20"/>
  <c r="AF56" i="20"/>
  <c r="AF55" i="20"/>
  <c r="AF54" i="20"/>
  <c r="AF53" i="20"/>
  <c r="AF52" i="20"/>
  <c r="AF51" i="20"/>
  <c r="AF50" i="20"/>
  <c r="AF49" i="20"/>
  <c r="AF47" i="20"/>
  <c r="AF46" i="20"/>
  <c r="AF45" i="20"/>
  <c r="AF44" i="20"/>
  <c r="AF43" i="20"/>
  <c r="AF42" i="20"/>
  <c r="AF41" i="20"/>
  <c r="AF40" i="20"/>
  <c r="AF39" i="20"/>
  <c r="AF37" i="20"/>
  <c r="AF36" i="20"/>
  <c r="AF35" i="20"/>
  <c r="AF34" i="20"/>
  <c r="AF33" i="20"/>
  <c r="AF32" i="20"/>
  <c r="AF30" i="20"/>
  <c r="AF29" i="20"/>
  <c r="AF28" i="20"/>
  <c r="AF27" i="20"/>
  <c r="AF26" i="20"/>
  <c r="AF25" i="20"/>
  <c r="AF24" i="20"/>
  <c r="AF23" i="20"/>
  <c r="AF22" i="20"/>
  <c r="AF21" i="20"/>
  <c r="AF20" i="20"/>
  <c r="AF19" i="20"/>
  <c r="AF17" i="20"/>
  <c r="AF16" i="20"/>
  <c r="AF15" i="20"/>
  <c r="AF14" i="20"/>
  <c r="AF13" i="20"/>
  <c r="AF12" i="20"/>
  <c r="AF11" i="20"/>
  <c r="AF10" i="20"/>
  <c r="AF9" i="20"/>
  <c r="AF8" i="20"/>
  <c r="AF7" i="20"/>
  <c r="AF6" i="20"/>
  <c r="AF243" i="36"/>
  <c r="AF242" i="36"/>
  <c r="AF241" i="36"/>
  <c r="AF240" i="36"/>
  <c r="AF239" i="36"/>
  <c r="AF238" i="36"/>
  <c r="AF237" i="36"/>
  <c r="AF236" i="36"/>
  <c r="AF235" i="36"/>
  <c r="AF234" i="36"/>
  <c r="AF233" i="36"/>
  <c r="AF232" i="36"/>
  <c r="AF231" i="36"/>
  <c r="AF230" i="36"/>
  <c r="AF229" i="36"/>
  <c r="AF228" i="36"/>
  <c r="AF227" i="36"/>
  <c r="AF226" i="36"/>
  <c r="AF225" i="36"/>
  <c r="AF224" i="36"/>
  <c r="AF223" i="36"/>
  <c r="AF222" i="36"/>
  <c r="AF221" i="36"/>
  <c r="AF220" i="36"/>
  <c r="AF219" i="36"/>
  <c r="AF218" i="36"/>
  <c r="AF217" i="36"/>
  <c r="AF216" i="36"/>
  <c r="AF215" i="36"/>
  <c r="AF214" i="36"/>
  <c r="AF213" i="36"/>
  <c r="AF212" i="36"/>
  <c r="AF211" i="36"/>
  <c r="AF210" i="36"/>
  <c r="AF209" i="36"/>
  <c r="AF208" i="36"/>
  <c r="AF207" i="36"/>
  <c r="AF206" i="36"/>
  <c r="AF205" i="36"/>
  <c r="AF204" i="36"/>
  <c r="AF203" i="36"/>
  <c r="AF202" i="36"/>
  <c r="AF201" i="36"/>
  <c r="AF200" i="36"/>
  <c r="AF199" i="36"/>
  <c r="AF198" i="36"/>
  <c r="AF197" i="36"/>
  <c r="AF196" i="36"/>
  <c r="AF195" i="36"/>
  <c r="AF194" i="36"/>
  <c r="AF193" i="36"/>
  <c r="AF192" i="36"/>
  <c r="AF191" i="36"/>
  <c r="AF190" i="36"/>
  <c r="AF189" i="36"/>
  <c r="AF188" i="36"/>
  <c r="AF187" i="36"/>
  <c r="AF186" i="36"/>
  <c r="AF185" i="36"/>
  <c r="AF184" i="36"/>
  <c r="AF183" i="36"/>
  <c r="AF182" i="36"/>
  <c r="AF181" i="36"/>
  <c r="AF180" i="36"/>
  <c r="AF179" i="36"/>
  <c r="AF178" i="36"/>
  <c r="AF177" i="36"/>
  <c r="AF176" i="36"/>
  <c r="AF175" i="36"/>
  <c r="AF174" i="36"/>
  <c r="AF173" i="36"/>
  <c r="AF172" i="36"/>
  <c r="AF171" i="36"/>
  <c r="AF170" i="36"/>
  <c r="AF169" i="36"/>
  <c r="AF168" i="36"/>
  <c r="AF167" i="36"/>
  <c r="AF166" i="36"/>
  <c r="AF165" i="36"/>
  <c r="AF164" i="36"/>
  <c r="AF163" i="36"/>
  <c r="AF162" i="36"/>
  <c r="AF161" i="36"/>
  <c r="AF160" i="36"/>
  <c r="AF159" i="36"/>
  <c r="AF158" i="36"/>
  <c r="AF157" i="36"/>
  <c r="AF156" i="36"/>
  <c r="AF155" i="36"/>
  <c r="AF154" i="36"/>
  <c r="AF153" i="36"/>
  <c r="AF152" i="36"/>
  <c r="AF151" i="36"/>
  <c r="AF150" i="36"/>
  <c r="AF149" i="36"/>
  <c r="AF148" i="36"/>
  <c r="AF147" i="36"/>
  <c r="AF146" i="36"/>
  <c r="AF145" i="36"/>
  <c r="AF144" i="36"/>
  <c r="AF143" i="36"/>
  <c r="AF142" i="36"/>
  <c r="AF141" i="36"/>
  <c r="AF140" i="36"/>
  <c r="AF139" i="36"/>
  <c r="AF138" i="36"/>
  <c r="AF137" i="36"/>
  <c r="AF136" i="36"/>
  <c r="AF135" i="36"/>
  <c r="AF134" i="36"/>
  <c r="AF133" i="36"/>
  <c r="AF132" i="36"/>
  <c r="AF131" i="36"/>
  <c r="AF129" i="36"/>
  <c r="AF128" i="36"/>
  <c r="AF127" i="36"/>
  <c r="AF126" i="36"/>
  <c r="AF125" i="36"/>
  <c r="AF124" i="36"/>
  <c r="AF123" i="36"/>
  <c r="AF122" i="36"/>
  <c r="AF121" i="36"/>
  <c r="AF120" i="36"/>
  <c r="AF119" i="36"/>
  <c r="AF118" i="36"/>
  <c r="AF116" i="36"/>
  <c r="AF115" i="36"/>
  <c r="AF114" i="36"/>
  <c r="AF113" i="36"/>
  <c r="AF112" i="36"/>
  <c r="AF111" i="36"/>
  <c r="AF110" i="36"/>
  <c r="AF109" i="36"/>
  <c r="AF108" i="36"/>
  <c r="AF107" i="36"/>
  <c r="AF106" i="36"/>
  <c r="AF105" i="36"/>
  <c r="AF104" i="36"/>
  <c r="AF103" i="36"/>
  <c r="AF102" i="36"/>
  <c r="AF101" i="36"/>
  <c r="AF100" i="36"/>
  <c r="AF99" i="36"/>
  <c r="AF98" i="36"/>
  <c r="AF97" i="36"/>
  <c r="AF96" i="36"/>
  <c r="AF95" i="36"/>
  <c r="AF94" i="36"/>
  <c r="AF93" i="36"/>
  <c r="AF92" i="36"/>
  <c r="AF91" i="36"/>
  <c r="AF90" i="36"/>
  <c r="AF89" i="36"/>
  <c r="AF87" i="36"/>
  <c r="AF86" i="36"/>
  <c r="AF85" i="36"/>
  <c r="AF83" i="36"/>
  <c r="AF82" i="36"/>
  <c r="AF81" i="36"/>
  <c r="AF79" i="36"/>
  <c r="AF78" i="36"/>
  <c r="AF77" i="36"/>
  <c r="AF76" i="36"/>
  <c r="AF75" i="36"/>
  <c r="AF74" i="36"/>
  <c r="AF73" i="36"/>
  <c r="AF72" i="36"/>
  <c r="AF71" i="36"/>
  <c r="AF70" i="36"/>
  <c r="AF69" i="36"/>
  <c r="AF68" i="36"/>
  <c r="AF67" i="36"/>
  <c r="AF66" i="36"/>
  <c r="AF65" i="36"/>
  <c r="AF64" i="36"/>
  <c r="AF63" i="36"/>
  <c r="AF61" i="36"/>
  <c r="AF60" i="36"/>
  <c r="AF59" i="36"/>
  <c r="AF58" i="36"/>
  <c r="AF57" i="36"/>
  <c r="AF56" i="36"/>
  <c r="AF55" i="36"/>
  <c r="AF54" i="36"/>
  <c r="AF52" i="36"/>
  <c r="AF51" i="36"/>
  <c r="AF50" i="36"/>
  <c r="AF49" i="36"/>
  <c r="AF48" i="36"/>
  <c r="AF47" i="36"/>
  <c r="AF46" i="36"/>
  <c r="AF44" i="36"/>
  <c r="AF43" i="36"/>
  <c r="AF42" i="36"/>
  <c r="AF41" i="36"/>
  <c r="AF40" i="36"/>
  <c r="AF39" i="36"/>
  <c r="AF37" i="36"/>
  <c r="AF36" i="36"/>
  <c r="AF35" i="36"/>
  <c r="AF34" i="36"/>
  <c r="AF33" i="36"/>
  <c r="AF32" i="36"/>
  <c r="AF31" i="36"/>
  <c r="AF30" i="36"/>
  <c r="AF29" i="36"/>
  <c r="AF28" i="36"/>
  <c r="AF27" i="36"/>
  <c r="AF25" i="36"/>
  <c r="AF24" i="36"/>
  <c r="AF23" i="36"/>
  <c r="AF22" i="36"/>
  <c r="AF21" i="36"/>
  <c r="AF20" i="36"/>
  <c r="AF19" i="36"/>
  <c r="AF18" i="36"/>
  <c r="AF17" i="36"/>
  <c r="AF16" i="36"/>
  <c r="AF15" i="36"/>
  <c r="AF14" i="36"/>
  <c r="AF13" i="36"/>
  <c r="AF12" i="36"/>
  <c r="AF11" i="36"/>
  <c r="AF10" i="36"/>
  <c r="AF9" i="36"/>
  <c r="AF8" i="36"/>
  <c r="AF7" i="36"/>
  <c r="AF6" i="36"/>
  <c r="AF243" i="14"/>
  <c r="AF242" i="14"/>
  <c r="AF241" i="14"/>
  <c r="AF240" i="14"/>
  <c r="AF239" i="14"/>
  <c r="AF238" i="14"/>
  <c r="AF237" i="14"/>
  <c r="AF236" i="14"/>
  <c r="AF235" i="14"/>
  <c r="AF234" i="14"/>
  <c r="AF233" i="14"/>
  <c r="AF232" i="14"/>
  <c r="AF231" i="14"/>
  <c r="AF230" i="14"/>
  <c r="AF229" i="14"/>
  <c r="AF228" i="14"/>
  <c r="AF227" i="14"/>
  <c r="AF226" i="14"/>
  <c r="AF225" i="14"/>
  <c r="AF224" i="14"/>
  <c r="AF223" i="14"/>
  <c r="AF222" i="14"/>
  <c r="AF221" i="14"/>
  <c r="AF220" i="14"/>
  <c r="AF219" i="14"/>
  <c r="AF218" i="14"/>
  <c r="AF217" i="14"/>
  <c r="AF216" i="14"/>
  <c r="AF215" i="14"/>
  <c r="AF214" i="14"/>
  <c r="AF213" i="14"/>
  <c r="AF212" i="14"/>
  <c r="AF211" i="14"/>
  <c r="AF210" i="14"/>
  <c r="AF209" i="14"/>
  <c r="AF208" i="14"/>
  <c r="AF207" i="14"/>
  <c r="AF206" i="14"/>
  <c r="AF205" i="14"/>
  <c r="AF204" i="14"/>
  <c r="AF203" i="14"/>
  <c r="AF202" i="14"/>
  <c r="AF201" i="14"/>
  <c r="AF200" i="14"/>
  <c r="AF199" i="14"/>
  <c r="AF198" i="14"/>
  <c r="AF197" i="14"/>
  <c r="AF196" i="14"/>
  <c r="AF195" i="14"/>
  <c r="AF194" i="14"/>
  <c r="AF193" i="14"/>
  <c r="AF192" i="14"/>
  <c r="AF191" i="14"/>
  <c r="AF190" i="14"/>
  <c r="AF189" i="14"/>
  <c r="AF188" i="14"/>
  <c r="AF187" i="14"/>
  <c r="AF186" i="14"/>
  <c r="AF185" i="14"/>
  <c r="AF184" i="14"/>
  <c r="AF183" i="14"/>
  <c r="AF182" i="14"/>
  <c r="AF181" i="14"/>
  <c r="AF180" i="14"/>
  <c r="AF179" i="14"/>
  <c r="AF178" i="14"/>
  <c r="AF177" i="14"/>
  <c r="AF176" i="14"/>
  <c r="AF175" i="14"/>
  <c r="AF174" i="14"/>
  <c r="AF173" i="14"/>
  <c r="AF172" i="14"/>
  <c r="AF171" i="14"/>
  <c r="AF170" i="14"/>
  <c r="AF169" i="14"/>
  <c r="AF168" i="14"/>
  <c r="AF167" i="14"/>
  <c r="AF166" i="14"/>
  <c r="AF165" i="14"/>
  <c r="AF164" i="14"/>
  <c r="AF163" i="14"/>
  <c r="AF162" i="14"/>
  <c r="AF161" i="14"/>
  <c r="AF160" i="14"/>
  <c r="AF159" i="14"/>
  <c r="AF158" i="14"/>
  <c r="AF157" i="14"/>
  <c r="AF156" i="14"/>
  <c r="AF155" i="14"/>
  <c r="AF154" i="14"/>
  <c r="AF153" i="14"/>
  <c r="AF152" i="14"/>
  <c r="AF151" i="14"/>
  <c r="AF150" i="14"/>
  <c r="AF149" i="14"/>
  <c r="AF148" i="14"/>
  <c r="AF147" i="14"/>
  <c r="AF146" i="14"/>
  <c r="AF145" i="14"/>
  <c r="AF144" i="14"/>
  <c r="AF143" i="14"/>
  <c r="AF142" i="14"/>
  <c r="AF141" i="14"/>
  <c r="AF140" i="14"/>
  <c r="AF139" i="14"/>
  <c r="AF138" i="14"/>
  <c r="AF137" i="14"/>
  <c r="AF136" i="14"/>
  <c r="AF135" i="14"/>
  <c r="AF134" i="14"/>
  <c r="AF133" i="14"/>
  <c r="AF132" i="14"/>
  <c r="AF131" i="14"/>
  <c r="AF129" i="14"/>
  <c r="AF128" i="14"/>
  <c r="AF127" i="14"/>
  <c r="AF126" i="14"/>
  <c r="AF125" i="14"/>
  <c r="AF124" i="14"/>
  <c r="AF123" i="14"/>
  <c r="AF122" i="14"/>
  <c r="AF121" i="14"/>
  <c r="AF120" i="14"/>
  <c r="AF119" i="14"/>
  <c r="AF118" i="14"/>
  <c r="AF116" i="14"/>
  <c r="AF115" i="14"/>
  <c r="AF114" i="14"/>
  <c r="AF113" i="14"/>
  <c r="AF112" i="14"/>
  <c r="AF111" i="14"/>
  <c r="AF110" i="14"/>
  <c r="AF109" i="14"/>
  <c r="AF108" i="14"/>
  <c r="AF107" i="14"/>
  <c r="AF106" i="14"/>
  <c r="AF105" i="14"/>
  <c r="AF104" i="14"/>
  <c r="AF103" i="14"/>
  <c r="AF102" i="14"/>
  <c r="AF101" i="14"/>
  <c r="AF100" i="14"/>
  <c r="AF99" i="14"/>
  <c r="AF98" i="14"/>
  <c r="AF97" i="14"/>
  <c r="AF96" i="14"/>
  <c r="AF95" i="14"/>
  <c r="AF94" i="14"/>
  <c r="AF93" i="14"/>
  <c r="AF92" i="14"/>
  <c r="AF91" i="14"/>
  <c r="AF90" i="14"/>
  <c r="AF89" i="14"/>
  <c r="AF87" i="14"/>
  <c r="AF86" i="14"/>
  <c r="AF85" i="14"/>
  <c r="AF83" i="14"/>
  <c r="AF82" i="14"/>
  <c r="AF81" i="14"/>
  <c r="AF79" i="14"/>
  <c r="AF78" i="14"/>
  <c r="AF77" i="14"/>
  <c r="AF76" i="14"/>
  <c r="AF75" i="14"/>
  <c r="AF74" i="14"/>
  <c r="AF73" i="14"/>
  <c r="AF72" i="14"/>
  <c r="AF71" i="14"/>
  <c r="AF70" i="14"/>
  <c r="AF69" i="14"/>
  <c r="AF68" i="14"/>
  <c r="AF67" i="14"/>
  <c r="AF66" i="14"/>
  <c r="AF65" i="14"/>
  <c r="AF64" i="14"/>
  <c r="AF63" i="14"/>
  <c r="AF61" i="14"/>
  <c r="AF60" i="14"/>
  <c r="AF59" i="14"/>
  <c r="AF58" i="14"/>
  <c r="AF57" i="14"/>
  <c r="AF56" i="14"/>
  <c r="AF55" i="14"/>
  <c r="AF54" i="14"/>
  <c r="AF52" i="14"/>
  <c r="AF51" i="14"/>
  <c r="AF50" i="14"/>
  <c r="AF49" i="14"/>
  <c r="AF48" i="14"/>
  <c r="AF47" i="14"/>
  <c r="AF46" i="14"/>
  <c r="AF44" i="14"/>
  <c r="AF43" i="14"/>
  <c r="AF42" i="14"/>
  <c r="AF41" i="14"/>
  <c r="AF40" i="14"/>
  <c r="AF39" i="14"/>
  <c r="AF37" i="14"/>
  <c r="AF36" i="14"/>
  <c r="AF35" i="14"/>
  <c r="AF34" i="14"/>
  <c r="AF33" i="14"/>
  <c r="AF32" i="14"/>
  <c r="AF31" i="14"/>
  <c r="AF30" i="14"/>
  <c r="AF29" i="14"/>
  <c r="AF28" i="14"/>
  <c r="AF27" i="14"/>
  <c r="AF25" i="14"/>
  <c r="AF24" i="14"/>
  <c r="AF23" i="14"/>
  <c r="AF22" i="14"/>
  <c r="AF21" i="14"/>
  <c r="AF20" i="14"/>
  <c r="AF19" i="14"/>
  <c r="AF18" i="14"/>
  <c r="AF17" i="14"/>
  <c r="AF16" i="14"/>
  <c r="AF15" i="14"/>
  <c r="AF14" i="14"/>
  <c r="AF13" i="14"/>
  <c r="AF12" i="14"/>
  <c r="AF11" i="14"/>
  <c r="AF10" i="14"/>
  <c r="AF9" i="14"/>
  <c r="AF8" i="14"/>
  <c r="AF7" i="14"/>
  <c r="AF6" i="14"/>
  <c r="AF241" i="16"/>
  <c r="AF240" i="16"/>
  <c r="AF239" i="16"/>
  <c r="AF238" i="16"/>
  <c r="AF237" i="16"/>
  <c r="AF236" i="16"/>
  <c r="AF235" i="16"/>
  <c r="AF234" i="16"/>
  <c r="AF233" i="16"/>
  <c r="AF232" i="16"/>
  <c r="AF231" i="16"/>
  <c r="AF230" i="16"/>
  <c r="AF229" i="16"/>
  <c r="AF228" i="16"/>
  <c r="AF227" i="16"/>
  <c r="AF226" i="16"/>
  <c r="AF225" i="16"/>
  <c r="AF224" i="16"/>
  <c r="AF223" i="16"/>
  <c r="AF222" i="16"/>
  <c r="AF221" i="16"/>
  <c r="AF220" i="16"/>
  <c r="AF219" i="16"/>
  <c r="AF218" i="16"/>
  <c r="AF217" i="16"/>
  <c r="AF216" i="16"/>
  <c r="AF215" i="16"/>
  <c r="AF214" i="16"/>
  <c r="AF213" i="16"/>
  <c r="AF212" i="16"/>
  <c r="AF211" i="16"/>
  <c r="AF210" i="16"/>
  <c r="AF209" i="16"/>
  <c r="AF208" i="16"/>
  <c r="AF207" i="16"/>
  <c r="AF206" i="16"/>
  <c r="AF205" i="16"/>
  <c r="AF204" i="16"/>
  <c r="AF203" i="16"/>
  <c r="AF202" i="16"/>
  <c r="AF201" i="16"/>
  <c r="AF200" i="16"/>
  <c r="AF199" i="16"/>
  <c r="AF198" i="16"/>
  <c r="AF197" i="16"/>
  <c r="AF196" i="16"/>
  <c r="AF195" i="16"/>
  <c r="AF194" i="16"/>
  <c r="AF193" i="16"/>
  <c r="AF192" i="16"/>
  <c r="AF191" i="16"/>
  <c r="AF190" i="16"/>
  <c r="AF189" i="16"/>
  <c r="AF188" i="16"/>
  <c r="AF187" i="16"/>
  <c r="AF186" i="16"/>
  <c r="AF185" i="16"/>
  <c r="AF184" i="16"/>
  <c r="AF183" i="16"/>
  <c r="AF182" i="16"/>
  <c r="AF181" i="16"/>
  <c r="AF180" i="16"/>
  <c r="AF179" i="16"/>
  <c r="AF178" i="16"/>
  <c r="AF177" i="16"/>
  <c r="AF176" i="16"/>
  <c r="AF175" i="16"/>
  <c r="AF174" i="16"/>
  <c r="AF173" i="16"/>
  <c r="AF172" i="16"/>
  <c r="AF171" i="16"/>
  <c r="AF170" i="16"/>
  <c r="AF169" i="16"/>
  <c r="AF168" i="16"/>
  <c r="AF167" i="16"/>
  <c r="AF166" i="16"/>
  <c r="AF165" i="16"/>
  <c r="AF164" i="16"/>
  <c r="AF163" i="16"/>
  <c r="AF162" i="16"/>
  <c r="AF161" i="16"/>
  <c r="AF160" i="16"/>
  <c r="AF159" i="16"/>
  <c r="AF158" i="16"/>
  <c r="AF157" i="16"/>
  <c r="AF156" i="16"/>
  <c r="AF155" i="16"/>
  <c r="AF154" i="16"/>
  <c r="AF153" i="16"/>
  <c r="AF152" i="16"/>
  <c r="AF151" i="16"/>
  <c r="AF150" i="16"/>
  <c r="AF149" i="16"/>
  <c r="AF148" i="16"/>
  <c r="AF147" i="16"/>
  <c r="AF146" i="16"/>
  <c r="AF145" i="16"/>
  <c r="AF144" i="16"/>
  <c r="AF143" i="16"/>
  <c r="AF142" i="16"/>
  <c r="AF141" i="16"/>
  <c r="AF140" i="16"/>
  <c r="AF139" i="16"/>
  <c r="AF138" i="16"/>
  <c r="AF137" i="16"/>
  <c r="AF136" i="16"/>
  <c r="AF135" i="16"/>
  <c r="AF134" i="16"/>
  <c r="AF133" i="16"/>
  <c r="AF132" i="16"/>
  <c r="AF131" i="16"/>
  <c r="AF129" i="16"/>
  <c r="AF128" i="16"/>
  <c r="AF127" i="16"/>
  <c r="AF126" i="16"/>
  <c r="AF125" i="16"/>
  <c r="AF124" i="16"/>
  <c r="AF123" i="16"/>
  <c r="AF122" i="16"/>
  <c r="AF121" i="16"/>
  <c r="AF120" i="16"/>
  <c r="AF119" i="16"/>
  <c r="AF118" i="16"/>
  <c r="AF117" i="16"/>
  <c r="AF116" i="16"/>
  <c r="AF115" i="16"/>
  <c r="AF113" i="16"/>
  <c r="AF112" i="16"/>
  <c r="AF111" i="16"/>
  <c r="AF110" i="16"/>
  <c r="AF109" i="16"/>
  <c r="AF108" i="16"/>
  <c r="AF107" i="16"/>
  <c r="AF106" i="16"/>
  <c r="AF105" i="16"/>
  <c r="AF104" i="16"/>
  <c r="AF103" i="16"/>
  <c r="AF102" i="16"/>
  <c r="AF101" i="16"/>
  <c r="AF100" i="16"/>
  <c r="AF99" i="16"/>
  <c r="AF98" i="16"/>
  <c r="AF97" i="16"/>
  <c r="AF96" i="16"/>
  <c r="AF95" i="16"/>
  <c r="AF94" i="16"/>
  <c r="AF93" i="16"/>
  <c r="AF92" i="16"/>
  <c r="AF91" i="16"/>
  <c r="AF90" i="16"/>
  <c r="AF89" i="16"/>
  <c r="AF88" i="16"/>
  <c r="AF86" i="16"/>
  <c r="AF85" i="16"/>
  <c r="AF84" i="16"/>
  <c r="AF82" i="16"/>
  <c r="AF81" i="16"/>
  <c r="AF80" i="16"/>
  <c r="AF78" i="16"/>
  <c r="AF77" i="16"/>
  <c r="AF76" i="16"/>
  <c r="AF75" i="16"/>
  <c r="AF74" i="16"/>
  <c r="AF73" i="16"/>
  <c r="AF72" i="16"/>
  <c r="AF71" i="16"/>
  <c r="AF70" i="16"/>
  <c r="AF69" i="16"/>
  <c r="AF68" i="16"/>
  <c r="AF67" i="16"/>
  <c r="AF66" i="16"/>
  <c r="AF65" i="16"/>
  <c r="AF64" i="16"/>
  <c r="AF63" i="16"/>
  <c r="AF61" i="16"/>
  <c r="AF60" i="16"/>
  <c r="AF59" i="16"/>
  <c r="AF58" i="16"/>
  <c r="AF57" i="16"/>
  <c r="AF56" i="16"/>
  <c r="AF55" i="16"/>
  <c r="AF54" i="16"/>
  <c r="AF52" i="16"/>
  <c r="AF51" i="16"/>
  <c r="AF50" i="16"/>
  <c r="AF49" i="16"/>
  <c r="AF48" i="16"/>
  <c r="AF47" i="16"/>
  <c r="AF46" i="16"/>
  <c r="AF45" i="16"/>
  <c r="AF44" i="16"/>
  <c r="AF42" i="16"/>
  <c r="AF41" i="16"/>
  <c r="AF40" i="16"/>
  <c r="AF39" i="16"/>
  <c r="AF38" i="16"/>
  <c r="AF37" i="16"/>
  <c r="AF35" i="16"/>
  <c r="AF34" i="16"/>
  <c r="AF33" i="16"/>
  <c r="AF32" i="16"/>
  <c r="AF31" i="16"/>
  <c r="AF30" i="16"/>
  <c r="AF29" i="16"/>
  <c r="AF28" i="16"/>
  <c r="AF26" i="16"/>
  <c r="AF25" i="16"/>
  <c r="AF24" i="16"/>
  <c r="AF23" i="16"/>
  <c r="AF22" i="16"/>
  <c r="AF21" i="16"/>
  <c r="AF20" i="16"/>
  <c r="AF19" i="16"/>
  <c r="AF18" i="16"/>
  <c r="AF17" i="16"/>
  <c r="AF16" i="16"/>
  <c r="AF15" i="16"/>
  <c r="AF14" i="16"/>
  <c r="AF13" i="16"/>
  <c r="AF12" i="16"/>
  <c r="AF11" i="16"/>
  <c r="AF10" i="16"/>
  <c r="AF9" i="16"/>
  <c r="AF8" i="16"/>
  <c r="AF7" i="16"/>
  <c r="AF6" i="16"/>
  <c r="AF213" i="17"/>
  <c r="AF212" i="17"/>
  <c r="AF211" i="17"/>
  <c r="AF210" i="17"/>
  <c r="AF209" i="17"/>
  <c r="AF208" i="17"/>
  <c r="AF207" i="17"/>
  <c r="AF206" i="17"/>
  <c r="AF205" i="17"/>
  <c r="AF204" i="17"/>
  <c r="AF203" i="17"/>
  <c r="AF202" i="17"/>
  <c r="AF201" i="17"/>
  <c r="AF200" i="17"/>
  <c r="AF199" i="17"/>
  <c r="AF198" i="17"/>
  <c r="AF197" i="17"/>
  <c r="AF196" i="17"/>
  <c r="AF195" i="17"/>
  <c r="AF194" i="17"/>
  <c r="AF193" i="17"/>
  <c r="AF192" i="17"/>
  <c r="AF191" i="17"/>
  <c r="AF190" i="17"/>
  <c r="AF189" i="17"/>
  <c r="AF188" i="17"/>
  <c r="AF187" i="17"/>
  <c r="AF186" i="17"/>
  <c r="AF185" i="17"/>
  <c r="AF184" i="17"/>
  <c r="AF183" i="17"/>
  <c r="AF182" i="17"/>
  <c r="AF181" i="17"/>
  <c r="AF180" i="17"/>
  <c r="AF179" i="17"/>
  <c r="AF178" i="17"/>
  <c r="AF177" i="17"/>
  <c r="AF176" i="17"/>
  <c r="AF175" i="17"/>
  <c r="AF174" i="17"/>
  <c r="AF173" i="17"/>
  <c r="AF172" i="17"/>
  <c r="AF171" i="17"/>
  <c r="AF170" i="17"/>
  <c r="AF169" i="17"/>
  <c r="AF168" i="17"/>
  <c r="AF167" i="17"/>
  <c r="AF166" i="17"/>
  <c r="AF165" i="17"/>
  <c r="AF164" i="17"/>
  <c r="AF163" i="17"/>
  <c r="AF162" i="17"/>
  <c r="AF161" i="17"/>
  <c r="AF160" i="17"/>
  <c r="AF159" i="17"/>
  <c r="AF158" i="17"/>
  <c r="AF157" i="17"/>
  <c r="AF156" i="17"/>
  <c r="AF155" i="17"/>
  <c r="AF154" i="17"/>
  <c r="AF153" i="17"/>
  <c r="AF152" i="17"/>
  <c r="AF151" i="17"/>
  <c r="AF150" i="17"/>
  <c r="AF149" i="17"/>
  <c r="AF148" i="17"/>
  <c r="AF147" i="17"/>
  <c r="AF146" i="17"/>
  <c r="AF145" i="17"/>
  <c r="AF144" i="17"/>
  <c r="AF143" i="17"/>
  <c r="AF142" i="17"/>
  <c r="AF141" i="17"/>
  <c r="AF140" i="17"/>
  <c r="AF139" i="17"/>
  <c r="AF138" i="17"/>
  <c r="AF137" i="17"/>
  <c r="AF136" i="17"/>
  <c r="AF135" i="17"/>
  <c r="AF134" i="17"/>
  <c r="AF133" i="17"/>
  <c r="AF132" i="17"/>
  <c r="AF131" i="17"/>
  <c r="AF129" i="17"/>
  <c r="AF128" i="17"/>
  <c r="AF127" i="17"/>
  <c r="AF126" i="17"/>
  <c r="AF125" i="17"/>
  <c r="AF124" i="17"/>
  <c r="AF123" i="17"/>
  <c r="AF122" i="17"/>
  <c r="AF121" i="17"/>
  <c r="AF120" i="17"/>
  <c r="AF119" i="17"/>
  <c r="AF118" i="17"/>
  <c r="AF117" i="17"/>
  <c r="AF116" i="17"/>
  <c r="AF115" i="17"/>
  <c r="AF113" i="17"/>
  <c r="AF112" i="17"/>
  <c r="AF111" i="17"/>
  <c r="AF110" i="17"/>
  <c r="AF109" i="17"/>
  <c r="AF108" i="17"/>
  <c r="AF107" i="17"/>
  <c r="AF106" i="17"/>
  <c r="AF105" i="17"/>
  <c r="AF104" i="17"/>
  <c r="AF103" i="17"/>
  <c r="AF102" i="17"/>
  <c r="AF101" i="17"/>
  <c r="AF100" i="17"/>
  <c r="AF99" i="17"/>
  <c r="AF98" i="17"/>
  <c r="AF97" i="17"/>
  <c r="AF96" i="17"/>
  <c r="AF95" i="17"/>
  <c r="AF94" i="17"/>
  <c r="AF93" i="17"/>
  <c r="AF92" i="17"/>
  <c r="AF91" i="17"/>
  <c r="AF90" i="17"/>
  <c r="AF89" i="17"/>
  <c r="AF88" i="17"/>
  <c r="AF86" i="17"/>
  <c r="AF85" i="17"/>
  <c r="AF84" i="17"/>
  <c r="AF82" i="17"/>
  <c r="AF81" i="17"/>
  <c r="AF80" i="17"/>
  <c r="AF78" i="17"/>
  <c r="AF77" i="17"/>
  <c r="AF76" i="17"/>
  <c r="AF75" i="17"/>
  <c r="AF74" i="17"/>
  <c r="AF73" i="17"/>
  <c r="AF72" i="17"/>
  <c r="AF71" i="17"/>
  <c r="AF70" i="17"/>
  <c r="AF69" i="17"/>
  <c r="AF68" i="17"/>
  <c r="AF67" i="17"/>
  <c r="AF66" i="17"/>
  <c r="AF65" i="17"/>
  <c r="AF64" i="17"/>
  <c r="AF63" i="17"/>
  <c r="AF61" i="17"/>
  <c r="AF60" i="17"/>
  <c r="AF59" i="17"/>
  <c r="AF58" i="17"/>
  <c r="AF57" i="17"/>
  <c r="AF56" i="17"/>
  <c r="AF55" i="17"/>
  <c r="AF54" i="17"/>
  <c r="AF52" i="17"/>
  <c r="AF51" i="17"/>
  <c r="AF50" i="17"/>
  <c r="AF49" i="17"/>
  <c r="AF48" i="17"/>
  <c r="AF47" i="17"/>
  <c r="AF46" i="17"/>
  <c r="AF45" i="17"/>
  <c r="AF44" i="17"/>
  <c r="AF42" i="17"/>
  <c r="AF41" i="17"/>
  <c r="AF40" i="17"/>
  <c r="AF39" i="17"/>
  <c r="AF38" i="17"/>
  <c r="AF37" i="17"/>
  <c r="AF35" i="17"/>
  <c r="AF34" i="17"/>
  <c r="AF33" i="17"/>
  <c r="AF32" i="17"/>
  <c r="AF31" i="17"/>
  <c r="AF30" i="17"/>
  <c r="AF29" i="17"/>
  <c r="AF28" i="17"/>
  <c r="AF27" i="17"/>
  <c r="AF26" i="17"/>
  <c r="AF25" i="17"/>
  <c r="AF23" i="17"/>
  <c r="AF22" i="17"/>
  <c r="AF21" i="17"/>
  <c r="AF20" i="17"/>
  <c r="AF19" i="17"/>
  <c r="AF18" i="17"/>
  <c r="AF17" i="17"/>
  <c r="AF16" i="17"/>
  <c r="AF15" i="17"/>
  <c r="AF14" i="17"/>
  <c r="AF13" i="17"/>
  <c r="AF12" i="17"/>
  <c r="AF11" i="17"/>
  <c r="AF10" i="17"/>
  <c r="AF9" i="17"/>
  <c r="AF8" i="17"/>
  <c r="AF7" i="17"/>
  <c r="AF6" i="17"/>
  <c r="AF217" i="15"/>
  <c r="AF216" i="15"/>
  <c r="AF215" i="15"/>
  <c r="AF214" i="15"/>
  <c r="AF213" i="15"/>
  <c r="AF212" i="15"/>
  <c r="AF211" i="15"/>
  <c r="AF210" i="15"/>
  <c r="AF209" i="15"/>
  <c r="AF208" i="15"/>
  <c r="AF207" i="15"/>
  <c r="AF206" i="15"/>
  <c r="AF205" i="15"/>
  <c r="AF204" i="15"/>
  <c r="AF203" i="15"/>
  <c r="AF202" i="15"/>
  <c r="AF201" i="15"/>
  <c r="AF200" i="15"/>
  <c r="AF199" i="15"/>
  <c r="AF198" i="15"/>
  <c r="AF197" i="15"/>
  <c r="AF196" i="15"/>
  <c r="AF195" i="15"/>
  <c r="AF194" i="15"/>
  <c r="AF193" i="15"/>
  <c r="AF192" i="15"/>
  <c r="AF191" i="15"/>
  <c r="AF190" i="15"/>
  <c r="AF189" i="15"/>
  <c r="AF188" i="15"/>
  <c r="AF187" i="15"/>
  <c r="AF186" i="15"/>
  <c r="AF185" i="15"/>
  <c r="AF184" i="15"/>
  <c r="AF183" i="15"/>
  <c r="AF182" i="15"/>
  <c r="AF181" i="15"/>
  <c r="AF180" i="15"/>
  <c r="AF179" i="15"/>
  <c r="AF178" i="15"/>
  <c r="AF177" i="15"/>
  <c r="AF176" i="15"/>
  <c r="AF175" i="15"/>
  <c r="AF174" i="15"/>
  <c r="AF173" i="15"/>
  <c r="AF172" i="15"/>
  <c r="AF171" i="15"/>
  <c r="AF170" i="15"/>
  <c r="AF169" i="15"/>
  <c r="AF168" i="15"/>
  <c r="AF167" i="15"/>
  <c r="AF166" i="15"/>
  <c r="AF165" i="15"/>
  <c r="AF164" i="15"/>
  <c r="AF163" i="15"/>
  <c r="AF162" i="15"/>
  <c r="AF161" i="15"/>
  <c r="AF160" i="15"/>
  <c r="AF159" i="15"/>
  <c r="AF158" i="15"/>
  <c r="AF157" i="15"/>
  <c r="AF156" i="15"/>
  <c r="AF155" i="15"/>
  <c r="AF154" i="15"/>
  <c r="AF153" i="15"/>
  <c r="AF152" i="15"/>
  <c r="AF151" i="15"/>
  <c r="AF150" i="15"/>
  <c r="AF149" i="15"/>
  <c r="AF148" i="15"/>
  <c r="AF147" i="15"/>
  <c r="AF146" i="15"/>
  <c r="AF145" i="15"/>
  <c r="AF144" i="15"/>
  <c r="AF143" i="15"/>
  <c r="AF142" i="15"/>
  <c r="AF141" i="15"/>
  <c r="AF140" i="15"/>
  <c r="AF139" i="15"/>
  <c r="AF138" i="15"/>
  <c r="AF137" i="15"/>
  <c r="AF136" i="15"/>
  <c r="AF135" i="15"/>
  <c r="AF134" i="15"/>
  <c r="AF133" i="15"/>
  <c r="AF132" i="15"/>
  <c r="AF131" i="15"/>
  <c r="AF130" i="15"/>
  <c r="AF129" i="15"/>
  <c r="AF127" i="15"/>
  <c r="AF126" i="15"/>
  <c r="AF125" i="15"/>
  <c r="AF124" i="15"/>
  <c r="AF123" i="15"/>
  <c r="AF122" i="15"/>
  <c r="AF121" i="15"/>
  <c r="AF120" i="15"/>
  <c r="AF119" i="15"/>
  <c r="AF118" i="15"/>
  <c r="AF117" i="15"/>
  <c r="AF116" i="15"/>
  <c r="AF115" i="15"/>
  <c r="AF114" i="15"/>
  <c r="AF113" i="15"/>
  <c r="AF111" i="15"/>
  <c r="AF110" i="15"/>
  <c r="AF109" i="15"/>
  <c r="AF108" i="15"/>
  <c r="AF107" i="15"/>
  <c r="AF106" i="15"/>
  <c r="AF105" i="15"/>
  <c r="AF104" i="15"/>
  <c r="AF103" i="15"/>
  <c r="AF102" i="15"/>
  <c r="AF101" i="15"/>
  <c r="AF100" i="15"/>
  <c r="AF99" i="15"/>
  <c r="AF98" i="15"/>
  <c r="AF97" i="15"/>
  <c r="AF96" i="15"/>
  <c r="AF95" i="15"/>
  <c r="AF94" i="15"/>
  <c r="AF93" i="15"/>
  <c r="AF92" i="15"/>
  <c r="AF91" i="15"/>
  <c r="AF90" i="15"/>
  <c r="AF89" i="15"/>
  <c r="AF88" i="15"/>
  <c r="AF86" i="15"/>
  <c r="AF85" i="15"/>
  <c r="AF84" i="15"/>
  <c r="AF82" i="15"/>
  <c r="AF81" i="15"/>
  <c r="AF80" i="15"/>
  <c r="AF78" i="15"/>
  <c r="AF77" i="15"/>
  <c r="AF76" i="15"/>
  <c r="AF75" i="15"/>
  <c r="AF74" i="15"/>
  <c r="AF73" i="15"/>
  <c r="AF72" i="15"/>
  <c r="AF71" i="15"/>
  <c r="AF70" i="15"/>
  <c r="AF69" i="15"/>
  <c r="AF68" i="15"/>
  <c r="AF67" i="15"/>
  <c r="AF66" i="15"/>
  <c r="AF65" i="15"/>
  <c r="AF64" i="15"/>
  <c r="AF63" i="15"/>
  <c r="AF61" i="15"/>
  <c r="AF60" i="15"/>
  <c r="AF59" i="15"/>
  <c r="AF58" i="15"/>
  <c r="AF57" i="15"/>
  <c r="AF56" i="15"/>
  <c r="AF55" i="15"/>
  <c r="AF54" i="15"/>
  <c r="AF52" i="15"/>
  <c r="AF51" i="15"/>
  <c r="AF50" i="15"/>
  <c r="AF49" i="15"/>
  <c r="AF48" i="15"/>
  <c r="AF47" i="15"/>
  <c r="AF46" i="15"/>
  <c r="AF45" i="15"/>
  <c r="AF44" i="15"/>
  <c r="AF42" i="15"/>
  <c r="AF41" i="15"/>
  <c r="AF40" i="15"/>
  <c r="AF39" i="15"/>
  <c r="AF38" i="15"/>
  <c r="AF37" i="15"/>
  <c r="AF35" i="15"/>
  <c r="AF34" i="15"/>
  <c r="AF33" i="15"/>
  <c r="AF32" i="15"/>
  <c r="AF31" i="15"/>
  <c r="AF30" i="15"/>
  <c r="AF29" i="15"/>
  <c r="AF28" i="15"/>
  <c r="AF27" i="15"/>
  <c r="AF26" i="15"/>
  <c r="AF25" i="15"/>
  <c r="AF23" i="15"/>
  <c r="AF22" i="15"/>
  <c r="AF21" i="15"/>
  <c r="AF20" i="15"/>
  <c r="AF19" i="15"/>
  <c r="AF18" i="15"/>
  <c r="AF17" i="15"/>
  <c r="AF16" i="15"/>
  <c r="AF15" i="15"/>
  <c r="AF14" i="15"/>
  <c r="AF13" i="15"/>
  <c r="AF12" i="15"/>
  <c r="AF11" i="15"/>
  <c r="AF10" i="15"/>
  <c r="AF9" i="15"/>
  <c r="AF8" i="15"/>
  <c r="AF7" i="15"/>
  <c r="AF6" i="15"/>
  <c r="AF251" i="38"/>
  <c r="AF250" i="38"/>
  <c r="AF249" i="38"/>
  <c r="AF248" i="38"/>
  <c r="AF247" i="38"/>
  <c r="AF246" i="38"/>
  <c r="AF245" i="38"/>
  <c r="AF244" i="38"/>
  <c r="AF243" i="38"/>
  <c r="AF242" i="38"/>
  <c r="AF241" i="38"/>
  <c r="AF240" i="38"/>
  <c r="AF239" i="38"/>
  <c r="AF238" i="38"/>
  <c r="AF237" i="38"/>
  <c r="AF236" i="38"/>
  <c r="AF235" i="38"/>
  <c r="AF234" i="38"/>
  <c r="AF233" i="38"/>
  <c r="AF232" i="38"/>
  <c r="AF231" i="38"/>
  <c r="AF230" i="38"/>
  <c r="AF229" i="38"/>
  <c r="AF228" i="38"/>
  <c r="AF227" i="38"/>
  <c r="AF226" i="38"/>
  <c r="AF225" i="38"/>
  <c r="AF224" i="38"/>
  <c r="AF223" i="38"/>
  <c r="AF222" i="38"/>
  <c r="AF221" i="38"/>
  <c r="AF220" i="38"/>
  <c r="AF219" i="38"/>
  <c r="AF218" i="38"/>
  <c r="AF217" i="38"/>
  <c r="AF216" i="38"/>
  <c r="AF215" i="38"/>
  <c r="AF214" i="38"/>
  <c r="AF213" i="38"/>
  <c r="AF212" i="38"/>
  <c r="AF211" i="38"/>
  <c r="AF210" i="38"/>
  <c r="AF209" i="38"/>
  <c r="AF208" i="38"/>
  <c r="AF207" i="38"/>
  <c r="AF206" i="38"/>
  <c r="AF205" i="38"/>
  <c r="AF204" i="38"/>
  <c r="AF203" i="38"/>
  <c r="AF202" i="38"/>
  <c r="AF201" i="38"/>
  <c r="AF200" i="38"/>
  <c r="AF199" i="38"/>
  <c r="AF198" i="38"/>
  <c r="AF197" i="38"/>
  <c r="AF196" i="38"/>
  <c r="AF195" i="38"/>
  <c r="AF194" i="38"/>
  <c r="AF193" i="38"/>
  <c r="AF192" i="38"/>
  <c r="AF191" i="38"/>
  <c r="AF190" i="38"/>
  <c r="AF189" i="38"/>
  <c r="AF188" i="38"/>
  <c r="AF187" i="38"/>
  <c r="AF186" i="38"/>
  <c r="AF185" i="38"/>
  <c r="AF184" i="38"/>
  <c r="AF183" i="38"/>
  <c r="AF182" i="38"/>
  <c r="AF181" i="38"/>
  <c r="AF180" i="38"/>
  <c r="AF179" i="38"/>
  <c r="AF178" i="38"/>
  <c r="AF177" i="38"/>
  <c r="AF176" i="38"/>
  <c r="AF175" i="38"/>
  <c r="AF174" i="38"/>
  <c r="AF173" i="38"/>
  <c r="AF172" i="38"/>
  <c r="AF171" i="38"/>
  <c r="AF170" i="38"/>
  <c r="AF169" i="38"/>
  <c r="AF168" i="38"/>
  <c r="AF167" i="38"/>
  <c r="AF166" i="38"/>
  <c r="AF165" i="38"/>
  <c r="AF164" i="38"/>
  <c r="AF163" i="38"/>
  <c r="AF162" i="38"/>
  <c r="AF161" i="38"/>
  <c r="AF160" i="38"/>
  <c r="AF159" i="38"/>
  <c r="AF158" i="38"/>
  <c r="AF157" i="38"/>
  <c r="AF156" i="38"/>
  <c r="AF155" i="38"/>
  <c r="AF154" i="38"/>
  <c r="AF153" i="38"/>
  <c r="AF152" i="38"/>
  <c r="AF151" i="38"/>
  <c r="AF150" i="38"/>
  <c r="AF149" i="38"/>
  <c r="AF148" i="38"/>
  <c r="AF147" i="38"/>
  <c r="AF146" i="38"/>
  <c r="AF145" i="38"/>
  <c r="AF144" i="38"/>
  <c r="AF143" i="38"/>
  <c r="AF142" i="38"/>
  <c r="AF141" i="38"/>
  <c r="AF140" i="38"/>
  <c r="AF139" i="38"/>
  <c r="AF138" i="38"/>
  <c r="AF137" i="38"/>
  <c r="AF136" i="38"/>
  <c r="AF135" i="38"/>
  <c r="AF134" i="38"/>
  <c r="AF133" i="38"/>
  <c r="AF132" i="38"/>
  <c r="AF131" i="38"/>
  <c r="AF130" i="38"/>
  <c r="AF128" i="38"/>
  <c r="AF127" i="38"/>
  <c r="AF126" i="38"/>
  <c r="AF125" i="38"/>
  <c r="AF124" i="38"/>
  <c r="AF123" i="38"/>
  <c r="AF122" i="38"/>
  <c r="AF121" i="38"/>
  <c r="AF120" i="38"/>
  <c r="AF119" i="38"/>
  <c r="AF117" i="38"/>
  <c r="AF116" i="38"/>
  <c r="AF115" i="38"/>
  <c r="AF114" i="38"/>
  <c r="AF113" i="38"/>
  <c r="AF112" i="38"/>
  <c r="AF111" i="38"/>
  <c r="AF110" i="38"/>
  <c r="AF109" i="38"/>
  <c r="AF108" i="38"/>
  <c r="AF107" i="38"/>
  <c r="AF106" i="38"/>
  <c r="AF105" i="38"/>
  <c r="AF104" i="38"/>
  <c r="AF103" i="38"/>
  <c r="AF102" i="38"/>
  <c r="AF101" i="38"/>
  <c r="AF100" i="38"/>
  <c r="AF99" i="38"/>
  <c r="AF98" i="38"/>
  <c r="AF97" i="38"/>
  <c r="AF96" i="38"/>
  <c r="AF95" i="38"/>
  <c r="AF94" i="38"/>
  <c r="AF93" i="38"/>
  <c r="AF91" i="38"/>
  <c r="AF90" i="38"/>
  <c r="AF89" i="38"/>
  <c r="AF87" i="38"/>
  <c r="AF86" i="38"/>
  <c r="AF85" i="38"/>
  <c r="AF83" i="38"/>
  <c r="AF82" i="38"/>
  <c r="AF81" i="38"/>
  <c r="AF80" i="38"/>
  <c r="AF79" i="38"/>
  <c r="AF78" i="38"/>
  <c r="AF77" i="38"/>
  <c r="AF76" i="38"/>
  <c r="AF75" i="38"/>
  <c r="AF74" i="38"/>
  <c r="AF73" i="38"/>
  <c r="AF72" i="38"/>
  <c r="AF71" i="38"/>
  <c r="AF70" i="38"/>
  <c r="AF69" i="38"/>
  <c r="AF68" i="38"/>
  <c r="AF67" i="38"/>
  <c r="AF65" i="38"/>
  <c r="AF64" i="38"/>
  <c r="AF63" i="38"/>
  <c r="AF62" i="38"/>
  <c r="AF61" i="38"/>
  <c r="AF60" i="38"/>
  <c r="AF59" i="38"/>
  <c r="AF58" i="38"/>
  <c r="AF56" i="38"/>
  <c r="AF55" i="38"/>
  <c r="AF54" i="38"/>
  <c r="AF53" i="38"/>
  <c r="AF52" i="38"/>
  <c r="AF51" i="38"/>
  <c r="AF50" i="38"/>
  <c r="AF49" i="38"/>
  <c r="AF48" i="38"/>
  <c r="AF47" i="38"/>
  <c r="AF45" i="38"/>
  <c r="AF44" i="38"/>
  <c r="AF43" i="38"/>
  <c r="AF42" i="38"/>
  <c r="AF41" i="38"/>
  <c r="AF40" i="38"/>
  <c r="AF39" i="38"/>
  <c r="AF38" i="38"/>
  <c r="AF36" i="38"/>
  <c r="AF35" i="38"/>
  <c r="AF34" i="38"/>
  <c r="AF33" i="38"/>
  <c r="AF32" i="38"/>
  <c r="AF31" i="38"/>
  <c r="AF30" i="38"/>
  <c r="AF29" i="38"/>
  <c r="AF28" i="38"/>
  <c r="AF27" i="38"/>
  <c r="AF25" i="38"/>
  <c r="AF24" i="38"/>
  <c r="AF23" i="38"/>
  <c r="AF22" i="38"/>
  <c r="AF21" i="38"/>
  <c r="AF20" i="38"/>
  <c r="AF19" i="38"/>
  <c r="AF18" i="38"/>
  <c r="AF17" i="38"/>
  <c r="AF16" i="38"/>
  <c r="AF15" i="38"/>
  <c r="AF14" i="38"/>
  <c r="AF13" i="38"/>
  <c r="AF12" i="38"/>
  <c r="AF11" i="38"/>
  <c r="AF10" i="38"/>
  <c r="AF9" i="38"/>
  <c r="AF8" i="38"/>
  <c r="AF7" i="38"/>
  <c r="AF6" i="38"/>
  <c r="AG251" i="35" l="1"/>
  <c r="AG250" i="35"/>
  <c r="AG249" i="35"/>
  <c r="AG248" i="35"/>
  <c r="AG247" i="35"/>
  <c r="AG246" i="35"/>
  <c r="AG245" i="35"/>
  <c r="AG244" i="35"/>
  <c r="AG243" i="35"/>
  <c r="AG242" i="35"/>
  <c r="AG241" i="35"/>
  <c r="AG240" i="35"/>
  <c r="AG239" i="35"/>
  <c r="AG238" i="35"/>
  <c r="AG237" i="35"/>
  <c r="AG236" i="35"/>
  <c r="AG235" i="35"/>
  <c r="AG234" i="35"/>
  <c r="AG233" i="35"/>
  <c r="AG232" i="35"/>
  <c r="AG231" i="35"/>
  <c r="AG230" i="35"/>
  <c r="AG229" i="35"/>
  <c r="AG228" i="35"/>
  <c r="AG227" i="35"/>
  <c r="AG226" i="35"/>
  <c r="AG225" i="35"/>
  <c r="AG224" i="35"/>
  <c r="AG223" i="35"/>
  <c r="AG222" i="35"/>
  <c r="AG221" i="35"/>
  <c r="AG220" i="35"/>
  <c r="AG219" i="35"/>
  <c r="AG218" i="35"/>
  <c r="AG217" i="35"/>
  <c r="AG216" i="35"/>
  <c r="AG215" i="35"/>
  <c r="AG214" i="35"/>
  <c r="AG213" i="35"/>
  <c r="AG212" i="35"/>
  <c r="AG211" i="35"/>
  <c r="AG210" i="35"/>
  <c r="AG209" i="35"/>
  <c r="AG208" i="35"/>
  <c r="AG207" i="35"/>
  <c r="AG206" i="35"/>
  <c r="AG205" i="35"/>
  <c r="AG204" i="35"/>
  <c r="AG203" i="35"/>
  <c r="AG202" i="35"/>
  <c r="AG201" i="35"/>
  <c r="AG200" i="35"/>
  <c r="AG199" i="35"/>
  <c r="AG198" i="35"/>
  <c r="AG197" i="35"/>
  <c r="AG196" i="35"/>
  <c r="AG195" i="35"/>
  <c r="AG194" i="35"/>
  <c r="AG193" i="35"/>
  <c r="AG192" i="35"/>
  <c r="AG191" i="35"/>
  <c r="AG190" i="35"/>
  <c r="AG189" i="35"/>
  <c r="AG188" i="35"/>
  <c r="AG187" i="35"/>
  <c r="AG186" i="35"/>
  <c r="AG185" i="35"/>
  <c r="AG184" i="35"/>
  <c r="AG183" i="35"/>
  <c r="AG182" i="35"/>
  <c r="AG181" i="35"/>
  <c r="AG180" i="35"/>
  <c r="AG179" i="35"/>
  <c r="AG178" i="35"/>
  <c r="AG177" i="35"/>
  <c r="AG176" i="35"/>
  <c r="AG175" i="35"/>
  <c r="AG174" i="35"/>
  <c r="AG173" i="35"/>
  <c r="AG172" i="35"/>
  <c r="AG171" i="35"/>
  <c r="AG170" i="35"/>
  <c r="AG169" i="35"/>
  <c r="AG168" i="35"/>
  <c r="AG167" i="35"/>
  <c r="AG166" i="35"/>
  <c r="AG165" i="35"/>
  <c r="AG164" i="35"/>
  <c r="AG163" i="35"/>
  <c r="AG162" i="35"/>
  <c r="AG161" i="35"/>
  <c r="AG160" i="35"/>
  <c r="AG159" i="35"/>
  <c r="AG158" i="35"/>
  <c r="AG157" i="35"/>
  <c r="AG156" i="35"/>
  <c r="AG155" i="35"/>
  <c r="AG154" i="35"/>
  <c r="AG153" i="35"/>
  <c r="AG152" i="35"/>
  <c r="AG151" i="35"/>
  <c r="AG150" i="35"/>
  <c r="AG149" i="35"/>
  <c r="AG148" i="35"/>
  <c r="AG147" i="35"/>
  <c r="AG146" i="35"/>
  <c r="AG145" i="35"/>
  <c r="AG144" i="35"/>
  <c r="AG143" i="35"/>
  <c r="AG142" i="35"/>
  <c r="AG141" i="35"/>
  <c r="AG140" i="35"/>
  <c r="AG139" i="35"/>
  <c r="AG138" i="35"/>
  <c r="AG137" i="35"/>
  <c r="AG136" i="35"/>
  <c r="AG135" i="35"/>
  <c r="AG134" i="35"/>
  <c r="AG133" i="35"/>
  <c r="AG132" i="35"/>
  <c r="AG131" i="35"/>
  <c r="AG130" i="35"/>
  <c r="AG128" i="35"/>
  <c r="AG127" i="35"/>
  <c r="AG126" i="35"/>
  <c r="AG125" i="35"/>
  <c r="AG124" i="35"/>
  <c r="AG123" i="35"/>
  <c r="AG122" i="35"/>
  <c r="AG121" i="35"/>
  <c r="AG120" i="35"/>
  <c r="AG119" i="35"/>
  <c r="AG117" i="35"/>
  <c r="AG116" i="35"/>
  <c r="AG115" i="35"/>
  <c r="AG114" i="35"/>
  <c r="AG113" i="35"/>
  <c r="AG112" i="35"/>
  <c r="AG111" i="35"/>
  <c r="AG110" i="35"/>
  <c r="AG109" i="35"/>
  <c r="AG108" i="35"/>
  <c r="AG107" i="35"/>
  <c r="AG106" i="35"/>
  <c r="AG105" i="35"/>
  <c r="AG104" i="35"/>
  <c r="AG103" i="35"/>
  <c r="AG102" i="35"/>
  <c r="AG101" i="35"/>
  <c r="AG100" i="35"/>
  <c r="AG99" i="35"/>
  <c r="AG98" i="35"/>
  <c r="AG97" i="35"/>
  <c r="AG96" i="35"/>
  <c r="AG95" i="35"/>
  <c r="AG94" i="35"/>
  <c r="AG93" i="35"/>
  <c r="AG91" i="35"/>
  <c r="AG90" i="35"/>
  <c r="AG89" i="35"/>
  <c r="AG87" i="35"/>
  <c r="AG86" i="35"/>
  <c r="AG85" i="35"/>
  <c r="AG83" i="35"/>
  <c r="AG82" i="35"/>
  <c r="AG81" i="35"/>
  <c r="AG80" i="35"/>
  <c r="AG79" i="35"/>
  <c r="AG78" i="35"/>
  <c r="AG77" i="35"/>
  <c r="AG76" i="35"/>
  <c r="AG75" i="35"/>
  <c r="AG74" i="35"/>
  <c r="AG73" i="35"/>
  <c r="AG72" i="35"/>
  <c r="AG71" i="35"/>
  <c r="AG70" i="35"/>
  <c r="AG69" i="35"/>
  <c r="AG68" i="35"/>
  <c r="AG67" i="35"/>
  <c r="AG65" i="35"/>
  <c r="AG64" i="35"/>
  <c r="AG63" i="35"/>
  <c r="AG62" i="35"/>
  <c r="AG61" i="35"/>
  <c r="AG60" i="35"/>
  <c r="AG59" i="35"/>
  <c r="AG58" i="35"/>
  <c r="AG56" i="35"/>
  <c r="AG55" i="35"/>
  <c r="AG54" i="35"/>
  <c r="AG53" i="35"/>
  <c r="AG52" i="35"/>
  <c r="AG51" i="35"/>
  <c r="AG50" i="35"/>
  <c r="AG49" i="35"/>
  <c r="AG48" i="35"/>
  <c r="AG47" i="35"/>
  <c r="AG45" i="35"/>
  <c r="AG44" i="35"/>
  <c r="AG43" i="35"/>
  <c r="AG42" i="35"/>
  <c r="AG41" i="35"/>
  <c r="AG40" i="35"/>
  <c r="AG39" i="35"/>
  <c r="AG38" i="35"/>
  <c r="AG36" i="35"/>
  <c r="AG35" i="35"/>
  <c r="AG34" i="35"/>
  <c r="AG33" i="35"/>
  <c r="AG32" i="35"/>
  <c r="AG31" i="35"/>
  <c r="AG30" i="35"/>
  <c r="AG29" i="35"/>
  <c r="AG28" i="35"/>
  <c r="AG27" i="35"/>
  <c r="AG25" i="35"/>
  <c r="AG24" i="35"/>
  <c r="AG23" i="35"/>
  <c r="AG22" i="35"/>
  <c r="AG21" i="35"/>
  <c r="AG20" i="35"/>
  <c r="AG19" i="35"/>
  <c r="AG18" i="35"/>
  <c r="AG17" i="35"/>
  <c r="AG16" i="35"/>
  <c r="AG15" i="35"/>
  <c r="AG14" i="35"/>
  <c r="AG13" i="35"/>
  <c r="AG12" i="35"/>
  <c r="AG11" i="35"/>
  <c r="AG10" i="35"/>
  <c r="AG9" i="35"/>
  <c r="AG8" i="35"/>
  <c r="AG7" i="35"/>
  <c r="AG6" i="35"/>
  <c r="AF128" i="12"/>
  <c r="AF176" i="12"/>
  <c r="AF172" i="12"/>
  <c r="AF171" i="12"/>
  <c r="AF167" i="12"/>
  <c r="AF166" i="12"/>
  <c r="AF164" i="12"/>
  <c r="AF153" i="12"/>
  <c r="AF154" i="12"/>
  <c r="AF155" i="12"/>
  <c r="AF156" i="12"/>
  <c r="AF157" i="12"/>
  <c r="AF158" i="12"/>
  <c r="AF159" i="12"/>
  <c r="AF160" i="12"/>
  <c r="AF161" i="12"/>
  <c r="AF152" i="12"/>
  <c r="AF145" i="12"/>
  <c r="AF146" i="12"/>
  <c r="AF147" i="12"/>
  <c r="AF144" i="12"/>
  <c r="AF93" i="12"/>
  <c r="AF89" i="12"/>
  <c r="AF56" i="12"/>
  <c r="AF52" i="12"/>
  <c r="AF8" i="12"/>
  <c r="AF251" i="12"/>
  <c r="AF250" i="12"/>
  <c r="AF249" i="12"/>
  <c r="AF248" i="12"/>
  <c r="AF246" i="12"/>
  <c r="AF245" i="12"/>
  <c r="AF244" i="12"/>
  <c r="AF243" i="12"/>
  <c r="AF242" i="12"/>
  <c r="AF241" i="12"/>
  <c r="AF240" i="12"/>
  <c r="AF239" i="12"/>
  <c r="AF238" i="12"/>
  <c r="AF237" i="12"/>
  <c r="AF236" i="12"/>
  <c r="AF235" i="12"/>
  <c r="AF234" i="12"/>
  <c r="AF233" i="12"/>
  <c r="AF232" i="12"/>
  <c r="AF231" i="12"/>
  <c r="AF230" i="12"/>
  <c r="AF229" i="12"/>
  <c r="AF228" i="12"/>
  <c r="AF227" i="12"/>
  <c r="AF226" i="12"/>
  <c r="AF225" i="12"/>
  <c r="AF224" i="12"/>
  <c r="AF223" i="12"/>
  <c r="AF222" i="12"/>
  <c r="AF221" i="12"/>
  <c r="AF220" i="12"/>
  <c r="AF219" i="12"/>
  <c r="AF218" i="12"/>
  <c r="AF217" i="12"/>
  <c r="AF216" i="12"/>
  <c r="AF215" i="12"/>
  <c r="AF214" i="12"/>
  <c r="AF213" i="12"/>
  <c r="AF212" i="12"/>
  <c r="AF211" i="12"/>
  <c r="AF210" i="12"/>
  <c r="AF209" i="12"/>
  <c r="AF208" i="12"/>
  <c r="AF207" i="12"/>
  <c r="AF206" i="12"/>
  <c r="AF205" i="12"/>
  <c r="AF204" i="12"/>
  <c r="AF203" i="12"/>
  <c r="AF202" i="12"/>
  <c r="AF201" i="12"/>
  <c r="AF200" i="12"/>
  <c r="AF199" i="12"/>
  <c r="AF198" i="12"/>
  <c r="AF197" i="12"/>
  <c r="AF196" i="12"/>
  <c r="AF195" i="12"/>
  <c r="AF194" i="12"/>
  <c r="AF193" i="12"/>
  <c r="AF192" i="12"/>
  <c r="AF191" i="12"/>
  <c r="AF190" i="12"/>
  <c r="AF189" i="12"/>
  <c r="AF188" i="12"/>
  <c r="AF187" i="12"/>
  <c r="AF186" i="12"/>
  <c r="AF185" i="12"/>
  <c r="AF184" i="12"/>
  <c r="AF183" i="12"/>
  <c r="AF182" i="12"/>
  <c r="AF181" i="12"/>
  <c r="AF180" i="12"/>
  <c r="AF179" i="12"/>
  <c r="AF178" i="12"/>
  <c r="AF177" i="12"/>
  <c r="AF175" i="12"/>
  <c r="AF174" i="12"/>
  <c r="AF173" i="12"/>
  <c r="AF170" i="12"/>
  <c r="AF169" i="12"/>
  <c r="AF168" i="12"/>
  <c r="AF165" i="12"/>
  <c r="AF163" i="12"/>
  <c r="AF162" i="12"/>
  <c r="AF151" i="12"/>
  <c r="AF150" i="12"/>
  <c r="AF149" i="12"/>
  <c r="AF148" i="12"/>
  <c r="AF143" i="12"/>
  <c r="AF142" i="12"/>
  <c r="AF141" i="12"/>
  <c r="AF140" i="12"/>
  <c r="AF139" i="12"/>
  <c r="AF138" i="12"/>
  <c r="AF137" i="12"/>
  <c r="AF136" i="12"/>
  <c r="AF135" i="12"/>
  <c r="AF134" i="12"/>
  <c r="AF133" i="12"/>
  <c r="AF132" i="12"/>
  <c r="AF131" i="12"/>
  <c r="AF130" i="12"/>
  <c r="AF127" i="12"/>
  <c r="AF126" i="12"/>
  <c r="AF125" i="12"/>
  <c r="AF124" i="12"/>
  <c r="AF123" i="12"/>
  <c r="AF122" i="12"/>
  <c r="AF121" i="12"/>
  <c r="AF120" i="12"/>
  <c r="AF119" i="12"/>
  <c r="AF117" i="12"/>
  <c r="AF115" i="12"/>
  <c r="AF114" i="12"/>
  <c r="AF112" i="12"/>
  <c r="AF111" i="12"/>
  <c r="AF110" i="12"/>
  <c r="AF109" i="12"/>
  <c r="AF107" i="12"/>
  <c r="AF106" i="12"/>
  <c r="AF103" i="12"/>
  <c r="AF102" i="12"/>
  <c r="AF101" i="12"/>
  <c r="AF100" i="12"/>
  <c r="AF99" i="12"/>
  <c r="AF98" i="12"/>
  <c r="AF97" i="12"/>
  <c r="AF96" i="12"/>
  <c r="AF95" i="12"/>
  <c r="AF94" i="12"/>
  <c r="AF91" i="12"/>
  <c r="AF90" i="12"/>
  <c r="AF87" i="12"/>
  <c r="AF86" i="12"/>
  <c r="AF85" i="12"/>
  <c r="AF83" i="12"/>
  <c r="AF82" i="12"/>
  <c r="AF81" i="12"/>
  <c r="AF80" i="12"/>
  <c r="AF79" i="12"/>
  <c r="AF78" i="12"/>
  <c r="AF77" i="12"/>
  <c r="AF76" i="12"/>
  <c r="AF75" i="12"/>
  <c r="AF74" i="12"/>
  <c r="AF73" i="12"/>
  <c r="AF72" i="12"/>
  <c r="AF71" i="12"/>
  <c r="AF70" i="12"/>
  <c r="AF69" i="12"/>
  <c r="AF68" i="12"/>
  <c r="AF67" i="12"/>
  <c r="AF65" i="12"/>
  <c r="AF64" i="12"/>
  <c r="AF63" i="12"/>
  <c r="AF62" i="12"/>
  <c r="AF61" i="12"/>
  <c r="AF60" i="12"/>
  <c r="AF59" i="12"/>
  <c r="AF58" i="12"/>
  <c r="AF55" i="12"/>
  <c r="AF54" i="12"/>
  <c r="AF53" i="12"/>
  <c r="AF51" i="12"/>
  <c r="AF50" i="12"/>
  <c r="AF49" i="12"/>
  <c r="AF48" i="12"/>
  <c r="AF47" i="12"/>
  <c r="AF45" i="12"/>
  <c r="AF44" i="12"/>
  <c r="AF43" i="12"/>
  <c r="AF42" i="12"/>
  <c r="AF41" i="12"/>
  <c r="AF40" i="12"/>
  <c r="AF39" i="12"/>
  <c r="AF38" i="12"/>
  <c r="AF36" i="12"/>
  <c r="AF35" i="12"/>
  <c r="AF34" i="12"/>
  <c r="AF33" i="12"/>
  <c r="AF32" i="12"/>
  <c r="AF31" i="12"/>
  <c r="AF30" i="12"/>
  <c r="AF29" i="12"/>
  <c r="AF28" i="12"/>
  <c r="AF27" i="12"/>
  <c r="AF25" i="12"/>
  <c r="AF24" i="12"/>
  <c r="AF23" i="12"/>
  <c r="AF22" i="12"/>
  <c r="AF21" i="12"/>
  <c r="AF20" i="12"/>
  <c r="AF19" i="12"/>
  <c r="AF18" i="12"/>
  <c r="AF17" i="12"/>
  <c r="AF16" i="12"/>
  <c r="AF15" i="12"/>
  <c r="AF14" i="12"/>
  <c r="AF13" i="12"/>
  <c r="AF12" i="12"/>
  <c r="AF11" i="12"/>
  <c r="AF10" i="12"/>
  <c r="AF7" i="12"/>
  <c r="AF6" i="12"/>
  <c r="D173" i="25" l="1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4" i="25"/>
  <c r="D113" i="25"/>
  <c r="D112" i="25"/>
  <c r="D111" i="25"/>
  <c r="D110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6" i="25"/>
  <c r="D85" i="25"/>
  <c r="D84" i="25"/>
  <c r="D82" i="25"/>
  <c r="D81" i="25"/>
  <c r="D80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1" i="25"/>
  <c r="D60" i="25"/>
  <c r="D59" i="25"/>
  <c r="D58" i="25"/>
  <c r="D57" i="25"/>
  <c r="D56" i="25"/>
  <c r="D55" i="25"/>
  <c r="D54" i="25"/>
  <c r="D52" i="25"/>
  <c r="D51" i="25"/>
  <c r="D50" i="25"/>
  <c r="D49" i="25"/>
  <c r="D48" i="25"/>
  <c r="D47" i="25"/>
  <c r="D46" i="25"/>
  <c r="D45" i="25"/>
  <c r="D44" i="25"/>
  <c r="D42" i="25"/>
  <c r="D41" i="25"/>
  <c r="D40" i="25"/>
  <c r="D39" i="25"/>
  <c r="D38" i="25"/>
  <c r="D37" i="25"/>
  <c r="D35" i="25"/>
  <c r="D34" i="25"/>
  <c r="D33" i="25"/>
  <c r="D32" i="25"/>
  <c r="D31" i="25"/>
  <c r="D30" i="25"/>
  <c r="D29" i="25"/>
  <c r="D28" i="25"/>
  <c r="D27" i="25"/>
  <c r="D26" i="25"/>
  <c r="D25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D7" i="25"/>
  <c r="D6" i="25"/>
  <c r="F52" i="25"/>
  <c r="I52" i="25" s="1"/>
  <c r="AB231" i="34"/>
  <c r="AB230" i="34"/>
  <c r="AB229" i="34"/>
  <c r="AB228" i="34"/>
  <c r="AB227" i="34"/>
  <c r="AB226" i="34"/>
  <c r="AB225" i="34"/>
  <c r="AB224" i="34"/>
  <c r="AB223" i="34"/>
  <c r="AB222" i="34"/>
  <c r="AB221" i="34"/>
  <c r="AB220" i="34"/>
  <c r="AB219" i="34"/>
  <c r="AB218" i="34"/>
  <c r="AB217" i="34"/>
  <c r="AB216" i="34"/>
  <c r="AB215" i="34"/>
  <c r="AB214" i="34"/>
  <c r="AB213" i="34"/>
  <c r="AB212" i="34"/>
  <c r="AB211" i="34"/>
  <c r="AB210" i="34"/>
  <c r="AB209" i="34"/>
  <c r="AB208" i="34"/>
  <c r="AB207" i="34"/>
  <c r="AB206" i="34"/>
  <c r="AB205" i="34"/>
  <c r="AB204" i="34"/>
  <c r="AB203" i="34"/>
  <c r="AB202" i="34"/>
  <c r="AB201" i="34"/>
  <c r="AB200" i="34"/>
  <c r="AB199" i="34"/>
  <c r="AB198" i="34"/>
  <c r="AB197" i="34"/>
  <c r="AB196" i="34"/>
  <c r="AB195" i="34"/>
  <c r="AB194" i="34"/>
  <c r="AB193" i="34"/>
  <c r="AB192" i="34"/>
  <c r="AB191" i="34"/>
  <c r="AB190" i="34"/>
  <c r="AB189" i="34"/>
  <c r="AB188" i="34"/>
  <c r="AB187" i="34"/>
  <c r="AB186" i="34"/>
  <c r="AB185" i="34"/>
  <c r="AB184" i="34"/>
  <c r="AB183" i="34"/>
  <c r="AB182" i="34"/>
  <c r="AB181" i="34"/>
  <c r="AB180" i="34"/>
  <c r="AB179" i="34"/>
  <c r="AB178" i="34"/>
  <c r="AB177" i="34"/>
  <c r="AB176" i="34"/>
  <c r="AB175" i="34"/>
  <c r="AB174" i="34"/>
  <c r="AB173" i="34"/>
  <c r="AB172" i="34"/>
  <c r="AB171" i="34"/>
  <c r="AB170" i="34"/>
  <c r="AB169" i="34"/>
  <c r="AB168" i="34"/>
  <c r="AB167" i="34"/>
  <c r="AB166" i="34"/>
  <c r="AB165" i="34"/>
  <c r="AB164" i="34"/>
  <c r="AB163" i="34"/>
  <c r="AB162" i="34"/>
  <c r="AB161" i="34"/>
  <c r="AB160" i="34"/>
  <c r="AB159" i="34"/>
  <c r="AB158" i="34"/>
  <c r="AB157" i="34"/>
  <c r="AB156" i="34"/>
  <c r="AB155" i="34"/>
  <c r="AB154" i="34"/>
  <c r="AB153" i="34"/>
  <c r="AB152" i="34"/>
  <c r="AB151" i="34"/>
  <c r="AB150" i="34"/>
  <c r="AB149" i="34"/>
  <c r="AB148" i="34"/>
  <c r="AB147" i="34"/>
  <c r="AB146" i="34"/>
  <c r="AB145" i="34"/>
  <c r="AB144" i="34"/>
  <c r="AB143" i="34"/>
  <c r="AB142" i="34"/>
  <c r="AB141" i="34"/>
  <c r="AB140" i="34"/>
  <c r="AB139" i="34"/>
  <c r="AB138" i="34"/>
  <c r="AB137" i="34"/>
  <c r="AB136" i="34"/>
  <c r="AB135" i="34"/>
  <c r="AB134" i="34"/>
  <c r="AB133" i="34"/>
  <c r="AB132" i="34"/>
  <c r="AB131" i="34"/>
  <c r="AB130" i="34"/>
  <c r="AB129" i="34"/>
  <c r="AB128" i="34"/>
  <c r="AB127" i="34"/>
  <c r="AB126" i="34"/>
  <c r="AB125" i="34"/>
  <c r="AB124" i="34"/>
  <c r="AB123" i="34"/>
  <c r="AB122" i="34"/>
  <c r="AB121" i="34"/>
  <c r="AB120" i="34"/>
  <c r="AB119" i="34"/>
  <c r="AB118" i="34"/>
  <c r="AB116" i="34"/>
  <c r="AB115" i="34"/>
  <c r="AB114" i="34"/>
  <c r="AB113" i="34"/>
  <c r="AB112" i="34"/>
  <c r="AB111" i="34"/>
  <c r="AB110" i="34"/>
  <c r="AB109" i="34"/>
  <c r="AB108" i="34"/>
  <c r="AB106" i="34"/>
  <c r="AB105" i="34"/>
  <c r="AB104" i="34"/>
  <c r="AB103" i="34"/>
  <c r="AB102" i="34"/>
  <c r="AB101" i="34"/>
  <c r="AB100" i="34"/>
  <c r="AB99" i="34"/>
  <c r="AB98" i="34"/>
  <c r="AB97" i="34"/>
  <c r="AB96" i="34"/>
  <c r="AB95" i="34"/>
  <c r="AB94" i="34"/>
  <c r="AB93" i="34"/>
  <c r="AB92" i="34"/>
  <c r="AB91" i="34"/>
  <c r="AB90" i="34"/>
  <c r="AB89" i="34"/>
  <c r="AB88" i="34"/>
  <c r="AB87" i="34"/>
  <c r="AB86" i="34"/>
  <c r="AB85" i="34"/>
  <c r="AB84" i="34"/>
  <c r="AB83" i="34"/>
  <c r="AB82" i="34"/>
  <c r="AB81" i="34"/>
  <c r="AB79" i="34"/>
  <c r="AB78" i="34"/>
  <c r="AB77" i="34"/>
  <c r="AB75" i="34"/>
  <c r="AB74" i="34"/>
  <c r="AB73" i="34"/>
  <c r="AB71" i="34"/>
  <c r="AB70" i="34"/>
  <c r="AB69" i="34"/>
  <c r="AB68" i="34"/>
  <c r="AB67" i="34"/>
  <c r="AB66" i="34"/>
  <c r="AB65" i="34"/>
  <c r="AB64" i="34"/>
  <c r="AB63" i="34"/>
  <c r="AB62" i="34"/>
  <c r="AB61" i="34"/>
  <c r="AB60" i="34"/>
  <c r="AB59" i="34"/>
  <c r="AB58" i="34"/>
  <c r="AB57" i="34"/>
  <c r="AB56" i="34"/>
  <c r="AB55" i="34"/>
  <c r="AB53" i="34"/>
  <c r="AB52" i="34"/>
  <c r="AB51" i="34"/>
  <c r="AB50" i="34"/>
  <c r="AB49" i="34"/>
  <c r="AB48" i="34"/>
  <c r="AB47" i="34"/>
  <c r="AB46" i="34"/>
  <c r="AB44" i="34"/>
  <c r="AB43" i="34"/>
  <c r="AB42" i="34"/>
  <c r="AB41" i="34"/>
  <c r="AB40" i="34"/>
  <c r="AB39" i="34"/>
  <c r="AB38" i="34"/>
  <c r="AB37" i="34"/>
  <c r="AB35" i="34"/>
  <c r="AB34" i="34"/>
  <c r="AB33" i="34"/>
  <c r="AB32" i="34"/>
  <c r="AB31" i="34"/>
  <c r="AB30" i="34"/>
  <c r="AB29" i="34"/>
  <c r="AB28" i="34"/>
  <c r="AB26" i="34"/>
  <c r="AB25" i="34"/>
  <c r="AB24" i="34"/>
  <c r="AB23" i="34"/>
  <c r="AB22" i="34"/>
  <c r="AB21" i="34"/>
  <c r="AB20" i="34"/>
  <c r="AB19" i="34"/>
  <c r="AB18" i="34"/>
  <c r="AB17" i="34"/>
  <c r="AB16" i="34"/>
  <c r="AB15" i="34"/>
  <c r="AB13" i="34"/>
  <c r="AB12" i="34"/>
  <c r="AB11" i="34"/>
  <c r="AB10" i="34"/>
  <c r="AB9" i="34"/>
  <c r="AB8" i="34"/>
  <c r="AB7" i="34"/>
  <c r="AB6" i="34"/>
  <c r="X231" i="34"/>
  <c r="X230" i="34"/>
  <c r="X229" i="34"/>
  <c r="X228" i="34"/>
  <c r="X227" i="34"/>
  <c r="X226" i="34"/>
  <c r="X225" i="34"/>
  <c r="X224" i="34"/>
  <c r="X223" i="34"/>
  <c r="X222" i="34"/>
  <c r="X221" i="34"/>
  <c r="X220" i="34"/>
  <c r="X219" i="34"/>
  <c r="X218" i="34"/>
  <c r="X217" i="34"/>
  <c r="X216" i="34"/>
  <c r="X215" i="34"/>
  <c r="X214" i="34"/>
  <c r="X213" i="34"/>
  <c r="X212" i="34"/>
  <c r="X211" i="34"/>
  <c r="X210" i="34"/>
  <c r="X209" i="34"/>
  <c r="X208" i="34"/>
  <c r="X207" i="34"/>
  <c r="X206" i="34"/>
  <c r="X205" i="34"/>
  <c r="X204" i="34"/>
  <c r="X203" i="34"/>
  <c r="X202" i="34"/>
  <c r="X201" i="34"/>
  <c r="X200" i="34"/>
  <c r="X199" i="34"/>
  <c r="X198" i="34"/>
  <c r="X197" i="34"/>
  <c r="X196" i="34"/>
  <c r="X195" i="34"/>
  <c r="X194" i="34"/>
  <c r="X193" i="34"/>
  <c r="X192" i="34"/>
  <c r="X191" i="34"/>
  <c r="X190" i="34"/>
  <c r="X189" i="34"/>
  <c r="X188" i="34"/>
  <c r="X187" i="34"/>
  <c r="X186" i="34"/>
  <c r="X185" i="34"/>
  <c r="X184" i="34"/>
  <c r="X183" i="34"/>
  <c r="X182" i="34"/>
  <c r="X181" i="34"/>
  <c r="X180" i="34"/>
  <c r="X179" i="34"/>
  <c r="X178" i="34"/>
  <c r="X177" i="34"/>
  <c r="X176" i="34"/>
  <c r="X175" i="34"/>
  <c r="X174" i="34"/>
  <c r="X173" i="34"/>
  <c r="X172" i="34"/>
  <c r="X171" i="34"/>
  <c r="X170" i="34"/>
  <c r="X169" i="34"/>
  <c r="X168" i="34"/>
  <c r="X167" i="34"/>
  <c r="X166" i="34"/>
  <c r="X165" i="34"/>
  <c r="X164" i="34"/>
  <c r="X163" i="34"/>
  <c r="X162" i="34"/>
  <c r="X161" i="34"/>
  <c r="X160" i="34"/>
  <c r="X159" i="34"/>
  <c r="X158" i="34"/>
  <c r="X157" i="34"/>
  <c r="X156" i="34"/>
  <c r="X155" i="34"/>
  <c r="X154" i="34"/>
  <c r="X153" i="34"/>
  <c r="X152" i="34"/>
  <c r="X151" i="34"/>
  <c r="X150" i="34"/>
  <c r="X149" i="34"/>
  <c r="X148" i="34"/>
  <c r="X147" i="34"/>
  <c r="X146" i="34"/>
  <c r="X145" i="34"/>
  <c r="X144" i="34"/>
  <c r="X143" i="34"/>
  <c r="X142" i="34"/>
  <c r="X141" i="34"/>
  <c r="X140" i="34"/>
  <c r="X139" i="34"/>
  <c r="X138" i="34"/>
  <c r="X137" i="34"/>
  <c r="X136" i="34"/>
  <c r="X135" i="34"/>
  <c r="X134" i="34"/>
  <c r="X133" i="34"/>
  <c r="X132" i="34"/>
  <c r="X131" i="34"/>
  <c r="X130" i="34"/>
  <c r="X129" i="34"/>
  <c r="X128" i="34"/>
  <c r="X127" i="34"/>
  <c r="X126" i="34"/>
  <c r="X125" i="34"/>
  <c r="X124" i="34"/>
  <c r="X123" i="34"/>
  <c r="X122" i="34"/>
  <c r="X121" i="34"/>
  <c r="X120" i="34"/>
  <c r="X119" i="34"/>
  <c r="X118" i="34"/>
  <c r="X116" i="34"/>
  <c r="X115" i="34"/>
  <c r="X114" i="34"/>
  <c r="X113" i="34"/>
  <c r="X112" i="34"/>
  <c r="X111" i="34"/>
  <c r="X110" i="34"/>
  <c r="X109" i="34"/>
  <c r="X108" i="34"/>
  <c r="X106" i="34"/>
  <c r="X105" i="34"/>
  <c r="X104" i="34"/>
  <c r="X103" i="34"/>
  <c r="X102" i="34"/>
  <c r="X101" i="34"/>
  <c r="X100" i="34"/>
  <c r="X99" i="34"/>
  <c r="X98" i="34"/>
  <c r="X97" i="34"/>
  <c r="X96" i="34"/>
  <c r="X95" i="34"/>
  <c r="X94" i="34"/>
  <c r="X93" i="34"/>
  <c r="X92" i="34"/>
  <c r="X91" i="34"/>
  <c r="X90" i="34"/>
  <c r="X89" i="34"/>
  <c r="X88" i="34"/>
  <c r="X87" i="34"/>
  <c r="X86" i="34"/>
  <c r="X85" i="34"/>
  <c r="X84" i="34"/>
  <c r="X83" i="34"/>
  <c r="X82" i="34"/>
  <c r="X81" i="34"/>
  <c r="X79" i="34"/>
  <c r="X78" i="34"/>
  <c r="X77" i="34"/>
  <c r="X75" i="34"/>
  <c r="X74" i="34"/>
  <c r="X73" i="34"/>
  <c r="X71" i="34"/>
  <c r="X70" i="34"/>
  <c r="X69" i="34"/>
  <c r="X68" i="34"/>
  <c r="X67" i="34"/>
  <c r="X66" i="34"/>
  <c r="X65" i="34"/>
  <c r="X64" i="34"/>
  <c r="X63" i="34"/>
  <c r="X62" i="34"/>
  <c r="X61" i="34"/>
  <c r="X60" i="34"/>
  <c r="X59" i="34"/>
  <c r="X58" i="34"/>
  <c r="X57" i="34"/>
  <c r="X56" i="34"/>
  <c r="X55" i="34"/>
  <c r="X53" i="34"/>
  <c r="X52" i="34"/>
  <c r="X51" i="34"/>
  <c r="X50" i="34"/>
  <c r="X49" i="34"/>
  <c r="X48" i="34"/>
  <c r="X47" i="34"/>
  <c r="X46" i="34"/>
  <c r="X44" i="34"/>
  <c r="X43" i="34"/>
  <c r="X42" i="34"/>
  <c r="X41" i="34"/>
  <c r="X40" i="34"/>
  <c r="X39" i="34"/>
  <c r="X38" i="34"/>
  <c r="X37" i="34"/>
  <c r="X35" i="34"/>
  <c r="X34" i="34"/>
  <c r="X33" i="34"/>
  <c r="X32" i="34"/>
  <c r="X31" i="34"/>
  <c r="X30" i="34"/>
  <c r="X29" i="34"/>
  <c r="X28" i="34"/>
  <c r="X26" i="34"/>
  <c r="X25" i="34"/>
  <c r="X24" i="34"/>
  <c r="X23" i="34"/>
  <c r="X22" i="34"/>
  <c r="X21" i="34"/>
  <c r="X20" i="34"/>
  <c r="X19" i="34"/>
  <c r="X18" i="34"/>
  <c r="X17" i="34"/>
  <c r="X16" i="34"/>
  <c r="X15" i="34"/>
  <c r="X13" i="34"/>
  <c r="X12" i="34"/>
  <c r="X11" i="34"/>
  <c r="X10" i="34"/>
  <c r="X9" i="34"/>
  <c r="X8" i="34"/>
  <c r="X7" i="34"/>
  <c r="X6" i="34"/>
  <c r="T231" i="34"/>
  <c r="T230" i="34"/>
  <c r="T229" i="34"/>
  <c r="T228" i="34"/>
  <c r="T227" i="34"/>
  <c r="T226" i="34"/>
  <c r="T225" i="34"/>
  <c r="T224" i="34"/>
  <c r="T223" i="34"/>
  <c r="T222" i="34"/>
  <c r="T221" i="34"/>
  <c r="T220" i="34"/>
  <c r="T219" i="34"/>
  <c r="T218" i="34"/>
  <c r="T217" i="34"/>
  <c r="T216" i="34"/>
  <c r="T215" i="34"/>
  <c r="T214" i="34"/>
  <c r="T213" i="34"/>
  <c r="T212" i="34"/>
  <c r="T211" i="34"/>
  <c r="T210" i="34"/>
  <c r="T209" i="34"/>
  <c r="T208" i="34"/>
  <c r="T207" i="34"/>
  <c r="T206" i="34"/>
  <c r="T205" i="34"/>
  <c r="T204" i="34"/>
  <c r="T203" i="34"/>
  <c r="T202" i="34"/>
  <c r="T201" i="34"/>
  <c r="T200" i="34"/>
  <c r="T199" i="34"/>
  <c r="T198" i="34"/>
  <c r="T197" i="34"/>
  <c r="T196" i="34"/>
  <c r="T195" i="34"/>
  <c r="T194" i="34"/>
  <c r="T193" i="34"/>
  <c r="T192" i="34"/>
  <c r="T191" i="34"/>
  <c r="T190" i="34"/>
  <c r="T189" i="34"/>
  <c r="T188" i="34"/>
  <c r="T187" i="34"/>
  <c r="T186" i="34"/>
  <c r="T185" i="34"/>
  <c r="T184" i="34"/>
  <c r="T183" i="34"/>
  <c r="T182" i="34"/>
  <c r="T181" i="34"/>
  <c r="T180" i="34"/>
  <c r="T179" i="34"/>
  <c r="T178" i="34"/>
  <c r="T177" i="34"/>
  <c r="T176" i="34"/>
  <c r="T175" i="34"/>
  <c r="T174" i="34"/>
  <c r="T173" i="34"/>
  <c r="T172" i="34"/>
  <c r="T171" i="34"/>
  <c r="T170" i="34"/>
  <c r="T169" i="34"/>
  <c r="T168" i="34"/>
  <c r="T167" i="34"/>
  <c r="T166" i="34"/>
  <c r="T165" i="34"/>
  <c r="T164" i="34"/>
  <c r="T163" i="34"/>
  <c r="T162" i="34"/>
  <c r="T161" i="34"/>
  <c r="T160" i="34"/>
  <c r="T159" i="34"/>
  <c r="T158" i="34"/>
  <c r="T157" i="34"/>
  <c r="T156" i="34"/>
  <c r="T155" i="34"/>
  <c r="T154" i="34"/>
  <c r="T153" i="34"/>
  <c r="T152" i="34"/>
  <c r="T151" i="34"/>
  <c r="T150" i="34"/>
  <c r="T149" i="34"/>
  <c r="T148" i="34"/>
  <c r="T147" i="34"/>
  <c r="T146" i="34"/>
  <c r="T145" i="34"/>
  <c r="T144" i="34"/>
  <c r="T143" i="34"/>
  <c r="T142" i="34"/>
  <c r="T141" i="34"/>
  <c r="T140" i="34"/>
  <c r="T139" i="34"/>
  <c r="T138" i="34"/>
  <c r="T137" i="34"/>
  <c r="T136" i="34"/>
  <c r="T135" i="34"/>
  <c r="T134" i="34"/>
  <c r="T133" i="34"/>
  <c r="T132" i="34"/>
  <c r="T131" i="34"/>
  <c r="T130" i="34"/>
  <c r="T129" i="34"/>
  <c r="T128" i="34"/>
  <c r="T127" i="34"/>
  <c r="T126" i="34"/>
  <c r="T125" i="34"/>
  <c r="T124" i="34"/>
  <c r="T123" i="34"/>
  <c r="T122" i="34"/>
  <c r="T121" i="34"/>
  <c r="T120" i="34"/>
  <c r="T119" i="34"/>
  <c r="T118" i="34"/>
  <c r="T116" i="34"/>
  <c r="T115" i="34"/>
  <c r="T114" i="34"/>
  <c r="T113" i="34"/>
  <c r="T112" i="34"/>
  <c r="T111" i="34"/>
  <c r="T110" i="34"/>
  <c r="T109" i="34"/>
  <c r="T108" i="34"/>
  <c r="T106" i="34"/>
  <c r="T105" i="34"/>
  <c r="T104" i="34"/>
  <c r="T103" i="34"/>
  <c r="T102" i="34"/>
  <c r="T101" i="34"/>
  <c r="T100" i="34"/>
  <c r="T99" i="34"/>
  <c r="T98" i="34"/>
  <c r="T97" i="34"/>
  <c r="T96" i="34"/>
  <c r="T95" i="34"/>
  <c r="T94" i="34"/>
  <c r="T93" i="34"/>
  <c r="T92" i="34"/>
  <c r="T91" i="34"/>
  <c r="T90" i="34"/>
  <c r="T89" i="34"/>
  <c r="T88" i="34"/>
  <c r="T87" i="34"/>
  <c r="T86" i="34"/>
  <c r="T85" i="34"/>
  <c r="T84" i="34"/>
  <c r="T83" i="34"/>
  <c r="T82" i="34"/>
  <c r="T81" i="34"/>
  <c r="T79" i="34"/>
  <c r="T78" i="34"/>
  <c r="T77" i="34"/>
  <c r="T75" i="34"/>
  <c r="T74" i="34"/>
  <c r="T73" i="34"/>
  <c r="T71" i="34"/>
  <c r="T70" i="34"/>
  <c r="T69" i="34"/>
  <c r="T68" i="34"/>
  <c r="T67" i="34"/>
  <c r="T66" i="34"/>
  <c r="T65" i="34"/>
  <c r="T64" i="34"/>
  <c r="T63" i="34"/>
  <c r="T62" i="34"/>
  <c r="T61" i="34"/>
  <c r="T60" i="34"/>
  <c r="T59" i="34"/>
  <c r="T58" i="34"/>
  <c r="T57" i="34"/>
  <c r="T56" i="34"/>
  <c r="T55" i="34"/>
  <c r="T53" i="34"/>
  <c r="T52" i="34"/>
  <c r="T51" i="34"/>
  <c r="T50" i="34"/>
  <c r="T49" i="34"/>
  <c r="T48" i="34"/>
  <c r="T47" i="34"/>
  <c r="T46" i="34"/>
  <c r="T44" i="34"/>
  <c r="T43" i="34"/>
  <c r="T42" i="34"/>
  <c r="T41" i="34"/>
  <c r="T40" i="34"/>
  <c r="T39" i="34"/>
  <c r="T38" i="34"/>
  <c r="T37" i="34"/>
  <c r="T35" i="34"/>
  <c r="T34" i="34"/>
  <c r="T33" i="34"/>
  <c r="T32" i="34"/>
  <c r="T31" i="34"/>
  <c r="T30" i="34"/>
  <c r="T29" i="34"/>
  <c r="T28" i="34"/>
  <c r="T26" i="34"/>
  <c r="T25" i="34"/>
  <c r="T24" i="34"/>
  <c r="T23" i="34"/>
  <c r="T22" i="34"/>
  <c r="T21" i="34"/>
  <c r="T20" i="34"/>
  <c r="T19" i="34"/>
  <c r="T18" i="34"/>
  <c r="T17" i="34"/>
  <c r="T16" i="34"/>
  <c r="T15" i="34"/>
  <c r="T13" i="34"/>
  <c r="T12" i="34"/>
  <c r="T11" i="34"/>
  <c r="T10" i="34"/>
  <c r="T9" i="34"/>
  <c r="T8" i="34"/>
  <c r="T7" i="34"/>
  <c r="T6" i="34"/>
  <c r="P231" i="34"/>
  <c r="AG231" i="34" s="1"/>
  <c r="P230" i="34"/>
  <c r="AG230" i="34" s="1"/>
  <c r="P229" i="34"/>
  <c r="AG229" i="34" s="1"/>
  <c r="P228" i="34"/>
  <c r="AG228" i="34" s="1"/>
  <c r="P227" i="34"/>
  <c r="AG227" i="34" s="1"/>
  <c r="P226" i="34"/>
  <c r="AG226" i="34" s="1"/>
  <c r="P225" i="34"/>
  <c r="AG225" i="34" s="1"/>
  <c r="P224" i="34"/>
  <c r="AG224" i="34" s="1"/>
  <c r="P223" i="34"/>
  <c r="AG223" i="34" s="1"/>
  <c r="P222" i="34"/>
  <c r="AG222" i="34" s="1"/>
  <c r="P221" i="34"/>
  <c r="AG221" i="34" s="1"/>
  <c r="P220" i="34"/>
  <c r="AG220" i="34" s="1"/>
  <c r="P219" i="34"/>
  <c r="AG219" i="34" s="1"/>
  <c r="P218" i="34"/>
  <c r="AG218" i="34" s="1"/>
  <c r="P217" i="34"/>
  <c r="AG217" i="34" s="1"/>
  <c r="P216" i="34"/>
  <c r="AG216" i="34" s="1"/>
  <c r="P215" i="34"/>
  <c r="AG215" i="34" s="1"/>
  <c r="P214" i="34"/>
  <c r="AG214" i="34" s="1"/>
  <c r="P213" i="34"/>
  <c r="AG213" i="34" s="1"/>
  <c r="P212" i="34"/>
  <c r="AG212" i="34" s="1"/>
  <c r="P211" i="34"/>
  <c r="AG211" i="34" s="1"/>
  <c r="P210" i="34"/>
  <c r="AG210" i="34" s="1"/>
  <c r="P209" i="34"/>
  <c r="AG209" i="34" s="1"/>
  <c r="P208" i="34"/>
  <c r="P207" i="34"/>
  <c r="P206" i="34"/>
  <c r="P205" i="34"/>
  <c r="P204" i="34"/>
  <c r="P203" i="34"/>
  <c r="P202" i="34"/>
  <c r="P201" i="34"/>
  <c r="P200" i="34"/>
  <c r="P199" i="34"/>
  <c r="P198" i="34"/>
  <c r="P197" i="34"/>
  <c r="P196" i="34"/>
  <c r="P195" i="34"/>
  <c r="P194" i="34"/>
  <c r="P193" i="34"/>
  <c r="P192" i="34"/>
  <c r="P191" i="34"/>
  <c r="P190" i="34"/>
  <c r="P189" i="34"/>
  <c r="P188" i="34"/>
  <c r="P187" i="34"/>
  <c r="P186" i="34"/>
  <c r="P185" i="34"/>
  <c r="P184" i="34"/>
  <c r="P183" i="34"/>
  <c r="P182" i="34"/>
  <c r="P181" i="34"/>
  <c r="P180" i="34"/>
  <c r="P179" i="34"/>
  <c r="P178" i="34"/>
  <c r="P177" i="34"/>
  <c r="P176" i="34"/>
  <c r="P175" i="34"/>
  <c r="P174" i="34"/>
  <c r="P173" i="34"/>
  <c r="P172" i="34"/>
  <c r="P171" i="34"/>
  <c r="P170" i="34"/>
  <c r="P169" i="34"/>
  <c r="P168" i="34"/>
  <c r="P167" i="34"/>
  <c r="P166" i="34"/>
  <c r="P165" i="34"/>
  <c r="P164" i="34"/>
  <c r="P163" i="34"/>
  <c r="P162" i="34"/>
  <c r="P161" i="34"/>
  <c r="P160" i="34"/>
  <c r="P159" i="34"/>
  <c r="P158" i="34"/>
  <c r="P157" i="34"/>
  <c r="P156" i="34"/>
  <c r="P155" i="34"/>
  <c r="P154" i="34"/>
  <c r="P153" i="34"/>
  <c r="P152" i="34"/>
  <c r="P151" i="34"/>
  <c r="P150" i="34"/>
  <c r="P149" i="34"/>
  <c r="P148" i="34"/>
  <c r="P147" i="34"/>
  <c r="P146" i="34"/>
  <c r="P145" i="34"/>
  <c r="P144" i="34"/>
  <c r="P143" i="34"/>
  <c r="P142" i="34"/>
  <c r="P141" i="34"/>
  <c r="P140" i="34"/>
  <c r="P139" i="34"/>
  <c r="P138" i="34"/>
  <c r="P137" i="34"/>
  <c r="P136" i="34"/>
  <c r="P135" i="34"/>
  <c r="P134" i="34"/>
  <c r="P133" i="34"/>
  <c r="P132" i="34"/>
  <c r="P131" i="34"/>
  <c r="P130" i="34"/>
  <c r="P129" i="34"/>
  <c r="P128" i="34"/>
  <c r="P127" i="34"/>
  <c r="P126" i="34"/>
  <c r="P125" i="34"/>
  <c r="P124" i="34"/>
  <c r="P123" i="34"/>
  <c r="P122" i="34"/>
  <c r="P121" i="34"/>
  <c r="P120" i="34"/>
  <c r="P119" i="34"/>
  <c r="P118" i="34"/>
  <c r="P116" i="34"/>
  <c r="P115" i="34"/>
  <c r="P114" i="34"/>
  <c r="P113" i="34"/>
  <c r="P112" i="34"/>
  <c r="P111" i="34"/>
  <c r="P110" i="34"/>
  <c r="P109" i="34"/>
  <c r="P108" i="34"/>
  <c r="P106" i="34"/>
  <c r="P105" i="34"/>
  <c r="P104" i="34"/>
  <c r="P103" i="34"/>
  <c r="P102" i="34"/>
  <c r="P101" i="34"/>
  <c r="P100" i="34"/>
  <c r="P99" i="34"/>
  <c r="P98" i="34"/>
  <c r="P97" i="34"/>
  <c r="P96" i="34"/>
  <c r="P95" i="34"/>
  <c r="P94" i="34"/>
  <c r="P93" i="34"/>
  <c r="P92" i="34"/>
  <c r="P91" i="34"/>
  <c r="P90" i="34"/>
  <c r="P89" i="34"/>
  <c r="P88" i="34"/>
  <c r="P87" i="34"/>
  <c r="P86" i="34"/>
  <c r="P85" i="34"/>
  <c r="P84" i="34"/>
  <c r="P83" i="34"/>
  <c r="P82" i="34"/>
  <c r="P81" i="34"/>
  <c r="P79" i="34"/>
  <c r="P78" i="34"/>
  <c r="P77" i="34"/>
  <c r="P75" i="34"/>
  <c r="P74" i="34"/>
  <c r="P73" i="34"/>
  <c r="P71" i="34"/>
  <c r="P70" i="34"/>
  <c r="P69" i="34"/>
  <c r="P68" i="34"/>
  <c r="P67" i="34"/>
  <c r="P66" i="34"/>
  <c r="P65" i="34"/>
  <c r="P64" i="34"/>
  <c r="P63" i="34"/>
  <c r="P62" i="34"/>
  <c r="P61" i="34"/>
  <c r="P60" i="34"/>
  <c r="P59" i="34"/>
  <c r="P58" i="34"/>
  <c r="P57" i="34"/>
  <c r="P56" i="34"/>
  <c r="P55" i="34"/>
  <c r="P53" i="34"/>
  <c r="P52" i="34"/>
  <c r="P51" i="34"/>
  <c r="P50" i="34"/>
  <c r="P49" i="34"/>
  <c r="P48" i="34"/>
  <c r="P47" i="34"/>
  <c r="P46" i="34"/>
  <c r="P44" i="34"/>
  <c r="P43" i="34"/>
  <c r="P42" i="34"/>
  <c r="P41" i="34"/>
  <c r="P40" i="34"/>
  <c r="P39" i="34"/>
  <c r="P38" i="34"/>
  <c r="P37" i="34"/>
  <c r="P35" i="34"/>
  <c r="P34" i="34"/>
  <c r="P33" i="34"/>
  <c r="P32" i="34"/>
  <c r="P31" i="34"/>
  <c r="P30" i="34"/>
  <c r="P29" i="34"/>
  <c r="P28" i="34"/>
  <c r="P26" i="34"/>
  <c r="P25" i="34"/>
  <c r="P24" i="34"/>
  <c r="P23" i="34"/>
  <c r="P22" i="34"/>
  <c r="P21" i="34"/>
  <c r="P20" i="34"/>
  <c r="P19" i="34"/>
  <c r="P18" i="34"/>
  <c r="P17" i="34"/>
  <c r="P16" i="34"/>
  <c r="P15" i="34"/>
  <c r="P13" i="34"/>
  <c r="P12" i="34"/>
  <c r="P11" i="34"/>
  <c r="P10" i="34"/>
  <c r="P9" i="34"/>
  <c r="P8" i="34"/>
  <c r="P7" i="34"/>
  <c r="P6" i="34"/>
  <c r="H7" i="34"/>
  <c r="H8" i="34"/>
  <c r="H9" i="34"/>
  <c r="H10" i="34"/>
  <c r="H11" i="34"/>
  <c r="H12" i="34"/>
  <c r="H13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8" i="34"/>
  <c r="H29" i="34"/>
  <c r="H30" i="34"/>
  <c r="H31" i="34"/>
  <c r="H32" i="34"/>
  <c r="H33" i="34"/>
  <c r="H34" i="34"/>
  <c r="H35" i="34"/>
  <c r="H37" i="34"/>
  <c r="H38" i="34"/>
  <c r="H39" i="34"/>
  <c r="H40" i="34"/>
  <c r="H41" i="34"/>
  <c r="H42" i="34"/>
  <c r="H43" i="34"/>
  <c r="H44" i="34"/>
  <c r="H46" i="34"/>
  <c r="H47" i="34"/>
  <c r="H48" i="34"/>
  <c r="H49" i="34"/>
  <c r="H50" i="34"/>
  <c r="H51" i="34"/>
  <c r="H52" i="34"/>
  <c r="H53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3" i="34"/>
  <c r="H74" i="34"/>
  <c r="H75" i="34"/>
  <c r="H76" i="34"/>
  <c r="I76" i="34" s="1"/>
  <c r="H77" i="34"/>
  <c r="H78" i="34"/>
  <c r="H79" i="34"/>
  <c r="H81" i="34"/>
  <c r="H82" i="34"/>
  <c r="H83" i="34"/>
  <c r="H84" i="34"/>
  <c r="H85" i="34"/>
  <c r="H86" i="34"/>
  <c r="H87" i="34"/>
  <c r="H88" i="34"/>
  <c r="H89" i="34"/>
  <c r="H90" i="34"/>
  <c r="H91" i="34"/>
  <c r="H92" i="34"/>
  <c r="H93" i="34"/>
  <c r="H94" i="34"/>
  <c r="H95" i="34"/>
  <c r="H96" i="34"/>
  <c r="H97" i="34"/>
  <c r="H98" i="34"/>
  <c r="H99" i="34"/>
  <c r="H100" i="34"/>
  <c r="H101" i="34"/>
  <c r="H102" i="34"/>
  <c r="H103" i="34"/>
  <c r="H104" i="34"/>
  <c r="H105" i="34"/>
  <c r="H106" i="34"/>
  <c r="H108" i="34"/>
  <c r="H109" i="34"/>
  <c r="H110" i="34"/>
  <c r="H111" i="34"/>
  <c r="H112" i="34"/>
  <c r="H113" i="34"/>
  <c r="H114" i="34"/>
  <c r="H115" i="34"/>
  <c r="H116" i="34"/>
  <c r="H118" i="34"/>
  <c r="H119" i="34"/>
  <c r="H120" i="34"/>
  <c r="H121" i="34"/>
  <c r="H122" i="34"/>
  <c r="H123" i="34"/>
  <c r="H124" i="34"/>
  <c r="H125" i="34"/>
  <c r="H126" i="34"/>
  <c r="H127" i="34"/>
  <c r="H128" i="34"/>
  <c r="H129" i="34"/>
  <c r="H130" i="34"/>
  <c r="H131" i="34"/>
  <c r="H132" i="34"/>
  <c r="H133" i="34"/>
  <c r="H134" i="34"/>
  <c r="H135" i="34"/>
  <c r="H136" i="34"/>
  <c r="I136" i="34" s="1"/>
  <c r="AG136" i="34" s="1"/>
  <c r="H137" i="34"/>
  <c r="H138" i="34"/>
  <c r="H139" i="34"/>
  <c r="H140" i="34"/>
  <c r="H141" i="34"/>
  <c r="H142" i="34"/>
  <c r="H143" i="34"/>
  <c r="H144" i="34"/>
  <c r="H145" i="34"/>
  <c r="H146" i="34"/>
  <c r="H147" i="34"/>
  <c r="H148" i="34"/>
  <c r="H149" i="34"/>
  <c r="H150" i="34"/>
  <c r="H151" i="34"/>
  <c r="H152" i="34"/>
  <c r="H153" i="34"/>
  <c r="H154" i="34"/>
  <c r="H155" i="34"/>
  <c r="H156" i="34"/>
  <c r="H157" i="34"/>
  <c r="H158" i="34"/>
  <c r="H159" i="34"/>
  <c r="H160" i="34"/>
  <c r="H161" i="34"/>
  <c r="H162" i="34"/>
  <c r="H163" i="34"/>
  <c r="H164" i="34"/>
  <c r="H165" i="34"/>
  <c r="H166" i="34"/>
  <c r="H167" i="34"/>
  <c r="H168" i="34"/>
  <c r="H169" i="34"/>
  <c r="I169" i="34" s="1"/>
  <c r="AG169" i="34" s="1"/>
  <c r="H170" i="34"/>
  <c r="H171" i="34"/>
  <c r="I171" i="34" s="1"/>
  <c r="AG171" i="34" s="1"/>
  <c r="H172" i="34"/>
  <c r="I172" i="34" s="1"/>
  <c r="AG172" i="34" s="1"/>
  <c r="H173" i="34"/>
  <c r="H174" i="34"/>
  <c r="I174" i="34" s="1"/>
  <c r="AG174" i="34" s="1"/>
  <c r="H175" i="34"/>
  <c r="I175" i="34" s="1"/>
  <c r="AG175" i="34" s="1"/>
  <c r="H176" i="34"/>
  <c r="I176" i="34" s="1"/>
  <c r="AG176" i="34" s="1"/>
  <c r="H177" i="34"/>
  <c r="I177" i="34" s="1"/>
  <c r="AG177" i="34" s="1"/>
  <c r="H178" i="34"/>
  <c r="I178" i="34" s="1"/>
  <c r="AG178" i="34" s="1"/>
  <c r="H179" i="34"/>
  <c r="I179" i="34" s="1"/>
  <c r="AG179" i="34" s="1"/>
  <c r="H180" i="34"/>
  <c r="I180" i="34" s="1"/>
  <c r="AG180" i="34" s="1"/>
  <c r="H181" i="34"/>
  <c r="I181" i="34" s="1"/>
  <c r="AG181" i="34" s="1"/>
  <c r="H182" i="34"/>
  <c r="I182" i="34" s="1"/>
  <c r="AG182" i="34" s="1"/>
  <c r="H183" i="34"/>
  <c r="H184" i="34"/>
  <c r="I184" i="34" s="1"/>
  <c r="AG184" i="34" s="1"/>
  <c r="H185" i="34"/>
  <c r="I185" i="34" s="1"/>
  <c r="AG185" i="34" s="1"/>
  <c r="H186" i="34"/>
  <c r="I186" i="34" s="1"/>
  <c r="AG186" i="34" s="1"/>
  <c r="H187" i="34"/>
  <c r="I187" i="34" s="1"/>
  <c r="AG187" i="34" s="1"/>
  <c r="H188" i="34"/>
  <c r="I188" i="34" s="1"/>
  <c r="AG188" i="34" s="1"/>
  <c r="H189" i="34"/>
  <c r="I189" i="34" s="1"/>
  <c r="AG189" i="34" s="1"/>
  <c r="H190" i="34"/>
  <c r="I190" i="34" s="1"/>
  <c r="AG190" i="34" s="1"/>
  <c r="H191" i="34"/>
  <c r="I191" i="34" s="1"/>
  <c r="AG191" i="34" s="1"/>
  <c r="H192" i="34"/>
  <c r="I192" i="34" s="1"/>
  <c r="AG192" i="34" s="1"/>
  <c r="H193" i="34"/>
  <c r="I193" i="34" s="1"/>
  <c r="AG193" i="34" s="1"/>
  <c r="H194" i="34"/>
  <c r="I194" i="34" s="1"/>
  <c r="AG194" i="34" s="1"/>
  <c r="H195" i="34"/>
  <c r="I195" i="34" s="1"/>
  <c r="AG195" i="34" s="1"/>
  <c r="H196" i="34"/>
  <c r="I196" i="34" s="1"/>
  <c r="AG196" i="34" s="1"/>
  <c r="H197" i="34"/>
  <c r="I197" i="34" s="1"/>
  <c r="AG197" i="34" s="1"/>
  <c r="H198" i="34"/>
  <c r="I198" i="34" s="1"/>
  <c r="AG198" i="34" s="1"/>
  <c r="H199" i="34"/>
  <c r="I199" i="34" s="1"/>
  <c r="AG199" i="34" s="1"/>
  <c r="H200" i="34"/>
  <c r="I200" i="34" s="1"/>
  <c r="AG200" i="34" s="1"/>
  <c r="H201" i="34"/>
  <c r="I201" i="34" s="1"/>
  <c r="AG201" i="34" s="1"/>
  <c r="H202" i="34"/>
  <c r="I202" i="34" s="1"/>
  <c r="AG202" i="34" s="1"/>
  <c r="H203" i="34"/>
  <c r="I203" i="34" s="1"/>
  <c r="AG203" i="34" s="1"/>
  <c r="H204" i="34"/>
  <c r="I204" i="34" s="1"/>
  <c r="AG204" i="34" s="1"/>
  <c r="H205" i="34"/>
  <c r="I205" i="34" s="1"/>
  <c r="AG205" i="34" s="1"/>
  <c r="H206" i="34"/>
  <c r="I206" i="34" s="1"/>
  <c r="AG206" i="34" s="1"/>
  <c r="H207" i="34"/>
  <c r="I207" i="34" s="1"/>
  <c r="AG207" i="34" s="1"/>
  <c r="H208" i="34"/>
  <c r="I208" i="34" s="1"/>
  <c r="AG208" i="34" s="1"/>
  <c r="H6" i="34"/>
  <c r="F183" i="34"/>
  <c r="F170" i="34"/>
  <c r="I170" i="34" s="1"/>
  <c r="AG170" i="34" s="1"/>
  <c r="F173" i="34"/>
  <c r="F168" i="34"/>
  <c r="F167" i="34"/>
  <c r="F166" i="34"/>
  <c r="F165" i="34"/>
  <c r="F164" i="34"/>
  <c r="F163" i="34"/>
  <c r="F162" i="34"/>
  <c r="F161" i="34"/>
  <c r="F160" i="34"/>
  <c r="F159" i="34"/>
  <c r="F158" i="34"/>
  <c r="F157" i="34"/>
  <c r="F156" i="34"/>
  <c r="F155" i="34"/>
  <c r="F154" i="34"/>
  <c r="F153" i="34"/>
  <c r="F152" i="34"/>
  <c r="F151" i="34"/>
  <c r="F150" i="34"/>
  <c r="F149" i="34"/>
  <c r="F148" i="34"/>
  <c r="F147" i="34"/>
  <c r="F146" i="34"/>
  <c r="F145" i="34"/>
  <c r="F144" i="34"/>
  <c r="F143" i="34"/>
  <c r="F142" i="34"/>
  <c r="F141" i="34"/>
  <c r="F140" i="34"/>
  <c r="F138" i="34"/>
  <c r="F135" i="34"/>
  <c r="F134" i="34"/>
  <c r="F133" i="34"/>
  <c r="F132" i="34"/>
  <c r="F131" i="34"/>
  <c r="F130" i="34"/>
  <c r="F129" i="34"/>
  <c r="F128" i="34"/>
  <c r="F127" i="34"/>
  <c r="F126" i="34"/>
  <c r="F125" i="34"/>
  <c r="F124" i="34"/>
  <c r="F123" i="34"/>
  <c r="F122" i="34"/>
  <c r="F121" i="34"/>
  <c r="F120" i="34"/>
  <c r="F119" i="34"/>
  <c r="F118" i="34"/>
  <c r="F116" i="34"/>
  <c r="F115" i="34"/>
  <c r="F114" i="34"/>
  <c r="F113" i="34"/>
  <c r="F112" i="34"/>
  <c r="F111" i="34"/>
  <c r="F110" i="34"/>
  <c r="F109" i="34"/>
  <c r="F108" i="34"/>
  <c r="F106" i="34"/>
  <c r="I106" i="34" s="1"/>
  <c r="AG106" i="34" s="1"/>
  <c r="F105" i="34"/>
  <c r="F104" i="34"/>
  <c r="F103" i="34"/>
  <c r="F102" i="34"/>
  <c r="F101" i="34"/>
  <c r="F100" i="34"/>
  <c r="F99" i="34"/>
  <c r="F98" i="34"/>
  <c r="F97" i="34"/>
  <c r="F96" i="34"/>
  <c r="F95" i="34"/>
  <c r="F94" i="34"/>
  <c r="F93" i="34"/>
  <c r="F92" i="34"/>
  <c r="F91" i="34"/>
  <c r="F90" i="34"/>
  <c r="F89" i="34"/>
  <c r="F88" i="34"/>
  <c r="F87" i="34"/>
  <c r="F86" i="34"/>
  <c r="F85" i="34"/>
  <c r="F84" i="34"/>
  <c r="F83" i="34"/>
  <c r="F82" i="34"/>
  <c r="F81" i="34"/>
  <c r="F79" i="34"/>
  <c r="F78" i="34"/>
  <c r="F77" i="34"/>
  <c r="F75" i="34"/>
  <c r="F74" i="34"/>
  <c r="F73" i="34"/>
  <c r="F71" i="34"/>
  <c r="F70" i="34"/>
  <c r="F69" i="34"/>
  <c r="F68" i="34"/>
  <c r="F67" i="34"/>
  <c r="F66" i="34"/>
  <c r="F65" i="34"/>
  <c r="F64" i="34"/>
  <c r="F63" i="34"/>
  <c r="F62" i="34"/>
  <c r="F61" i="34"/>
  <c r="F60" i="34"/>
  <c r="F59" i="34"/>
  <c r="F58" i="34"/>
  <c r="F57" i="34"/>
  <c r="F56" i="34"/>
  <c r="F55" i="34"/>
  <c r="F53" i="34"/>
  <c r="F52" i="34"/>
  <c r="F51" i="34"/>
  <c r="F50" i="34"/>
  <c r="F49" i="34"/>
  <c r="F48" i="34"/>
  <c r="F47" i="34"/>
  <c r="F46" i="34"/>
  <c r="F44" i="34"/>
  <c r="F43" i="34"/>
  <c r="F42" i="34"/>
  <c r="F41" i="34"/>
  <c r="F40" i="34"/>
  <c r="F39" i="34"/>
  <c r="F38" i="34"/>
  <c r="F37" i="34"/>
  <c r="F35" i="34"/>
  <c r="F34" i="34"/>
  <c r="F33" i="34"/>
  <c r="F32" i="34"/>
  <c r="F31" i="34"/>
  <c r="F30" i="34"/>
  <c r="F29" i="34"/>
  <c r="F28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3" i="34"/>
  <c r="F12" i="34"/>
  <c r="F11" i="34"/>
  <c r="F10" i="34"/>
  <c r="F9" i="34"/>
  <c r="F8" i="34"/>
  <c r="F7" i="34"/>
  <c r="F6" i="34"/>
  <c r="D168" i="34"/>
  <c r="I168" i="34" s="1"/>
  <c r="AG168" i="34" s="1"/>
  <c r="D167" i="34"/>
  <c r="D166" i="34"/>
  <c r="D165" i="34"/>
  <c r="D164" i="34"/>
  <c r="D163" i="34"/>
  <c r="I163" i="34" s="1"/>
  <c r="AG163" i="34" s="1"/>
  <c r="D162" i="34"/>
  <c r="D161" i="34"/>
  <c r="I161" i="34" s="1"/>
  <c r="AG161" i="34" s="1"/>
  <c r="D160" i="34"/>
  <c r="I160" i="34" s="1"/>
  <c r="AG160" i="34" s="1"/>
  <c r="D159" i="34"/>
  <c r="D158" i="34"/>
  <c r="D157" i="34"/>
  <c r="D156" i="34"/>
  <c r="D155" i="34"/>
  <c r="D154" i="34"/>
  <c r="D153" i="34"/>
  <c r="D152" i="34"/>
  <c r="I152" i="34" s="1"/>
  <c r="AG152" i="34" s="1"/>
  <c r="D151" i="34"/>
  <c r="D150" i="34"/>
  <c r="D149" i="34"/>
  <c r="I149" i="34" s="1"/>
  <c r="AG149" i="34" s="1"/>
  <c r="D148" i="34"/>
  <c r="D147" i="34"/>
  <c r="D146" i="34"/>
  <c r="D145" i="34"/>
  <c r="D144" i="34"/>
  <c r="D143" i="34"/>
  <c r="I143" i="34" s="1"/>
  <c r="AG143" i="34" s="1"/>
  <c r="D142" i="34"/>
  <c r="D141" i="34"/>
  <c r="I141" i="34" s="1"/>
  <c r="AG141" i="34" s="1"/>
  <c r="D140" i="34"/>
  <c r="I140" i="34" s="1"/>
  <c r="AG140" i="34" s="1"/>
  <c r="D139" i="34"/>
  <c r="I139" i="34" s="1"/>
  <c r="AG139" i="34" s="1"/>
  <c r="D138" i="34"/>
  <c r="D137" i="34"/>
  <c r="D135" i="34"/>
  <c r="I135" i="34" s="1"/>
  <c r="AG135" i="34" s="1"/>
  <c r="D134" i="34"/>
  <c r="D133" i="34"/>
  <c r="D132" i="34"/>
  <c r="D131" i="34"/>
  <c r="D130" i="34"/>
  <c r="D129" i="34"/>
  <c r="D128" i="34"/>
  <c r="D127" i="34"/>
  <c r="I127" i="34" s="1"/>
  <c r="AG127" i="34" s="1"/>
  <c r="D126" i="34"/>
  <c r="D125" i="34"/>
  <c r="D124" i="34"/>
  <c r="D123" i="34"/>
  <c r="D122" i="34"/>
  <c r="I122" i="34" s="1"/>
  <c r="AG122" i="34" s="1"/>
  <c r="D121" i="34"/>
  <c r="D120" i="34"/>
  <c r="I120" i="34" s="1"/>
  <c r="AG120" i="34" s="1"/>
  <c r="D119" i="34"/>
  <c r="I119" i="34" s="1"/>
  <c r="AG119" i="34" s="1"/>
  <c r="D118" i="34"/>
  <c r="D116" i="34"/>
  <c r="D115" i="34"/>
  <c r="D114" i="34"/>
  <c r="I114" i="34" s="1"/>
  <c r="AG114" i="34" s="1"/>
  <c r="D113" i="34"/>
  <c r="D112" i="34"/>
  <c r="D111" i="34"/>
  <c r="D110" i="34"/>
  <c r="I110" i="34" s="1"/>
  <c r="AG110" i="34" s="1"/>
  <c r="D109" i="34"/>
  <c r="I109" i="34" s="1"/>
  <c r="AG109" i="34" s="1"/>
  <c r="D108" i="34"/>
  <c r="D105" i="34"/>
  <c r="I105" i="34" s="1"/>
  <c r="AG105" i="34" s="1"/>
  <c r="D104" i="34"/>
  <c r="D103" i="34"/>
  <c r="D102" i="34"/>
  <c r="D101" i="34"/>
  <c r="D100" i="34"/>
  <c r="D99" i="34"/>
  <c r="I99" i="34" s="1"/>
  <c r="AG99" i="34" s="1"/>
  <c r="D98" i="34"/>
  <c r="D97" i="34"/>
  <c r="I97" i="34" s="1"/>
  <c r="AG97" i="34" s="1"/>
  <c r="D96" i="34"/>
  <c r="I96" i="34" s="1"/>
  <c r="AG96" i="34" s="1"/>
  <c r="D95" i="34"/>
  <c r="D94" i="34"/>
  <c r="D93" i="34"/>
  <c r="D92" i="34"/>
  <c r="D91" i="34"/>
  <c r="D90" i="34"/>
  <c r="I90" i="34" s="1"/>
  <c r="AG90" i="34" s="1"/>
  <c r="D89" i="34"/>
  <c r="D88" i="34"/>
  <c r="D87" i="34"/>
  <c r="I87" i="34" s="1"/>
  <c r="AG87" i="34" s="1"/>
  <c r="D86" i="34"/>
  <c r="I86" i="34" s="1"/>
  <c r="AG86" i="34" s="1"/>
  <c r="D85" i="34"/>
  <c r="I85" i="34" s="1"/>
  <c r="AG85" i="34" s="1"/>
  <c r="D84" i="34"/>
  <c r="D83" i="34"/>
  <c r="D82" i="34"/>
  <c r="D81" i="34"/>
  <c r="D79" i="34"/>
  <c r="D78" i="34"/>
  <c r="I78" i="34" s="1"/>
  <c r="AG78" i="34" s="1"/>
  <c r="D77" i="34"/>
  <c r="D75" i="34"/>
  <c r="I75" i="34" s="1"/>
  <c r="AG75" i="34" s="1"/>
  <c r="D74" i="34"/>
  <c r="I74" i="34" s="1"/>
  <c r="AG74" i="34" s="1"/>
  <c r="D73" i="34"/>
  <c r="D71" i="34"/>
  <c r="I71" i="34" s="1"/>
  <c r="AG71" i="34" s="1"/>
  <c r="D70" i="34"/>
  <c r="D69" i="34"/>
  <c r="D68" i="34"/>
  <c r="I68" i="34" s="1"/>
  <c r="AG68" i="34" s="1"/>
  <c r="D67" i="34"/>
  <c r="D66" i="34"/>
  <c r="D65" i="34"/>
  <c r="D64" i="34"/>
  <c r="D63" i="34"/>
  <c r="D62" i="34"/>
  <c r="D61" i="34"/>
  <c r="I61" i="34" s="1"/>
  <c r="AG61" i="34" s="1"/>
  <c r="D60" i="34"/>
  <c r="D59" i="34"/>
  <c r="D58" i="34"/>
  <c r="D57" i="34"/>
  <c r="I57" i="34" s="1"/>
  <c r="AG57" i="34" s="1"/>
  <c r="D56" i="34"/>
  <c r="I56" i="34" s="1"/>
  <c r="AG56" i="34" s="1"/>
  <c r="D55" i="34"/>
  <c r="I55" i="34" s="1"/>
  <c r="AG55" i="34" s="1"/>
  <c r="D53" i="34"/>
  <c r="I53" i="34" s="1"/>
  <c r="AG53" i="34" s="1"/>
  <c r="D52" i="34"/>
  <c r="I52" i="34" s="1"/>
  <c r="AG52" i="34" s="1"/>
  <c r="D51" i="34"/>
  <c r="D50" i="34"/>
  <c r="I50" i="34" s="1"/>
  <c r="AG50" i="34" s="1"/>
  <c r="D49" i="34"/>
  <c r="D48" i="34"/>
  <c r="D47" i="34"/>
  <c r="D46" i="34"/>
  <c r="D44" i="34"/>
  <c r="D43" i="34"/>
  <c r="D42" i="34"/>
  <c r="D41" i="34"/>
  <c r="D40" i="34"/>
  <c r="D39" i="34"/>
  <c r="I39" i="34" s="1"/>
  <c r="AG39" i="34" s="1"/>
  <c r="D38" i="34"/>
  <c r="D37" i="34"/>
  <c r="D35" i="34"/>
  <c r="D34" i="34"/>
  <c r="I34" i="34" s="1"/>
  <c r="AG34" i="34" s="1"/>
  <c r="D33" i="34"/>
  <c r="I33" i="34" s="1"/>
  <c r="AG33" i="34" s="1"/>
  <c r="D32" i="34"/>
  <c r="I32" i="34" s="1"/>
  <c r="AG32" i="34" s="1"/>
  <c r="D31" i="34"/>
  <c r="I31" i="34" s="1"/>
  <c r="AG31" i="34" s="1"/>
  <c r="D30" i="34"/>
  <c r="I30" i="34" s="1"/>
  <c r="AG30" i="34" s="1"/>
  <c r="D29" i="34"/>
  <c r="D28" i="34"/>
  <c r="D26" i="34"/>
  <c r="D25" i="34"/>
  <c r="D24" i="34"/>
  <c r="I24" i="34" s="1"/>
  <c r="AG24" i="34" s="1"/>
  <c r="D23" i="34"/>
  <c r="D22" i="34"/>
  <c r="D21" i="34"/>
  <c r="I21" i="34" s="1"/>
  <c r="AG21" i="34" s="1"/>
  <c r="D20" i="34"/>
  <c r="D19" i="34"/>
  <c r="D18" i="34"/>
  <c r="D17" i="34"/>
  <c r="I17" i="34" s="1"/>
  <c r="AG17" i="34" s="1"/>
  <c r="D16" i="34"/>
  <c r="D15" i="34"/>
  <c r="D13" i="34"/>
  <c r="D12" i="34"/>
  <c r="I12" i="34" s="1"/>
  <c r="AG12" i="34" s="1"/>
  <c r="D11" i="34"/>
  <c r="I11" i="34" s="1"/>
  <c r="AG11" i="34" s="1"/>
  <c r="D10" i="34"/>
  <c r="I10" i="34" s="1"/>
  <c r="AG10" i="34" s="1"/>
  <c r="D9" i="34"/>
  <c r="I9" i="34" s="1"/>
  <c r="AG9" i="34" s="1"/>
  <c r="D8" i="34"/>
  <c r="I8" i="34" s="1"/>
  <c r="AG8" i="34" s="1"/>
  <c r="D7" i="34"/>
  <c r="D6" i="34"/>
  <c r="AB235" i="37"/>
  <c r="AB234" i="37"/>
  <c r="AB233" i="37"/>
  <c r="AB232" i="37"/>
  <c r="AB231" i="37"/>
  <c r="AB230" i="37"/>
  <c r="AB229" i="37"/>
  <c r="AB228" i="37"/>
  <c r="AB227" i="37"/>
  <c r="AB226" i="37"/>
  <c r="AB225" i="37"/>
  <c r="AB224" i="37"/>
  <c r="AB223" i="37"/>
  <c r="AB222" i="37"/>
  <c r="AB221" i="37"/>
  <c r="AB220" i="37"/>
  <c r="AB219" i="37"/>
  <c r="AB218" i="37"/>
  <c r="AB217" i="37"/>
  <c r="AB216" i="37"/>
  <c r="AB215" i="37"/>
  <c r="AB214" i="37"/>
  <c r="AB213" i="37"/>
  <c r="AB212" i="37"/>
  <c r="AB211" i="37"/>
  <c r="AB210" i="37"/>
  <c r="AB209" i="37"/>
  <c r="AB208" i="37"/>
  <c r="AB207" i="37"/>
  <c r="AB206" i="37"/>
  <c r="AB205" i="37"/>
  <c r="AB204" i="37"/>
  <c r="AB203" i="37"/>
  <c r="AB202" i="37"/>
  <c r="AB201" i="37"/>
  <c r="AB200" i="37"/>
  <c r="AB199" i="37"/>
  <c r="AB198" i="37"/>
  <c r="AB197" i="37"/>
  <c r="AB196" i="37"/>
  <c r="AB195" i="37"/>
  <c r="AB194" i="37"/>
  <c r="AB193" i="37"/>
  <c r="AB192" i="37"/>
  <c r="AB191" i="37"/>
  <c r="AB190" i="37"/>
  <c r="AB189" i="37"/>
  <c r="AB188" i="37"/>
  <c r="AB187" i="37"/>
  <c r="AB186" i="37"/>
  <c r="AB185" i="37"/>
  <c r="AB184" i="37"/>
  <c r="AB183" i="37"/>
  <c r="AB182" i="37"/>
  <c r="AB181" i="37"/>
  <c r="AB180" i="37"/>
  <c r="AB179" i="37"/>
  <c r="AB178" i="37"/>
  <c r="AB177" i="37"/>
  <c r="AB176" i="37"/>
  <c r="AB175" i="37"/>
  <c r="AB174" i="37"/>
  <c r="AB173" i="37"/>
  <c r="AB172" i="37"/>
  <c r="AB171" i="37"/>
  <c r="AB170" i="37"/>
  <c r="AB169" i="37"/>
  <c r="AB168" i="37"/>
  <c r="AB167" i="37"/>
  <c r="AB166" i="37"/>
  <c r="AB165" i="37"/>
  <c r="AB164" i="37"/>
  <c r="AB163" i="37"/>
  <c r="AB162" i="37"/>
  <c r="AB161" i="37"/>
  <c r="AB160" i="37"/>
  <c r="AB159" i="37"/>
  <c r="AB158" i="37"/>
  <c r="AB157" i="37"/>
  <c r="AB156" i="37"/>
  <c r="AB155" i="37"/>
  <c r="AB154" i="37"/>
  <c r="AB153" i="37"/>
  <c r="AB152" i="37"/>
  <c r="AB151" i="37"/>
  <c r="AB150" i="37"/>
  <c r="AB149" i="37"/>
  <c r="AB148" i="37"/>
  <c r="AB147" i="37"/>
  <c r="AB146" i="37"/>
  <c r="AB145" i="37"/>
  <c r="AB144" i="37"/>
  <c r="AB143" i="37"/>
  <c r="AB142" i="37"/>
  <c r="AB141" i="37"/>
  <c r="AB140" i="37"/>
  <c r="AB139" i="37"/>
  <c r="AB138" i="37"/>
  <c r="AB137" i="37"/>
  <c r="AB136" i="37"/>
  <c r="AB135" i="37"/>
  <c r="AB134" i="37"/>
  <c r="AB133" i="37"/>
  <c r="AB132" i="37"/>
  <c r="AB131" i="37"/>
  <c r="AB130" i="37"/>
  <c r="AB129" i="37"/>
  <c r="AB128" i="37"/>
  <c r="AB127" i="37"/>
  <c r="AB126" i="37"/>
  <c r="AB125" i="37"/>
  <c r="AB124" i="37"/>
  <c r="AB123" i="37"/>
  <c r="AB122" i="37"/>
  <c r="AB121" i="37"/>
  <c r="AB120" i="37"/>
  <c r="AB118" i="37"/>
  <c r="AB117" i="37"/>
  <c r="AB116" i="37"/>
  <c r="AB115" i="37"/>
  <c r="AB114" i="37"/>
  <c r="AB113" i="37"/>
  <c r="AB112" i="37"/>
  <c r="AB111" i="37"/>
  <c r="AB110" i="37"/>
  <c r="AB109" i="37"/>
  <c r="AB107" i="37"/>
  <c r="AB106" i="37"/>
  <c r="AB105" i="37"/>
  <c r="AB104" i="37"/>
  <c r="AB103" i="37"/>
  <c r="AB102" i="37"/>
  <c r="AB101" i="37"/>
  <c r="AB100" i="37"/>
  <c r="AB99" i="37"/>
  <c r="AB98" i="37"/>
  <c r="AB97" i="37"/>
  <c r="AB96" i="37"/>
  <c r="AB95" i="37"/>
  <c r="AB94" i="37"/>
  <c r="AB93" i="37"/>
  <c r="AB92" i="37"/>
  <c r="AB91" i="37"/>
  <c r="AB90" i="37"/>
  <c r="AB89" i="37"/>
  <c r="AB88" i="37"/>
  <c r="AB87" i="37"/>
  <c r="AB86" i="37"/>
  <c r="AB85" i="37"/>
  <c r="AB84" i="37"/>
  <c r="AB83" i="37"/>
  <c r="AB82" i="37"/>
  <c r="AB80" i="37"/>
  <c r="AB79" i="37"/>
  <c r="AB78" i="37"/>
  <c r="AB76" i="37"/>
  <c r="AB75" i="37"/>
  <c r="AB74" i="37"/>
  <c r="AB72" i="37"/>
  <c r="AB71" i="37"/>
  <c r="AB70" i="37"/>
  <c r="AB69" i="37"/>
  <c r="AB68" i="37"/>
  <c r="AB67" i="37"/>
  <c r="AB66" i="37"/>
  <c r="AB65" i="37"/>
  <c r="AB64" i="37"/>
  <c r="AB63" i="37"/>
  <c r="AB62" i="37"/>
  <c r="AB61" i="37"/>
  <c r="AB60" i="37"/>
  <c r="AB59" i="37"/>
  <c r="AB58" i="37"/>
  <c r="AB57" i="37"/>
  <c r="AB56" i="37"/>
  <c r="AB54" i="37"/>
  <c r="AB53" i="37"/>
  <c r="AB52" i="37"/>
  <c r="AB51" i="37"/>
  <c r="AB50" i="37"/>
  <c r="AB49" i="37"/>
  <c r="AB48" i="37"/>
  <c r="AB47" i="37"/>
  <c r="AB45" i="37"/>
  <c r="AB44" i="37"/>
  <c r="AB43" i="37"/>
  <c r="AB42" i="37"/>
  <c r="AB41" i="37"/>
  <c r="AB40" i="37"/>
  <c r="AB39" i="37"/>
  <c r="AB38" i="37"/>
  <c r="AB37" i="37"/>
  <c r="AB36" i="37"/>
  <c r="AB35" i="37"/>
  <c r="AB34" i="37"/>
  <c r="AB33" i="37"/>
  <c r="AB31" i="37"/>
  <c r="AB30" i="37"/>
  <c r="AB29" i="37"/>
  <c r="AB28" i="37"/>
  <c r="AB27" i="37"/>
  <c r="AB26" i="37"/>
  <c r="AB24" i="37"/>
  <c r="AB23" i="37"/>
  <c r="AB22" i="37"/>
  <c r="AB21" i="37"/>
  <c r="AB20" i="37"/>
  <c r="AB19" i="37"/>
  <c r="AB18" i="37"/>
  <c r="AB17" i="37"/>
  <c r="AB16" i="37"/>
  <c r="AB15" i="37"/>
  <c r="AB13" i="37"/>
  <c r="AB12" i="37"/>
  <c r="AB11" i="37"/>
  <c r="AB10" i="37"/>
  <c r="AB9" i="37"/>
  <c r="AB8" i="37"/>
  <c r="AB7" i="37"/>
  <c r="AB6" i="37"/>
  <c r="X235" i="37"/>
  <c r="X234" i="37"/>
  <c r="X233" i="37"/>
  <c r="X232" i="37"/>
  <c r="X231" i="37"/>
  <c r="X230" i="37"/>
  <c r="X229" i="37"/>
  <c r="X228" i="37"/>
  <c r="X227" i="37"/>
  <c r="X226" i="37"/>
  <c r="X225" i="37"/>
  <c r="X224" i="37"/>
  <c r="X223" i="37"/>
  <c r="X222" i="37"/>
  <c r="X221" i="37"/>
  <c r="X220" i="37"/>
  <c r="X219" i="37"/>
  <c r="X218" i="37"/>
  <c r="X217" i="37"/>
  <c r="X216" i="37"/>
  <c r="X215" i="37"/>
  <c r="X214" i="37"/>
  <c r="X213" i="37"/>
  <c r="X212" i="37"/>
  <c r="X211" i="37"/>
  <c r="X210" i="37"/>
  <c r="X209" i="37"/>
  <c r="X208" i="37"/>
  <c r="X207" i="37"/>
  <c r="X206" i="37"/>
  <c r="X205" i="37"/>
  <c r="X204" i="37"/>
  <c r="X203" i="37"/>
  <c r="X202" i="37"/>
  <c r="X201" i="37"/>
  <c r="X200" i="37"/>
  <c r="X199" i="37"/>
  <c r="X198" i="37"/>
  <c r="X197" i="37"/>
  <c r="X196" i="37"/>
  <c r="X195" i="37"/>
  <c r="X194" i="37"/>
  <c r="X193" i="37"/>
  <c r="X192" i="37"/>
  <c r="X191" i="37"/>
  <c r="X190" i="37"/>
  <c r="X189" i="37"/>
  <c r="X188" i="37"/>
  <c r="X187" i="37"/>
  <c r="X186" i="37"/>
  <c r="X185" i="37"/>
  <c r="X184" i="37"/>
  <c r="X183" i="37"/>
  <c r="X182" i="37"/>
  <c r="X181" i="37"/>
  <c r="X180" i="37"/>
  <c r="X179" i="37"/>
  <c r="X178" i="37"/>
  <c r="X177" i="37"/>
  <c r="X176" i="37"/>
  <c r="X175" i="37"/>
  <c r="X174" i="37"/>
  <c r="X173" i="37"/>
  <c r="X172" i="37"/>
  <c r="X171" i="37"/>
  <c r="X170" i="37"/>
  <c r="X169" i="37"/>
  <c r="X168" i="37"/>
  <c r="X167" i="37"/>
  <c r="X166" i="37"/>
  <c r="X165" i="37"/>
  <c r="X164" i="37"/>
  <c r="X163" i="37"/>
  <c r="X162" i="37"/>
  <c r="X161" i="37"/>
  <c r="X160" i="37"/>
  <c r="X159" i="37"/>
  <c r="X158" i="37"/>
  <c r="X157" i="37"/>
  <c r="X156" i="37"/>
  <c r="X155" i="37"/>
  <c r="X154" i="37"/>
  <c r="X153" i="37"/>
  <c r="X152" i="37"/>
  <c r="X151" i="37"/>
  <c r="X150" i="37"/>
  <c r="X149" i="37"/>
  <c r="X148" i="37"/>
  <c r="X147" i="37"/>
  <c r="X146" i="37"/>
  <c r="X145" i="37"/>
  <c r="X144" i="37"/>
  <c r="X143" i="37"/>
  <c r="X142" i="37"/>
  <c r="X141" i="37"/>
  <c r="X140" i="37"/>
  <c r="X139" i="37"/>
  <c r="X138" i="37"/>
  <c r="X137" i="37"/>
  <c r="X136" i="37"/>
  <c r="X135" i="37"/>
  <c r="X134" i="37"/>
  <c r="X133" i="37"/>
  <c r="X132" i="37"/>
  <c r="X131" i="37"/>
  <c r="X130" i="37"/>
  <c r="X129" i="37"/>
  <c r="X128" i="37"/>
  <c r="X127" i="37"/>
  <c r="X126" i="37"/>
  <c r="X125" i="37"/>
  <c r="X124" i="37"/>
  <c r="X123" i="37"/>
  <c r="X122" i="37"/>
  <c r="X121" i="37"/>
  <c r="X120" i="37"/>
  <c r="X118" i="37"/>
  <c r="X117" i="37"/>
  <c r="X116" i="37"/>
  <c r="X115" i="37"/>
  <c r="X114" i="37"/>
  <c r="X113" i="37"/>
  <c r="X112" i="37"/>
  <c r="X111" i="37"/>
  <c r="X110" i="37"/>
  <c r="X109" i="37"/>
  <c r="X107" i="37"/>
  <c r="X106" i="37"/>
  <c r="X105" i="37"/>
  <c r="X104" i="37"/>
  <c r="X103" i="37"/>
  <c r="X102" i="37"/>
  <c r="X101" i="37"/>
  <c r="X100" i="37"/>
  <c r="X99" i="37"/>
  <c r="X98" i="37"/>
  <c r="X97" i="37"/>
  <c r="X96" i="37"/>
  <c r="X95" i="37"/>
  <c r="X94" i="37"/>
  <c r="X93" i="37"/>
  <c r="X92" i="37"/>
  <c r="X91" i="37"/>
  <c r="X90" i="37"/>
  <c r="X89" i="37"/>
  <c r="X88" i="37"/>
  <c r="X87" i="37"/>
  <c r="X86" i="37"/>
  <c r="X85" i="37"/>
  <c r="X84" i="37"/>
  <c r="X83" i="37"/>
  <c r="X82" i="37"/>
  <c r="X80" i="37"/>
  <c r="X79" i="37"/>
  <c r="X78" i="37"/>
  <c r="X76" i="37"/>
  <c r="X75" i="37"/>
  <c r="X74" i="37"/>
  <c r="X72" i="37"/>
  <c r="X71" i="37"/>
  <c r="X70" i="37"/>
  <c r="X69" i="37"/>
  <c r="X68" i="37"/>
  <c r="X67" i="37"/>
  <c r="X66" i="37"/>
  <c r="X65" i="37"/>
  <c r="X64" i="37"/>
  <c r="X63" i="37"/>
  <c r="X62" i="37"/>
  <c r="X61" i="37"/>
  <c r="X60" i="37"/>
  <c r="X59" i="37"/>
  <c r="X58" i="37"/>
  <c r="X57" i="37"/>
  <c r="X56" i="37"/>
  <c r="X54" i="37"/>
  <c r="X53" i="37"/>
  <c r="X52" i="37"/>
  <c r="X51" i="37"/>
  <c r="X50" i="37"/>
  <c r="X49" i="37"/>
  <c r="X48" i="37"/>
  <c r="X47" i="37"/>
  <c r="X45" i="37"/>
  <c r="X44" i="37"/>
  <c r="X43" i="37"/>
  <c r="X42" i="37"/>
  <c r="X41" i="37"/>
  <c r="X40" i="37"/>
  <c r="X39" i="37"/>
  <c r="X38" i="37"/>
  <c r="X37" i="37"/>
  <c r="X36" i="37"/>
  <c r="X35" i="37"/>
  <c r="X34" i="37"/>
  <c r="X33" i="37"/>
  <c r="X31" i="37"/>
  <c r="X30" i="37"/>
  <c r="X29" i="37"/>
  <c r="X28" i="37"/>
  <c r="X27" i="37"/>
  <c r="X26" i="37"/>
  <c r="X24" i="37"/>
  <c r="X23" i="37"/>
  <c r="X22" i="37"/>
  <c r="X21" i="37"/>
  <c r="X20" i="37"/>
  <c r="X19" i="37"/>
  <c r="X18" i="37"/>
  <c r="X17" i="37"/>
  <c r="X16" i="37"/>
  <c r="X15" i="37"/>
  <c r="X13" i="37"/>
  <c r="X12" i="37"/>
  <c r="X11" i="37"/>
  <c r="X10" i="37"/>
  <c r="X9" i="37"/>
  <c r="X8" i="37"/>
  <c r="X7" i="37"/>
  <c r="X6" i="37"/>
  <c r="I28" i="34" l="1"/>
  <c r="AG28" i="34" s="1"/>
  <c r="I148" i="34"/>
  <c r="AG148" i="34" s="1"/>
  <c r="I151" i="34"/>
  <c r="AG151" i="34" s="1"/>
  <c r="I130" i="34"/>
  <c r="AG130" i="34" s="1"/>
  <c r="I47" i="34"/>
  <c r="AG47" i="34" s="1"/>
  <c r="I42" i="34"/>
  <c r="AG42" i="34" s="1"/>
  <c r="I64" i="34"/>
  <c r="AG64" i="34" s="1"/>
  <c r="I128" i="34"/>
  <c r="AG128" i="34" s="1"/>
  <c r="I131" i="34"/>
  <c r="AG131" i="34" s="1"/>
  <c r="I88" i="34"/>
  <c r="AG88" i="34" s="1"/>
  <c r="I150" i="34"/>
  <c r="AG150" i="34" s="1"/>
  <c r="I65" i="34"/>
  <c r="AG65" i="34" s="1"/>
  <c r="I43" i="34"/>
  <c r="AG43" i="34" s="1"/>
  <c r="I20" i="34"/>
  <c r="AG20" i="34" s="1"/>
  <c r="I18" i="34"/>
  <c r="AG18" i="34" s="1"/>
  <c r="I40" i="34"/>
  <c r="AG40" i="34" s="1"/>
  <c r="I62" i="34"/>
  <c r="AG62" i="34" s="1"/>
  <c r="I183" i="34"/>
  <c r="AG183" i="34" s="1"/>
  <c r="I77" i="34"/>
  <c r="AG77" i="34" s="1"/>
  <c r="I98" i="34"/>
  <c r="AG98" i="34" s="1"/>
  <c r="I121" i="34"/>
  <c r="AG121" i="34" s="1"/>
  <c r="I19" i="34"/>
  <c r="AG19" i="34" s="1"/>
  <c r="I63" i="34"/>
  <c r="AG63" i="34" s="1"/>
  <c r="I129" i="34"/>
  <c r="AG129" i="34" s="1"/>
  <c r="I41" i="34"/>
  <c r="AG41" i="34" s="1"/>
  <c r="I108" i="34"/>
  <c r="AG108" i="34" s="1"/>
  <c r="I142" i="34"/>
  <c r="AG142" i="34" s="1"/>
  <c r="I162" i="34"/>
  <c r="AG162" i="34" s="1"/>
  <c r="I22" i="34"/>
  <c r="AG22" i="34" s="1"/>
  <c r="I44" i="34"/>
  <c r="AG44" i="34" s="1"/>
  <c r="I66" i="34"/>
  <c r="AG66" i="34" s="1"/>
  <c r="I89" i="34"/>
  <c r="AG89" i="34" s="1"/>
  <c r="I111" i="34"/>
  <c r="AG111" i="34" s="1"/>
  <c r="I132" i="34"/>
  <c r="AG132" i="34" s="1"/>
  <c r="I153" i="34"/>
  <c r="AG153" i="34" s="1"/>
  <c r="I23" i="34"/>
  <c r="AG23" i="34" s="1"/>
  <c r="I46" i="34"/>
  <c r="AG46" i="34" s="1"/>
  <c r="I133" i="34"/>
  <c r="AG133" i="34" s="1"/>
  <c r="I154" i="34"/>
  <c r="AG154" i="34" s="1"/>
  <c r="I144" i="34"/>
  <c r="AG144" i="34" s="1"/>
  <c r="I164" i="34"/>
  <c r="AG164" i="34" s="1"/>
  <c r="I165" i="34"/>
  <c r="AG165" i="34" s="1"/>
  <c r="I134" i="34"/>
  <c r="AG134" i="34" s="1"/>
  <c r="I48" i="34"/>
  <c r="AG48" i="34" s="1"/>
  <c r="I58" i="34"/>
  <c r="AG58" i="34" s="1"/>
  <c r="I146" i="34"/>
  <c r="AG146" i="34" s="1"/>
  <c r="I26" i="34"/>
  <c r="AG26" i="34" s="1"/>
  <c r="I49" i="34"/>
  <c r="AG49" i="34" s="1"/>
  <c r="I70" i="34"/>
  <c r="AG70" i="34" s="1"/>
  <c r="I93" i="34"/>
  <c r="AG93" i="34" s="1"/>
  <c r="I115" i="34"/>
  <c r="AG115" i="34" s="1"/>
  <c r="I137" i="34"/>
  <c r="AG137" i="34" s="1"/>
  <c r="I157" i="34"/>
  <c r="AG157" i="34" s="1"/>
  <c r="I15" i="34"/>
  <c r="AG15" i="34" s="1"/>
  <c r="I37" i="34"/>
  <c r="AG37" i="34" s="1"/>
  <c r="I59" i="34"/>
  <c r="AG59" i="34" s="1"/>
  <c r="I82" i="34"/>
  <c r="AG82" i="34" s="1"/>
  <c r="I102" i="34"/>
  <c r="AG102" i="34" s="1"/>
  <c r="I124" i="34"/>
  <c r="AG124" i="34" s="1"/>
  <c r="I147" i="34"/>
  <c r="AG147" i="34" s="1"/>
  <c r="I167" i="34"/>
  <c r="AG167" i="34" s="1"/>
  <c r="I67" i="34"/>
  <c r="AG67" i="34" s="1"/>
  <c r="I113" i="34"/>
  <c r="AG113" i="34" s="1"/>
  <c r="I100" i="34"/>
  <c r="AG100" i="34" s="1"/>
  <c r="I69" i="34"/>
  <c r="AG69" i="34" s="1"/>
  <c r="I13" i="34"/>
  <c r="AG13" i="34" s="1"/>
  <c r="I123" i="34"/>
  <c r="AG123" i="34" s="1"/>
  <c r="I6" i="34"/>
  <c r="AG6" i="34" s="1"/>
  <c r="I94" i="34"/>
  <c r="AG94" i="34" s="1"/>
  <c r="I116" i="34"/>
  <c r="AG116" i="34" s="1"/>
  <c r="I138" i="34"/>
  <c r="AG138" i="34" s="1"/>
  <c r="I158" i="34"/>
  <c r="AG158" i="34" s="1"/>
  <c r="I16" i="34"/>
  <c r="AG16" i="34" s="1"/>
  <c r="I38" i="34"/>
  <c r="AG38" i="34" s="1"/>
  <c r="I60" i="34"/>
  <c r="AG60" i="34" s="1"/>
  <c r="I83" i="34"/>
  <c r="AG83" i="34" s="1"/>
  <c r="I103" i="34"/>
  <c r="AG103" i="34" s="1"/>
  <c r="I125" i="34"/>
  <c r="AG125" i="34" s="1"/>
  <c r="I112" i="34"/>
  <c r="AG112" i="34" s="1"/>
  <c r="I91" i="34"/>
  <c r="AG91" i="34" s="1"/>
  <c r="I155" i="34"/>
  <c r="AG155" i="34" s="1"/>
  <c r="I79" i="34"/>
  <c r="AG79" i="34" s="1"/>
  <c r="I145" i="34"/>
  <c r="AG145" i="34" s="1"/>
  <c r="I25" i="34"/>
  <c r="AG25" i="34" s="1"/>
  <c r="I92" i="34"/>
  <c r="AG92" i="34" s="1"/>
  <c r="I156" i="34"/>
  <c r="AG156" i="34" s="1"/>
  <c r="I35" i="34"/>
  <c r="AG35" i="34" s="1"/>
  <c r="I81" i="34"/>
  <c r="AG81" i="34" s="1"/>
  <c r="I101" i="34"/>
  <c r="AG101" i="34" s="1"/>
  <c r="I166" i="34"/>
  <c r="AG166" i="34" s="1"/>
  <c r="I7" i="34"/>
  <c r="AG7" i="34" s="1"/>
  <c r="I29" i="34"/>
  <c r="AG29" i="34" s="1"/>
  <c r="I51" i="34"/>
  <c r="AG51" i="34" s="1"/>
  <c r="I73" i="34"/>
  <c r="AG73" i="34" s="1"/>
  <c r="I95" i="34"/>
  <c r="AG95" i="34" s="1"/>
  <c r="I118" i="34"/>
  <c r="AG118" i="34" s="1"/>
  <c r="I159" i="34"/>
  <c r="AG159" i="34" s="1"/>
  <c r="I84" i="34"/>
  <c r="AG84" i="34" s="1"/>
  <c r="I104" i="34"/>
  <c r="AG104" i="34" s="1"/>
  <c r="I126" i="34"/>
  <c r="AG126" i="34" s="1"/>
  <c r="I173" i="34"/>
  <c r="AG173" i="34" s="1"/>
  <c r="T235" i="37"/>
  <c r="T234" i="37"/>
  <c r="T233" i="37"/>
  <c r="T232" i="37"/>
  <c r="T231" i="37"/>
  <c r="T230" i="37"/>
  <c r="T229" i="37"/>
  <c r="T228" i="37"/>
  <c r="T227" i="37"/>
  <c r="T226" i="37"/>
  <c r="T225" i="37"/>
  <c r="T224" i="37"/>
  <c r="T223" i="37"/>
  <c r="T222" i="37"/>
  <c r="T221" i="37"/>
  <c r="T220" i="37"/>
  <c r="T219" i="37"/>
  <c r="T218" i="37"/>
  <c r="T217" i="37"/>
  <c r="T216" i="37"/>
  <c r="T215" i="37"/>
  <c r="T214" i="37"/>
  <c r="T213" i="37"/>
  <c r="T212" i="37"/>
  <c r="T211" i="37"/>
  <c r="T210" i="37"/>
  <c r="T209" i="37"/>
  <c r="T208" i="37"/>
  <c r="T207" i="37"/>
  <c r="T206" i="37"/>
  <c r="T205" i="37"/>
  <c r="T204" i="37"/>
  <c r="T203" i="37"/>
  <c r="T202" i="37"/>
  <c r="T201" i="37"/>
  <c r="T200" i="37"/>
  <c r="T199" i="37"/>
  <c r="T198" i="37"/>
  <c r="T197" i="37"/>
  <c r="T196" i="37"/>
  <c r="T195" i="37"/>
  <c r="T194" i="37"/>
  <c r="T193" i="37"/>
  <c r="T192" i="37"/>
  <c r="T191" i="37"/>
  <c r="T190" i="37"/>
  <c r="T189" i="37"/>
  <c r="T188" i="37"/>
  <c r="T187" i="37"/>
  <c r="T186" i="37"/>
  <c r="T185" i="37"/>
  <c r="T184" i="37"/>
  <c r="T183" i="37"/>
  <c r="T182" i="37"/>
  <c r="T181" i="37"/>
  <c r="T180" i="37"/>
  <c r="T179" i="37"/>
  <c r="T178" i="37"/>
  <c r="T177" i="37"/>
  <c r="T176" i="37"/>
  <c r="T175" i="37"/>
  <c r="T174" i="37"/>
  <c r="T173" i="37"/>
  <c r="T172" i="37"/>
  <c r="T171" i="37"/>
  <c r="T170" i="37"/>
  <c r="T169" i="37"/>
  <c r="T168" i="37"/>
  <c r="T167" i="37"/>
  <c r="T166" i="37"/>
  <c r="T165" i="37"/>
  <c r="T164" i="37"/>
  <c r="T163" i="37"/>
  <c r="T162" i="37"/>
  <c r="T161" i="37"/>
  <c r="T160" i="37"/>
  <c r="T159" i="37"/>
  <c r="T158" i="37"/>
  <c r="T157" i="37"/>
  <c r="T156" i="37"/>
  <c r="T155" i="37"/>
  <c r="T154" i="37"/>
  <c r="T153" i="37"/>
  <c r="T152" i="37"/>
  <c r="T151" i="37"/>
  <c r="T150" i="37"/>
  <c r="T149" i="37"/>
  <c r="T148" i="37"/>
  <c r="T147" i="37"/>
  <c r="T146" i="37"/>
  <c r="T145" i="37"/>
  <c r="T144" i="37"/>
  <c r="T143" i="37"/>
  <c r="T142" i="37"/>
  <c r="T141" i="37"/>
  <c r="T140" i="37"/>
  <c r="T139" i="37"/>
  <c r="T138" i="37"/>
  <c r="T137" i="37"/>
  <c r="T136" i="37"/>
  <c r="T135" i="37"/>
  <c r="T134" i="37"/>
  <c r="T133" i="37"/>
  <c r="T132" i="37"/>
  <c r="T131" i="37"/>
  <c r="T130" i="37"/>
  <c r="T129" i="37"/>
  <c r="T128" i="37"/>
  <c r="T127" i="37"/>
  <c r="T126" i="37"/>
  <c r="T125" i="37"/>
  <c r="T124" i="37"/>
  <c r="T123" i="37"/>
  <c r="T122" i="37"/>
  <c r="T121" i="37"/>
  <c r="T120" i="37"/>
  <c r="T118" i="37"/>
  <c r="T117" i="37"/>
  <c r="T116" i="37"/>
  <c r="T115" i="37"/>
  <c r="T114" i="37"/>
  <c r="T113" i="37"/>
  <c r="T112" i="37"/>
  <c r="T111" i="37"/>
  <c r="T110" i="37"/>
  <c r="T109" i="37"/>
  <c r="T107" i="37"/>
  <c r="T106" i="37"/>
  <c r="T105" i="37"/>
  <c r="T104" i="37"/>
  <c r="T103" i="37"/>
  <c r="T102" i="37"/>
  <c r="T101" i="37"/>
  <c r="T100" i="37"/>
  <c r="T99" i="37"/>
  <c r="T98" i="37"/>
  <c r="T97" i="37"/>
  <c r="T96" i="37"/>
  <c r="T95" i="37"/>
  <c r="T94" i="37"/>
  <c r="T93" i="37"/>
  <c r="T92" i="37"/>
  <c r="T91" i="37"/>
  <c r="T90" i="37"/>
  <c r="T89" i="37"/>
  <c r="T88" i="37"/>
  <c r="T87" i="37"/>
  <c r="T86" i="37"/>
  <c r="T85" i="37"/>
  <c r="T84" i="37"/>
  <c r="T83" i="37"/>
  <c r="T82" i="37"/>
  <c r="T80" i="37"/>
  <c r="T79" i="37"/>
  <c r="T78" i="37"/>
  <c r="T76" i="37"/>
  <c r="T75" i="37"/>
  <c r="T74" i="37"/>
  <c r="T72" i="37"/>
  <c r="T71" i="37"/>
  <c r="T70" i="37"/>
  <c r="T69" i="37"/>
  <c r="T68" i="37"/>
  <c r="T67" i="37"/>
  <c r="T66" i="37"/>
  <c r="T65" i="37"/>
  <c r="T64" i="37"/>
  <c r="T63" i="37"/>
  <c r="T62" i="37"/>
  <c r="T61" i="37"/>
  <c r="T60" i="37"/>
  <c r="T59" i="37"/>
  <c r="T58" i="37"/>
  <c r="T57" i="37"/>
  <c r="T56" i="37"/>
  <c r="T54" i="37"/>
  <c r="T53" i="37"/>
  <c r="T52" i="37"/>
  <c r="T51" i="37"/>
  <c r="T50" i="37"/>
  <c r="T49" i="37"/>
  <c r="T48" i="37"/>
  <c r="T47" i="37"/>
  <c r="T45" i="37"/>
  <c r="T44" i="37"/>
  <c r="T43" i="37"/>
  <c r="T42" i="37"/>
  <c r="T41" i="37"/>
  <c r="T40" i="37"/>
  <c r="T39" i="37"/>
  <c r="T38" i="37"/>
  <c r="T37" i="37"/>
  <c r="T36" i="37"/>
  <c r="T35" i="37"/>
  <c r="T34" i="37"/>
  <c r="T33" i="37"/>
  <c r="T31" i="37"/>
  <c r="T30" i="37"/>
  <c r="T29" i="37"/>
  <c r="T28" i="37"/>
  <c r="T27" i="37"/>
  <c r="T26" i="37"/>
  <c r="T24" i="37"/>
  <c r="T23" i="37"/>
  <c r="T22" i="37"/>
  <c r="T21" i="37"/>
  <c r="T20" i="37"/>
  <c r="T19" i="37"/>
  <c r="T18" i="37"/>
  <c r="T17" i="37"/>
  <c r="T16" i="37"/>
  <c r="T15" i="37"/>
  <c r="T13" i="37"/>
  <c r="T12" i="37"/>
  <c r="T11" i="37"/>
  <c r="T10" i="37"/>
  <c r="T9" i="37"/>
  <c r="T8" i="37"/>
  <c r="T7" i="37"/>
  <c r="T6" i="37"/>
  <c r="P235" i="37"/>
  <c r="AG235" i="37" s="1"/>
  <c r="P234" i="37"/>
  <c r="AG234" i="37" s="1"/>
  <c r="P233" i="37"/>
  <c r="AG233" i="37" s="1"/>
  <c r="P232" i="37"/>
  <c r="AG232" i="37" s="1"/>
  <c r="P231" i="37"/>
  <c r="AG231" i="37" s="1"/>
  <c r="P230" i="37"/>
  <c r="AG230" i="37" s="1"/>
  <c r="P229" i="37"/>
  <c r="AG229" i="37" s="1"/>
  <c r="P228" i="37"/>
  <c r="AG228" i="37" s="1"/>
  <c r="P227" i="37"/>
  <c r="AG227" i="37" s="1"/>
  <c r="P226" i="37"/>
  <c r="AG226" i="37" s="1"/>
  <c r="P225" i="37"/>
  <c r="AG225" i="37" s="1"/>
  <c r="P224" i="37"/>
  <c r="AG224" i="37" s="1"/>
  <c r="P223" i="37"/>
  <c r="AG223" i="37" s="1"/>
  <c r="P222" i="37"/>
  <c r="AG222" i="37" s="1"/>
  <c r="P221" i="37"/>
  <c r="AG221" i="37" s="1"/>
  <c r="P220" i="37"/>
  <c r="AG220" i="37" s="1"/>
  <c r="P219" i="37"/>
  <c r="AG219" i="37" s="1"/>
  <c r="P218" i="37"/>
  <c r="AG218" i="37" s="1"/>
  <c r="P217" i="37"/>
  <c r="AG217" i="37" s="1"/>
  <c r="P216" i="37"/>
  <c r="AG216" i="37" s="1"/>
  <c r="P215" i="37"/>
  <c r="AG215" i="37" s="1"/>
  <c r="P214" i="37"/>
  <c r="AG214" i="37" s="1"/>
  <c r="P213" i="37"/>
  <c r="AG213" i="37" s="1"/>
  <c r="P212" i="37"/>
  <c r="P211" i="37"/>
  <c r="P210" i="37"/>
  <c r="P209" i="37"/>
  <c r="P208" i="37"/>
  <c r="P207" i="37"/>
  <c r="P206" i="37"/>
  <c r="P205" i="37"/>
  <c r="P204" i="37"/>
  <c r="P203" i="37"/>
  <c r="P202" i="37"/>
  <c r="P201" i="37"/>
  <c r="P200" i="37"/>
  <c r="P199" i="37"/>
  <c r="P198" i="37"/>
  <c r="P197" i="37"/>
  <c r="P196" i="37"/>
  <c r="P195" i="37"/>
  <c r="P194" i="37"/>
  <c r="P193" i="37"/>
  <c r="P192" i="37"/>
  <c r="P191" i="37"/>
  <c r="P190" i="37"/>
  <c r="P189" i="37"/>
  <c r="P188" i="37"/>
  <c r="P187" i="37"/>
  <c r="P186" i="37"/>
  <c r="P185" i="37"/>
  <c r="P184" i="37"/>
  <c r="P183" i="37"/>
  <c r="P182" i="37"/>
  <c r="P181" i="37"/>
  <c r="P180" i="37"/>
  <c r="P179" i="37"/>
  <c r="P178" i="37"/>
  <c r="P177" i="37"/>
  <c r="P176" i="37"/>
  <c r="P175" i="37"/>
  <c r="P174" i="37"/>
  <c r="P173" i="37"/>
  <c r="P172" i="37"/>
  <c r="P171" i="37"/>
  <c r="P170" i="37"/>
  <c r="P169" i="37"/>
  <c r="P168" i="37"/>
  <c r="P167" i="37"/>
  <c r="P166" i="37"/>
  <c r="P165" i="37"/>
  <c r="P164" i="37"/>
  <c r="P163" i="37"/>
  <c r="P162" i="37"/>
  <c r="P161" i="37"/>
  <c r="P160" i="37"/>
  <c r="P159" i="37"/>
  <c r="P158" i="37"/>
  <c r="P157" i="37"/>
  <c r="P156" i="37"/>
  <c r="P155" i="37"/>
  <c r="P154" i="37"/>
  <c r="P153" i="37"/>
  <c r="P152" i="37"/>
  <c r="P151" i="37"/>
  <c r="P150" i="37"/>
  <c r="P149" i="37"/>
  <c r="P148" i="37"/>
  <c r="P147" i="37"/>
  <c r="P146" i="37"/>
  <c r="P145" i="37"/>
  <c r="P144" i="37"/>
  <c r="P143" i="37"/>
  <c r="P142" i="37"/>
  <c r="P141" i="37"/>
  <c r="P140" i="37"/>
  <c r="P139" i="37"/>
  <c r="P138" i="37"/>
  <c r="P137" i="37"/>
  <c r="P136" i="37"/>
  <c r="P135" i="37"/>
  <c r="P134" i="37"/>
  <c r="P133" i="37"/>
  <c r="P132" i="37"/>
  <c r="P131" i="37"/>
  <c r="P130" i="37"/>
  <c r="P129" i="37"/>
  <c r="P128" i="37"/>
  <c r="P127" i="37"/>
  <c r="P126" i="37"/>
  <c r="P125" i="37"/>
  <c r="P124" i="37"/>
  <c r="P123" i="37"/>
  <c r="P122" i="37"/>
  <c r="P121" i="37"/>
  <c r="P120" i="37"/>
  <c r="P118" i="37"/>
  <c r="P117" i="37"/>
  <c r="P116" i="37"/>
  <c r="P115" i="37"/>
  <c r="P114" i="37"/>
  <c r="P113" i="37"/>
  <c r="P112" i="37"/>
  <c r="P111" i="37"/>
  <c r="P110" i="37"/>
  <c r="P109" i="37"/>
  <c r="P107" i="37"/>
  <c r="P106" i="37"/>
  <c r="P105" i="37"/>
  <c r="P104" i="37"/>
  <c r="P103" i="37"/>
  <c r="P102" i="37"/>
  <c r="P101" i="37"/>
  <c r="P100" i="37"/>
  <c r="P99" i="37"/>
  <c r="P98" i="37"/>
  <c r="P97" i="37"/>
  <c r="P96" i="37"/>
  <c r="P95" i="37"/>
  <c r="P94" i="37"/>
  <c r="P93" i="37"/>
  <c r="P92" i="37"/>
  <c r="P91" i="37"/>
  <c r="P90" i="37"/>
  <c r="P89" i="37"/>
  <c r="P88" i="37"/>
  <c r="P87" i="37"/>
  <c r="P86" i="37"/>
  <c r="P85" i="37"/>
  <c r="P84" i="37"/>
  <c r="P83" i="37"/>
  <c r="P82" i="37"/>
  <c r="P80" i="37"/>
  <c r="P79" i="37"/>
  <c r="P78" i="37"/>
  <c r="P76" i="37"/>
  <c r="P75" i="37"/>
  <c r="P74" i="37"/>
  <c r="P72" i="37"/>
  <c r="P71" i="37"/>
  <c r="P70" i="37"/>
  <c r="P69" i="37"/>
  <c r="P68" i="37"/>
  <c r="P67" i="37"/>
  <c r="P66" i="37"/>
  <c r="P65" i="37"/>
  <c r="P64" i="37"/>
  <c r="P63" i="37"/>
  <c r="P62" i="37"/>
  <c r="P61" i="37"/>
  <c r="P60" i="37"/>
  <c r="P59" i="37"/>
  <c r="P58" i="37"/>
  <c r="P57" i="37"/>
  <c r="P56" i="37"/>
  <c r="P54" i="37"/>
  <c r="P53" i="37"/>
  <c r="P52" i="37"/>
  <c r="P51" i="37"/>
  <c r="P50" i="37"/>
  <c r="P49" i="37"/>
  <c r="P48" i="37"/>
  <c r="P47" i="37"/>
  <c r="P45" i="37"/>
  <c r="P44" i="37"/>
  <c r="P43" i="37"/>
  <c r="P42" i="37"/>
  <c r="P41" i="37"/>
  <c r="P40" i="37"/>
  <c r="P39" i="37"/>
  <c r="P38" i="37"/>
  <c r="P37" i="37"/>
  <c r="P36" i="37"/>
  <c r="P35" i="37"/>
  <c r="P34" i="37"/>
  <c r="P33" i="37"/>
  <c r="P31" i="37"/>
  <c r="P30" i="37"/>
  <c r="P29" i="37"/>
  <c r="P28" i="37"/>
  <c r="P27" i="37"/>
  <c r="P26" i="37"/>
  <c r="P24" i="37"/>
  <c r="P23" i="37"/>
  <c r="P22" i="37"/>
  <c r="P21" i="37"/>
  <c r="P20" i="37"/>
  <c r="P19" i="37"/>
  <c r="P18" i="37"/>
  <c r="P17" i="37"/>
  <c r="P16" i="37"/>
  <c r="P15" i="37"/>
  <c r="P13" i="37"/>
  <c r="P12" i="37"/>
  <c r="P11" i="37"/>
  <c r="P10" i="37"/>
  <c r="P9" i="37"/>
  <c r="P8" i="37"/>
  <c r="P7" i="37"/>
  <c r="P6" i="37"/>
  <c r="I66" i="37"/>
  <c r="AG66" i="37" s="1"/>
  <c r="I68" i="37"/>
  <c r="AG68" i="37" s="1"/>
  <c r="I71" i="37"/>
  <c r="AG71" i="37" s="1"/>
  <c r="I74" i="37"/>
  <c r="AG74" i="37" s="1"/>
  <c r="I89" i="37"/>
  <c r="AG89" i="37" s="1"/>
  <c r="I91" i="37"/>
  <c r="AG91" i="37" s="1"/>
  <c r="I93" i="37"/>
  <c r="AG93" i="37" s="1"/>
  <c r="I94" i="37"/>
  <c r="AG94" i="37" s="1"/>
  <c r="I96" i="37"/>
  <c r="AG96" i="37" s="1"/>
  <c r="I112" i="37"/>
  <c r="AG112" i="37" s="1"/>
  <c r="I115" i="37"/>
  <c r="AG115" i="37" s="1"/>
  <c r="I117" i="37"/>
  <c r="AG117" i="37" s="1"/>
  <c r="I131" i="37"/>
  <c r="AG131" i="37" s="1"/>
  <c r="I133" i="37"/>
  <c r="AG133" i="37" s="1"/>
  <c r="I135" i="37"/>
  <c r="AG135" i="37" s="1"/>
  <c r="I136" i="37"/>
  <c r="AG136" i="37" s="1"/>
  <c r="I138" i="37"/>
  <c r="AG138" i="37" s="1"/>
  <c r="I139" i="37"/>
  <c r="AG139" i="37" s="1"/>
  <c r="I151" i="37"/>
  <c r="AG151" i="37" s="1"/>
  <c r="H7" i="37"/>
  <c r="H8" i="37"/>
  <c r="H9" i="37"/>
  <c r="H10" i="37"/>
  <c r="H11" i="37"/>
  <c r="H12" i="37"/>
  <c r="H13" i="37"/>
  <c r="H15" i="37"/>
  <c r="H16" i="37"/>
  <c r="H17" i="37"/>
  <c r="I17" i="37" s="1"/>
  <c r="AG17" i="37" s="1"/>
  <c r="H18" i="37"/>
  <c r="H19" i="37"/>
  <c r="H20" i="37"/>
  <c r="H21" i="37"/>
  <c r="H22" i="37"/>
  <c r="H23" i="37"/>
  <c r="H24" i="37"/>
  <c r="H26" i="37"/>
  <c r="H27" i="37"/>
  <c r="H28" i="37"/>
  <c r="H29" i="37"/>
  <c r="H30" i="37"/>
  <c r="H31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7" i="37"/>
  <c r="H48" i="37"/>
  <c r="H49" i="37"/>
  <c r="H50" i="37"/>
  <c r="H51" i="37"/>
  <c r="H52" i="37"/>
  <c r="H53" i="37"/>
  <c r="H54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4" i="37"/>
  <c r="H75" i="37"/>
  <c r="H76" i="37"/>
  <c r="H78" i="37"/>
  <c r="H79" i="37"/>
  <c r="H80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9" i="37"/>
  <c r="H110" i="37"/>
  <c r="H111" i="37"/>
  <c r="H112" i="37"/>
  <c r="H113" i="37"/>
  <c r="H114" i="37"/>
  <c r="H115" i="37"/>
  <c r="H116" i="37"/>
  <c r="H117" i="37"/>
  <c r="H118" i="37"/>
  <c r="H120" i="37"/>
  <c r="H121" i="37"/>
  <c r="H122" i="37"/>
  <c r="H123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6" i="37"/>
  <c r="H137" i="37"/>
  <c r="H138" i="37"/>
  <c r="H139" i="37"/>
  <c r="H140" i="37"/>
  <c r="H141" i="37"/>
  <c r="H142" i="37"/>
  <c r="H143" i="37"/>
  <c r="H144" i="37"/>
  <c r="H145" i="37"/>
  <c r="H146" i="37"/>
  <c r="H147" i="37"/>
  <c r="H148" i="37"/>
  <c r="H149" i="37"/>
  <c r="H150" i="37"/>
  <c r="H151" i="37"/>
  <c r="H152" i="37"/>
  <c r="H153" i="37"/>
  <c r="H154" i="37"/>
  <c r="H155" i="37"/>
  <c r="H156" i="37"/>
  <c r="H157" i="37"/>
  <c r="H158" i="37"/>
  <c r="H159" i="37"/>
  <c r="I159" i="37" s="1"/>
  <c r="AG159" i="37" s="1"/>
  <c r="H160" i="37"/>
  <c r="H161" i="37"/>
  <c r="H162" i="37"/>
  <c r="H163" i="37"/>
  <c r="H164" i="37"/>
  <c r="H165" i="37"/>
  <c r="H166" i="37"/>
  <c r="H167" i="37"/>
  <c r="H168" i="37"/>
  <c r="H169" i="37"/>
  <c r="H170" i="37"/>
  <c r="H171" i="37"/>
  <c r="H172" i="37"/>
  <c r="I172" i="37" s="1"/>
  <c r="AG172" i="37" s="1"/>
  <c r="H173" i="37"/>
  <c r="I173" i="37" s="1"/>
  <c r="AG173" i="37" s="1"/>
  <c r="H174" i="37"/>
  <c r="I174" i="37" s="1"/>
  <c r="AG174" i="37" s="1"/>
  <c r="H175" i="37"/>
  <c r="I175" i="37" s="1"/>
  <c r="AG175" i="37" s="1"/>
  <c r="H176" i="37"/>
  <c r="H177" i="37"/>
  <c r="I177" i="37" s="1"/>
  <c r="AG177" i="37" s="1"/>
  <c r="H178" i="37"/>
  <c r="I178" i="37" s="1"/>
  <c r="AG178" i="37" s="1"/>
  <c r="H179" i="37"/>
  <c r="H180" i="37"/>
  <c r="I180" i="37" s="1"/>
  <c r="AG180" i="37" s="1"/>
  <c r="H181" i="37"/>
  <c r="I181" i="37" s="1"/>
  <c r="AG181" i="37" s="1"/>
  <c r="H182" i="37"/>
  <c r="I182" i="37" s="1"/>
  <c r="AG182" i="37" s="1"/>
  <c r="H183" i="37"/>
  <c r="I183" i="37" s="1"/>
  <c r="AG183" i="37" s="1"/>
  <c r="H184" i="37"/>
  <c r="I184" i="37" s="1"/>
  <c r="AG184" i="37" s="1"/>
  <c r="H185" i="37"/>
  <c r="I185" i="37" s="1"/>
  <c r="AG185" i="37" s="1"/>
  <c r="H186" i="37"/>
  <c r="I186" i="37" s="1"/>
  <c r="AG186" i="37" s="1"/>
  <c r="H187" i="37"/>
  <c r="I187" i="37" s="1"/>
  <c r="AG187" i="37" s="1"/>
  <c r="H188" i="37"/>
  <c r="I188" i="37" s="1"/>
  <c r="AG188" i="37" s="1"/>
  <c r="H189" i="37"/>
  <c r="I189" i="37" s="1"/>
  <c r="AG189" i="37" s="1"/>
  <c r="H190" i="37"/>
  <c r="I190" i="37" s="1"/>
  <c r="AG190" i="37" s="1"/>
  <c r="H191" i="37"/>
  <c r="I191" i="37" s="1"/>
  <c r="AG191" i="37" s="1"/>
  <c r="H192" i="37"/>
  <c r="I192" i="37" s="1"/>
  <c r="AG192" i="37" s="1"/>
  <c r="H193" i="37"/>
  <c r="I193" i="37" s="1"/>
  <c r="AG193" i="37" s="1"/>
  <c r="H194" i="37"/>
  <c r="I194" i="37" s="1"/>
  <c r="AG194" i="37" s="1"/>
  <c r="H195" i="37"/>
  <c r="I195" i="37" s="1"/>
  <c r="AG195" i="37" s="1"/>
  <c r="H196" i="37"/>
  <c r="I196" i="37" s="1"/>
  <c r="AG196" i="37" s="1"/>
  <c r="H197" i="37"/>
  <c r="I197" i="37" s="1"/>
  <c r="AG197" i="37" s="1"/>
  <c r="H198" i="37"/>
  <c r="I198" i="37" s="1"/>
  <c r="AG198" i="37" s="1"/>
  <c r="H199" i="37"/>
  <c r="I199" i="37" s="1"/>
  <c r="AG199" i="37" s="1"/>
  <c r="H200" i="37"/>
  <c r="I200" i="37" s="1"/>
  <c r="AG200" i="37" s="1"/>
  <c r="H201" i="37"/>
  <c r="I201" i="37" s="1"/>
  <c r="AG201" i="37" s="1"/>
  <c r="H202" i="37"/>
  <c r="I202" i="37" s="1"/>
  <c r="AG202" i="37" s="1"/>
  <c r="H203" i="37"/>
  <c r="I203" i="37" s="1"/>
  <c r="AG203" i="37" s="1"/>
  <c r="H204" i="37"/>
  <c r="I204" i="37" s="1"/>
  <c r="AG204" i="37" s="1"/>
  <c r="H205" i="37"/>
  <c r="I205" i="37" s="1"/>
  <c r="AG205" i="37" s="1"/>
  <c r="H206" i="37"/>
  <c r="I206" i="37" s="1"/>
  <c r="AG206" i="37" s="1"/>
  <c r="H207" i="37"/>
  <c r="I207" i="37" s="1"/>
  <c r="AG207" i="37" s="1"/>
  <c r="H208" i="37"/>
  <c r="I208" i="37" s="1"/>
  <c r="AG208" i="37" s="1"/>
  <c r="H209" i="37"/>
  <c r="I209" i="37" s="1"/>
  <c r="AG209" i="37" s="1"/>
  <c r="H210" i="37"/>
  <c r="I210" i="37" s="1"/>
  <c r="AG210" i="37" s="1"/>
  <c r="H211" i="37"/>
  <c r="I211" i="37" s="1"/>
  <c r="AG211" i="37" s="1"/>
  <c r="H212" i="37"/>
  <c r="I212" i="37" s="1"/>
  <c r="AG212" i="37" s="1"/>
  <c r="H6" i="37"/>
  <c r="F179" i="37"/>
  <c r="F176" i="37"/>
  <c r="I176" i="37" s="1"/>
  <c r="AG176" i="37" s="1"/>
  <c r="F33" i="37"/>
  <c r="I33" i="37" s="1"/>
  <c r="AG33" i="37" s="1"/>
  <c r="F171" i="37"/>
  <c r="I171" i="37" s="1"/>
  <c r="AG171" i="37" s="1"/>
  <c r="F170" i="37"/>
  <c r="I170" i="37" s="1"/>
  <c r="AG170" i="37" s="1"/>
  <c r="F169" i="37"/>
  <c r="F168" i="37"/>
  <c r="F167" i="37"/>
  <c r="F166" i="37"/>
  <c r="F165" i="37"/>
  <c r="F164" i="37"/>
  <c r="F163" i="37"/>
  <c r="I163" i="37" s="1"/>
  <c r="AG163" i="37" s="1"/>
  <c r="F162" i="37"/>
  <c r="I162" i="37" s="1"/>
  <c r="AG162" i="37" s="1"/>
  <c r="F161" i="37"/>
  <c r="I161" i="37" s="1"/>
  <c r="AG161" i="37" s="1"/>
  <c r="F160" i="37"/>
  <c r="I160" i="37" s="1"/>
  <c r="AG160" i="37" s="1"/>
  <c r="F159" i="37"/>
  <c r="F158" i="37"/>
  <c r="F157" i="37"/>
  <c r="F156" i="37"/>
  <c r="F155" i="37"/>
  <c r="F154" i="37"/>
  <c r="F153" i="37"/>
  <c r="F152" i="37"/>
  <c r="F151" i="37"/>
  <c r="F150" i="37"/>
  <c r="F149" i="37"/>
  <c r="F148" i="37"/>
  <c r="F147" i="37"/>
  <c r="F146" i="37"/>
  <c r="F145" i="37"/>
  <c r="F144" i="37"/>
  <c r="F143" i="37"/>
  <c r="F142" i="37"/>
  <c r="F141" i="37"/>
  <c r="F140" i="37"/>
  <c r="F139" i="37"/>
  <c r="F138" i="37"/>
  <c r="F137" i="37"/>
  <c r="F136" i="37"/>
  <c r="F135" i="37"/>
  <c r="F134" i="37"/>
  <c r="F133" i="37"/>
  <c r="F132" i="37"/>
  <c r="F131" i="37"/>
  <c r="F130" i="37"/>
  <c r="F129" i="37"/>
  <c r="F128" i="37"/>
  <c r="F127" i="37"/>
  <c r="F126" i="37"/>
  <c r="F125" i="37"/>
  <c r="F124" i="37"/>
  <c r="F123" i="37"/>
  <c r="F122" i="37"/>
  <c r="F121" i="37"/>
  <c r="F120" i="37"/>
  <c r="F118" i="37"/>
  <c r="F117" i="37"/>
  <c r="F116" i="37"/>
  <c r="F115" i="37"/>
  <c r="F114" i="37"/>
  <c r="F113" i="37"/>
  <c r="F112" i="37"/>
  <c r="F111" i="37"/>
  <c r="F110" i="37"/>
  <c r="F109" i="37"/>
  <c r="F107" i="37"/>
  <c r="F106" i="37"/>
  <c r="F105" i="37"/>
  <c r="F104" i="37"/>
  <c r="F103" i="37"/>
  <c r="F102" i="37"/>
  <c r="F101" i="37"/>
  <c r="F100" i="37"/>
  <c r="F99" i="37"/>
  <c r="F98" i="37"/>
  <c r="F97" i="37"/>
  <c r="F96" i="37"/>
  <c r="F95" i="37"/>
  <c r="F94" i="37"/>
  <c r="F93" i="37"/>
  <c r="F92" i="37"/>
  <c r="F91" i="37"/>
  <c r="F90" i="37"/>
  <c r="F89" i="37"/>
  <c r="F88" i="37"/>
  <c r="F87" i="37"/>
  <c r="F86" i="37"/>
  <c r="F85" i="37"/>
  <c r="F84" i="37"/>
  <c r="F83" i="37"/>
  <c r="F82" i="37"/>
  <c r="F80" i="37"/>
  <c r="F79" i="37"/>
  <c r="F78" i="37"/>
  <c r="F76" i="37"/>
  <c r="F75" i="37"/>
  <c r="I75" i="37" s="1"/>
  <c r="AG75" i="37" s="1"/>
  <c r="F74" i="37"/>
  <c r="F72" i="37"/>
  <c r="F71" i="37"/>
  <c r="F70" i="37"/>
  <c r="I70" i="37" s="1"/>
  <c r="AG70" i="37" s="1"/>
  <c r="F69" i="37"/>
  <c r="I69" i="37" s="1"/>
  <c r="AG69" i="37" s="1"/>
  <c r="F68" i="37"/>
  <c r="F67" i="37"/>
  <c r="F66" i="37"/>
  <c r="F65" i="37"/>
  <c r="I65" i="37" s="1"/>
  <c r="AG65" i="37" s="1"/>
  <c r="F64" i="37"/>
  <c r="F63" i="37"/>
  <c r="F62" i="37"/>
  <c r="F61" i="37"/>
  <c r="I61" i="37" s="1"/>
  <c r="AG61" i="37" s="1"/>
  <c r="F60" i="37"/>
  <c r="F59" i="37"/>
  <c r="F58" i="37"/>
  <c r="I58" i="37" s="1"/>
  <c r="AG58" i="37" s="1"/>
  <c r="F57" i="37"/>
  <c r="I57" i="37" s="1"/>
  <c r="AG57" i="37" s="1"/>
  <c r="F56" i="37"/>
  <c r="I56" i="37" s="1"/>
  <c r="AG56" i="37" s="1"/>
  <c r="F54" i="37"/>
  <c r="I54" i="37" s="1"/>
  <c r="AG54" i="37" s="1"/>
  <c r="F53" i="37"/>
  <c r="F52" i="37"/>
  <c r="I52" i="37" s="1"/>
  <c r="AG52" i="37" s="1"/>
  <c r="F51" i="37"/>
  <c r="F50" i="37"/>
  <c r="I50" i="37" s="1"/>
  <c r="AG50" i="37" s="1"/>
  <c r="F49" i="37"/>
  <c r="F48" i="37"/>
  <c r="F47" i="37"/>
  <c r="F45" i="37"/>
  <c r="F44" i="37"/>
  <c r="I44" i="37" s="1"/>
  <c r="AG44" i="37" s="1"/>
  <c r="F43" i="37"/>
  <c r="F42" i="37"/>
  <c r="F41" i="37"/>
  <c r="F40" i="37"/>
  <c r="F39" i="37"/>
  <c r="F38" i="37"/>
  <c r="F37" i="37"/>
  <c r="F36" i="37"/>
  <c r="F35" i="37"/>
  <c r="F34" i="37"/>
  <c r="F31" i="37"/>
  <c r="F30" i="37"/>
  <c r="F29" i="37"/>
  <c r="I29" i="37" s="1"/>
  <c r="AG29" i="37" s="1"/>
  <c r="F28" i="37"/>
  <c r="F27" i="37"/>
  <c r="I27" i="37" s="1"/>
  <c r="AG27" i="37" s="1"/>
  <c r="F26" i="37"/>
  <c r="F24" i="37"/>
  <c r="F23" i="37"/>
  <c r="F22" i="37"/>
  <c r="F21" i="37"/>
  <c r="F20" i="37"/>
  <c r="F19" i="37"/>
  <c r="F18" i="37"/>
  <c r="F17" i="37"/>
  <c r="F16" i="37"/>
  <c r="F15" i="37"/>
  <c r="F13" i="37"/>
  <c r="F12" i="37"/>
  <c r="F11" i="37"/>
  <c r="F10" i="37"/>
  <c r="F9" i="37"/>
  <c r="F8" i="37"/>
  <c r="F7" i="37"/>
  <c r="I7" i="37" s="1"/>
  <c r="AG7" i="37" s="1"/>
  <c r="F6" i="37"/>
  <c r="I53" i="37" l="1"/>
  <c r="AG53" i="37" s="1"/>
  <c r="I179" i="37"/>
  <c r="AG179" i="37" s="1"/>
  <c r="I158" i="37"/>
  <c r="AG158" i="37" s="1"/>
  <c r="I156" i="37"/>
  <c r="AG156" i="37" s="1"/>
  <c r="I155" i="37"/>
  <c r="AG155" i="37" s="1"/>
  <c r="I154" i="37"/>
  <c r="AG154" i="37" s="1"/>
  <c r="I153" i="37"/>
  <c r="AG153" i="37" s="1"/>
  <c r="I150" i="37"/>
  <c r="AG150" i="37" s="1"/>
  <c r="I143" i="37"/>
  <c r="AG143" i="37" s="1"/>
  <c r="I142" i="37"/>
  <c r="AG142" i="37" s="1"/>
  <c r="I141" i="37"/>
  <c r="AG141" i="37" s="1"/>
  <c r="I140" i="37"/>
  <c r="AG140" i="37" s="1"/>
  <c r="I134" i="37"/>
  <c r="AG134" i="37" s="1"/>
  <c r="I130" i="37"/>
  <c r="AG130" i="37" s="1"/>
  <c r="I126" i="37"/>
  <c r="AG126" i="37" s="1"/>
  <c r="I123" i="37"/>
  <c r="AG123" i="37" s="1"/>
  <c r="I100" i="37"/>
  <c r="AG100" i="37" s="1"/>
  <c r="I99" i="37"/>
  <c r="AG99" i="37" s="1"/>
  <c r="I97" i="37"/>
  <c r="AG97" i="37" s="1"/>
  <c r="I92" i="37"/>
  <c r="AG92" i="37" s="1"/>
  <c r="I88" i="37"/>
  <c r="AG88" i="37" s="1"/>
  <c r="I84" i="37"/>
  <c r="AG84" i="37" s="1"/>
  <c r="I79" i="37"/>
  <c r="AG79" i="37" s="1"/>
  <c r="I76" i="37"/>
  <c r="AG76" i="37" s="1"/>
  <c r="I49" i="37"/>
  <c r="AG49" i="37" s="1"/>
  <c r="I47" i="37"/>
  <c r="AG47" i="37" s="1"/>
  <c r="I39" i="37"/>
  <c r="AG39" i="37" s="1"/>
  <c r="I35" i="37"/>
  <c r="AG35" i="37" s="1"/>
  <c r="I31" i="37"/>
  <c r="AG31" i="37" s="1"/>
  <c r="I26" i="37"/>
  <c r="AG26" i="37" s="1"/>
  <c r="I20" i="37"/>
  <c r="AG20" i="37" s="1"/>
  <c r="I15" i="37"/>
  <c r="AG15" i="37" s="1"/>
  <c r="I12" i="37"/>
  <c r="AG12" i="37" s="1"/>
  <c r="I9" i="37"/>
  <c r="AG9" i="37" s="1"/>
  <c r="I6" i="37"/>
  <c r="AG6" i="37" s="1"/>
  <c r="I122" i="37"/>
  <c r="AG122" i="37" s="1"/>
  <c r="I121" i="37"/>
  <c r="AG121" i="37" s="1"/>
  <c r="I120" i="37"/>
  <c r="AG120" i="37" s="1"/>
  <c r="I118" i="37"/>
  <c r="AG118" i="37" s="1"/>
  <c r="I114" i="37"/>
  <c r="AG114" i="37" s="1"/>
  <c r="I113" i="37"/>
  <c r="AG113" i="37" s="1"/>
  <c r="I110" i="37"/>
  <c r="AG110" i="37" s="1"/>
  <c r="I109" i="37"/>
  <c r="AG109" i="37" s="1"/>
  <c r="I104" i="37"/>
  <c r="AG104" i="37" s="1"/>
  <c r="I101" i="37"/>
  <c r="AG101" i="37" s="1"/>
  <c r="I98" i="37"/>
  <c r="AG98" i="37" s="1"/>
  <c r="I80" i="37"/>
  <c r="AG80" i="37" s="1"/>
  <c r="I78" i="37"/>
  <c r="AG78" i="37" s="1"/>
  <c r="I48" i="37"/>
  <c r="AG48" i="37" s="1"/>
  <c r="I43" i="37"/>
  <c r="AG43" i="37" s="1"/>
  <c r="I36" i="37"/>
  <c r="AG36" i="37" s="1"/>
  <c r="I34" i="37"/>
  <c r="AG34" i="37" s="1"/>
  <c r="I24" i="37"/>
  <c r="AG24" i="37" s="1"/>
  <c r="I23" i="37"/>
  <c r="AG23" i="37" s="1"/>
  <c r="I16" i="37"/>
  <c r="AG16" i="37" s="1"/>
  <c r="I11" i="37"/>
  <c r="AG11" i="37" s="1"/>
  <c r="I10" i="37"/>
  <c r="AG10" i="37" s="1"/>
  <c r="I8" i="37"/>
  <c r="AG8" i="37" s="1"/>
  <c r="I30" i="37"/>
  <c r="AG30" i="37" s="1"/>
  <c r="I13" i="37"/>
  <c r="AG13" i="37" s="1"/>
  <c r="I37" i="37"/>
  <c r="AG37" i="37" s="1"/>
  <c r="I59" i="37"/>
  <c r="AG59" i="37" s="1"/>
  <c r="I82" i="37"/>
  <c r="AG82" i="37" s="1"/>
  <c r="I102" i="37"/>
  <c r="AG102" i="37" s="1"/>
  <c r="I124" i="37"/>
  <c r="AG124" i="37" s="1"/>
  <c r="I144" i="37"/>
  <c r="AG144" i="37" s="1"/>
  <c r="I164" i="37"/>
  <c r="AG164" i="37" s="1"/>
  <c r="I165" i="37"/>
  <c r="AG165" i="37" s="1"/>
  <c r="I145" i="37"/>
  <c r="AG145" i="37" s="1"/>
  <c r="I125" i="37"/>
  <c r="AG125" i="37" s="1"/>
  <c r="I103" i="37"/>
  <c r="AG103" i="37" s="1"/>
  <c r="I83" i="37"/>
  <c r="AG83" i="37" s="1"/>
  <c r="I60" i="37"/>
  <c r="AG60" i="37" s="1"/>
  <c r="I38" i="37"/>
  <c r="AG38" i="37" s="1"/>
  <c r="I146" i="37"/>
  <c r="AG146" i="37" s="1"/>
  <c r="I166" i="37"/>
  <c r="AG166" i="37" s="1"/>
  <c r="I40" i="37"/>
  <c r="AG40" i="37" s="1"/>
  <c r="I62" i="37"/>
  <c r="AG62" i="37" s="1"/>
  <c r="I85" i="37"/>
  <c r="AG85" i="37" s="1"/>
  <c r="I105" i="37"/>
  <c r="AG105" i="37" s="1"/>
  <c r="I127" i="37"/>
  <c r="AG127" i="37" s="1"/>
  <c r="I147" i="37"/>
  <c r="AG147" i="37" s="1"/>
  <c r="I167" i="37"/>
  <c r="AG167" i="37" s="1"/>
  <c r="I18" i="37"/>
  <c r="AG18" i="37" s="1"/>
  <c r="I41" i="37"/>
  <c r="AG41" i="37" s="1"/>
  <c r="I63" i="37"/>
  <c r="AG63" i="37" s="1"/>
  <c r="I86" i="37"/>
  <c r="AG86" i="37" s="1"/>
  <c r="I106" i="37"/>
  <c r="AG106" i="37" s="1"/>
  <c r="I128" i="37"/>
  <c r="AG128" i="37" s="1"/>
  <c r="I148" i="37"/>
  <c r="AG148" i="37" s="1"/>
  <c r="I168" i="37"/>
  <c r="AG168" i="37" s="1"/>
  <c r="I87" i="37"/>
  <c r="AG87" i="37" s="1"/>
  <c r="I19" i="37"/>
  <c r="AG19" i="37" s="1"/>
  <c r="I129" i="37"/>
  <c r="AG129" i="37" s="1"/>
  <c r="I21" i="37"/>
  <c r="AG21" i="37" s="1"/>
  <c r="I42" i="37"/>
  <c r="AG42" i="37" s="1"/>
  <c r="I169" i="37"/>
  <c r="AG169" i="37" s="1"/>
  <c r="I28" i="37"/>
  <c r="AG28" i="37" s="1"/>
  <c r="I107" i="37"/>
  <c r="AG107" i="37" s="1"/>
  <c r="I45" i="37"/>
  <c r="AG45" i="37" s="1"/>
  <c r="I111" i="37"/>
  <c r="AG111" i="37" s="1"/>
  <c r="I137" i="37"/>
  <c r="AG137" i="37" s="1"/>
  <c r="I72" i="37"/>
  <c r="AG72" i="37" s="1"/>
  <c r="I64" i="37"/>
  <c r="AG64" i="37" s="1"/>
  <c r="I149" i="37"/>
  <c r="AG149" i="37" s="1"/>
  <c r="I67" i="37"/>
  <c r="AG67" i="37" s="1"/>
  <c r="I152" i="37"/>
  <c r="AG152" i="37" s="1"/>
  <c r="I157" i="37"/>
  <c r="AG157" i="37" s="1"/>
  <c r="I116" i="37"/>
  <c r="AG116" i="37" s="1"/>
  <c r="I51" i="37"/>
  <c r="AG51" i="37" s="1"/>
  <c r="I22" i="37"/>
  <c r="AG22" i="37" s="1"/>
  <c r="I90" i="37"/>
  <c r="AG90" i="37" s="1"/>
  <c r="I132" i="37"/>
  <c r="AG132" i="37" s="1"/>
  <c r="I95" i="37"/>
  <c r="AG95" i="37" s="1"/>
  <c r="X206" i="33" l="1"/>
  <c r="AB231" i="33"/>
  <c r="AB230" i="33"/>
  <c r="AB229" i="33"/>
  <c r="AB228" i="33"/>
  <c r="AB227" i="33"/>
  <c r="AB226" i="33"/>
  <c r="AB225" i="33"/>
  <c r="AB224" i="33"/>
  <c r="AB223" i="33"/>
  <c r="AB222" i="33"/>
  <c r="AB221" i="33"/>
  <c r="AB220" i="33"/>
  <c r="AB219" i="33"/>
  <c r="AB218" i="33"/>
  <c r="AB217" i="33"/>
  <c r="AB216" i="33"/>
  <c r="AB215" i="33"/>
  <c r="AB214" i="33"/>
  <c r="AB213" i="33"/>
  <c r="AB212" i="33"/>
  <c r="AB211" i="33"/>
  <c r="AB210" i="33"/>
  <c r="AB209" i="33"/>
  <c r="AB208" i="33"/>
  <c r="AB207" i="33"/>
  <c r="AB206" i="33"/>
  <c r="AB205" i="33"/>
  <c r="AB204" i="33"/>
  <c r="AB203" i="33"/>
  <c r="AB202" i="33"/>
  <c r="AB201" i="33"/>
  <c r="AB200" i="33"/>
  <c r="AB199" i="33"/>
  <c r="AB198" i="33"/>
  <c r="AB197" i="33"/>
  <c r="AB196" i="33"/>
  <c r="AB195" i="33"/>
  <c r="AB194" i="33"/>
  <c r="AB193" i="33"/>
  <c r="AB192" i="33"/>
  <c r="AB191" i="33"/>
  <c r="AB190" i="33"/>
  <c r="AB189" i="33"/>
  <c r="AB188" i="33"/>
  <c r="AB187" i="33"/>
  <c r="AB186" i="33"/>
  <c r="AB185" i="33"/>
  <c r="AB184" i="33"/>
  <c r="AB183" i="33"/>
  <c r="AB182" i="33"/>
  <c r="AB181" i="33"/>
  <c r="AB180" i="33"/>
  <c r="AB179" i="33"/>
  <c r="AB178" i="33"/>
  <c r="AB177" i="33"/>
  <c r="AB176" i="33"/>
  <c r="AB175" i="33"/>
  <c r="AB174" i="33"/>
  <c r="AB173" i="33"/>
  <c r="AB172" i="33"/>
  <c r="AB171" i="33"/>
  <c r="AB170" i="33"/>
  <c r="AB169" i="33"/>
  <c r="AB168" i="33"/>
  <c r="AB167" i="33"/>
  <c r="AB166" i="33"/>
  <c r="AB165" i="33"/>
  <c r="AB164" i="33"/>
  <c r="AB163" i="33"/>
  <c r="AB162" i="33"/>
  <c r="AB161" i="33"/>
  <c r="AB160" i="33"/>
  <c r="AB159" i="33"/>
  <c r="AB158" i="33"/>
  <c r="AB157" i="33"/>
  <c r="AB156" i="33"/>
  <c r="AB155" i="33"/>
  <c r="AB154" i="33"/>
  <c r="AB153" i="33"/>
  <c r="AB152" i="33"/>
  <c r="AB151" i="33"/>
  <c r="AB150" i="33"/>
  <c r="AB149" i="33"/>
  <c r="AB148" i="33"/>
  <c r="AB147" i="33"/>
  <c r="AB146" i="33"/>
  <c r="AB145" i="33"/>
  <c r="AB144" i="33"/>
  <c r="AB143" i="33"/>
  <c r="AB142" i="33"/>
  <c r="AB141" i="33"/>
  <c r="AB140" i="33"/>
  <c r="AB139" i="33"/>
  <c r="AB138" i="33"/>
  <c r="AB137" i="33"/>
  <c r="AB136" i="33"/>
  <c r="AB135" i="33"/>
  <c r="AB134" i="33"/>
  <c r="AB133" i="33"/>
  <c r="AB132" i="33"/>
  <c r="AB131" i="33"/>
  <c r="AB130" i="33"/>
  <c r="AB129" i="33"/>
  <c r="AB128" i="33"/>
  <c r="AB127" i="33"/>
  <c r="AB126" i="33"/>
  <c r="AB125" i="33"/>
  <c r="AB124" i="33"/>
  <c r="AB123" i="33"/>
  <c r="AB122" i="33"/>
  <c r="AB121" i="33"/>
  <c r="AB120" i="33"/>
  <c r="AB118" i="33"/>
  <c r="AB117" i="33"/>
  <c r="AB116" i="33"/>
  <c r="AB115" i="33"/>
  <c r="AB114" i="33"/>
  <c r="AB113" i="33"/>
  <c r="AB112" i="33"/>
  <c r="AB111" i="33"/>
  <c r="AB110" i="33"/>
  <c r="AB109" i="33"/>
  <c r="AB107" i="33"/>
  <c r="AB106" i="33"/>
  <c r="AB105" i="33"/>
  <c r="AB104" i="33"/>
  <c r="AB103" i="33"/>
  <c r="AB102" i="33"/>
  <c r="AB101" i="33"/>
  <c r="AB100" i="33"/>
  <c r="AB99" i="33"/>
  <c r="AB98" i="33"/>
  <c r="AB97" i="33"/>
  <c r="AB96" i="33"/>
  <c r="AB95" i="33"/>
  <c r="AB94" i="33"/>
  <c r="AB93" i="33"/>
  <c r="AB92" i="33"/>
  <c r="AB91" i="33"/>
  <c r="AB90" i="33"/>
  <c r="AB89" i="33"/>
  <c r="AB88" i="33"/>
  <c r="AB87" i="33"/>
  <c r="AB86" i="33"/>
  <c r="AB85" i="33"/>
  <c r="AB84" i="33"/>
  <c r="AB83" i="33"/>
  <c r="AB82" i="33"/>
  <c r="AB80" i="33"/>
  <c r="AB79" i="33"/>
  <c r="AB78" i="33"/>
  <c r="AB76" i="33"/>
  <c r="AB75" i="33"/>
  <c r="AB74" i="33"/>
  <c r="AB72" i="33"/>
  <c r="AB71" i="33"/>
  <c r="AB70" i="33"/>
  <c r="AB69" i="33"/>
  <c r="AB68" i="33"/>
  <c r="AB67" i="33"/>
  <c r="AB66" i="33"/>
  <c r="AB65" i="33"/>
  <c r="AB64" i="33"/>
  <c r="AB63" i="33"/>
  <c r="AB62" i="33"/>
  <c r="AB61" i="33"/>
  <c r="AB60" i="33"/>
  <c r="AB59" i="33"/>
  <c r="AB58" i="33"/>
  <c r="AB57" i="33"/>
  <c r="AB56" i="33"/>
  <c r="AB54" i="33"/>
  <c r="AB53" i="33"/>
  <c r="AB52" i="33"/>
  <c r="AB51" i="33"/>
  <c r="AB50" i="33"/>
  <c r="AB49" i="33"/>
  <c r="AB48" i="33"/>
  <c r="AB47" i="33"/>
  <c r="AB45" i="33"/>
  <c r="AB44" i="33"/>
  <c r="AB43" i="33"/>
  <c r="AB42" i="33"/>
  <c r="AB41" i="33"/>
  <c r="AB40" i="33"/>
  <c r="AB39" i="33"/>
  <c r="AB38" i="33"/>
  <c r="AB37" i="33"/>
  <c r="AB36" i="33"/>
  <c r="AB35" i="33"/>
  <c r="AB34" i="33"/>
  <c r="AB33" i="33"/>
  <c r="AB31" i="33"/>
  <c r="AB30" i="33"/>
  <c r="AB29" i="33"/>
  <c r="AB28" i="33"/>
  <c r="AB27" i="33"/>
  <c r="AB26" i="33"/>
  <c r="AB24" i="33"/>
  <c r="AB23" i="33"/>
  <c r="AB22" i="33"/>
  <c r="AB21" i="33"/>
  <c r="AB20" i="33"/>
  <c r="AB19" i="33"/>
  <c r="AB18" i="33"/>
  <c r="AB17" i="33"/>
  <c r="AB16" i="33"/>
  <c r="AB15" i="33"/>
  <c r="AB13" i="33"/>
  <c r="AB12" i="33"/>
  <c r="AB11" i="33"/>
  <c r="AB10" i="33"/>
  <c r="AB9" i="33"/>
  <c r="AB8" i="33"/>
  <c r="AB7" i="33"/>
  <c r="AB6" i="33"/>
  <c r="X231" i="33"/>
  <c r="X230" i="33"/>
  <c r="X229" i="33"/>
  <c r="X228" i="33"/>
  <c r="X227" i="33"/>
  <c r="X226" i="33"/>
  <c r="X225" i="33"/>
  <c r="X224" i="33"/>
  <c r="X223" i="33"/>
  <c r="X222" i="33"/>
  <c r="X221" i="33"/>
  <c r="X220" i="33"/>
  <c r="X219" i="33"/>
  <c r="X218" i="33"/>
  <c r="X217" i="33"/>
  <c r="X216" i="33"/>
  <c r="X215" i="33"/>
  <c r="X214" i="33"/>
  <c r="X213" i="33"/>
  <c r="X212" i="33"/>
  <c r="X211" i="33"/>
  <c r="X210" i="33"/>
  <c r="X209" i="33"/>
  <c r="X208" i="33"/>
  <c r="X207" i="33"/>
  <c r="X205" i="33"/>
  <c r="X204" i="33"/>
  <c r="X203" i="33"/>
  <c r="X202" i="33"/>
  <c r="X201" i="33"/>
  <c r="X200" i="33"/>
  <c r="X199" i="33"/>
  <c r="X198" i="33"/>
  <c r="X197" i="33"/>
  <c r="X196" i="33"/>
  <c r="X195" i="33"/>
  <c r="X194" i="33"/>
  <c r="X193" i="33"/>
  <c r="X192" i="33"/>
  <c r="X191" i="33"/>
  <c r="X190" i="33"/>
  <c r="X189" i="33"/>
  <c r="X188" i="33"/>
  <c r="X187" i="33"/>
  <c r="X186" i="33"/>
  <c r="X185" i="33"/>
  <c r="X184" i="33"/>
  <c r="X183" i="33"/>
  <c r="X182" i="33"/>
  <c r="X181" i="33"/>
  <c r="X180" i="33"/>
  <c r="X179" i="33"/>
  <c r="X178" i="33"/>
  <c r="X177" i="33"/>
  <c r="X176" i="33"/>
  <c r="X175" i="33"/>
  <c r="X174" i="33"/>
  <c r="X173" i="33"/>
  <c r="X172" i="33"/>
  <c r="X171" i="33"/>
  <c r="X170" i="33"/>
  <c r="X169" i="33"/>
  <c r="X168" i="33"/>
  <c r="X167" i="33"/>
  <c r="X166" i="33"/>
  <c r="X165" i="33"/>
  <c r="X164" i="33"/>
  <c r="X163" i="33"/>
  <c r="X162" i="33"/>
  <c r="X161" i="33"/>
  <c r="X160" i="33"/>
  <c r="X159" i="33"/>
  <c r="X158" i="33"/>
  <c r="X157" i="33"/>
  <c r="X156" i="33"/>
  <c r="X155" i="33"/>
  <c r="X154" i="33"/>
  <c r="X153" i="33"/>
  <c r="X152" i="33"/>
  <c r="X151" i="33"/>
  <c r="X150" i="33"/>
  <c r="X149" i="33"/>
  <c r="X148" i="33"/>
  <c r="X147" i="33"/>
  <c r="X146" i="33"/>
  <c r="X145" i="33"/>
  <c r="X144" i="33"/>
  <c r="X143" i="33"/>
  <c r="X142" i="33"/>
  <c r="X141" i="33"/>
  <c r="X140" i="33"/>
  <c r="X139" i="33"/>
  <c r="X138" i="33"/>
  <c r="X137" i="33"/>
  <c r="X136" i="33"/>
  <c r="X135" i="33"/>
  <c r="X134" i="33"/>
  <c r="X133" i="33"/>
  <c r="X132" i="33"/>
  <c r="X131" i="33"/>
  <c r="X130" i="33"/>
  <c r="X129" i="33"/>
  <c r="X128" i="33"/>
  <c r="X127" i="33"/>
  <c r="X126" i="33"/>
  <c r="X125" i="33"/>
  <c r="X124" i="33"/>
  <c r="X123" i="33"/>
  <c r="X122" i="33"/>
  <c r="X121" i="33"/>
  <c r="X120" i="33"/>
  <c r="X118" i="33"/>
  <c r="X117" i="33"/>
  <c r="X116" i="33"/>
  <c r="X115" i="33"/>
  <c r="X114" i="33"/>
  <c r="X113" i="33"/>
  <c r="X112" i="33"/>
  <c r="X111" i="33"/>
  <c r="X110" i="33"/>
  <c r="X109" i="33"/>
  <c r="X107" i="33"/>
  <c r="X106" i="33"/>
  <c r="X105" i="33"/>
  <c r="X104" i="33"/>
  <c r="X103" i="33"/>
  <c r="X102" i="33"/>
  <c r="X101" i="33"/>
  <c r="X100" i="33"/>
  <c r="X99" i="33"/>
  <c r="X98" i="33"/>
  <c r="X97" i="33"/>
  <c r="X96" i="33"/>
  <c r="X95" i="33"/>
  <c r="X94" i="33"/>
  <c r="X93" i="33"/>
  <c r="X92" i="33"/>
  <c r="X91" i="33"/>
  <c r="X90" i="33"/>
  <c r="X89" i="33"/>
  <c r="X88" i="33"/>
  <c r="X87" i="33"/>
  <c r="X86" i="33"/>
  <c r="X85" i="33"/>
  <c r="X84" i="33"/>
  <c r="X83" i="33"/>
  <c r="X82" i="33"/>
  <c r="X80" i="33"/>
  <c r="X79" i="33"/>
  <c r="X78" i="33"/>
  <c r="X76" i="33"/>
  <c r="X75" i="33"/>
  <c r="X74" i="33"/>
  <c r="X72" i="33"/>
  <c r="X71" i="33"/>
  <c r="X70" i="33"/>
  <c r="X69" i="33"/>
  <c r="X68" i="33"/>
  <c r="X67" i="33"/>
  <c r="X66" i="33"/>
  <c r="X65" i="33"/>
  <c r="X64" i="33"/>
  <c r="X63" i="33"/>
  <c r="X62" i="33"/>
  <c r="X61" i="33"/>
  <c r="X60" i="33"/>
  <c r="X59" i="33"/>
  <c r="X58" i="33"/>
  <c r="X57" i="33"/>
  <c r="X56" i="33"/>
  <c r="X54" i="33"/>
  <c r="X53" i="33"/>
  <c r="X52" i="33"/>
  <c r="X51" i="33"/>
  <c r="X50" i="33"/>
  <c r="X49" i="33"/>
  <c r="X48" i="33"/>
  <c r="X47" i="33"/>
  <c r="X45" i="33"/>
  <c r="X44" i="33"/>
  <c r="X43" i="33"/>
  <c r="X42" i="33"/>
  <c r="X41" i="33"/>
  <c r="X40" i="33"/>
  <c r="X39" i="33"/>
  <c r="X38" i="33"/>
  <c r="X37" i="33"/>
  <c r="X36" i="33"/>
  <c r="X35" i="33"/>
  <c r="X34" i="33"/>
  <c r="X33" i="33"/>
  <c r="X31" i="33"/>
  <c r="X30" i="33"/>
  <c r="X29" i="33"/>
  <c r="X28" i="33"/>
  <c r="X27" i="33"/>
  <c r="X26" i="33"/>
  <c r="X24" i="33"/>
  <c r="X23" i="33"/>
  <c r="X22" i="33"/>
  <c r="X21" i="33"/>
  <c r="X20" i="33"/>
  <c r="X19" i="33"/>
  <c r="X18" i="33"/>
  <c r="X17" i="33"/>
  <c r="X16" i="33"/>
  <c r="X15" i="33"/>
  <c r="X13" i="33"/>
  <c r="X12" i="33"/>
  <c r="X11" i="33"/>
  <c r="X10" i="33"/>
  <c r="X9" i="33"/>
  <c r="X8" i="33"/>
  <c r="X7" i="33"/>
  <c r="X6" i="33"/>
  <c r="T231" i="33"/>
  <c r="T230" i="33"/>
  <c r="T229" i="33"/>
  <c r="T228" i="33"/>
  <c r="T227" i="33"/>
  <c r="T226" i="33"/>
  <c r="T225" i="33"/>
  <c r="T224" i="33"/>
  <c r="T223" i="33"/>
  <c r="T222" i="33"/>
  <c r="T221" i="33"/>
  <c r="T220" i="33"/>
  <c r="T219" i="33"/>
  <c r="T218" i="33"/>
  <c r="T217" i="33"/>
  <c r="T216" i="33"/>
  <c r="T215" i="33"/>
  <c r="T214" i="33"/>
  <c r="T213" i="33"/>
  <c r="T212" i="33"/>
  <c r="T211" i="33"/>
  <c r="T210" i="33"/>
  <c r="T209" i="33"/>
  <c r="T208" i="33"/>
  <c r="T207" i="33"/>
  <c r="T206" i="33"/>
  <c r="T205" i="33"/>
  <c r="T204" i="33"/>
  <c r="T203" i="33"/>
  <c r="T202" i="33"/>
  <c r="T201" i="33"/>
  <c r="T200" i="33"/>
  <c r="T199" i="33"/>
  <c r="T198" i="33"/>
  <c r="T197" i="33"/>
  <c r="T196" i="33"/>
  <c r="T195" i="33"/>
  <c r="T194" i="33"/>
  <c r="T193" i="33"/>
  <c r="T192" i="33"/>
  <c r="T191" i="33"/>
  <c r="T190" i="33"/>
  <c r="T189" i="33"/>
  <c r="T188" i="33"/>
  <c r="T187" i="33"/>
  <c r="T186" i="33"/>
  <c r="T185" i="33"/>
  <c r="T184" i="33"/>
  <c r="T183" i="33"/>
  <c r="T182" i="33"/>
  <c r="T181" i="33"/>
  <c r="T180" i="33"/>
  <c r="T179" i="33"/>
  <c r="T178" i="33"/>
  <c r="T177" i="33"/>
  <c r="T176" i="33"/>
  <c r="T175" i="33"/>
  <c r="T174" i="33"/>
  <c r="T173" i="33"/>
  <c r="T172" i="33"/>
  <c r="T171" i="33"/>
  <c r="T170" i="33"/>
  <c r="T169" i="33"/>
  <c r="T168" i="33"/>
  <c r="T167" i="33"/>
  <c r="T166" i="33"/>
  <c r="T165" i="33"/>
  <c r="T164" i="33"/>
  <c r="T163" i="33"/>
  <c r="T162" i="33"/>
  <c r="T161" i="33"/>
  <c r="T160" i="33"/>
  <c r="T159" i="33"/>
  <c r="T158" i="33"/>
  <c r="T157" i="33"/>
  <c r="T156" i="33"/>
  <c r="T155" i="33"/>
  <c r="T154" i="33"/>
  <c r="T153" i="33"/>
  <c r="T152" i="33"/>
  <c r="T151" i="33"/>
  <c r="T150" i="33"/>
  <c r="T149" i="33"/>
  <c r="T148" i="33"/>
  <c r="T147" i="33"/>
  <c r="T146" i="33"/>
  <c r="T145" i="33"/>
  <c r="T144" i="33"/>
  <c r="T143" i="33"/>
  <c r="T142" i="33"/>
  <c r="T141" i="33"/>
  <c r="T140" i="33"/>
  <c r="T139" i="33"/>
  <c r="T138" i="33"/>
  <c r="T137" i="33"/>
  <c r="T136" i="33"/>
  <c r="T135" i="33"/>
  <c r="T134" i="33"/>
  <c r="T133" i="33"/>
  <c r="T132" i="33"/>
  <c r="T131" i="33"/>
  <c r="T130" i="33"/>
  <c r="T129" i="33"/>
  <c r="T128" i="33"/>
  <c r="T127" i="33"/>
  <c r="T126" i="33"/>
  <c r="T125" i="33"/>
  <c r="T124" i="33"/>
  <c r="T123" i="33"/>
  <c r="T122" i="33"/>
  <c r="T121" i="33"/>
  <c r="T120" i="33"/>
  <c r="T118" i="33"/>
  <c r="T117" i="33"/>
  <c r="T116" i="33"/>
  <c r="T115" i="33"/>
  <c r="T114" i="33"/>
  <c r="T113" i="33"/>
  <c r="T112" i="33"/>
  <c r="T111" i="33"/>
  <c r="T110" i="33"/>
  <c r="T109" i="33"/>
  <c r="T107" i="33"/>
  <c r="T106" i="33"/>
  <c r="T105" i="33"/>
  <c r="T104" i="33"/>
  <c r="T103" i="33"/>
  <c r="T102" i="33"/>
  <c r="T101" i="33"/>
  <c r="T100" i="33"/>
  <c r="T99" i="33"/>
  <c r="T98" i="33"/>
  <c r="T97" i="33"/>
  <c r="T96" i="33"/>
  <c r="T95" i="33"/>
  <c r="T94" i="33"/>
  <c r="T93" i="33"/>
  <c r="T92" i="33"/>
  <c r="T91" i="33"/>
  <c r="T90" i="33"/>
  <c r="T89" i="33"/>
  <c r="T88" i="33"/>
  <c r="T87" i="33"/>
  <c r="T86" i="33"/>
  <c r="T85" i="33"/>
  <c r="T84" i="33"/>
  <c r="T83" i="33"/>
  <c r="T82" i="33"/>
  <c r="T80" i="33"/>
  <c r="T79" i="33"/>
  <c r="T78" i="33"/>
  <c r="T76" i="33"/>
  <c r="T75" i="33"/>
  <c r="T74" i="33"/>
  <c r="T72" i="33"/>
  <c r="T71" i="33"/>
  <c r="T70" i="33"/>
  <c r="T69" i="33"/>
  <c r="T68" i="33"/>
  <c r="T67" i="33"/>
  <c r="T66" i="33"/>
  <c r="T65" i="33"/>
  <c r="T64" i="33"/>
  <c r="T63" i="33"/>
  <c r="T62" i="33"/>
  <c r="T61" i="33"/>
  <c r="T60" i="33"/>
  <c r="T59" i="33"/>
  <c r="T58" i="33"/>
  <c r="T57" i="33"/>
  <c r="T56" i="33"/>
  <c r="T54" i="33"/>
  <c r="T53" i="33"/>
  <c r="T52" i="33"/>
  <c r="T51" i="33"/>
  <c r="T50" i="33"/>
  <c r="T49" i="33"/>
  <c r="T48" i="33"/>
  <c r="T47" i="33"/>
  <c r="T45" i="33"/>
  <c r="T44" i="33"/>
  <c r="T43" i="33"/>
  <c r="T42" i="33"/>
  <c r="T41" i="33"/>
  <c r="T40" i="33"/>
  <c r="T39" i="33"/>
  <c r="T38" i="33"/>
  <c r="T37" i="33"/>
  <c r="T36" i="33"/>
  <c r="T35" i="33"/>
  <c r="T34" i="33"/>
  <c r="T33" i="33"/>
  <c r="T31" i="33"/>
  <c r="T30" i="33"/>
  <c r="T29" i="33"/>
  <c r="T28" i="33"/>
  <c r="T27" i="33"/>
  <c r="T26" i="33"/>
  <c r="T24" i="33"/>
  <c r="T23" i="33"/>
  <c r="T22" i="33"/>
  <c r="T21" i="33"/>
  <c r="T20" i="33"/>
  <c r="T19" i="33"/>
  <c r="T18" i="33"/>
  <c r="T17" i="33"/>
  <c r="T16" i="33"/>
  <c r="T15" i="33"/>
  <c r="T13" i="33"/>
  <c r="T12" i="33"/>
  <c r="T11" i="33"/>
  <c r="T10" i="33"/>
  <c r="T9" i="33"/>
  <c r="T8" i="33"/>
  <c r="T7" i="33"/>
  <c r="T6" i="33"/>
  <c r="P231" i="33"/>
  <c r="AG231" i="33" s="1"/>
  <c r="P230" i="33"/>
  <c r="AG230" i="33" s="1"/>
  <c r="P229" i="33"/>
  <c r="AG229" i="33" s="1"/>
  <c r="P228" i="33"/>
  <c r="AG228" i="33" s="1"/>
  <c r="P227" i="33"/>
  <c r="AG227" i="33" s="1"/>
  <c r="P226" i="33"/>
  <c r="AG226" i="33" s="1"/>
  <c r="P225" i="33"/>
  <c r="AG225" i="33" s="1"/>
  <c r="P224" i="33"/>
  <c r="AG224" i="33" s="1"/>
  <c r="P223" i="33"/>
  <c r="AG223" i="33" s="1"/>
  <c r="P222" i="33"/>
  <c r="AG222" i="33" s="1"/>
  <c r="P221" i="33"/>
  <c r="AG221" i="33" s="1"/>
  <c r="P220" i="33"/>
  <c r="AG220" i="33" s="1"/>
  <c r="P219" i="33"/>
  <c r="AG219" i="33" s="1"/>
  <c r="P218" i="33"/>
  <c r="AG218" i="33" s="1"/>
  <c r="P217" i="33"/>
  <c r="AG217" i="33" s="1"/>
  <c r="P216" i="33"/>
  <c r="AG216" i="33" s="1"/>
  <c r="P215" i="33"/>
  <c r="AG215" i="33" s="1"/>
  <c r="P214" i="33"/>
  <c r="AG214" i="33" s="1"/>
  <c r="P213" i="33"/>
  <c r="AG213" i="33" s="1"/>
  <c r="P212" i="33"/>
  <c r="AG212" i="33" s="1"/>
  <c r="P211" i="33"/>
  <c r="AG211" i="33" s="1"/>
  <c r="P210" i="33"/>
  <c r="P209" i="33"/>
  <c r="AG209" i="33" s="1"/>
  <c r="P208" i="33"/>
  <c r="P207" i="33"/>
  <c r="P206" i="33"/>
  <c r="P205" i="33"/>
  <c r="P204" i="33"/>
  <c r="P203" i="33"/>
  <c r="P202" i="33"/>
  <c r="P201" i="33"/>
  <c r="P200" i="33"/>
  <c r="P199" i="33"/>
  <c r="P198" i="33"/>
  <c r="P197" i="33"/>
  <c r="P196" i="33"/>
  <c r="P195" i="33"/>
  <c r="P194" i="33"/>
  <c r="P193" i="33"/>
  <c r="P192" i="33"/>
  <c r="P191" i="33"/>
  <c r="P190" i="33"/>
  <c r="P189" i="33"/>
  <c r="P188" i="33"/>
  <c r="P187" i="33"/>
  <c r="P186" i="33"/>
  <c r="P185" i="33"/>
  <c r="P184" i="33"/>
  <c r="P183" i="33"/>
  <c r="P182" i="33"/>
  <c r="P181" i="33"/>
  <c r="P180" i="33"/>
  <c r="P179" i="33"/>
  <c r="P178" i="33"/>
  <c r="P177" i="33"/>
  <c r="P176" i="33"/>
  <c r="P175" i="33"/>
  <c r="P174" i="33"/>
  <c r="P173" i="33"/>
  <c r="AG173" i="33" s="1"/>
  <c r="P172" i="33"/>
  <c r="P171" i="33"/>
  <c r="P170" i="33"/>
  <c r="P169" i="33"/>
  <c r="P168" i="33"/>
  <c r="P167" i="33"/>
  <c r="P166" i="33"/>
  <c r="P165" i="33"/>
  <c r="P164" i="33"/>
  <c r="P163" i="33"/>
  <c r="P162" i="33"/>
  <c r="P161" i="33"/>
  <c r="P160" i="33"/>
  <c r="P159" i="33"/>
  <c r="P158" i="33"/>
  <c r="P157" i="33"/>
  <c r="P156" i="33"/>
  <c r="P155" i="33"/>
  <c r="P154" i="33"/>
  <c r="P153" i="33"/>
  <c r="P152" i="33"/>
  <c r="P151" i="33"/>
  <c r="P150" i="33"/>
  <c r="P149" i="33"/>
  <c r="P148" i="33"/>
  <c r="P147" i="33"/>
  <c r="P146" i="33"/>
  <c r="P145" i="33"/>
  <c r="P144" i="33"/>
  <c r="P143" i="33"/>
  <c r="P142" i="33"/>
  <c r="P141" i="33"/>
  <c r="P140" i="33"/>
  <c r="P139" i="33"/>
  <c r="P138" i="33"/>
  <c r="P137" i="33"/>
  <c r="P136" i="33"/>
  <c r="P135" i="33"/>
  <c r="P134" i="33"/>
  <c r="P133" i="33"/>
  <c r="P132" i="33"/>
  <c r="P131" i="33"/>
  <c r="P130" i="33"/>
  <c r="P129" i="33"/>
  <c r="P128" i="33"/>
  <c r="P127" i="33"/>
  <c r="P126" i="33"/>
  <c r="P125" i="33"/>
  <c r="P124" i="33"/>
  <c r="P123" i="33"/>
  <c r="P122" i="33"/>
  <c r="P121" i="33"/>
  <c r="P120" i="33"/>
  <c r="P118" i="33"/>
  <c r="P117" i="33"/>
  <c r="P116" i="33"/>
  <c r="P115" i="33"/>
  <c r="P114" i="33"/>
  <c r="P113" i="33"/>
  <c r="P112" i="33"/>
  <c r="P111" i="33"/>
  <c r="P110" i="33"/>
  <c r="P109" i="33"/>
  <c r="P107" i="33"/>
  <c r="P106" i="33"/>
  <c r="P105" i="33"/>
  <c r="P104" i="33"/>
  <c r="P103" i="33"/>
  <c r="P102" i="33"/>
  <c r="P101" i="33"/>
  <c r="P100" i="33"/>
  <c r="P99" i="33"/>
  <c r="P98" i="33"/>
  <c r="P97" i="33"/>
  <c r="P96" i="33"/>
  <c r="P95" i="33"/>
  <c r="P94" i="33"/>
  <c r="P93" i="33"/>
  <c r="P92" i="33"/>
  <c r="P91" i="33"/>
  <c r="P90" i="33"/>
  <c r="P89" i="33"/>
  <c r="P88" i="33"/>
  <c r="P87" i="33"/>
  <c r="P86" i="33"/>
  <c r="P85" i="33"/>
  <c r="P84" i="33"/>
  <c r="P83" i="33"/>
  <c r="P82" i="33"/>
  <c r="P80" i="33"/>
  <c r="P79" i="33"/>
  <c r="P78" i="33"/>
  <c r="P76" i="33"/>
  <c r="P75" i="33"/>
  <c r="P74" i="33"/>
  <c r="P72" i="33"/>
  <c r="P71" i="33"/>
  <c r="P70" i="33"/>
  <c r="P69" i="33"/>
  <c r="P68" i="33"/>
  <c r="P67" i="33"/>
  <c r="P66" i="33"/>
  <c r="P65" i="33"/>
  <c r="P64" i="33"/>
  <c r="P63" i="33"/>
  <c r="P62" i="33"/>
  <c r="P61" i="33"/>
  <c r="P60" i="33"/>
  <c r="P59" i="33"/>
  <c r="P58" i="33"/>
  <c r="P57" i="33"/>
  <c r="P56" i="33"/>
  <c r="P54" i="33"/>
  <c r="P53" i="33"/>
  <c r="P52" i="33"/>
  <c r="P51" i="33"/>
  <c r="P50" i="33"/>
  <c r="P49" i="33"/>
  <c r="P48" i="33"/>
  <c r="P47" i="33"/>
  <c r="P45" i="33"/>
  <c r="P44" i="33"/>
  <c r="P43" i="33"/>
  <c r="P42" i="33"/>
  <c r="P41" i="33"/>
  <c r="P40" i="33"/>
  <c r="P39" i="33"/>
  <c r="P38" i="33"/>
  <c r="P37" i="33"/>
  <c r="P36" i="33"/>
  <c r="P35" i="33"/>
  <c r="P34" i="33"/>
  <c r="P33" i="33"/>
  <c r="P31" i="33"/>
  <c r="P30" i="33"/>
  <c r="P29" i="33"/>
  <c r="P28" i="33"/>
  <c r="P27" i="33"/>
  <c r="P26" i="33"/>
  <c r="P24" i="33"/>
  <c r="P23" i="33"/>
  <c r="P22" i="33"/>
  <c r="P21" i="33"/>
  <c r="P20" i="33"/>
  <c r="P19" i="33"/>
  <c r="P18" i="33"/>
  <c r="P17" i="33"/>
  <c r="P16" i="33"/>
  <c r="P15" i="33"/>
  <c r="P13" i="33"/>
  <c r="P12" i="33"/>
  <c r="P11" i="33"/>
  <c r="P10" i="33"/>
  <c r="P9" i="33"/>
  <c r="P8" i="33"/>
  <c r="P7" i="33"/>
  <c r="P6" i="33"/>
  <c r="H7" i="33" l="1"/>
  <c r="H8" i="33"/>
  <c r="H9" i="33"/>
  <c r="H10" i="33"/>
  <c r="H11" i="33"/>
  <c r="H12" i="33"/>
  <c r="H13" i="33"/>
  <c r="H15" i="33"/>
  <c r="H16" i="33"/>
  <c r="H17" i="33"/>
  <c r="H18" i="33"/>
  <c r="H19" i="33"/>
  <c r="H20" i="33"/>
  <c r="H21" i="33"/>
  <c r="H22" i="33"/>
  <c r="H23" i="33"/>
  <c r="H24" i="33"/>
  <c r="H26" i="33"/>
  <c r="H27" i="33"/>
  <c r="H28" i="33"/>
  <c r="H29" i="33"/>
  <c r="H30" i="33"/>
  <c r="H31" i="33"/>
  <c r="H33" i="33"/>
  <c r="I33" i="33" s="1"/>
  <c r="AG33" i="33" s="1"/>
  <c r="H34" i="33"/>
  <c r="H35" i="33"/>
  <c r="H36" i="33"/>
  <c r="H37" i="33"/>
  <c r="H38" i="33"/>
  <c r="H39" i="33"/>
  <c r="H40" i="33"/>
  <c r="H41" i="33"/>
  <c r="H42" i="33"/>
  <c r="H43" i="33"/>
  <c r="H44" i="33"/>
  <c r="H45" i="33"/>
  <c r="H47" i="33"/>
  <c r="H48" i="33"/>
  <c r="H49" i="33"/>
  <c r="H50" i="33"/>
  <c r="H51" i="33"/>
  <c r="H52" i="33"/>
  <c r="H53" i="33"/>
  <c r="H54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I69" i="33" s="1"/>
  <c r="AG69" i="33" s="1"/>
  <c r="H70" i="33"/>
  <c r="H71" i="33"/>
  <c r="H72" i="33"/>
  <c r="H74" i="33"/>
  <c r="H75" i="33"/>
  <c r="H76" i="33"/>
  <c r="H78" i="33"/>
  <c r="H79" i="33"/>
  <c r="H80" i="33"/>
  <c r="H82" i="33"/>
  <c r="H83" i="33"/>
  <c r="H84" i="33"/>
  <c r="H85" i="33"/>
  <c r="H86" i="33"/>
  <c r="H87" i="33"/>
  <c r="H88" i="33"/>
  <c r="H89" i="33"/>
  <c r="H90" i="33"/>
  <c r="H91" i="33"/>
  <c r="H92" i="33"/>
  <c r="H93" i="33"/>
  <c r="H94" i="33"/>
  <c r="H95" i="33"/>
  <c r="H96" i="33"/>
  <c r="H97" i="33"/>
  <c r="H98" i="33"/>
  <c r="H99" i="33"/>
  <c r="H100" i="33"/>
  <c r="H101" i="33"/>
  <c r="H102" i="33"/>
  <c r="H103" i="33"/>
  <c r="H104" i="33"/>
  <c r="H105" i="33"/>
  <c r="H106" i="33"/>
  <c r="H107" i="33"/>
  <c r="H109" i="33"/>
  <c r="H110" i="33"/>
  <c r="H111" i="33"/>
  <c r="H112" i="33"/>
  <c r="H113" i="33"/>
  <c r="H114" i="33"/>
  <c r="H115" i="33"/>
  <c r="H116" i="33"/>
  <c r="H117" i="33"/>
  <c r="H118" i="33"/>
  <c r="H120" i="33"/>
  <c r="H121" i="33"/>
  <c r="H122" i="33"/>
  <c r="H123" i="33"/>
  <c r="H124" i="33"/>
  <c r="H125" i="33"/>
  <c r="H126" i="33"/>
  <c r="H127" i="33"/>
  <c r="H128" i="33"/>
  <c r="H129" i="33"/>
  <c r="H130" i="33"/>
  <c r="H131" i="33"/>
  <c r="H132" i="33"/>
  <c r="H133" i="33"/>
  <c r="H134" i="33"/>
  <c r="H135" i="33"/>
  <c r="H136" i="33"/>
  <c r="H137" i="33"/>
  <c r="H138" i="33"/>
  <c r="I138" i="33" s="1"/>
  <c r="AG138" i="33" s="1"/>
  <c r="H139" i="33"/>
  <c r="I139" i="33" s="1"/>
  <c r="AG139" i="33" s="1"/>
  <c r="H140" i="33"/>
  <c r="H141" i="33"/>
  <c r="H142" i="33"/>
  <c r="H143" i="33"/>
  <c r="H144" i="33"/>
  <c r="H145" i="33"/>
  <c r="H146" i="33"/>
  <c r="H147" i="33"/>
  <c r="H148" i="33"/>
  <c r="H149" i="33"/>
  <c r="H150" i="33"/>
  <c r="H151" i="33"/>
  <c r="H152" i="33"/>
  <c r="H153" i="33"/>
  <c r="H154" i="33"/>
  <c r="H155" i="33"/>
  <c r="H156" i="33"/>
  <c r="H157" i="33"/>
  <c r="I157" i="33" s="1"/>
  <c r="AG157" i="33" s="1"/>
  <c r="H158" i="33"/>
  <c r="H159" i="33"/>
  <c r="H160" i="33"/>
  <c r="H161" i="33"/>
  <c r="H162" i="33"/>
  <c r="H163" i="33"/>
  <c r="H164" i="33"/>
  <c r="H165" i="33"/>
  <c r="H166" i="33"/>
  <c r="H167" i="33"/>
  <c r="H168" i="33"/>
  <c r="H169" i="33"/>
  <c r="H170" i="33"/>
  <c r="H171" i="33"/>
  <c r="H174" i="33"/>
  <c r="I174" i="33" s="1"/>
  <c r="AG174" i="33" s="1"/>
  <c r="H175" i="33"/>
  <c r="I175" i="33" s="1"/>
  <c r="AG175" i="33" s="1"/>
  <c r="H176" i="33"/>
  <c r="I176" i="33" s="1"/>
  <c r="AG176" i="33" s="1"/>
  <c r="H177" i="33"/>
  <c r="I177" i="33" s="1"/>
  <c r="AG177" i="33" s="1"/>
  <c r="H178" i="33"/>
  <c r="I178" i="33" s="1"/>
  <c r="AG178" i="33" s="1"/>
  <c r="H179" i="33"/>
  <c r="I179" i="33" s="1"/>
  <c r="AG179" i="33" s="1"/>
  <c r="H180" i="33"/>
  <c r="I180" i="33" s="1"/>
  <c r="AG180" i="33" s="1"/>
  <c r="H181" i="33"/>
  <c r="I181" i="33" s="1"/>
  <c r="AG181" i="33" s="1"/>
  <c r="H182" i="33"/>
  <c r="I182" i="33" s="1"/>
  <c r="AG182" i="33" s="1"/>
  <c r="H183" i="33"/>
  <c r="I183" i="33" s="1"/>
  <c r="AG183" i="33" s="1"/>
  <c r="H184" i="33"/>
  <c r="I184" i="33" s="1"/>
  <c r="AG184" i="33" s="1"/>
  <c r="H185" i="33"/>
  <c r="I185" i="33" s="1"/>
  <c r="AG185" i="33" s="1"/>
  <c r="H186" i="33"/>
  <c r="I186" i="33" s="1"/>
  <c r="AG186" i="33" s="1"/>
  <c r="H187" i="33"/>
  <c r="I187" i="33" s="1"/>
  <c r="AG187" i="33" s="1"/>
  <c r="H188" i="33"/>
  <c r="I188" i="33" s="1"/>
  <c r="AG188" i="33" s="1"/>
  <c r="H189" i="33"/>
  <c r="I189" i="33" s="1"/>
  <c r="AG189" i="33" s="1"/>
  <c r="H190" i="33"/>
  <c r="I190" i="33" s="1"/>
  <c r="AG190" i="33" s="1"/>
  <c r="H191" i="33"/>
  <c r="I191" i="33" s="1"/>
  <c r="AG191" i="33" s="1"/>
  <c r="H192" i="33"/>
  <c r="I192" i="33" s="1"/>
  <c r="AG192" i="33" s="1"/>
  <c r="H193" i="33"/>
  <c r="I193" i="33" s="1"/>
  <c r="AG193" i="33" s="1"/>
  <c r="H194" i="33"/>
  <c r="I194" i="33" s="1"/>
  <c r="AG194" i="33" s="1"/>
  <c r="H195" i="33"/>
  <c r="I195" i="33" s="1"/>
  <c r="AG195" i="33" s="1"/>
  <c r="H196" i="33"/>
  <c r="I196" i="33" s="1"/>
  <c r="AG196" i="33" s="1"/>
  <c r="H197" i="33"/>
  <c r="I197" i="33" s="1"/>
  <c r="AG197" i="33" s="1"/>
  <c r="H198" i="33"/>
  <c r="I198" i="33" s="1"/>
  <c r="AG198" i="33" s="1"/>
  <c r="H199" i="33"/>
  <c r="I199" i="33" s="1"/>
  <c r="AG199" i="33" s="1"/>
  <c r="H200" i="33"/>
  <c r="I200" i="33" s="1"/>
  <c r="AG200" i="33" s="1"/>
  <c r="H201" i="33"/>
  <c r="I201" i="33" s="1"/>
  <c r="AG201" i="33" s="1"/>
  <c r="H202" i="33"/>
  <c r="I202" i="33" s="1"/>
  <c r="AG202" i="33" s="1"/>
  <c r="H203" i="33"/>
  <c r="I203" i="33" s="1"/>
  <c r="AG203" i="33" s="1"/>
  <c r="H204" i="33"/>
  <c r="I204" i="33" s="1"/>
  <c r="AG204" i="33" s="1"/>
  <c r="H205" i="33"/>
  <c r="I205" i="33" s="1"/>
  <c r="AG205" i="33" s="1"/>
  <c r="H206" i="33"/>
  <c r="I206" i="33" s="1"/>
  <c r="AG206" i="33" s="1"/>
  <c r="H207" i="33"/>
  <c r="H208" i="33"/>
  <c r="H210" i="33"/>
  <c r="I210" i="33" s="1"/>
  <c r="AG210" i="33" s="1"/>
  <c r="H6" i="33"/>
  <c r="F208" i="33"/>
  <c r="F207" i="33"/>
  <c r="I207" i="33" s="1"/>
  <c r="AG207" i="33" s="1"/>
  <c r="F171" i="33"/>
  <c r="F170" i="33"/>
  <c r="F169" i="33"/>
  <c r="F168" i="33"/>
  <c r="F167" i="33"/>
  <c r="F166" i="33"/>
  <c r="F165" i="33"/>
  <c r="I165" i="33" s="1"/>
  <c r="AG165" i="33" s="1"/>
  <c r="F163" i="33"/>
  <c r="F162" i="33"/>
  <c r="F161" i="33"/>
  <c r="F160" i="33"/>
  <c r="F159" i="33"/>
  <c r="F158" i="33"/>
  <c r="F157" i="33"/>
  <c r="F156" i="33"/>
  <c r="F154" i="33"/>
  <c r="F153" i="33"/>
  <c r="F152" i="33"/>
  <c r="F151" i="33"/>
  <c r="F150" i="33"/>
  <c r="F149" i="33"/>
  <c r="F148" i="33"/>
  <c r="F147" i="33"/>
  <c r="F146" i="33"/>
  <c r="F145" i="33"/>
  <c r="F144" i="33"/>
  <c r="F143" i="33"/>
  <c r="F142" i="33"/>
  <c r="F141" i="33"/>
  <c r="F140" i="33"/>
  <c r="F137" i="33"/>
  <c r="F136" i="33"/>
  <c r="F135" i="33"/>
  <c r="F134" i="33"/>
  <c r="F133" i="33"/>
  <c r="F132" i="33"/>
  <c r="F131" i="33"/>
  <c r="F130" i="33"/>
  <c r="F129" i="33"/>
  <c r="F128" i="33"/>
  <c r="F127" i="33"/>
  <c r="F126" i="33"/>
  <c r="F125" i="33"/>
  <c r="F124" i="33"/>
  <c r="F123" i="33"/>
  <c r="F122" i="33"/>
  <c r="F121" i="33"/>
  <c r="F120" i="33"/>
  <c r="F118" i="33"/>
  <c r="F117" i="33"/>
  <c r="F116" i="33"/>
  <c r="F115" i="33"/>
  <c r="F114" i="33"/>
  <c r="F113" i="33"/>
  <c r="F112" i="33"/>
  <c r="F111" i="33"/>
  <c r="F110" i="33"/>
  <c r="F109" i="33"/>
  <c r="F107" i="33"/>
  <c r="F106" i="33"/>
  <c r="F105" i="33"/>
  <c r="F104" i="33"/>
  <c r="F103" i="33"/>
  <c r="F102" i="33"/>
  <c r="F101" i="33"/>
  <c r="F100" i="33"/>
  <c r="F99" i="33"/>
  <c r="F98" i="33"/>
  <c r="F97" i="33"/>
  <c r="F96" i="33"/>
  <c r="F95" i="33"/>
  <c r="F94" i="33"/>
  <c r="F93" i="33"/>
  <c r="F92" i="33"/>
  <c r="F91" i="33"/>
  <c r="F90" i="33"/>
  <c r="F89" i="33"/>
  <c r="F88" i="33"/>
  <c r="F87" i="33"/>
  <c r="F86" i="33"/>
  <c r="F85" i="33"/>
  <c r="F84" i="33"/>
  <c r="F83" i="33"/>
  <c r="F82" i="33"/>
  <c r="F80" i="33"/>
  <c r="F79" i="33"/>
  <c r="F78" i="33"/>
  <c r="F76" i="33"/>
  <c r="F75" i="33"/>
  <c r="F74" i="33"/>
  <c r="F72" i="33"/>
  <c r="F71" i="33"/>
  <c r="F70" i="33"/>
  <c r="F69" i="33"/>
  <c r="F68" i="33"/>
  <c r="F67" i="33"/>
  <c r="F66" i="33"/>
  <c r="F65" i="33"/>
  <c r="F64" i="33"/>
  <c r="F63" i="33"/>
  <c r="F62" i="33"/>
  <c r="F61" i="33"/>
  <c r="F60" i="33"/>
  <c r="F59" i="33"/>
  <c r="F58" i="33"/>
  <c r="F57" i="33"/>
  <c r="F56" i="33"/>
  <c r="F54" i="33"/>
  <c r="F53" i="33"/>
  <c r="F52" i="33"/>
  <c r="F51" i="33"/>
  <c r="F50" i="33"/>
  <c r="F49" i="33"/>
  <c r="F48" i="33"/>
  <c r="F47" i="33"/>
  <c r="F45" i="33"/>
  <c r="F44" i="33"/>
  <c r="F43" i="33"/>
  <c r="F42" i="33"/>
  <c r="F41" i="33"/>
  <c r="F40" i="33"/>
  <c r="F39" i="33"/>
  <c r="F38" i="33"/>
  <c r="F37" i="33"/>
  <c r="F36" i="33"/>
  <c r="F35" i="33"/>
  <c r="F34" i="33"/>
  <c r="F31" i="33"/>
  <c r="F30" i="33"/>
  <c r="F29" i="33"/>
  <c r="F28" i="33"/>
  <c r="F27" i="33"/>
  <c r="F26" i="33"/>
  <c r="F24" i="33"/>
  <c r="F23" i="33"/>
  <c r="F22" i="33"/>
  <c r="F21" i="33"/>
  <c r="F20" i="33"/>
  <c r="F19" i="33"/>
  <c r="F18" i="33"/>
  <c r="F17" i="33"/>
  <c r="F16" i="33"/>
  <c r="F15" i="33"/>
  <c r="F13" i="33"/>
  <c r="F12" i="33"/>
  <c r="F11" i="33"/>
  <c r="F10" i="33"/>
  <c r="F9" i="33"/>
  <c r="F8" i="33"/>
  <c r="F7" i="33"/>
  <c r="F6" i="33"/>
  <c r="D172" i="33"/>
  <c r="I172" i="33" s="1"/>
  <c r="AG172" i="33" s="1"/>
  <c r="D171" i="33"/>
  <c r="D170" i="33"/>
  <c r="D169" i="33"/>
  <c r="D168" i="33"/>
  <c r="D167" i="33"/>
  <c r="D166" i="33"/>
  <c r="D165" i="33"/>
  <c r="D164" i="33"/>
  <c r="D163" i="33"/>
  <c r="D162" i="33"/>
  <c r="D161" i="33"/>
  <c r="D160" i="33"/>
  <c r="D159" i="33"/>
  <c r="D158" i="33"/>
  <c r="D157" i="33"/>
  <c r="D156" i="33"/>
  <c r="D155" i="33"/>
  <c r="D154" i="33"/>
  <c r="D153" i="33"/>
  <c r="D152" i="33"/>
  <c r="D151" i="33"/>
  <c r="D150" i="33"/>
  <c r="D149" i="33"/>
  <c r="D148" i="33"/>
  <c r="D147" i="33"/>
  <c r="D146" i="33"/>
  <c r="D145" i="33"/>
  <c r="D144" i="33"/>
  <c r="D143" i="33"/>
  <c r="D142" i="33"/>
  <c r="D141" i="33"/>
  <c r="D140" i="33"/>
  <c r="D137" i="33"/>
  <c r="D136" i="33"/>
  <c r="D135" i="33"/>
  <c r="D134" i="33"/>
  <c r="D133" i="33"/>
  <c r="D132" i="33"/>
  <c r="D131" i="33"/>
  <c r="D130" i="33"/>
  <c r="D129" i="33"/>
  <c r="D128" i="33"/>
  <c r="D127" i="33"/>
  <c r="D126" i="33"/>
  <c r="D125" i="33"/>
  <c r="D124" i="33"/>
  <c r="D123" i="33"/>
  <c r="D122" i="33"/>
  <c r="D121" i="33"/>
  <c r="D120" i="33"/>
  <c r="D118" i="33"/>
  <c r="D117" i="33"/>
  <c r="D116" i="33"/>
  <c r="D115" i="33"/>
  <c r="D114" i="33"/>
  <c r="D113" i="33"/>
  <c r="D112" i="33"/>
  <c r="D111" i="33"/>
  <c r="D110" i="33"/>
  <c r="D109" i="33"/>
  <c r="D107" i="33"/>
  <c r="D106" i="33"/>
  <c r="D105" i="33"/>
  <c r="D104" i="33"/>
  <c r="D103" i="33"/>
  <c r="D102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0" i="33"/>
  <c r="D79" i="33"/>
  <c r="D78" i="33"/>
  <c r="D76" i="33"/>
  <c r="D75" i="33"/>
  <c r="D74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4" i="33"/>
  <c r="D53" i="33"/>
  <c r="D52" i="33"/>
  <c r="D51" i="33"/>
  <c r="D50" i="33"/>
  <c r="D49" i="33"/>
  <c r="D48" i="33"/>
  <c r="D47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1" i="33"/>
  <c r="D30" i="33"/>
  <c r="D29" i="33"/>
  <c r="D28" i="33"/>
  <c r="D27" i="33"/>
  <c r="D26" i="33"/>
  <c r="I137" i="33" l="1"/>
  <c r="AG137" i="33" s="1"/>
  <c r="I72" i="33"/>
  <c r="AG72" i="33" s="1"/>
  <c r="I18" i="33"/>
  <c r="AG18" i="33" s="1"/>
  <c r="I170" i="33"/>
  <c r="AG170" i="33" s="1"/>
  <c r="I168" i="33"/>
  <c r="AG168" i="33" s="1"/>
  <c r="I161" i="33"/>
  <c r="AG161" i="33" s="1"/>
  <c r="I158" i="33"/>
  <c r="AG158" i="33" s="1"/>
  <c r="I155" i="33"/>
  <c r="AG155" i="33" s="1"/>
  <c r="I151" i="33"/>
  <c r="AG151" i="33" s="1"/>
  <c r="I146" i="33"/>
  <c r="AG146" i="33" s="1"/>
  <c r="I143" i="33"/>
  <c r="AG143" i="33" s="1"/>
  <c r="I134" i="33"/>
  <c r="AG134" i="33" s="1"/>
  <c r="I131" i="33"/>
  <c r="AG131" i="33" s="1"/>
  <c r="I164" i="33"/>
  <c r="AG164" i="33" s="1"/>
  <c r="I160" i="33"/>
  <c r="AG160" i="33" s="1"/>
  <c r="I153" i="33"/>
  <c r="AG153" i="33" s="1"/>
  <c r="I145" i="33"/>
  <c r="AG145" i="33" s="1"/>
  <c r="I141" i="33"/>
  <c r="AG141" i="33" s="1"/>
  <c r="I135" i="33"/>
  <c r="AG135" i="33" s="1"/>
  <c r="I132" i="33"/>
  <c r="AG132" i="33" s="1"/>
  <c r="I167" i="33"/>
  <c r="AG167" i="33" s="1"/>
  <c r="I156" i="33"/>
  <c r="AG156" i="33" s="1"/>
  <c r="I152" i="33"/>
  <c r="AG152" i="33" s="1"/>
  <c r="I148" i="33"/>
  <c r="AG148" i="33" s="1"/>
  <c r="I144" i="33"/>
  <c r="AG144" i="33" s="1"/>
  <c r="I140" i="33"/>
  <c r="AG140" i="33" s="1"/>
  <c r="I133" i="33"/>
  <c r="AG133" i="33" s="1"/>
  <c r="I130" i="33"/>
  <c r="AG130" i="33" s="1"/>
  <c r="I129" i="33"/>
  <c r="AG129" i="33" s="1"/>
  <c r="I126" i="33"/>
  <c r="AG126" i="33" s="1"/>
  <c r="I121" i="33"/>
  <c r="AG121" i="33" s="1"/>
  <c r="I120" i="33"/>
  <c r="AG120" i="33" s="1"/>
  <c r="I118" i="33"/>
  <c r="AG118" i="33" s="1"/>
  <c r="I116" i="33"/>
  <c r="AG116" i="33" s="1"/>
  <c r="I114" i="33"/>
  <c r="AG114" i="33" s="1"/>
  <c r="I113" i="33"/>
  <c r="AG113" i="33" s="1"/>
  <c r="I112" i="33"/>
  <c r="AG112" i="33" s="1"/>
  <c r="I111" i="33"/>
  <c r="AG111" i="33" s="1"/>
  <c r="I110" i="33"/>
  <c r="AG110" i="33" s="1"/>
  <c r="I28" i="33"/>
  <c r="AG28" i="33" s="1"/>
  <c r="I109" i="33"/>
  <c r="AG109" i="33" s="1"/>
  <c r="I107" i="33"/>
  <c r="AG107" i="33" s="1"/>
  <c r="I104" i="33"/>
  <c r="AG104" i="33" s="1"/>
  <c r="I99" i="33"/>
  <c r="AG99" i="33" s="1"/>
  <c r="I98" i="33"/>
  <c r="AG98" i="33" s="1"/>
  <c r="I95" i="33"/>
  <c r="AG95" i="33" s="1"/>
  <c r="I93" i="33"/>
  <c r="AG93" i="33" s="1"/>
  <c r="I92" i="33"/>
  <c r="AG92" i="33" s="1"/>
  <c r="I91" i="33"/>
  <c r="AG91" i="33" s="1"/>
  <c r="I90" i="33"/>
  <c r="AG90" i="33" s="1"/>
  <c r="I89" i="33"/>
  <c r="AG89" i="33" s="1"/>
  <c r="I88" i="33"/>
  <c r="AG88" i="33" s="1"/>
  <c r="I86" i="33"/>
  <c r="AG86" i="33" s="1"/>
  <c r="I84" i="33"/>
  <c r="AG84" i="33" s="1"/>
  <c r="I82" i="33"/>
  <c r="AG82" i="33" s="1"/>
  <c r="I76" i="33"/>
  <c r="AG76" i="33" s="1"/>
  <c r="I70" i="33"/>
  <c r="AG70" i="33" s="1"/>
  <c r="I67" i="33"/>
  <c r="AG67" i="33" s="1"/>
  <c r="I65" i="33"/>
  <c r="AG65" i="33" s="1"/>
  <c r="I63" i="33"/>
  <c r="AG63" i="33" s="1"/>
  <c r="I59" i="33"/>
  <c r="AG59" i="33" s="1"/>
  <c r="I54" i="33"/>
  <c r="AG54" i="33" s="1"/>
  <c r="I51" i="33"/>
  <c r="AG51" i="33" s="1"/>
  <c r="I48" i="33"/>
  <c r="AG48" i="33" s="1"/>
  <c r="I42" i="33"/>
  <c r="AG42" i="33" s="1"/>
  <c r="I39" i="33"/>
  <c r="AG39" i="33" s="1"/>
  <c r="I34" i="33"/>
  <c r="AG34" i="33" s="1"/>
  <c r="I27" i="33"/>
  <c r="AG27" i="33" s="1"/>
  <c r="I87" i="33"/>
  <c r="AG87" i="33" s="1"/>
  <c r="I78" i="33"/>
  <c r="AG78" i="33" s="1"/>
  <c r="I74" i="33"/>
  <c r="AG74" i="33" s="1"/>
  <c r="I68" i="33"/>
  <c r="AG68" i="33" s="1"/>
  <c r="I66" i="33"/>
  <c r="AG66" i="33" s="1"/>
  <c r="I64" i="33"/>
  <c r="AG64" i="33" s="1"/>
  <c r="I61" i="33"/>
  <c r="AG61" i="33" s="1"/>
  <c r="I56" i="33"/>
  <c r="AG56" i="33" s="1"/>
  <c r="I49" i="33"/>
  <c r="AG49" i="33" s="1"/>
  <c r="I47" i="33"/>
  <c r="AG47" i="33" s="1"/>
  <c r="I41" i="33"/>
  <c r="AG41" i="33" s="1"/>
  <c r="I37" i="33"/>
  <c r="AG37" i="33" s="1"/>
  <c r="I30" i="33"/>
  <c r="AG30" i="33" s="1"/>
  <c r="I45" i="33"/>
  <c r="AG45" i="33" s="1"/>
  <c r="I44" i="33"/>
  <c r="AG44" i="33" s="1"/>
  <c r="I43" i="33"/>
  <c r="AG43" i="33" s="1"/>
  <c r="I29" i="33"/>
  <c r="AG29" i="33" s="1"/>
  <c r="I159" i="33"/>
  <c r="AG159" i="33" s="1"/>
  <c r="I117" i="33"/>
  <c r="AG117" i="33" s="1"/>
  <c r="I96" i="33"/>
  <c r="AG96" i="33" s="1"/>
  <c r="I53" i="33"/>
  <c r="AG53" i="33" s="1"/>
  <c r="I75" i="33"/>
  <c r="AG75" i="33" s="1"/>
  <c r="I97" i="33"/>
  <c r="AG97" i="33" s="1"/>
  <c r="I142" i="33"/>
  <c r="AG142" i="33" s="1"/>
  <c r="I162" i="33"/>
  <c r="AG162" i="33" s="1"/>
  <c r="I163" i="33"/>
  <c r="AG163" i="33" s="1"/>
  <c r="I31" i="33"/>
  <c r="AG31" i="33" s="1"/>
  <c r="I57" i="33"/>
  <c r="AG57" i="33" s="1"/>
  <c r="I79" i="33"/>
  <c r="AG79" i="33" s="1"/>
  <c r="I100" i="33"/>
  <c r="AG100" i="33" s="1"/>
  <c r="I123" i="33"/>
  <c r="AG123" i="33" s="1"/>
  <c r="I208" i="33"/>
  <c r="AG208" i="33" s="1"/>
  <c r="I52" i="33"/>
  <c r="AG52" i="33" s="1"/>
  <c r="I122" i="33"/>
  <c r="AG122" i="33" s="1"/>
  <c r="I35" i="33"/>
  <c r="AG35" i="33" s="1"/>
  <c r="I166" i="33"/>
  <c r="AG166" i="33" s="1"/>
  <c r="I103" i="33"/>
  <c r="AG103" i="33" s="1"/>
  <c r="I125" i="33"/>
  <c r="AG125" i="33" s="1"/>
  <c r="I147" i="33"/>
  <c r="AG147" i="33" s="1"/>
  <c r="I38" i="33"/>
  <c r="AG38" i="33" s="1"/>
  <c r="I83" i="33"/>
  <c r="AG83" i="33" s="1"/>
  <c r="I154" i="33"/>
  <c r="AG154" i="33" s="1"/>
  <c r="I105" i="33"/>
  <c r="AG105" i="33" s="1"/>
  <c r="I149" i="33"/>
  <c r="AG149" i="33" s="1"/>
  <c r="I169" i="33"/>
  <c r="AG169" i="33" s="1"/>
  <c r="I60" i="33"/>
  <c r="AG60" i="33" s="1"/>
  <c r="I127" i="33"/>
  <c r="AG127" i="33" s="1"/>
  <c r="I40" i="33"/>
  <c r="AG40" i="33" s="1"/>
  <c r="I62" i="33"/>
  <c r="AG62" i="33" s="1"/>
  <c r="I85" i="33"/>
  <c r="AG85" i="33" s="1"/>
  <c r="I106" i="33"/>
  <c r="AG106" i="33" s="1"/>
  <c r="I128" i="33"/>
  <c r="AG128" i="33" s="1"/>
  <c r="I150" i="33"/>
  <c r="AG150" i="33" s="1"/>
  <c r="I171" i="33"/>
  <c r="AG171" i="33" s="1"/>
  <c r="I26" i="33"/>
  <c r="AG26" i="33" s="1"/>
  <c r="I124" i="33"/>
  <c r="AG124" i="33" s="1"/>
  <c r="I102" i="33"/>
  <c r="AG102" i="33" s="1"/>
  <c r="I50" i="33"/>
  <c r="AG50" i="33" s="1"/>
  <c r="I71" i="33"/>
  <c r="AG71" i="33" s="1"/>
  <c r="I94" i="33"/>
  <c r="AG94" i="33" s="1"/>
  <c r="I115" i="33"/>
  <c r="AG115" i="33" s="1"/>
  <c r="I136" i="33"/>
  <c r="AG136" i="33" s="1"/>
  <c r="I101" i="33"/>
  <c r="AG101" i="33" s="1"/>
  <c r="I80" i="33"/>
  <c r="AG80" i="33" s="1"/>
  <c r="I58" i="33"/>
  <c r="AG58" i="33" s="1"/>
  <c r="I36" i="33"/>
  <c r="AG36" i="33" s="1"/>
  <c r="D19" i="33"/>
  <c r="I19" i="33" s="1"/>
  <c r="AG19" i="33" s="1"/>
  <c r="D20" i="33"/>
  <c r="I20" i="33" s="1"/>
  <c r="AG20" i="33" s="1"/>
  <c r="D21" i="33"/>
  <c r="I21" i="33" s="1"/>
  <c r="AG21" i="33" s="1"/>
  <c r="D22" i="33"/>
  <c r="I22" i="33" s="1"/>
  <c r="AG22" i="33" s="1"/>
  <c r="D23" i="33"/>
  <c r="I23" i="33" s="1"/>
  <c r="AG23" i="33" s="1"/>
  <c r="D24" i="33"/>
  <c r="I24" i="33" s="1"/>
  <c r="AG24" i="33" s="1"/>
  <c r="D17" i="33"/>
  <c r="I17" i="33" s="1"/>
  <c r="AG17" i="33" s="1"/>
  <c r="D16" i="33"/>
  <c r="I16" i="33" s="1"/>
  <c r="AG16" i="33" s="1"/>
  <c r="D15" i="33"/>
  <c r="I15" i="33" s="1"/>
  <c r="AG15" i="33" s="1"/>
  <c r="D13" i="33"/>
  <c r="I13" i="33" s="1"/>
  <c r="AG13" i="33" s="1"/>
  <c r="D12" i="33"/>
  <c r="I12" i="33" s="1"/>
  <c r="AG12" i="33" s="1"/>
  <c r="D11" i="33"/>
  <c r="I11" i="33" s="1"/>
  <c r="AG11" i="33" s="1"/>
  <c r="D10" i="33"/>
  <c r="I10" i="33" s="1"/>
  <c r="AG10" i="33" s="1"/>
  <c r="D9" i="33"/>
  <c r="I9" i="33" s="1"/>
  <c r="AG9" i="33" s="1"/>
  <c r="D8" i="33"/>
  <c r="I8" i="33" s="1"/>
  <c r="AG8" i="33" s="1"/>
  <c r="D7" i="33"/>
  <c r="I7" i="33" s="1"/>
  <c r="AG7" i="33" s="1"/>
  <c r="D6" i="33"/>
  <c r="I6" i="33" s="1"/>
  <c r="AG6" i="33" s="1"/>
  <c r="AB233" i="25" l="1"/>
  <c r="AB232" i="25"/>
  <c r="AB231" i="25"/>
  <c r="AB230" i="25"/>
  <c r="AB229" i="25"/>
  <c r="AB228" i="25"/>
  <c r="AB227" i="25"/>
  <c r="AB226" i="25"/>
  <c r="AB225" i="25"/>
  <c r="AB224" i="25"/>
  <c r="AB223" i="25"/>
  <c r="AB222" i="25"/>
  <c r="AB221" i="25"/>
  <c r="AB220" i="25"/>
  <c r="AB219" i="25"/>
  <c r="AB218" i="25"/>
  <c r="AB217" i="25"/>
  <c r="AB216" i="25"/>
  <c r="AB215" i="25"/>
  <c r="AB214" i="25"/>
  <c r="AB213" i="25"/>
  <c r="AB212" i="25"/>
  <c r="AB211" i="25"/>
  <c r="AB210" i="25"/>
  <c r="AB209" i="25"/>
  <c r="AB208" i="25"/>
  <c r="AB207" i="25"/>
  <c r="AB206" i="25"/>
  <c r="AB205" i="25"/>
  <c r="AB204" i="25"/>
  <c r="AB203" i="25"/>
  <c r="AB202" i="25"/>
  <c r="AB201" i="25"/>
  <c r="AB200" i="25"/>
  <c r="AB199" i="25"/>
  <c r="AB198" i="25"/>
  <c r="AB197" i="25"/>
  <c r="AB196" i="25"/>
  <c r="AB195" i="25"/>
  <c r="AB194" i="25"/>
  <c r="AB193" i="25"/>
  <c r="AB192" i="25"/>
  <c r="AB191" i="25"/>
  <c r="AB190" i="25"/>
  <c r="AB189" i="25"/>
  <c r="AB188" i="25"/>
  <c r="AB187" i="25"/>
  <c r="AB186" i="25"/>
  <c r="AB185" i="25"/>
  <c r="AB184" i="25"/>
  <c r="AB183" i="25"/>
  <c r="AB182" i="25"/>
  <c r="AB181" i="25"/>
  <c r="AB180" i="25"/>
  <c r="AB179" i="25"/>
  <c r="AB178" i="25"/>
  <c r="AB177" i="25"/>
  <c r="AB176" i="25"/>
  <c r="AB175" i="25"/>
  <c r="AB174" i="25"/>
  <c r="AB173" i="25"/>
  <c r="AB172" i="25"/>
  <c r="AB171" i="25"/>
  <c r="AB170" i="25"/>
  <c r="AB169" i="25"/>
  <c r="AB168" i="25"/>
  <c r="AB167" i="25"/>
  <c r="AB166" i="25"/>
  <c r="AB165" i="25"/>
  <c r="AB164" i="25"/>
  <c r="AB163" i="25"/>
  <c r="AB162" i="25"/>
  <c r="AB161" i="25"/>
  <c r="AB160" i="25"/>
  <c r="AB159" i="25"/>
  <c r="AB158" i="25"/>
  <c r="AB157" i="25"/>
  <c r="AB156" i="25"/>
  <c r="AB155" i="25"/>
  <c r="AB154" i="25"/>
  <c r="AB153" i="25"/>
  <c r="AB152" i="25"/>
  <c r="AB151" i="25"/>
  <c r="AB150" i="25"/>
  <c r="AB149" i="25"/>
  <c r="AB148" i="25"/>
  <c r="AB147" i="25"/>
  <c r="AB146" i="25"/>
  <c r="AB145" i="25"/>
  <c r="AB144" i="25"/>
  <c r="AB143" i="25"/>
  <c r="AB142" i="25"/>
  <c r="AB141" i="25"/>
  <c r="AB140" i="25"/>
  <c r="AB139" i="25"/>
  <c r="AB138" i="25"/>
  <c r="AB137" i="25"/>
  <c r="AB136" i="25"/>
  <c r="AB135" i="25"/>
  <c r="AB134" i="25"/>
  <c r="AB133" i="25"/>
  <c r="AB132" i="25"/>
  <c r="AB130" i="25"/>
  <c r="AB129" i="25"/>
  <c r="AB128" i="25"/>
  <c r="AB127" i="25"/>
  <c r="AB126" i="25"/>
  <c r="AB125" i="25"/>
  <c r="AB124" i="25"/>
  <c r="AB123" i="25"/>
  <c r="AB122" i="25"/>
  <c r="AB121" i="25"/>
  <c r="AB120" i="25"/>
  <c r="AB119" i="25"/>
  <c r="AB118" i="25"/>
  <c r="AB117" i="25"/>
  <c r="AB116" i="25"/>
  <c r="AB114" i="25"/>
  <c r="AB113" i="25"/>
  <c r="AB112" i="25"/>
  <c r="AB111" i="25"/>
  <c r="AB110" i="25"/>
  <c r="AB109" i="25"/>
  <c r="AB108" i="25"/>
  <c r="AB107" i="25"/>
  <c r="AB106" i="25"/>
  <c r="AB105" i="25"/>
  <c r="AB104" i="25"/>
  <c r="AB103" i="25"/>
  <c r="AB102" i="25"/>
  <c r="AB101" i="25"/>
  <c r="AB100" i="25"/>
  <c r="AB99" i="25"/>
  <c r="AB98" i="25"/>
  <c r="AB97" i="25"/>
  <c r="AB96" i="25"/>
  <c r="AB95" i="25"/>
  <c r="AB94" i="25"/>
  <c r="AB93" i="25"/>
  <c r="AB92" i="25"/>
  <c r="AB91" i="25"/>
  <c r="AB90" i="25"/>
  <c r="AB89" i="25"/>
  <c r="AB88" i="25"/>
  <c r="AB86" i="25"/>
  <c r="AB85" i="25"/>
  <c r="AB84" i="25"/>
  <c r="AB82" i="25"/>
  <c r="AB81" i="25"/>
  <c r="AB80" i="25"/>
  <c r="AB78" i="25"/>
  <c r="AB77" i="25"/>
  <c r="AB76" i="25"/>
  <c r="AB75" i="25"/>
  <c r="AB74" i="25"/>
  <c r="AB73" i="25"/>
  <c r="AB72" i="25"/>
  <c r="AB71" i="25"/>
  <c r="AB70" i="25"/>
  <c r="AB69" i="25"/>
  <c r="AB68" i="25"/>
  <c r="AB67" i="25"/>
  <c r="AB66" i="25"/>
  <c r="AB65" i="25"/>
  <c r="AB64" i="25"/>
  <c r="AB63" i="25"/>
  <c r="AB61" i="25"/>
  <c r="AB60" i="25"/>
  <c r="AB59" i="25"/>
  <c r="AB58" i="25"/>
  <c r="AB57" i="25"/>
  <c r="AB56" i="25"/>
  <c r="AB55" i="25"/>
  <c r="AB54" i="25"/>
  <c r="AB52" i="25"/>
  <c r="AB51" i="25"/>
  <c r="AB50" i="25"/>
  <c r="AB49" i="25"/>
  <c r="AB48" i="25"/>
  <c r="AB47" i="25"/>
  <c r="AB46" i="25"/>
  <c r="AB45" i="25"/>
  <c r="AB44" i="25"/>
  <c r="AB42" i="25"/>
  <c r="AB41" i="25"/>
  <c r="AB40" i="25"/>
  <c r="AB39" i="25"/>
  <c r="AB38" i="25"/>
  <c r="AB37" i="25"/>
  <c r="AB35" i="25"/>
  <c r="AB34" i="25"/>
  <c r="AB33" i="25"/>
  <c r="AB32" i="25"/>
  <c r="AB31" i="25"/>
  <c r="AB30" i="25"/>
  <c r="AB29" i="25"/>
  <c r="AB28" i="25"/>
  <c r="AB27" i="25"/>
  <c r="AB26" i="25"/>
  <c r="AB25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X233" i="25"/>
  <c r="X232" i="25"/>
  <c r="X231" i="25"/>
  <c r="X230" i="25"/>
  <c r="X229" i="25"/>
  <c r="X228" i="25"/>
  <c r="X227" i="25"/>
  <c r="X226" i="25"/>
  <c r="X225" i="25"/>
  <c r="X224" i="25"/>
  <c r="X223" i="25"/>
  <c r="X222" i="25"/>
  <c r="X221" i="25"/>
  <c r="X220" i="25"/>
  <c r="X219" i="25"/>
  <c r="X218" i="25"/>
  <c r="X217" i="25"/>
  <c r="X216" i="25"/>
  <c r="X215" i="25"/>
  <c r="X214" i="25"/>
  <c r="X213" i="25"/>
  <c r="X212" i="25"/>
  <c r="X211" i="25"/>
  <c r="X210" i="25"/>
  <c r="X209" i="25"/>
  <c r="X208" i="25"/>
  <c r="X207" i="25"/>
  <c r="X206" i="25"/>
  <c r="X205" i="25"/>
  <c r="X204" i="25"/>
  <c r="X203" i="25"/>
  <c r="X202" i="25"/>
  <c r="X201" i="25"/>
  <c r="X200" i="25"/>
  <c r="X199" i="25"/>
  <c r="X198" i="25"/>
  <c r="X197" i="25"/>
  <c r="X196" i="25"/>
  <c r="X195" i="25"/>
  <c r="X194" i="25"/>
  <c r="X193" i="25"/>
  <c r="X192" i="25"/>
  <c r="X191" i="25"/>
  <c r="X190" i="25"/>
  <c r="X189" i="25"/>
  <c r="X188" i="25"/>
  <c r="X187" i="25"/>
  <c r="X186" i="25"/>
  <c r="X185" i="25"/>
  <c r="X184" i="25"/>
  <c r="X183" i="25"/>
  <c r="X182" i="25"/>
  <c r="X181" i="25"/>
  <c r="X180" i="25"/>
  <c r="X179" i="25"/>
  <c r="X178" i="25"/>
  <c r="X177" i="25"/>
  <c r="X176" i="25"/>
  <c r="X175" i="25"/>
  <c r="X174" i="25"/>
  <c r="X173" i="25"/>
  <c r="X172" i="25"/>
  <c r="X171" i="25"/>
  <c r="X170" i="25"/>
  <c r="X169" i="25"/>
  <c r="X168" i="25"/>
  <c r="X167" i="25"/>
  <c r="X166" i="25"/>
  <c r="X165" i="25"/>
  <c r="X164" i="25"/>
  <c r="X163" i="25"/>
  <c r="X162" i="25"/>
  <c r="X161" i="25"/>
  <c r="X160" i="25"/>
  <c r="X159" i="25"/>
  <c r="X158" i="25"/>
  <c r="X157" i="25"/>
  <c r="X156" i="25"/>
  <c r="X155" i="25"/>
  <c r="X154" i="25"/>
  <c r="X153" i="25"/>
  <c r="X152" i="25"/>
  <c r="X151" i="25"/>
  <c r="X150" i="25"/>
  <c r="X149" i="25"/>
  <c r="X148" i="25"/>
  <c r="X147" i="25"/>
  <c r="X146" i="25"/>
  <c r="X145" i="25"/>
  <c r="X144" i="25"/>
  <c r="X143" i="25"/>
  <c r="X142" i="25"/>
  <c r="X141" i="25"/>
  <c r="X140" i="25"/>
  <c r="X139" i="25"/>
  <c r="X138" i="25"/>
  <c r="X137" i="25"/>
  <c r="X136" i="25"/>
  <c r="X135" i="25"/>
  <c r="X134" i="25"/>
  <c r="X133" i="25"/>
  <c r="X132" i="25"/>
  <c r="X117" i="25"/>
  <c r="X116" i="25"/>
  <c r="X114" i="25"/>
  <c r="X113" i="25"/>
  <c r="X112" i="25"/>
  <c r="X111" i="25"/>
  <c r="X110" i="25"/>
  <c r="X109" i="25"/>
  <c r="X108" i="25"/>
  <c r="X107" i="25"/>
  <c r="X106" i="25"/>
  <c r="X105" i="25"/>
  <c r="X104" i="25"/>
  <c r="X103" i="25"/>
  <c r="X102" i="25"/>
  <c r="X101" i="25"/>
  <c r="X100" i="25"/>
  <c r="X99" i="25"/>
  <c r="X98" i="25"/>
  <c r="X97" i="25"/>
  <c r="X96" i="25"/>
  <c r="X95" i="25"/>
  <c r="X94" i="25"/>
  <c r="X93" i="25"/>
  <c r="X92" i="25"/>
  <c r="X91" i="25"/>
  <c r="X90" i="25"/>
  <c r="X89" i="25"/>
  <c r="X88" i="25"/>
  <c r="X86" i="25"/>
  <c r="X85" i="25"/>
  <c r="X84" i="25"/>
  <c r="X82" i="25"/>
  <c r="X81" i="25"/>
  <c r="X80" i="25"/>
  <c r="X78" i="25"/>
  <c r="X77" i="25"/>
  <c r="X76" i="25"/>
  <c r="X75" i="25"/>
  <c r="X74" i="25"/>
  <c r="X73" i="25"/>
  <c r="X72" i="25"/>
  <c r="X71" i="25"/>
  <c r="X70" i="25"/>
  <c r="X69" i="25"/>
  <c r="X68" i="25"/>
  <c r="X67" i="25"/>
  <c r="X66" i="25"/>
  <c r="X65" i="25"/>
  <c r="X64" i="25"/>
  <c r="X63" i="25"/>
  <c r="X61" i="25"/>
  <c r="X60" i="25"/>
  <c r="X59" i="25"/>
  <c r="X58" i="25"/>
  <c r="X57" i="25"/>
  <c r="X56" i="25"/>
  <c r="X55" i="25"/>
  <c r="X54" i="25"/>
  <c r="X52" i="25"/>
  <c r="X51" i="25"/>
  <c r="X50" i="25"/>
  <c r="X49" i="25"/>
  <c r="X48" i="25"/>
  <c r="X47" i="25"/>
  <c r="X46" i="25"/>
  <c r="X45" i="25"/>
  <c r="X44" i="25"/>
  <c r="X42" i="25"/>
  <c r="X41" i="25"/>
  <c r="X40" i="25"/>
  <c r="X39" i="25"/>
  <c r="X38" i="25"/>
  <c r="X37" i="25"/>
  <c r="X35" i="25"/>
  <c r="X34" i="25"/>
  <c r="X33" i="25"/>
  <c r="X32" i="25"/>
  <c r="X31" i="25"/>
  <c r="X30" i="25"/>
  <c r="X29" i="25"/>
  <c r="X28" i="25"/>
  <c r="X27" i="25"/>
  <c r="X26" i="25"/>
  <c r="X25" i="25"/>
  <c r="X23" i="25"/>
  <c r="X22" i="25"/>
  <c r="X21" i="25"/>
  <c r="X20" i="25"/>
  <c r="X19" i="25"/>
  <c r="X18" i="25"/>
  <c r="X17" i="25"/>
  <c r="X16" i="25"/>
  <c r="X15" i="25"/>
  <c r="X14" i="25"/>
  <c r="X13" i="25"/>
  <c r="X12" i="25"/>
  <c r="X11" i="25"/>
  <c r="X10" i="25"/>
  <c r="X9" i="25"/>
  <c r="X8" i="25"/>
  <c r="X7" i="25"/>
  <c r="X6" i="25"/>
  <c r="T233" i="25"/>
  <c r="T232" i="25"/>
  <c r="T231" i="25"/>
  <c r="T230" i="25"/>
  <c r="T229" i="25"/>
  <c r="T228" i="25"/>
  <c r="T227" i="25"/>
  <c r="T226" i="25"/>
  <c r="T225" i="25"/>
  <c r="T224" i="25"/>
  <c r="T223" i="25"/>
  <c r="T222" i="25"/>
  <c r="T221" i="25"/>
  <c r="T220" i="25"/>
  <c r="T219" i="25"/>
  <c r="T218" i="25"/>
  <c r="T217" i="25"/>
  <c r="T216" i="25"/>
  <c r="T215" i="25"/>
  <c r="T214" i="25"/>
  <c r="T213" i="25"/>
  <c r="T212" i="25"/>
  <c r="T211" i="25"/>
  <c r="T210" i="25"/>
  <c r="T209" i="25"/>
  <c r="T208" i="25"/>
  <c r="T207" i="25"/>
  <c r="T206" i="25"/>
  <c r="T205" i="25"/>
  <c r="T204" i="25"/>
  <c r="T203" i="25"/>
  <c r="T202" i="25"/>
  <c r="T201" i="25"/>
  <c r="T200" i="25"/>
  <c r="T199" i="25"/>
  <c r="T198" i="25"/>
  <c r="T197" i="25"/>
  <c r="T196" i="25"/>
  <c r="T195" i="25"/>
  <c r="T194" i="25"/>
  <c r="T193" i="25"/>
  <c r="T192" i="25"/>
  <c r="T191" i="25"/>
  <c r="T190" i="25"/>
  <c r="T189" i="25"/>
  <c r="T188" i="25"/>
  <c r="T187" i="25"/>
  <c r="T186" i="25"/>
  <c r="T185" i="25"/>
  <c r="T184" i="25"/>
  <c r="T183" i="25"/>
  <c r="T182" i="25"/>
  <c r="T181" i="25"/>
  <c r="T180" i="25"/>
  <c r="T179" i="25"/>
  <c r="T178" i="25"/>
  <c r="T177" i="25"/>
  <c r="T176" i="25"/>
  <c r="T175" i="25"/>
  <c r="T174" i="25"/>
  <c r="T173" i="25"/>
  <c r="T172" i="25"/>
  <c r="T171" i="25"/>
  <c r="T170" i="25"/>
  <c r="T169" i="25"/>
  <c r="T168" i="25"/>
  <c r="T167" i="25"/>
  <c r="T166" i="25"/>
  <c r="T165" i="25"/>
  <c r="T164" i="25"/>
  <c r="T163" i="25"/>
  <c r="T162" i="25"/>
  <c r="T161" i="25"/>
  <c r="T160" i="25"/>
  <c r="T159" i="25"/>
  <c r="T158" i="25"/>
  <c r="T157" i="25"/>
  <c r="T156" i="25"/>
  <c r="T155" i="25"/>
  <c r="T154" i="25"/>
  <c r="T153" i="25"/>
  <c r="T152" i="25"/>
  <c r="T151" i="25"/>
  <c r="T150" i="25"/>
  <c r="T149" i="25"/>
  <c r="T148" i="25"/>
  <c r="T147" i="25"/>
  <c r="T146" i="25"/>
  <c r="T145" i="25"/>
  <c r="T144" i="25"/>
  <c r="T143" i="25"/>
  <c r="T142" i="25"/>
  <c r="T141" i="25"/>
  <c r="T140" i="25"/>
  <c r="T139" i="25"/>
  <c r="T138" i="25"/>
  <c r="T137" i="25"/>
  <c r="T136" i="25"/>
  <c r="T135" i="25"/>
  <c r="T134" i="25"/>
  <c r="T133" i="25"/>
  <c r="T132" i="25"/>
  <c r="T130" i="25"/>
  <c r="T129" i="25"/>
  <c r="T128" i="25"/>
  <c r="T127" i="25"/>
  <c r="T126" i="25"/>
  <c r="T125" i="25"/>
  <c r="T124" i="25"/>
  <c r="T123" i="25"/>
  <c r="T122" i="25"/>
  <c r="T121" i="25"/>
  <c r="T120" i="25"/>
  <c r="T119" i="25"/>
  <c r="T118" i="25"/>
  <c r="T117" i="25"/>
  <c r="T116" i="25"/>
  <c r="T114" i="25"/>
  <c r="T113" i="25"/>
  <c r="T112" i="25"/>
  <c r="T111" i="25"/>
  <c r="T110" i="25"/>
  <c r="T109" i="25"/>
  <c r="T108" i="25"/>
  <c r="T107" i="25"/>
  <c r="T106" i="25"/>
  <c r="T105" i="25"/>
  <c r="T104" i="25"/>
  <c r="T103" i="25"/>
  <c r="T102" i="25"/>
  <c r="T101" i="25"/>
  <c r="T100" i="25"/>
  <c r="T99" i="25"/>
  <c r="T98" i="25"/>
  <c r="T97" i="25"/>
  <c r="T96" i="25"/>
  <c r="T95" i="25"/>
  <c r="T94" i="25"/>
  <c r="T93" i="25"/>
  <c r="T92" i="25"/>
  <c r="T91" i="25"/>
  <c r="T90" i="25"/>
  <c r="T89" i="25"/>
  <c r="T88" i="25"/>
  <c r="T86" i="25"/>
  <c r="T85" i="25"/>
  <c r="T84" i="25"/>
  <c r="T82" i="25"/>
  <c r="T81" i="25"/>
  <c r="T80" i="25"/>
  <c r="T78" i="25"/>
  <c r="T77" i="25"/>
  <c r="T76" i="25"/>
  <c r="T75" i="25"/>
  <c r="T74" i="25"/>
  <c r="T73" i="25"/>
  <c r="T72" i="25"/>
  <c r="T71" i="25"/>
  <c r="T70" i="25"/>
  <c r="T69" i="25"/>
  <c r="T68" i="25"/>
  <c r="T67" i="25"/>
  <c r="T66" i="25"/>
  <c r="T65" i="25"/>
  <c r="T64" i="25"/>
  <c r="T63" i="25"/>
  <c r="T61" i="25"/>
  <c r="T60" i="25"/>
  <c r="T59" i="25"/>
  <c r="T58" i="25"/>
  <c r="T57" i="25"/>
  <c r="T56" i="25"/>
  <c r="T55" i="25"/>
  <c r="T54" i="25"/>
  <c r="T52" i="25"/>
  <c r="T51" i="25"/>
  <c r="T50" i="25"/>
  <c r="T49" i="25"/>
  <c r="T48" i="25"/>
  <c r="T47" i="25"/>
  <c r="T46" i="25"/>
  <c r="T45" i="25"/>
  <c r="T44" i="25"/>
  <c r="T42" i="25"/>
  <c r="T41" i="25"/>
  <c r="T40" i="25"/>
  <c r="T39" i="25"/>
  <c r="T38" i="25"/>
  <c r="T37" i="25"/>
  <c r="T35" i="25"/>
  <c r="T34" i="25"/>
  <c r="T33" i="25"/>
  <c r="T32" i="25"/>
  <c r="T31" i="25"/>
  <c r="T30" i="25"/>
  <c r="T29" i="25"/>
  <c r="T28" i="25"/>
  <c r="T27" i="25"/>
  <c r="T26" i="25"/>
  <c r="T25" i="25"/>
  <c r="T23" i="25"/>
  <c r="T22" i="25"/>
  <c r="T21" i="25"/>
  <c r="T20" i="25"/>
  <c r="T19" i="25"/>
  <c r="T18" i="25"/>
  <c r="T17" i="25"/>
  <c r="T16" i="25"/>
  <c r="T15" i="25"/>
  <c r="T14" i="25"/>
  <c r="T13" i="25"/>
  <c r="T12" i="25"/>
  <c r="T11" i="25"/>
  <c r="T10" i="25"/>
  <c r="T9" i="25"/>
  <c r="T8" i="25"/>
  <c r="T7" i="25"/>
  <c r="T6" i="25"/>
  <c r="P233" i="25"/>
  <c r="AG233" i="25" s="1"/>
  <c r="P232" i="25"/>
  <c r="AG232" i="25" s="1"/>
  <c r="P231" i="25"/>
  <c r="AG231" i="25" s="1"/>
  <c r="P230" i="25"/>
  <c r="AG230" i="25" s="1"/>
  <c r="P229" i="25"/>
  <c r="AG229" i="25" s="1"/>
  <c r="P228" i="25"/>
  <c r="AG228" i="25" s="1"/>
  <c r="P227" i="25"/>
  <c r="AG227" i="25" s="1"/>
  <c r="P226" i="25"/>
  <c r="AG226" i="25" s="1"/>
  <c r="P225" i="25"/>
  <c r="AG225" i="25" s="1"/>
  <c r="P224" i="25"/>
  <c r="AG224" i="25" s="1"/>
  <c r="P223" i="25"/>
  <c r="AG223" i="25" s="1"/>
  <c r="P222" i="25"/>
  <c r="AG222" i="25" s="1"/>
  <c r="P221" i="25"/>
  <c r="AG221" i="25" s="1"/>
  <c r="P220" i="25"/>
  <c r="AG220" i="25" s="1"/>
  <c r="P219" i="25"/>
  <c r="AG219" i="25" s="1"/>
  <c r="P218" i="25"/>
  <c r="AG218" i="25" s="1"/>
  <c r="P217" i="25"/>
  <c r="AG217" i="25" s="1"/>
  <c r="P216" i="25"/>
  <c r="AG216" i="25" s="1"/>
  <c r="P215" i="25"/>
  <c r="AG215" i="25" s="1"/>
  <c r="P214" i="25"/>
  <c r="AG214" i="25" s="1"/>
  <c r="P213" i="25"/>
  <c r="AG213" i="25" s="1"/>
  <c r="P212" i="25"/>
  <c r="AG212" i="25" s="1"/>
  <c r="P211" i="25"/>
  <c r="AG211" i="25" s="1"/>
  <c r="P210" i="25"/>
  <c r="AG210" i="25" s="1"/>
  <c r="P209" i="25"/>
  <c r="AG209" i="25" s="1"/>
  <c r="P208" i="25"/>
  <c r="P207" i="25"/>
  <c r="P206" i="25"/>
  <c r="P205" i="25"/>
  <c r="P204" i="25"/>
  <c r="P203" i="25"/>
  <c r="P202" i="25"/>
  <c r="P201" i="25"/>
  <c r="P200" i="25"/>
  <c r="P199" i="25"/>
  <c r="P198" i="25"/>
  <c r="P197" i="25"/>
  <c r="P196" i="25"/>
  <c r="P195" i="25"/>
  <c r="P194" i="25"/>
  <c r="P193" i="25"/>
  <c r="P192" i="25"/>
  <c r="P191" i="25"/>
  <c r="P190" i="25"/>
  <c r="P189" i="25"/>
  <c r="P188" i="25"/>
  <c r="P187" i="25"/>
  <c r="P186" i="25"/>
  <c r="P185" i="25"/>
  <c r="P184" i="25"/>
  <c r="P183" i="25"/>
  <c r="P182" i="25"/>
  <c r="P181" i="25"/>
  <c r="P180" i="25"/>
  <c r="AG180" i="25" s="1"/>
  <c r="P179" i="25"/>
  <c r="P178" i="25"/>
  <c r="P177" i="25"/>
  <c r="P176" i="25"/>
  <c r="P175" i="25"/>
  <c r="P174" i="25"/>
  <c r="P173" i="25"/>
  <c r="P172" i="25"/>
  <c r="P171" i="25"/>
  <c r="P170" i="25"/>
  <c r="P169" i="25"/>
  <c r="P168" i="25"/>
  <c r="P167" i="25"/>
  <c r="P166" i="25"/>
  <c r="P165" i="25"/>
  <c r="P164" i="25"/>
  <c r="P163" i="25"/>
  <c r="P162" i="25"/>
  <c r="P161" i="25"/>
  <c r="P160" i="25"/>
  <c r="P159" i="25"/>
  <c r="P158" i="25"/>
  <c r="P157" i="25"/>
  <c r="P156" i="25"/>
  <c r="P155" i="25"/>
  <c r="P154" i="25"/>
  <c r="P153" i="25"/>
  <c r="AG153" i="25" s="1"/>
  <c r="P152" i="25"/>
  <c r="AG152" i="25" s="1"/>
  <c r="P151" i="25"/>
  <c r="AG151" i="25" s="1"/>
  <c r="P150" i="25"/>
  <c r="AG150" i="25" s="1"/>
  <c r="P149" i="25"/>
  <c r="P148" i="25"/>
  <c r="P147" i="25"/>
  <c r="P146" i="25"/>
  <c r="P145" i="25"/>
  <c r="P144" i="25"/>
  <c r="P143" i="25"/>
  <c r="P142" i="25"/>
  <c r="P141" i="25"/>
  <c r="P140" i="25"/>
  <c r="P139" i="25"/>
  <c r="P138" i="25"/>
  <c r="P137" i="25"/>
  <c r="P136" i="25"/>
  <c r="P135" i="25"/>
  <c r="P134" i="25"/>
  <c r="P133" i="25"/>
  <c r="P132" i="25"/>
  <c r="P130" i="25"/>
  <c r="P129" i="25"/>
  <c r="P128" i="25"/>
  <c r="P127" i="25"/>
  <c r="P126" i="25"/>
  <c r="P125" i="25"/>
  <c r="P124" i="25"/>
  <c r="P123" i="25"/>
  <c r="P122" i="25"/>
  <c r="P121" i="25"/>
  <c r="P120" i="25"/>
  <c r="P119" i="25"/>
  <c r="P118" i="25"/>
  <c r="P117" i="25"/>
  <c r="AG117" i="25" s="1"/>
  <c r="P116" i="25"/>
  <c r="AG116" i="25" s="1"/>
  <c r="P114" i="25"/>
  <c r="P113" i="25"/>
  <c r="P112" i="25"/>
  <c r="P111" i="25"/>
  <c r="P110" i="25"/>
  <c r="P109" i="25"/>
  <c r="P108" i="25"/>
  <c r="P107" i="25"/>
  <c r="P106" i="25"/>
  <c r="P105" i="25"/>
  <c r="P104" i="25"/>
  <c r="P103" i="25"/>
  <c r="P102" i="25"/>
  <c r="P101" i="25"/>
  <c r="P100" i="25"/>
  <c r="P99" i="25"/>
  <c r="P98" i="25"/>
  <c r="P97" i="25"/>
  <c r="P96" i="25"/>
  <c r="P95" i="25"/>
  <c r="P94" i="25"/>
  <c r="P93" i="25"/>
  <c r="P92" i="25"/>
  <c r="P91" i="25"/>
  <c r="P90" i="25"/>
  <c r="P89" i="25"/>
  <c r="P88" i="25"/>
  <c r="P86" i="25"/>
  <c r="P85" i="25"/>
  <c r="P84" i="25"/>
  <c r="P82" i="25"/>
  <c r="P81" i="25"/>
  <c r="P80" i="25"/>
  <c r="P78" i="25"/>
  <c r="P77" i="25"/>
  <c r="P76" i="25"/>
  <c r="P75" i="25"/>
  <c r="P74" i="25"/>
  <c r="P73" i="25"/>
  <c r="P72" i="25"/>
  <c r="P71" i="25"/>
  <c r="P70" i="25"/>
  <c r="P69" i="25"/>
  <c r="P68" i="25"/>
  <c r="P67" i="25"/>
  <c r="P66" i="25"/>
  <c r="P65" i="25"/>
  <c r="P64" i="25"/>
  <c r="P63" i="25"/>
  <c r="P61" i="25"/>
  <c r="P60" i="25"/>
  <c r="P59" i="25"/>
  <c r="P58" i="25"/>
  <c r="P57" i="25"/>
  <c r="P56" i="25"/>
  <c r="P55" i="25"/>
  <c r="P54" i="25"/>
  <c r="P52" i="25"/>
  <c r="AG52" i="25" s="1"/>
  <c r="P51" i="25"/>
  <c r="P50" i="25"/>
  <c r="P49" i="25"/>
  <c r="P48" i="25"/>
  <c r="P47" i="25"/>
  <c r="P46" i="25"/>
  <c r="P45" i="25"/>
  <c r="P44" i="25"/>
  <c r="P42" i="25"/>
  <c r="P41" i="25"/>
  <c r="P40" i="25"/>
  <c r="P39" i="25"/>
  <c r="P38" i="25"/>
  <c r="P37" i="25"/>
  <c r="P35" i="25"/>
  <c r="P34" i="25"/>
  <c r="P33" i="25"/>
  <c r="P32" i="25"/>
  <c r="P31" i="25"/>
  <c r="P30" i="25"/>
  <c r="P29" i="25"/>
  <c r="P28" i="25"/>
  <c r="P27" i="25"/>
  <c r="P26" i="25"/>
  <c r="AG26" i="25" s="1"/>
  <c r="P25" i="25"/>
  <c r="P23" i="25"/>
  <c r="P22" i="25"/>
  <c r="P21" i="25"/>
  <c r="P20" i="25"/>
  <c r="P19" i="25"/>
  <c r="P18" i="25"/>
  <c r="P17" i="25"/>
  <c r="P16" i="25"/>
  <c r="P15" i="25"/>
  <c r="P14" i="25"/>
  <c r="P13" i="25"/>
  <c r="P12" i="25"/>
  <c r="P11" i="25"/>
  <c r="P10" i="25"/>
  <c r="P9" i="25"/>
  <c r="P8" i="25"/>
  <c r="P7" i="25"/>
  <c r="P6" i="25"/>
  <c r="H7" i="25" l="1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5" i="25"/>
  <c r="H27" i="25"/>
  <c r="H28" i="25"/>
  <c r="H29" i="25"/>
  <c r="H30" i="25"/>
  <c r="H31" i="25"/>
  <c r="H32" i="25"/>
  <c r="H33" i="25"/>
  <c r="H34" i="25"/>
  <c r="H35" i="25"/>
  <c r="H37" i="25"/>
  <c r="H38" i="25"/>
  <c r="H39" i="25"/>
  <c r="H40" i="25"/>
  <c r="H41" i="25"/>
  <c r="H42" i="25"/>
  <c r="H44" i="25"/>
  <c r="H45" i="25"/>
  <c r="H46" i="25"/>
  <c r="H47" i="25"/>
  <c r="H48" i="25"/>
  <c r="H49" i="25"/>
  <c r="H50" i="25"/>
  <c r="H51" i="25"/>
  <c r="H54" i="25"/>
  <c r="H55" i="25"/>
  <c r="H56" i="25"/>
  <c r="H57" i="25"/>
  <c r="H58" i="25"/>
  <c r="H59" i="25"/>
  <c r="H60" i="25"/>
  <c r="H61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80" i="25"/>
  <c r="H81" i="25"/>
  <c r="H82" i="25"/>
  <c r="H84" i="25"/>
  <c r="H85" i="25"/>
  <c r="H86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20" i="25"/>
  <c r="H121" i="25"/>
  <c r="H122" i="25"/>
  <c r="H123" i="25"/>
  <c r="H124" i="25"/>
  <c r="H125" i="25"/>
  <c r="H126" i="25"/>
  <c r="H127" i="25"/>
  <c r="H128" i="25"/>
  <c r="H129" i="25"/>
  <c r="H130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I165" i="25" s="1"/>
  <c r="AG165" i="25" s="1"/>
  <c r="H166" i="25"/>
  <c r="H167" i="25"/>
  <c r="H168" i="25"/>
  <c r="H169" i="25"/>
  <c r="H170" i="25"/>
  <c r="H171" i="25"/>
  <c r="H172" i="25"/>
  <c r="H173" i="25"/>
  <c r="H174" i="25"/>
  <c r="I174" i="25" s="1"/>
  <c r="AG174" i="25" s="1"/>
  <c r="H175" i="25"/>
  <c r="I175" i="25" s="1"/>
  <c r="AG175" i="25" s="1"/>
  <c r="H176" i="25"/>
  <c r="I176" i="25" s="1"/>
  <c r="AG176" i="25" s="1"/>
  <c r="H177" i="25"/>
  <c r="I177" i="25" s="1"/>
  <c r="AG177" i="25" s="1"/>
  <c r="H178" i="25"/>
  <c r="I178" i="25" s="1"/>
  <c r="AG178" i="25" s="1"/>
  <c r="H179" i="25"/>
  <c r="I179" i="25" s="1"/>
  <c r="AG179" i="25" s="1"/>
  <c r="H181" i="25"/>
  <c r="I181" i="25" s="1"/>
  <c r="AG181" i="25" s="1"/>
  <c r="H182" i="25"/>
  <c r="I182" i="25" s="1"/>
  <c r="AG182" i="25" s="1"/>
  <c r="H183" i="25"/>
  <c r="I183" i="25" s="1"/>
  <c r="AG183" i="25" s="1"/>
  <c r="H184" i="25"/>
  <c r="I184" i="25" s="1"/>
  <c r="AG184" i="25" s="1"/>
  <c r="H185" i="25"/>
  <c r="I185" i="25" s="1"/>
  <c r="AG185" i="25" s="1"/>
  <c r="H186" i="25"/>
  <c r="I186" i="25" s="1"/>
  <c r="AG186" i="25" s="1"/>
  <c r="H187" i="25"/>
  <c r="I187" i="25" s="1"/>
  <c r="AG187" i="25" s="1"/>
  <c r="H188" i="25"/>
  <c r="I188" i="25" s="1"/>
  <c r="AG188" i="25" s="1"/>
  <c r="H189" i="25"/>
  <c r="I189" i="25" s="1"/>
  <c r="AG189" i="25" s="1"/>
  <c r="H190" i="25"/>
  <c r="I190" i="25" s="1"/>
  <c r="AG190" i="25" s="1"/>
  <c r="H191" i="25"/>
  <c r="I191" i="25" s="1"/>
  <c r="AG191" i="25" s="1"/>
  <c r="H192" i="25"/>
  <c r="I192" i="25" s="1"/>
  <c r="AG192" i="25" s="1"/>
  <c r="H193" i="25"/>
  <c r="I193" i="25" s="1"/>
  <c r="AG193" i="25" s="1"/>
  <c r="H194" i="25"/>
  <c r="I194" i="25" s="1"/>
  <c r="AG194" i="25" s="1"/>
  <c r="H195" i="25"/>
  <c r="I195" i="25" s="1"/>
  <c r="AG195" i="25" s="1"/>
  <c r="H196" i="25"/>
  <c r="I196" i="25" s="1"/>
  <c r="AG196" i="25" s="1"/>
  <c r="H197" i="25"/>
  <c r="I197" i="25" s="1"/>
  <c r="AG197" i="25" s="1"/>
  <c r="H198" i="25"/>
  <c r="I198" i="25" s="1"/>
  <c r="AG198" i="25" s="1"/>
  <c r="H199" i="25"/>
  <c r="I199" i="25" s="1"/>
  <c r="AG199" i="25" s="1"/>
  <c r="H200" i="25"/>
  <c r="I200" i="25" s="1"/>
  <c r="AG200" i="25" s="1"/>
  <c r="H201" i="25"/>
  <c r="I201" i="25" s="1"/>
  <c r="AG201" i="25" s="1"/>
  <c r="H202" i="25"/>
  <c r="I202" i="25" s="1"/>
  <c r="AG202" i="25" s="1"/>
  <c r="H203" i="25"/>
  <c r="I203" i="25" s="1"/>
  <c r="AG203" i="25" s="1"/>
  <c r="H204" i="25"/>
  <c r="I204" i="25" s="1"/>
  <c r="AG204" i="25" s="1"/>
  <c r="H205" i="25"/>
  <c r="I205" i="25" s="1"/>
  <c r="AG205" i="25" s="1"/>
  <c r="H206" i="25"/>
  <c r="H207" i="25"/>
  <c r="H208" i="25"/>
  <c r="H6" i="25"/>
  <c r="F208" i="25" l="1"/>
  <c r="I208" i="25" s="1"/>
  <c r="AG208" i="25" s="1"/>
  <c r="F207" i="25"/>
  <c r="I207" i="25" s="1"/>
  <c r="AG207" i="25" s="1"/>
  <c r="F206" i="25"/>
  <c r="I206" i="25" s="1"/>
  <c r="AG206" i="25" s="1"/>
  <c r="F173" i="25"/>
  <c r="I173" i="25" s="1"/>
  <c r="AG173" i="25" s="1"/>
  <c r="F172" i="25"/>
  <c r="I172" i="25" s="1"/>
  <c r="AG172" i="25" s="1"/>
  <c r="F171" i="25"/>
  <c r="I171" i="25" s="1"/>
  <c r="AG171" i="25" s="1"/>
  <c r="F170" i="25"/>
  <c r="I170" i="25" s="1"/>
  <c r="AG170" i="25" s="1"/>
  <c r="F169" i="25"/>
  <c r="I169" i="25" s="1"/>
  <c r="AG169" i="25" s="1"/>
  <c r="F168" i="25"/>
  <c r="I168" i="25" s="1"/>
  <c r="AG168" i="25" s="1"/>
  <c r="F167" i="25"/>
  <c r="I167" i="25" s="1"/>
  <c r="AG167" i="25" s="1"/>
  <c r="F166" i="25"/>
  <c r="I166" i="25" s="1"/>
  <c r="AG166" i="25" s="1"/>
  <c r="F164" i="25"/>
  <c r="I164" i="25" s="1"/>
  <c r="AG164" i="25" s="1"/>
  <c r="F163" i="25"/>
  <c r="I163" i="25" s="1"/>
  <c r="AG163" i="25" s="1"/>
  <c r="F162" i="25"/>
  <c r="I162" i="25" s="1"/>
  <c r="AG162" i="25" s="1"/>
  <c r="F161" i="25"/>
  <c r="I161" i="25" s="1"/>
  <c r="AG161" i="25" s="1"/>
  <c r="F160" i="25"/>
  <c r="I160" i="25" s="1"/>
  <c r="AG160" i="25" s="1"/>
  <c r="F159" i="25"/>
  <c r="I159" i="25" s="1"/>
  <c r="AG159" i="25" s="1"/>
  <c r="F158" i="25"/>
  <c r="I158" i="25" s="1"/>
  <c r="AG158" i="25" s="1"/>
  <c r="F157" i="25"/>
  <c r="I157" i="25" s="1"/>
  <c r="AG157" i="25" s="1"/>
  <c r="F156" i="25"/>
  <c r="I156" i="25" s="1"/>
  <c r="AG156" i="25" s="1"/>
  <c r="F155" i="25"/>
  <c r="I155" i="25" s="1"/>
  <c r="AG155" i="25" s="1"/>
  <c r="F154" i="25"/>
  <c r="I154" i="25" s="1"/>
  <c r="AG154" i="25" s="1"/>
  <c r="F149" i="25"/>
  <c r="I149" i="25" s="1"/>
  <c r="AG149" i="25" s="1"/>
  <c r="F148" i="25"/>
  <c r="I148" i="25" s="1"/>
  <c r="AG148" i="25" s="1"/>
  <c r="F147" i="25"/>
  <c r="I147" i="25" s="1"/>
  <c r="AG147" i="25" s="1"/>
  <c r="F146" i="25"/>
  <c r="I146" i="25" s="1"/>
  <c r="AG146" i="25" s="1"/>
  <c r="F145" i="25"/>
  <c r="I145" i="25" s="1"/>
  <c r="AG145" i="25" s="1"/>
  <c r="F144" i="25"/>
  <c r="I144" i="25" s="1"/>
  <c r="AG144" i="25" s="1"/>
  <c r="F143" i="25"/>
  <c r="I143" i="25" s="1"/>
  <c r="AG143" i="25" s="1"/>
  <c r="F142" i="25"/>
  <c r="I142" i="25" s="1"/>
  <c r="AG142" i="25" s="1"/>
  <c r="F141" i="25"/>
  <c r="I141" i="25" s="1"/>
  <c r="AG141" i="25" s="1"/>
  <c r="F140" i="25"/>
  <c r="I140" i="25" s="1"/>
  <c r="AG140" i="25" s="1"/>
  <c r="F139" i="25"/>
  <c r="I139" i="25" s="1"/>
  <c r="AG139" i="25" s="1"/>
  <c r="F138" i="25"/>
  <c r="I138" i="25" s="1"/>
  <c r="AG138" i="25" s="1"/>
  <c r="F137" i="25"/>
  <c r="I137" i="25" s="1"/>
  <c r="AG137" i="25" s="1"/>
  <c r="F136" i="25"/>
  <c r="I136" i="25" s="1"/>
  <c r="AG136" i="25" s="1"/>
  <c r="F135" i="25"/>
  <c r="I135" i="25" s="1"/>
  <c r="AG135" i="25" s="1"/>
  <c r="F134" i="25"/>
  <c r="I134" i="25" s="1"/>
  <c r="AG134" i="25" s="1"/>
  <c r="F133" i="25"/>
  <c r="I133" i="25" s="1"/>
  <c r="AG133" i="25" s="1"/>
  <c r="F132" i="25"/>
  <c r="I132" i="25" s="1"/>
  <c r="AG132" i="25" s="1"/>
  <c r="F130" i="25"/>
  <c r="I130" i="25" s="1"/>
  <c r="AG130" i="25" s="1"/>
  <c r="F129" i="25"/>
  <c r="I129" i="25" s="1"/>
  <c r="AG129" i="25" s="1"/>
  <c r="F128" i="25"/>
  <c r="I128" i="25" s="1"/>
  <c r="AG128" i="25" s="1"/>
  <c r="F127" i="25"/>
  <c r="I127" i="25" s="1"/>
  <c r="AG127" i="25" s="1"/>
  <c r="F126" i="25"/>
  <c r="I126" i="25" s="1"/>
  <c r="AG126" i="25" s="1"/>
  <c r="F125" i="25"/>
  <c r="I125" i="25" s="1"/>
  <c r="AG125" i="25" s="1"/>
  <c r="F124" i="25"/>
  <c r="I124" i="25" s="1"/>
  <c r="AG124" i="25" s="1"/>
  <c r="F123" i="25"/>
  <c r="I123" i="25" s="1"/>
  <c r="AG123" i="25" s="1"/>
  <c r="F122" i="25"/>
  <c r="I122" i="25" s="1"/>
  <c r="AG122" i="25" s="1"/>
  <c r="F121" i="25"/>
  <c r="I121" i="25" s="1"/>
  <c r="AG121" i="25" s="1"/>
  <c r="F120" i="25"/>
  <c r="I120" i="25" s="1"/>
  <c r="AG120" i="25" s="1"/>
  <c r="F119" i="25"/>
  <c r="I119" i="25" s="1"/>
  <c r="AG119" i="25" s="1"/>
  <c r="F118" i="25"/>
  <c r="I118" i="25" s="1"/>
  <c r="AG118" i="25" s="1"/>
  <c r="F114" i="25"/>
  <c r="I114" i="25" s="1"/>
  <c r="AG114" i="25" s="1"/>
  <c r="F113" i="25"/>
  <c r="I113" i="25" s="1"/>
  <c r="AG113" i="25" s="1"/>
  <c r="F112" i="25"/>
  <c r="I112" i="25" s="1"/>
  <c r="AG112" i="25" s="1"/>
  <c r="F111" i="25"/>
  <c r="I111" i="25" s="1"/>
  <c r="AG111" i="25" s="1"/>
  <c r="F110" i="25"/>
  <c r="I110" i="25" s="1"/>
  <c r="AG110" i="25" s="1"/>
  <c r="F109" i="25"/>
  <c r="I109" i="25" s="1"/>
  <c r="AG109" i="25" s="1"/>
  <c r="F108" i="25"/>
  <c r="I108" i="25" s="1"/>
  <c r="AG108" i="25" s="1"/>
  <c r="F107" i="25"/>
  <c r="I107" i="25" s="1"/>
  <c r="AG107" i="25" s="1"/>
  <c r="F106" i="25"/>
  <c r="I106" i="25" s="1"/>
  <c r="AG106" i="25" s="1"/>
  <c r="F105" i="25"/>
  <c r="I105" i="25" s="1"/>
  <c r="AG105" i="25" s="1"/>
  <c r="F104" i="25"/>
  <c r="I104" i="25" s="1"/>
  <c r="AG104" i="25" s="1"/>
  <c r="F103" i="25"/>
  <c r="I103" i="25" s="1"/>
  <c r="AG103" i="25" s="1"/>
  <c r="F102" i="25"/>
  <c r="I102" i="25" s="1"/>
  <c r="AG102" i="25" s="1"/>
  <c r="F101" i="25"/>
  <c r="I101" i="25" s="1"/>
  <c r="AG101" i="25" s="1"/>
  <c r="F100" i="25"/>
  <c r="I100" i="25" s="1"/>
  <c r="AG100" i="25" s="1"/>
  <c r="F99" i="25"/>
  <c r="I99" i="25" s="1"/>
  <c r="AG99" i="25" s="1"/>
  <c r="F98" i="25"/>
  <c r="I98" i="25" s="1"/>
  <c r="AG98" i="25" s="1"/>
  <c r="F97" i="25"/>
  <c r="I97" i="25" s="1"/>
  <c r="AG97" i="25" s="1"/>
  <c r="F96" i="25"/>
  <c r="I96" i="25" s="1"/>
  <c r="AG96" i="25" s="1"/>
  <c r="F95" i="25"/>
  <c r="I95" i="25" s="1"/>
  <c r="AG95" i="25" s="1"/>
  <c r="F94" i="25"/>
  <c r="I94" i="25" s="1"/>
  <c r="AG94" i="25" s="1"/>
  <c r="F93" i="25"/>
  <c r="I93" i="25" s="1"/>
  <c r="AG93" i="25" s="1"/>
  <c r="F92" i="25"/>
  <c r="I92" i="25" s="1"/>
  <c r="AG92" i="25" s="1"/>
  <c r="F91" i="25"/>
  <c r="I91" i="25" s="1"/>
  <c r="AG91" i="25" s="1"/>
  <c r="F90" i="25"/>
  <c r="I90" i="25" s="1"/>
  <c r="AG90" i="25" s="1"/>
  <c r="F89" i="25"/>
  <c r="I89" i="25" s="1"/>
  <c r="AG89" i="25" s="1"/>
  <c r="F88" i="25"/>
  <c r="I88" i="25" s="1"/>
  <c r="AG88" i="25" s="1"/>
  <c r="F86" i="25"/>
  <c r="I86" i="25" s="1"/>
  <c r="AG86" i="25" s="1"/>
  <c r="F85" i="25"/>
  <c r="I85" i="25" s="1"/>
  <c r="AG85" i="25" s="1"/>
  <c r="F84" i="25"/>
  <c r="I84" i="25" s="1"/>
  <c r="AG84" i="25" s="1"/>
  <c r="F82" i="25"/>
  <c r="I82" i="25" s="1"/>
  <c r="AG82" i="25" s="1"/>
  <c r="F81" i="25"/>
  <c r="I81" i="25" s="1"/>
  <c r="AG81" i="25" s="1"/>
  <c r="F80" i="25"/>
  <c r="I80" i="25" s="1"/>
  <c r="AG80" i="25" s="1"/>
  <c r="F78" i="25"/>
  <c r="I78" i="25" s="1"/>
  <c r="AG78" i="25" s="1"/>
  <c r="F77" i="25"/>
  <c r="I77" i="25" s="1"/>
  <c r="AG77" i="25" s="1"/>
  <c r="F76" i="25"/>
  <c r="I76" i="25" s="1"/>
  <c r="AG76" i="25" s="1"/>
  <c r="F75" i="25"/>
  <c r="I75" i="25" s="1"/>
  <c r="AG75" i="25" s="1"/>
  <c r="F74" i="25"/>
  <c r="I74" i="25" s="1"/>
  <c r="AG74" i="25" s="1"/>
  <c r="F73" i="25"/>
  <c r="I73" i="25" s="1"/>
  <c r="AG73" i="25" s="1"/>
  <c r="F72" i="25"/>
  <c r="I72" i="25" s="1"/>
  <c r="AG72" i="25" s="1"/>
  <c r="F71" i="25"/>
  <c r="I71" i="25" s="1"/>
  <c r="AG71" i="25" s="1"/>
  <c r="F70" i="25"/>
  <c r="I70" i="25" s="1"/>
  <c r="AG70" i="25" s="1"/>
  <c r="F69" i="25"/>
  <c r="I69" i="25" s="1"/>
  <c r="AG69" i="25" s="1"/>
  <c r="F68" i="25"/>
  <c r="I68" i="25" s="1"/>
  <c r="AG68" i="25" s="1"/>
  <c r="F67" i="25"/>
  <c r="I67" i="25" s="1"/>
  <c r="AG67" i="25" s="1"/>
  <c r="F66" i="25"/>
  <c r="I66" i="25" s="1"/>
  <c r="AG66" i="25" s="1"/>
  <c r="F65" i="25"/>
  <c r="I65" i="25" s="1"/>
  <c r="AG65" i="25" s="1"/>
  <c r="F64" i="25"/>
  <c r="I64" i="25" s="1"/>
  <c r="AG64" i="25" s="1"/>
  <c r="F63" i="25"/>
  <c r="I63" i="25" s="1"/>
  <c r="AG63" i="25" s="1"/>
  <c r="F61" i="25"/>
  <c r="I61" i="25" s="1"/>
  <c r="AG61" i="25" s="1"/>
  <c r="F60" i="25"/>
  <c r="I60" i="25" s="1"/>
  <c r="AG60" i="25" s="1"/>
  <c r="F59" i="25"/>
  <c r="I59" i="25" s="1"/>
  <c r="AG59" i="25" s="1"/>
  <c r="F58" i="25"/>
  <c r="I58" i="25" s="1"/>
  <c r="AG58" i="25" s="1"/>
  <c r="F57" i="25"/>
  <c r="I57" i="25" s="1"/>
  <c r="AG57" i="25" s="1"/>
  <c r="F56" i="25"/>
  <c r="I56" i="25" s="1"/>
  <c r="AG56" i="25" s="1"/>
  <c r="F55" i="25"/>
  <c r="I55" i="25" s="1"/>
  <c r="AG55" i="25" s="1"/>
  <c r="F54" i="25"/>
  <c r="I54" i="25" s="1"/>
  <c r="AG54" i="25" s="1"/>
  <c r="F51" i="25"/>
  <c r="I51" i="25" s="1"/>
  <c r="AG51" i="25" s="1"/>
  <c r="F50" i="25"/>
  <c r="I50" i="25" s="1"/>
  <c r="AG50" i="25" s="1"/>
  <c r="F49" i="25"/>
  <c r="I49" i="25" s="1"/>
  <c r="AG49" i="25" s="1"/>
  <c r="F48" i="25"/>
  <c r="I48" i="25" s="1"/>
  <c r="AG48" i="25" s="1"/>
  <c r="F47" i="25"/>
  <c r="I47" i="25" s="1"/>
  <c r="AG47" i="25" s="1"/>
  <c r="F46" i="25"/>
  <c r="I46" i="25" s="1"/>
  <c r="AG46" i="25" s="1"/>
  <c r="F45" i="25"/>
  <c r="I45" i="25" s="1"/>
  <c r="AG45" i="25" s="1"/>
  <c r="F44" i="25"/>
  <c r="I44" i="25" s="1"/>
  <c r="AG44" i="25" s="1"/>
  <c r="F42" i="25"/>
  <c r="I42" i="25" s="1"/>
  <c r="AG42" i="25" s="1"/>
  <c r="F41" i="25"/>
  <c r="I41" i="25" s="1"/>
  <c r="AG41" i="25" s="1"/>
  <c r="F40" i="25"/>
  <c r="I40" i="25" s="1"/>
  <c r="AG40" i="25" s="1"/>
  <c r="F39" i="25"/>
  <c r="I39" i="25" s="1"/>
  <c r="AG39" i="25" s="1"/>
  <c r="F38" i="25"/>
  <c r="I38" i="25" s="1"/>
  <c r="AG38" i="25" s="1"/>
  <c r="F37" i="25"/>
  <c r="I37" i="25" s="1"/>
  <c r="AG37" i="25" s="1"/>
  <c r="F35" i="25"/>
  <c r="I35" i="25" s="1"/>
  <c r="AG35" i="25" s="1"/>
  <c r="F34" i="25"/>
  <c r="I34" i="25" s="1"/>
  <c r="AG34" i="25" s="1"/>
  <c r="F33" i="25"/>
  <c r="I33" i="25" s="1"/>
  <c r="AG33" i="25" s="1"/>
  <c r="F32" i="25"/>
  <c r="I32" i="25" s="1"/>
  <c r="AG32" i="25" s="1"/>
  <c r="F31" i="25"/>
  <c r="I31" i="25" s="1"/>
  <c r="AG31" i="25" s="1"/>
  <c r="F30" i="25"/>
  <c r="I30" i="25" s="1"/>
  <c r="AG30" i="25" s="1"/>
  <c r="F29" i="25"/>
  <c r="I29" i="25" s="1"/>
  <c r="AG29" i="25" s="1"/>
  <c r="F28" i="25"/>
  <c r="I28" i="25" s="1"/>
  <c r="AG28" i="25" s="1"/>
  <c r="F27" i="25"/>
  <c r="I27" i="25" s="1"/>
  <c r="AG27" i="25" s="1"/>
  <c r="F25" i="25"/>
  <c r="I25" i="25" s="1"/>
  <c r="AG25" i="25" s="1"/>
  <c r="F23" i="25"/>
  <c r="I23" i="25" s="1"/>
  <c r="AG23" i="25" s="1"/>
  <c r="F22" i="25"/>
  <c r="I22" i="25" s="1"/>
  <c r="AG22" i="25" s="1"/>
  <c r="F21" i="25"/>
  <c r="I21" i="25" s="1"/>
  <c r="AG21" i="25" s="1"/>
  <c r="F20" i="25"/>
  <c r="I20" i="25" s="1"/>
  <c r="AG20" i="25" s="1"/>
  <c r="F19" i="25"/>
  <c r="I19" i="25" s="1"/>
  <c r="AG19" i="25" s="1"/>
  <c r="F18" i="25"/>
  <c r="I18" i="25" s="1"/>
  <c r="AG18" i="25" s="1"/>
  <c r="F17" i="25"/>
  <c r="I17" i="25" s="1"/>
  <c r="AG17" i="25" s="1"/>
  <c r="F16" i="25"/>
  <c r="I16" i="25" s="1"/>
  <c r="AG16" i="25" s="1"/>
  <c r="F15" i="25"/>
  <c r="I15" i="25" s="1"/>
  <c r="AG15" i="25" s="1"/>
  <c r="F14" i="25"/>
  <c r="I14" i="25" s="1"/>
  <c r="AG14" i="25" s="1"/>
  <c r="F13" i="25"/>
  <c r="I13" i="25" s="1"/>
  <c r="AG13" i="25" s="1"/>
  <c r="F12" i="25"/>
  <c r="I12" i="25" s="1"/>
  <c r="AG12" i="25" s="1"/>
  <c r="F11" i="25"/>
  <c r="I11" i="25" s="1"/>
  <c r="AG11" i="25" s="1"/>
  <c r="F10" i="25"/>
  <c r="I10" i="25" s="1"/>
  <c r="AG10" i="25" s="1"/>
  <c r="F9" i="25"/>
  <c r="I9" i="25" s="1"/>
  <c r="AG9" i="25" s="1"/>
  <c r="F8" i="25"/>
  <c r="I8" i="25" s="1"/>
  <c r="AG8" i="25" s="1"/>
  <c r="F7" i="25"/>
  <c r="I7" i="25" s="1"/>
  <c r="AG7" i="25" s="1"/>
  <c r="F6" i="25"/>
  <c r="I6" i="25" s="1"/>
  <c r="AG6" i="25" s="1"/>
  <c r="AB238" i="23" l="1"/>
  <c r="AB237" i="23"/>
  <c r="AB236" i="23"/>
  <c r="AB235" i="23"/>
  <c r="AB234" i="23"/>
  <c r="AB233" i="23"/>
  <c r="AB232" i="23"/>
  <c r="AB231" i="23"/>
  <c r="AB230" i="23"/>
  <c r="AB229" i="23"/>
  <c r="AB228" i="23"/>
  <c r="AB227" i="23"/>
  <c r="AB226" i="23"/>
  <c r="AB225" i="23"/>
  <c r="AB224" i="23"/>
  <c r="AB223" i="23"/>
  <c r="AB222" i="23"/>
  <c r="AB221" i="23"/>
  <c r="AB220" i="23"/>
  <c r="AB219" i="23"/>
  <c r="AB218" i="23"/>
  <c r="AB217" i="23"/>
  <c r="AB216" i="23"/>
  <c r="AB215" i="23"/>
  <c r="AB214" i="23"/>
  <c r="AB213" i="23"/>
  <c r="AB212" i="23"/>
  <c r="AB211" i="23"/>
  <c r="AB210" i="23"/>
  <c r="AB209" i="23"/>
  <c r="AB208" i="23"/>
  <c r="AB207" i="23"/>
  <c r="AB206" i="23"/>
  <c r="AB205" i="23"/>
  <c r="AB204" i="23"/>
  <c r="AB203" i="23"/>
  <c r="AB202" i="23"/>
  <c r="AB201" i="23"/>
  <c r="AB200" i="23"/>
  <c r="AB199" i="23"/>
  <c r="AB198" i="23"/>
  <c r="AB197" i="23"/>
  <c r="AB196" i="23"/>
  <c r="AB195" i="23"/>
  <c r="AB194" i="23"/>
  <c r="AB193" i="23"/>
  <c r="AB192" i="23"/>
  <c r="AB191" i="23"/>
  <c r="AB190" i="23"/>
  <c r="AB189" i="23"/>
  <c r="AB188" i="23"/>
  <c r="AB187" i="23"/>
  <c r="AB186" i="23"/>
  <c r="AB185" i="23"/>
  <c r="AB184" i="23"/>
  <c r="AB183" i="23"/>
  <c r="AB182" i="23"/>
  <c r="AB181" i="23"/>
  <c r="AB180" i="23"/>
  <c r="AB179" i="23"/>
  <c r="AB178" i="23"/>
  <c r="AB177" i="23"/>
  <c r="AB176" i="23"/>
  <c r="AB175" i="23"/>
  <c r="AB174" i="23"/>
  <c r="AB173" i="23"/>
  <c r="AB172" i="23"/>
  <c r="AB171" i="23"/>
  <c r="AB170" i="23"/>
  <c r="AB169" i="23"/>
  <c r="AB168" i="23"/>
  <c r="AB167" i="23"/>
  <c r="AB166" i="23"/>
  <c r="AB165" i="23"/>
  <c r="AB164" i="23"/>
  <c r="AB163" i="23"/>
  <c r="AB162" i="23"/>
  <c r="AB161" i="23"/>
  <c r="AB160" i="23"/>
  <c r="AB159" i="23"/>
  <c r="AB158" i="23"/>
  <c r="AB157" i="23"/>
  <c r="AB156" i="23"/>
  <c r="AB155" i="23"/>
  <c r="AB154" i="23"/>
  <c r="AB153" i="23"/>
  <c r="AB152" i="23"/>
  <c r="AB151" i="23"/>
  <c r="AB150" i="23"/>
  <c r="AB149" i="23"/>
  <c r="AB148" i="23"/>
  <c r="AB147" i="23"/>
  <c r="AB146" i="23"/>
  <c r="AB145" i="23"/>
  <c r="AB144" i="23"/>
  <c r="AB143" i="23"/>
  <c r="AB142" i="23"/>
  <c r="AB141" i="23"/>
  <c r="AB140" i="23"/>
  <c r="AB139" i="23"/>
  <c r="AB138" i="23"/>
  <c r="AB137" i="23"/>
  <c r="AB136" i="23"/>
  <c r="AB135" i="23"/>
  <c r="AB134" i="23"/>
  <c r="AB133" i="23"/>
  <c r="AB132" i="23"/>
  <c r="AB131" i="23"/>
  <c r="AB130" i="23"/>
  <c r="AB129" i="23"/>
  <c r="AB128" i="23"/>
  <c r="AB127" i="23"/>
  <c r="AB126" i="23"/>
  <c r="AB125" i="23"/>
  <c r="AB124" i="23"/>
  <c r="AB123" i="23"/>
  <c r="AB122" i="23"/>
  <c r="AB120" i="23"/>
  <c r="AB119" i="23"/>
  <c r="AB118" i="23"/>
  <c r="AB117" i="23"/>
  <c r="AB116" i="23"/>
  <c r="AB115" i="23"/>
  <c r="AB114" i="23"/>
  <c r="AB113" i="23"/>
  <c r="AB112" i="23"/>
  <c r="AB111" i="23"/>
  <c r="AB110" i="23"/>
  <c r="AB108" i="23"/>
  <c r="AB107" i="23"/>
  <c r="AB106" i="23"/>
  <c r="AB105" i="23"/>
  <c r="AB104" i="23"/>
  <c r="AB103" i="23"/>
  <c r="AB102" i="23"/>
  <c r="AB101" i="23"/>
  <c r="AB100" i="23"/>
  <c r="AB99" i="23"/>
  <c r="AB98" i="23"/>
  <c r="AB97" i="23"/>
  <c r="AB96" i="23"/>
  <c r="AB95" i="23"/>
  <c r="AB94" i="23"/>
  <c r="AB93" i="23"/>
  <c r="AB92" i="23"/>
  <c r="AB91" i="23"/>
  <c r="AB90" i="23"/>
  <c r="AB89" i="23"/>
  <c r="AB88" i="23"/>
  <c r="AB87" i="23"/>
  <c r="AB86" i="23"/>
  <c r="AB85" i="23"/>
  <c r="AB84" i="23"/>
  <c r="AB83" i="23"/>
  <c r="AB82" i="23"/>
  <c r="AB81" i="23"/>
  <c r="AB80" i="23"/>
  <c r="AB78" i="23"/>
  <c r="AB77" i="23"/>
  <c r="AB76" i="23"/>
  <c r="AB74" i="23"/>
  <c r="AB73" i="23"/>
  <c r="AB72" i="23"/>
  <c r="AB70" i="23"/>
  <c r="AB69" i="23"/>
  <c r="AB68" i="23"/>
  <c r="AB67" i="23"/>
  <c r="AB66" i="23"/>
  <c r="AB65" i="23"/>
  <c r="AB64" i="23"/>
  <c r="AB63" i="23"/>
  <c r="AB62" i="23"/>
  <c r="AB61" i="23"/>
  <c r="AB60" i="23"/>
  <c r="AB59" i="23"/>
  <c r="AB58" i="23"/>
  <c r="AB57" i="23"/>
  <c r="AB56" i="23"/>
  <c r="AB55" i="23"/>
  <c r="AB54" i="23"/>
  <c r="AB52" i="23"/>
  <c r="AB51" i="23"/>
  <c r="AB50" i="23"/>
  <c r="AB49" i="23"/>
  <c r="AB48" i="23"/>
  <c r="AB47" i="23"/>
  <c r="AB46" i="23"/>
  <c r="AB45" i="23"/>
  <c r="AB43" i="23"/>
  <c r="AB42" i="23"/>
  <c r="AB41" i="23"/>
  <c r="AB40" i="23"/>
  <c r="AB39" i="23"/>
  <c r="AB38" i="23"/>
  <c r="AB36" i="23"/>
  <c r="AB35" i="23"/>
  <c r="AB34" i="23"/>
  <c r="AB33" i="23"/>
  <c r="AB32" i="23"/>
  <c r="AB31" i="23"/>
  <c r="AB29" i="23"/>
  <c r="AB28" i="23"/>
  <c r="AB27" i="23"/>
  <c r="AB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X238" i="23"/>
  <c r="X237" i="23"/>
  <c r="X236" i="23"/>
  <c r="X235" i="23"/>
  <c r="X234" i="23"/>
  <c r="X233" i="23"/>
  <c r="X232" i="23"/>
  <c r="X231" i="23"/>
  <c r="X230" i="23"/>
  <c r="X229" i="23"/>
  <c r="X228" i="23"/>
  <c r="X227" i="23"/>
  <c r="X226" i="23"/>
  <c r="X225" i="23"/>
  <c r="X224" i="23"/>
  <c r="X223" i="23"/>
  <c r="X222" i="23"/>
  <c r="X221" i="23"/>
  <c r="X220" i="23"/>
  <c r="X219" i="23"/>
  <c r="X218" i="23"/>
  <c r="X217" i="23"/>
  <c r="X216" i="23"/>
  <c r="X215" i="23"/>
  <c r="X214" i="23"/>
  <c r="X213" i="23"/>
  <c r="X212" i="23"/>
  <c r="X211" i="23"/>
  <c r="X210" i="23"/>
  <c r="X209" i="23"/>
  <c r="X208" i="23"/>
  <c r="X207" i="23"/>
  <c r="X206" i="23"/>
  <c r="X205" i="23"/>
  <c r="X204" i="23"/>
  <c r="X203" i="23"/>
  <c r="X202" i="23"/>
  <c r="X201" i="23"/>
  <c r="X200" i="23"/>
  <c r="X199" i="23"/>
  <c r="X198" i="23"/>
  <c r="X197" i="23"/>
  <c r="X196" i="23"/>
  <c r="X195" i="23"/>
  <c r="X194" i="23"/>
  <c r="X193" i="23"/>
  <c r="X192" i="23"/>
  <c r="X191" i="23"/>
  <c r="X190" i="23"/>
  <c r="X189" i="23"/>
  <c r="X188" i="23"/>
  <c r="X187" i="23"/>
  <c r="X186" i="23"/>
  <c r="X185" i="23"/>
  <c r="X184" i="23"/>
  <c r="X183" i="23"/>
  <c r="X182" i="23"/>
  <c r="X181" i="23"/>
  <c r="X180" i="23"/>
  <c r="X179" i="23"/>
  <c r="X178" i="23"/>
  <c r="X177" i="23"/>
  <c r="X176" i="23"/>
  <c r="X175" i="23"/>
  <c r="X174" i="23"/>
  <c r="X173" i="23"/>
  <c r="X172" i="23"/>
  <c r="X171" i="23"/>
  <c r="X170" i="23"/>
  <c r="X169" i="23"/>
  <c r="X168" i="23"/>
  <c r="X167" i="23"/>
  <c r="X166" i="23"/>
  <c r="X165" i="23"/>
  <c r="X164" i="23"/>
  <c r="X163" i="23"/>
  <c r="X162" i="23"/>
  <c r="X161" i="23"/>
  <c r="X160" i="23"/>
  <c r="X159" i="23"/>
  <c r="X158" i="23"/>
  <c r="X157" i="23"/>
  <c r="X156" i="23"/>
  <c r="X155" i="23"/>
  <c r="X154" i="23"/>
  <c r="X153" i="23"/>
  <c r="X152" i="23"/>
  <c r="X151" i="23"/>
  <c r="X150" i="23"/>
  <c r="X149" i="23"/>
  <c r="X148" i="23"/>
  <c r="X147" i="23"/>
  <c r="X146" i="23"/>
  <c r="X145" i="23"/>
  <c r="X144" i="23"/>
  <c r="X143" i="23"/>
  <c r="X142" i="23"/>
  <c r="X141" i="23"/>
  <c r="X140" i="23"/>
  <c r="X139" i="23"/>
  <c r="X138" i="23"/>
  <c r="X137" i="23"/>
  <c r="X136" i="23"/>
  <c r="X135" i="23"/>
  <c r="X134" i="23"/>
  <c r="X133" i="23"/>
  <c r="X132" i="23"/>
  <c r="X131" i="23"/>
  <c r="X130" i="23"/>
  <c r="X129" i="23"/>
  <c r="X128" i="23"/>
  <c r="X127" i="23"/>
  <c r="X126" i="23"/>
  <c r="X125" i="23"/>
  <c r="X124" i="23"/>
  <c r="X123" i="23"/>
  <c r="X122" i="23"/>
  <c r="X120" i="23"/>
  <c r="X119" i="23"/>
  <c r="X118" i="23"/>
  <c r="X117" i="23"/>
  <c r="X116" i="23"/>
  <c r="X115" i="23"/>
  <c r="X114" i="23"/>
  <c r="X113" i="23"/>
  <c r="X112" i="23"/>
  <c r="X111" i="23"/>
  <c r="X110" i="23"/>
  <c r="X108" i="23"/>
  <c r="X107" i="23"/>
  <c r="X106" i="23"/>
  <c r="X105" i="23"/>
  <c r="X104" i="23"/>
  <c r="X103" i="23"/>
  <c r="X102" i="23"/>
  <c r="X101" i="23"/>
  <c r="X100" i="23"/>
  <c r="X99" i="23"/>
  <c r="X98" i="23"/>
  <c r="X97" i="23"/>
  <c r="X96" i="23"/>
  <c r="X95" i="23"/>
  <c r="X94" i="23"/>
  <c r="X93" i="23"/>
  <c r="X92" i="23"/>
  <c r="X91" i="23"/>
  <c r="X90" i="23"/>
  <c r="X89" i="23"/>
  <c r="X88" i="23"/>
  <c r="X87" i="23"/>
  <c r="X86" i="23"/>
  <c r="X85" i="23"/>
  <c r="X84" i="23"/>
  <c r="X83" i="23"/>
  <c r="X82" i="23"/>
  <c r="X81" i="23"/>
  <c r="X80" i="23"/>
  <c r="X78" i="23"/>
  <c r="X77" i="23"/>
  <c r="X76" i="23"/>
  <c r="X74" i="23"/>
  <c r="X73" i="23"/>
  <c r="X72" i="23"/>
  <c r="X70" i="23"/>
  <c r="X69" i="23"/>
  <c r="X68" i="23"/>
  <c r="X67" i="23"/>
  <c r="X66" i="23"/>
  <c r="X65" i="23"/>
  <c r="X64" i="23"/>
  <c r="X63" i="23"/>
  <c r="X62" i="23"/>
  <c r="X61" i="23"/>
  <c r="X60" i="23"/>
  <c r="X59" i="23"/>
  <c r="X58" i="23"/>
  <c r="X57" i="23"/>
  <c r="X56" i="23"/>
  <c r="X55" i="23"/>
  <c r="X54" i="23"/>
  <c r="X52" i="23"/>
  <c r="X51" i="23"/>
  <c r="X50" i="23"/>
  <c r="X49" i="23"/>
  <c r="X48" i="23"/>
  <c r="X47" i="23"/>
  <c r="X46" i="23"/>
  <c r="X45" i="23"/>
  <c r="X43" i="23"/>
  <c r="X42" i="23"/>
  <c r="X41" i="23"/>
  <c r="X40" i="23"/>
  <c r="X39" i="23"/>
  <c r="X38" i="23"/>
  <c r="X36" i="23"/>
  <c r="X35" i="23"/>
  <c r="X34" i="23"/>
  <c r="X33" i="23"/>
  <c r="X32" i="23"/>
  <c r="X31" i="23"/>
  <c r="X29" i="23"/>
  <c r="X28" i="23"/>
  <c r="X27" i="23"/>
  <c r="X26" i="23"/>
  <c r="X25" i="23"/>
  <c r="X24" i="23"/>
  <c r="X23" i="23"/>
  <c r="X22" i="23"/>
  <c r="X21" i="23"/>
  <c r="X20" i="23"/>
  <c r="X19" i="23"/>
  <c r="X17" i="23"/>
  <c r="X16" i="23"/>
  <c r="X15" i="23"/>
  <c r="X14" i="23"/>
  <c r="X13" i="23"/>
  <c r="X12" i="23"/>
  <c r="X11" i="23"/>
  <c r="X10" i="23"/>
  <c r="X9" i="23"/>
  <c r="X8" i="23"/>
  <c r="X7" i="23"/>
  <c r="X6" i="23"/>
  <c r="T238" i="23"/>
  <c r="T237" i="23"/>
  <c r="T236" i="23"/>
  <c r="T235" i="23"/>
  <c r="T234" i="23"/>
  <c r="T233" i="23"/>
  <c r="T232" i="23"/>
  <c r="T231" i="23"/>
  <c r="T230" i="23"/>
  <c r="T229" i="23"/>
  <c r="T228" i="23"/>
  <c r="T227" i="23"/>
  <c r="T226" i="23"/>
  <c r="T225" i="23"/>
  <c r="T224" i="23"/>
  <c r="T223" i="23"/>
  <c r="T222" i="23"/>
  <c r="T221" i="23"/>
  <c r="T220" i="23"/>
  <c r="T219" i="23"/>
  <c r="T218" i="23"/>
  <c r="T217" i="23"/>
  <c r="T216" i="23"/>
  <c r="T215" i="23"/>
  <c r="T214" i="23"/>
  <c r="T213" i="23"/>
  <c r="T212" i="23"/>
  <c r="T211" i="23"/>
  <c r="T210" i="23"/>
  <c r="T209" i="23"/>
  <c r="T208" i="23"/>
  <c r="T207" i="23"/>
  <c r="T206" i="23"/>
  <c r="T205" i="23"/>
  <c r="T204" i="23"/>
  <c r="T203" i="23"/>
  <c r="T202" i="23"/>
  <c r="T201" i="23"/>
  <c r="T200" i="23"/>
  <c r="T199" i="23"/>
  <c r="T198" i="23"/>
  <c r="T197" i="23"/>
  <c r="T196" i="23"/>
  <c r="T195" i="23"/>
  <c r="T194" i="23"/>
  <c r="T193" i="23"/>
  <c r="T192" i="23"/>
  <c r="T191" i="23"/>
  <c r="T190" i="23"/>
  <c r="T189" i="23"/>
  <c r="T188" i="23"/>
  <c r="T187" i="23"/>
  <c r="T186" i="23"/>
  <c r="T185" i="23"/>
  <c r="T184" i="23"/>
  <c r="T183" i="23"/>
  <c r="T182" i="23"/>
  <c r="T181" i="23"/>
  <c r="T180" i="23"/>
  <c r="T179" i="23"/>
  <c r="T178" i="23"/>
  <c r="T177" i="23"/>
  <c r="T176" i="23"/>
  <c r="T175" i="23"/>
  <c r="T174" i="23"/>
  <c r="T173" i="23"/>
  <c r="T172" i="23"/>
  <c r="T171" i="23"/>
  <c r="T170" i="23"/>
  <c r="T169" i="23"/>
  <c r="T168" i="23"/>
  <c r="T167" i="23"/>
  <c r="T166" i="23"/>
  <c r="T165" i="23"/>
  <c r="T164" i="23"/>
  <c r="T163" i="23"/>
  <c r="T162" i="23"/>
  <c r="T161" i="23"/>
  <c r="T160" i="23"/>
  <c r="T159" i="23"/>
  <c r="T158" i="23"/>
  <c r="T157" i="23"/>
  <c r="T156" i="23"/>
  <c r="T155" i="23"/>
  <c r="T154" i="23"/>
  <c r="T153" i="23"/>
  <c r="T152" i="23"/>
  <c r="T151" i="23"/>
  <c r="T150" i="23"/>
  <c r="T149" i="23"/>
  <c r="T148" i="23"/>
  <c r="T147" i="23"/>
  <c r="T146" i="23"/>
  <c r="T145" i="23"/>
  <c r="T144" i="23"/>
  <c r="T143" i="23"/>
  <c r="T142" i="23"/>
  <c r="T141" i="23"/>
  <c r="T140" i="23"/>
  <c r="T139" i="23"/>
  <c r="T138" i="23"/>
  <c r="T137" i="23"/>
  <c r="T136" i="23"/>
  <c r="T135" i="23"/>
  <c r="T134" i="23"/>
  <c r="T133" i="23"/>
  <c r="T132" i="23"/>
  <c r="T131" i="23"/>
  <c r="T130" i="23"/>
  <c r="T129" i="23"/>
  <c r="T128" i="23"/>
  <c r="T127" i="23"/>
  <c r="T126" i="23"/>
  <c r="T125" i="23"/>
  <c r="T124" i="23"/>
  <c r="T123" i="23"/>
  <c r="T122" i="23"/>
  <c r="T120" i="23"/>
  <c r="T119" i="23"/>
  <c r="T118" i="23"/>
  <c r="T117" i="23"/>
  <c r="T116" i="23"/>
  <c r="T115" i="23"/>
  <c r="T114" i="23"/>
  <c r="T113" i="23"/>
  <c r="T112" i="23"/>
  <c r="T111" i="23"/>
  <c r="T110" i="23"/>
  <c r="T108" i="23"/>
  <c r="T107" i="23"/>
  <c r="T106" i="23"/>
  <c r="T105" i="23"/>
  <c r="T104" i="23"/>
  <c r="T103" i="23"/>
  <c r="T102" i="23"/>
  <c r="T101" i="23"/>
  <c r="T100" i="23"/>
  <c r="T99" i="23"/>
  <c r="T98" i="23"/>
  <c r="T97" i="23"/>
  <c r="T96" i="23"/>
  <c r="T95" i="23"/>
  <c r="T94" i="23"/>
  <c r="T93" i="23"/>
  <c r="T92" i="23"/>
  <c r="T91" i="23"/>
  <c r="T90" i="23"/>
  <c r="T89" i="23"/>
  <c r="T88" i="23"/>
  <c r="T87" i="23"/>
  <c r="T86" i="23"/>
  <c r="T85" i="23"/>
  <c r="T84" i="23"/>
  <c r="T83" i="23"/>
  <c r="T82" i="23"/>
  <c r="T81" i="23"/>
  <c r="T80" i="23"/>
  <c r="T78" i="23"/>
  <c r="T77" i="23"/>
  <c r="T76" i="23"/>
  <c r="T74" i="23"/>
  <c r="T73" i="23"/>
  <c r="T72" i="23"/>
  <c r="T70" i="23"/>
  <c r="T69" i="23"/>
  <c r="T68" i="23"/>
  <c r="T67" i="23"/>
  <c r="T66" i="23"/>
  <c r="T65" i="23"/>
  <c r="T64" i="23"/>
  <c r="T63" i="23"/>
  <c r="T62" i="23"/>
  <c r="T61" i="23"/>
  <c r="T60" i="23"/>
  <c r="T59" i="23"/>
  <c r="T58" i="23"/>
  <c r="T57" i="23"/>
  <c r="T56" i="23"/>
  <c r="T55" i="23"/>
  <c r="T54" i="23"/>
  <c r="T52" i="23"/>
  <c r="T51" i="23"/>
  <c r="T50" i="23"/>
  <c r="T49" i="23"/>
  <c r="T48" i="23"/>
  <c r="T47" i="23"/>
  <c r="T46" i="23"/>
  <c r="T45" i="23"/>
  <c r="T43" i="23"/>
  <c r="T42" i="23"/>
  <c r="T41" i="23"/>
  <c r="T40" i="23"/>
  <c r="T39" i="23"/>
  <c r="T38" i="23"/>
  <c r="T36" i="23"/>
  <c r="T35" i="23"/>
  <c r="T34" i="23"/>
  <c r="T33" i="23"/>
  <c r="T32" i="23"/>
  <c r="T31" i="23"/>
  <c r="T29" i="23"/>
  <c r="T28" i="23"/>
  <c r="T27" i="23"/>
  <c r="T26" i="23"/>
  <c r="T25" i="23"/>
  <c r="T24" i="23"/>
  <c r="T23" i="23"/>
  <c r="T22" i="23"/>
  <c r="T21" i="23"/>
  <c r="T20" i="23"/>
  <c r="T19" i="23"/>
  <c r="T17" i="23"/>
  <c r="T16" i="23"/>
  <c r="T15" i="23"/>
  <c r="T14" i="23"/>
  <c r="T13" i="23"/>
  <c r="T12" i="23"/>
  <c r="T11" i="23"/>
  <c r="T10" i="23"/>
  <c r="T9" i="23"/>
  <c r="T8" i="23"/>
  <c r="T7" i="23"/>
  <c r="T6" i="23"/>
  <c r="P238" i="23"/>
  <c r="AG238" i="23" s="1"/>
  <c r="P237" i="23"/>
  <c r="AG237" i="23" s="1"/>
  <c r="P236" i="23"/>
  <c r="AG236" i="23" s="1"/>
  <c r="P235" i="23"/>
  <c r="AG235" i="23" s="1"/>
  <c r="P234" i="23"/>
  <c r="AG234" i="23" s="1"/>
  <c r="P233" i="23"/>
  <c r="AG233" i="23" s="1"/>
  <c r="P232" i="23"/>
  <c r="AG232" i="23" s="1"/>
  <c r="P231" i="23"/>
  <c r="AG231" i="23" s="1"/>
  <c r="P230" i="23"/>
  <c r="AG230" i="23" s="1"/>
  <c r="P229" i="23"/>
  <c r="AG229" i="23" s="1"/>
  <c r="P228" i="23"/>
  <c r="AG228" i="23" s="1"/>
  <c r="P227" i="23"/>
  <c r="AG227" i="23" s="1"/>
  <c r="P226" i="23"/>
  <c r="AG226" i="23" s="1"/>
  <c r="P225" i="23"/>
  <c r="AG225" i="23" s="1"/>
  <c r="P224" i="23"/>
  <c r="AG224" i="23" s="1"/>
  <c r="P223" i="23"/>
  <c r="AG223" i="23" s="1"/>
  <c r="P222" i="23"/>
  <c r="AG222" i="23" s="1"/>
  <c r="P221" i="23"/>
  <c r="AG221" i="23" s="1"/>
  <c r="P220" i="23"/>
  <c r="AG220" i="23" s="1"/>
  <c r="P219" i="23"/>
  <c r="AG219" i="23" s="1"/>
  <c r="P218" i="23"/>
  <c r="AG218" i="23" s="1"/>
  <c r="P217" i="23"/>
  <c r="P216" i="23"/>
  <c r="AG216" i="23" s="1"/>
  <c r="P215" i="23"/>
  <c r="P214" i="23"/>
  <c r="P213" i="23"/>
  <c r="P212" i="23"/>
  <c r="P211" i="23"/>
  <c r="P210" i="23"/>
  <c r="P209" i="23"/>
  <c r="P208" i="23"/>
  <c r="P207" i="23"/>
  <c r="P206" i="23"/>
  <c r="P205" i="23"/>
  <c r="P204" i="23"/>
  <c r="P203" i="23"/>
  <c r="P202" i="23"/>
  <c r="P201" i="23"/>
  <c r="P200" i="23"/>
  <c r="P199" i="23"/>
  <c r="P198" i="23"/>
  <c r="P197" i="23"/>
  <c r="P196" i="23"/>
  <c r="P195" i="23"/>
  <c r="P194" i="23"/>
  <c r="P193" i="23"/>
  <c r="P192" i="23"/>
  <c r="P191" i="23"/>
  <c r="P190" i="23"/>
  <c r="P189" i="23"/>
  <c r="P188" i="23"/>
  <c r="P187" i="23"/>
  <c r="P186" i="23"/>
  <c r="P185" i="23"/>
  <c r="P184" i="23"/>
  <c r="P183" i="23"/>
  <c r="P182" i="23"/>
  <c r="P181" i="23"/>
  <c r="P180" i="23"/>
  <c r="P179" i="23"/>
  <c r="P178" i="23"/>
  <c r="P177" i="23"/>
  <c r="P176" i="23"/>
  <c r="P175" i="23"/>
  <c r="P174" i="23"/>
  <c r="P173" i="23"/>
  <c r="P172" i="23"/>
  <c r="P171" i="23"/>
  <c r="P170" i="23"/>
  <c r="P169" i="23"/>
  <c r="P168" i="23"/>
  <c r="P167" i="23"/>
  <c r="P166" i="23"/>
  <c r="P165" i="23"/>
  <c r="P164" i="23"/>
  <c r="P163" i="23"/>
  <c r="P162" i="23"/>
  <c r="P161" i="23"/>
  <c r="P160" i="23"/>
  <c r="P159" i="23"/>
  <c r="P158" i="23"/>
  <c r="P157" i="23"/>
  <c r="P156" i="23"/>
  <c r="P155" i="23"/>
  <c r="P154" i="23"/>
  <c r="P153" i="23"/>
  <c r="P152" i="23"/>
  <c r="P151" i="23"/>
  <c r="P150" i="23"/>
  <c r="P149" i="23"/>
  <c r="P148" i="23"/>
  <c r="P147" i="23"/>
  <c r="P146" i="23"/>
  <c r="P145" i="23"/>
  <c r="P144" i="23"/>
  <c r="P143" i="23"/>
  <c r="P142" i="23"/>
  <c r="P141" i="23"/>
  <c r="P140" i="23"/>
  <c r="P139" i="23"/>
  <c r="P138" i="23"/>
  <c r="P137" i="23"/>
  <c r="P136" i="23"/>
  <c r="P135" i="23"/>
  <c r="P134" i="23"/>
  <c r="P133" i="23"/>
  <c r="P132" i="23"/>
  <c r="P131" i="23"/>
  <c r="P130" i="23"/>
  <c r="P129" i="23"/>
  <c r="P128" i="23"/>
  <c r="P127" i="23"/>
  <c r="P126" i="23"/>
  <c r="P125" i="23"/>
  <c r="P124" i="23"/>
  <c r="P123" i="23"/>
  <c r="P122" i="23"/>
  <c r="P120" i="23"/>
  <c r="P119" i="23"/>
  <c r="P118" i="23"/>
  <c r="P117" i="23"/>
  <c r="P116" i="23"/>
  <c r="P115" i="23"/>
  <c r="P114" i="23"/>
  <c r="P113" i="23"/>
  <c r="P112" i="23"/>
  <c r="P111" i="23"/>
  <c r="P110" i="23"/>
  <c r="P108" i="23"/>
  <c r="P107" i="23"/>
  <c r="P106" i="23"/>
  <c r="P105" i="23"/>
  <c r="P104" i="23"/>
  <c r="P103" i="23"/>
  <c r="P102" i="23"/>
  <c r="P101" i="23"/>
  <c r="P100" i="23"/>
  <c r="P99" i="23"/>
  <c r="P98" i="23"/>
  <c r="P97" i="23"/>
  <c r="P96" i="23"/>
  <c r="P95" i="23"/>
  <c r="P94" i="23"/>
  <c r="P93" i="23"/>
  <c r="P92" i="23"/>
  <c r="P91" i="23"/>
  <c r="P90" i="23"/>
  <c r="P89" i="23"/>
  <c r="P88" i="23"/>
  <c r="P87" i="23"/>
  <c r="P86" i="23"/>
  <c r="P85" i="23"/>
  <c r="P84" i="23"/>
  <c r="P83" i="23"/>
  <c r="P82" i="23"/>
  <c r="P81" i="23"/>
  <c r="P80" i="23"/>
  <c r="P78" i="23"/>
  <c r="P77" i="23"/>
  <c r="P76" i="23"/>
  <c r="P74" i="23"/>
  <c r="P73" i="23"/>
  <c r="P72" i="23"/>
  <c r="P70" i="23"/>
  <c r="P69" i="23"/>
  <c r="P68" i="23"/>
  <c r="P67" i="23"/>
  <c r="P66" i="23"/>
  <c r="P65" i="23"/>
  <c r="P64" i="23"/>
  <c r="P63" i="23"/>
  <c r="P62" i="23"/>
  <c r="P61" i="23"/>
  <c r="P60" i="23"/>
  <c r="P59" i="23"/>
  <c r="P58" i="23"/>
  <c r="P57" i="23"/>
  <c r="P56" i="23"/>
  <c r="P55" i="23"/>
  <c r="P54" i="23"/>
  <c r="P52" i="23"/>
  <c r="P51" i="23"/>
  <c r="P50" i="23"/>
  <c r="P49" i="23"/>
  <c r="P48" i="23"/>
  <c r="P47" i="23"/>
  <c r="P46" i="23"/>
  <c r="P45" i="23"/>
  <c r="P43" i="23"/>
  <c r="P42" i="23"/>
  <c r="P41" i="23"/>
  <c r="P40" i="23"/>
  <c r="P39" i="23"/>
  <c r="P38" i="23"/>
  <c r="P36" i="23"/>
  <c r="P35" i="23"/>
  <c r="P34" i="23"/>
  <c r="P33" i="23"/>
  <c r="P32" i="23"/>
  <c r="P31" i="23"/>
  <c r="P29" i="23"/>
  <c r="P28" i="23"/>
  <c r="P27" i="23"/>
  <c r="P26" i="23"/>
  <c r="P25" i="23"/>
  <c r="P24" i="23"/>
  <c r="P23" i="23"/>
  <c r="P22" i="23"/>
  <c r="P21" i="23"/>
  <c r="P20" i="23"/>
  <c r="P19" i="23"/>
  <c r="P17" i="23"/>
  <c r="P16" i="23"/>
  <c r="P15" i="23"/>
  <c r="P14" i="23"/>
  <c r="P13" i="23"/>
  <c r="P12" i="23"/>
  <c r="P11" i="23"/>
  <c r="P10" i="23"/>
  <c r="P9" i="23"/>
  <c r="P8" i="23"/>
  <c r="P7" i="23"/>
  <c r="P6" i="23"/>
  <c r="I198" i="23" l="1"/>
  <c r="AG198" i="23" s="1"/>
  <c r="H7" i="23"/>
  <c r="H8" i="23"/>
  <c r="H9" i="23"/>
  <c r="H10" i="23"/>
  <c r="H11" i="23"/>
  <c r="H12" i="23"/>
  <c r="H13" i="23"/>
  <c r="H14" i="23"/>
  <c r="H15" i="23"/>
  <c r="H16" i="23"/>
  <c r="H17" i="23"/>
  <c r="H19" i="23"/>
  <c r="H20" i="23"/>
  <c r="H21" i="23"/>
  <c r="H22" i="23"/>
  <c r="H23" i="23"/>
  <c r="H24" i="23"/>
  <c r="H25" i="23"/>
  <c r="H26" i="23"/>
  <c r="H27" i="23"/>
  <c r="H28" i="23"/>
  <c r="H29" i="23"/>
  <c r="H31" i="23"/>
  <c r="H32" i="23"/>
  <c r="H33" i="23"/>
  <c r="H34" i="23"/>
  <c r="H35" i="23"/>
  <c r="H36" i="23"/>
  <c r="H38" i="23"/>
  <c r="H39" i="23"/>
  <c r="H40" i="23"/>
  <c r="H41" i="23"/>
  <c r="H42" i="23"/>
  <c r="H43" i="23"/>
  <c r="H45" i="23"/>
  <c r="H46" i="23"/>
  <c r="H47" i="23"/>
  <c r="H48" i="23"/>
  <c r="H49" i="23"/>
  <c r="H50" i="23"/>
  <c r="H51" i="23"/>
  <c r="H52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2" i="23"/>
  <c r="H73" i="23"/>
  <c r="H74" i="23"/>
  <c r="H76" i="23"/>
  <c r="H77" i="23"/>
  <c r="H78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10" i="23"/>
  <c r="H111" i="23"/>
  <c r="H112" i="23"/>
  <c r="H113" i="23"/>
  <c r="H114" i="23"/>
  <c r="H115" i="23"/>
  <c r="H116" i="23"/>
  <c r="H117" i="23"/>
  <c r="H118" i="23"/>
  <c r="H119" i="23"/>
  <c r="H120" i="23"/>
  <c r="H122" i="23"/>
  <c r="H123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64" i="23"/>
  <c r="H165" i="23"/>
  <c r="H166" i="23"/>
  <c r="H167" i="23"/>
  <c r="H168" i="23"/>
  <c r="H169" i="23"/>
  <c r="H170" i="23"/>
  <c r="H171" i="23"/>
  <c r="H172" i="23"/>
  <c r="I172" i="23" s="1"/>
  <c r="AG172" i="23" s="1"/>
  <c r="H173" i="23"/>
  <c r="I173" i="23" s="1"/>
  <c r="AG173" i="23" s="1"/>
  <c r="H174" i="23"/>
  <c r="I174" i="23" s="1"/>
  <c r="AG174" i="23" s="1"/>
  <c r="H175" i="23"/>
  <c r="I175" i="23" s="1"/>
  <c r="AG175" i="23" s="1"/>
  <c r="H176" i="23"/>
  <c r="I176" i="23" s="1"/>
  <c r="AG176" i="23" s="1"/>
  <c r="H177" i="23"/>
  <c r="I177" i="23" s="1"/>
  <c r="AG177" i="23" s="1"/>
  <c r="H178" i="23"/>
  <c r="I178" i="23" s="1"/>
  <c r="AG178" i="23" s="1"/>
  <c r="H179" i="23"/>
  <c r="I179" i="23" s="1"/>
  <c r="AG179" i="23" s="1"/>
  <c r="H180" i="23"/>
  <c r="I180" i="23" s="1"/>
  <c r="AG180" i="23" s="1"/>
  <c r="H181" i="23"/>
  <c r="I181" i="23" s="1"/>
  <c r="AG181" i="23" s="1"/>
  <c r="H182" i="23"/>
  <c r="I182" i="23" s="1"/>
  <c r="AG182" i="23" s="1"/>
  <c r="H183" i="23"/>
  <c r="I183" i="23" s="1"/>
  <c r="AG183" i="23" s="1"/>
  <c r="H184" i="23"/>
  <c r="I184" i="23" s="1"/>
  <c r="AG184" i="23" s="1"/>
  <c r="H185" i="23"/>
  <c r="I185" i="23" s="1"/>
  <c r="AG185" i="23" s="1"/>
  <c r="H186" i="23"/>
  <c r="I186" i="23" s="1"/>
  <c r="AG186" i="23" s="1"/>
  <c r="H187" i="23"/>
  <c r="I187" i="23" s="1"/>
  <c r="AG187" i="23" s="1"/>
  <c r="H188" i="23"/>
  <c r="I188" i="23" s="1"/>
  <c r="AG188" i="23" s="1"/>
  <c r="H189" i="23"/>
  <c r="I189" i="23" s="1"/>
  <c r="AG189" i="23" s="1"/>
  <c r="H190" i="23"/>
  <c r="I190" i="23" s="1"/>
  <c r="AG190" i="23" s="1"/>
  <c r="H191" i="23"/>
  <c r="I191" i="23" s="1"/>
  <c r="AG191" i="23" s="1"/>
  <c r="H192" i="23"/>
  <c r="I192" i="23" s="1"/>
  <c r="AG192" i="23" s="1"/>
  <c r="H193" i="23"/>
  <c r="I193" i="23" s="1"/>
  <c r="AG193" i="23" s="1"/>
  <c r="H194" i="23"/>
  <c r="I194" i="23" s="1"/>
  <c r="AG194" i="23" s="1"/>
  <c r="H195" i="23"/>
  <c r="I195" i="23" s="1"/>
  <c r="AG195" i="23" s="1"/>
  <c r="H196" i="23"/>
  <c r="I196" i="23" s="1"/>
  <c r="AG196" i="23" s="1"/>
  <c r="H197" i="23"/>
  <c r="I197" i="23" s="1"/>
  <c r="AG197" i="23" s="1"/>
  <c r="H198" i="23"/>
  <c r="H199" i="23"/>
  <c r="I199" i="23" s="1"/>
  <c r="AG199" i="23" s="1"/>
  <c r="H200" i="23"/>
  <c r="I200" i="23" s="1"/>
  <c r="AG200" i="23" s="1"/>
  <c r="H201" i="23"/>
  <c r="I201" i="23" s="1"/>
  <c r="AG201" i="23" s="1"/>
  <c r="H202" i="23"/>
  <c r="I202" i="23" s="1"/>
  <c r="AG202" i="23" s="1"/>
  <c r="H203" i="23"/>
  <c r="I203" i="23" s="1"/>
  <c r="AG203" i="23" s="1"/>
  <c r="H204" i="23"/>
  <c r="I204" i="23" s="1"/>
  <c r="AG204" i="23" s="1"/>
  <c r="H205" i="23"/>
  <c r="I205" i="23" s="1"/>
  <c r="AG205" i="23" s="1"/>
  <c r="H206" i="23"/>
  <c r="I206" i="23" s="1"/>
  <c r="AG206" i="23" s="1"/>
  <c r="H207" i="23"/>
  <c r="I207" i="23" s="1"/>
  <c r="AG207" i="23" s="1"/>
  <c r="H208" i="23"/>
  <c r="I208" i="23" s="1"/>
  <c r="AG208" i="23" s="1"/>
  <c r="H209" i="23"/>
  <c r="I209" i="23" s="1"/>
  <c r="AG209" i="23" s="1"/>
  <c r="H210" i="23"/>
  <c r="I210" i="23" s="1"/>
  <c r="AG210" i="23" s="1"/>
  <c r="H211" i="23"/>
  <c r="I211" i="23" s="1"/>
  <c r="AG211" i="23" s="1"/>
  <c r="H212" i="23"/>
  <c r="I212" i="23" s="1"/>
  <c r="AG212" i="23" s="1"/>
  <c r="H213" i="23"/>
  <c r="H214" i="23"/>
  <c r="H215" i="23"/>
  <c r="H217" i="23"/>
  <c r="I217" i="23" s="1"/>
  <c r="AG217" i="23" s="1"/>
  <c r="H6" i="23"/>
  <c r="F171" i="23"/>
  <c r="F213" i="23"/>
  <c r="F215" i="23"/>
  <c r="F214" i="23"/>
  <c r="F170" i="23"/>
  <c r="F169" i="23"/>
  <c r="F168" i="23"/>
  <c r="F167" i="23"/>
  <c r="F166" i="23"/>
  <c r="F165" i="23"/>
  <c r="F164" i="23"/>
  <c r="F163" i="23"/>
  <c r="F162" i="23"/>
  <c r="F161" i="23"/>
  <c r="F160" i="23"/>
  <c r="F159" i="23"/>
  <c r="F158" i="23"/>
  <c r="F157" i="23"/>
  <c r="F156" i="23"/>
  <c r="F155" i="23"/>
  <c r="F154" i="23"/>
  <c r="F153" i="23"/>
  <c r="F152" i="23"/>
  <c r="F151" i="23"/>
  <c r="F150" i="23"/>
  <c r="F149" i="23"/>
  <c r="F148" i="23"/>
  <c r="F147" i="23"/>
  <c r="F146" i="23"/>
  <c r="F145" i="23"/>
  <c r="F144" i="23"/>
  <c r="F143" i="23"/>
  <c r="F142" i="23"/>
  <c r="F141" i="23"/>
  <c r="F140" i="23"/>
  <c r="F139" i="23"/>
  <c r="F138" i="23"/>
  <c r="F137" i="23"/>
  <c r="F136" i="23"/>
  <c r="F135" i="23"/>
  <c r="F134" i="23"/>
  <c r="F133" i="23"/>
  <c r="F132" i="23"/>
  <c r="F131" i="23"/>
  <c r="F130" i="23"/>
  <c r="F129" i="23"/>
  <c r="F128" i="23"/>
  <c r="F127" i="23"/>
  <c r="F126" i="23"/>
  <c r="F125" i="23"/>
  <c r="F124" i="23"/>
  <c r="F123" i="23"/>
  <c r="F122" i="23"/>
  <c r="F120" i="23"/>
  <c r="F119" i="23"/>
  <c r="F118" i="23"/>
  <c r="F117" i="23"/>
  <c r="F116" i="23"/>
  <c r="F115" i="23"/>
  <c r="F114" i="23"/>
  <c r="F113" i="23"/>
  <c r="F112" i="23"/>
  <c r="F111" i="23"/>
  <c r="F110" i="23"/>
  <c r="F108" i="23"/>
  <c r="F107" i="23"/>
  <c r="F106" i="23"/>
  <c r="F105" i="23"/>
  <c r="F104" i="23"/>
  <c r="F103" i="23"/>
  <c r="F102" i="23"/>
  <c r="F101" i="23"/>
  <c r="F100" i="23"/>
  <c r="F99" i="23"/>
  <c r="F98" i="23"/>
  <c r="F97" i="23"/>
  <c r="F96" i="23"/>
  <c r="F95" i="23"/>
  <c r="F94" i="23"/>
  <c r="F93" i="23"/>
  <c r="F92" i="23"/>
  <c r="F91" i="23"/>
  <c r="F90" i="23"/>
  <c r="F89" i="23"/>
  <c r="F88" i="23"/>
  <c r="F87" i="23"/>
  <c r="F86" i="23"/>
  <c r="F85" i="23"/>
  <c r="F84" i="23"/>
  <c r="F83" i="23"/>
  <c r="F82" i="23"/>
  <c r="F81" i="23"/>
  <c r="F80" i="23"/>
  <c r="F78" i="23"/>
  <c r="F77" i="23"/>
  <c r="F76" i="23"/>
  <c r="F74" i="23"/>
  <c r="F73" i="23"/>
  <c r="F72" i="23"/>
  <c r="F70" i="23"/>
  <c r="F69" i="23"/>
  <c r="F68" i="23"/>
  <c r="F67" i="23"/>
  <c r="F66" i="23"/>
  <c r="F65" i="23"/>
  <c r="F64" i="23"/>
  <c r="F63" i="23"/>
  <c r="F62" i="23"/>
  <c r="F61" i="23"/>
  <c r="F60" i="23"/>
  <c r="F59" i="23"/>
  <c r="F58" i="23"/>
  <c r="F57" i="23"/>
  <c r="F56" i="23"/>
  <c r="F55" i="23"/>
  <c r="F54" i="23"/>
  <c r="F52" i="23"/>
  <c r="F51" i="23"/>
  <c r="F50" i="23"/>
  <c r="F49" i="23"/>
  <c r="F48" i="23"/>
  <c r="F47" i="23"/>
  <c r="F46" i="23"/>
  <c r="F45" i="23"/>
  <c r="F43" i="23"/>
  <c r="F42" i="23"/>
  <c r="F41" i="23"/>
  <c r="F40" i="23"/>
  <c r="F39" i="23"/>
  <c r="F38" i="23"/>
  <c r="F36" i="23"/>
  <c r="F35" i="23"/>
  <c r="F34" i="23"/>
  <c r="F33" i="23"/>
  <c r="F32" i="23"/>
  <c r="F31" i="23"/>
  <c r="F29" i="23"/>
  <c r="F28" i="23"/>
  <c r="F27" i="23"/>
  <c r="F26" i="23"/>
  <c r="F25" i="23"/>
  <c r="F24" i="23"/>
  <c r="F23" i="23"/>
  <c r="F22" i="23"/>
  <c r="F21" i="23"/>
  <c r="F20" i="23"/>
  <c r="F19" i="23"/>
  <c r="F17" i="23"/>
  <c r="F16" i="23"/>
  <c r="F15" i="23"/>
  <c r="F14" i="23"/>
  <c r="F13" i="23"/>
  <c r="F12" i="23"/>
  <c r="F11" i="23"/>
  <c r="F10" i="23"/>
  <c r="F9" i="23"/>
  <c r="F8" i="23"/>
  <c r="F7" i="23"/>
  <c r="F6" i="23"/>
  <c r="D170" i="23"/>
  <c r="D169" i="23"/>
  <c r="I169" i="23" s="1"/>
  <c r="AG169" i="23" s="1"/>
  <c r="D168" i="23"/>
  <c r="D167" i="23"/>
  <c r="D166" i="23"/>
  <c r="D165" i="23"/>
  <c r="D164" i="23"/>
  <c r="D163" i="23"/>
  <c r="D162" i="23"/>
  <c r="D161" i="23"/>
  <c r="D160" i="23"/>
  <c r="D159" i="23"/>
  <c r="I159" i="23" s="1"/>
  <c r="AG159" i="23" s="1"/>
  <c r="D158" i="23"/>
  <c r="I158" i="23" s="1"/>
  <c r="AG158" i="23" s="1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I139" i="23" s="1"/>
  <c r="AG139" i="23" s="1"/>
  <c r="D138" i="23"/>
  <c r="I138" i="23" s="1"/>
  <c r="AG138" i="23" s="1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0" i="23"/>
  <c r="D119" i="23"/>
  <c r="D118" i="23"/>
  <c r="I118" i="23" s="1"/>
  <c r="AG118" i="23" s="1"/>
  <c r="D117" i="23"/>
  <c r="I117" i="23" s="1"/>
  <c r="AG117" i="23" s="1"/>
  <c r="D116" i="23"/>
  <c r="D115" i="23"/>
  <c r="D114" i="23"/>
  <c r="D113" i="23"/>
  <c r="D112" i="23"/>
  <c r="D111" i="23"/>
  <c r="D110" i="23"/>
  <c r="D107" i="23"/>
  <c r="D106" i="23"/>
  <c r="D105" i="23"/>
  <c r="D104" i="23"/>
  <c r="D103" i="23"/>
  <c r="D102" i="23"/>
  <c r="D101" i="23"/>
  <c r="D100" i="23"/>
  <c r="D99" i="23"/>
  <c r="D98" i="23"/>
  <c r="D97" i="23"/>
  <c r="I97" i="23" s="1"/>
  <c r="AG97" i="23" s="1"/>
  <c r="D96" i="23"/>
  <c r="D95" i="23"/>
  <c r="D94" i="23"/>
  <c r="I94" i="23" s="1"/>
  <c r="AG94" i="23" s="1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8" i="23"/>
  <c r="D77" i="23"/>
  <c r="D76" i="23"/>
  <c r="I76" i="23" s="1"/>
  <c r="AG76" i="23" s="1"/>
  <c r="D74" i="23"/>
  <c r="D73" i="23"/>
  <c r="D72" i="23"/>
  <c r="I72" i="23" s="1"/>
  <c r="AG72" i="23" s="1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I54" i="23" s="1"/>
  <c r="AG54" i="23" s="1"/>
  <c r="D52" i="23"/>
  <c r="D51" i="23"/>
  <c r="D50" i="23"/>
  <c r="D49" i="23"/>
  <c r="D48" i="23"/>
  <c r="D47" i="23"/>
  <c r="D46" i="23"/>
  <c r="D45" i="23"/>
  <c r="D43" i="23"/>
  <c r="D42" i="23"/>
  <c r="D41" i="23"/>
  <c r="D40" i="23"/>
  <c r="D39" i="23"/>
  <c r="D38" i="23"/>
  <c r="D36" i="23"/>
  <c r="D35" i="23"/>
  <c r="D34" i="23"/>
  <c r="D33" i="23"/>
  <c r="D32" i="23"/>
  <c r="D31" i="23"/>
  <c r="I31" i="23" s="1"/>
  <c r="AG31" i="23" s="1"/>
  <c r="D29" i="23"/>
  <c r="D28" i="23"/>
  <c r="D27" i="23"/>
  <c r="I27" i="23" s="1"/>
  <c r="AG27" i="23" s="1"/>
  <c r="D26" i="23"/>
  <c r="D25" i="23"/>
  <c r="D24" i="23"/>
  <c r="D23" i="23"/>
  <c r="D22" i="23"/>
  <c r="D21" i="23"/>
  <c r="D20" i="23"/>
  <c r="D19" i="23"/>
  <c r="D17" i="23"/>
  <c r="D16" i="23"/>
  <c r="D15" i="23"/>
  <c r="D14" i="23"/>
  <c r="D13" i="23"/>
  <c r="D12" i="23"/>
  <c r="D11" i="23"/>
  <c r="D10" i="23"/>
  <c r="D9" i="23"/>
  <c r="I9" i="23" s="1"/>
  <c r="AG9" i="23" s="1"/>
  <c r="D8" i="23"/>
  <c r="D7" i="23"/>
  <c r="D6" i="23"/>
  <c r="I6" i="23" s="1"/>
  <c r="AG6" i="23" s="1"/>
  <c r="AB230" i="18"/>
  <c r="AB229" i="18"/>
  <c r="AB228" i="18"/>
  <c r="AB227" i="18"/>
  <c r="AB226" i="18"/>
  <c r="AB225" i="18"/>
  <c r="AB224" i="18"/>
  <c r="AB223" i="18"/>
  <c r="AB222" i="18"/>
  <c r="AB221" i="18"/>
  <c r="AB220" i="18"/>
  <c r="AB219" i="18"/>
  <c r="AB218" i="18"/>
  <c r="AB217" i="18"/>
  <c r="AB216" i="18"/>
  <c r="AB215" i="18"/>
  <c r="AB214" i="18"/>
  <c r="AB213" i="18"/>
  <c r="AB212" i="18"/>
  <c r="AB211" i="18"/>
  <c r="AB210" i="18"/>
  <c r="AB209" i="18"/>
  <c r="AB208" i="18"/>
  <c r="AB207" i="18"/>
  <c r="AB206" i="18"/>
  <c r="AB205" i="18"/>
  <c r="AB204" i="18"/>
  <c r="AB203" i="18"/>
  <c r="AB202" i="18"/>
  <c r="AB201" i="18"/>
  <c r="AB200" i="18"/>
  <c r="AB199" i="18"/>
  <c r="AB198" i="18"/>
  <c r="AB197" i="18"/>
  <c r="AB196" i="18"/>
  <c r="AB195" i="18"/>
  <c r="AB194" i="18"/>
  <c r="AB193" i="18"/>
  <c r="AB192" i="18"/>
  <c r="AB191" i="18"/>
  <c r="AB190" i="18"/>
  <c r="AB189" i="18"/>
  <c r="AB188" i="18"/>
  <c r="AB187" i="18"/>
  <c r="AB186" i="18"/>
  <c r="AB185" i="18"/>
  <c r="AB184" i="18"/>
  <c r="AB183" i="18"/>
  <c r="AB182" i="18"/>
  <c r="AB181" i="18"/>
  <c r="AB180" i="18"/>
  <c r="AB179" i="18"/>
  <c r="AB178" i="18"/>
  <c r="AB177" i="18"/>
  <c r="AB176" i="18"/>
  <c r="AB175" i="18"/>
  <c r="AB174" i="18"/>
  <c r="AB173" i="18"/>
  <c r="AB172" i="18"/>
  <c r="AB171" i="18"/>
  <c r="AB170" i="18"/>
  <c r="AB169" i="18"/>
  <c r="AB168" i="18"/>
  <c r="AB167" i="18"/>
  <c r="AB166" i="18"/>
  <c r="AB165" i="18"/>
  <c r="AB164" i="18"/>
  <c r="AB163" i="18"/>
  <c r="AB162" i="18"/>
  <c r="AB161" i="18"/>
  <c r="AB160" i="18"/>
  <c r="AB159" i="18"/>
  <c r="AB158" i="18"/>
  <c r="AB157" i="18"/>
  <c r="AB156" i="18"/>
  <c r="AB155" i="18"/>
  <c r="AB154" i="18"/>
  <c r="AB153" i="18"/>
  <c r="AB152" i="18"/>
  <c r="AB151" i="18"/>
  <c r="AB150" i="18"/>
  <c r="AB149" i="18"/>
  <c r="AB148" i="18"/>
  <c r="AB147" i="18"/>
  <c r="AB146" i="18"/>
  <c r="AB145" i="18"/>
  <c r="AB144" i="18"/>
  <c r="AB143" i="18"/>
  <c r="AB142" i="18"/>
  <c r="AB141" i="18"/>
  <c r="AB140" i="18"/>
  <c r="AB139" i="18"/>
  <c r="AB138" i="18"/>
  <c r="AB137" i="18"/>
  <c r="AB136" i="18"/>
  <c r="AB135" i="18"/>
  <c r="AB134" i="18"/>
  <c r="AB133" i="18"/>
  <c r="AB132" i="18"/>
  <c r="AB131" i="18"/>
  <c r="AB130" i="18"/>
  <c r="AB129" i="18"/>
  <c r="AB128" i="18"/>
  <c r="AB127" i="18"/>
  <c r="AB125" i="18"/>
  <c r="AB124" i="18"/>
  <c r="AB123" i="18"/>
  <c r="AB122" i="18"/>
  <c r="AB121" i="18"/>
  <c r="AB120" i="18"/>
  <c r="AB119" i="18"/>
  <c r="AB118" i="18"/>
  <c r="AB117" i="18"/>
  <c r="AB116" i="18"/>
  <c r="AB115" i="18"/>
  <c r="AB114" i="18"/>
  <c r="AB113" i="18"/>
  <c r="AB112" i="18"/>
  <c r="AB111" i="18"/>
  <c r="AB109" i="18"/>
  <c r="AB108" i="18"/>
  <c r="AB107" i="18"/>
  <c r="AB106" i="18"/>
  <c r="AB105" i="18"/>
  <c r="AB104" i="18"/>
  <c r="AB103" i="18"/>
  <c r="AB102" i="18"/>
  <c r="AB101" i="18"/>
  <c r="AB100" i="18"/>
  <c r="AB99" i="18"/>
  <c r="AB98" i="18"/>
  <c r="AB97" i="18"/>
  <c r="AB96" i="18"/>
  <c r="AB95" i="18"/>
  <c r="AB94" i="18"/>
  <c r="AB93" i="18"/>
  <c r="AB92" i="18"/>
  <c r="AB91" i="18"/>
  <c r="AB90" i="18"/>
  <c r="AB89" i="18"/>
  <c r="AB88" i="18"/>
  <c r="AB87" i="18"/>
  <c r="AB86" i="18"/>
  <c r="AB85" i="18"/>
  <c r="AB84" i="18"/>
  <c r="AB83" i="18"/>
  <c r="AB81" i="18"/>
  <c r="AB80" i="18"/>
  <c r="AB79" i="18"/>
  <c r="AB77" i="18"/>
  <c r="AB76" i="18"/>
  <c r="AB75" i="18"/>
  <c r="AB73" i="18"/>
  <c r="AB72" i="18"/>
  <c r="AB71" i="18"/>
  <c r="AB70" i="18"/>
  <c r="AB69" i="18"/>
  <c r="AB68" i="18"/>
  <c r="AB67" i="18"/>
  <c r="AB66" i="18"/>
  <c r="AB65" i="18"/>
  <c r="AB64" i="18"/>
  <c r="AB63" i="18"/>
  <c r="AB62" i="18"/>
  <c r="AB61" i="18"/>
  <c r="AB60" i="18"/>
  <c r="AB59" i="18"/>
  <c r="AB58" i="18"/>
  <c r="AB56" i="18"/>
  <c r="AB55" i="18"/>
  <c r="AB54" i="18"/>
  <c r="AB53" i="18"/>
  <c r="AB52" i="18"/>
  <c r="AB51" i="18"/>
  <c r="AB50" i="18"/>
  <c r="AB49" i="18"/>
  <c r="AB47" i="18"/>
  <c r="AB46" i="18"/>
  <c r="AB45" i="18"/>
  <c r="AB44" i="18"/>
  <c r="AB43" i="18"/>
  <c r="AB42" i="18"/>
  <c r="AB41" i="18"/>
  <c r="AB40" i="18"/>
  <c r="AB39" i="18"/>
  <c r="AB37" i="18"/>
  <c r="AB36" i="18"/>
  <c r="AB35" i="18"/>
  <c r="AB34" i="18"/>
  <c r="AB33" i="18"/>
  <c r="AB32" i="18"/>
  <c r="AB30" i="18"/>
  <c r="AB29" i="18"/>
  <c r="AB28" i="18"/>
  <c r="AB27" i="18"/>
  <c r="AB26" i="18"/>
  <c r="AB25" i="18"/>
  <c r="AB24" i="18"/>
  <c r="AB23" i="18"/>
  <c r="AB22" i="18"/>
  <c r="AB21" i="18"/>
  <c r="AB20" i="18"/>
  <c r="AB19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X230" i="18"/>
  <c r="X229" i="18"/>
  <c r="X228" i="18"/>
  <c r="X227" i="18"/>
  <c r="X226" i="18"/>
  <c r="X225" i="18"/>
  <c r="X224" i="18"/>
  <c r="X223" i="18"/>
  <c r="X222" i="18"/>
  <c r="X221" i="18"/>
  <c r="X220" i="18"/>
  <c r="X219" i="18"/>
  <c r="X218" i="18"/>
  <c r="X217" i="18"/>
  <c r="X216" i="18"/>
  <c r="X215" i="18"/>
  <c r="X214" i="18"/>
  <c r="X213" i="18"/>
  <c r="X212" i="18"/>
  <c r="X211" i="18"/>
  <c r="X210" i="18"/>
  <c r="X209" i="18"/>
  <c r="X208" i="18"/>
  <c r="X207" i="18"/>
  <c r="X206" i="18"/>
  <c r="X205" i="18"/>
  <c r="X204" i="18"/>
  <c r="X203" i="18"/>
  <c r="X202" i="18"/>
  <c r="X201" i="18"/>
  <c r="X200" i="18"/>
  <c r="X199" i="18"/>
  <c r="X198" i="18"/>
  <c r="X197" i="18"/>
  <c r="X196" i="18"/>
  <c r="X195" i="18"/>
  <c r="X194" i="18"/>
  <c r="X193" i="18"/>
  <c r="X192" i="18"/>
  <c r="X191" i="18"/>
  <c r="X190" i="18"/>
  <c r="X189" i="18"/>
  <c r="X188" i="18"/>
  <c r="X187" i="18"/>
  <c r="X186" i="18"/>
  <c r="X185" i="18"/>
  <c r="X184" i="18"/>
  <c r="X183" i="18"/>
  <c r="X182" i="18"/>
  <c r="X181" i="18"/>
  <c r="X180" i="18"/>
  <c r="X179" i="18"/>
  <c r="X178" i="18"/>
  <c r="X177" i="18"/>
  <c r="X176" i="18"/>
  <c r="X175" i="18"/>
  <c r="X174" i="18"/>
  <c r="X173" i="18"/>
  <c r="X172" i="18"/>
  <c r="X171" i="18"/>
  <c r="X170" i="18"/>
  <c r="X169" i="18"/>
  <c r="X168" i="18"/>
  <c r="X167" i="18"/>
  <c r="X166" i="18"/>
  <c r="X165" i="18"/>
  <c r="X164" i="18"/>
  <c r="X163" i="18"/>
  <c r="X162" i="18"/>
  <c r="X161" i="18"/>
  <c r="X160" i="18"/>
  <c r="X159" i="18"/>
  <c r="X158" i="18"/>
  <c r="X157" i="18"/>
  <c r="X156" i="18"/>
  <c r="X155" i="18"/>
  <c r="X154" i="18"/>
  <c r="X153" i="18"/>
  <c r="X152" i="18"/>
  <c r="X151" i="18"/>
  <c r="X150" i="18"/>
  <c r="X149" i="18"/>
  <c r="X148" i="18"/>
  <c r="X147" i="18"/>
  <c r="X146" i="18"/>
  <c r="X145" i="18"/>
  <c r="X144" i="18"/>
  <c r="X143" i="18"/>
  <c r="X142" i="18"/>
  <c r="X141" i="18"/>
  <c r="X140" i="18"/>
  <c r="X139" i="18"/>
  <c r="X138" i="18"/>
  <c r="X137" i="18"/>
  <c r="X136" i="18"/>
  <c r="X135" i="18"/>
  <c r="X134" i="18"/>
  <c r="X133" i="18"/>
  <c r="X132" i="18"/>
  <c r="X131" i="18"/>
  <c r="X130" i="18"/>
  <c r="X129" i="18"/>
  <c r="X128" i="18"/>
  <c r="X127" i="18"/>
  <c r="X125" i="18"/>
  <c r="X124" i="18"/>
  <c r="X123" i="18"/>
  <c r="X122" i="18"/>
  <c r="X121" i="18"/>
  <c r="X120" i="18"/>
  <c r="X119" i="18"/>
  <c r="X118" i="18"/>
  <c r="X117" i="18"/>
  <c r="X116" i="18"/>
  <c r="X115" i="18"/>
  <c r="X114" i="18"/>
  <c r="X113" i="18"/>
  <c r="X112" i="18"/>
  <c r="X111" i="18"/>
  <c r="X109" i="18"/>
  <c r="X108" i="18"/>
  <c r="X107" i="18"/>
  <c r="X106" i="18"/>
  <c r="X105" i="18"/>
  <c r="X104" i="18"/>
  <c r="X103" i="18"/>
  <c r="X102" i="18"/>
  <c r="X101" i="18"/>
  <c r="X100" i="18"/>
  <c r="X99" i="18"/>
  <c r="X98" i="18"/>
  <c r="X97" i="18"/>
  <c r="X96" i="18"/>
  <c r="X95" i="18"/>
  <c r="X94" i="18"/>
  <c r="X93" i="18"/>
  <c r="X92" i="18"/>
  <c r="X91" i="18"/>
  <c r="X90" i="18"/>
  <c r="X89" i="18"/>
  <c r="X88" i="18"/>
  <c r="X87" i="18"/>
  <c r="X86" i="18"/>
  <c r="X85" i="18"/>
  <c r="X84" i="18"/>
  <c r="X83" i="18"/>
  <c r="X81" i="18"/>
  <c r="X80" i="18"/>
  <c r="X79" i="18"/>
  <c r="X77" i="18"/>
  <c r="X76" i="18"/>
  <c r="X75" i="18"/>
  <c r="X73" i="18"/>
  <c r="X72" i="18"/>
  <c r="X71" i="18"/>
  <c r="X70" i="18"/>
  <c r="X69" i="18"/>
  <c r="X68" i="18"/>
  <c r="X67" i="18"/>
  <c r="X66" i="18"/>
  <c r="X65" i="18"/>
  <c r="X64" i="18"/>
  <c r="X63" i="18"/>
  <c r="X62" i="18"/>
  <c r="X61" i="18"/>
  <c r="X60" i="18"/>
  <c r="X59" i="18"/>
  <c r="X58" i="18"/>
  <c r="X56" i="18"/>
  <c r="X55" i="18"/>
  <c r="X54" i="18"/>
  <c r="X53" i="18"/>
  <c r="X52" i="18"/>
  <c r="X51" i="18"/>
  <c r="X50" i="18"/>
  <c r="X49" i="18"/>
  <c r="X47" i="18"/>
  <c r="X46" i="18"/>
  <c r="X45" i="18"/>
  <c r="X44" i="18"/>
  <c r="X43" i="18"/>
  <c r="X42" i="18"/>
  <c r="X41" i="18"/>
  <c r="X40" i="18"/>
  <c r="X39" i="18"/>
  <c r="X37" i="18"/>
  <c r="X36" i="18"/>
  <c r="X35" i="18"/>
  <c r="X34" i="18"/>
  <c r="X33" i="18"/>
  <c r="X32" i="18"/>
  <c r="X30" i="18"/>
  <c r="X29" i="18"/>
  <c r="X28" i="18"/>
  <c r="X27" i="18"/>
  <c r="X26" i="18"/>
  <c r="X25" i="18"/>
  <c r="X24" i="18"/>
  <c r="X23" i="18"/>
  <c r="X22" i="18"/>
  <c r="X21" i="18"/>
  <c r="X20" i="18"/>
  <c r="X19" i="18"/>
  <c r="X17" i="18"/>
  <c r="X16" i="18"/>
  <c r="X15" i="18"/>
  <c r="X14" i="18"/>
  <c r="X13" i="18"/>
  <c r="X12" i="18"/>
  <c r="X11" i="18"/>
  <c r="X10" i="18"/>
  <c r="X9" i="18"/>
  <c r="X8" i="18"/>
  <c r="X7" i="18"/>
  <c r="X6" i="18"/>
  <c r="T230" i="18"/>
  <c r="T229" i="18"/>
  <c r="T228" i="18"/>
  <c r="T227" i="18"/>
  <c r="T226" i="18"/>
  <c r="T225" i="18"/>
  <c r="T224" i="18"/>
  <c r="T223" i="18"/>
  <c r="T222" i="18"/>
  <c r="T221" i="18"/>
  <c r="T220" i="18"/>
  <c r="T219" i="18"/>
  <c r="T218" i="18"/>
  <c r="T217" i="18"/>
  <c r="T216" i="18"/>
  <c r="T215" i="18"/>
  <c r="T214" i="18"/>
  <c r="T213" i="18"/>
  <c r="T212" i="18"/>
  <c r="T211" i="18"/>
  <c r="T210" i="18"/>
  <c r="T209" i="18"/>
  <c r="T208" i="18"/>
  <c r="T207" i="18"/>
  <c r="T206" i="18"/>
  <c r="T205" i="18"/>
  <c r="T204" i="18"/>
  <c r="T203" i="18"/>
  <c r="T202" i="18"/>
  <c r="T201" i="18"/>
  <c r="T200" i="18"/>
  <c r="T199" i="18"/>
  <c r="T198" i="18"/>
  <c r="T197" i="18"/>
  <c r="T196" i="18"/>
  <c r="T195" i="18"/>
  <c r="T194" i="18"/>
  <c r="T193" i="18"/>
  <c r="T192" i="18"/>
  <c r="T191" i="18"/>
  <c r="T190" i="18"/>
  <c r="T189" i="18"/>
  <c r="T188" i="18"/>
  <c r="T187" i="18"/>
  <c r="T186" i="18"/>
  <c r="T185" i="18"/>
  <c r="T184" i="18"/>
  <c r="T183" i="18"/>
  <c r="T182" i="18"/>
  <c r="T181" i="18"/>
  <c r="T180" i="18"/>
  <c r="T179" i="18"/>
  <c r="T178" i="18"/>
  <c r="T177" i="18"/>
  <c r="T176" i="18"/>
  <c r="T175" i="18"/>
  <c r="T174" i="18"/>
  <c r="T173" i="18"/>
  <c r="T172" i="18"/>
  <c r="T171" i="18"/>
  <c r="T170" i="18"/>
  <c r="T169" i="18"/>
  <c r="T168" i="18"/>
  <c r="T167" i="18"/>
  <c r="T166" i="18"/>
  <c r="T165" i="18"/>
  <c r="T164" i="18"/>
  <c r="T163" i="18"/>
  <c r="T162" i="18"/>
  <c r="T161" i="18"/>
  <c r="T160" i="18"/>
  <c r="T159" i="18"/>
  <c r="T158" i="18"/>
  <c r="T157" i="18"/>
  <c r="T156" i="18"/>
  <c r="T155" i="18"/>
  <c r="T154" i="18"/>
  <c r="T153" i="18"/>
  <c r="T152" i="18"/>
  <c r="T151" i="18"/>
  <c r="T150" i="18"/>
  <c r="T149" i="18"/>
  <c r="T148" i="18"/>
  <c r="T147" i="18"/>
  <c r="T146" i="18"/>
  <c r="T145" i="18"/>
  <c r="T144" i="18"/>
  <c r="T143" i="18"/>
  <c r="T142" i="18"/>
  <c r="T141" i="18"/>
  <c r="T140" i="18"/>
  <c r="T139" i="18"/>
  <c r="T138" i="18"/>
  <c r="T137" i="18"/>
  <c r="T136" i="18"/>
  <c r="T135" i="18"/>
  <c r="T134" i="18"/>
  <c r="T133" i="18"/>
  <c r="T132" i="18"/>
  <c r="T131" i="18"/>
  <c r="T130" i="18"/>
  <c r="T129" i="18"/>
  <c r="T128" i="18"/>
  <c r="T127" i="18"/>
  <c r="T125" i="18"/>
  <c r="T124" i="18"/>
  <c r="T123" i="18"/>
  <c r="T122" i="18"/>
  <c r="T121" i="18"/>
  <c r="T120" i="18"/>
  <c r="T119" i="18"/>
  <c r="T118" i="18"/>
  <c r="T117" i="18"/>
  <c r="T116" i="18"/>
  <c r="T115" i="18"/>
  <c r="T114" i="18"/>
  <c r="T113" i="18"/>
  <c r="T112" i="18"/>
  <c r="T111" i="18"/>
  <c r="T109" i="18"/>
  <c r="T108" i="18"/>
  <c r="T107" i="18"/>
  <c r="T106" i="18"/>
  <c r="T105" i="18"/>
  <c r="T104" i="18"/>
  <c r="T103" i="18"/>
  <c r="T102" i="18"/>
  <c r="T101" i="18"/>
  <c r="T100" i="18"/>
  <c r="T99" i="18"/>
  <c r="T98" i="18"/>
  <c r="T97" i="18"/>
  <c r="T96" i="18"/>
  <c r="T95" i="18"/>
  <c r="T94" i="18"/>
  <c r="T93" i="18"/>
  <c r="T92" i="18"/>
  <c r="T91" i="18"/>
  <c r="T90" i="18"/>
  <c r="T89" i="18"/>
  <c r="T88" i="18"/>
  <c r="T87" i="18"/>
  <c r="T86" i="18"/>
  <c r="T85" i="18"/>
  <c r="T84" i="18"/>
  <c r="T83" i="18"/>
  <c r="T81" i="18"/>
  <c r="T80" i="18"/>
  <c r="T79" i="18"/>
  <c r="T77" i="18"/>
  <c r="T76" i="18"/>
  <c r="T75" i="18"/>
  <c r="T73" i="18"/>
  <c r="T72" i="18"/>
  <c r="T71" i="18"/>
  <c r="T70" i="18"/>
  <c r="T69" i="18"/>
  <c r="T68" i="18"/>
  <c r="T67" i="18"/>
  <c r="T66" i="18"/>
  <c r="T65" i="18"/>
  <c r="T64" i="18"/>
  <c r="T63" i="18"/>
  <c r="T62" i="18"/>
  <c r="T61" i="18"/>
  <c r="T60" i="18"/>
  <c r="T59" i="18"/>
  <c r="T58" i="18"/>
  <c r="T56" i="18"/>
  <c r="T55" i="18"/>
  <c r="T54" i="18"/>
  <c r="T53" i="18"/>
  <c r="T52" i="18"/>
  <c r="T51" i="18"/>
  <c r="T50" i="18"/>
  <c r="T49" i="18"/>
  <c r="T47" i="18"/>
  <c r="T46" i="18"/>
  <c r="T45" i="18"/>
  <c r="T44" i="18"/>
  <c r="T43" i="18"/>
  <c r="T42" i="18"/>
  <c r="T41" i="18"/>
  <c r="T40" i="18"/>
  <c r="T39" i="18"/>
  <c r="T37" i="18"/>
  <c r="T36" i="18"/>
  <c r="T35" i="18"/>
  <c r="T34" i="18"/>
  <c r="T33" i="18"/>
  <c r="T32" i="18"/>
  <c r="T30" i="18"/>
  <c r="T29" i="18"/>
  <c r="T28" i="18"/>
  <c r="T27" i="18"/>
  <c r="T26" i="18"/>
  <c r="T25" i="18"/>
  <c r="T24" i="18"/>
  <c r="T23" i="18"/>
  <c r="T22" i="18"/>
  <c r="T21" i="18"/>
  <c r="T20" i="18"/>
  <c r="T19" i="18"/>
  <c r="T17" i="18"/>
  <c r="T16" i="18"/>
  <c r="T15" i="18"/>
  <c r="T14" i="18"/>
  <c r="T13" i="18"/>
  <c r="T12" i="18"/>
  <c r="T11" i="18"/>
  <c r="T10" i="18"/>
  <c r="T9" i="18"/>
  <c r="T8" i="18"/>
  <c r="T7" i="18"/>
  <c r="T6" i="18"/>
  <c r="P230" i="18"/>
  <c r="AG230" i="18" s="1"/>
  <c r="P229" i="18"/>
  <c r="AG229" i="18" s="1"/>
  <c r="P228" i="18"/>
  <c r="AG228" i="18" s="1"/>
  <c r="P227" i="18"/>
  <c r="AG227" i="18" s="1"/>
  <c r="P226" i="18"/>
  <c r="AG226" i="18" s="1"/>
  <c r="P225" i="18"/>
  <c r="AG225" i="18" s="1"/>
  <c r="P224" i="18"/>
  <c r="AG224" i="18" s="1"/>
  <c r="P223" i="18"/>
  <c r="AG223" i="18" s="1"/>
  <c r="P222" i="18"/>
  <c r="AG222" i="18" s="1"/>
  <c r="P221" i="18"/>
  <c r="AG221" i="18" s="1"/>
  <c r="P220" i="18"/>
  <c r="AG220" i="18" s="1"/>
  <c r="P219" i="18"/>
  <c r="AG219" i="18" s="1"/>
  <c r="P218" i="18"/>
  <c r="AG218" i="18" s="1"/>
  <c r="P217" i="18"/>
  <c r="AG217" i="18" s="1"/>
  <c r="P216" i="18"/>
  <c r="AG216" i="18" s="1"/>
  <c r="P215" i="18"/>
  <c r="P214" i="18"/>
  <c r="AG214" i="18" s="1"/>
  <c r="P213" i="18"/>
  <c r="AG213" i="18" s="1"/>
  <c r="P212" i="18"/>
  <c r="AG212" i="18" s="1"/>
  <c r="P211" i="18"/>
  <c r="AG211" i="18" s="1"/>
  <c r="P210" i="18"/>
  <c r="AG210" i="18" s="1"/>
  <c r="P209" i="18"/>
  <c r="AG209" i="18" s="1"/>
  <c r="P208" i="18"/>
  <c r="AG208" i="18" s="1"/>
  <c r="P207" i="18"/>
  <c r="AG207" i="18" s="1"/>
  <c r="P206" i="18"/>
  <c r="AG206" i="18" s="1"/>
  <c r="P205" i="18"/>
  <c r="AG205" i="18" s="1"/>
  <c r="P204" i="18"/>
  <c r="AG204" i="18" s="1"/>
  <c r="P203" i="18"/>
  <c r="AG203" i="18" s="1"/>
  <c r="P202" i="18"/>
  <c r="P201" i="18"/>
  <c r="AG201" i="18" s="1"/>
  <c r="P200" i="18"/>
  <c r="AG200" i="18" s="1"/>
  <c r="P199" i="18"/>
  <c r="AG199" i="18" s="1"/>
  <c r="P198" i="18"/>
  <c r="AG198" i="18" s="1"/>
  <c r="P197" i="18"/>
  <c r="AG197" i="18" s="1"/>
  <c r="P196" i="18"/>
  <c r="AG196" i="18" s="1"/>
  <c r="P195" i="18"/>
  <c r="AG195" i="18" s="1"/>
  <c r="P194" i="18"/>
  <c r="AG194" i="18" s="1"/>
  <c r="P193" i="18"/>
  <c r="AG193" i="18" s="1"/>
  <c r="P192" i="18"/>
  <c r="AG192" i="18" s="1"/>
  <c r="P191" i="18"/>
  <c r="AG191" i="18" s="1"/>
  <c r="P190" i="18"/>
  <c r="AG190" i="18" s="1"/>
  <c r="P189" i="18"/>
  <c r="AG189" i="18" s="1"/>
  <c r="P188" i="18"/>
  <c r="AG188" i="18" s="1"/>
  <c r="P187" i="18"/>
  <c r="AG187" i="18" s="1"/>
  <c r="P186" i="18"/>
  <c r="AG186" i="18" s="1"/>
  <c r="P185" i="18"/>
  <c r="AG185" i="18" s="1"/>
  <c r="P184" i="18"/>
  <c r="AG184" i="18" s="1"/>
  <c r="P183" i="18"/>
  <c r="AG183" i="18" s="1"/>
  <c r="P182" i="18"/>
  <c r="AG182" i="18" s="1"/>
  <c r="P181" i="18"/>
  <c r="AG181" i="18" s="1"/>
  <c r="P180" i="18"/>
  <c r="AG180" i="18" s="1"/>
  <c r="P179" i="18"/>
  <c r="AG179" i="18" s="1"/>
  <c r="P178" i="18"/>
  <c r="AG178" i="18" s="1"/>
  <c r="P177" i="18"/>
  <c r="AG177" i="18" s="1"/>
  <c r="P176" i="18"/>
  <c r="AG176" i="18" s="1"/>
  <c r="P175" i="18"/>
  <c r="AG175" i="18" s="1"/>
  <c r="P174" i="18"/>
  <c r="AG174" i="18" s="1"/>
  <c r="P173" i="18"/>
  <c r="AG173" i="18" s="1"/>
  <c r="P172" i="18"/>
  <c r="AG172" i="18" s="1"/>
  <c r="P171" i="18"/>
  <c r="AG171" i="18" s="1"/>
  <c r="P170" i="18"/>
  <c r="AG170" i="18" s="1"/>
  <c r="P169" i="18"/>
  <c r="AG169" i="18" s="1"/>
  <c r="P168" i="18"/>
  <c r="AG168" i="18" s="1"/>
  <c r="P167" i="18"/>
  <c r="P166" i="18"/>
  <c r="P165" i="18"/>
  <c r="P164" i="18"/>
  <c r="P163" i="18"/>
  <c r="P162" i="18"/>
  <c r="P161" i="18"/>
  <c r="P160" i="18"/>
  <c r="P159" i="18"/>
  <c r="P158" i="18"/>
  <c r="P157" i="18"/>
  <c r="P156" i="18"/>
  <c r="P155" i="18"/>
  <c r="P154" i="18"/>
  <c r="P153" i="18"/>
  <c r="P152" i="18"/>
  <c r="P151" i="18"/>
  <c r="P150" i="18"/>
  <c r="P149" i="18"/>
  <c r="P148" i="18"/>
  <c r="P147" i="18"/>
  <c r="P146" i="18"/>
  <c r="P145" i="18"/>
  <c r="P144" i="18"/>
  <c r="P143" i="18"/>
  <c r="P142" i="18"/>
  <c r="P141" i="18"/>
  <c r="P140" i="18"/>
  <c r="P139" i="18"/>
  <c r="P138" i="18"/>
  <c r="P137" i="18"/>
  <c r="P136" i="18"/>
  <c r="P135" i="18"/>
  <c r="P134" i="18"/>
  <c r="P133" i="18"/>
  <c r="P132" i="18"/>
  <c r="P131" i="18"/>
  <c r="P130" i="18"/>
  <c r="P129" i="18"/>
  <c r="P128" i="18"/>
  <c r="P127" i="18"/>
  <c r="P125" i="18"/>
  <c r="P124" i="18"/>
  <c r="P123" i="18"/>
  <c r="P122" i="18"/>
  <c r="P121" i="18"/>
  <c r="P120" i="18"/>
  <c r="P119" i="18"/>
  <c r="P118" i="18"/>
  <c r="P117" i="18"/>
  <c r="P116" i="18"/>
  <c r="P115" i="18"/>
  <c r="P114" i="18"/>
  <c r="P113" i="18"/>
  <c r="P112" i="18"/>
  <c r="P111" i="18"/>
  <c r="P109" i="18"/>
  <c r="P108" i="18"/>
  <c r="P107" i="18"/>
  <c r="P106" i="18"/>
  <c r="P105" i="18"/>
  <c r="P104" i="18"/>
  <c r="P103" i="18"/>
  <c r="P102" i="18"/>
  <c r="P101" i="18"/>
  <c r="P100" i="18"/>
  <c r="P99" i="18"/>
  <c r="P98" i="18"/>
  <c r="P97" i="18"/>
  <c r="P96" i="18"/>
  <c r="P95" i="18"/>
  <c r="P94" i="18"/>
  <c r="P93" i="18"/>
  <c r="P92" i="18"/>
  <c r="P91" i="18"/>
  <c r="P90" i="18"/>
  <c r="P89" i="18"/>
  <c r="P88" i="18"/>
  <c r="P87" i="18"/>
  <c r="P86" i="18"/>
  <c r="P85" i="18"/>
  <c r="P84" i="18"/>
  <c r="P83" i="18"/>
  <c r="P81" i="18"/>
  <c r="P80" i="18"/>
  <c r="P79" i="18"/>
  <c r="P77" i="18"/>
  <c r="P76" i="18"/>
  <c r="P75" i="18"/>
  <c r="P73" i="18"/>
  <c r="P72" i="18"/>
  <c r="P71" i="18"/>
  <c r="P70" i="18"/>
  <c r="P69" i="18"/>
  <c r="P68" i="18"/>
  <c r="P67" i="18"/>
  <c r="P66" i="18"/>
  <c r="P65" i="18"/>
  <c r="P64" i="18"/>
  <c r="P63" i="18"/>
  <c r="P62" i="18"/>
  <c r="P61" i="18"/>
  <c r="P60" i="18"/>
  <c r="P59" i="18"/>
  <c r="P58" i="18"/>
  <c r="P56" i="18"/>
  <c r="P55" i="18"/>
  <c r="P54" i="18"/>
  <c r="P53" i="18"/>
  <c r="P52" i="18"/>
  <c r="P51" i="18"/>
  <c r="P50" i="18"/>
  <c r="P49" i="18"/>
  <c r="P47" i="18"/>
  <c r="P46" i="18"/>
  <c r="P45" i="18"/>
  <c r="P44" i="18"/>
  <c r="P43" i="18"/>
  <c r="P42" i="18"/>
  <c r="P41" i="18"/>
  <c r="P40" i="18"/>
  <c r="P39" i="18"/>
  <c r="P37" i="18"/>
  <c r="P36" i="18"/>
  <c r="P35" i="18"/>
  <c r="P34" i="18"/>
  <c r="P33" i="18"/>
  <c r="P32" i="18"/>
  <c r="P30" i="18"/>
  <c r="P29" i="18"/>
  <c r="P28" i="18"/>
  <c r="P27" i="18"/>
  <c r="P26" i="18"/>
  <c r="P25" i="18"/>
  <c r="P24" i="18"/>
  <c r="P23" i="18"/>
  <c r="P22" i="18"/>
  <c r="P21" i="18"/>
  <c r="P20" i="18"/>
  <c r="P19" i="18"/>
  <c r="P17" i="18"/>
  <c r="P16" i="18"/>
  <c r="P15" i="18"/>
  <c r="P14" i="18"/>
  <c r="P13" i="18"/>
  <c r="P12" i="18"/>
  <c r="P11" i="18"/>
  <c r="P10" i="18"/>
  <c r="P9" i="18"/>
  <c r="P8" i="18"/>
  <c r="P7" i="18"/>
  <c r="P6" i="18"/>
  <c r="H7" i="18"/>
  <c r="H8" i="18"/>
  <c r="H9" i="18"/>
  <c r="H10" i="18"/>
  <c r="H11" i="18"/>
  <c r="H12" i="18"/>
  <c r="H13" i="18"/>
  <c r="H14" i="18"/>
  <c r="H15" i="18"/>
  <c r="H16" i="18"/>
  <c r="H17" i="18"/>
  <c r="H19" i="18"/>
  <c r="H21" i="18"/>
  <c r="H22" i="18"/>
  <c r="H23" i="18"/>
  <c r="H24" i="18"/>
  <c r="H25" i="18"/>
  <c r="H26" i="18"/>
  <c r="H27" i="18"/>
  <c r="H28" i="18"/>
  <c r="H29" i="18"/>
  <c r="H30" i="18"/>
  <c r="H32" i="18"/>
  <c r="H33" i="18"/>
  <c r="H34" i="18"/>
  <c r="H35" i="18"/>
  <c r="H36" i="18"/>
  <c r="H37" i="18"/>
  <c r="H39" i="18"/>
  <c r="H40" i="18"/>
  <c r="H41" i="18"/>
  <c r="H42" i="18"/>
  <c r="H43" i="18"/>
  <c r="H44" i="18"/>
  <c r="H45" i="18"/>
  <c r="H46" i="18"/>
  <c r="H49" i="18"/>
  <c r="H50" i="18"/>
  <c r="H51" i="18"/>
  <c r="H52" i="18"/>
  <c r="H53" i="18"/>
  <c r="H54" i="18"/>
  <c r="H55" i="18"/>
  <c r="H56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5" i="18"/>
  <c r="H76" i="18"/>
  <c r="H77" i="18"/>
  <c r="H79" i="18"/>
  <c r="H80" i="18"/>
  <c r="H81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I168" i="18" s="1"/>
  <c r="H169" i="18"/>
  <c r="I169" i="18" s="1"/>
  <c r="H170" i="18"/>
  <c r="I170" i="18" s="1"/>
  <c r="H171" i="18"/>
  <c r="I171" i="18" s="1"/>
  <c r="H172" i="18"/>
  <c r="I172" i="18" s="1"/>
  <c r="H173" i="18"/>
  <c r="I173" i="18" s="1"/>
  <c r="H174" i="18"/>
  <c r="I174" i="18" s="1"/>
  <c r="H175" i="18"/>
  <c r="I175" i="18" s="1"/>
  <c r="H176" i="18"/>
  <c r="I176" i="18" s="1"/>
  <c r="H177" i="18"/>
  <c r="I177" i="18" s="1"/>
  <c r="H178" i="18"/>
  <c r="I178" i="18" s="1"/>
  <c r="H179" i="18"/>
  <c r="I179" i="18" s="1"/>
  <c r="H180" i="18"/>
  <c r="I180" i="18" s="1"/>
  <c r="H181" i="18"/>
  <c r="I181" i="18" s="1"/>
  <c r="H182" i="18"/>
  <c r="I182" i="18" s="1"/>
  <c r="H183" i="18"/>
  <c r="I183" i="18" s="1"/>
  <c r="H184" i="18"/>
  <c r="I184" i="18" s="1"/>
  <c r="H185" i="18"/>
  <c r="I185" i="18" s="1"/>
  <c r="H186" i="18"/>
  <c r="I186" i="18" s="1"/>
  <c r="H187" i="18"/>
  <c r="I187" i="18" s="1"/>
  <c r="H188" i="18"/>
  <c r="I188" i="18" s="1"/>
  <c r="H189" i="18"/>
  <c r="I189" i="18" s="1"/>
  <c r="H190" i="18"/>
  <c r="I190" i="18" s="1"/>
  <c r="H191" i="18"/>
  <c r="I191" i="18" s="1"/>
  <c r="H192" i="18"/>
  <c r="I192" i="18" s="1"/>
  <c r="H193" i="18"/>
  <c r="I193" i="18" s="1"/>
  <c r="H194" i="18"/>
  <c r="I194" i="18" s="1"/>
  <c r="H195" i="18"/>
  <c r="I195" i="18" s="1"/>
  <c r="H196" i="18"/>
  <c r="I196" i="18" s="1"/>
  <c r="H197" i="18"/>
  <c r="I197" i="18" s="1"/>
  <c r="H198" i="18"/>
  <c r="I198" i="18" s="1"/>
  <c r="H199" i="18"/>
  <c r="I199" i="18" s="1"/>
  <c r="H200" i="18"/>
  <c r="I200" i="18" s="1"/>
  <c r="H201" i="18"/>
  <c r="I201" i="18" s="1"/>
  <c r="H202" i="18"/>
  <c r="H203" i="18"/>
  <c r="I203" i="18" s="1"/>
  <c r="H204" i="18"/>
  <c r="I204" i="18" s="1"/>
  <c r="H6" i="18"/>
  <c r="I123" i="23" l="1"/>
  <c r="AG123" i="23" s="1"/>
  <c r="I35" i="23"/>
  <c r="AG35" i="23" s="1"/>
  <c r="I129" i="23"/>
  <c r="AG129" i="23" s="1"/>
  <c r="I149" i="23"/>
  <c r="AG149" i="23" s="1"/>
  <c r="I105" i="23"/>
  <c r="AG105" i="23" s="1"/>
  <c r="I163" i="23"/>
  <c r="AG163" i="23" s="1"/>
  <c r="I101" i="23"/>
  <c r="AG101" i="23" s="1"/>
  <c r="I59" i="23"/>
  <c r="AG59" i="23" s="1"/>
  <c r="I126" i="23"/>
  <c r="AG126" i="23" s="1"/>
  <c r="I85" i="23"/>
  <c r="AG85" i="23" s="1"/>
  <c r="I58" i="23"/>
  <c r="AG58" i="23" s="1"/>
  <c r="I20" i="23"/>
  <c r="AG20" i="23" s="1"/>
  <c r="I14" i="23"/>
  <c r="AG14" i="23" s="1"/>
  <c r="I82" i="23"/>
  <c r="AG82" i="23" s="1"/>
  <c r="I146" i="23"/>
  <c r="AG146" i="23" s="1"/>
  <c r="I84" i="23"/>
  <c r="AG84" i="23" s="1"/>
  <c r="I87" i="23"/>
  <c r="AG87" i="23" s="1"/>
  <c r="I28" i="23"/>
  <c r="AG28" i="23" s="1"/>
  <c r="I95" i="23"/>
  <c r="AG95" i="23" s="1"/>
  <c r="I137" i="23"/>
  <c r="AG137" i="23" s="1"/>
  <c r="I93" i="23"/>
  <c r="AG93" i="23" s="1"/>
  <c r="I49" i="23"/>
  <c r="AG49" i="23" s="1"/>
  <c r="I112" i="23"/>
  <c r="AG112" i="23" s="1"/>
  <c r="I133" i="23"/>
  <c r="AG133" i="23" s="1"/>
  <c r="I153" i="23"/>
  <c r="AG153" i="23" s="1"/>
  <c r="I40" i="23"/>
  <c r="AG40" i="23" s="1"/>
  <c r="I143" i="23"/>
  <c r="AG143" i="23" s="1"/>
  <c r="I144" i="23"/>
  <c r="AG144" i="23" s="1"/>
  <c r="I102" i="23"/>
  <c r="AG102" i="23" s="1"/>
  <c r="I166" i="23"/>
  <c r="AG166" i="23" s="1"/>
  <c r="I39" i="23"/>
  <c r="AG39" i="23" s="1"/>
  <c r="I115" i="23"/>
  <c r="AG115" i="23" s="1"/>
  <c r="I7" i="23"/>
  <c r="AG7" i="23" s="1"/>
  <c r="I116" i="23"/>
  <c r="AG116" i="23" s="1"/>
  <c r="I113" i="23"/>
  <c r="AG113" i="23" s="1"/>
  <c r="I134" i="23"/>
  <c r="AG134" i="23" s="1"/>
  <c r="I154" i="23"/>
  <c r="AG154" i="23" s="1"/>
  <c r="I81" i="23"/>
  <c r="AG81" i="23" s="1"/>
  <c r="I164" i="23"/>
  <c r="AG164" i="23" s="1"/>
  <c r="I107" i="23"/>
  <c r="AG107" i="23" s="1"/>
  <c r="I16" i="23"/>
  <c r="AG16" i="23" s="1"/>
  <c r="I42" i="23"/>
  <c r="AG42" i="23" s="1"/>
  <c r="I73" i="23"/>
  <c r="AG73" i="23" s="1"/>
  <c r="I157" i="23"/>
  <c r="AG157" i="23" s="1"/>
  <c r="I26" i="23"/>
  <c r="AG26" i="23" s="1"/>
  <c r="I25" i="23"/>
  <c r="AG25" i="23" s="1"/>
  <c r="I48" i="23"/>
  <c r="AG48" i="23" s="1"/>
  <c r="I69" i="23"/>
  <c r="AG69" i="23" s="1"/>
  <c r="I92" i="23"/>
  <c r="AG92" i="23" s="1"/>
  <c r="I62" i="23"/>
  <c r="AG62" i="23" s="1"/>
  <c r="I13" i="23"/>
  <c r="AG13" i="23" s="1"/>
  <c r="I124" i="23"/>
  <c r="AG124" i="23" s="1"/>
  <c r="I36" i="23"/>
  <c r="AG36" i="23" s="1"/>
  <c r="I61" i="23"/>
  <c r="AG61" i="23" s="1"/>
  <c r="I104" i="23"/>
  <c r="AG104" i="23" s="1"/>
  <c r="I64" i="23"/>
  <c r="AG64" i="23" s="1"/>
  <c r="I156" i="23"/>
  <c r="AG156" i="23" s="1"/>
  <c r="I50" i="23"/>
  <c r="AG50" i="23" s="1"/>
  <c r="I51" i="23"/>
  <c r="AG51" i="23" s="1"/>
  <c r="I70" i="23"/>
  <c r="AG70" i="23" s="1"/>
  <c r="I136" i="23"/>
  <c r="AG136" i="23" s="1"/>
  <c r="I171" i="23"/>
  <c r="AG171" i="23" s="1"/>
  <c r="I33" i="23"/>
  <c r="AG33" i="23" s="1"/>
  <c r="I56" i="23"/>
  <c r="AG56" i="23" s="1"/>
  <c r="I99" i="23"/>
  <c r="AG99" i="23" s="1"/>
  <c r="I122" i="23"/>
  <c r="AG122" i="23" s="1"/>
  <c r="I142" i="23"/>
  <c r="AG142" i="23" s="1"/>
  <c r="I162" i="23"/>
  <c r="AG162" i="23" s="1"/>
  <c r="I127" i="23"/>
  <c r="AG127" i="23" s="1"/>
  <c r="I147" i="23"/>
  <c r="AG147" i="23" s="1"/>
  <c r="I167" i="23"/>
  <c r="AG167" i="23" s="1"/>
  <c r="I78" i="23"/>
  <c r="AG78" i="23" s="1"/>
  <c r="I11" i="23"/>
  <c r="AG11" i="23" s="1"/>
  <c r="I22" i="23"/>
  <c r="AG22" i="23" s="1"/>
  <c r="I23" i="23"/>
  <c r="AG23" i="23" s="1"/>
  <c r="I90" i="23"/>
  <c r="AG90" i="23" s="1"/>
  <c r="I24" i="23"/>
  <c r="AG24" i="23" s="1"/>
  <c r="I47" i="23"/>
  <c r="AG47" i="23" s="1"/>
  <c r="I68" i="23"/>
  <c r="AG68" i="23" s="1"/>
  <c r="I91" i="23"/>
  <c r="AG91" i="23" s="1"/>
  <c r="I214" i="23"/>
  <c r="AG214" i="23" s="1"/>
  <c r="I111" i="23"/>
  <c r="AG111" i="23" s="1"/>
  <c r="I46" i="23"/>
  <c r="AG46" i="23" s="1"/>
  <c r="I114" i="23"/>
  <c r="AG114" i="23" s="1"/>
  <c r="I135" i="23"/>
  <c r="AG135" i="23" s="1"/>
  <c r="I155" i="23"/>
  <c r="AG155" i="23" s="1"/>
  <c r="I213" i="23"/>
  <c r="AG213" i="23" s="1"/>
  <c r="I132" i="23"/>
  <c r="AG132" i="23" s="1"/>
  <c r="I67" i="23"/>
  <c r="AG67" i="23" s="1"/>
  <c r="I215" i="23"/>
  <c r="AG215" i="23" s="1"/>
  <c r="I12" i="23"/>
  <c r="AG12" i="23" s="1"/>
  <c r="I34" i="23"/>
  <c r="AG34" i="23" s="1"/>
  <c r="I57" i="23"/>
  <c r="AG57" i="23" s="1"/>
  <c r="I80" i="23"/>
  <c r="AG80" i="23" s="1"/>
  <c r="I100" i="23"/>
  <c r="AG100" i="23" s="1"/>
  <c r="I151" i="23"/>
  <c r="AG151" i="23" s="1"/>
  <c r="I131" i="23"/>
  <c r="AG131" i="23" s="1"/>
  <c r="I110" i="23"/>
  <c r="AG110" i="23" s="1"/>
  <c r="I45" i="23"/>
  <c r="AG45" i="23" s="1"/>
  <c r="I150" i="23"/>
  <c r="AG150" i="23" s="1"/>
  <c r="I108" i="23"/>
  <c r="AG108" i="23" s="1"/>
  <c r="I43" i="23"/>
  <c r="AG43" i="23" s="1"/>
  <c r="I8" i="23"/>
  <c r="AG8" i="23" s="1"/>
  <c r="I29" i="23"/>
  <c r="AG29" i="23" s="1"/>
  <c r="I52" i="23"/>
  <c r="AG52" i="23" s="1"/>
  <c r="I74" i="23"/>
  <c r="AG74" i="23" s="1"/>
  <c r="I96" i="23"/>
  <c r="AG96" i="23" s="1"/>
  <c r="I89" i="23"/>
  <c r="AG89" i="23" s="1"/>
  <c r="I152" i="23"/>
  <c r="AG152" i="23" s="1"/>
  <c r="I88" i="23"/>
  <c r="AG88" i="23" s="1"/>
  <c r="I119" i="23"/>
  <c r="AG119" i="23" s="1"/>
  <c r="I140" i="23"/>
  <c r="AG140" i="23" s="1"/>
  <c r="I160" i="23"/>
  <c r="AG160" i="23" s="1"/>
  <c r="I15" i="23"/>
  <c r="AG15" i="23" s="1"/>
  <c r="I38" i="23"/>
  <c r="AG38" i="23" s="1"/>
  <c r="I60" i="23"/>
  <c r="AG60" i="23" s="1"/>
  <c r="I83" i="23"/>
  <c r="AG83" i="23" s="1"/>
  <c r="I103" i="23"/>
  <c r="AG103" i="23" s="1"/>
  <c r="I125" i="23"/>
  <c r="AG125" i="23" s="1"/>
  <c r="I145" i="23"/>
  <c r="AG145" i="23" s="1"/>
  <c r="I165" i="23"/>
  <c r="AG165" i="23" s="1"/>
  <c r="I168" i="23"/>
  <c r="AG168" i="23" s="1"/>
  <c r="I148" i="23"/>
  <c r="AG148" i="23" s="1"/>
  <c r="I128" i="23"/>
  <c r="AG128" i="23" s="1"/>
  <c r="I106" i="23"/>
  <c r="AG106" i="23" s="1"/>
  <c r="I86" i="23"/>
  <c r="AG86" i="23" s="1"/>
  <c r="I63" i="23"/>
  <c r="AG63" i="23" s="1"/>
  <c r="I41" i="23"/>
  <c r="AG41" i="23" s="1"/>
  <c r="I19" i="23"/>
  <c r="AG19" i="23" s="1"/>
  <c r="I66" i="23"/>
  <c r="AG66" i="23" s="1"/>
  <c r="I170" i="23"/>
  <c r="AG170" i="23" s="1"/>
  <c r="I130" i="23"/>
  <c r="AG130" i="23" s="1"/>
  <c r="I65" i="23"/>
  <c r="AG65" i="23" s="1"/>
  <c r="I21" i="23"/>
  <c r="AG21" i="23" s="1"/>
  <c r="I10" i="23"/>
  <c r="AG10" i="23" s="1"/>
  <c r="I32" i="23"/>
  <c r="AG32" i="23" s="1"/>
  <c r="I55" i="23"/>
  <c r="AG55" i="23" s="1"/>
  <c r="I77" i="23"/>
  <c r="AG77" i="23" s="1"/>
  <c r="I98" i="23"/>
  <c r="AG98" i="23" s="1"/>
  <c r="I120" i="23"/>
  <c r="AG120" i="23" s="1"/>
  <c r="I141" i="23"/>
  <c r="AG141" i="23" s="1"/>
  <c r="I161" i="23"/>
  <c r="AG161" i="23" s="1"/>
  <c r="I17" i="23"/>
  <c r="AG17" i="23" s="1"/>
  <c r="F215" i="18"/>
  <c r="I215" i="18" s="1"/>
  <c r="AG215" i="18" s="1"/>
  <c r="F202" i="18"/>
  <c r="I202" i="18" s="1"/>
  <c r="AG202" i="18" s="1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5" i="18"/>
  <c r="F124" i="18"/>
  <c r="F123" i="18"/>
  <c r="F122" i="18"/>
  <c r="F121" i="18"/>
  <c r="F120" i="18"/>
  <c r="F119" i="18"/>
  <c r="F118" i="18"/>
  <c r="F117" i="18"/>
  <c r="F116" i="18"/>
  <c r="F115" i="18"/>
  <c r="F114" i="18"/>
  <c r="F113" i="18"/>
  <c r="F109" i="18"/>
  <c r="F108" i="18"/>
  <c r="F107" i="18"/>
  <c r="F106" i="18"/>
  <c r="F105" i="18"/>
  <c r="F104" i="18"/>
  <c r="I104" i="18" s="1"/>
  <c r="AG104" i="18" s="1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1" i="18"/>
  <c r="F80" i="18"/>
  <c r="F79" i="18"/>
  <c r="F77" i="18"/>
  <c r="F76" i="18"/>
  <c r="F75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6" i="18"/>
  <c r="F55" i="18"/>
  <c r="F54" i="18"/>
  <c r="F53" i="18"/>
  <c r="F52" i="18"/>
  <c r="F51" i="18"/>
  <c r="F50" i="18"/>
  <c r="F49" i="18"/>
  <c r="F46" i="18"/>
  <c r="F45" i="18"/>
  <c r="F44" i="18"/>
  <c r="F43" i="18"/>
  <c r="F42" i="18"/>
  <c r="F41" i="18"/>
  <c r="F40" i="18"/>
  <c r="F39" i="18"/>
  <c r="F37" i="18"/>
  <c r="F36" i="18"/>
  <c r="F35" i="18"/>
  <c r="F34" i="18"/>
  <c r="F33" i="18"/>
  <c r="F32" i="18"/>
  <c r="F30" i="18"/>
  <c r="F29" i="18"/>
  <c r="F28" i="18"/>
  <c r="F27" i="18"/>
  <c r="F26" i="18"/>
  <c r="F25" i="18"/>
  <c r="F24" i="18"/>
  <c r="F23" i="18"/>
  <c r="F22" i="18"/>
  <c r="F21" i="18"/>
  <c r="F19" i="18"/>
  <c r="F17" i="18"/>
  <c r="F16" i="18"/>
  <c r="F15" i="18"/>
  <c r="F14" i="18"/>
  <c r="F13" i="18"/>
  <c r="F12" i="18"/>
  <c r="F11" i="18"/>
  <c r="F10" i="18"/>
  <c r="F9" i="18"/>
  <c r="F8" i="18"/>
  <c r="F7" i="18"/>
  <c r="F6" i="18"/>
  <c r="D167" i="18" l="1"/>
  <c r="I167" i="18" s="1"/>
  <c r="AG167" i="18" s="1"/>
  <c r="D166" i="18"/>
  <c r="I166" i="18" s="1"/>
  <c r="AG166" i="18" s="1"/>
  <c r="D165" i="18"/>
  <c r="I165" i="18" s="1"/>
  <c r="AG165" i="18" s="1"/>
  <c r="D164" i="18"/>
  <c r="I164" i="18" s="1"/>
  <c r="AG164" i="18" s="1"/>
  <c r="D163" i="18"/>
  <c r="I163" i="18" s="1"/>
  <c r="AG163" i="18" s="1"/>
  <c r="D162" i="18"/>
  <c r="I162" i="18" s="1"/>
  <c r="AG162" i="18" s="1"/>
  <c r="D161" i="18"/>
  <c r="I161" i="18" s="1"/>
  <c r="AG161" i="18" s="1"/>
  <c r="D160" i="18"/>
  <c r="I160" i="18" s="1"/>
  <c r="AG160" i="18" s="1"/>
  <c r="D159" i="18"/>
  <c r="I159" i="18" s="1"/>
  <c r="AG159" i="18" s="1"/>
  <c r="D158" i="18"/>
  <c r="I158" i="18" s="1"/>
  <c r="AG158" i="18" s="1"/>
  <c r="D157" i="18"/>
  <c r="I157" i="18" s="1"/>
  <c r="AG157" i="18" s="1"/>
  <c r="D156" i="18"/>
  <c r="I156" i="18" s="1"/>
  <c r="AG156" i="18" s="1"/>
  <c r="D155" i="18"/>
  <c r="I155" i="18" s="1"/>
  <c r="AG155" i="18" s="1"/>
  <c r="D154" i="18"/>
  <c r="I154" i="18" s="1"/>
  <c r="AG154" i="18" s="1"/>
  <c r="D153" i="18"/>
  <c r="I153" i="18" s="1"/>
  <c r="AG153" i="18" s="1"/>
  <c r="D152" i="18"/>
  <c r="I152" i="18" s="1"/>
  <c r="AG152" i="18" s="1"/>
  <c r="D151" i="18"/>
  <c r="I151" i="18" s="1"/>
  <c r="AG151" i="18" s="1"/>
  <c r="D150" i="18"/>
  <c r="I150" i="18" s="1"/>
  <c r="AG150" i="18" s="1"/>
  <c r="D149" i="18"/>
  <c r="I149" i="18" s="1"/>
  <c r="AG149" i="18" s="1"/>
  <c r="D148" i="18"/>
  <c r="I148" i="18" s="1"/>
  <c r="AG148" i="18" s="1"/>
  <c r="D147" i="18"/>
  <c r="I147" i="18" s="1"/>
  <c r="AG147" i="18" s="1"/>
  <c r="D146" i="18"/>
  <c r="I146" i="18" s="1"/>
  <c r="AG146" i="18" s="1"/>
  <c r="D145" i="18"/>
  <c r="I145" i="18" s="1"/>
  <c r="AG145" i="18" s="1"/>
  <c r="D144" i="18"/>
  <c r="I144" i="18" s="1"/>
  <c r="AG144" i="18" s="1"/>
  <c r="D143" i="18"/>
  <c r="I143" i="18" s="1"/>
  <c r="AG143" i="18" s="1"/>
  <c r="D142" i="18"/>
  <c r="I142" i="18" s="1"/>
  <c r="AG142" i="18" s="1"/>
  <c r="D141" i="18"/>
  <c r="I141" i="18" s="1"/>
  <c r="AG141" i="18" s="1"/>
  <c r="D140" i="18"/>
  <c r="I140" i="18" s="1"/>
  <c r="AG140" i="18" s="1"/>
  <c r="D139" i="18"/>
  <c r="I139" i="18" s="1"/>
  <c r="AG139" i="18" s="1"/>
  <c r="D138" i="18"/>
  <c r="I138" i="18" s="1"/>
  <c r="AG138" i="18" s="1"/>
  <c r="D137" i="18"/>
  <c r="I137" i="18" s="1"/>
  <c r="AG137" i="18" s="1"/>
  <c r="D136" i="18"/>
  <c r="I136" i="18" s="1"/>
  <c r="AG136" i="18" s="1"/>
  <c r="D135" i="18"/>
  <c r="I135" i="18" s="1"/>
  <c r="AG135" i="18" s="1"/>
  <c r="D134" i="18"/>
  <c r="I134" i="18" s="1"/>
  <c r="AG134" i="18" s="1"/>
  <c r="D133" i="18"/>
  <c r="I133" i="18" s="1"/>
  <c r="AG133" i="18" s="1"/>
  <c r="D132" i="18"/>
  <c r="I132" i="18" s="1"/>
  <c r="AG132" i="18" s="1"/>
  <c r="D131" i="18"/>
  <c r="I131" i="18" s="1"/>
  <c r="AG131" i="18" s="1"/>
  <c r="D130" i="18"/>
  <c r="I130" i="18" s="1"/>
  <c r="AG130" i="18" s="1"/>
  <c r="D129" i="18"/>
  <c r="I129" i="18" s="1"/>
  <c r="AG129" i="18" s="1"/>
  <c r="D128" i="18"/>
  <c r="I128" i="18" s="1"/>
  <c r="AG128" i="18" s="1"/>
  <c r="D127" i="18"/>
  <c r="I127" i="18" s="1"/>
  <c r="AG127" i="18" s="1"/>
  <c r="D125" i="18"/>
  <c r="I125" i="18" s="1"/>
  <c r="AG125" i="18" s="1"/>
  <c r="D124" i="18"/>
  <c r="I124" i="18" s="1"/>
  <c r="AG124" i="18" s="1"/>
  <c r="D123" i="18"/>
  <c r="I123" i="18" s="1"/>
  <c r="AG123" i="18" s="1"/>
  <c r="D122" i="18"/>
  <c r="I122" i="18" s="1"/>
  <c r="AG122" i="18" s="1"/>
  <c r="D121" i="18"/>
  <c r="I121" i="18" s="1"/>
  <c r="AG121" i="18" s="1"/>
  <c r="D120" i="18"/>
  <c r="I120" i="18" s="1"/>
  <c r="AG120" i="18" s="1"/>
  <c r="D119" i="18"/>
  <c r="I119" i="18" s="1"/>
  <c r="AG119" i="18" s="1"/>
  <c r="D118" i="18"/>
  <c r="I118" i="18" s="1"/>
  <c r="AG118" i="18" s="1"/>
  <c r="D117" i="18"/>
  <c r="I117" i="18" s="1"/>
  <c r="AG117" i="18" s="1"/>
  <c r="D116" i="18"/>
  <c r="I116" i="18" s="1"/>
  <c r="AG116" i="18" s="1"/>
  <c r="D115" i="18"/>
  <c r="I115" i="18" s="1"/>
  <c r="AG115" i="18" s="1"/>
  <c r="D114" i="18"/>
  <c r="I114" i="18" s="1"/>
  <c r="AG114" i="18" s="1"/>
  <c r="D113" i="18"/>
  <c r="I113" i="18" s="1"/>
  <c r="AG113" i="18" s="1"/>
  <c r="D112" i="18"/>
  <c r="I112" i="18" s="1"/>
  <c r="AG112" i="18" s="1"/>
  <c r="D111" i="18"/>
  <c r="I111" i="18" s="1"/>
  <c r="AG111" i="18" s="1"/>
  <c r="D109" i="18"/>
  <c r="I109" i="18" s="1"/>
  <c r="AG109" i="18" s="1"/>
  <c r="D108" i="18"/>
  <c r="I108" i="18" s="1"/>
  <c r="AG108" i="18" s="1"/>
  <c r="D107" i="18"/>
  <c r="I107" i="18" s="1"/>
  <c r="AG107" i="18" s="1"/>
  <c r="D106" i="18"/>
  <c r="I106" i="18" s="1"/>
  <c r="AG106" i="18" s="1"/>
  <c r="D105" i="18"/>
  <c r="I105" i="18" s="1"/>
  <c r="AG105" i="18" s="1"/>
  <c r="D103" i="18"/>
  <c r="I103" i="18" s="1"/>
  <c r="AG103" i="18" s="1"/>
  <c r="D102" i="18"/>
  <c r="I102" i="18" s="1"/>
  <c r="AG102" i="18" s="1"/>
  <c r="D101" i="18"/>
  <c r="I101" i="18" s="1"/>
  <c r="AG101" i="18" s="1"/>
  <c r="D100" i="18"/>
  <c r="I100" i="18" s="1"/>
  <c r="AG100" i="18" s="1"/>
  <c r="D99" i="18"/>
  <c r="I99" i="18" s="1"/>
  <c r="AG99" i="18" s="1"/>
  <c r="D98" i="18"/>
  <c r="I98" i="18" s="1"/>
  <c r="AG98" i="18" s="1"/>
  <c r="D97" i="18"/>
  <c r="I97" i="18" s="1"/>
  <c r="AG97" i="18" s="1"/>
  <c r="D96" i="18"/>
  <c r="I96" i="18" s="1"/>
  <c r="AG96" i="18" s="1"/>
  <c r="D95" i="18"/>
  <c r="I95" i="18" s="1"/>
  <c r="AG95" i="18" s="1"/>
  <c r="D94" i="18"/>
  <c r="I94" i="18" s="1"/>
  <c r="AG94" i="18" s="1"/>
  <c r="D93" i="18"/>
  <c r="I93" i="18" s="1"/>
  <c r="AG93" i="18" s="1"/>
  <c r="D92" i="18"/>
  <c r="I92" i="18" s="1"/>
  <c r="AG92" i="18" s="1"/>
  <c r="D91" i="18"/>
  <c r="I91" i="18" s="1"/>
  <c r="AG91" i="18" s="1"/>
  <c r="D90" i="18"/>
  <c r="I90" i="18" s="1"/>
  <c r="AG90" i="18" s="1"/>
  <c r="D89" i="18"/>
  <c r="I89" i="18" s="1"/>
  <c r="AG89" i="18" s="1"/>
  <c r="D88" i="18"/>
  <c r="I88" i="18" s="1"/>
  <c r="AG88" i="18" s="1"/>
  <c r="D87" i="18"/>
  <c r="I87" i="18" s="1"/>
  <c r="AG87" i="18" s="1"/>
  <c r="D86" i="18"/>
  <c r="I86" i="18" s="1"/>
  <c r="AG86" i="18" s="1"/>
  <c r="D85" i="18"/>
  <c r="I85" i="18" s="1"/>
  <c r="AG85" i="18" s="1"/>
  <c r="D84" i="18"/>
  <c r="I84" i="18" s="1"/>
  <c r="AG84" i="18" s="1"/>
  <c r="D83" i="18"/>
  <c r="I83" i="18" s="1"/>
  <c r="AG83" i="18" s="1"/>
  <c r="D81" i="18"/>
  <c r="I81" i="18" s="1"/>
  <c r="AG81" i="18" s="1"/>
  <c r="D80" i="18"/>
  <c r="I80" i="18" s="1"/>
  <c r="AG80" i="18" s="1"/>
  <c r="D79" i="18"/>
  <c r="I79" i="18" s="1"/>
  <c r="AG79" i="18" s="1"/>
  <c r="D77" i="18"/>
  <c r="I77" i="18" s="1"/>
  <c r="AG77" i="18" s="1"/>
  <c r="D76" i="18"/>
  <c r="I76" i="18" s="1"/>
  <c r="AG76" i="18" s="1"/>
  <c r="D75" i="18"/>
  <c r="I75" i="18" s="1"/>
  <c r="AG75" i="18" s="1"/>
  <c r="D73" i="18"/>
  <c r="I73" i="18" s="1"/>
  <c r="AG73" i="18" s="1"/>
  <c r="D72" i="18"/>
  <c r="I72" i="18" s="1"/>
  <c r="AG72" i="18" s="1"/>
  <c r="D71" i="18"/>
  <c r="I71" i="18" s="1"/>
  <c r="AG71" i="18" s="1"/>
  <c r="D70" i="18"/>
  <c r="I70" i="18" s="1"/>
  <c r="AG70" i="18" s="1"/>
  <c r="D69" i="18"/>
  <c r="I69" i="18" s="1"/>
  <c r="AG69" i="18" s="1"/>
  <c r="D68" i="18"/>
  <c r="I68" i="18" s="1"/>
  <c r="AG68" i="18" s="1"/>
  <c r="D67" i="18"/>
  <c r="I67" i="18" s="1"/>
  <c r="AG67" i="18" s="1"/>
  <c r="D66" i="18"/>
  <c r="I66" i="18" s="1"/>
  <c r="AG66" i="18" s="1"/>
  <c r="D65" i="18"/>
  <c r="I65" i="18" s="1"/>
  <c r="AG65" i="18" s="1"/>
  <c r="D64" i="18"/>
  <c r="I64" i="18" s="1"/>
  <c r="AG64" i="18" s="1"/>
  <c r="D63" i="18"/>
  <c r="I63" i="18" s="1"/>
  <c r="AG63" i="18" s="1"/>
  <c r="D62" i="18"/>
  <c r="I62" i="18" s="1"/>
  <c r="AG62" i="18" s="1"/>
  <c r="D61" i="18"/>
  <c r="I61" i="18" s="1"/>
  <c r="AG61" i="18" s="1"/>
  <c r="D60" i="18"/>
  <c r="I60" i="18" s="1"/>
  <c r="AG60" i="18" s="1"/>
  <c r="D59" i="18"/>
  <c r="I59" i="18" s="1"/>
  <c r="AG59" i="18" s="1"/>
  <c r="D58" i="18"/>
  <c r="I58" i="18" s="1"/>
  <c r="AG58" i="18" s="1"/>
  <c r="D56" i="18"/>
  <c r="I56" i="18" s="1"/>
  <c r="AG56" i="18" s="1"/>
  <c r="D55" i="18"/>
  <c r="I55" i="18" s="1"/>
  <c r="AG55" i="18" s="1"/>
  <c r="D54" i="18"/>
  <c r="I54" i="18" s="1"/>
  <c r="AG54" i="18" s="1"/>
  <c r="D53" i="18"/>
  <c r="I53" i="18" s="1"/>
  <c r="AG53" i="18" s="1"/>
  <c r="D52" i="18"/>
  <c r="I52" i="18" s="1"/>
  <c r="AG52" i="18" s="1"/>
  <c r="D51" i="18"/>
  <c r="I51" i="18" s="1"/>
  <c r="AG51" i="18" s="1"/>
  <c r="D50" i="18"/>
  <c r="I50" i="18" s="1"/>
  <c r="AG50" i="18" s="1"/>
  <c r="D49" i="18"/>
  <c r="I49" i="18" s="1"/>
  <c r="AG49" i="18" s="1"/>
  <c r="D47" i="18"/>
  <c r="I47" i="18" s="1"/>
  <c r="AG47" i="18" s="1"/>
  <c r="D46" i="18"/>
  <c r="I46" i="18" s="1"/>
  <c r="AG46" i="18" s="1"/>
  <c r="D45" i="18"/>
  <c r="I45" i="18" s="1"/>
  <c r="AG45" i="18" s="1"/>
  <c r="D44" i="18"/>
  <c r="I44" i="18" s="1"/>
  <c r="AG44" i="18" s="1"/>
  <c r="D43" i="18"/>
  <c r="I43" i="18" s="1"/>
  <c r="AG43" i="18" s="1"/>
  <c r="D42" i="18"/>
  <c r="I42" i="18" s="1"/>
  <c r="AG42" i="18" s="1"/>
  <c r="D41" i="18"/>
  <c r="I41" i="18" s="1"/>
  <c r="AG41" i="18" s="1"/>
  <c r="D40" i="18"/>
  <c r="I40" i="18" s="1"/>
  <c r="AG40" i="18" s="1"/>
  <c r="D39" i="18"/>
  <c r="I39" i="18" s="1"/>
  <c r="AG39" i="18" s="1"/>
  <c r="D37" i="18"/>
  <c r="I37" i="18" s="1"/>
  <c r="AG37" i="18" s="1"/>
  <c r="D36" i="18"/>
  <c r="I36" i="18" s="1"/>
  <c r="AG36" i="18" s="1"/>
  <c r="D35" i="18"/>
  <c r="I35" i="18" s="1"/>
  <c r="AG35" i="18" s="1"/>
  <c r="D34" i="18"/>
  <c r="I34" i="18" s="1"/>
  <c r="AG34" i="18" s="1"/>
  <c r="D33" i="18"/>
  <c r="I33" i="18" s="1"/>
  <c r="AG33" i="18" s="1"/>
  <c r="D32" i="18"/>
  <c r="I32" i="18" s="1"/>
  <c r="AG32" i="18" s="1"/>
  <c r="D30" i="18"/>
  <c r="I30" i="18" s="1"/>
  <c r="AG30" i="18" s="1"/>
  <c r="D29" i="18"/>
  <c r="I29" i="18" s="1"/>
  <c r="AG29" i="18" s="1"/>
  <c r="D28" i="18"/>
  <c r="I28" i="18" s="1"/>
  <c r="AG28" i="18" s="1"/>
  <c r="D27" i="18"/>
  <c r="I27" i="18" s="1"/>
  <c r="AG27" i="18" s="1"/>
  <c r="D26" i="18"/>
  <c r="I26" i="18" s="1"/>
  <c r="AG26" i="18" s="1"/>
  <c r="D25" i="18"/>
  <c r="I25" i="18" s="1"/>
  <c r="AG25" i="18" s="1"/>
  <c r="D24" i="18"/>
  <c r="I24" i="18" s="1"/>
  <c r="AG24" i="18" s="1"/>
  <c r="D23" i="18"/>
  <c r="I23" i="18" s="1"/>
  <c r="AG23" i="18" s="1"/>
  <c r="D22" i="18"/>
  <c r="I22" i="18" s="1"/>
  <c r="AG22" i="18" s="1"/>
  <c r="D21" i="18"/>
  <c r="I21" i="18" s="1"/>
  <c r="AG21" i="18" s="1"/>
  <c r="D20" i="18"/>
  <c r="I20" i="18" s="1"/>
  <c r="AG20" i="18" s="1"/>
  <c r="D19" i="18"/>
  <c r="I19" i="18" s="1"/>
  <c r="AG19" i="18" s="1"/>
  <c r="D17" i="18"/>
  <c r="I17" i="18" s="1"/>
  <c r="AG17" i="18" s="1"/>
  <c r="D16" i="18"/>
  <c r="I16" i="18" s="1"/>
  <c r="AG16" i="18" s="1"/>
  <c r="D15" i="18"/>
  <c r="I15" i="18" s="1"/>
  <c r="AG15" i="18" s="1"/>
  <c r="D14" i="18"/>
  <c r="I14" i="18" s="1"/>
  <c r="AG14" i="18" s="1"/>
  <c r="D13" i="18"/>
  <c r="I13" i="18" s="1"/>
  <c r="AG13" i="18" s="1"/>
  <c r="D12" i="18"/>
  <c r="I12" i="18" s="1"/>
  <c r="AG12" i="18" s="1"/>
  <c r="D11" i="18"/>
  <c r="I11" i="18" s="1"/>
  <c r="AG11" i="18" s="1"/>
  <c r="D10" i="18"/>
  <c r="I10" i="18" s="1"/>
  <c r="AG10" i="18" s="1"/>
  <c r="D9" i="18"/>
  <c r="I9" i="18" s="1"/>
  <c r="AG9" i="18" s="1"/>
  <c r="D8" i="18"/>
  <c r="I8" i="18" s="1"/>
  <c r="AG8" i="18" s="1"/>
  <c r="D7" i="18"/>
  <c r="I7" i="18" s="1"/>
  <c r="AG7" i="18" s="1"/>
  <c r="D6" i="18"/>
  <c r="I6" i="18" s="1"/>
  <c r="AG6" i="18" s="1"/>
  <c r="AB223" i="20" l="1"/>
  <c r="AB222" i="20"/>
  <c r="AB221" i="20"/>
  <c r="AB220" i="20"/>
  <c r="AB219" i="20"/>
  <c r="AB218" i="20"/>
  <c r="AB217" i="20"/>
  <c r="AB216" i="20"/>
  <c r="AB215" i="20"/>
  <c r="AB214" i="20"/>
  <c r="AB213" i="20"/>
  <c r="AB212" i="20"/>
  <c r="AB211" i="20"/>
  <c r="AB210" i="20"/>
  <c r="AB209" i="20"/>
  <c r="AB208" i="20"/>
  <c r="AB207" i="20"/>
  <c r="AB206" i="20"/>
  <c r="AB205" i="20"/>
  <c r="AB204" i="20"/>
  <c r="AB203" i="20"/>
  <c r="AB202" i="20"/>
  <c r="AB201" i="20"/>
  <c r="AB200" i="20"/>
  <c r="AB199" i="20"/>
  <c r="AB198" i="20"/>
  <c r="AB197" i="20"/>
  <c r="AB196" i="20"/>
  <c r="AB195" i="20"/>
  <c r="AB194" i="20"/>
  <c r="AB193" i="20"/>
  <c r="AB192" i="20"/>
  <c r="AB191" i="20"/>
  <c r="AB190" i="20"/>
  <c r="AB189" i="20"/>
  <c r="AB188" i="20"/>
  <c r="AB187" i="20"/>
  <c r="AB186" i="20"/>
  <c r="AB185" i="20"/>
  <c r="AB184" i="20"/>
  <c r="AB183" i="20"/>
  <c r="AB182" i="20"/>
  <c r="AB181" i="20"/>
  <c r="AB180" i="20"/>
  <c r="AB179" i="20"/>
  <c r="AB178" i="20"/>
  <c r="AB177" i="20"/>
  <c r="AB176" i="20"/>
  <c r="AB175" i="20"/>
  <c r="AB174" i="20"/>
  <c r="AB173" i="20"/>
  <c r="AB172" i="20"/>
  <c r="AB171" i="20"/>
  <c r="AB170" i="20"/>
  <c r="AB169" i="20"/>
  <c r="AB168" i="20"/>
  <c r="AB167" i="20"/>
  <c r="AB166" i="20"/>
  <c r="AB165" i="20"/>
  <c r="AB164" i="20"/>
  <c r="AB163" i="20"/>
  <c r="AB162" i="20"/>
  <c r="AB161" i="20"/>
  <c r="AB160" i="20"/>
  <c r="AB159" i="20"/>
  <c r="AB158" i="20"/>
  <c r="AB157" i="20"/>
  <c r="AB156" i="20"/>
  <c r="AB155" i="20"/>
  <c r="AB154" i="20"/>
  <c r="AB153" i="20"/>
  <c r="AB152" i="20"/>
  <c r="AB151" i="20"/>
  <c r="AB150" i="20"/>
  <c r="AB149" i="20"/>
  <c r="AB148" i="20"/>
  <c r="AB147" i="20"/>
  <c r="AB146" i="20"/>
  <c r="AB145" i="20"/>
  <c r="AB144" i="20"/>
  <c r="AB143" i="20"/>
  <c r="AB142" i="20"/>
  <c r="AB141" i="20"/>
  <c r="AB140" i="20"/>
  <c r="AB139" i="20"/>
  <c r="AB138" i="20"/>
  <c r="AB137" i="20"/>
  <c r="AB136" i="20"/>
  <c r="AB135" i="20"/>
  <c r="AB134" i="20"/>
  <c r="AB133" i="20"/>
  <c r="AB132" i="20"/>
  <c r="AB131" i="20"/>
  <c r="AB130" i="20"/>
  <c r="AB129" i="20"/>
  <c r="AB128" i="20"/>
  <c r="AB127" i="20"/>
  <c r="AB126" i="20"/>
  <c r="AB124" i="20"/>
  <c r="AB123" i="20"/>
  <c r="AB122" i="20"/>
  <c r="AB121" i="20"/>
  <c r="AB120" i="20"/>
  <c r="AB119" i="20"/>
  <c r="AB118" i="20"/>
  <c r="AB117" i="20"/>
  <c r="AB116" i="20"/>
  <c r="AB115" i="20"/>
  <c r="AB114" i="20"/>
  <c r="AB113" i="20"/>
  <c r="AB112" i="20"/>
  <c r="AB111" i="20"/>
  <c r="AB109" i="20"/>
  <c r="AB108" i="20"/>
  <c r="AB107" i="20"/>
  <c r="AB106" i="20"/>
  <c r="AB105" i="20"/>
  <c r="AB104" i="20"/>
  <c r="AB103" i="20"/>
  <c r="AB102" i="20"/>
  <c r="AB101" i="20"/>
  <c r="AB100" i="20"/>
  <c r="AB99" i="20"/>
  <c r="AB98" i="20"/>
  <c r="AB97" i="20"/>
  <c r="AB96" i="20"/>
  <c r="AB95" i="20"/>
  <c r="AB94" i="20"/>
  <c r="AB93" i="20"/>
  <c r="AB92" i="20"/>
  <c r="AB91" i="20"/>
  <c r="AB90" i="20"/>
  <c r="AB89" i="20"/>
  <c r="AB88" i="20"/>
  <c r="AB87" i="20"/>
  <c r="AB86" i="20"/>
  <c r="AB85" i="20"/>
  <c r="AB84" i="20"/>
  <c r="AB83" i="20"/>
  <c r="AB81" i="20"/>
  <c r="AB80" i="20"/>
  <c r="AB79" i="20"/>
  <c r="AB77" i="20"/>
  <c r="AB76" i="20"/>
  <c r="AB75" i="20"/>
  <c r="AB73" i="20"/>
  <c r="AB72" i="20"/>
  <c r="AB71" i="20"/>
  <c r="AB70" i="20"/>
  <c r="AB69" i="20"/>
  <c r="AB68" i="20"/>
  <c r="AB67" i="20"/>
  <c r="AB66" i="20"/>
  <c r="AB65" i="20"/>
  <c r="AB64" i="20"/>
  <c r="AB63" i="20"/>
  <c r="AB62" i="20"/>
  <c r="AB61" i="20"/>
  <c r="AB60" i="20"/>
  <c r="AB59" i="20"/>
  <c r="AB58" i="20"/>
  <c r="AB56" i="20"/>
  <c r="AB55" i="20"/>
  <c r="AB54" i="20"/>
  <c r="AB53" i="20"/>
  <c r="AB52" i="20"/>
  <c r="AB51" i="20"/>
  <c r="AB50" i="20"/>
  <c r="AB49" i="20"/>
  <c r="AB47" i="20"/>
  <c r="AB46" i="20"/>
  <c r="AB45" i="20"/>
  <c r="AB44" i="20"/>
  <c r="AB43" i="20"/>
  <c r="AB42" i="20"/>
  <c r="AB41" i="20"/>
  <c r="AB40" i="20"/>
  <c r="AB39" i="20"/>
  <c r="AB37" i="20"/>
  <c r="AB36" i="20"/>
  <c r="AB35" i="20"/>
  <c r="AB34" i="20"/>
  <c r="AB33" i="20"/>
  <c r="AB32" i="20"/>
  <c r="AB30" i="20"/>
  <c r="AB29" i="20"/>
  <c r="AB28" i="20"/>
  <c r="AB27" i="20"/>
  <c r="AB26" i="20"/>
  <c r="AB25" i="20"/>
  <c r="AB24" i="20"/>
  <c r="AB23" i="20"/>
  <c r="AB22" i="20"/>
  <c r="AB21" i="20"/>
  <c r="AB20" i="20"/>
  <c r="AB19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X223" i="20"/>
  <c r="X222" i="20"/>
  <c r="X221" i="20"/>
  <c r="X220" i="20"/>
  <c r="X219" i="20"/>
  <c r="X218" i="20"/>
  <c r="X217" i="20"/>
  <c r="X216" i="20"/>
  <c r="X215" i="20"/>
  <c r="X214" i="20"/>
  <c r="X213" i="20"/>
  <c r="X212" i="20"/>
  <c r="X211" i="20"/>
  <c r="X210" i="20"/>
  <c r="X209" i="20"/>
  <c r="X208" i="20"/>
  <c r="X207" i="20"/>
  <c r="X206" i="20"/>
  <c r="X205" i="20"/>
  <c r="X204" i="20"/>
  <c r="X203" i="20"/>
  <c r="X202" i="20"/>
  <c r="X201" i="20"/>
  <c r="X200" i="20"/>
  <c r="X199" i="20"/>
  <c r="X198" i="20"/>
  <c r="X197" i="20"/>
  <c r="X196" i="20"/>
  <c r="X195" i="20"/>
  <c r="X194" i="20"/>
  <c r="X193" i="20"/>
  <c r="X192" i="20"/>
  <c r="X191" i="20"/>
  <c r="X190" i="20"/>
  <c r="X189" i="20"/>
  <c r="X188" i="20"/>
  <c r="X187" i="20"/>
  <c r="X186" i="20"/>
  <c r="X185" i="20"/>
  <c r="X184" i="20"/>
  <c r="X183" i="20"/>
  <c r="X182" i="20"/>
  <c r="X181" i="20"/>
  <c r="X180" i="20"/>
  <c r="X179" i="20"/>
  <c r="X178" i="20"/>
  <c r="X177" i="20"/>
  <c r="X176" i="20"/>
  <c r="X175" i="20"/>
  <c r="X174" i="20"/>
  <c r="X173" i="20"/>
  <c r="X172" i="20"/>
  <c r="X171" i="20"/>
  <c r="X170" i="20"/>
  <c r="X169" i="20"/>
  <c r="X168" i="20"/>
  <c r="X167" i="20"/>
  <c r="X166" i="20"/>
  <c r="X165" i="20"/>
  <c r="X164" i="20"/>
  <c r="X163" i="20"/>
  <c r="X162" i="20"/>
  <c r="X161" i="20"/>
  <c r="X160" i="20"/>
  <c r="X159" i="20"/>
  <c r="X158" i="20"/>
  <c r="X157" i="20"/>
  <c r="X156" i="20"/>
  <c r="X155" i="20"/>
  <c r="X154" i="20"/>
  <c r="X153" i="20"/>
  <c r="X152" i="20"/>
  <c r="X151" i="20"/>
  <c r="X150" i="20"/>
  <c r="X149" i="20"/>
  <c r="X148" i="20"/>
  <c r="X147" i="20"/>
  <c r="X146" i="20"/>
  <c r="X145" i="20"/>
  <c r="X144" i="20"/>
  <c r="X143" i="20"/>
  <c r="X142" i="20"/>
  <c r="X141" i="20"/>
  <c r="X140" i="20"/>
  <c r="X139" i="20"/>
  <c r="X138" i="20"/>
  <c r="X137" i="20"/>
  <c r="X136" i="20"/>
  <c r="X135" i="20"/>
  <c r="X134" i="20"/>
  <c r="X133" i="20"/>
  <c r="X132" i="20"/>
  <c r="X131" i="20"/>
  <c r="X130" i="20"/>
  <c r="X129" i="20"/>
  <c r="X128" i="20"/>
  <c r="X127" i="20"/>
  <c r="X126" i="20"/>
  <c r="X124" i="20"/>
  <c r="X123" i="20"/>
  <c r="X122" i="20"/>
  <c r="X121" i="20"/>
  <c r="X120" i="20"/>
  <c r="X119" i="20"/>
  <c r="X118" i="20"/>
  <c r="X117" i="20"/>
  <c r="X116" i="20"/>
  <c r="X115" i="20"/>
  <c r="X114" i="20"/>
  <c r="X113" i="20"/>
  <c r="X112" i="20"/>
  <c r="X111" i="20"/>
  <c r="X109" i="20"/>
  <c r="X108" i="20"/>
  <c r="X107" i="20"/>
  <c r="X106" i="20"/>
  <c r="X105" i="20"/>
  <c r="X104" i="20"/>
  <c r="X103" i="20"/>
  <c r="X102" i="20"/>
  <c r="X101" i="20"/>
  <c r="X100" i="20"/>
  <c r="X99" i="20"/>
  <c r="X98" i="20"/>
  <c r="X97" i="20"/>
  <c r="X96" i="20"/>
  <c r="X95" i="20"/>
  <c r="X94" i="20"/>
  <c r="X93" i="20"/>
  <c r="X92" i="20"/>
  <c r="X91" i="20"/>
  <c r="X90" i="20"/>
  <c r="X89" i="20"/>
  <c r="X88" i="20"/>
  <c r="X87" i="20"/>
  <c r="X86" i="20"/>
  <c r="X85" i="20"/>
  <c r="X84" i="20"/>
  <c r="X83" i="20"/>
  <c r="X81" i="20"/>
  <c r="X80" i="20"/>
  <c r="X79" i="20"/>
  <c r="X77" i="20"/>
  <c r="X76" i="20"/>
  <c r="X75" i="20"/>
  <c r="X73" i="20"/>
  <c r="X72" i="20"/>
  <c r="X71" i="20"/>
  <c r="X70" i="20"/>
  <c r="X69" i="20"/>
  <c r="X68" i="20"/>
  <c r="X67" i="20"/>
  <c r="X66" i="20"/>
  <c r="X65" i="20"/>
  <c r="X64" i="20"/>
  <c r="X63" i="20"/>
  <c r="X62" i="20"/>
  <c r="X61" i="20"/>
  <c r="X60" i="20"/>
  <c r="X59" i="20"/>
  <c r="X58" i="20"/>
  <c r="X56" i="20"/>
  <c r="X55" i="20"/>
  <c r="X54" i="20"/>
  <c r="X53" i="20"/>
  <c r="X52" i="20"/>
  <c r="X51" i="20"/>
  <c r="X50" i="20"/>
  <c r="X49" i="20"/>
  <c r="X47" i="20"/>
  <c r="X46" i="20"/>
  <c r="X45" i="20"/>
  <c r="X44" i="20"/>
  <c r="X43" i="20"/>
  <c r="X42" i="20"/>
  <c r="X41" i="20"/>
  <c r="X40" i="20"/>
  <c r="X39" i="20"/>
  <c r="X37" i="20"/>
  <c r="X36" i="20"/>
  <c r="X35" i="20"/>
  <c r="X34" i="20"/>
  <c r="X33" i="20"/>
  <c r="X32" i="20"/>
  <c r="X30" i="20"/>
  <c r="X29" i="20"/>
  <c r="X28" i="20"/>
  <c r="X27" i="20"/>
  <c r="X26" i="20"/>
  <c r="X25" i="20"/>
  <c r="X24" i="20"/>
  <c r="X23" i="20"/>
  <c r="X22" i="20"/>
  <c r="X21" i="20"/>
  <c r="X20" i="20"/>
  <c r="X19" i="20"/>
  <c r="X17" i="20"/>
  <c r="X16" i="20"/>
  <c r="X15" i="20"/>
  <c r="X14" i="20"/>
  <c r="X13" i="20"/>
  <c r="X12" i="20"/>
  <c r="X11" i="20"/>
  <c r="X10" i="20"/>
  <c r="X9" i="20"/>
  <c r="X8" i="20"/>
  <c r="X7" i="20"/>
  <c r="X6" i="20"/>
  <c r="T223" i="20"/>
  <c r="T222" i="20"/>
  <c r="T221" i="20"/>
  <c r="T220" i="20"/>
  <c r="T219" i="20"/>
  <c r="T218" i="20"/>
  <c r="T217" i="20"/>
  <c r="T216" i="20"/>
  <c r="T215" i="20"/>
  <c r="T214" i="20"/>
  <c r="T213" i="20"/>
  <c r="T212" i="20"/>
  <c r="T211" i="20"/>
  <c r="T210" i="20"/>
  <c r="T209" i="20"/>
  <c r="T208" i="20"/>
  <c r="T207" i="20"/>
  <c r="T206" i="20"/>
  <c r="T205" i="20"/>
  <c r="T204" i="20"/>
  <c r="T203" i="20"/>
  <c r="T202" i="20"/>
  <c r="T201" i="20"/>
  <c r="T200" i="20"/>
  <c r="T199" i="20"/>
  <c r="T198" i="20"/>
  <c r="T197" i="20"/>
  <c r="T196" i="20"/>
  <c r="T195" i="20"/>
  <c r="T194" i="20"/>
  <c r="T193" i="20"/>
  <c r="T192" i="20"/>
  <c r="T191" i="20"/>
  <c r="T190" i="20"/>
  <c r="T189" i="20"/>
  <c r="T188" i="20"/>
  <c r="T187" i="20"/>
  <c r="T186" i="20"/>
  <c r="T185" i="20"/>
  <c r="T184" i="20"/>
  <c r="T183" i="20"/>
  <c r="T182" i="20"/>
  <c r="T181" i="20"/>
  <c r="T180" i="20"/>
  <c r="T179" i="20"/>
  <c r="T178" i="20"/>
  <c r="T177" i="20"/>
  <c r="T176" i="20"/>
  <c r="T175" i="20"/>
  <c r="T174" i="20"/>
  <c r="T173" i="20"/>
  <c r="T172" i="20"/>
  <c r="T171" i="20"/>
  <c r="T170" i="20"/>
  <c r="T169" i="20"/>
  <c r="T168" i="20"/>
  <c r="T167" i="20"/>
  <c r="T166" i="20"/>
  <c r="T165" i="20"/>
  <c r="T164" i="20"/>
  <c r="T163" i="20"/>
  <c r="T162" i="20"/>
  <c r="T161" i="20"/>
  <c r="T160" i="20"/>
  <c r="T159" i="20"/>
  <c r="T158" i="20"/>
  <c r="T157" i="20"/>
  <c r="T156" i="20"/>
  <c r="T155" i="20"/>
  <c r="T154" i="20"/>
  <c r="T153" i="20"/>
  <c r="T152" i="20"/>
  <c r="T151" i="20"/>
  <c r="T150" i="20"/>
  <c r="T149" i="20"/>
  <c r="T148" i="20"/>
  <c r="T147" i="20"/>
  <c r="T146" i="20"/>
  <c r="T145" i="20"/>
  <c r="T144" i="20"/>
  <c r="T143" i="20"/>
  <c r="T142" i="20"/>
  <c r="T141" i="20"/>
  <c r="T140" i="20"/>
  <c r="T139" i="20"/>
  <c r="T138" i="20"/>
  <c r="T137" i="20"/>
  <c r="T136" i="20"/>
  <c r="T135" i="20"/>
  <c r="T134" i="20"/>
  <c r="T133" i="20"/>
  <c r="T132" i="20"/>
  <c r="T131" i="20"/>
  <c r="T130" i="20"/>
  <c r="T129" i="20"/>
  <c r="T128" i="20"/>
  <c r="T127" i="20"/>
  <c r="T126" i="20"/>
  <c r="T124" i="20"/>
  <c r="T123" i="20"/>
  <c r="T122" i="20"/>
  <c r="T121" i="20"/>
  <c r="T120" i="20"/>
  <c r="T119" i="20"/>
  <c r="T118" i="20"/>
  <c r="T117" i="20"/>
  <c r="T116" i="20"/>
  <c r="T115" i="20"/>
  <c r="T114" i="20"/>
  <c r="T113" i="20"/>
  <c r="T112" i="20"/>
  <c r="T111" i="20"/>
  <c r="T109" i="20"/>
  <c r="T108" i="20"/>
  <c r="T107" i="20"/>
  <c r="T106" i="20"/>
  <c r="T105" i="20"/>
  <c r="T104" i="20"/>
  <c r="T103" i="20"/>
  <c r="T102" i="20"/>
  <c r="T101" i="20"/>
  <c r="T100" i="20"/>
  <c r="T99" i="20"/>
  <c r="T98" i="20"/>
  <c r="T97" i="20"/>
  <c r="T96" i="20"/>
  <c r="T95" i="20"/>
  <c r="T94" i="20"/>
  <c r="T93" i="20"/>
  <c r="T92" i="20"/>
  <c r="T91" i="20"/>
  <c r="T90" i="20"/>
  <c r="T89" i="20"/>
  <c r="T88" i="20"/>
  <c r="T87" i="20"/>
  <c r="T86" i="20"/>
  <c r="T85" i="20"/>
  <c r="T84" i="20"/>
  <c r="T83" i="20"/>
  <c r="T81" i="20"/>
  <c r="T80" i="20"/>
  <c r="T79" i="20"/>
  <c r="T77" i="20"/>
  <c r="T76" i="20"/>
  <c r="T75" i="20"/>
  <c r="T73" i="20"/>
  <c r="T72" i="20"/>
  <c r="T71" i="20"/>
  <c r="T70" i="20"/>
  <c r="T69" i="20"/>
  <c r="T68" i="20"/>
  <c r="T67" i="20"/>
  <c r="T66" i="20"/>
  <c r="T65" i="20"/>
  <c r="T64" i="20"/>
  <c r="T63" i="20"/>
  <c r="T62" i="20"/>
  <c r="T61" i="20"/>
  <c r="T60" i="20"/>
  <c r="T59" i="20"/>
  <c r="T58" i="20"/>
  <c r="T56" i="20"/>
  <c r="T55" i="20"/>
  <c r="T54" i="20"/>
  <c r="T53" i="20"/>
  <c r="T52" i="20"/>
  <c r="T51" i="20"/>
  <c r="T50" i="20"/>
  <c r="T49" i="20"/>
  <c r="T47" i="20"/>
  <c r="T46" i="20"/>
  <c r="T45" i="20"/>
  <c r="T44" i="20"/>
  <c r="T43" i="20"/>
  <c r="T42" i="20"/>
  <c r="T41" i="20"/>
  <c r="T40" i="20"/>
  <c r="T39" i="20"/>
  <c r="T37" i="20"/>
  <c r="T36" i="20"/>
  <c r="T35" i="20"/>
  <c r="T34" i="20"/>
  <c r="T33" i="20"/>
  <c r="T32" i="20"/>
  <c r="T30" i="20"/>
  <c r="T29" i="20"/>
  <c r="T28" i="20"/>
  <c r="T27" i="20"/>
  <c r="T26" i="20"/>
  <c r="T25" i="20"/>
  <c r="T24" i="20"/>
  <c r="T23" i="20"/>
  <c r="T22" i="20"/>
  <c r="T21" i="20"/>
  <c r="T20" i="20"/>
  <c r="T19" i="20"/>
  <c r="T17" i="20"/>
  <c r="T16" i="20"/>
  <c r="T15" i="20"/>
  <c r="T14" i="20"/>
  <c r="T13" i="20"/>
  <c r="T12" i="20"/>
  <c r="T11" i="20"/>
  <c r="T10" i="20"/>
  <c r="T9" i="20"/>
  <c r="T8" i="20"/>
  <c r="T7" i="20"/>
  <c r="T6" i="20"/>
  <c r="P223" i="20"/>
  <c r="AG223" i="20" s="1"/>
  <c r="P222" i="20"/>
  <c r="AG222" i="20" s="1"/>
  <c r="P221" i="20"/>
  <c r="AG221" i="20" s="1"/>
  <c r="P220" i="20"/>
  <c r="AG220" i="20" s="1"/>
  <c r="P219" i="20"/>
  <c r="AG219" i="20" s="1"/>
  <c r="P218" i="20"/>
  <c r="P217" i="20"/>
  <c r="AG217" i="20" s="1"/>
  <c r="P216" i="20"/>
  <c r="AG216" i="20" s="1"/>
  <c r="P215" i="20"/>
  <c r="AG215" i="20" s="1"/>
  <c r="P214" i="20"/>
  <c r="AG214" i="20" s="1"/>
  <c r="P213" i="20"/>
  <c r="AG213" i="20" s="1"/>
  <c r="P212" i="20"/>
  <c r="P211" i="20"/>
  <c r="P210" i="20"/>
  <c r="P209" i="20"/>
  <c r="AG209" i="20" s="1"/>
  <c r="P208" i="20"/>
  <c r="AG208" i="20" s="1"/>
  <c r="P207" i="20"/>
  <c r="AG207" i="20" s="1"/>
  <c r="P206" i="20"/>
  <c r="AG206" i="20" s="1"/>
  <c r="P205" i="20"/>
  <c r="AG205" i="20" s="1"/>
  <c r="P204" i="20"/>
  <c r="AG204" i="20" s="1"/>
  <c r="P203" i="20"/>
  <c r="AG203" i="20" s="1"/>
  <c r="P202" i="20"/>
  <c r="AG202" i="20" s="1"/>
  <c r="P201" i="20"/>
  <c r="AG201" i="20" s="1"/>
  <c r="P200" i="20"/>
  <c r="AG200" i="20" s="1"/>
  <c r="P199" i="20"/>
  <c r="AG199" i="20" s="1"/>
  <c r="P198" i="20"/>
  <c r="AG198" i="20" s="1"/>
  <c r="P197" i="20"/>
  <c r="P196" i="20"/>
  <c r="P195" i="20"/>
  <c r="P194" i="20"/>
  <c r="P193" i="20"/>
  <c r="P192" i="20"/>
  <c r="P191" i="20"/>
  <c r="P190" i="20"/>
  <c r="P189" i="20"/>
  <c r="P188" i="20"/>
  <c r="P187" i="20"/>
  <c r="P186" i="20"/>
  <c r="P185" i="20"/>
  <c r="P184" i="20"/>
  <c r="P183" i="20"/>
  <c r="P182" i="20"/>
  <c r="P181" i="20"/>
  <c r="P180" i="20"/>
  <c r="P179" i="20"/>
  <c r="P178" i="20"/>
  <c r="P177" i="20"/>
  <c r="P176" i="20"/>
  <c r="P175" i="20"/>
  <c r="P174" i="20"/>
  <c r="P173" i="20"/>
  <c r="P172" i="20"/>
  <c r="P171" i="20"/>
  <c r="P170" i="20"/>
  <c r="P169" i="20"/>
  <c r="P168" i="20"/>
  <c r="P167" i="20"/>
  <c r="P166" i="20"/>
  <c r="P165" i="20"/>
  <c r="P164" i="20"/>
  <c r="P163" i="20"/>
  <c r="P162" i="20"/>
  <c r="P161" i="20"/>
  <c r="P160" i="20"/>
  <c r="P159" i="20"/>
  <c r="P158" i="20"/>
  <c r="P157" i="20"/>
  <c r="P156" i="20"/>
  <c r="P155" i="20"/>
  <c r="P154" i="20"/>
  <c r="P153" i="20"/>
  <c r="P152" i="20"/>
  <c r="P151" i="20"/>
  <c r="P150" i="20"/>
  <c r="P149" i="20"/>
  <c r="P148" i="20"/>
  <c r="P147" i="20"/>
  <c r="P146" i="20"/>
  <c r="P145" i="20"/>
  <c r="P144" i="20"/>
  <c r="P143" i="20"/>
  <c r="P142" i="20"/>
  <c r="P141" i="20"/>
  <c r="P140" i="20"/>
  <c r="P139" i="20"/>
  <c r="P138" i="20"/>
  <c r="P137" i="20"/>
  <c r="P136" i="20"/>
  <c r="P135" i="20"/>
  <c r="P134" i="20"/>
  <c r="P133" i="20"/>
  <c r="P132" i="20"/>
  <c r="P131" i="20"/>
  <c r="P130" i="20"/>
  <c r="P129" i="20"/>
  <c r="P128" i="20"/>
  <c r="P127" i="20"/>
  <c r="P126" i="20"/>
  <c r="P124" i="20"/>
  <c r="P123" i="20"/>
  <c r="P122" i="20"/>
  <c r="P121" i="20"/>
  <c r="P120" i="20"/>
  <c r="P119" i="20"/>
  <c r="P118" i="20"/>
  <c r="P117" i="20"/>
  <c r="P116" i="20"/>
  <c r="P115" i="20"/>
  <c r="P114" i="20"/>
  <c r="P113" i="20"/>
  <c r="P112" i="20"/>
  <c r="P111" i="20"/>
  <c r="P109" i="20"/>
  <c r="P108" i="20"/>
  <c r="P107" i="20"/>
  <c r="P106" i="20"/>
  <c r="P105" i="20"/>
  <c r="P104" i="20"/>
  <c r="P103" i="20"/>
  <c r="P102" i="20"/>
  <c r="P101" i="20"/>
  <c r="P100" i="20"/>
  <c r="P99" i="20"/>
  <c r="P98" i="20"/>
  <c r="P97" i="20"/>
  <c r="P96" i="20"/>
  <c r="P95" i="20"/>
  <c r="P94" i="20"/>
  <c r="P93" i="20"/>
  <c r="P92" i="20"/>
  <c r="P91" i="20"/>
  <c r="P90" i="20"/>
  <c r="P89" i="20"/>
  <c r="P88" i="20"/>
  <c r="P87" i="20"/>
  <c r="P86" i="20"/>
  <c r="P85" i="20"/>
  <c r="P84" i="20"/>
  <c r="P83" i="20"/>
  <c r="P81" i="20"/>
  <c r="P80" i="20"/>
  <c r="P79" i="20"/>
  <c r="P77" i="20"/>
  <c r="P76" i="20"/>
  <c r="P75" i="20"/>
  <c r="P73" i="20"/>
  <c r="P72" i="20"/>
  <c r="P71" i="20"/>
  <c r="P70" i="20"/>
  <c r="P69" i="20"/>
  <c r="P68" i="20"/>
  <c r="P67" i="20"/>
  <c r="P66" i="20"/>
  <c r="P65" i="20"/>
  <c r="P64" i="20"/>
  <c r="P63" i="20"/>
  <c r="P62" i="20"/>
  <c r="P61" i="20"/>
  <c r="P60" i="20"/>
  <c r="P59" i="20"/>
  <c r="P58" i="20"/>
  <c r="P56" i="20"/>
  <c r="P55" i="20"/>
  <c r="P54" i="20"/>
  <c r="P53" i="20"/>
  <c r="P52" i="20"/>
  <c r="P51" i="20"/>
  <c r="P50" i="20"/>
  <c r="P49" i="20"/>
  <c r="P47" i="20"/>
  <c r="P46" i="20"/>
  <c r="P45" i="20"/>
  <c r="P44" i="20"/>
  <c r="P43" i="20"/>
  <c r="P42" i="20"/>
  <c r="P41" i="20"/>
  <c r="P40" i="20"/>
  <c r="P39" i="20"/>
  <c r="P37" i="20"/>
  <c r="P36" i="20"/>
  <c r="P35" i="20"/>
  <c r="P34" i="20"/>
  <c r="P33" i="20"/>
  <c r="P32" i="20"/>
  <c r="P30" i="20"/>
  <c r="P29" i="20"/>
  <c r="P28" i="20"/>
  <c r="P27" i="20"/>
  <c r="P26" i="20"/>
  <c r="P25" i="20"/>
  <c r="P24" i="20"/>
  <c r="P23" i="20"/>
  <c r="P22" i="20"/>
  <c r="P21" i="20"/>
  <c r="P20" i="20"/>
  <c r="P19" i="20"/>
  <c r="P17" i="20"/>
  <c r="P16" i="20"/>
  <c r="P15" i="20"/>
  <c r="P14" i="20"/>
  <c r="P13" i="20"/>
  <c r="P12" i="20"/>
  <c r="P11" i="20"/>
  <c r="P10" i="20"/>
  <c r="P9" i="20"/>
  <c r="P8" i="20"/>
  <c r="P7" i="20"/>
  <c r="P6" i="20"/>
  <c r="I212" i="20" l="1"/>
  <c r="AG212" i="20" s="1"/>
  <c r="I218" i="20"/>
  <c r="AG218" i="20" s="1"/>
  <c r="H7" i="20"/>
  <c r="H8" i="20"/>
  <c r="H9" i="20"/>
  <c r="H10" i="20"/>
  <c r="H11" i="20"/>
  <c r="H12" i="20"/>
  <c r="H13" i="20"/>
  <c r="H14" i="20"/>
  <c r="H15" i="20"/>
  <c r="H16" i="20"/>
  <c r="H17" i="20"/>
  <c r="H19" i="20"/>
  <c r="H20" i="20"/>
  <c r="I20" i="20" s="1"/>
  <c r="AG20" i="20" s="1"/>
  <c r="H21" i="20"/>
  <c r="H22" i="20"/>
  <c r="H23" i="20"/>
  <c r="H24" i="20"/>
  <c r="H25" i="20"/>
  <c r="H26" i="20"/>
  <c r="H27" i="20"/>
  <c r="H28" i="20"/>
  <c r="H29" i="20"/>
  <c r="I29" i="20" s="1"/>
  <c r="AG29" i="20" s="1"/>
  <c r="H30" i="20"/>
  <c r="H32" i="20"/>
  <c r="H33" i="20"/>
  <c r="H34" i="20"/>
  <c r="H35" i="20"/>
  <c r="H36" i="20"/>
  <c r="H37" i="20"/>
  <c r="H39" i="20"/>
  <c r="H40" i="20"/>
  <c r="H41" i="20"/>
  <c r="H42" i="20"/>
  <c r="H43" i="20"/>
  <c r="H44" i="20"/>
  <c r="I44" i="20" s="1"/>
  <c r="AG44" i="20" s="1"/>
  <c r="H45" i="20"/>
  <c r="I45" i="20" s="1"/>
  <c r="AG45" i="20" s="1"/>
  <c r="H46" i="20"/>
  <c r="I46" i="20" s="1"/>
  <c r="AG46" i="20" s="1"/>
  <c r="H47" i="20"/>
  <c r="I47" i="20" s="1"/>
  <c r="AG47" i="20" s="1"/>
  <c r="H49" i="20"/>
  <c r="H50" i="20"/>
  <c r="H51" i="20"/>
  <c r="H52" i="20"/>
  <c r="H53" i="20"/>
  <c r="H54" i="20"/>
  <c r="H55" i="20"/>
  <c r="H56" i="20"/>
  <c r="H58" i="20"/>
  <c r="H59" i="20"/>
  <c r="H60" i="20"/>
  <c r="H61" i="20"/>
  <c r="H62" i="20"/>
  <c r="H63" i="20"/>
  <c r="H64" i="20"/>
  <c r="H65" i="20"/>
  <c r="I65" i="20" s="1"/>
  <c r="AG65" i="20" s="1"/>
  <c r="H66" i="20"/>
  <c r="I66" i="20" s="1"/>
  <c r="AG66" i="20" s="1"/>
  <c r="H67" i="20"/>
  <c r="I67" i="20" s="1"/>
  <c r="AG67" i="20" s="1"/>
  <c r="H68" i="20"/>
  <c r="H69" i="20"/>
  <c r="H70" i="20"/>
  <c r="H71" i="20"/>
  <c r="H72" i="20"/>
  <c r="H73" i="20"/>
  <c r="H75" i="20"/>
  <c r="H76" i="20"/>
  <c r="H77" i="20"/>
  <c r="H79" i="20"/>
  <c r="H80" i="20"/>
  <c r="H81" i="20"/>
  <c r="H83" i="20"/>
  <c r="H84" i="20"/>
  <c r="H85" i="20"/>
  <c r="H86" i="20"/>
  <c r="H87" i="20"/>
  <c r="H88" i="20"/>
  <c r="I88" i="20" s="1"/>
  <c r="AG88" i="20" s="1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I107" i="20" s="1"/>
  <c r="AG107" i="20" s="1"/>
  <c r="H108" i="20"/>
  <c r="H109" i="20"/>
  <c r="H111" i="20"/>
  <c r="I111" i="20" s="1"/>
  <c r="AG111" i="20" s="1"/>
  <c r="H112" i="20"/>
  <c r="I112" i="20" s="1"/>
  <c r="AG112" i="20" s="1"/>
  <c r="H113" i="20"/>
  <c r="H114" i="20"/>
  <c r="H115" i="20"/>
  <c r="I115" i="20" s="1"/>
  <c r="AG115" i="20" s="1"/>
  <c r="H116" i="20"/>
  <c r="H117" i="20"/>
  <c r="H118" i="20"/>
  <c r="H119" i="20"/>
  <c r="H120" i="20"/>
  <c r="H121" i="20"/>
  <c r="H122" i="20"/>
  <c r="H123" i="20"/>
  <c r="H124" i="20"/>
  <c r="H126" i="20"/>
  <c r="H127" i="20"/>
  <c r="H128" i="20"/>
  <c r="H129" i="20"/>
  <c r="H130" i="20"/>
  <c r="I130" i="20" s="1"/>
  <c r="AG130" i="20" s="1"/>
  <c r="H131" i="20"/>
  <c r="H132" i="20"/>
  <c r="H133" i="20"/>
  <c r="H134" i="20"/>
  <c r="H135" i="20"/>
  <c r="H136" i="20"/>
  <c r="H137" i="20"/>
  <c r="I137" i="20" s="1"/>
  <c r="AG137" i="20" s="1"/>
  <c r="H138" i="20"/>
  <c r="I138" i="20" s="1"/>
  <c r="AG138" i="20" s="1"/>
  <c r="H139" i="20"/>
  <c r="I139" i="20" s="1"/>
  <c r="AG139" i="20" s="1"/>
  <c r="H140" i="20"/>
  <c r="H141" i="20"/>
  <c r="H142" i="20"/>
  <c r="H143" i="20"/>
  <c r="H144" i="20"/>
  <c r="I144" i="20" s="1"/>
  <c r="AG144" i="20" s="1"/>
  <c r="H145" i="20"/>
  <c r="I145" i="20" s="1"/>
  <c r="AG145" i="20" s="1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I162" i="20" s="1"/>
  <c r="AG162" i="20" s="1"/>
  <c r="H163" i="20"/>
  <c r="I163" i="20" s="1"/>
  <c r="AG163" i="20" s="1"/>
  <c r="H164" i="20"/>
  <c r="H165" i="20"/>
  <c r="H166" i="20"/>
  <c r="I166" i="20" s="1"/>
  <c r="AG166" i="20" s="1"/>
  <c r="H167" i="20"/>
  <c r="I167" i="20" s="1"/>
  <c r="AG167" i="20" s="1"/>
  <c r="H168" i="20"/>
  <c r="I168" i="20" s="1"/>
  <c r="AG168" i="20" s="1"/>
  <c r="H169" i="20"/>
  <c r="I169" i="20" s="1"/>
  <c r="AG169" i="20" s="1"/>
  <c r="H170" i="20"/>
  <c r="I170" i="20" s="1"/>
  <c r="AG170" i="20" s="1"/>
  <c r="H171" i="20"/>
  <c r="I171" i="20" s="1"/>
  <c r="AG171" i="20" s="1"/>
  <c r="H172" i="20"/>
  <c r="I172" i="20" s="1"/>
  <c r="AG172" i="20" s="1"/>
  <c r="H173" i="20"/>
  <c r="I173" i="20" s="1"/>
  <c r="AG173" i="20" s="1"/>
  <c r="H174" i="20"/>
  <c r="I174" i="20" s="1"/>
  <c r="AG174" i="20" s="1"/>
  <c r="H175" i="20"/>
  <c r="I175" i="20" s="1"/>
  <c r="AG175" i="20" s="1"/>
  <c r="H176" i="20"/>
  <c r="I176" i="20" s="1"/>
  <c r="AG176" i="20" s="1"/>
  <c r="H177" i="20"/>
  <c r="I177" i="20" s="1"/>
  <c r="AG177" i="20" s="1"/>
  <c r="H178" i="20"/>
  <c r="I178" i="20" s="1"/>
  <c r="AG178" i="20" s="1"/>
  <c r="H179" i="20"/>
  <c r="I179" i="20" s="1"/>
  <c r="AG179" i="20" s="1"/>
  <c r="H180" i="20"/>
  <c r="I180" i="20" s="1"/>
  <c r="AG180" i="20" s="1"/>
  <c r="H181" i="20"/>
  <c r="I181" i="20" s="1"/>
  <c r="AG181" i="20" s="1"/>
  <c r="H182" i="20"/>
  <c r="I182" i="20" s="1"/>
  <c r="AG182" i="20" s="1"/>
  <c r="H183" i="20"/>
  <c r="I183" i="20" s="1"/>
  <c r="AG183" i="20" s="1"/>
  <c r="H184" i="20"/>
  <c r="I184" i="20" s="1"/>
  <c r="AG184" i="20" s="1"/>
  <c r="H185" i="20"/>
  <c r="I185" i="20" s="1"/>
  <c r="AG185" i="20" s="1"/>
  <c r="H186" i="20"/>
  <c r="I186" i="20" s="1"/>
  <c r="AG186" i="20" s="1"/>
  <c r="H187" i="20"/>
  <c r="I187" i="20" s="1"/>
  <c r="AG187" i="20" s="1"/>
  <c r="H188" i="20"/>
  <c r="I188" i="20" s="1"/>
  <c r="AG188" i="20" s="1"/>
  <c r="H189" i="20"/>
  <c r="I189" i="20" s="1"/>
  <c r="AG189" i="20" s="1"/>
  <c r="H190" i="20"/>
  <c r="I190" i="20" s="1"/>
  <c r="AG190" i="20" s="1"/>
  <c r="H191" i="20"/>
  <c r="I191" i="20" s="1"/>
  <c r="AG191" i="20" s="1"/>
  <c r="H192" i="20"/>
  <c r="I192" i="20" s="1"/>
  <c r="AG192" i="20" s="1"/>
  <c r="H193" i="20"/>
  <c r="I193" i="20" s="1"/>
  <c r="AG193" i="20" s="1"/>
  <c r="H194" i="20"/>
  <c r="I194" i="20" s="1"/>
  <c r="AG194" i="20" s="1"/>
  <c r="H195" i="20"/>
  <c r="I195" i="20" s="1"/>
  <c r="AG195" i="20" s="1"/>
  <c r="H196" i="20"/>
  <c r="I196" i="20" s="1"/>
  <c r="AG196" i="20" s="1"/>
  <c r="H197" i="20"/>
  <c r="I197" i="20" s="1"/>
  <c r="AG197" i="20" s="1"/>
  <c r="H210" i="20"/>
  <c r="I210" i="20" s="1"/>
  <c r="AG210" i="20" s="1"/>
  <c r="H211" i="20"/>
  <c r="I211" i="20" s="1"/>
  <c r="AG211" i="20" s="1"/>
  <c r="H212" i="20"/>
  <c r="H218" i="20"/>
  <c r="H6" i="20"/>
  <c r="F165" i="20" l="1"/>
  <c r="F164" i="20"/>
  <c r="F161" i="20"/>
  <c r="F160" i="20"/>
  <c r="F159" i="20"/>
  <c r="F158" i="20"/>
  <c r="F157" i="20"/>
  <c r="F156" i="20"/>
  <c r="F155" i="20"/>
  <c r="F154" i="20"/>
  <c r="F153" i="20"/>
  <c r="F152" i="20"/>
  <c r="F151" i="20"/>
  <c r="F150" i="20"/>
  <c r="F149" i="20"/>
  <c r="F146" i="20"/>
  <c r="F147" i="20"/>
  <c r="F148" i="20"/>
  <c r="F143" i="20"/>
  <c r="F142" i="20"/>
  <c r="F141" i="20"/>
  <c r="F140" i="20"/>
  <c r="F136" i="20"/>
  <c r="F135" i="20"/>
  <c r="F134" i="20"/>
  <c r="F133" i="20"/>
  <c r="F132" i="20"/>
  <c r="F131" i="20"/>
  <c r="F129" i="20"/>
  <c r="F128" i="20"/>
  <c r="F127" i="20"/>
  <c r="F126" i="20"/>
  <c r="F124" i="20"/>
  <c r="F123" i="20"/>
  <c r="F122" i="20"/>
  <c r="F121" i="20"/>
  <c r="F120" i="20"/>
  <c r="F119" i="20"/>
  <c r="F118" i="20"/>
  <c r="F117" i="20"/>
  <c r="F114" i="20"/>
  <c r="F113" i="20"/>
  <c r="F116" i="20"/>
  <c r="F109" i="20"/>
  <c r="F108" i="20"/>
  <c r="F106" i="20"/>
  <c r="F105" i="20"/>
  <c r="I105" i="20" s="1"/>
  <c r="AG105" i="20" s="1"/>
  <c r="F104" i="20"/>
  <c r="I104" i="20" s="1"/>
  <c r="AG104" i="20" s="1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7" i="20"/>
  <c r="F86" i="20"/>
  <c r="F85" i="20"/>
  <c r="F84" i="20"/>
  <c r="F83" i="20"/>
  <c r="F81" i="20"/>
  <c r="F80" i="20"/>
  <c r="F79" i="20"/>
  <c r="F77" i="20"/>
  <c r="F76" i="20"/>
  <c r="F75" i="20"/>
  <c r="F73" i="20"/>
  <c r="F72" i="20"/>
  <c r="F71" i="20"/>
  <c r="F70" i="20"/>
  <c r="F69" i="20"/>
  <c r="F68" i="20"/>
  <c r="I68" i="20" s="1"/>
  <c r="AG68" i="20" s="1"/>
  <c r="F64" i="20"/>
  <c r="F63" i="20"/>
  <c r="F62" i="20"/>
  <c r="F61" i="20"/>
  <c r="F60" i="20"/>
  <c r="F59" i="20"/>
  <c r="F58" i="20"/>
  <c r="F56" i="20"/>
  <c r="F55" i="20"/>
  <c r="F54" i="20"/>
  <c r="F53" i="20"/>
  <c r="F52" i="20"/>
  <c r="F51" i="20"/>
  <c r="F50" i="20"/>
  <c r="F49" i="20"/>
  <c r="F43" i="20"/>
  <c r="F42" i="20"/>
  <c r="F41" i="20"/>
  <c r="F40" i="20"/>
  <c r="F39" i="20"/>
  <c r="F37" i="20"/>
  <c r="F36" i="20"/>
  <c r="F35" i="20"/>
  <c r="F34" i="20"/>
  <c r="F33" i="20"/>
  <c r="F32" i="20"/>
  <c r="F30" i="20"/>
  <c r="F28" i="20"/>
  <c r="F27" i="20"/>
  <c r="F26" i="20"/>
  <c r="F25" i="20"/>
  <c r="F24" i="20"/>
  <c r="F23" i="20"/>
  <c r="F22" i="20"/>
  <c r="F21" i="20"/>
  <c r="F19" i="20"/>
  <c r="F17" i="20"/>
  <c r="F16" i="20"/>
  <c r="F15" i="20"/>
  <c r="F14" i="20"/>
  <c r="F13" i="20"/>
  <c r="F12" i="20"/>
  <c r="F11" i="20"/>
  <c r="F10" i="20"/>
  <c r="F9" i="20"/>
  <c r="F8" i="20"/>
  <c r="F7" i="20"/>
  <c r="F6" i="20"/>
  <c r="D165" i="20"/>
  <c r="I165" i="20" s="1"/>
  <c r="AG165" i="20" s="1"/>
  <c r="D164" i="20"/>
  <c r="I164" i="20" s="1"/>
  <c r="AG164" i="20" s="1"/>
  <c r="D161" i="20"/>
  <c r="I161" i="20" s="1"/>
  <c r="AG161" i="20" s="1"/>
  <c r="D160" i="20"/>
  <c r="I160" i="20" s="1"/>
  <c r="AG160" i="20" s="1"/>
  <c r="D159" i="20"/>
  <c r="I159" i="20" s="1"/>
  <c r="AG159" i="20" s="1"/>
  <c r="D158" i="20"/>
  <c r="I158" i="20" s="1"/>
  <c r="AG158" i="20" s="1"/>
  <c r="D157" i="20"/>
  <c r="I157" i="20" s="1"/>
  <c r="AG157" i="20" s="1"/>
  <c r="D156" i="20"/>
  <c r="I156" i="20" s="1"/>
  <c r="AG156" i="20" s="1"/>
  <c r="D155" i="20"/>
  <c r="I155" i="20" s="1"/>
  <c r="AG155" i="20" s="1"/>
  <c r="D154" i="20"/>
  <c r="I154" i="20" s="1"/>
  <c r="AG154" i="20" s="1"/>
  <c r="D153" i="20"/>
  <c r="I153" i="20" s="1"/>
  <c r="AG153" i="20" s="1"/>
  <c r="D152" i="20"/>
  <c r="D151" i="20"/>
  <c r="D150" i="20"/>
  <c r="D149" i="20"/>
  <c r="D148" i="20"/>
  <c r="D147" i="20"/>
  <c r="D146" i="20"/>
  <c r="D143" i="20"/>
  <c r="D142" i="20"/>
  <c r="I142" i="20" s="1"/>
  <c r="AG142" i="20" s="1"/>
  <c r="D141" i="20"/>
  <c r="I141" i="20" s="1"/>
  <c r="AG141" i="20" s="1"/>
  <c r="D140" i="20"/>
  <c r="I140" i="20" s="1"/>
  <c r="AG140" i="20" s="1"/>
  <c r="D136" i="20"/>
  <c r="I136" i="20" s="1"/>
  <c r="AG136" i="20" s="1"/>
  <c r="D135" i="20"/>
  <c r="I135" i="20" s="1"/>
  <c r="AG135" i="20" s="1"/>
  <c r="D134" i="20"/>
  <c r="I134" i="20" s="1"/>
  <c r="AG134" i="20" s="1"/>
  <c r="D133" i="20"/>
  <c r="I133" i="20" s="1"/>
  <c r="AG133" i="20" s="1"/>
  <c r="D132" i="20"/>
  <c r="I132" i="20" s="1"/>
  <c r="AG132" i="20" s="1"/>
  <c r="D131" i="20"/>
  <c r="I131" i="20" s="1"/>
  <c r="AG131" i="20" s="1"/>
  <c r="D129" i="20"/>
  <c r="I129" i="20" s="1"/>
  <c r="AG129" i="20" s="1"/>
  <c r="D128" i="20"/>
  <c r="I128" i="20" s="1"/>
  <c r="AG128" i="20" s="1"/>
  <c r="D127" i="20"/>
  <c r="I127" i="20" s="1"/>
  <c r="AG127" i="20" s="1"/>
  <c r="D126" i="20"/>
  <c r="D114" i="20"/>
  <c r="I114" i="20" s="1"/>
  <c r="AG114" i="20" s="1"/>
  <c r="D113" i="20"/>
  <c r="I113" i="20" s="1"/>
  <c r="AG113" i="20" s="1"/>
  <c r="D116" i="20"/>
  <c r="I116" i="20" s="1"/>
  <c r="AG116" i="20" s="1"/>
  <c r="D117" i="20"/>
  <c r="I117" i="20" s="1"/>
  <c r="AG117" i="20" s="1"/>
  <c r="D118" i="20"/>
  <c r="D119" i="20"/>
  <c r="D124" i="20"/>
  <c r="D123" i="20"/>
  <c r="D122" i="20"/>
  <c r="D121" i="20"/>
  <c r="D120" i="20"/>
  <c r="D109" i="20"/>
  <c r="I109" i="20" s="1"/>
  <c r="AG109" i="20" s="1"/>
  <c r="D108" i="20"/>
  <c r="I108" i="20" s="1"/>
  <c r="AG108" i="20" s="1"/>
  <c r="D106" i="20"/>
  <c r="I106" i="20" s="1"/>
  <c r="AG106" i="20" s="1"/>
  <c r="D103" i="20"/>
  <c r="I103" i="20" s="1"/>
  <c r="AG103" i="20" s="1"/>
  <c r="D102" i="20"/>
  <c r="I102" i="20" s="1"/>
  <c r="AG102" i="20" s="1"/>
  <c r="D101" i="20"/>
  <c r="I101" i="20" s="1"/>
  <c r="AG101" i="20" s="1"/>
  <c r="D100" i="20"/>
  <c r="I100" i="20" s="1"/>
  <c r="AG100" i="20" s="1"/>
  <c r="D99" i="20"/>
  <c r="I99" i="20" s="1"/>
  <c r="AG99" i="20" s="1"/>
  <c r="D98" i="20"/>
  <c r="D97" i="20"/>
  <c r="D96" i="20"/>
  <c r="D95" i="20"/>
  <c r="D94" i="20"/>
  <c r="D93" i="20"/>
  <c r="D92" i="20"/>
  <c r="D91" i="20"/>
  <c r="D90" i="20"/>
  <c r="I90" i="20" s="1"/>
  <c r="AG90" i="20" s="1"/>
  <c r="D89" i="20"/>
  <c r="D87" i="20"/>
  <c r="I87" i="20" s="1"/>
  <c r="AG87" i="20" s="1"/>
  <c r="D86" i="20"/>
  <c r="I86" i="20" s="1"/>
  <c r="AG86" i="20" s="1"/>
  <c r="D85" i="20"/>
  <c r="D84" i="20"/>
  <c r="I84" i="20" s="1"/>
  <c r="AG84" i="20" s="1"/>
  <c r="D83" i="20"/>
  <c r="I83" i="20" s="1"/>
  <c r="AG83" i="20" s="1"/>
  <c r="D81" i="20"/>
  <c r="D80" i="20"/>
  <c r="D79" i="20"/>
  <c r="D77" i="20"/>
  <c r="D76" i="20"/>
  <c r="D75" i="20"/>
  <c r="D73" i="20"/>
  <c r="D72" i="20"/>
  <c r="D71" i="20"/>
  <c r="D70" i="20"/>
  <c r="D69" i="20"/>
  <c r="D64" i="20"/>
  <c r="I64" i="20" s="1"/>
  <c r="AG64" i="20" s="1"/>
  <c r="D63" i="20"/>
  <c r="I63" i="20" s="1"/>
  <c r="AG63" i="20" s="1"/>
  <c r="D62" i="20"/>
  <c r="I62" i="20" s="1"/>
  <c r="AG62" i="20" s="1"/>
  <c r="D61" i="20"/>
  <c r="I61" i="20" s="1"/>
  <c r="AG61" i="20" s="1"/>
  <c r="D60" i="20"/>
  <c r="I60" i="20" s="1"/>
  <c r="AG60" i="20" s="1"/>
  <c r="D59" i="20"/>
  <c r="I59" i="20" s="1"/>
  <c r="AG59" i="20" s="1"/>
  <c r="D58" i="20"/>
  <c r="I58" i="20" s="1"/>
  <c r="AG58" i="20" s="1"/>
  <c r="D56" i="20"/>
  <c r="I56" i="20" s="1"/>
  <c r="AG56" i="20" s="1"/>
  <c r="D55" i="20"/>
  <c r="I55" i="20" s="1"/>
  <c r="AG55" i="20" s="1"/>
  <c r="D54" i="20"/>
  <c r="I54" i="20" s="1"/>
  <c r="AG54" i="20" s="1"/>
  <c r="D53" i="20"/>
  <c r="I53" i="20" s="1"/>
  <c r="AG53" i="20" s="1"/>
  <c r="D52" i="20"/>
  <c r="I52" i="20" s="1"/>
  <c r="AG52" i="20" s="1"/>
  <c r="D51" i="20"/>
  <c r="I51" i="20" s="1"/>
  <c r="AG51" i="20" s="1"/>
  <c r="D50" i="20"/>
  <c r="I50" i="20" s="1"/>
  <c r="AG50" i="20" s="1"/>
  <c r="D49" i="20"/>
  <c r="D43" i="20"/>
  <c r="D42" i="20"/>
  <c r="D41" i="20"/>
  <c r="D40" i="20"/>
  <c r="D39" i="20"/>
  <c r="I39" i="20" s="1"/>
  <c r="AG39" i="20" s="1"/>
  <c r="D37" i="20"/>
  <c r="I37" i="20" s="1"/>
  <c r="AG37" i="20" s="1"/>
  <c r="D36" i="20"/>
  <c r="I36" i="20" s="1"/>
  <c r="AG36" i="20" s="1"/>
  <c r="D35" i="20"/>
  <c r="I35" i="20" s="1"/>
  <c r="AG35" i="20" s="1"/>
  <c r="D34" i="20"/>
  <c r="I34" i="20" s="1"/>
  <c r="AG34" i="20" s="1"/>
  <c r="D33" i="20"/>
  <c r="I33" i="20" s="1"/>
  <c r="AG33" i="20" s="1"/>
  <c r="D32" i="20"/>
  <c r="I32" i="20" s="1"/>
  <c r="AG32" i="20" s="1"/>
  <c r="D30" i="20"/>
  <c r="I30" i="20" s="1"/>
  <c r="AG30" i="20" s="1"/>
  <c r="D28" i="20"/>
  <c r="I28" i="20" s="1"/>
  <c r="AG28" i="20" s="1"/>
  <c r="D27" i="20"/>
  <c r="I27" i="20" s="1"/>
  <c r="AG27" i="20" s="1"/>
  <c r="D26" i="20"/>
  <c r="I26" i="20" s="1"/>
  <c r="AG26" i="20" s="1"/>
  <c r="D25" i="20"/>
  <c r="I25" i="20" s="1"/>
  <c r="AG25" i="20" s="1"/>
  <c r="D24" i="20"/>
  <c r="I24" i="20" s="1"/>
  <c r="AG24" i="20" s="1"/>
  <c r="D23" i="20"/>
  <c r="I23" i="20" s="1"/>
  <c r="AG23" i="20" s="1"/>
  <c r="D22" i="20"/>
  <c r="I22" i="20" s="1"/>
  <c r="AG22" i="20" s="1"/>
  <c r="D21" i="20"/>
  <c r="D19" i="20"/>
  <c r="D17" i="20"/>
  <c r="D16" i="20"/>
  <c r="D15" i="20"/>
  <c r="D14" i="20"/>
  <c r="I14" i="20" s="1"/>
  <c r="AG14" i="20" s="1"/>
  <c r="D13" i="20"/>
  <c r="I13" i="20" s="1"/>
  <c r="AG13" i="20" s="1"/>
  <c r="D12" i="20"/>
  <c r="I12" i="20" s="1"/>
  <c r="AG12" i="20" s="1"/>
  <c r="D11" i="20"/>
  <c r="I11" i="20" s="1"/>
  <c r="AG11" i="20" s="1"/>
  <c r="D10" i="20"/>
  <c r="I10" i="20" s="1"/>
  <c r="AG10" i="20" s="1"/>
  <c r="D9" i="20"/>
  <c r="I9" i="20" s="1"/>
  <c r="AG9" i="20" s="1"/>
  <c r="D8" i="20"/>
  <c r="I8" i="20" s="1"/>
  <c r="AG8" i="20" s="1"/>
  <c r="D7" i="20"/>
  <c r="I7" i="20" s="1"/>
  <c r="AG7" i="20" s="1"/>
  <c r="D6" i="20"/>
  <c r="I6" i="20" s="1"/>
  <c r="AG6" i="20" s="1"/>
  <c r="AB243" i="36"/>
  <c r="AB242" i="36"/>
  <c r="AB241" i="36"/>
  <c r="AB240" i="36"/>
  <c r="AB239" i="36"/>
  <c r="AB238" i="36"/>
  <c r="AB237" i="36"/>
  <c r="AB236" i="36"/>
  <c r="AB235" i="36"/>
  <c r="AB234" i="36"/>
  <c r="AB233" i="36"/>
  <c r="AB232" i="36"/>
  <c r="AB231" i="36"/>
  <c r="AB230" i="36"/>
  <c r="AB229" i="36"/>
  <c r="AB228" i="36"/>
  <c r="AB227" i="36"/>
  <c r="AB226" i="36"/>
  <c r="AB225" i="36"/>
  <c r="AB224" i="36"/>
  <c r="AB223" i="36"/>
  <c r="AB222" i="36"/>
  <c r="AB221" i="36"/>
  <c r="AB220" i="36"/>
  <c r="AB219" i="36"/>
  <c r="AB218" i="36"/>
  <c r="AB217" i="36"/>
  <c r="AB216" i="36"/>
  <c r="AB215" i="36"/>
  <c r="AB214" i="36"/>
  <c r="AB213" i="36"/>
  <c r="AB212" i="36"/>
  <c r="AB211" i="36"/>
  <c r="AB210" i="36"/>
  <c r="AB209" i="36"/>
  <c r="AB208" i="36"/>
  <c r="AB207" i="36"/>
  <c r="AB206" i="36"/>
  <c r="AB205" i="36"/>
  <c r="AB204" i="36"/>
  <c r="AB203" i="36"/>
  <c r="AB202" i="36"/>
  <c r="AB201" i="36"/>
  <c r="AB200" i="36"/>
  <c r="AB199" i="36"/>
  <c r="AB198" i="36"/>
  <c r="AB197" i="36"/>
  <c r="AB196" i="36"/>
  <c r="AB195" i="36"/>
  <c r="AB194" i="36"/>
  <c r="AB193" i="36"/>
  <c r="AB192" i="36"/>
  <c r="AB191" i="36"/>
  <c r="AB190" i="36"/>
  <c r="AB189" i="36"/>
  <c r="AB188" i="36"/>
  <c r="AB187" i="36"/>
  <c r="AB186" i="36"/>
  <c r="AB185" i="36"/>
  <c r="AB184" i="36"/>
  <c r="AB183" i="36"/>
  <c r="AB182" i="36"/>
  <c r="AB181" i="36"/>
  <c r="AB180" i="36"/>
  <c r="AB179" i="36"/>
  <c r="AB178" i="36"/>
  <c r="AB177" i="36"/>
  <c r="AB176" i="36"/>
  <c r="AB175" i="36"/>
  <c r="AB174" i="36"/>
  <c r="AB173" i="36"/>
  <c r="AB172" i="36"/>
  <c r="AB171" i="36"/>
  <c r="AB170" i="36"/>
  <c r="AB169" i="36"/>
  <c r="AB168" i="36"/>
  <c r="AB167" i="36"/>
  <c r="AB166" i="36"/>
  <c r="AB165" i="36"/>
  <c r="AB164" i="36"/>
  <c r="AB163" i="36"/>
  <c r="AB162" i="36"/>
  <c r="AB161" i="36"/>
  <c r="AB160" i="36"/>
  <c r="AB159" i="36"/>
  <c r="AB158" i="36"/>
  <c r="AB157" i="36"/>
  <c r="AB156" i="36"/>
  <c r="AB155" i="36"/>
  <c r="AB154" i="36"/>
  <c r="AB153" i="36"/>
  <c r="AB152" i="36"/>
  <c r="AB151" i="36"/>
  <c r="AB150" i="36"/>
  <c r="AB149" i="36"/>
  <c r="AB148" i="36"/>
  <c r="AB147" i="36"/>
  <c r="AB146" i="36"/>
  <c r="AB145" i="36"/>
  <c r="AB144" i="36"/>
  <c r="AB143" i="36"/>
  <c r="AB142" i="36"/>
  <c r="AB141" i="36"/>
  <c r="AB140" i="36"/>
  <c r="AB139" i="36"/>
  <c r="AB138" i="36"/>
  <c r="AB137" i="36"/>
  <c r="AB136" i="36"/>
  <c r="AB135" i="36"/>
  <c r="AB134" i="36"/>
  <c r="AB133" i="36"/>
  <c r="AB132" i="36"/>
  <c r="AB131" i="36"/>
  <c r="AB129" i="36"/>
  <c r="AB128" i="36"/>
  <c r="AB127" i="36"/>
  <c r="AB126" i="36"/>
  <c r="AB125" i="36"/>
  <c r="AB124" i="36"/>
  <c r="AB123" i="36"/>
  <c r="AB122" i="36"/>
  <c r="AB121" i="36"/>
  <c r="AB120" i="36"/>
  <c r="AB119" i="36"/>
  <c r="AB118" i="36"/>
  <c r="AB116" i="36"/>
  <c r="AB115" i="36"/>
  <c r="AB114" i="36"/>
  <c r="AB113" i="36"/>
  <c r="AB112" i="36"/>
  <c r="AB111" i="36"/>
  <c r="AB110" i="36"/>
  <c r="AB109" i="36"/>
  <c r="AB108" i="36"/>
  <c r="AB107" i="36"/>
  <c r="AB106" i="36"/>
  <c r="AB105" i="36"/>
  <c r="AB104" i="36"/>
  <c r="AB103" i="36"/>
  <c r="AB102" i="36"/>
  <c r="AB101" i="36"/>
  <c r="AB100" i="36"/>
  <c r="AB99" i="36"/>
  <c r="AB98" i="36"/>
  <c r="AB97" i="36"/>
  <c r="AB96" i="36"/>
  <c r="AB95" i="36"/>
  <c r="AB94" i="36"/>
  <c r="AB93" i="36"/>
  <c r="AB92" i="36"/>
  <c r="AB91" i="36"/>
  <c r="AB90" i="36"/>
  <c r="AB89" i="36"/>
  <c r="AB87" i="36"/>
  <c r="AB86" i="36"/>
  <c r="AB85" i="36"/>
  <c r="AB83" i="36"/>
  <c r="AB82" i="36"/>
  <c r="AB81" i="36"/>
  <c r="AB79" i="36"/>
  <c r="AB78" i="36"/>
  <c r="AB77" i="36"/>
  <c r="AB76" i="36"/>
  <c r="AB75" i="36"/>
  <c r="AB74" i="36"/>
  <c r="AB73" i="36"/>
  <c r="AB72" i="36"/>
  <c r="AB71" i="36"/>
  <c r="AB70" i="36"/>
  <c r="AB69" i="36"/>
  <c r="AB68" i="36"/>
  <c r="AB67" i="36"/>
  <c r="AB66" i="36"/>
  <c r="AB65" i="36"/>
  <c r="AB64" i="36"/>
  <c r="AB63" i="36"/>
  <c r="AB61" i="36"/>
  <c r="AB60" i="36"/>
  <c r="AB59" i="36"/>
  <c r="AB58" i="36"/>
  <c r="AB57" i="36"/>
  <c r="AB56" i="36"/>
  <c r="AB55" i="36"/>
  <c r="AB54" i="36"/>
  <c r="AB52" i="36"/>
  <c r="AB51" i="36"/>
  <c r="AB50" i="36"/>
  <c r="AB49" i="36"/>
  <c r="AB48" i="36"/>
  <c r="AB47" i="36"/>
  <c r="AB46" i="36"/>
  <c r="AB44" i="36"/>
  <c r="AB43" i="36"/>
  <c r="AB42" i="36"/>
  <c r="AB41" i="36"/>
  <c r="AB40" i="36"/>
  <c r="AB39" i="36"/>
  <c r="AB37" i="36"/>
  <c r="AB36" i="36"/>
  <c r="AB35" i="36"/>
  <c r="AB34" i="36"/>
  <c r="AB33" i="36"/>
  <c r="AB32" i="36"/>
  <c r="AB31" i="36"/>
  <c r="AB30" i="36"/>
  <c r="AB29" i="36"/>
  <c r="AB28" i="36"/>
  <c r="AB27" i="36"/>
  <c r="AB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X243" i="36"/>
  <c r="X242" i="36"/>
  <c r="X241" i="36"/>
  <c r="X240" i="36"/>
  <c r="X239" i="36"/>
  <c r="X238" i="36"/>
  <c r="X237" i="36"/>
  <c r="X236" i="36"/>
  <c r="X235" i="36"/>
  <c r="X234" i="36"/>
  <c r="X233" i="36"/>
  <c r="X232" i="36"/>
  <c r="X231" i="36"/>
  <c r="X230" i="36"/>
  <c r="X229" i="36"/>
  <c r="X228" i="36"/>
  <c r="X227" i="36"/>
  <c r="X226" i="36"/>
  <c r="X225" i="36"/>
  <c r="X224" i="36"/>
  <c r="X223" i="36"/>
  <c r="X222" i="36"/>
  <c r="X221" i="36"/>
  <c r="X220" i="36"/>
  <c r="X219" i="36"/>
  <c r="X218" i="36"/>
  <c r="X217" i="36"/>
  <c r="X216" i="36"/>
  <c r="X215" i="36"/>
  <c r="X214" i="36"/>
  <c r="X213" i="36"/>
  <c r="X212" i="36"/>
  <c r="X211" i="36"/>
  <c r="X210" i="36"/>
  <c r="X209" i="36"/>
  <c r="X208" i="36"/>
  <c r="X207" i="36"/>
  <c r="X206" i="36"/>
  <c r="X205" i="36"/>
  <c r="X204" i="36"/>
  <c r="X203" i="36"/>
  <c r="X202" i="36"/>
  <c r="X201" i="36"/>
  <c r="X200" i="36"/>
  <c r="X199" i="36"/>
  <c r="X198" i="36"/>
  <c r="X197" i="36"/>
  <c r="X196" i="36"/>
  <c r="X195" i="36"/>
  <c r="X194" i="36"/>
  <c r="X193" i="36"/>
  <c r="X192" i="36"/>
  <c r="X191" i="36"/>
  <c r="X190" i="36"/>
  <c r="X189" i="36"/>
  <c r="X188" i="36"/>
  <c r="X187" i="36"/>
  <c r="X186" i="36"/>
  <c r="X185" i="36"/>
  <c r="X184" i="36"/>
  <c r="X183" i="36"/>
  <c r="X182" i="36"/>
  <c r="X181" i="36"/>
  <c r="X180" i="36"/>
  <c r="X179" i="36"/>
  <c r="X178" i="36"/>
  <c r="X177" i="36"/>
  <c r="X176" i="36"/>
  <c r="X175" i="36"/>
  <c r="X174" i="36"/>
  <c r="X173" i="36"/>
  <c r="X172" i="36"/>
  <c r="X171" i="36"/>
  <c r="X170" i="36"/>
  <c r="X169" i="36"/>
  <c r="X168" i="36"/>
  <c r="X167" i="36"/>
  <c r="X166" i="36"/>
  <c r="X165" i="36"/>
  <c r="X164" i="36"/>
  <c r="X163" i="36"/>
  <c r="X162" i="36"/>
  <c r="X161" i="36"/>
  <c r="X160" i="36"/>
  <c r="X159" i="36"/>
  <c r="X158" i="36"/>
  <c r="X157" i="36"/>
  <c r="X156" i="36"/>
  <c r="X155" i="36"/>
  <c r="X154" i="36"/>
  <c r="X153" i="36"/>
  <c r="X152" i="36"/>
  <c r="X151" i="36"/>
  <c r="X150" i="36"/>
  <c r="X149" i="36"/>
  <c r="X148" i="36"/>
  <c r="X147" i="36"/>
  <c r="X146" i="36"/>
  <c r="X145" i="36"/>
  <c r="X144" i="36"/>
  <c r="X143" i="36"/>
  <c r="X142" i="36"/>
  <c r="X141" i="36"/>
  <c r="X140" i="36"/>
  <c r="X139" i="36"/>
  <c r="X138" i="36"/>
  <c r="X137" i="36"/>
  <c r="X136" i="36"/>
  <c r="X135" i="36"/>
  <c r="X134" i="36"/>
  <c r="X133" i="36"/>
  <c r="X132" i="36"/>
  <c r="X131" i="36"/>
  <c r="X129" i="36"/>
  <c r="X128" i="36"/>
  <c r="X127" i="36"/>
  <c r="X126" i="36"/>
  <c r="X125" i="36"/>
  <c r="X124" i="36"/>
  <c r="X123" i="36"/>
  <c r="X122" i="36"/>
  <c r="X121" i="36"/>
  <c r="X120" i="36"/>
  <c r="X119" i="36"/>
  <c r="X118" i="36"/>
  <c r="X116" i="36"/>
  <c r="X115" i="36"/>
  <c r="X114" i="36"/>
  <c r="X113" i="36"/>
  <c r="X112" i="36"/>
  <c r="X111" i="36"/>
  <c r="X110" i="36"/>
  <c r="X109" i="36"/>
  <c r="X108" i="36"/>
  <c r="X107" i="36"/>
  <c r="X106" i="36"/>
  <c r="X105" i="36"/>
  <c r="X104" i="36"/>
  <c r="X103" i="36"/>
  <c r="X102" i="36"/>
  <c r="X101" i="36"/>
  <c r="X100" i="36"/>
  <c r="X99" i="36"/>
  <c r="X98" i="36"/>
  <c r="X97" i="36"/>
  <c r="X96" i="36"/>
  <c r="X95" i="36"/>
  <c r="X94" i="36"/>
  <c r="X93" i="36"/>
  <c r="X92" i="36"/>
  <c r="X91" i="36"/>
  <c r="X90" i="36"/>
  <c r="X89" i="36"/>
  <c r="X87" i="36"/>
  <c r="X86" i="36"/>
  <c r="X85" i="36"/>
  <c r="X83" i="36"/>
  <c r="X82" i="36"/>
  <c r="X81" i="36"/>
  <c r="X79" i="36"/>
  <c r="X78" i="36"/>
  <c r="X77" i="36"/>
  <c r="X76" i="36"/>
  <c r="X75" i="36"/>
  <c r="X74" i="36"/>
  <c r="X73" i="36"/>
  <c r="X72" i="36"/>
  <c r="X71" i="36"/>
  <c r="X70" i="36"/>
  <c r="X69" i="36"/>
  <c r="X68" i="36"/>
  <c r="X67" i="36"/>
  <c r="X66" i="36"/>
  <c r="X65" i="36"/>
  <c r="X64" i="36"/>
  <c r="X63" i="36"/>
  <c r="X61" i="36"/>
  <c r="X60" i="36"/>
  <c r="X59" i="36"/>
  <c r="X58" i="36"/>
  <c r="X57" i="36"/>
  <c r="X56" i="36"/>
  <c r="X55" i="36"/>
  <c r="X54" i="36"/>
  <c r="X52" i="36"/>
  <c r="X51" i="36"/>
  <c r="X50" i="36"/>
  <c r="X49" i="36"/>
  <c r="X48" i="36"/>
  <c r="X47" i="36"/>
  <c r="X46" i="36"/>
  <c r="X44" i="36"/>
  <c r="X43" i="36"/>
  <c r="X42" i="36"/>
  <c r="X41" i="36"/>
  <c r="X40" i="36"/>
  <c r="X39" i="36"/>
  <c r="X37" i="36"/>
  <c r="X36" i="36"/>
  <c r="X35" i="36"/>
  <c r="X34" i="36"/>
  <c r="X33" i="36"/>
  <c r="X32" i="36"/>
  <c r="X31" i="36"/>
  <c r="X30" i="36"/>
  <c r="X29" i="36"/>
  <c r="X28" i="36"/>
  <c r="X27" i="36"/>
  <c r="X25" i="36"/>
  <c r="X24" i="36"/>
  <c r="X23" i="36"/>
  <c r="X22" i="36"/>
  <c r="X21" i="36"/>
  <c r="X20" i="36"/>
  <c r="X19" i="36"/>
  <c r="X18" i="36"/>
  <c r="X17" i="36"/>
  <c r="X16" i="36"/>
  <c r="X15" i="36"/>
  <c r="X14" i="36"/>
  <c r="X13" i="36"/>
  <c r="X12" i="36"/>
  <c r="X11" i="36"/>
  <c r="X10" i="36"/>
  <c r="X9" i="36"/>
  <c r="X8" i="36"/>
  <c r="X7" i="36"/>
  <c r="X6" i="36"/>
  <c r="T243" i="36"/>
  <c r="T242" i="36"/>
  <c r="T241" i="36"/>
  <c r="T240" i="36"/>
  <c r="T239" i="36"/>
  <c r="T238" i="36"/>
  <c r="T237" i="36"/>
  <c r="T236" i="36"/>
  <c r="T235" i="36"/>
  <c r="T234" i="36"/>
  <c r="T233" i="36"/>
  <c r="T232" i="36"/>
  <c r="T231" i="36"/>
  <c r="T230" i="36"/>
  <c r="T229" i="36"/>
  <c r="T228" i="36"/>
  <c r="T227" i="36"/>
  <c r="T226" i="36"/>
  <c r="T225" i="36"/>
  <c r="T224" i="36"/>
  <c r="T223" i="36"/>
  <c r="T222" i="36"/>
  <c r="T221" i="36"/>
  <c r="T220" i="36"/>
  <c r="T219" i="36"/>
  <c r="T218" i="36"/>
  <c r="T217" i="36"/>
  <c r="T216" i="36"/>
  <c r="T215" i="36"/>
  <c r="T214" i="36"/>
  <c r="T213" i="36"/>
  <c r="T212" i="36"/>
  <c r="T211" i="36"/>
  <c r="T210" i="36"/>
  <c r="T209" i="36"/>
  <c r="T208" i="36"/>
  <c r="T207" i="36"/>
  <c r="T206" i="36"/>
  <c r="T205" i="36"/>
  <c r="T204" i="36"/>
  <c r="T203" i="36"/>
  <c r="T202" i="36"/>
  <c r="T201" i="36"/>
  <c r="T200" i="36"/>
  <c r="T199" i="36"/>
  <c r="T198" i="36"/>
  <c r="T197" i="36"/>
  <c r="T196" i="36"/>
  <c r="T195" i="36"/>
  <c r="T194" i="36"/>
  <c r="T193" i="36"/>
  <c r="T192" i="36"/>
  <c r="T191" i="36"/>
  <c r="T190" i="36"/>
  <c r="T189" i="36"/>
  <c r="T188" i="36"/>
  <c r="T187" i="36"/>
  <c r="T186" i="36"/>
  <c r="T185" i="36"/>
  <c r="T184" i="36"/>
  <c r="T183" i="36"/>
  <c r="T182" i="36"/>
  <c r="T181" i="36"/>
  <c r="T180" i="36"/>
  <c r="T179" i="36"/>
  <c r="T178" i="36"/>
  <c r="T177" i="36"/>
  <c r="T176" i="36"/>
  <c r="T175" i="36"/>
  <c r="T174" i="36"/>
  <c r="T173" i="36"/>
  <c r="T172" i="36"/>
  <c r="T171" i="36"/>
  <c r="T170" i="36"/>
  <c r="T169" i="36"/>
  <c r="T168" i="36"/>
  <c r="T167" i="36"/>
  <c r="T166" i="36"/>
  <c r="T165" i="36"/>
  <c r="T164" i="36"/>
  <c r="T163" i="36"/>
  <c r="T162" i="36"/>
  <c r="T161" i="36"/>
  <c r="T160" i="36"/>
  <c r="T159" i="36"/>
  <c r="T158" i="36"/>
  <c r="T157" i="36"/>
  <c r="T156" i="36"/>
  <c r="T155" i="36"/>
  <c r="T154" i="36"/>
  <c r="T153" i="36"/>
  <c r="T152" i="36"/>
  <c r="T151" i="36"/>
  <c r="T150" i="36"/>
  <c r="T149" i="36"/>
  <c r="T148" i="36"/>
  <c r="T147" i="36"/>
  <c r="T146" i="36"/>
  <c r="T145" i="36"/>
  <c r="T144" i="36"/>
  <c r="T143" i="36"/>
  <c r="T142" i="36"/>
  <c r="T141" i="36"/>
  <c r="T140" i="36"/>
  <c r="T139" i="36"/>
  <c r="T138" i="36"/>
  <c r="T137" i="36"/>
  <c r="T136" i="36"/>
  <c r="T135" i="36"/>
  <c r="T134" i="36"/>
  <c r="T133" i="36"/>
  <c r="T132" i="36"/>
  <c r="T131" i="36"/>
  <c r="T129" i="36"/>
  <c r="T128" i="36"/>
  <c r="T127" i="36"/>
  <c r="T126" i="36"/>
  <c r="T125" i="36"/>
  <c r="T124" i="36"/>
  <c r="T123" i="36"/>
  <c r="T122" i="36"/>
  <c r="T121" i="36"/>
  <c r="T120" i="36"/>
  <c r="T119" i="36"/>
  <c r="T118" i="36"/>
  <c r="T116" i="36"/>
  <c r="T115" i="36"/>
  <c r="T114" i="36"/>
  <c r="T113" i="36"/>
  <c r="T112" i="36"/>
  <c r="T111" i="36"/>
  <c r="T110" i="36"/>
  <c r="T109" i="36"/>
  <c r="T108" i="36"/>
  <c r="T107" i="36"/>
  <c r="T106" i="36"/>
  <c r="T105" i="36"/>
  <c r="T104" i="36"/>
  <c r="T103" i="36"/>
  <c r="T102" i="36"/>
  <c r="T101" i="36"/>
  <c r="T100" i="36"/>
  <c r="T99" i="36"/>
  <c r="T98" i="36"/>
  <c r="T97" i="36"/>
  <c r="T96" i="36"/>
  <c r="T95" i="36"/>
  <c r="T94" i="36"/>
  <c r="T93" i="36"/>
  <c r="T92" i="36"/>
  <c r="T91" i="36"/>
  <c r="T90" i="36"/>
  <c r="T89" i="36"/>
  <c r="T87" i="36"/>
  <c r="T86" i="36"/>
  <c r="T85" i="36"/>
  <c r="T83" i="36"/>
  <c r="T82" i="36"/>
  <c r="T81" i="36"/>
  <c r="T79" i="36"/>
  <c r="T78" i="36"/>
  <c r="T77" i="36"/>
  <c r="T76" i="36"/>
  <c r="T75" i="36"/>
  <c r="T74" i="36"/>
  <c r="T73" i="36"/>
  <c r="T72" i="36"/>
  <c r="T71" i="36"/>
  <c r="T70" i="36"/>
  <c r="T69" i="36"/>
  <c r="T68" i="36"/>
  <c r="T67" i="36"/>
  <c r="T66" i="36"/>
  <c r="T65" i="36"/>
  <c r="T64" i="36"/>
  <c r="T63" i="36"/>
  <c r="T61" i="36"/>
  <c r="T60" i="36"/>
  <c r="T59" i="36"/>
  <c r="T58" i="36"/>
  <c r="T57" i="36"/>
  <c r="T56" i="36"/>
  <c r="T55" i="36"/>
  <c r="T54" i="36"/>
  <c r="T52" i="36"/>
  <c r="T51" i="36"/>
  <c r="T50" i="36"/>
  <c r="T49" i="36"/>
  <c r="T48" i="36"/>
  <c r="T47" i="36"/>
  <c r="T46" i="36"/>
  <c r="T44" i="36"/>
  <c r="T43" i="36"/>
  <c r="T42" i="36"/>
  <c r="T41" i="36"/>
  <c r="T40" i="36"/>
  <c r="T39" i="36"/>
  <c r="T37" i="36"/>
  <c r="T36" i="36"/>
  <c r="T35" i="36"/>
  <c r="T34" i="36"/>
  <c r="T33" i="36"/>
  <c r="T32" i="36"/>
  <c r="T31" i="36"/>
  <c r="T30" i="36"/>
  <c r="T29" i="36"/>
  <c r="T28" i="36"/>
  <c r="T27" i="36"/>
  <c r="T25" i="36"/>
  <c r="T24" i="36"/>
  <c r="T23" i="36"/>
  <c r="T22" i="36"/>
  <c r="T21" i="36"/>
  <c r="T20" i="36"/>
  <c r="T19" i="36"/>
  <c r="T18" i="36"/>
  <c r="T17" i="36"/>
  <c r="T16" i="36"/>
  <c r="T15" i="36"/>
  <c r="T14" i="36"/>
  <c r="T13" i="36"/>
  <c r="T12" i="36"/>
  <c r="T11" i="36"/>
  <c r="T10" i="36"/>
  <c r="T9" i="36"/>
  <c r="T8" i="36"/>
  <c r="T7" i="36"/>
  <c r="T6" i="36"/>
  <c r="P243" i="36"/>
  <c r="AG243" i="36" s="1"/>
  <c r="P242" i="36"/>
  <c r="AG242" i="36" s="1"/>
  <c r="P241" i="36"/>
  <c r="AG241" i="36" s="1"/>
  <c r="P240" i="36"/>
  <c r="AG240" i="36" s="1"/>
  <c r="P239" i="36"/>
  <c r="AG239" i="36" s="1"/>
  <c r="P238" i="36"/>
  <c r="AG238" i="36" s="1"/>
  <c r="P237" i="36"/>
  <c r="AG237" i="36" s="1"/>
  <c r="P236" i="36"/>
  <c r="AG236" i="36" s="1"/>
  <c r="P235" i="36"/>
  <c r="AG235" i="36" s="1"/>
  <c r="P234" i="36"/>
  <c r="AG234" i="36" s="1"/>
  <c r="P233" i="36"/>
  <c r="AG233" i="36" s="1"/>
  <c r="P232" i="36"/>
  <c r="AG232" i="36" s="1"/>
  <c r="P231" i="36"/>
  <c r="AG231" i="36" s="1"/>
  <c r="P230" i="36"/>
  <c r="AG230" i="36" s="1"/>
  <c r="P229" i="36"/>
  <c r="AG229" i="36" s="1"/>
  <c r="P228" i="36"/>
  <c r="AG228" i="36" s="1"/>
  <c r="P227" i="36"/>
  <c r="AG227" i="36" s="1"/>
  <c r="P226" i="36"/>
  <c r="AG226" i="36" s="1"/>
  <c r="P225" i="36"/>
  <c r="AG225" i="36" s="1"/>
  <c r="P224" i="36"/>
  <c r="AG224" i="36" s="1"/>
  <c r="P223" i="36"/>
  <c r="AG223" i="36" s="1"/>
  <c r="P222" i="36"/>
  <c r="AG222" i="36" s="1"/>
  <c r="P221" i="36"/>
  <c r="P220" i="36"/>
  <c r="P219" i="36"/>
  <c r="P218" i="36"/>
  <c r="P217" i="36"/>
  <c r="P216" i="36"/>
  <c r="P215" i="36"/>
  <c r="P214" i="36"/>
  <c r="P213" i="36"/>
  <c r="P212" i="36"/>
  <c r="P211" i="36"/>
  <c r="P210" i="36"/>
  <c r="P209" i="36"/>
  <c r="P208" i="36"/>
  <c r="P207" i="36"/>
  <c r="P206" i="36"/>
  <c r="P205" i="36"/>
  <c r="P204" i="36"/>
  <c r="P203" i="36"/>
  <c r="P202" i="36"/>
  <c r="P201" i="36"/>
  <c r="P200" i="36"/>
  <c r="P199" i="36"/>
  <c r="P198" i="36"/>
  <c r="P197" i="36"/>
  <c r="P196" i="36"/>
  <c r="P195" i="36"/>
  <c r="P194" i="36"/>
  <c r="P193" i="36"/>
  <c r="P192" i="36"/>
  <c r="P191" i="36"/>
  <c r="P190" i="36"/>
  <c r="P189" i="36"/>
  <c r="P188" i="36"/>
  <c r="P187" i="36"/>
  <c r="P186" i="36"/>
  <c r="P185" i="36"/>
  <c r="P184" i="36"/>
  <c r="P183" i="36"/>
  <c r="P182" i="36"/>
  <c r="P181" i="36"/>
  <c r="P180" i="36"/>
  <c r="P179" i="36"/>
  <c r="P178" i="36"/>
  <c r="P177" i="36"/>
  <c r="P176" i="36"/>
  <c r="P175" i="36"/>
  <c r="P174" i="36"/>
  <c r="P173" i="36"/>
  <c r="P172" i="36"/>
  <c r="P171" i="36"/>
  <c r="P170" i="36"/>
  <c r="P169" i="36"/>
  <c r="P168" i="36"/>
  <c r="P167" i="36"/>
  <c r="P166" i="36"/>
  <c r="P165" i="36"/>
  <c r="P164" i="36"/>
  <c r="P163" i="36"/>
  <c r="P162" i="36"/>
  <c r="P161" i="36"/>
  <c r="P160" i="36"/>
  <c r="P159" i="36"/>
  <c r="P158" i="36"/>
  <c r="P157" i="36"/>
  <c r="P156" i="36"/>
  <c r="P155" i="36"/>
  <c r="P154" i="36"/>
  <c r="P153" i="36"/>
  <c r="P152" i="36"/>
  <c r="P151" i="36"/>
  <c r="P150" i="36"/>
  <c r="P149" i="36"/>
  <c r="P148" i="36"/>
  <c r="P147" i="36"/>
  <c r="P146" i="36"/>
  <c r="P145" i="36"/>
  <c r="P144" i="36"/>
  <c r="P143" i="36"/>
  <c r="P142" i="36"/>
  <c r="P141" i="36"/>
  <c r="P140" i="36"/>
  <c r="P139" i="36"/>
  <c r="P138" i="36"/>
  <c r="P137" i="36"/>
  <c r="P136" i="36"/>
  <c r="P135" i="36"/>
  <c r="P134" i="36"/>
  <c r="P133" i="36"/>
  <c r="P132" i="36"/>
  <c r="P131" i="36"/>
  <c r="P129" i="36"/>
  <c r="P128" i="36"/>
  <c r="P127" i="36"/>
  <c r="P126" i="36"/>
  <c r="P125" i="36"/>
  <c r="P124" i="36"/>
  <c r="P123" i="36"/>
  <c r="P122" i="36"/>
  <c r="P121" i="36"/>
  <c r="P120" i="36"/>
  <c r="P119" i="36"/>
  <c r="P118" i="36"/>
  <c r="P116" i="36"/>
  <c r="P115" i="36"/>
  <c r="P114" i="36"/>
  <c r="P113" i="36"/>
  <c r="P112" i="36"/>
  <c r="P111" i="36"/>
  <c r="P110" i="36"/>
  <c r="P109" i="36"/>
  <c r="P108" i="36"/>
  <c r="P107" i="36"/>
  <c r="P106" i="36"/>
  <c r="P105" i="36"/>
  <c r="P104" i="36"/>
  <c r="P103" i="36"/>
  <c r="P102" i="36"/>
  <c r="P101" i="36"/>
  <c r="P100" i="36"/>
  <c r="P99" i="36"/>
  <c r="P98" i="36"/>
  <c r="P97" i="36"/>
  <c r="P96" i="36"/>
  <c r="P95" i="36"/>
  <c r="P94" i="36"/>
  <c r="P93" i="36"/>
  <c r="P92" i="36"/>
  <c r="P91" i="36"/>
  <c r="P90" i="36"/>
  <c r="P89" i="36"/>
  <c r="P87" i="36"/>
  <c r="P86" i="36"/>
  <c r="P85" i="36"/>
  <c r="P83" i="36"/>
  <c r="P82" i="36"/>
  <c r="P81" i="36"/>
  <c r="P79" i="36"/>
  <c r="P78" i="36"/>
  <c r="P77" i="36"/>
  <c r="P76" i="36"/>
  <c r="P75" i="36"/>
  <c r="P74" i="36"/>
  <c r="P73" i="36"/>
  <c r="P72" i="36"/>
  <c r="P71" i="36"/>
  <c r="P70" i="36"/>
  <c r="P69" i="36"/>
  <c r="P68" i="36"/>
  <c r="P67" i="36"/>
  <c r="P66" i="36"/>
  <c r="P65" i="36"/>
  <c r="P64" i="36"/>
  <c r="P63" i="36"/>
  <c r="P61" i="36"/>
  <c r="P60" i="36"/>
  <c r="P59" i="36"/>
  <c r="P58" i="36"/>
  <c r="P57" i="36"/>
  <c r="P56" i="36"/>
  <c r="P55" i="36"/>
  <c r="P54" i="36"/>
  <c r="P52" i="36"/>
  <c r="P51" i="36"/>
  <c r="P50" i="36"/>
  <c r="P49" i="36"/>
  <c r="P48" i="36"/>
  <c r="AG48" i="36" s="1"/>
  <c r="P47" i="36"/>
  <c r="P46" i="36"/>
  <c r="P44" i="36"/>
  <c r="P43" i="36"/>
  <c r="P42" i="36"/>
  <c r="P41" i="36"/>
  <c r="P40" i="36"/>
  <c r="P39" i="36"/>
  <c r="P37" i="36"/>
  <c r="P36" i="36"/>
  <c r="P35" i="36"/>
  <c r="P34" i="36"/>
  <c r="P33" i="36"/>
  <c r="P32" i="36"/>
  <c r="P31" i="36"/>
  <c r="P30" i="36"/>
  <c r="P29" i="36"/>
  <c r="P28" i="36"/>
  <c r="P27" i="36"/>
  <c r="P25" i="36"/>
  <c r="P24" i="36"/>
  <c r="P23" i="36"/>
  <c r="P22" i="36"/>
  <c r="P21" i="36"/>
  <c r="P20" i="36"/>
  <c r="P19" i="36"/>
  <c r="AG19" i="36" s="1"/>
  <c r="P18" i="36"/>
  <c r="AG18" i="36" s="1"/>
  <c r="P17" i="36"/>
  <c r="P16" i="36"/>
  <c r="P15" i="36"/>
  <c r="P14" i="36"/>
  <c r="P13" i="36"/>
  <c r="P12" i="36"/>
  <c r="P11" i="36"/>
  <c r="P10" i="36"/>
  <c r="P9" i="36"/>
  <c r="P8" i="36"/>
  <c r="P7" i="36"/>
  <c r="P6" i="36"/>
  <c r="I76" i="36"/>
  <c r="AG76" i="36" s="1"/>
  <c r="I77" i="36"/>
  <c r="AG77" i="36" s="1"/>
  <c r="I82" i="36"/>
  <c r="AG82" i="36" s="1"/>
  <c r="I98" i="36"/>
  <c r="AG98" i="36" s="1"/>
  <c r="I99" i="36"/>
  <c r="AG99" i="36" s="1"/>
  <c r="H52" i="36"/>
  <c r="I52" i="36" s="1"/>
  <c r="AG52" i="36" s="1"/>
  <c r="H7" i="36"/>
  <c r="I7" i="36" s="1"/>
  <c r="AG7" i="36" s="1"/>
  <c r="H8" i="36"/>
  <c r="I8" i="36" s="1"/>
  <c r="AG8" i="36" s="1"/>
  <c r="H9" i="36"/>
  <c r="I9" i="36" s="1"/>
  <c r="AG9" i="36" s="1"/>
  <c r="H10" i="36"/>
  <c r="I10" i="36" s="1"/>
  <c r="AG10" i="36" s="1"/>
  <c r="H11" i="36"/>
  <c r="I11" i="36" s="1"/>
  <c r="AG11" i="36" s="1"/>
  <c r="H12" i="36"/>
  <c r="I12" i="36" s="1"/>
  <c r="AG12" i="36" s="1"/>
  <c r="H13" i="36"/>
  <c r="I13" i="36" s="1"/>
  <c r="AG13" i="36" s="1"/>
  <c r="H14" i="36"/>
  <c r="I14" i="36" s="1"/>
  <c r="AG14" i="36" s="1"/>
  <c r="H15" i="36"/>
  <c r="I15" i="36" s="1"/>
  <c r="AG15" i="36" s="1"/>
  <c r="H16" i="36"/>
  <c r="I16" i="36" s="1"/>
  <c r="AG16" i="36" s="1"/>
  <c r="H17" i="36"/>
  <c r="I17" i="36" s="1"/>
  <c r="AG17" i="36" s="1"/>
  <c r="H20" i="36"/>
  <c r="I20" i="36" s="1"/>
  <c r="AG20" i="36" s="1"/>
  <c r="H21" i="36"/>
  <c r="I21" i="36" s="1"/>
  <c r="AG21" i="36" s="1"/>
  <c r="H22" i="36"/>
  <c r="I22" i="36" s="1"/>
  <c r="AG22" i="36" s="1"/>
  <c r="H23" i="36"/>
  <c r="I23" i="36" s="1"/>
  <c r="AG23" i="36" s="1"/>
  <c r="H24" i="36"/>
  <c r="I24" i="36" s="1"/>
  <c r="AG24" i="36" s="1"/>
  <c r="H25" i="36"/>
  <c r="I25" i="36" s="1"/>
  <c r="AG25" i="36" s="1"/>
  <c r="H27" i="36"/>
  <c r="I27" i="36" s="1"/>
  <c r="AG27" i="36" s="1"/>
  <c r="H28" i="36"/>
  <c r="I28" i="36" s="1"/>
  <c r="AG28" i="36" s="1"/>
  <c r="H29" i="36"/>
  <c r="I29" i="36" s="1"/>
  <c r="AG29" i="36" s="1"/>
  <c r="H30" i="36"/>
  <c r="I30" i="36" s="1"/>
  <c r="AG30" i="36" s="1"/>
  <c r="H31" i="36"/>
  <c r="I31" i="36" s="1"/>
  <c r="AG31" i="36" s="1"/>
  <c r="H32" i="36"/>
  <c r="I32" i="36" s="1"/>
  <c r="AG32" i="36" s="1"/>
  <c r="H33" i="36"/>
  <c r="I33" i="36" s="1"/>
  <c r="AG33" i="36" s="1"/>
  <c r="H34" i="36"/>
  <c r="I34" i="36" s="1"/>
  <c r="AG34" i="36" s="1"/>
  <c r="H35" i="36"/>
  <c r="I35" i="36" s="1"/>
  <c r="AG35" i="36" s="1"/>
  <c r="H36" i="36"/>
  <c r="I36" i="36" s="1"/>
  <c r="AG36" i="36" s="1"/>
  <c r="H37" i="36"/>
  <c r="I37" i="36" s="1"/>
  <c r="AG37" i="36" s="1"/>
  <c r="H39" i="36"/>
  <c r="I39" i="36" s="1"/>
  <c r="AG39" i="36" s="1"/>
  <c r="H40" i="36"/>
  <c r="I40" i="36" s="1"/>
  <c r="AG40" i="36" s="1"/>
  <c r="H41" i="36"/>
  <c r="I41" i="36" s="1"/>
  <c r="AG41" i="36" s="1"/>
  <c r="H42" i="36"/>
  <c r="I42" i="36" s="1"/>
  <c r="AG42" i="36" s="1"/>
  <c r="H43" i="36"/>
  <c r="I43" i="36" s="1"/>
  <c r="AG43" i="36" s="1"/>
  <c r="H44" i="36"/>
  <c r="I44" i="36" s="1"/>
  <c r="AG44" i="36" s="1"/>
  <c r="H46" i="36"/>
  <c r="I46" i="36" s="1"/>
  <c r="AG46" i="36" s="1"/>
  <c r="H47" i="36"/>
  <c r="I47" i="36" s="1"/>
  <c r="AG47" i="36" s="1"/>
  <c r="H49" i="36"/>
  <c r="I49" i="36" s="1"/>
  <c r="AG49" i="36" s="1"/>
  <c r="H50" i="36"/>
  <c r="I50" i="36" s="1"/>
  <c r="AG50" i="36" s="1"/>
  <c r="H51" i="36"/>
  <c r="I51" i="36" s="1"/>
  <c r="AG51" i="36" s="1"/>
  <c r="H54" i="36"/>
  <c r="I54" i="36" s="1"/>
  <c r="AG54" i="36" s="1"/>
  <c r="H55" i="36"/>
  <c r="I55" i="36" s="1"/>
  <c r="AG55" i="36" s="1"/>
  <c r="H56" i="36"/>
  <c r="I56" i="36" s="1"/>
  <c r="AG56" i="36" s="1"/>
  <c r="H57" i="36"/>
  <c r="I57" i="36" s="1"/>
  <c r="AG57" i="36" s="1"/>
  <c r="H58" i="36"/>
  <c r="I58" i="36" s="1"/>
  <c r="AG58" i="36" s="1"/>
  <c r="H59" i="36"/>
  <c r="I59" i="36" s="1"/>
  <c r="AG59" i="36" s="1"/>
  <c r="H60" i="36"/>
  <c r="I60" i="36" s="1"/>
  <c r="AG60" i="36" s="1"/>
  <c r="H61" i="36"/>
  <c r="I61" i="36" s="1"/>
  <c r="AG61" i="36" s="1"/>
  <c r="H63" i="36"/>
  <c r="I63" i="36" s="1"/>
  <c r="AG63" i="36" s="1"/>
  <c r="H64" i="36"/>
  <c r="I64" i="36" s="1"/>
  <c r="AG64" i="36" s="1"/>
  <c r="H65" i="36"/>
  <c r="I65" i="36" s="1"/>
  <c r="AG65" i="36" s="1"/>
  <c r="H66" i="36"/>
  <c r="I66" i="36" s="1"/>
  <c r="AG66" i="36" s="1"/>
  <c r="H67" i="36"/>
  <c r="I67" i="36" s="1"/>
  <c r="AG67" i="36" s="1"/>
  <c r="H68" i="36"/>
  <c r="I68" i="36" s="1"/>
  <c r="AG68" i="36" s="1"/>
  <c r="H69" i="36"/>
  <c r="I69" i="36" s="1"/>
  <c r="AG69" i="36" s="1"/>
  <c r="H70" i="36"/>
  <c r="I70" i="36" s="1"/>
  <c r="AG70" i="36" s="1"/>
  <c r="H71" i="36"/>
  <c r="I71" i="36" s="1"/>
  <c r="AG71" i="36" s="1"/>
  <c r="H72" i="36"/>
  <c r="I72" i="36" s="1"/>
  <c r="AG72" i="36" s="1"/>
  <c r="H73" i="36"/>
  <c r="I73" i="36" s="1"/>
  <c r="AG73" i="36" s="1"/>
  <c r="H74" i="36"/>
  <c r="I74" i="36" s="1"/>
  <c r="AG74" i="36" s="1"/>
  <c r="H75" i="36"/>
  <c r="I75" i="36" s="1"/>
  <c r="AG75" i="36" s="1"/>
  <c r="H76" i="36"/>
  <c r="H77" i="36"/>
  <c r="H78" i="36"/>
  <c r="I78" i="36" s="1"/>
  <c r="AG78" i="36" s="1"/>
  <c r="H79" i="36"/>
  <c r="I79" i="36" s="1"/>
  <c r="AG79" i="36" s="1"/>
  <c r="H81" i="36"/>
  <c r="I81" i="36" s="1"/>
  <c r="AG81" i="36" s="1"/>
  <c r="H82" i="36"/>
  <c r="H83" i="36"/>
  <c r="I83" i="36" s="1"/>
  <c r="AG83" i="36" s="1"/>
  <c r="H85" i="36"/>
  <c r="I85" i="36" s="1"/>
  <c r="AG85" i="36" s="1"/>
  <c r="H86" i="36"/>
  <c r="I86" i="36" s="1"/>
  <c r="AG86" i="36" s="1"/>
  <c r="H87" i="36"/>
  <c r="I87" i="36" s="1"/>
  <c r="AG87" i="36" s="1"/>
  <c r="H89" i="36"/>
  <c r="I89" i="36" s="1"/>
  <c r="AG89" i="36" s="1"/>
  <c r="H90" i="36"/>
  <c r="I90" i="36" s="1"/>
  <c r="AG90" i="36" s="1"/>
  <c r="H91" i="36"/>
  <c r="I91" i="36" s="1"/>
  <c r="AG91" i="36" s="1"/>
  <c r="H92" i="36"/>
  <c r="I92" i="36" s="1"/>
  <c r="AG92" i="36" s="1"/>
  <c r="H93" i="36"/>
  <c r="I93" i="36" s="1"/>
  <c r="AG93" i="36" s="1"/>
  <c r="H94" i="36"/>
  <c r="I94" i="36" s="1"/>
  <c r="AG94" i="36" s="1"/>
  <c r="H95" i="36"/>
  <c r="I95" i="36" s="1"/>
  <c r="AG95" i="36" s="1"/>
  <c r="H96" i="36"/>
  <c r="I96" i="36" s="1"/>
  <c r="AG96" i="36" s="1"/>
  <c r="H97" i="36"/>
  <c r="I97" i="36" s="1"/>
  <c r="AG97" i="36" s="1"/>
  <c r="H98" i="36"/>
  <c r="H99" i="36"/>
  <c r="H100" i="36"/>
  <c r="I100" i="36" s="1"/>
  <c r="AG100" i="36" s="1"/>
  <c r="H101" i="36"/>
  <c r="I101" i="36" s="1"/>
  <c r="AG101" i="36" s="1"/>
  <c r="H102" i="36"/>
  <c r="I102" i="36" s="1"/>
  <c r="AG102" i="36" s="1"/>
  <c r="H103" i="36"/>
  <c r="I103" i="36" s="1"/>
  <c r="AG103" i="36" s="1"/>
  <c r="H104" i="36"/>
  <c r="I104" i="36" s="1"/>
  <c r="AG104" i="36" s="1"/>
  <c r="H105" i="36"/>
  <c r="I105" i="36" s="1"/>
  <c r="AG105" i="36" s="1"/>
  <c r="H106" i="36"/>
  <c r="I106" i="36" s="1"/>
  <c r="AG106" i="36" s="1"/>
  <c r="H107" i="36"/>
  <c r="I107" i="36" s="1"/>
  <c r="AG107" i="36" s="1"/>
  <c r="H108" i="36"/>
  <c r="I108" i="36" s="1"/>
  <c r="AG108" i="36" s="1"/>
  <c r="H109" i="36"/>
  <c r="I109" i="36" s="1"/>
  <c r="AG109" i="36" s="1"/>
  <c r="H110" i="36"/>
  <c r="I110" i="36" s="1"/>
  <c r="AG110" i="36" s="1"/>
  <c r="H111" i="36"/>
  <c r="I111" i="36" s="1"/>
  <c r="AG111" i="36" s="1"/>
  <c r="H112" i="36"/>
  <c r="I112" i="36" s="1"/>
  <c r="AG112" i="36" s="1"/>
  <c r="H113" i="36"/>
  <c r="I113" i="36" s="1"/>
  <c r="AG113" i="36" s="1"/>
  <c r="H114" i="36"/>
  <c r="I114" i="36" s="1"/>
  <c r="AG114" i="36" s="1"/>
  <c r="H115" i="36"/>
  <c r="I115" i="36" s="1"/>
  <c r="AG115" i="36" s="1"/>
  <c r="H116" i="36"/>
  <c r="I116" i="36" s="1"/>
  <c r="AG116" i="36" s="1"/>
  <c r="H118" i="36"/>
  <c r="I118" i="36" s="1"/>
  <c r="AG118" i="36" s="1"/>
  <c r="H119" i="36"/>
  <c r="I119" i="36" s="1"/>
  <c r="AG119" i="36" s="1"/>
  <c r="H120" i="36"/>
  <c r="I120" i="36" s="1"/>
  <c r="AG120" i="36" s="1"/>
  <c r="H121" i="36"/>
  <c r="I121" i="36" s="1"/>
  <c r="AG121" i="36" s="1"/>
  <c r="H122" i="36"/>
  <c r="I122" i="36" s="1"/>
  <c r="AG122" i="36" s="1"/>
  <c r="H123" i="36"/>
  <c r="I123" i="36" s="1"/>
  <c r="AG123" i="36" s="1"/>
  <c r="H124" i="36"/>
  <c r="I124" i="36" s="1"/>
  <c r="AG124" i="36" s="1"/>
  <c r="H125" i="36"/>
  <c r="I125" i="36" s="1"/>
  <c r="AG125" i="36" s="1"/>
  <c r="H126" i="36"/>
  <c r="I126" i="36" s="1"/>
  <c r="AG126" i="36" s="1"/>
  <c r="H127" i="36"/>
  <c r="I127" i="36" s="1"/>
  <c r="AG127" i="36" s="1"/>
  <c r="H128" i="36"/>
  <c r="I128" i="36" s="1"/>
  <c r="AG128" i="36" s="1"/>
  <c r="H129" i="36"/>
  <c r="I129" i="36" s="1"/>
  <c r="AG129" i="36" s="1"/>
  <c r="H131" i="36"/>
  <c r="I131" i="36" s="1"/>
  <c r="AG131" i="36" s="1"/>
  <c r="H132" i="36"/>
  <c r="I132" i="36" s="1"/>
  <c r="AG132" i="36" s="1"/>
  <c r="H133" i="36"/>
  <c r="I133" i="36" s="1"/>
  <c r="AG133" i="36" s="1"/>
  <c r="H134" i="36"/>
  <c r="I134" i="36" s="1"/>
  <c r="AG134" i="36" s="1"/>
  <c r="H135" i="36"/>
  <c r="I135" i="36" s="1"/>
  <c r="AG135" i="36" s="1"/>
  <c r="H136" i="36"/>
  <c r="I136" i="36" s="1"/>
  <c r="AG136" i="36" s="1"/>
  <c r="H137" i="36"/>
  <c r="I137" i="36" s="1"/>
  <c r="AG137" i="36" s="1"/>
  <c r="H138" i="36"/>
  <c r="I138" i="36" s="1"/>
  <c r="AG138" i="36" s="1"/>
  <c r="H139" i="36"/>
  <c r="I139" i="36" s="1"/>
  <c r="AG139" i="36" s="1"/>
  <c r="H140" i="36"/>
  <c r="I140" i="36" s="1"/>
  <c r="AG140" i="36" s="1"/>
  <c r="H141" i="36"/>
  <c r="I141" i="36" s="1"/>
  <c r="AG141" i="36" s="1"/>
  <c r="H142" i="36"/>
  <c r="I142" i="36" s="1"/>
  <c r="AG142" i="36" s="1"/>
  <c r="H143" i="36"/>
  <c r="I143" i="36" s="1"/>
  <c r="AG143" i="36" s="1"/>
  <c r="H144" i="36"/>
  <c r="I144" i="36" s="1"/>
  <c r="AG144" i="36" s="1"/>
  <c r="H145" i="36"/>
  <c r="I145" i="36" s="1"/>
  <c r="AG145" i="36" s="1"/>
  <c r="H146" i="36"/>
  <c r="I146" i="36" s="1"/>
  <c r="AG146" i="36" s="1"/>
  <c r="H147" i="36"/>
  <c r="I147" i="36" s="1"/>
  <c r="AG147" i="36" s="1"/>
  <c r="H148" i="36"/>
  <c r="I148" i="36" s="1"/>
  <c r="AG148" i="36" s="1"/>
  <c r="H149" i="36"/>
  <c r="I149" i="36" s="1"/>
  <c r="AG149" i="36" s="1"/>
  <c r="H150" i="36"/>
  <c r="I150" i="36" s="1"/>
  <c r="AG150" i="36" s="1"/>
  <c r="H151" i="36"/>
  <c r="I151" i="36" s="1"/>
  <c r="AG151" i="36" s="1"/>
  <c r="H152" i="36"/>
  <c r="I152" i="36" s="1"/>
  <c r="AG152" i="36" s="1"/>
  <c r="H153" i="36"/>
  <c r="I153" i="36" s="1"/>
  <c r="AG153" i="36" s="1"/>
  <c r="H154" i="36"/>
  <c r="I154" i="36" s="1"/>
  <c r="AG154" i="36" s="1"/>
  <c r="H155" i="36"/>
  <c r="I155" i="36" s="1"/>
  <c r="AG155" i="36" s="1"/>
  <c r="H156" i="36"/>
  <c r="I156" i="36" s="1"/>
  <c r="AG156" i="36" s="1"/>
  <c r="H157" i="36"/>
  <c r="I157" i="36" s="1"/>
  <c r="AG157" i="36" s="1"/>
  <c r="H158" i="36"/>
  <c r="I158" i="36" s="1"/>
  <c r="AG158" i="36" s="1"/>
  <c r="H159" i="36"/>
  <c r="I159" i="36" s="1"/>
  <c r="AG159" i="36" s="1"/>
  <c r="H160" i="36"/>
  <c r="I160" i="36" s="1"/>
  <c r="AG160" i="36" s="1"/>
  <c r="H161" i="36"/>
  <c r="I161" i="36" s="1"/>
  <c r="AG161" i="36" s="1"/>
  <c r="H162" i="36"/>
  <c r="I162" i="36" s="1"/>
  <c r="AG162" i="36" s="1"/>
  <c r="H163" i="36"/>
  <c r="I163" i="36" s="1"/>
  <c r="AG163" i="36" s="1"/>
  <c r="H164" i="36"/>
  <c r="I164" i="36" s="1"/>
  <c r="AG164" i="36" s="1"/>
  <c r="H165" i="36"/>
  <c r="I165" i="36" s="1"/>
  <c r="AG165" i="36" s="1"/>
  <c r="H166" i="36"/>
  <c r="I166" i="36" s="1"/>
  <c r="AG166" i="36" s="1"/>
  <c r="H167" i="36"/>
  <c r="I167" i="36" s="1"/>
  <c r="AG167" i="36" s="1"/>
  <c r="H168" i="36"/>
  <c r="I168" i="36" s="1"/>
  <c r="AG168" i="36" s="1"/>
  <c r="H169" i="36"/>
  <c r="I169" i="36" s="1"/>
  <c r="AG169" i="36" s="1"/>
  <c r="H170" i="36"/>
  <c r="I170" i="36" s="1"/>
  <c r="AG170" i="36" s="1"/>
  <c r="H171" i="36"/>
  <c r="I171" i="36" s="1"/>
  <c r="AG171" i="36" s="1"/>
  <c r="H172" i="36"/>
  <c r="I172" i="36" s="1"/>
  <c r="AG172" i="36" s="1"/>
  <c r="H173" i="36"/>
  <c r="I173" i="36" s="1"/>
  <c r="AG173" i="36" s="1"/>
  <c r="H174" i="36"/>
  <c r="I174" i="36" s="1"/>
  <c r="AG174" i="36" s="1"/>
  <c r="H175" i="36"/>
  <c r="I175" i="36" s="1"/>
  <c r="AG175" i="36" s="1"/>
  <c r="H176" i="36"/>
  <c r="I176" i="36" s="1"/>
  <c r="AG176" i="36" s="1"/>
  <c r="H177" i="36"/>
  <c r="I177" i="36" s="1"/>
  <c r="AG177" i="36" s="1"/>
  <c r="H178" i="36"/>
  <c r="I178" i="36" s="1"/>
  <c r="AG178" i="36" s="1"/>
  <c r="H179" i="36"/>
  <c r="I179" i="36" s="1"/>
  <c r="AG179" i="36" s="1"/>
  <c r="H180" i="36"/>
  <c r="I180" i="36" s="1"/>
  <c r="AG180" i="36" s="1"/>
  <c r="H181" i="36"/>
  <c r="I181" i="36" s="1"/>
  <c r="AG181" i="36" s="1"/>
  <c r="H182" i="36"/>
  <c r="I182" i="36" s="1"/>
  <c r="AG182" i="36" s="1"/>
  <c r="H183" i="36"/>
  <c r="I183" i="36" s="1"/>
  <c r="AG183" i="36" s="1"/>
  <c r="H184" i="36"/>
  <c r="I184" i="36" s="1"/>
  <c r="AG184" i="36" s="1"/>
  <c r="H185" i="36"/>
  <c r="I185" i="36" s="1"/>
  <c r="AG185" i="36" s="1"/>
  <c r="H186" i="36"/>
  <c r="I186" i="36" s="1"/>
  <c r="AG186" i="36" s="1"/>
  <c r="H187" i="36"/>
  <c r="I187" i="36" s="1"/>
  <c r="AG187" i="36" s="1"/>
  <c r="H188" i="36"/>
  <c r="I188" i="36" s="1"/>
  <c r="AG188" i="36" s="1"/>
  <c r="H189" i="36"/>
  <c r="I189" i="36" s="1"/>
  <c r="AG189" i="36" s="1"/>
  <c r="H190" i="36"/>
  <c r="I190" i="36" s="1"/>
  <c r="AG190" i="36" s="1"/>
  <c r="H191" i="36"/>
  <c r="I191" i="36" s="1"/>
  <c r="AG191" i="36" s="1"/>
  <c r="H192" i="36"/>
  <c r="I192" i="36" s="1"/>
  <c r="AG192" i="36" s="1"/>
  <c r="H193" i="36"/>
  <c r="I193" i="36" s="1"/>
  <c r="AG193" i="36" s="1"/>
  <c r="H194" i="36"/>
  <c r="I194" i="36" s="1"/>
  <c r="AG194" i="36" s="1"/>
  <c r="H195" i="36"/>
  <c r="I195" i="36" s="1"/>
  <c r="AG195" i="36" s="1"/>
  <c r="H196" i="36"/>
  <c r="I196" i="36" s="1"/>
  <c r="AG196" i="36" s="1"/>
  <c r="H197" i="36"/>
  <c r="I197" i="36" s="1"/>
  <c r="AG197" i="36" s="1"/>
  <c r="H198" i="36"/>
  <c r="I198" i="36" s="1"/>
  <c r="AG198" i="36" s="1"/>
  <c r="H199" i="36"/>
  <c r="I199" i="36" s="1"/>
  <c r="AG199" i="36" s="1"/>
  <c r="H200" i="36"/>
  <c r="I200" i="36" s="1"/>
  <c r="AG200" i="36" s="1"/>
  <c r="H201" i="36"/>
  <c r="I201" i="36" s="1"/>
  <c r="AG201" i="36" s="1"/>
  <c r="H202" i="36"/>
  <c r="I202" i="36" s="1"/>
  <c r="AG202" i="36" s="1"/>
  <c r="H203" i="36"/>
  <c r="I203" i="36" s="1"/>
  <c r="AG203" i="36" s="1"/>
  <c r="H204" i="36"/>
  <c r="I204" i="36" s="1"/>
  <c r="AG204" i="36" s="1"/>
  <c r="H205" i="36"/>
  <c r="I205" i="36" s="1"/>
  <c r="AG205" i="36" s="1"/>
  <c r="H206" i="36"/>
  <c r="I206" i="36" s="1"/>
  <c r="AG206" i="36" s="1"/>
  <c r="H207" i="36"/>
  <c r="I207" i="36" s="1"/>
  <c r="AG207" i="36" s="1"/>
  <c r="H208" i="36"/>
  <c r="I208" i="36" s="1"/>
  <c r="AG208" i="36" s="1"/>
  <c r="H209" i="36"/>
  <c r="I209" i="36" s="1"/>
  <c r="AG209" i="36" s="1"/>
  <c r="H210" i="36"/>
  <c r="I210" i="36" s="1"/>
  <c r="AG210" i="36" s="1"/>
  <c r="H211" i="36"/>
  <c r="I211" i="36" s="1"/>
  <c r="AG211" i="36" s="1"/>
  <c r="H212" i="36"/>
  <c r="I212" i="36" s="1"/>
  <c r="AG212" i="36" s="1"/>
  <c r="H213" i="36"/>
  <c r="I213" i="36" s="1"/>
  <c r="AG213" i="36" s="1"/>
  <c r="H214" i="36"/>
  <c r="I214" i="36" s="1"/>
  <c r="AG214" i="36" s="1"/>
  <c r="H215" i="36"/>
  <c r="I215" i="36" s="1"/>
  <c r="AG215" i="36" s="1"/>
  <c r="H216" i="36"/>
  <c r="I216" i="36" s="1"/>
  <c r="AG216" i="36" s="1"/>
  <c r="H217" i="36"/>
  <c r="I217" i="36" s="1"/>
  <c r="AG217" i="36" s="1"/>
  <c r="H218" i="36"/>
  <c r="I218" i="36" s="1"/>
  <c r="AG218" i="36" s="1"/>
  <c r="H219" i="36"/>
  <c r="I219" i="36" s="1"/>
  <c r="AG219" i="36" s="1"/>
  <c r="H220" i="36"/>
  <c r="I220" i="36" s="1"/>
  <c r="AG220" i="36" s="1"/>
  <c r="H221" i="36"/>
  <c r="I221" i="36" s="1"/>
  <c r="AG221" i="36" s="1"/>
  <c r="H6" i="36"/>
  <c r="I6" i="36" s="1"/>
  <c r="AG6" i="36" s="1"/>
  <c r="I91" i="20" l="1"/>
  <c r="AG91" i="20" s="1"/>
  <c r="I89" i="20"/>
  <c r="AG89" i="20" s="1"/>
  <c r="I81" i="20"/>
  <c r="AG81" i="20" s="1"/>
  <c r="I79" i="20"/>
  <c r="AG79" i="20" s="1"/>
  <c r="I92" i="20"/>
  <c r="AG92" i="20" s="1"/>
  <c r="I85" i="20"/>
  <c r="AG85" i="20" s="1"/>
  <c r="I80" i="20"/>
  <c r="AG80" i="20" s="1"/>
  <c r="I77" i="20"/>
  <c r="AG77" i="20" s="1"/>
  <c r="I76" i="20"/>
  <c r="AG76" i="20" s="1"/>
  <c r="I15" i="20"/>
  <c r="AG15" i="20" s="1"/>
  <c r="I40" i="20"/>
  <c r="AG40" i="20" s="1"/>
  <c r="I70" i="20"/>
  <c r="AG70" i="20" s="1"/>
  <c r="I94" i="20"/>
  <c r="AG94" i="20" s="1"/>
  <c r="I148" i="20"/>
  <c r="AG148" i="20" s="1"/>
  <c r="I143" i="20"/>
  <c r="AG143" i="20" s="1"/>
  <c r="I146" i="20"/>
  <c r="AG146" i="20" s="1"/>
  <c r="I69" i="20"/>
  <c r="AG69" i="20" s="1"/>
  <c r="I16" i="20"/>
  <c r="AG16" i="20" s="1"/>
  <c r="I41" i="20"/>
  <c r="AG41" i="20" s="1"/>
  <c r="I71" i="20"/>
  <c r="AG71" i="20" s="1"/>
  <c r="I95" i="20"/>
  <c r="AG95" i="20" s="1"/>
  <c r="I149" i="20"/>
  <c r="AG149" i="20" s="1"/>
  <c r="I120" i="20"/>
  <c r="AG120" i="20" s="1"/>
  <c r="I119" i="20"/>
  <c r="AG119" i="20" s="1"/>
  <c r="I118" i="20"/>
  <c r="AG118" i="20" s="1"/>
  <c r="I17" i="20"/>
  <c r="AG17" i="20" s="1"/>
  <c r="I42" i="20"/>
  <c r="AG42" i="20" s="1"/>
  <c r="I72" i="20"/>
  <c r="AG72" i="20" s="1"/>
  <c r="I96" i="20"/>
  <c r="AG96" i="20" s="1"/>
  <c r="I150" i="20"/>
  <c r="AG150" i="20" s="1"/>
  <c r="I122" i="20"/>
  <c r="AG122" i="20" s="1"/>
  <c r="I147" i="20"/>
  <c r="AG147" i="20" s="1"/>
  <c r="I19" i="20"/>
  <c r="AG19" i="20" s="1"/>
  <c r="I43" i="20"/>
  <c r="AG43" i="20" s="1"/>
  <c r="I73" i="20"/>
  <c r="AG73" i="20" s="1"/>
  <c r="I97" i="20"/>
  <c r="AG97" i="20" s="1"/>
  <c r="I151" i="20"/>
  <c r="AG151" i="20" s="1"/>
  <c r="I121" i="20"/>
  <c r="AG121" i="20" s="1"/>
  <c r="I123" i="20"/>
  <c r="AG123" i="20" s="1"/>
  <c r="I124" i="20"/>
  <c r="AG124" i="20" s="1"/>
  <c r="I93" i="20"/>
  <c r="AG93" i="20" s="1"/>
  <c r="I21" i="20"/>
  <c r="AG21" i="20" s="1"/>
  <c r="I49" i="20"/>
  <c r="AG49" i="20" s="1"/>
  <c r="I75" i="20"/>
  <c r="AG75" i="20" s="1"/>
  <c r="I98" i="20"/>
  <c r="AG98" i="20" s="1"/>
  <c r="I126" i="20"/>
  <c r="AG126" i="20" s="1"/>
  <c r="I152" i="20"/>
  <c r="AG152" i="20" s="1"/>
  <c r="AB243" i="14" l="1"/>
  <c r="AB242" i="14"/>
  <c r="AB241" i="14"/>
  <c r="AB240" i="14"/>
  <c r="AB239" i="14"/>
  <c r="AB238" i="14"/>
  <c r="AB237" i="14"/>
  <c r="AB236" i="14"/>
  <c r="AB235" i="14"/>
  <c r="AB234" i="14"/>
  <c r="AB233" i="14"/>
  <c r="AB232" i="14"/>
  <c r="AB231" i="14"/>
  <c r="AB230" i="14"/>
  <c r="AB229" i="14"/>
  <c r="AB228" i="14"/>
  <c r="AB227" i="14"/>
  <c r="AB226" i="14"/>
  <c r="AB225" i="14"/>
  <c r="AB224" i="14"/>
  <c r="AB223" i="14"/>
  <c r="AB222" i="14"/>
  <c r="AB221" i="14"/>
  <c r="AB220" i="14"/>
  <c r="AB219" i="14"/>
  <c r="AB218" i="14"/>
  <c r="AB217" i="14"/>
  <c r="AB216" i="14"/>
  <c r="AB215" i="14"/>
  <c r="AB214" i="14"/>
  <c r="AB213" i="14"/>
  <c r="AB212" i="14"/>
  <c r="AB211" i="14"/>
  <c r="AB210" i="14"/>
  <c r="AB209" i="14"/>
  <c r="AB208" i="14"/>
  <c r="AB207" i="14"/>
  <c r="AB206" i="14"/>
  <c r="AB205" i="14"/>
  <c r="AB204" i="14"/>
  <c r="AB203" i="14"/>
  <c r="AB202" i="14"/>
  <c r="AB201" i="14"/>
  <c r="AB200" i="14"/>
  <c r="AB199" i="14"/>
  <c r="AB198" i="14"/>
  <c r="AB197" i="14"/>
  <c r="AB196" i="14"/>
  <c r="AB195" i="14"/>
  <c r="AB194" i="14"/>
  <c r="AB193" i="14"/>
  <c r="AB192" i="14"/>
  <c r="AB191" i="14"/>
  <c r="AB190" i="14"/>
  <c r="AB189" i="14"/>
  <c r="AB188" i="14"/>
  <c r="AB187" i="14"/>
  <c r="AB186" i="14"/>
  <c r="AB185" i="14"/>
  <c r="AB184" i="14"/>
  <c r="AB183" i="14"/>
  <c r="AB182" i="14"/>
  <c r="AB181" i="14"/>
  <c r="AB180" i="14"/>
  <c r="AB179" i="14"/>
  <c r="AB178" i="14"/>
  <c r="AB177" i="14"/>
  <c r="AB176" i="14"/>
  <c r="AB175" i="14"/>
  <c r="AB174" i="14"/>
  <c r="AB173" i="14"/>
  <c r="AB172" i="14"/>
  <c r="AB171" i="14"/>
  <c r="AB170" i="14"/>
  <c r="AB169" i="14"/>
  <c r="AB168" i="14"/>
  <c r="AB167" i="14"/>
  <c r="AB166" i="14"/>
  <c r="AB165" i="14"/>
  <c r="AB164" i="14"/>
  <c r="AB163" i="14"/>
  <c r="AB162" i="14"/>
  <c r="AB161" i="14"/>
  <c r="AB160" i="14"/>
  <c r="AB159" i="14"/>
  <c r="AB158" i="14"/>
  <c r="AB157" i="14"/>
  <c r="AB156" i="14"/>
  <c r="AB155" i="14"/>
  <c r="AB154" i="14"/>
  <c r="AB153" i="14"/>
  <c r="AB152" i="14"/>
  <c r="AB151" i="14"/>
  <c r="AB150" i="14"/>
  <c r="AB149" i="14"/>
  <c r="AB148" i="14"/>
  <c r="AB147" i="14"/>
  <c r="AB146" i="14"/>
  <c r="AB145" i="14"/>
  <c r="AB144" i="14"/>
  <c r="AB143" i="14"/>
  <c r="AB142" i="14"/>
  <c r="AB141" i="14"/>
  <c r="AB140" i="14"/>
  <c r="AB139" i="14"/>
  <c r="AB138" i="14"/>
  <c r="AB137" i="14"/>
  <c r="AB136" i="14"/>
  <c r="AB135" i="14"/>
  <c r="AB134" i="14"/>
  <c r="AB133" i="14"/>
  <c r="AB132" i="14"/>
  <c r="AB131" i="14"/>
  <c r="AB129" i="14"/>
  <c r="AB128" i="14"/>
  <c r="AB127" i="14"/>
  <c r="AB126" i="14"/>
  <c r="AB125" i="14"/>
  <c r="AB124" i="14"/>
  <c r="AB123" i="14"/>
  <c r="AB122" i="14"/>
  <c r="AB121" i="14"/>
  <c r="AB120" i="14"/>
  <c r="AB119" i="14"/>
  <c r="AB118" i="14"/>
  <c r="AB116" i="14"/>
  <c r="AB115" i="14"/>
  <c r="AB114" i="14"/>
  <c r="AB113" i="14"/>
  <c r="AB112" i="14"/>
  <c r="AB111" i="14"/>
  <c r="AB110" i="14"/>
  <c r="AB109" i="14"/>
  <c r="AB108" i="14"/>
  <c r="AB107" i="14"/>
  <c r="AB106" i="14"/>
  <c r="AB105" i="14"/>
  <c r="AB104" i="14"/>
  <c r="AB103" i="14"/>
  <c r="AB102" i="14"/>
  <c r="AB101" i="14"/>
  <c r="AB100" i="14"/>
  <c r="AB99" i="14"/>
  <c r="AB98" i="14"/>
  <c r="AB97" i="14"/>
  <c r="AB96" i="14"/>
  <c r="AB95" i="14"/>
  <c r="AB94" i="14"/>
  <c r="AB93" i="14"/>
  <c r="AB92" i="14"/>
  <c r="AB91" i="14"/>
  <c r="AB90" i="14"/>
  <c r="AB89" i="14"/>
  <c r="AB87" i="14"/>
  <c r="AB86" i="14"/>
  <c r="AB85" i="14"/>
  <c r="AB83" i="14"/>
  <c r="AB82" i="14"/>
  <c r="AB81" i="14"/>
  <c r="AB79" i="14"/>
  <c r="AB78" i="14"/>
  <c r="AB77" i="14"/>
  <c r="AB76" i="14"/>
  <c r="AB75" i="14"/>
  <c r="AB74" i="14"/>
  <c r="AB73" i="14"/>
  <c r="AB72" i="14"/>
  <c r="AB71" i="14"/>
  <c r="AB70" i="14"/>
  <c r="AB69" i="14"/>
  <c r="AB68" i="14"/>
  <c r="AB67" i="14"/>
  <c r="AB66" i="14"/>
  <c r="AB65" i="14"/>
  <c r="AB64" i="14"/>
  <c r="AB63" i="14"/>
  <c r="AB61" i="14"/>
  <c r="AB60" i="14"/>
  <c r="AB59" i="14"/>
  <c r="AB58" i="14"/>
  <c r="AB57" i="14"/>
  <c r="AB56" i="14"/>
  <c r="AB55" i="14"/>
  <c r="AB54" i="14"/>
  <c r="AB52" i="14"/>
  <c r="AB51" i="14"/>
  <c r="AB50" i="14"/>
  <c r="AB49" i="14"/>
  <c r="AB48" i="14"/>
  <c r="AB47" i="14"/>
  <c r="AB46" i="14"/>
  <c r="AB44" i="14"/>
  <c r="AB43" i="14"/>
  <c r="AB42" i="14"/>
  <c r="AB41" i="14"/>
  <c r="AB40" i="14"/>
  <c r="AB39" i="14"/>
  <c r="AB37" i="14"/>
  <c r="AB36" i="14"/>
  <c r="AB35" i="14"/>
  <c r="AB34" i="14"/>
  <c r="AB33" i="14"/>
  <c r="AB32" i="14"/>
  <c r="AB31" i="14"/>
  <c r="AB30" i="14"/>
  <c r="AB29" i="14"/>
  <c r="AB28" i="14"/>
  <c r="AB27" i="14"/>
  <c r="AB25" i="14"/>
  <c r="AB24" i="14"/>
  <c r="AB23" i="14"/>
  <c r="AB22" i="14"/>
  <c r="AB21" i="14"/>
  <c r="AB20" i="14"/>
  <c r="AB19" i="14"/>
  <c r="AB18" i="14"/>
  <c r="AB17" i="14"/>
  <c r="AB16" i="14"/>
  <c r="AB15" i="14"/>
  <c r="AB14" i="14"/>
  <c r="AB13" i="14"/>
  <c r="AB12" i="14"/>
  <c r="AB11" i="14"/>
  <c r="AB10" i="14"/>
  <c r="AB9" i="14"/>
  <c r="AB8" i="14"/>
  <c r="AB7" i="14"/>
  <c r="AB6" i="14"/>
  <c r="X243" i="14"/>
  <c r="X242" i="14"/>
  <c r="X241" i="14"/>
  <c r="X240" i="14"/>
  <c r="X239" i="14"/>
  <c r="X238" i="14"/>
  <c r="X237" i="14"/>
  <c r="X236" i="14"/>
  <c r="X235" i="14"/>
  <c r="X234" i="14"/>
  <c r="X233" i="14"/>
  <c r="X232" i="14"/>
  <c r="X231" i="14"/>
  <c r="X230" i="14"/>
  <c r="X229" i="14"/>
  <c r="X228" i="14"/>
  <c r="X227" i="14"/>
  <c r="X226" i="14"/>
  <c r="X225" i="14"/>
  <c r="X224" i="14"/>
  <c r="X223" i="14"/>
  <c r="X222" i="14"/>
  <c r="X221" i="14"/>
  <c r="X220" i="14"/>
  <c r="X219" i="14"/>
  <c r="X218" i="14"/>
  <c r="X217" i="14"/>
  <c r="X216" i="14"/>
  <c r="X215" i="14"/>
  <c r="X214" i="14"/>
  <c r="X213" i="14"/>
  <c r="X212" i="14"/>
  <c r="X211" i="14"/>
  <c r="X210" i="14"/>
  <c r="X209" i="14"/>
  <c r="X208" i="14"/>
  <c r="X207" i="14"/>
  <c r="X206" i="14"/>
  <c r="X205" i="14"/>
  <c r="X204" i="14"/>
  <c r="X203" i="14"/>
  <c r="X202" i="14"/>
  <c r="X201" i="14"/>
  <c r="X200" i="14"/>
  <c r="X199" i="14"/>
  <c r="X198" i="14"/>
  <c r="X197" i="14"/>
  <c r="X196" i="14"/>
  <c r="X195" i="14"/>
  <c r="X194" i="14"/>
  <c r="X193" i="14"/>
  <c r="X192" i="14"/>
  <c r="X191" i="14"/>
  <c r="X190" i="14"/>
  <c r="X189" i="14"/>
  <c r="X188" i="14"/>
  <c r="X187" i="14"/>
  <c r="X186" i="14"/>
  <c r="X185" i="14"/>
  <c r="X184" i="14"/>
  <c r="X183" i="14"/>
  <c r="X182" i="14"/>
  <c r="X181" i="14"/>
  <c r="X180" i="14"/>
  <c r="X179" i="14"/>
  <c r="X178" i="14"/>
  <c r="X177" i="14"/>
  <c r="X176" i="14"/>
  <c r="X175" i="14"/>
  <c r="X174" i="14"/>
  <c r="X173" i="14"/>
  <c r="X172" i="14"/>
  <c r="X171" i="14"/>
  <c r="X170" i="14"/>
  <c r="X169" i="14"/>
  <c r="X168" i="14"/>
  <c r="X167" i="14"/>
  <c r="X166" i="14"/>
  <c r="X165" i="14"/>
  <c r="X164" i="14"/>
  <c r="X163" i="14"/>
  <c r="X162" i="14"/>
  <c r="X161" i="14"/>
  <c r="X160" i="14"/>
  <c r="X159" i="14"/>
  <c r="X158" i="14"/>
  <c r="X157" i="14"/>
  <c r="X156" i="14"/>
  <c r="X155" i="14"/>
  <c r="X154" i="14"/>
  <c r="X153" i="14"/>
  <c r="X152" i="14"/>
  <c r="X151" i="14"/>
  <c r="X150" i="14"/>
  <c r="X149" i="14"/>
  <c r="X148" i="14"/>
  <c r="X147" i="14"/>
  <c r="X146" i="14"/>
  <c r="X145" i="14"/>
  <c r="X144" i="14"/>
  <c r="X143" i="14"/>
  <c r="X142" i="14"/>
  <c r="X141" i="14"/>
  <c r="X140" i="14"/>
  <c r="X139" i="14"/>
  <c r="X138" i="14"/>
  <c r="X137" i="14"/>
  <c r="X136" i="14"/>
  <c r="X135" i="14"/>
  <c r="X134" i="14"/>
  <c r="X133" i="14"/>
  <c r="X132" i="14"/>
  <c r="X131" i="14"/>
  <c r="X129" i="14"/>
  <c r="X128" i="14"/>
  <c r="X127" i="14"/>
  <c r="X126" i="14"/>
  <c r="X125" i="14"/>
  <c r="X124" i="14"/>
  <c r="X123" i="14"/>
  <c r="X122" i="14"/>
  <c r="X121" i="14"/>
  <c r="X120" i="14"/>
  <c r="X119" i="14"/>
  <c r="X118" i="14"/>
  <c r="X116" i="14"/>
  <c r="X115" i="14"/>
  <c r="X114" i="14"/>
  <c r="X113" i="14"/>
  <c r="X112" i="14"/>
  <c r="X111" i="14"/>
  <c r="X110" i="14"/>
  <c r="X109" i="14"/>
  <c r="X108" i="14"/>
  <c r="X107" i="14"/>
  <c r="X106" i="14"/>
  <c r="X105" i="14"/>
  <c r="X104" i="14"/>
  <c r="X103" i="14"/>
  <c r="X102" i="14"/>
  <c r="X101" i="14"/>
  <c r="X100" i="14"/>
  <c r="X99" i="14"/>
  <c r="X98" i="14"/>
  <c r="X97" i="14"/>
  <c r="X96" i="14"/>
  <c r="X95" i="14"/>
  <c r="X94" i="14"/>
  <c r="X93" i="14"/>
  <c r="X92" i="14"/>
  <c r="X91" i="14"/>
  <c r="X90" i="14"/>
  <c r="X89" i="14"/>
  <c r="X87" i="14"/>
  <c r="X86" i="14"/>
  <c r="X85" i="14"/>
  <c r="X83" i="14"/>
  <c r="X82" i="14"/>
  <c r="X81" i="14"/>
  <c r="X79" i="14"/>
  <c r="X78" i="14"/>
  <c r="X77" i="14"/>
  <c r="X76" i="14"/>
  <c r="X75" i="14"/>
  <c r="X74" i="14"/>
  <c r="X73" i="14"/>
  <c r="X72" i="14"/>
  <c r="X71" i="14"/>
  <c r="X70" i="14"/>
  <c r="X69" i="14"/>
  <c r="X68" i="14"/>
  <c r="X67" i="14"/>
  <c r="X66" i="14"/>
  <c r="X65" i="14"/>
  <c r="X64" i="14"/>
  <c r="X63" i="14"/>
  <c r="X61" i="14"/>
  <c r="X60" i="14"/>
  <c r="X59" i="14"/>
  <c r="X58" i="14"/>
  <c r="X57" i="14"/>
  <c r="X56" i="14"/>
  <c r="X55" i="14"/>
  <c r="X54" i="14"/>
  <c r="X52" i="14"/>
  <c r="X51" i="14"/>
  <c r="X50" i="14"/>
  <c r="X49" i="14"/>
  <c r="X48" i="14"/>
  <c r="X47" i="14"/>
  <c r="X46" i="14"/>
  <c r="X44" i="14"/>
  <c r="X43" i="14"/>
  <c r="X42" i="14"/>
  <c r="X41" i="14"/>
  <c r="X40" i="14"/>
  <c r="X39" i="14"/>
  <c r="X37" i="14"/>
  <c r="X36" i="14"/>
  <c r="X35" i="14"/>
  <c r="X34" i="14"/>
  <c r="X33" i="14"/>
  <c r="X32" i="14"/>
  <c r="X31" i="14"/>
  <c r="X30" i="14"/>
  <c r="X29" i="14"/>
  <c r="X28" i="14"/>
  <c r="X27" i="14"/>
  <c r="X25" i="14"/>
  <c r="X24" i="14"/>
  <c r="X23" i="14"/>
  <c r="X22" i="14"/>
  <c r="X21" i="14"/>
  <c r="X20" i="14"/>
  <c r="X19" i="14"/>
  <c r="X18" i="14"/>
  <c r="X17" i="14"/>
  <c r="X16" i="14"/>
  <c r="X15" i="14"/>
  <c r="X14" i="14"/>
  <c r="X13" i="14"/>
  <c r="X12" i="14"/>
  <c r="X11" i="14"/>
  <c r="X10" i="14"/>
  <c r="X9" i="14"/>
  <c r="X8" i="14"/>
  <c r="X7" i="14"/>
  <c r="X6" i="14"/>
  <c r="T243" i="14" l="1"/>
  <c r="T242" i="14"/>
  <c r="T241" i="14"/>
  <c r="T240" i="14"/>
  <c r="T239" i="14"/>
  <c r="T238" i="14"/>
  <c r="T237" i="14"/>
  <c r="T236" i="14"/>
  <c r="T235" i="14"/>
  <c r="T234" i="14"/>
  <c r="T233" i="14"/>
  <c r="T232" i="14"/>
  <c r="T231" i="14"/>
  <c r="T230" i="14"/>
  <c r="T229" i="14"/>
  <c r="T228" i="14"/>
  <c r="T227" i="14"/>
  <c r="T226" i="14"/>
  <c r="T225" i="14"/>
  <c r="T224" i="14"/>
  <c r="T223" i="14"/>
  <c r="T222" i="14"/>
  <c r="T221" i="14"/>
  <c r="T220" i="14"/>
  <c r="T219" i="14"/>
  <c r="T218" i="14"/>
  <c r="T217" i="14"/>
  <c r="T216" i="14"/>
  <c r="T215" i="14"/>
  <c r="T214" i="14"/>
  <c r="T213" i="14"/>
  <c r="T212" i="14"/>
  <c r="T211" i="14"/>
  <c r="T210" i="14"/>
  <c r="T209" i="14"/>
  <c r="T208" i="14"/>
  <c r="T207" i="14"/>
  <c r="T206" i="14"/>
  <c r="T205" i="14"/>
  <c r="T204" i="14"/>
  <c r="T203" i="14"/>
  <c r="T202" i="14"/>
  <c r="T201" i="14"/>
  <c r="T200" i="14"/>
  <c r="T199" i="14"/>
  <c r="T198" i="14"/>
  <c r="T197" i="14"/>
  <c r="T196" i="14"/>
  <c r="T195" i="14"/>
  <c r="T194" i="14"/>
  <c r="T193" i="14"/>
  <c r="T192" i="14"/>
  <c r="T191" i="14"/>
  <c r="T190" i="14"/>
  <c r="T189" i="14"/>
  <c r="T188" i="14"/>
  <c r="T187" i="14"/>
  <c r="T186" i="14"/>
  <c r="T185" i="14"/>
  <c r="T184" i="14"/>
  <c r="T183" i="14"/>
  <c r="T182" i="14"/>
  <c r="T181" i="14"/>
  <c r="T180" i="14"/>
  <c r="T179" i="14"/>
  <c r="T178" i="14"/>
  <c r="T177" i="14"/>
  <c r="T176" i="14"/>
  <c r="T175" i="14"/>
  <c r="T174" i="14"/>
  <c r="T173" i="14"/>
  <c r="T172" i="14"/>
  <c r="T171" i="14"/>
  <c r="T170" i="14"/>
  <c r="T169" i="14"/>
  <c r="T168" i="14"/>
  <c r="T167" i="14"/>
  <c r="T166" i="14"/>
  <c r="T165" i="14"/>
  <c r="T164" i="14"/>
  <c r="T163" i="14"/>
  <c r="T162" i="14"/>
  <c r="T161" i="14"/>
  <c r="T160" i="14"/>
  <c r="T159" i="14"/>
  <c r="T158" i="14"/>
  <c r="T157" i="14"/>
  <c r="T156" i="14"/>
  <c r="T155" i="14"/>
  <c r="T154" i="14"/>
  <c r="T153" i="14"/>
  <c r="T152" i="14"/>
  <c r="T151" i="14"/>
  <c r="T150" i="14"/>
  <c r="T149" i="14"/>
  <c r="T148" i="14"/>
  <c r="T147" i="14"/>
  <c r="T146" i="14"/>
  <c r="T145" i="14"/>
  <c r="T144" i="14"/>
  <c r="T143" i="14"/>
  <c r="T142" i="14"/>
  <c r="T141" i="14"/>
  <c r="T140" i="14"/>
  <c r="T139" i="14"/>
  <c r="T138" i="14"/>
  <c r="T137" i="14"/>
  <c r="T136" i="14"/>
  <c r="T135" i="14"/>
  <c r="T134" i="14"/>
  <c r="T133" i="14"/>
  <c r="T132" i="14"/>
  <c r="T131" i="14"/>
  <c r="T129" i="14"/>
  <c r="T128" i="14"/>
  <c r="T127" i="14"/>
  <c r="T126" i="14"/>
  <c r="T125" i="14"/>
  <c r="T124" i="14"/>
  <c r="T123" i="14"/>
  <c r="T122" i="14"/>
  <c r="T121" i="14"/>
  <c r="T120" i="14"/>
  <c r="T119" i="14"/>
  <c r="T118" i="14"/>
  <c r="T116" i="14"/>
  <c r="T115" i="14"/>
  <c r="T114" i="14"/>
  <c r="T113" i="14"/>
  <c r="T112" i="14"/>
  <c r="T111" i="14"/>
  <c r="T110" i="14"/>
  <c r="T109" i="14"/>
  <c r="T108" i="14"/>
  <c r="T107" i="14"/>
  <c r="T106" i="14"/>
  <c r="T105" i="14"/>
  <c r="T104" i="14"/>
  <c r="T103" i="14"/>
  <c r="T102" i="14"/>
  <c r="T101" i="14"/>
  <c r="T100" i="14"/>
  <c r="T99" i="14"/>
  <c r="T98" i="14"/>
  <c r="T97" i="14"/>
  <c r="T96" i="14"/>
  <c r="T95" i="14"/>
  <c r="T94" i="14"/>
  <c r="T93" i="14"/>
  <c r="T92" i="14"/>
  <c r="T91" i="14"/>
  <c r="T90" i="14"/>
  <c r="T89" i="14"/>
  <c r="T87" i="14"/>
  <c r="T86" i="14"/>
  <c r="T85" i="14"/>
  <c r="T83" i="14"/>
  <c r="T82" i="14"/>
  <c r="T81" i="14"/>
  <c r="T79" i="14"/>
  <c r="T78" i="14"/>
  <c r="T77" i="14"/>
  <c r="T76" i="14"/>
  <c r="T75" i="14"/>
  <c r="T74" i="14"/>
  <c r="T73" i="14"/>
  <c r="T72" i="14"/>
  <c r="T71" i="14"/>
  <c r="T70" i="14"/>
  <c r="T69" i="14"/>
  <c r="T68" i="14"/>
  <c r="T67" i="14"/>
  <c r="T66" i="14"/>
  <c r="T65" i="14"/>
  <c r="T64" i="14"/>
  <c r="T63" i="14"/>
  <c r="T61" i="14"/>
  <c r="T60" i="14"/>
  <c r="T59" i="14"/>
  <c r="T58" i="14"/>
  <c r="T57" i="14"/>
  <c r="T56" i="14"/>
  <c r="T55" i="14"/>
  <c r="T54" i="14"/>
  <c r="T52" i="14"/>
  <c r="T51" i="14"/>
  <c r="T50" i="14"/>
  <c r="T49" i="14"/>
  <c r="T48" i="14"/>
  <c r="T47" i="14"/>
  <c r="T46" i="14"/>
  <c r="T44" i="14"/>
  <c r="T43" i="14"/>
  <c r="T42" i="14"/>
  <c r="T41" i="14"/>
  <c r="T40" i="14"/>
  <c r="T39" i="14"/>
  <c r="T37" i="14"/>
  <c r="T36" i="14"/>
  <c r="T35" i="14"/>
  <c r="T34" i="14"/>
  <c r="T33" i="14"/>
  <c r="T32" i="14"/>
  <c r="T31" i="14"/>
  <c r="T30" i="14"/>
  <c r="T29" i="14"/>
  <c r="T28" i="14"/>
  <c r="T27" i="14"/>
  <c r="T25" i="14"/>
  <c r="T24" i="14"/>
  <c r="T23" i="14"/>
  <c r="T22" i="14"/>
  <c r="T21" i="14"/>
  <c r="T20" i="14"/>
  <c r="T19" i="14"/>
  <c r="T18" i="14"/>
  <c r="T17" i="14"/>
  <c r="T16" i="14"/>
  <c r="T15" i="14"/>
  <c r="T14" i="14"/>
  <c r="T13" i="14"/>
  <c r="T12" i="14"/>
  <c r="T11" i="14"/>
  <c r="T10" i="14"/>
  <c r="T9" i="14"/>
  <c r="T8" i="14"/>
  <c r="T7" i="14"/>
  <c r="T6" i="14"/>
  <c r="P243" i="14"/>
  <c r="AG243" i="14" s="1"/>
  <c r="P242" i="14"/>
  <c r="AG242" i="14" s="1"/>
  <c r="P241" i="14"/>
  <c r="AG241" i="14" s="1"/>
  <c r="P240" i="14"/>
  <c r="AG240" i="14" s="1"/>
  <c r="P239" i="14"/>
  <c r="AG239" i="14" s="1"/>
  <c r="P238" i="14"/>
  <c r="AG238" i="14" s="1"/>
  <c r="P237" i="14"/>
  <c r="AG237" i="14" s="1"/>
  <c r="P236" i="14"/>
  <c r="AG236" i="14" s="1"/>
  <c r="P235" i="14"/>
  <c r="AG235" i="14" s="1"/>
  <c r="P234" i="14"/>
  <c r="AG234" i="14" s="1"/>
  <c r="P233" i="14"/>
  <c r="AG233" i="14" s="1"/>
  <c r="P232" i="14"/>
  <c r="AG232" i="14" s="1"/>
  <c r="P231" i="14"/>
  <c r="AG231" i="14" s="1"/>
  <c r="P230" i="14"/>
  <c r="AG230" i="14" s="1"/>
  <c r="P229" i="14"/>
  <c r="AG229" i="14" s="1"/>
  <c r="P228" i="14"/>
  <c r="AG228" i="14" s="1"/>
  <c r="P227" i="14"/>
  <c r="AG227" i="14" s="1"/>
  <c r="P226" i="14"/>
  <c r="AG226" i="14" s="1"/>
  <c r="P225" i="14"/>
  <c r="AG225" i="14" s="1"/>
  <c r="P224" i="14"/>
  <c r="AG224" i="14" s="1"/>
  <c r="P223" i="14"/>
  <c r="AG223" i="14" s="1"/>
  <c r="P222" i="14"/>
  <c r="AG222" i="14" s="1"/>
  <c r="P221" i="14"/>
  <c r="AG221" i="14" s="1"/>
  <c r="P220" i="14"/>
  <c r="AG220" i="14" s="1"/>
  <c r="P219" i="14"/>
  <c r="P218" i="14"/>
  <c r="P217" i="14"/>
  <c r="P216" i="14"/>
  <c r="P215" i="14"/>
  <c r="P214" i="14"/>
  <c r="P213" i="14"/>
  <c r="P212" i="14"/>
  <c r="P211" i="14"/>
  <c r="P210" i="14"/>
  <c r="P209" i="14"/>
  <c r="P208" i="14"/>
  <c r="P207" i="14"/>
  <c r="P206" i="14"/>
  <c r="P205" i="14"/>
  <c r="P204" i="14"/>
  <c r="P203" i="14"/>
  <c r="P202" i="14"/>
  <c r="P201" i="14"/>
  <c r="P200" i="14"/>
  <c r="P199" i="14"/>
  <c r="P198" i="14"/>
  <c r="P197" i="14"/>
  <c r="P196" i="14"/>
  <c r="P195" i="14"/>
  <c r="P194" i="14"/>
  <c r="P193" i="14"/>
  <c r="P192" i="14"/>
  <c r="P191" i="14"/>
  <c r="P190" i="14"/>
  <c r="P189" i="14"/>
  <c r="P188" i="14"/>
  <c r="P187" i="14"/>
  <c r="P186" i="14"/>
  <c r="P185" i="14"/>
  <c r="P184" i="14"/>
  <c r="P183" i="14"/>
  <c r="P182" i="14"/>
  <c r="P181" i="14"/>
  <c r="P180" i="14"/>
  <c r="P179" i="14"/>
  <c r="P178" i="14"/>
  <c r="P177" i="14"/>
  <c r="P176" i="14"/>
  <c r="P175" i="14"/>
  <c r="P174" i="14"/>
  <c r="P173" i="14"/>
  <c r="P172" i="14"/>
  <c r="P171" i="14"/>
  <c r="P170" i="14"/>
  <c r="P169" i="14"/>
  <c r="P168" i="14"/>
  <c r="P167" i="14"/>
  <c r="P166" i="14"/>
  <c r="P165" i="14"/>
  <c r="P164" i="14"/>
  <c r="P163" i="14"/>
  <c r="P162" i="14"/>
  <c r="P161" i="14"/>
  <c r="P160" i="14"/>
  <c r="P159" i="14"/>
  <c r="P158" i="14"/>
  <c r="P157" i="14"/>
  <c r="P156" i="14"/>
  <c r="P155" i="14"/>
  <c r="P154" i="14"/>
  <c r="P153" i="14"/>
  <c r="P152" i="14"/>
  <c r="P151" i="14"/>
  <c r="P150" i="14"/>
  <c r="P149" i="14"/>
  <c r="P148" i="14"/>
  <c r="P147" i="14"/>
  <c r="P146" i="14"/>
  <c r="P145" i="14"/>
  <c r="P144" i="14"/>
  <c r="P143" i="14"/>
  <c r="P142" i="14"/>
  <c r="P141" i="14"/>
  <c r="P140" i="14"/>
  <c r="P139" i="14"/>
  <c r="P138" i="14"/>
  <c r="P137" i="14"/>
  <c r="P136" i="14"/>
  <c r="P135" i="14"/>
  <c r="P134" i="14"/>
  <c r="P133" i="14"/>
  <c r="P132" i="14"/>
  <c r="P131" i="14"/>
  <c r="P129" i="14"/>
  <c r="P128" i="14"/>
  <c r="P127" i="14"/>
  <c r="P126" i="14"/>
  <c r="P125" i="14"/>
  <c r="P124" i="14"/>
  <c r="P123" i="14"/>
  <c r="P122" i="14"/>
  <c r="P121" i="14"/>
  <c r="P120" i="14"/>
  <c r="P119" i="14"/>
  <c r="P118" i="14"/>
  <c r="P116" i="14"/>
  <c r="P115" i="14"/>
  <c r="P114" i="14"/>
  <c r="P113" i="14"/>
  <c r="P112" i="14"/>
  <c r="P111" i="14"/>
  <c r="P110" i="14"/>
  <c r="P109" i="14"/>
  <c r="P108" i="14"/>
  <c r="P107" i="14"/>
  <c r="P106" i="14"/>
  <c r="P105" i="14"/>
  <c r="P104" i="14"/>
  <c r="P103" i="14"/>
  <c r="P102" i="14"/>
  <c r="P101" i="14"/>
  <c r="P100" i="14"/>
  <c r="P99" i="14"/>
  <c r="P98" i="14"/>
  <c r="P97" i="14"/>
  <c r="P96" i="14"/>
  <c r="P95" i="14"/>
  <c r="P94" i="14"/>
  <c r="P93" i="14"/>
  <c r="P92" i="14"/>
  <c r="P91" i="14"/>
  <c r="P90" i="14"/>
  <c r="P89" i="14"/>
  <c r="P87" i="14"/>
  <c r="P86" i="14"/>
  <c r="P85" i="14"/>
  <c r="P83" i="14"/>
  <c r="P82" i="14"/>
  <c r="P81" i="14"/>
  <c r="P79" i="14"/>
  <c r="P78" i="14"/>
  <c r="P77" i="14"/>
  <c r="P76" i="14"/>
  <c r="P75" i="14"/>
  <c r="P74" i="14"/>
  <c r="P73" i="14"/>
  <c r="P72" i="14"/>
  <c r="P71" i="14"/>
  <c r="P70" i="14"/>
  <c r="P69" i="14"/>
  <c r="P68" i="14"/>
  <c r="P67" i="14"/>
  <c r="P66" i="14"/>
  <c r="P65" i="14"/>
  <c r="P64" i="14"/>
  <c r="P63" i="14"/>
  <c r="P61" i="14"/>
  <c r="P60" i="14"/>
  <c r="P59" i="14"/>
  <c r="P58" i="14"/>
  <c r="P57" i="14"/>
  <c r="P56" i="14"/>
  <c r="P55" i="14"/>
  <c r="P54" i="14"/>
  <c r="P52" i="14"/>
  <c r="P51" i="14"/>
  <c r="P50" i="14"/>
  <c r="P49" i="14"/>
  <c r="P48" i="14"/>
  <c r="P47" i="14"/>
  <c r="P46" i="14"/>
  <c r="P44" i="14"/>
  <c r="P43" i="14"/>
  <c r="P42" i="14"/>
  <c r="P41" i="14"/>
  <c r="P40" i="14"/>
  <c r="P39" i="14"/>
  <c r="P37" i="14"/>
  <c r="P36" i="14"/>
  <c r="P35" i="14"/>
  <c r="P34" i="14"/>
  <c r="P33" i="14"/>
  <c r="P32" i="14"/>
  <c r="P31" i="14"/>
  <c r="P30" i="14"/>
  <c r="P29" i="14"/>
  <c r="P28" i="14"/>
  <c r="P27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P7" i="14"/>
  <c r="P6" i="14"/>
  <c r="I18" i="14"/>
  <c r="AG18" i="14" s="1"/>
  <c r="I19" i="14"/>
  <c r="AG19" i="14" s="1"/>
  <c r="I48" i="14"/>
  <c r="AG48" i="14" s="1"/>
  <c r="I91" i="14"/>
  <c r="AG91" i="14" s="1"/>
  <c r="I92" i="14"/>
  <c r="AG92" i="14" s="1"/>
  <c r="I93" i="14"/>
  <c r="AG93" i="14" s="1"/>
  <c r="I94" i="14"/>
  <c r="AG94" i="14" s="1"/>
  <c r="I95" i="14"/>
  <c r="AG95" i="14" s="1"/>
  <c r="I96" i="14"/>
  <c r="AG96" i="14" s="1"/>
  <c r="I97" i="14"/>
  <c r="AG97" i="14" s="1"/>
  <c r="I98" i="14"/>
  <c r="AG98" i="14" s="1"/>
  <c r="I99" i="14"/>
  <c r="AG99" i="14" s="1"/>
  <c r="I100" i="14"/>
  <c r="AG100" i="14" s="1"/>
  <c r="I101" i="14"/>
  <c r="AG101" i="14" s="1"/>
  <c r="I102" i="14"/>
  <c r="AG102" i="14" s="1"/>
  <c r="I103" i="14"/>
  <c r="AG103" i="14" s="1"/>
  <c r="I104" i="14"/>
  <c r="AG104" i="14" s="1"/>
  <c r="I105" i="14"/>
  <c r="AG105" i="14" s="1"/>
  <c r="I106" i="14"/>
  <c r="AG106" i="14" s="1"/>
  <c r="I107" i="14"/>
  <c r="AG107" i="14" s="1"/>
  <c r="I108" i="14"/>
  <c r="AG108" i="14" s="1"/>
  <c r="I109" i="14"/>
  <c r="AG109" i="14" s="1"/>
  <c r="I110" i="14"/>
  <c r="AG110" i="14" s="1"/>
  <c r="I111" i="14"/>
  <c r="AG111" i="14" s="1"/>
  <c r="I112" i="14"/>
  <c r="AG112" i="14" s="1"/>
  <c r="I113" i="14"/>
  <c r="AG113" i="14" s="1"/>
  <c r="I114" i="14"/>
  <c r="AG114" i="14" s="1"/>
  <c r="I115" i="14"/>
  <c r="AG115" i="14" s="1"/>
  <c r="I116" i="14"/>
  <c r="AG116" i="14" s="1"/>
  <c r="I118" i="14"/>
  <c r="AG118" i="14" s="1"/>
  <c r="I119" i="14"/>
  <c r="AG119" i="14" s="1"/>
  <c r="I120" i="14"/>
  <c r="AG120" i="14" s="1"/>
  <c r="I121" i="14"/>
  <c r="AG121" i="14" s="1"/>
  <c r="I122" i="14"/>
  <c r="AG122" i="14" s="1"/>
  <c r="I123" i="14"/>
  <c r="AG123" i="14" s="1"/>
  <c r="I124" i="14"/>
  <c r="AG124" i="14" s="1"/>
  <c r="I125" i="14"/>
  <c r="AG125" i="14" s="1"/>
  <c r="I126" i="14"/>
  <c r="AG126" i="14" s="1"/>
  <c r="I127" i="14"/>
  <c r="AG127" i="14" s="1"/>
  <c r="I128" i="14"/>
  <c r="AG128" i="14" s="1"/>
  <c r="I129" i="14"/>
  <c r="AG129" i="14" s="1"/>
  <c r="I131" i="14"/>
  <c r="AG131" i="14" s="1"/>
  <c r="I132" i="14"/>
  <c r="AG132" i="14" s="1"/>
  <c r="I133" i="14"/>
  <c r="AG133" i="14" s="1"/>
  <c r="I134" i="14"/>
  <c r="AG134" i="14" s="1"/>
  <c r="I135" i="14"/>
  <c r="AG135" i="14" s="1"/>
  <c r="I136" i="14"/>
  <c r="AG136" i="14" s="1"/>
  <c r="I137" i="14"/>
  <c r="AG137" i="14" s="1"/>
  <c r="I138" i="14"/>
  <c r="AG138" i="14" s="1"/>
  <c r="I139" i="14"/>
  <c r="AG139" i="14" s="1"/>
  <c r="I140" i="14"/>
  <c r="AG140" i="14" s="1"/>
  <c r="I141" i="14"/>
  <c r="AG141" i="14" s="1"/>
  <c r="I142" i="14"/>
  <c r="AG142" i="14" s="1"/>
  <c r="I143" i="14"/>
  <c r="AG143" i="14" s="1"/>
  <c r="I144" i="14"/>
  <c r="AG144" i="14" s="1"/>
  <c r="I145" i="14"/>
  <c r="AG145" i="14" s="1"/>
  <c r="I146" i="14"/>
  <c r="AG146" i="14" s="1"/>
  <c r="I147" i="14"/>
  <c r="AG147" i="14" s="1"/>
  <c r="I148" i="14"/>
  <c r="AG148" i="14" s="1"/>
  <c r="I149" i="14"/>
  <c r="AG149" i="14" s="1"/>
  <c r="I150" i="14"/>
  <c r="AG150" i="14" s="1"/>
  <c r="I151" i="14"/>
  <c r="AG151" i="14" s="1"/>
  <c r="I152" i="14"/>
  <c r="AG152" i="14" s="1"/>
  <c r="I153" i="14"/>
  <c r="AG153" i="14" s="1"/>
  <c r="I154" i="14"/>
  <c r="AG154" i="14" s="1"/>
  <c r="I155" i="14"/>
  <c r="AG155" i="14" s="1"/>
  <c r="I156" i="14"/>
  <c r="AG156" i="14" s="1"/>
  <c r="I157" i="14"/>
  <c r="AG157" i="14" s="1"/>
  <c r="I158" i="14"/>
  <c r="AG158" i="14" s="1"/>
  <c r="I159" i="14"/>
  <c r="AG159" i="14" s="1"/>
  <c r="I160" i="14"/>
  <c r="AG160" i="14" s="1"/>
  <c r="I161" i="14"/>
  <c r="AG161" i="14" s="1"/>
  <c r="I162" i="14"/>
  <c r="AG162" i="14" s="1"/>
  <c r="I163" i="14"/>
  <c r="AG163" i="14" s="1"/>
  <c r="I164" i="14"/>
  <c r="AG164" i="14" s="1"/>
  <c r="I165" i="14"/>
  <c r="AG165" i="14" s="1"/>
  <c r="I166" i="14"/>
  <c r="AG166" i="14" s="1"/>
  <c r="I167" i="14"/>
  <c r="AG167" i="14" s="1"/>
  <c r="I168" i="14"/>
  <c r="AG168" i="14" s="1"/>
  <c r="I169" i="14"/>
  <c r="AG169" i="14" s="1"/>
  <c r="I170" i="14"/>
  <c r="AG170" i="14" s="1"/>
  <c r="I171" i="14"/>
  <c r="AG171" i="14" s="1"/>
  <c r="I172" i="14"/>
  <c r="AG172" i="14" s="1"/>
  <c r="I173" i="14"/>
  <c r="AG173" i="14" s="1"/>
  <c r="I174" i="14"/>
  <c r="AG174" i="14" s="1"/>
  <c r="I175" i="14"/>
  <c r="AG175" i="14" s="1"/>
  <c r="I176" i="14"/>
  <c r="AG176" i="14" s="1"/>
  <c r="I177" i="14"/>
  <c r="AG177" i="14" s="1"/>
  <c r="I178" i="14"/>
  <c r="AG178" i="14" s="1"/>
  <c r="I179" i="14"/>
  <c r="AG179" i="14" s="1"/>
  <c r="I180" i="14"/>
  <c r="AG180" i="14" s="1"/>
  <c r="I181" i="14"/>
  <c r="AG181" i="14" s="1"/>
  <c r="I182" i="14"/>
  <c r="AG182" i="14" s="1"/>
  <c r="I183" i="14"/>
  <c r="AG183" i="14" s="1"/>
  <c r="I184" i="14"/>
  <c r="AG184" i="14" s="1"/>
  <c r="I185" i="14"/>
  <c r="AG185" i="14" s="1"/>
  <c r="I186" i="14"/>
  <c r="AG186" i="14" s="1"/>
  <c r="I187" i="14"/>
  <c r="AG187" i="14" s="1"/>
  <c r="I188" i="14"/>
  <c r="AG188" i="14" s="1"/>
  <c r="I189" i="14"/>
  <c r="AG189" i="14" s="1"/>
  <c r="I190" i="14"/>
  <c r="AG190" i="14" s="1"/>
  <c r="I191" i="14"/>
  <c r="AG191" i="14" s="1"/>
  <c r="I192" i="14"/>
  <c r="AG192" i="14" s="1"/>
  <c r="I193" i="14"/>
  <c r="AG193" i="14" s="1"/>
  <c r="I194" i="14"/>
  <c r="AG194" i="14" s="1"/>
  <c r="I195" i="14"/>
  <c r="AG195" i="14" s="1"/>
  <c r="I196" i="14"/>
  <c r="AG196" i="14" s="1"/>
  <c r="I197" i="14"/>
  <c r="AG197" i="14" s="1"/>
  <c r="I198" i="14"/>
  <c r="AG198" i="14" s="1"/>
  <c r="I199" i="14"/>
  <c r="AG199" i="14" s="1"/>
  <c r="I200" i="14"/>
  <c r="AG200" i="14" s="1"/>
  <c r="I201" i="14"/>
  <c r="AG201" i="14" s="1"/>
  <c r="I202" i="14"/>
  <c r="AG202" i="14" s="1"/>
  <c r="I203" i="14"/>
  <c r="AG203" i="14" s="1"/>
  <c r="I204" i="14"/>
  <c r="AG204" i="14" s="1"/>
  <c r="I205" i="14"/>
  <c r="AG205" i="14" s="1"/>
  <c r="I206" i="14"/>
  <c r="AG206" i="14" s="1"/>
  <c r="I207" i="14"/>
  <c r="AG207" i="14" s="1"/>
  <c r="I208" i="14"/>
  <c r="AG208" i="14" s="1"/>
  <c r="I209" i="14"/>
  <c r="AG209" i="14" s="1"/>
  <c r="I210" i="14"/>
  <c r="AG210" i="14" s="1"/>
  <c r="I211" i="14"/>
  <c r="AG211" i="14" s="1"/>
  <c r="I212" i="14"/>
  <c r="AG212" i="14" s="1"/>
  <c r="I213" i="14"/>
  <c r="AG213" i="14" s="1"/>
  <c r="I214" i="14"/>
  <c r="AG214" i="14" s="1"/>
  <c r="I215" i="14"/>
  <c r="AG215" i="14" s="1"/>
  <c r="I216" i="14"/>
  <c r="AG216" i="14" s="1"/>
  <c r="I217" i="14"/>
  <c r="AG217" i="14" s="1"/>
  <c r="I218" i="14"/>
  <c r="AG218" i="14" s="1"/>
  <c r="I219" i="14"/>
  <c r="AG219" i="14" s="1"/>
  <c r="I6" i="14"/>
  <c r="AG6" i="14" s="1"/>
  <c r="H7" i="14"/>
  <c r="I7" i="14" s="1"/>
  <c r="AG7" i="14" s="1"/>
  <c r="H8" i="14"/>
  <c r="I8" i="14" s="1"/>
  <c r="AG8" i="14" s="1"/>
  <c r="H9" i="14"/>
  <c r="I9" i="14" s="1"/>
  <c r="AG9" i="14" s="1"/>
  <c r="H10" i="14"/>
  <c r="I10" i="14" s="1"/>
  <c r="AG10" i="14" s="1"/>
  <c r="H11" i="14"/>
  <c r="I11" i="14" s="1"/>
  <c r="AG11" i="14" s="1"/>
  <c r="H12" i="14"/>
  <c r="I12" i="14" s="1"/>
  <c r="AG12" i="14" s="1"/>
  <c r="H13" i="14"/>
  <c r="I13" i="14" s="1"/>
  <c r="AG13" i="14" s="1"/>
  <c r="H14" i="14"/>
  <c r="I14" i="14" s="1"/>
  <c r="AG14" i="14" s="1"/>
  <c r="H15" i="14"/>
  <c r="I15" i="14" s="1"/>
  <c r="AG15" i="14" s="1"/>
  <c r="H16" i="14"/>
  <c r="I16" i="14" s="1"/>
  <c r="AG16" i="14" s="1"/>
  <c r="H17" i="14"/>
  <c r="I17" i="14" s="1"/>
  <c r="AG17" i="14" s="1"/>
  <c r="H20" i="14"/>
  <c r="I20" i="14" s="1"/>
  <c r="AG20" i="14" s="1"/>
  <c r="H21" i="14"/>
  <c r="I21" i="14" s="1"/>
  <c r="AG21" i="14" s="1"/>
  <c r="H22" i="14"/>
  <c r="I22" i="14" s="1"/>
  <c r="AG22" i="14" s="1"/>
  <c r="H23" i="14"/>
  <c r="I23" i="14" s="1"/>
  <c r="AG23" i="14" s="1"/>
  <c r="H24" i="14"/>
  <c r="I24" i="14" s="1"/>
  <c r="AG24" i="14" s="1"/>
  <c r="H25" i="14"/>
  <c r="I25" i="14" s="1"/>
  <c r="AG25" i="14" s="1"/>
  <c r="H27" i="14"/>
  <c r="I27" i="14" s="1"/>
  <c r="AG27" i="14" s="1"/>
  <c r="H28" i="14"/>
  <c r="I28" i="14" s="1"/>
  <c r="AG28" i="14" s="1"/>
  <c r="H29" i="14"/>
  <c r="I29" i="14" s="1"/>
  <c r="AG29" i="14" s="1"/>
  <c r="H30" i="14"/>
  <c r="I30" i="14" s="1"/>
  <c r="AG30" i="14" s="1"/>
  <c r="H31" i="14"/>
  <c r="I31" i="14" s="1"/>
  <c r="AG31" i="14" s="1"/>
  <c r="H32" i="14"/>
  <c r="I32" i="14" s="1"/>
  <c r="AG32" i="14" s="1"/>
  <c r="H33" i="14"/>
  <c r="I33" i="14" s="1"/>
  <c r="AG33" i="14" s="1"/>
  <c r="H34" i="14"/>
  <c r="I34" i="14" s="1"/>
  <c r="AG34" i="14" s="1"/>
  <c r="H35" i="14"/>
  <c r="I35" i="14" s="1"/>
  <c r="AG35" i="14" s="1"/>
  <c r="H36" i="14"/>
  <c r="I36" i="14" s="1"/>
  <c r="AG36" i="14" s="1"/>
  <c r="H37" i="14"/>
  <c r="I37" i="14" s="1"/>
  <c r="AG37" i="14" s="1"/>
  <c r="H39" i="14"/>
  <c r="I39" i="14" s="1"/>
  <c r="AG39" i="14" s="1"/>
  <c r="H40" i="14"/>
  <c r="I40" i="14" s="1"/>
  <c r="AG40" i="14" s="1"/>
  <c r="H41" i="14"/>
  <c r="I41" i="14" s="1"/>
  <c r="AG41" i="14" s="1"/>
  <c r="H42" i="14"/>
  <c r="I42" i="14" s="1"/>
  <c r="AG42" i="14" s="1"/>
  <c r="H43" i="14"/>
  <c r="I43" i="14" s="1"/>
  <c r="AG43" i="14" s="1"/>
  <c r="H44" i="14"/>
  <c r="I44" i="14" s="1"/>
  <c r="AG44" i="14" s="1"/>
  <c r="H46" i="14"/>
  <c r="I46" i="14" s="1"/>
  <c r="AG46" i="14" s="1"/>
  <c r="H47" i="14"/>
  <c r="I47" i="14" s="1"/>
  <c r="AG47" i="14" s="1"/>
  <c r="H49" i="14"/>
  <c r="I49" i="14" s="1"/>
  <c r="AG49" i="14" s="1"/>
  <c r="H50" i="14"/>
  <c r="I50" i="14" s="1"/>
  <c r="AG50" i="14" s="1"/>
  <c r="H51" i="14"/>
  <c r="I51" i="14" s="1"/>
  <c r="AG51" i="14" s="1"/>
  <c r="H52" i="14"/>
  <c r="I52" i="14" s="1"/>
  <c r="AG52" i="14" s="1"/>
  <c r="H54" i="14"/>
  <c r="I54" i="14" s="1"/>
  <c r="AG54" i="14" s="1"/>
  <c r="H55" i="14"/>
  <c r="I55" i="14" s="1"/>
  <c r="AG55" i="14" s="1"/>
  <c r="H56" i="14"/>
  <c r="I56" i="14" s="1"/>
  <c r="AG56" i="14" s="1"/>
  <c r="H57" i="14"/>
  <c r="I57" i="14" s="1"/>
  <c r="AG57" i="14" s="1"/>
  <c r="H58" i="14"/>
  <c r="I58" i="14" s="1"/>
  <c r="AG58" i="14" s="1"/>
  <c r="H59" i="14"/>
  <c r="I59" i="14" s="1"/>
  <c r="AG59" i="14" s="1"/>
  <c r="H60" i="14"/>
  <c r="I60" i="14" s="1"/>
  <c r="AG60" i="14" s="1"/>
  <c r="H61" i="14"/>
  <c r="I61" i="14" s="1"/>
  <c r="AG61" i="14" s="1"/>
  <c r="H63" i="14"/>
  <c r="I63" i="14" s="1"/>
  <c r="AG63" i="14" s="1"/>
  <c r="H64" i="14"/>
  <c r="I64" i="14" s="1"/>
  <c r="AG64" i="14" s="1"/>
  <c r="H65" i="14"/>
  <c r="I65" i="14" s="1"/>
  <c r="AG65" i="14" s="1"/>
  <c r="H66" i="14"/>
  <c r="I66" i="14" s="1"/>
  <c r="AG66" i="14" s="1"/>
  <c r="H67" i="14"/>
  <c r="I67" i="14" s="1"/>
  <c r="AG67" i="14" s="1"/>
  <c r="H68" i="14"/>
  <c r="I68" i="14" s="1"/>
  <c r="AG68" i="14" s="1"/>
  <c r="H69" i="14"/>
  <c r="I69" i="14" s="1"/>
  <c r="AG69" i="14" s="1"/>
  <c r="H70" i="14"/>
  <c r="I70" i="14" s="1"/>
  <c r="AG70" i="14" s="1"/>
  <c r="H71" i="14"/>
  <c r="I71" i="14" s="1"/>
  <c r="AG71" i="14" s="1"/>
  <c r="H72" i="14"/>
  <c r="I72" i="14" s="1"/>
  <c r="AG72" i="14" s="1"/>
  <c r="H73" i="14"/>
  <c r="I73" i="14" s="1"/>
  <c r="AG73" i="14" s="1"/>
  <c r="H74" i="14"/>
  <c r="I74" i="14" s="1"/>
  <c r="AG74" i="14" s="1"/>
  <c r="H75" i="14"/>
  <c r="I75" i="14" s="1"/>
  <c r="AG75" i="14" s="1"/>
  <c r="H76" i="14"/>
  <c r="I76" i="14" s="1"/>
  <c r="AG76" i="14" s="1"/>
  <c r="H77" i="14"/>
  <c r="I77" i="14" s="1"/>
  <c r="AG77" i="14" s="1"/>
  <c r="H78" i="14"/>
  <c r="I78" i="14" s="1"/>
  <c r="AG78" i="14" s="1"/>
  <c r="H79" i="14"/>
  <c r="I79" i="14" s="1"/>
  <c r="AG79" i="14" s="1"/>
  <c r="H81" i="14"/>
  <c r="I81" i="14" s="1"/>
  <c r="AG81" i="14" s="1"/>
  <c r="H82" i="14"/>
  <c r="I82" i="14" s="1"/>
  <c r="AG82" i="14" s="1"/>
  <c r="H83" i="14"/>
  <c r="I83" i="14" s="1"/>
  <c r="AG83" i="14" s="1"/>
  <c r="H85" i="14"/>
  <c r="I85" i="14" s="1"/>
  <c r="AG85" i="14" s="1"/>
  <c r="H86" i="14"/>
  <c r="I86" i="14" s="1"/>
  <c r="AG86" i="14" s="1"/>
  <c r="H87" i="14"/>
  <c r="I87" i="14" s="1"/>
  <c r="AG87" i="14" s="1"/>
  <c r="H89" i="14"/>
  <c r="I89" i="14" s="1"/>
  <c r="AG89" i="14" s="1"/>
  <c r="H90" i="14"/>
  <c r="I90" i="14" s="1"/>
  <c r="AG90" i="14" s="1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12" i="14"/>
  <c r="H113" i="14"/>
  <c r="H114" i="14"/>
  <c r="H115" i="14"/>
  <c r="H116" i="14"/>
  <c r="H118" i="14"/>
  <c r="H119" i="14"/>
  <c r="H120" i="14"/>
  <c r="H121" i="14"/>
  <c r="H122" i="14"/>
  <c r="H123" i="14"/>
  <c r="H124" i="14"/>
  <c r="H125" i="14"/>
  <c r="H126" i="14"/>
  <c r="H127" i="14"/>
  <c r="H128" i="14"/>
  <c r="H129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48" i="14"/>
  <c r="H149" i="14"/>
  <c r="H150" i="14"/>
  <c r="H151" i="14"/>
  <c r="H152" i="14"/>
  <c r="H153" i="14"/>
  <c r="H154" i="14"/>
  <c r="H155" i="14"/>
  <c r="H156" i="14"/>
  <c r="H157" i="14"/>
  <c r="H158" i="14"/>
  <c r="H159" i="14"/>
  <c r="H160" i="14"/>
  <c r="H161" i="14"/>
  <c r="H162" i="14"/>
  <c r="H163" i="14"/>
  <c r="H164" i="14"/>
  <c r="H165" i="14"/>
  <c r="H166" i="14"/>
  <c r="H167" i="14"/>
  <c r="H168" i="14"/>
  <c r="H169" i="14"/>
  <c r="H170" i="14"/>
  <c r="H171" i="14"/>
  <c r="H172" i="14"/>
  <c r="H173" i="14"/>
  <c r="H174" i="14"/>
  <c r="H175" i="14"/>
  <c r="H176" i="14"/>
  <c r="H177" i="14"/>
  <c r="H178" i="14"/>
  <c r="H179" i="14"/>
  <c r="H180" i="14"/>
  <c r="H181" i="14"/>
  <c r="H182" i="14"/>
  <c r="H183" i="14"/>
  <c r="H184" i="14"/>
  <c r="H185" i="14"/>
  <c r="H186" i="14"/>
  <c r="H187" i="14"/>
  <c r="H188" i="14"/>
  <c r="H189" i="14"/>
  <c r="H190" i="14"/>
  <c r="H191" i="14"/>
  <c r="H192" i="14"/>
  <c r="H193" i="14"/>
  <c r="H194" i="14"/>
  <c r="H195" i="14"/>
  <c r="H196" i="14"/>
  <c r="H197" i="14"/>
  <c r="H198" i="14"/>
  <c r="H199" i="14"/>
  <c r="H200" i="14"/>
  <c r="H201" i="14"/>
  <c r="H202" i="14"/>
  <c r="H203" i="14"/>
  <c r="H204" i="14"/>
  <c r="H205" i="14"/>
  <c r="H206" i="14"/>
  <c r="H207" i="14"/>
  <c r="H208" i="14"/>
  <c r="H209" i="14"/>
  <c r="H210" i="14"/>
  <c r="H211" i="14"/>
  <c r="H212" i="14"/>
  <c r="H213" i="14"/>
  <c r="H214" i="14"/>
  <c r="H215" i="14"/>
  <c r="H216" i="14"/>
  <c r="H217" i="14"/>
  <c r="H218" i="14"/>
  <c r="H219" i="14"/>
  <c r="H6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29" i="14"/>
  <c r="F127" i="14"/>
  <c r="F126" i="14"/>
  <c r="F125" i="14"/>
  <c r="F124" i="14"/>
  <c r="F123" i="14"/>
  <c r="F122" i="14"/>
  <c r="F121" i="14"/>
  <c r="F120" i="14"/>
  <c r="F119" i="14"/>
  <c r="F118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7" i="14"/>
  <c r="F86" i="14"/>
  <c r="F85" i="14"/>
  <c r="F83" i="14"/>
  <c r="F82" i="14"/>
  <c r="F81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1" i="14"/>
  <c r="F60" i="14"/>
  <c r="F59" i="14"/>
  <c r="F58" i="14"/>
  <c r="F57" i="14"/>
  <c r="F56" i="14"/>
  <c r="F55" i="14"/>
  <c r="F54" i="14"/>
  <c r="F52" i="14"/>
  <c r="F51" i="14"/>
  <c r="F50" i="14"/>
  <c r="F49" i="14"/>
  <c r="F47" i="14"/>
  <c r="F46" i="14"/>
  <c r="F44" i="14"/>
  <c r="F43" i="14"/>
  <c r="F42" i="14"/>
  <c r="F41" i="14"/>
  <c r="F40" i="14"/>
  <c r="F39" i="14"/>
  <c r="F37" i="14"/>
  <c r="F36" i="14"/>
  <c r="F35" i="14"/>
  <c r="F34" i="14"/>
  <c r="F33" i="14"/>
  <c r="F32" i="14"/>
  <c r="F31" i="14"/>
  <c r="F30" i="14"/>
  <c r="F29" i="14"/>
  <c r="F28" i="14"/>
  <c r="F27" i="14"/>
  <c r="F25" i="14"/>
  <c r="F24" i="14"/>
  <c r="F23" i="14"/>
  <c r="F22" i="14"/>
  <c r="F21" i="14"/>
  <c r="F20" i="14"/>
  <c r="F17" i="14"/>
  <c r="F16" i="14"/>
  <c r="F15" i="14"/>
  <c r="F14" i="14"/>
  <c r="F13" i="14"/>
  <c r="F12" i="14"/>
  <c r="F11" i="14"/>
  <c r="F10" i="14"/>
  <c r="F9" i="14"/>
  <c r="F8" i="14"/>
  <c r="F7" i="14"/>
  <c r="F6" i="14"/>
  <c r="D178" i="14"/>
  <c r="D177" i="14"/>
  <c r="D176" i="14"/>
  <c r="D175" i="14"/>
  <c r="D174" i="14"/>
  <c r="D173" i="14"/>
  <c r="D172" i="14"/>
  <c r="D171" i="14"/>
  <c r="D169" i="14"/>
  <c r="D168" i="14"/>
  <c r="D167" i="14"/>
  <c r="D166" i="14"/>
  <c r="D170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29" i="14"/>
  <c r="D127" i="14"/>
  <c r="D126" i="14"/>
  <c r="D125" i="14"/>
  <c r="D124" i="14"/>
  <c r="D123" i="14"/>
  <c r="D122" i="14"/>
  <c r="D121" i="14"/>
  <c r="D120" i="14"/>
  <c r="D119" i="14"/>
  <c r="D118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7" i="14"/>
  <c r="D86" i="14"/>
  <c r="D85" i="14"/>
  <c r="D83" i="14"/>
  <c r="D82" i="14"/>
  <c r="D81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1" i="14"/>
  <c r="D60" i="14"/>
  <c r="D59" i="14"/>
  <c r="D58" i="14"/>
  <c r="D57" i="14"/>
  <c r="D56" i="14"/>
  <c r="D55" i="14"/>
  <c r="D54" i="14"/>
  <c r="D52" i="14"/>
  <c r="D51" i="14"/>
  <c r="D50" i="14"/>
  <c r="D49" i="14"/>
  <c r="D48" i="14"/>
  <c r="D47" i="14"/>
  <c r="D46" i="14"/>
  <c r="D44" i="14"/>
  <c r="D43" i="14"/>
  <c r="D42" i="14"/>
  <c r="D41" i="14"/>
  <c r="D40" i="14"/>
  <c r="D39" i="14"/>
  <c r="D37" i="14"/>
  <c r="D36" i="14"/>
  <c r="D35" i="14"/>
  <c r="D34" i="14"/>
  <c r="D33" i="14"/>
  <c r="D32" i="14"/>
  <c r="D31" i="14"/>
  <c r="D30" i="14"/>
  <c r="D29" i="14"/>
  <c r="D28" i="14"/>
  <c r="D27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AB241" i="16"/>
  <c r="AB240" i="16"/>
  <c r="AB239" i="16"/>
  <c r="AB238" i="16"/>
  <c r="AB237" i="16"/>
  <c r="AB236" i="16"/>
  <c r="AB235" i="16"/>
  <c r="AB234" i="16"/>
  <c r="AB233" i="16"/>
  <c r="AB232" i="16"/>
  <c r="AB231" i="16"/>
  <c r="AB230" i="16"/>
  <c r="AB229" i="16"/>
  <c r="AB228" i="16"/>
  <c r="AB227" i="16"/>
  <c r="AB226" i="16"/>
  <c r="AB225" i="16"/>
  <c r="AB224" i="16"/>
  <c r="AB223" i="16"/>
  <c r="AB222" i="16"/>
  <c r="AB221" i="16"/>
  <c r="AB220" i="16"/>
  <c r="AB219" i="16"/>
  <c r="AB218" i="16"/>
  <c r="AB217" i="16"/>
  <c r="AB216" i="16"/>
  <c r="AB215" i="16"/>
  <c r="AB214" i="16"/>
  <c r="AB213" i="16"/>
  <c r="AB212" i="16"/>
  <c r="AB211" i="16"/>
  <c r="AB210" i="16"/>
  <c r="AB209" i="16"/>
  <c r="AB208" i="16"/>
  <c r="AB207" i="16"/>
  <c r="AB206" i="16"/>
  <c r="AB205" i="16"/>
  <c r="AB204" i="16"/>
  <c r="AB203" i="16"/>
  <c r="AB202" i="16"/>
  <c r="AB201" i="16"/>
  <c r="AB200" i="16"/>
  <c r="AB199" i="16"/>
  <c r="AB198" i="16"/>
  <c r="AB197" i="16"/>
  <c r="AB196" i="16"/>
  <c r="AB195" i="16"/>
  <c r="AB194" i="16"/>
  <c r="AB193" i="16"/>
  <c r="AB192" i="16"/>
  <c r="AB191" i="16"/>
  <c r="AB190" i="16"/>
  <c r="AB189" i="16"/>
  <c r="AB188" i="16"/>
  <c r="AB187" i="16"/>
  <c r="AB186" i="16"/>
  <c r="AB185" i="16"/>
  <c r="AB184" i="16"/>
  <c r="AB183" i="16"/>
  <c r="AB182" i="16"/>
  <c r="AB181" i="16"/>
  <c r="AB180" i="16"/>
  <c r="AB179" i="16"/>
  <c r="AB178" i="16"/>
  <c r="AB177" i="16"/>
  <c r="AB176" i="16"/>
  <c r="AB175" i="16"/>
  <c r="AB174" i="16"/>
  <c r="AB173" i="16"/>
  <c r="AB172" i="16"/>
  <c r="AB171" i="16"/>
  <c r="AB170" i="16"/>
  <c r="AB169" i="16"/>
  <c r="AB168" i="16"/>
  <c r="AB167" i="16"/>
  <c r="AB166" i="16"/>
  <c r="AB165" i="16"/>
  <c r="AB164" i="16"/>
  <c r="AB163" i="16"/>
  <c r="AB162" i="16"/>
  <c r="AB161" i="16"/>
  <c r="AB160" i="16"/>
  <c r="AB159" i="16"/>
  <c r="AB158" i="16"/>
  <c r="AB157" i="16"/>
  <c r="AB156" i="16"/>
  <c r="AB155" i="16"/>
  <c r="AB154" i="16"/>
  <c r="AB153" i="16"/>
  <c r="AB152" i="16"/>
  <c r="AB151" i="16"/>
  <c r="AB150" i="16"/>
  <c r="AB149" i="16"/>
  <c r="AB148" i="16"/>
  <c r="AB147" i="16"/>
  <c r="AB146" i="16"/>
  <c r="AB145" i="16"/>
  <c r="AB144" i="16"/>
  <c r="AB143" i="16"/>
  <c r="AB142" i="16"/>
  <c r="AB141" i="16"/>
  <c r="AB140" i="16"/>
  <c r="AB139" i="16"/>
  <c r="AB138" i="16"/>
  <c r="AB137" i="16"/>
  <c r="AB136" i="16"/>
  <c r="AB135" i="16"/>
  <c r="AB134" i="16"/>
  <c r="AB133" i="16"/>
  <c r="AB132" i="16"/>
  <c r="AB131" i="16"/>
  <c r="AB129" i="16"/>
  <c r="AB128" i="16"/>
  <c r="AB127" i="16"/>
  <c r="AB126" i="16"/>
  <c r="AB125" i="16"/>
  <c r="AB124" i="16"/>
  <c r="AB123" i="16"/>
  <c r="AB122" i="16"/>
  <c r="AB121" i="16"/>
  <c r="AB120" i="16"/>
  <c r="AB119" i="16"/>
  <c r="AB118" i="16"/>
  <c r="AB117" i="16"/>
  <c r="AB116" i="16"/>
  <c r="AB115" i="16"/>
  <c r="AB113" i="16"/>
  <c r="AB112" i="16"/>
  <c r="AB111" i="16"/>
  <c r="AB110" i="16"/>
  <c r="AB109" i="16"/>
  <c r="AB108" i="16"/>
  <c r="AB107" i="16"/>
  <c r="AB106" i="16"/>
  <c r="AB105" i="16"/>
  <c r="AB104" i="16"/>
  <c r="AB103" i="16"/>
  <c r="AB102" i="16"/>
  <c r="AB101" i="16"/>
  <c r="AB100" i="16"/>
  <c r="AB99" i="16"/>
  <c r="AB98" i="16"/>
  <c r="AB97" i="16"/>
  <c r="AB96" i="16"/>
  <c r="AB95" i="16"/>
  <c r="AB94" i="16"/>
  <c r="AB93" i="16"/>
  <c r="AB92" i="16"/>
  <c r="AB91" i="16"/>
  <c r="AB90" i="16"/>
  <c r="AB89" i="16"/>
  <c r="AB88" i="16"/>
  <c r="AB86" i="16"/>
  <c r="AB85" i="16"/>
  <c r="AB84" i="16"/>
  <c r="AB82" i="16"/>
  <c r="AB81" i="16"/>
  <c r="AB80" i="16"/>
  <c r="AB78" i="16"/>
  <c r="AB77" i="16"/>
  <c r="AB76" i="16"/>
  <c r="AB75" i="16"/>
  <c r="AB74" i="16"/>
  <c r="AB73" i="16"/>
  <c r="AB72" i="16"/>
  <c r="AB71" i="16"/>
  <c r="AB70" i="16"/>
  <c r="AB69" i="16"/>
  <c r="AB68" i="16"/>
  <c r="AB67" i="16"/>
  <c r="AB66" i="16"/>
  <c r="AB65" i="16"/>
  <c r="AB64" i="16"/>
  <c r="AB63" i="16"/>
  <c r="AB61" i="16"/>
  <c r="AB60" i="16"/>
  <c r="AB59" i="16"/>
  <c r="AB58" i="16"/>
  <c r="AB57" i="16"/>
  <c r="AB56" i="16"/>
  <c r="AB55" i="16"/>
  <c r="AB54" i="16"/>
  <c r="AB52" i="16"/>
  <c r="AB51" i="16"/>
  <c r="AB50" i="16"/>
  <c r="AB49" i="16"/>
  <c r="AB48" i="16"/>
  <c r="AB47" i="16"/>
  <c r="AB46" i="16"/>
  <c r="AB45" i="16"/>
  <c r="AB44" i="16"/>
  <c r="AB42" i="16"/>
  <c r="AB41" i="16"/>
  <c r="AB40" i="16"/>
  <c r="AB39" i="16"/>
  <c r="AB38" i="16"/>
  <c r="AB37" i="16"/>
  <c r="AB35" i="16"/>
  <c r="AB34" i="16"/>
  <c r="AB33" i="16"/>
  <c r="AB32" i="16"/>
  <c r="AB31" i="16"/>
  <c r="AB30" i="16"/>
  <c r="AB29" i="16"/>
  <c r="AB28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X241" i="16"/>
  <c r="X240" i="16"/>
  <c r="X239" i="16"/>
  <c r="X238" i="16"/>
  <c r="X237" i="16"/>
  <c r="X236" i="16"/>
  <c r="X235" i="16"/>
  <c r="X234" i="16"/>
  <c r="X233" i="16"/>
  <c r="X232" i="16"/>
  <c r="X231" i="16"/>
  <c r="X230" i="16"/>
  <c r="X229" i="16"/>
  <c r="X228" i="16"/>
  <c r="X227" i="16"/>
  <c r="X226" i="16"/>
  <c r="X225" i="16"/>
  <c r="X224" i="16"/>
  <c r="X223" i="16"/>
  <c r="X222" i="16"/>
  <c r="X221" i="16"/>
  <c r="X220" i="16"/>
  <c r="X219" i="16"/>
  <c r="X218" i="16"/>
  <c r="X217" i="16"/>
  <c r="X216" i="16"/>
  <c r="X215" i="16"/>
  <c r="X214" i="16"/>
  <c r="X213" i="16"/>
  <c r="X212" i="16"/>
  <c r="X211" i="16"/>
  <c r="X210" i="16"/>
  <c r="X209" i="16"/>
  <c r="X208" i="16"/>
  <c r="X207" i="16"/>
  <c r="X206" i="16"/>
  <c r="X205" i="16"/>
  <c r="X204" i="16"/>
  <c r="X203" i="16"/>
  <c r="X202" i="16"/>
  <c r="X201" i="16"/>
  <c r="X200" i="16"/>
  <c r="X199" i="16"/>
  <c r="X198" i="16"/>
  <c r="X197" i="16"/>
  <c r="X196" i="16"/>
  <c r="X195" i="16"/>
  <c r="X194" i="16"/>
  <c r="X193" i="16"/>
  <c r="X192" i="16"/>
  <c r="X191" i="16"/>
  <c r="X190" i="16"/>
  <c r="X189" i="16"/>
  <c r="X188" i="16"/>
  <c r="X187" i="16"/>
  <c r="X186" i="16"/>
  <c r="X185" i="16"/>
  <c r="X184" i="16"/>
  <c r="X183" i="16"/>
  <c r="X182" i="16"/>
  <c r="X181" i="16"/>
  <c r="X180" i="16"/>
  <c r="X179" i="16"/>
  <c r="X178" i="16"/>
  <c r="X177" i="16"/>
  <c r="X176" i="16"/>
  <c r="X175" i="16"/>
  <c r="X174" i="16"/>
  <c r="X173" i="16"/>
  <c r="X172" i="16"/>
  <c r="X171" i="16"/>
  <c r="X170" i="16"/>
  <c r="X169" i="16"/>
  <c r="X168" i="16"/>
  <c r="X167" i="16"/>
  <c r="X166" i="16"/>
  <c r="X165" i="16"/>
  <c r="X164" i="16"/>
  <c r="X163" i="16"/>
  <c r="X162" i="16"/>
  <c r="X161" i="16"/>
  <c r="X160" i="16"/>
  <c r="X159" i="16"/>
  <c r="X158" i="16"/>
  <c r="X157" i="16"/>
  <c r="X156" i="16"/>
  <c r="X155" i="16"/>
  <c r="X154" i="16"/>
  <c r="X153" i="16"/>
  <c r="X152" i="16"/>
  <c r="X151" i="16"/>
  <c r="X150" i="16"/>
  <c r="X149" i="16"/>
  <c r="X148" i="16"/>
  <c r="X147" i="16"/>
  <c r="X146" i="16"/>
  <c r="X145" i="16"/>
  <c r="X144" i="16"/>
  <c r="X143" i="16"/>
  <c r="X142" i="16"/>
  <c r="X141" i="16"/>
  <c r="X140" i="16"/>
  <c r="X139" i="16"/>
  <c r="X138" i="16"/>
  <c r="X137" i="16"/>
  <c r="X136" i="16"/>
  <c r="X135" i="16"/>
  <c r="X134" i="16"/>
  <c r="X133" i="16"/>
  <c r="X132" i="16"/>
  <c r="X131" i="16"/>
  <c r="X129" i="16"/>
  <c r="X128" i="16"/>
  <c r="X127" i="16"/>
  <c r="X126" i="16"/>
  <c r="X125" i="16"/>
  <c r="X124" i="16"/>
  <c r="X123" i="16"/>
  <c r="X122" i="16"/>
  <c r="X121" i="16"/>
  <c r="X120" i="16"/>
  <c r="X119" i="16"/>
  <c r="X118" i="16"/>
  <c r="X117" i="16"/>
  <c r="X116" i="16"/>
  <c r="X115" i="16"/>
  <c r="X113" i="16"/>
  <c r="X112" i="16"/>
  <c r="X111" i="16"/>
  <c r="X110" i="16"/>
  <c r="X109" i="16"/>
  <c r="X108" i="16"/>
  <c r="X107" i="16"/>
  <c r="X106" i="16"/>
  <c r="X105" i="16"/>
  <c r="X104" i="16"/>
  <c r="X103" i="16"/>
  <c r="X102" i="16"/>
  <c r="X101" i="16"/>
  <c r="X100" i="16"/>
  <c r="X99" i="16"/>
  <c r="X98" i="16"/>
  <c r="X97" i="16"/>
  <c r="X96" i="16"/>
  <c r="X95" i="16"/>
  <c r="X94" i="16"/>
  <c r="X93" i="16"/>
  <c r="X92" i="16"/>
  <c r="X91" i="16"/>
  <c r="X90" i="16"/>
  <c r="X89" i="16"/>
  <c r="X88" i="16"/>
  <c r="X86" i="16"/>
  <c r="X85" i="16"/>
  <c r="X84" i="16"/>
  <c r="X82" i="16"/>
  <c r="X81" i="16"/>
  <c r="X80" i="16"/>
  <c r="X78" i="16"/>
  <c r="X77" i="16"/>
  <c r="X76" i="16"/>
  <c r="X75" i="16"/>
  <c r="X74" i="16"/>
  <c r="X73" i="16"/>
  <c r="X72" i="16"/>
  <c r="X71" i="16"/>
  <c r="X70" i="16"/>
  <c r="X69" i="16"/>
  <c r="X68" i="16"/>
  <c r="X67" i="16"/>
  <c r="X66" i="16"/>
  <c r="X65" i="16"/>
  <c r="X64" i="16"/>
  <c r="X63" i="16"/>
  <c r="X61" i="16"/>
  <c r="X60" i="16"/>
  <c r="X59" i="16"/>
  <c r="X58" i="16"/>
  <c r="X57" i="16"/>
  <c r="X56" i="16"/>
  <c r="X55" i="16"/>
  <c r="X54" i="16"/>
  <c r="X52" i="16"/>
  <c r="X51" i="16"/>
  <c r="X50" i="16"/>
  <c r="X49" i="16"/>
  <c r="X48" i="16"/>
  <c r="X47" i="16"/>
  <c r="X46" i="16"/>
  <c r="X45" i="16"/>
  <c r="X44" i="16"/>
  <c r="X42" i="16"/>
  <c r="X41" i="16"/>
  <c r="X40" i="16"/>
  <c r="X39" i="16"/>
  <c r="X38" i="16"/>
  <c r="X37" i="16"/>
  <c r="X35" i="16"/>
  <c r="X34" i="16"/>
  <c r="X33" i="16"/>
  <c r="X32" i="16"/>
  <c r="X31" i="16"/>
  <c r="X30" i="16"/>
  <c r="X29" i="16"/>
  <c r="X28" i="16"/>
  <c r="X26" i="16"/>
  <c r="X25" i="16"/>
  <c r="X24" i="16"/>
  <c r="X23" i="16"/>
  <c r="X22" i="16"/>
  <c r="X21" i="16"/>
  <c r="X20" i="16"/>
  <c r="X19" i="16"/>
  <c r="X18" i="16"/>
  <c r="X17" i="16"/>
  <c r="X16" i="16"/>
  <c r="X15" i="16"/>
  <c r="X14" i="16"/>
  <c r="X13" i="16"/>
  <c r="X12" i="16"/>
  <c r="X11" i="16"/>
  <c r="X10" i="16"/>
  <c r="X9" i="16"/>
  <c r="X8" i="16"/>
  <c r="X7" i="16"/>
  <c r="X6" i="16"/>
  <c r="T241" i="16" l="1"/>
  <c r="T240" i="16"/>
  <c r="T239" i="16"/>
  <c r="T238" i="16"/>
  <c r="T237" i="16"/>
  <c r="T236" i="16"/>
  <c r="T235" i="16"/>
  <c r="T234" i="16"/>
  <c r="T233" i="16"/>
  <c r="T232" i="16"/>
  <c r="T231" i="16"/>
  <c r="T230" i="16"/>
  <c r="T229" i="16"/>
  <c r="T228" i="16"/>
  <c r="T227" i="16"/>
  <c r="T226" i="16"/>
  <c r="T225" i="16"/>
  <c r="T224" i="16"/>
  <c r="T223" i="16"/>
  <c r="T222" i="16"/>
  <c r="T221" i="16"/>
  <c r="T220" i="16"/>
  <c r="T219" i="16"/>
  <c r="T218" i="16"/>
  <c r="T217" i="16"/>
  <c r="T216" i="16"/>
  <c r="T215" i="16"/>
  <c r="T214" i="16"/>
  <c r="T213" i="16"/>
  <c r="T212" i="16"/>
  <c r="T211" i="16"/>
  <c r="T210" i="16"/>
  <c r="T209" i="16"/>
  <c r="T208" i="16"/>
  <c r="T207" i="16"/>
  <c r="T206" i="16"/>
  <c r="T205" i="16"/>
  <c r="T204" i="16"/>
  <c r="T203" i="16"/>
  <c r="T202" i="16"/>
  <c r="T201" i="16"/>
  <c r="T200" i="16"/>
  <c r="T199" i="16"/>
  <c r="T198" i="16"/>
  <c r="T197" i="16"/>
  <c r="T196" i="16"/>
  <c r="T195" i="16"/>
  <c r="T194" i="16"/>
  <c r="T193" i="16"/>
  <c r="T192" i="16"/>
  <c r="T191" i="16"/>
  <c r="T190" i="16"/>
  <c r="T189" i="16"/>
  <c r="T188" i="16"/>
  <c r="T187" i="16"/>
  <c r="T186" i="16"/>
  <c r="T185" i="16"/>
  <c r="T184" i="16"/>
  <c r="T183" i="16"/>
  <c r="T182" i="16"/>
  <c r="T181" i="16"/>
  <c r="T180" i="16"/>
  <c r="T179" i="16"/>
  <c r="T178" i="16"/>
  <c r="T177" i="16"/>
  <c r="T176" i="16"/>
  <c r="T175" i="16"/>
  <c r="T174" i="16"/>
  <c r="T173" i="16"/>
  <c r="T172" i="16"/>
  <c r="T171" i="16"/>
  <c r="T170" i="16"/>
  <c r="T169" i="16"/>
  <c r="T168" i="16"/>
  <c r="T167" i="16"/>
  <c r="T166" i="16"/>
  <c r="T165" i="16"/>
  <c r="T164" i="16"/>
  <c r="T163" i="16"/>
  <c r="T162" i="16"/>
  <c r="T161" i="16"/>
  <c r="T160" i="16"/>
  <c r="T159" i="16"/>
  <c r="T158" i="16"/>
  <c r="T157" i="16"/>
  <c r="T156" i="16"/>
  <c r="T155" i="16"/>
  <c r="T154" i="16"/>
  <c r="T153" i="16"/>
  <c r="T152" i="16"/>
  <c r="T151" i="16"/>
  <c r="T150" i="16"/>
  <c r="T149" i="16"/>
  <c r="T148" i="16"/>
  <c r="T147" i="16"/>
  <c r="T146" i="16"/>
  <c r="T145" i="16"/>
  <c r="T144" i="16"/>
  <c r="T143" i="16"/>
  <c r="T142" i="16"/>
  <c r="T141" i="16"/>
  <c r="T140" i="16"/>
  <c r="T139" i="16"/>
  <c r="T138" i="16"/>
  <c r="T137" i="16"/>
  <c r="T136" i="16"/>
  <c r="T135" i="16"/>
  <c r="T134" i="16"/>
  <c r="T133" i="16"/>
  <c r="T132" i="16"/>
  <c r="T131" i="16"/>
  <c r="T129" i="16"/>
  <c r="T128" i="16"/>
  <c r="T127" i="16"/>
  <c r="T126" i="16"/>
  <c r="T125" i="16"/>
  <c r="T124" i="16"/>
  <c r="T123" i="16"/>
  <c r="T122" i="16"/>
  <c r="T121" i="16"/>
  <c r="T120" i="16"/>
  <c r="T119" i="16"/>
  <c r="T118" i="16"/>
  <c r="T117" i="16"/>
  <c r="T116" i="16"/>
  <c r="T115" i="16"/>
  <c r="T113" i="16"/>
  <c r="T112" i="16"/>
  <c r="T111" i="16"/>
  <c r="T110" i="16"/>
  <c r="T109" i="16"/>
  <c r="T108" i="16"/>
  <c r="T107" i="16"/>
  <c r="T106" i="16"/>
  <c r="T105" i="16"/>
  <c r="T104" i="16"/>
  <c r="T103" i="16"/>
  <c r="T102" i="16"/>
  <c r="T101" i="16"/>
  <c r="T100" i="16"/>
  <c r="T99" i="16"/>
  <c r="T98" i="16"/>
  <c r="T97" i="16"/>
  <c r="T96" i="16"/>
  <c r="T95" i="16"/>
  <c r="T94" i="16"/>
  <c r="T93" i="16"/>
  <c r="T92" i="16"/>
  <c r="T91" i="16"/>
  <c r="T90" i="16"/>
  <c r="T89" i="16"/>
  <c r="T88" i="16"/>
  <c r="T86" i="16"/>
  <c r="T85" i="16"/>
  <c r="T84" i="16"/>
  <c r="T82" i="16"/>
  <c r="T81" i="16"/>
  <c r="T80" i="16"/>
  <c r="T78" i="16"/>
  <c r="T77" i="16"/>
  <c r="T76" i="16"/>
  <c r="T75" i="16"/>
  <c r="T74" i="16"/>
  <c r="T73" i="16"/>
  <c r="T72" i="16"/>
  <c r="T71" i="16"/>
  <c r="T70" i="16"/>
  <c r="T69" i="16"/>
  <c r="T68" i="16"/>
  <c r="T67" i="16"/>
  <c r="T66" i="16"/>
  <c r="T65" i="16"/>
  <c r="T64" i="16"/>
  <c r="T63" i="16"/>
  <c r="T61" i="16"/>
  <c r="T60" i="16"/>
  <c r="T59" i="16"/>
  <c r="T58" i="16"/>
  <c r="T57" i="16"/>
  <c r="T56" i="16"/>
  <c r="T55" i="16"/>
  <c r="T54" i="16"/>
  <c r="T52" i="16"/>
  <c r="T51" i="16"/>
  <c r="T50" i="16"/>
  <c r="T49" i="16"/>
  <c r="T48" i="16"/>
  <c r="T47" i="16"/>
  <c r="T46" i="16"/>
  <c r="T45" i="16"/>
  <c r="T44" i="16"/>
  <c r="T42" i="16"/>
  <c r="T41" i="16"/>
  <c r="T40" i="16"/>
  <c r="T39" i="16"/>
  <c r="T38" i="16"/>
  <c r="T37" i="16"/>
  <c r="T35" i="16"/>
  <c r="T34" i="16"/>
  <c r="T33" i="16"/>
  <c r="T32" i="16"/>
  <c r="T31" i="16"/>
  <c r="T30" i="16"/>
  <c r="T29" i="16"/>
  <c r="T28" i="16"/>
  <c r="T26" i="16"/>
  <c r="T25" i="16"/>
  <c r="T24" i="16"/>
  <c r="T23" i="16"/>
  <c r="T22" i="16"/>
  <c r="T21" i="16"/>
  <c r="T20" i="16"/>
  <c r="T19" i="16"/>
  <c r="T18" i="16"/>
  <c r="T17" i="16"/>
  <c r="T16" i="16"/>
  <c r="T15" i="16"/>
  <c r="T14" i="16"/>
  <c r="T13" i="16"/>
  <c r="T12" i="16"/>
  <c r="T11" i="16"/>
  <c r="T10" i="16"/>
  <c r="T9" i="16"/>
  <c r="T8" i="16"/>
  <c r="T7" i="16"/>
  <c r="T6" i="16"/>
  <c r="P241" i="16"/>
  <c r="AG241" i="16" s="1"/>
  <c r="P240" i="16"/>
  <c r="AG240" i="16" s="1"/>
  <c r="P239" i="16"/>
  <c r="AG239" i="16" s="1"/>
  <c r="P238" i="16"/>
  <c r="AG238" i="16" s="1"/>
  <c r="P237" i="16"/>
  <c r="AG237" i="16" s="1"/>
  <c r="P236" i="16"/>
  <c r="AG236" i="16" s="1"/>
  <c r="P235" i="16"/>
  <c r="AG235" i="16" s="1"/>
  <c r="P234" i="16"/>
  <c r="AG234" i="16" s="1"/>
  <c r="P233" i="16"/>
  <c r="AG233" i="16" s="1"/>
  <c r="P232" i="16"/>
  <c r="AG232" i="16" s="1"/>
  <c r="P231" i="16"/>
  <c r="AG231" i="16" s="1"/>
  <c r="P230" i="16"/>
  <c r="AG230" i="16" s="1"/>
  <c r="P229" i="16"/>
  <c r="AG229" i="16" s="1"/>
  <c r="P228" i="16"/>
  <c r="AG228" i="16" s="1"/>
  <c r="P227" i="16"/>
  <c r="AG227" i="16" s="1"/>
  <c r="P226" i="16"/>
  <c r="AG226" i="16" s="1"/>
  <c r="P225" i="16"/>
  <c r="AG225" i="16" s="1"/>
  <c r="P224" i="16"/>
  <c r="AG224" i="16" s="1"/>
  <c r="P223" i="16"/>
  <c r="AG223" i="16" s="1"/>
  <c r="P222" i="16"/>
  <c r="AG222" i="16" s="1"/>
  <c r="P221" i="16"/>
  <c r="AG221" i="16" s="1"/>
  <c r="P220" i="16"/>
  <c r="AG220" i="16" s="1"/>
  <c r="P219" i="16"/>
  <c r="AG219" i="16" s="1"/>
  <c r="P218" i="16"/>
  <c r="P217" i="16"/>
  <c r="P216" i="16"/>
  <c r="P215" i="16"/>
  <c r="P214" i="16"/>
  <c r="P213" i="16"/>
  <c r="P212" i="16"/>
  <c r="P211" i="16"/>
  <c r="P210" i="16"/>
  <c r="P209" i="16"/>
  <c r="P208" i="16"/>
  <c r="P207" i="16"/>
  <c r="P206" i="16"/>
  <c r="P205" i="16"/>
  <c r="P204" i="16"/>
  <c r="P203" i="16"/>
  <c r="P202" i="16"/>
  <c r="P201" i="16"/>
  <c r="P200" i="16"/>
  <c r="P199" i="16"/>
  <c r="P198" i="16"/>
  <c r="P197" i="16"/>
  <c r="P196" i="16"/>
  <c r="P195" i="16"/>
  <c r="P194" i="16"/>
  <c r="P193" i="16"/>
  <c r="P192" i="16"/>
  <c r="P191" i="16"/>
  <c r="P190" i="16"/>
  <c r="P189" i="16"/>
  <c r="P188" i="16"/>
  <c r="P187" i="16"/>
  <c r="P186" i="16"/>
  <c r="P185" i="16"/>
  <c r="P184" i="16"/>
  <c r="P183" i="16"/>
  <c r="P182" i="16"/>
  <c r="P181" i="16"/>
  <c r="P180" i="16"/>
  <c r="P179" i="16"/>
  <c r="P178" i="16"/>
  <c r="P177" i="16"/>
  <c r="P176" i="16"/>
  <c r="P175" i="16"/>
  <c r="P174" i="16"/>
  <c r="P173" i="16"/>
  <c r="P172" i="16"/>
  <c r="P171" i="16"/>
  <c r="P170" i="16"/>
  <c r="P169" i="16"/>
  <c r="P168" i="16"/>
  <c r="P167" i="16"/>
  <c r="P166" i="16"/>
  <c r="P165" i="16"/>
  <c r="P164" i="16"/>
  <c r="P163" i="16"/>
  <c r="P162" i="16"/>
  <c r="P161" i="16"/>
  <c r="P160" i="16"/>
  <c r="P159" i="16"/>
  <c r="P158" i="16"/>
  <c r="P157" i="16"/>
  <c r="P156" i="16"/>
  <c r="P155" i="16"/>
  <c r="P154" i="16"/>
  <c r="P153" i="16"/>
  <c r="P152" i="16"/>
  <c r="P151" i="16"/>
  <c r="P150" i="16"/>
  <c r="P149" i="16"/>
  <c r="P148" i="16"/>
  <c r="P147" i="16"/>
  <c r="P146" i="16"/>
  <c r="P145" i="16"/>
  <c r="P144" i="16"/>
  <c r="P143" i="16"/>
  <c r="P142" i="16"/>
  <c r="P141" i="16"/>
  <c r="P140" i="16"/>
  <c r="P139" i="16"/>
  <c r="P138" i="16"/>
  <c r="P137" i="16"/>
  <c r="P136" i="16"/>
  <c r="P135" i="16"/>
  <c r="P134" i="16"/>
  <c r="P133" i="16"/>
  <c r="P132" i="16"/>
  <c r="P131" i="16"/>
  <c r="P129" i="16"/>
  <c r="P128" i="16"/>
  <c r="P127" i="16"/>
  <c r="P126" i="16"/>
  <c r="P125" i="16"/>
  <c r="P124" i="16"/>
  <c r="P123" i="16"/>
  <c r="P122" i="16"/>
  <c r="P121" i="16"/>
  <c r="P120" i="16"/>
  <c r="P119" i="16"/>
  <c r="P118" i="16"/>
  <c r="P117" i="16"/>
  <c r="P116" i="16"/>
  <c r="P115" i="16"/>
  <c r="P113" i="16"/>
  <c r="P112" i="16"/>
  <c r="P111" i="16"/>
  <c r="P110" i="16"/>
  <c r="P109" i="16"/>
  <c r="P108" i="16"/>
  <c r="P107" i="16"/>
  <c r="P106" i="16"/>
  <c r="P105" i="16"/>
  <c r="P104" i="16"/>
  <c r="P103" i="16"/>
  <c r="P102" i="16"/>
  <c r="P101" i="16"/>
  <c r="P100" i="16"/>
  <c r="P99" i="16"/>
  <c r="P98" i="16"/>
  <c r="P97" i="16"/>
  <c r="P96" i="16"/>
  <c r="P95" i="16"/>
  <c r="P94" i="16"/>
  <c r="P93" i="16"/>
  <c r="P92" i="16"/>
  <c r="P91" i="16"/>
  <c r="P90" i="16"/>
  <c r="P89" i="16"/>
  <c r="P88" i="16"/>
  <c r="P86" i="16"/>
  <c r="P85" i="16"/>
  <c r="P84" i="16"/>
  <c r="P82" i="16"/>
  <c r="P81" i="16"/>
  <c r="P80" i="16"/>
  <c r="P78" i="16"/>
  <c r="P77" i="16"/>
  <c r="P76" i="16"/>
  <c r="P75" i="16"/>
  <c r="P74" i="16"/>
  <c r="P73" i="16"/>
  <c r="P72" i="16"/>
  <c r="P71" i="16"/>
  <c r="P70" i="16"/>
  <c r="P69" i="16"/>
  <c r="P68" i="16"/>
  <c r="P67" i="16"/>
  <c r="P66" i="16"/>
  <c r="P65" i="16"/>
  <c r="P64" i="16"/>
  <c r="P63" i="16"/>
  <c r="P61" i="16"/>
  <c r="P60" i="16"/>
  <c r="P59" i="16"/>
  <c r="P58" i="16"/>
  <c r="P57" i="16"/>
  <c r="P56" i="16"/>
  <c r="P55" i="16"/>
  <c r="P54" i="16"/>
  <c r="P52" i="16"/>
  <c r="P51" i="16"/>
  <c r="P50" i="16"/>
  <c r="P49" i="16"/>
  <c r="P48" i="16"/>
  <c r="P47" i="16"/>
  <c r="P46" i="16"/>
  <c r="P45" i="16"/>
  <c r="P44" i="16"/>
  <c r="P42" i="16"/>
  <c r="P41" i="16"/>
  <c r="P40" i="16"/>
  <c r="P39" i="16"/>
  <c r="P38" i="16"/>
  <c r="P37" i="16"/>
  <c r="P35" i="16"/>
  <c r="P34" i="16"/>
  <c r="P33" i="16"/>
  <c r="P32" i="16"/>
  <c r="P31" i="16"/>
  <c r="P30" i="16"/>
  <c r="P29" i="16"/>
  <c r="P28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P11" i="16"/>
  <c r="P10" i="16"/>
  <c r="P9" i="16"/>
  <c r="P8" i="16"/>
  <c r="P7" i="16"/>
  <c r="P6" i="16"/>
  <c r="I27" i="16"/>
  <c r="I36" i="16"/>
  <c r="I43" i="16"/>
  <c r="I53" i="16"/>
  <c r="I62" i="16"/>
  <c r="I109" i="16"/>
  <c r="AG109" i="16" s="1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8" i="16"/>
  <c r="H29" i="16"/>
  <c r="H30" i="16"/>
  <c r="H31" i="16"/>
  <c r="H32" i="16"/>
  <c r="H33" i="16"/>
  <c r="H34" i="16"/>
  <c r="H35" i="16"/>
  <c r="H37" i="16"/>
  <c r="H38" i="16"/>
  <c r="H39" i="16"/>
  <c r="H40" i="16"/>
  <c r="H41" i="16"/>
  <c r="H42" i="16"/>
  <c r="H44" i="16"/>
  <c r="H45" i="16"/>
  <c r="H46" i="16"/>
  <c r="H47" i="16"/>
  <c r="H48" i="16"/>
  <c r="H49" i="16"/>
  <c r="H50" i="16"/>
  <c r="H51" i="16"/>
  <c r="H52" i="16"/>
  <c r="H54" i="16"/>
  <c r="H55" i="16"/>
  <c r="H56" i="16"/>
  <c r="H57" i="16"/>
  <c r="H58" i="16"/>
  <c r="H59" i="16"/>
  <c r="H60" i="16"/>
  <c r="H61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80" i="16"/>
  <c r="H81" i="16"/>
  <c r="H82" i="16"/>
  <c r="H84" i="16"/>
  <c r="H85" i="16"/>
  <c r="H86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I182" i="16" s="1"/>
  <c r="AG182" i="16" s="1"/>
  <c r="H183" i="16"/>
  <c r="I183" i="16" s="1"/>
  <c r="AG183" i="16" s="1"/>
  <c r="H184" i="16"/>
  <c r="I184" i="16" s="1"/>
  <c r="AG184" i="16" s="1"/>
  <c r="H185" i="16"/>
  <c r="I185" i="16" s="1"/>
  <c r="AG185" i="16" s="1"/>
  <c r="H186" i="16"/>
  <c r="I186" i="16" s="1"/>
  <c r="AG186" i="16" s="1"/>
  <c r="H187" i="16"/>
  <c r="I187" i="16" s="1"/>
  <c r="AG187" i="16" s="1"/>
  <c r="H188" i="16"/>
  <c r="I188" i="16" s="1"/>
  <c r="AG188" i="16" s="1"/>
  <c r="H189" i="16"/>
  <c r="I189" i="16" s="1"/>
  <c r="AG189" i="16" s="1"/>
  <c r="H190" i="16"/>
  <c r="I190" i="16" s="1"/>
  <c r="AG190" i="16" s="1"/>
  <c r="H191" i="16"/>
  <c r="I191" i="16" s="1"/>
  <c r="AG191" i="16" s="1"/>
  <c r="H192" i="16"/>
  <c r="I192" i="16" s="1"/>
  <c r="AG192" i="16" s="1"/>
  <c r="H193" i="16"/>
  <c r="I193" i="16" s="1"/>
  <c r="AG193" i="16" s="1"/>
  <c r="H194" i="16"/>
  <c r="I194" i="16" s="1"/>
  <c r="AG194" i="16" s="1"/>
  <c r="H195" i="16"/>
  <c r="I195" i="16" s="1"/>
  <c r="AG195" i="16" s="1"/>
  <c r="H196" i="16"/>
  <c r="I196" i="16" s="1"/>
  <c r="AG196" i="16" s="1"/>
  <c r="H197" i="16"/>
  <c r="I197" i="16" s="1"/>
  <c r="AG197" i="16" s="1"/>
  <c r="H198" i="16"/>
  <c r="I198" i="16" s="1"/>
  <c r="AG198" i="16" s="1"/>
  <c r="H199" i="16"/>
  <c r="I199" i="16" s="1"/>
  <c r="AG199" i="16" s="1"/>
  <c r="H200" i="16"/>
  <c r="I200" i="16" s="1"/>
  <c r="AG200" i="16" s="1"/>
  <c r="H201" i="16"/>
  <c r="I201" i="16" s="1"/>
  <c r="AG201" i="16" s="1"/>
  <c r="H202" i="16"/>
  <c r="I202" i="16" s="1"/>
  <c r="AG202" i="16" s="1"/>
  <c r="H203" i="16"/>
  <c r="I203" i="16" s="1"/>
  <c r="AG203" i="16" s="1"/>
  <c r="H204" i="16"/>
  <c r="I204" i="16" s="1"/>
  <c r="AG204" i="16" s="1"/>
  <c r="H205" i="16"/>
  <c r="I205" i="16" s="1"/>
  <c r="AG205" i="16" s="1"/>
  <c r="H206" i="16"/>
  <c r="I206" i="16" s="1"/>
  <c r="AG206" i="16" s="1"/>
  <c r="H207" i="16"/>
  <c r="I207" i="16" s="1"/>
  <c r="AG207" i="16" s="1"/>
  <c r="H208" i="16"/>
  <c r="I208" i="16" s="1"/>
  <c r="AG208" i="16" s="1"/>
  <c r="H209" i="16"/>
  <c r="I209" i="16" s="1"/>
  <c r="AG209" i="16" s="1"/>
  <c r="H210" i="16"/>
  <c r="I210" i="16" s="1"/>
  <c r="AG210" i="16" s="1"/>
  <c r="H211" i="16"/>
  <c r="I211" i="16" s="1"/>
  <c r="AG211" i="16" s="1"/>
  <c r="H212" i="16"/>
  <c r="I212" i="16" s="1"/>
  <c r="AG212" i="16" s="1"/>
  <c r="H213" i="16"/>
  <c r="I213" i="16" s="1"/>
  <c r="AG213" i="16" s="1"/>
  <c r="H214" i="16"/>
  <c r="I214" i="16" s="1"/>
  <c r="AG214" i="16" s="1"/>
  <c r="H215" i="16"/>
  <c r="I215" i="16" s="1"/>
  <c r="AG215" i="16" s="1"/>
  <c r="H216" i="16"/>
  <c r="I216" i="16" s="1"/>
  <c r="AG216" i="16" s="1"/>
  <c r="H217" i="16"/>
  <c r="I217" i="16" s="1"/>
  <c r="AG217" i="16" s="1"/>
  <c r="H218" i="16"/>
  <c r="I218" i="16" s="1"/>
  <c r="AG218" i="16" s="1"/>
  <c r="H6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6" i="16"/>
  <c r="F85" i="16"/>
  <c r="F84" i="16"/>
  <c r="F82" i="16"/>
  <c r="F81" i="16"/>
  <c r="F80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1" i="16"/>
  <c r="F60" i="16"/>
  <c r="F59" i="16"/>
  <c r="F58" i="16"/>
  <c r="F57" i="16"/>
  <c r="F56" i="16"/>
  <c r="F55" i="16"/>
  <c r="F54" i="16"/>
  <c r="F52" i="16"/>
  <c r="F51" i="16"/>
  <c r="F50" i="16"/>
  <c r="F49" i="16"/>
  <c r="F48" i="16"/>
  <c r="F47" i="16"/>
  <c r="F46" i="16"/>
  <c r="F45" i="16"/>
  <c r="F44" i="16"/>
  <c r="F42" i="16"/>
  <c r="F41" i="16"/>
  <c r="F40" i="16"/>
  <c r="F39" i="16"/>
  <c r="F38" i="16"/>
  <c r="F37" i="16"/>
  <c r="F35" i="16"/>
  <c r="F34" i="16"/>
  <c r="F33" i="16"/>
  <c r="F32" i="16"/>
  <c r="F31" i="16"/>
  <c r="F30" i="16"/>
  <c r="F29" i="16"/>
  <c r="F28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D181" i="16" l="1"/>
  <c r="I181" i="16" s="1"/>
  <c r="AG181" i="16" s="1"/>
  <c r="D180" i="16"/>
  <c r="I180" i="16" s="1"/>
  <c r="AG180" i="16" s="1"/>
  <c r="D179" i="16"/>
  <c r="I179" i="16" s="1"/>
  <c r="AG179" i="16" s="1"/>
  <c r="D178" i="16"/>
  <c r="I178" i="16" s="1"/>
  <c r="AG178" i="16" s="1"/>
  <c r="D177" i="16"/>
  <c r="I177" i="16" s="1"/>
  <c r="AG177" i="16" s="1"/>
  <c r="D176" i="16"/>
  <c r="I176" i="16" s="1"/>
  <c r="AG176" i="16" s="1"/>
  <c r="D175" i="16"/>
  <c r="I175" i="16" s="1"/>
  <c r="AG175" i="16" s="1"/>
  <c r="D174" i="16"/>
  <c r="I174" i="16" s="1"/>
  <c r="AG174" i="16" s="1"/>
  <c r="D173" i="16"/>
  <c r="I173" i="16" s="1"/>
  <c r="AG173" i="16" s="1"/>
  <c r="D172" i="16"/>
  <c r="I172" i="16" s="1"/>
  <c r="AG172" i="16" s="1"/>
  <c r="D171" i="16"/>
  <c r="I171" i="16" s="1"/>
  <c r="AG171" i="16" s="1"/>
  <c r="D170" i="16"/>
  <c r="I170" i="16" s="1"/>
  <c r="AG170" i="16" s="1"/>
  <c r="D169" i="16"/>
  <c r="I169" i="16" s="1"/>
  <c r="AG169" i="16" s="1"/>
  <c r="D168" i="16"/>
  <c r="I168" i="16" s="1"/>
  <c r="AG168" i="16" s="1"/>
  <c r="D167" i="16"/>
  <c r="I167" i="16" s="1"/>
  <c r="AG167" i="16" s="1"/>
  <c r="D166" i="16"/>
  <c r="I166" i="16" s="1"/>
  <c r="AG166" i="16" s="1"/>
  <c r="D165" i="16"/>
  <c r="I165" i="16" s="1"/>
  <c r="AG165" i="16" s="1"/>
  <c r="D164" i="16"/>
  <c r="I164" i="16" s="1"/>
  <c r="AG164" i="16" s="1"/>
  <c r="D163" i="16"/>
  <c r="I163" i="16" s="1"/>
  <c r="AG163" i="16" s="1"/>
  <c r="D162" i="16"/>
  <c r="I162" i="16" s="1"/>
  <c r="AG162" i="16" s="1"/>
  <c r="D161" i="16"/>
  <c r="I161" i="16" s="1"/>
  <c r="AG161" i="16" s="1"/>
  <c r="D160" i="16"/>
  <c r="I160" i="16" s="1"/>
  <c r="AG160" i="16" s="1"/>
  <c r="D159" i="16"/>
  <c r="I159" i="16" s="1"/>
  <c r="AG159" i="16" s="1"/>
  <c r="D158" i="16"/>
  <c r="I158" i="16" s="1"/>
  <c r="AG158" i="16" s="1"/>
  <c r="D157" i="16"/>
  <c r="I157" i="16" s="1"/>
  <c r="AG157" i="16" s="1"/>
  <c r="D156" i="16"/>
  <c r="I156" i="16" s="1"/>
  <c r="AG156" i="16" s="1"/>
  <c r="D155" i="16"/>
  <c r="I155" i="16" s="1"/>
  <c r="AG155" i="16" s="1"/>
  <c r="D154" i="16"/>
  <c r="I154" i="16" s="1"/>
  <c r="AG154" i="16" s="1"/>
  <c r="D153" i="16"/>
  <c r="I153" i="16" s="1"/>
  <c r="AG153" i="16" s="1"/>
  <c r="D152" i="16"/>
  <c r="I152" i="16" s="1"/>
  <c r="AG152" i="16" s="1"/>
  <c r="D151" i="16"/>
  <c r="I151" i="16" s="1"/>
  <c r="AG151" i="16" s="1"/>
  <c r="D150" i="16"/>
  <c r="I150" i="16" s="1"/>
  <c r="AG150" i="16" s="1"/>
  <c r="D149" i="16"/>
  <c r="I149" i="16" s="1"/>
  <c r="AG149" i="16" s="1"/>
  <c r="D148" i="16"/>
  <c r="I148" i="16" s="1"/>
  <c r="AG148" i="16" s="1"/>
  <c r="D147" i="16"/>
  <c r="I147" i="16" s="1"/>
  <c r="AG147" i="16" s="1"/>
  <c r="D146" i="16"/>
  <c r="I146" i="16" s="1"/>
  <c r="AG146" i="16" s="1"/>
  <c r="D145" i="16"/>
  <c r="I145" i="16" s="1"/>
  <c r="AG145" i="16" s="1"/>
  <c r="D144" i="16"/>
  <c r="I144" i="16" s="1"/>
  <c r="AG144" i="16" s="1"/>
  <c r="D143" i="16"/>
  <c r="I143" i="16" s="1"/>
  <c r="AG143" i="16" s="1"/>
  <c r="D142" i="16"/>
  <c r="I142" i="16" s="1"/>
  <c r="AG142" i="16" s="1"/>
  <c r="D141" i="16"/>
  <c r="I141" i="16" s="1"/>
  <c r="AG141" i="16" s="1"/>
  <c r="D140" i="16"/>
  <c r="I140" i="16" s="1"/>
  <c r="AG140" i="16" s="1"/>
  <c r="D139" i="16"/>
  <c r="I139" i="16" s="1"/>
  <c r="AG139" i="16" s="1"/>
  <c r="D138" i="16"/>
  <c r="I138" i="16" s="1"/>
  <c r="AG138" i="16" s="1"/>
  <c r="D137" i="16"/>
  <c r="I137" i="16" s="1"/>
  <c r="AG137" i="16" s="1"/>
  <c r="D136" i="16"/>
  <c r="I136" i="16" s="1"/>
  <c r="AG136" i="16" s="1"/>
  <c r="D135" i="16"/>
  <c r="I135" i="16" s="1"/>
  <c r="AG135" i="16" s="1"/>
  <c r="D134" i="16"/>
  <c r="I134" i="16" s="1"/>
  <c r="AG134" i="16" s="1"/>
  <c r="D133" i="16"/>
  <c r="I133" i="16" s="1"/>
  <c r="AG133" i="16" s="1"/>
  <c r="D132" i="16"/>
  <c r="I132" i="16" s="1"/>
  <c r="AG132" i="16" s="1"/>
  <c r="D131" i="16"/>
  <c r="I131" i="16" s="1"/>
  <c r="AG131" i="16" s="1"/>
  <c r="D129" i="16"/>
  <c r="I129" i="16" s="1"/>
  <c r="AG129" i="16" s="1"/>
  <c r="D128" i="16"/>
  <c r="I128" i="16" s="1"/>
  <c r="AG128" i="16" s="1"/>
  <c r="D127" i="16"/>
  <c r="I127" i="16" s="1"/>
  <c r="AG127" i="16" s="1"/>
  <c r="D126" i="16"/>
  <c r="I126" i="16" s="1"/>
  <c r="AG126" i="16" s="1"/>
  <c r="D125" i="16"/>
  <c r="I125" i="16" s="1"/>
  <c r="AG125" i="16" s="1"/>
  <c r="D124" i="16"/>
  <c r="I124" i="16" s="1"/>
  <c r="AG124" i="16" s="1"/>
  <c r="D123" i="16"/>
  <c r="I123" i="16" s="1"/>
  <c r="AG123" i="16" s="1"/>
  <c r="D122" i="16"/>
  <c r="I122" i="16" s="1"/>
  <c r="AG122" i="16" s="1"/>
  <c r="D121" i="16"/>
  <c r="I121" i="16" s="1"/>
  <c r="AG121" i="16" s="1"/>
  <c r="D120" i="16"/>
  <c r="I120" i="16" s="1"/>
  <c r="AG120" i="16" s="1"/>
  <c r="D119" i="16"/>
  <c r="I119" i="16" s="1"/>
  <c r="AG119" i="16" s="1"/>
  <c r="D118" i="16"/>
  <c r="I118" i="16" s="1"/>
  <c r="AG118" i="16" s="1"/>
  <c r="D117" i="16"/>
  <c r="I117" i="16" s="1"/>
  <c r="AG117" i="16" s="1"/>
  <c r="D116" i="16"/>
  <c r="I116" i="16" s="1"/>
  <c r="AG116" i="16" s="1"/>
  <c r="D115" i="16"/>
  <c r="I115" i="16" s="1"/>
  <c r="AG115" i="16" s="1"/>
  <c r="D113" i="16"/>
  <c r="I113" i="16" s="1"/>
  <c r="AG113" i="16" s="1"/>
  <c r="D112" i="16"/>
  <c r="I112" i="16" s="1"/>
  <c r="AG112" i="16" s="1"/>
  <c r="D111" i="16"/>
  <c r="I111" i="16" s="1"/>
  <c r="AG111" i="16" s="1"/>
  <c r="D110" i="16"/>
  <c r="I110" i="16" s="1"/>
  <c r="AG110" i="16" s="1"/>
  <c r="D108" i="16"/>
  <c r="I108" i="16" s="1"/>
  <c r="AG108" i="16" s="1"/>
  <c r="D107" i="16"/>
  <c r="I107" i="16" s="1"/>
  <c r="AG107" i="16" s="1"/>
  <c r="D106" i="16"/>
  <c r="I106" i="16" s="1"/>
  <c r="AG106" i="16" s="1"/>
  <c r="D105" i="16"/>
  <c r="I105" i="16" s="1"/>
  <c r="AG105" i="16" s="1"/>
  <c r="D104" i="16"/>
  <c r="I104" i="16" s="1"/>
  <c r="AG104" i="16" s="1"/>
  <c r="D103" i="16"/>
  <c r="I103" i="16" s="1"/>
  <c r="AG103" i="16" s="1"/>
  <c r="D102" i="16"/>
  <c r="I102" i="16" s="1"/>
  <c r="AG102" i="16" s="1"/>
  <c r="D101" i="16"/>
  <c r="I101" i="16" s="1"/>
  <c r="AG101" i="16" s="1"/>
  <c r="D100" i="16"/>
  <c r="I100" i="16" s="1"/>
  <c r="AG100" i="16" s="1"/>
  <c r="D99" i="16"/>
  <c r="I99" i="16" s="1"/>
  <c r="AG99" i="16" s="1"/>
  <c r="D98" i="16"/>
  <c r="I98" i="16" s="1"/>
  <c r="AG98" i="16" s="1"/>
  <c r="D97" i="16"/>
  <c r="I97" i="16" s="1"/>
  <c r="AG97" i="16" s="1"/>
  <c r="D96" i="16"/>
  <c r="I96" i="16" s="1"/>
  <c r="AG96" i="16" s="1"/>
  <c r="D95" i="16"/>
  <c r="I95" i="16" s="1"/>
  <c r="AG95" i="16" s="1"/>
  <c r="D94" i="16"/>
  <c r="I94" i="16" s="1"/>
  <c r="AG94" i="16" s="1"/>
  <c r="D93" i="16"/>
  <c r="I93" i="16" s="1"/>
  <c r="AG93" i="16" s="1"/>
  <c r="D92" i="16"/>
  <c r="I92" i="16" s="1"/>
  <c r="AG92" i="16" s="1"/>
  <c r="D91" i="16"/>
  <c r="I91" i="16" s="1"/>
  <c r="AG91" i="16" s="1"/>
  <c r="D90" i="16"/>
  <c r="I90" i="16" s="1"/>
  <c r="AG90" i="16" s="1"/>
  <c r="D89" i="16"/>
  <c r="I89" i="16" s="1"/>
  <c r="AG89" i="16" s="1"/>
  <c r="D88" i="16"/>
  <c r="I88" i="16" s="1"/>
  <c r="AG88" i="16" s="1"/>
  <c r="D86" i="16"/>
  <c r="I86" i="16" s="1"/>
  <c r="AG86" i="16" s="1"/>
  <c r="D85" i="16"/>
  <c r="I85" i="16" s="1"/>
  <c r="AG85" i="16" s="1"/>
  <c r="D84" i="16"/>
  <c r="I84" i="16" s="1"/>
  <c r="AG84" i="16" s="1"/>
  <c r="D82" i="16"/>
  <c r="I82" i="16" s="1"/>
  <c r="AG82" i="16" s="1"/>
  <c r="D81" i="16"/>
  <c r="I81" i="16" s="1"/>
  <c r="AG81" i="16" s="1"/>
  <c r="D80" i="16"/>
  <c r="I80" i="16" s="1"/>
  <c r="AG80" i="16" s="1"/>
  <c r="D78" i="16"/>
  <c r="I78" i="16" s="1"/>
  <c r="AG78" i="16" s="1"/>
  <c r="D77" i="16"/>
  <c r="I77" i="16" s="1"/>
  <c r="AG77" i="16" s="1"/>
  <c r="D76" i="16"/>
  <c r="I76" i="16" s="1"/>
  <c r="AG76" i="16" s="1"/>
  <c r="D75" i="16"/>
  <c r="I75" i="16" s="1"/>
  <c r="AG75" i="16" s="1"/>
  <c r="D74" i="16"/>
  <c r="I74" i="16" s="1"/>
  <c r="AG74" i="16" s="1"/>
  <c r="D73" i="16"/>
  <c r="I73" i="16" s="1"/>
  <c r="AG73" i="16" s="1"/>
  <c r="D72" i="16"/>
  <c r="I72" i="16" s="1"/>
  <c r="AG72" i="16" s="1"/>
  <c r="D71" i="16"/>
  <c r="I71" i="16" s="1"/>
  <c r="AG71" i="16" s="1"/>
  <c r="D70" i="16"/>
  <c r="I70" i="16" s="1"/>
  <c r="AG70" i="16" s="1"/>
  <c r="D69" i="16"/>
  <c r="I69" i="16" s="1"/>
  <c r="AG69" i="16" s="1"/>
  <c r="D68" i="16"/>
  <c r="I68" i="16" s="1"/>
  <c r="AG68" i="16" s="1"/>
  <c r="D67" i="16"/>
  <c r="I67" i="16" s="1"/>
  <c r="AG67" i="16" s="1"/>
  <c r="D66" i="16"/>
  <c r="I66" i="16" s="1"/>
  <c r="AG66" i="16" s="1"/>
  <c r="D65" i="16"/>
  <c r="I65" i="16" s="1"/>
  <c r="AG65" i="16" s="1"/>
  <c r="D64" i="16"/>
  <c r="I64" i="16" s="1"/>
  <c r="AG64" i="16" s="1"/>
  <c r="D63" i="16"/>
  <c r="I63" i="16" s="1"/>
  <c r="AG63" i="16" s="1"/>
  <c r="D61" i="16"/>
  <c r="I61" i="16" s="1"/>
  <c r="AG61" i="16" s="1"/>
  <c r="D60" i="16"/>
  <c r="I60" i="16" s="1"/>
  <c r="AG60" i="16" s="1"/>
  <c r="D59" i="16"/>
  <c r="I59" i="16" s="1"/>
  <c r="AG59" i="16" s="1"/>
  <c r="D58" i="16"/>
  <c r="I58" i="16" s="1"/>
  <c r="AG58" i="16" s="1"/>
  <c r="D57" i="16"/>
  <c r="I57" i="16" s="1"/>
  <c r="AG57" i="16" s="1"/>
  <c r="D56" i="16"/>
  <c r="I56" i="16" s="1"/>
  <c r="AG56" i="16" s="1"/>
  <c r="D55" i="16"/>
  <c r="I55" i="16" s="1"/>
  <c r="AG55" i="16" s="1"/>
  <c r="D54" i="16"/>
  <c r="I54" i="16" s="1"/>
  <c r="AG54" i="16" s="1"/>
  <c r="D52" i="16"/>
  <c r="I52" i="16" s="1"/>
  <c r="AG52" i="16" s="1"/>
  <c r="D51" i="16"/>
  <c r="I51" i="16" s="1"/>
  <c r="AG51" i="16" s="1"/>
  <c r="D50" i="16"/>
  <c r="I50" i="16" s="1"/>
  <c r="AG50" i="16" s="1"/>
  <c r="D49" i="16"/>
  <c r="I49" i="16" s="1"/>
  <c r="AG49" i="16" s="1"/>
  <c r="D48" i="16"/>
  <c r="I48" i="16" s="1"/>
  <c r="AG48" i="16" s="1"/>
  <c r="D47" i="16"/>
  <c r="I47" i="16" s="1"/>
  <c r="AG47" i="16" s="1"/>
  <c r="D46" i="16"/>
  <c r="I46" i="16" s="1"/>
  <c r="AG46" i="16" s="1"/>
  <c r="D45" i="16"/>
  <c r="I45" i="16" s="1"/>
  <c r="AG45" i="16" s="1"/>
  <c r="D44" i="16"/>
  <c r="I44" i="16" s="1"/>
  <c r="AG44" i="16" s="1"/>
  <c r="D42" i="16"/>
  <c r="I42" i="16" s="1"/>
  <c r="AG42" i="16" s="1"/>
  <c r="D41" i="16"/>
  <c r="I41" i="16" s="1"/>
  <c r="AG41" i="16" s="1"/>
  <c r="D40" i="16"/>
  <c r="I40" i="16" s="1"/>
  <c r="AG40" i="16" s="1"/>
  <c r="D39" i="16"/>
  <c r="I39" i="16" s="1"/>
  <c r="AG39" i="16" s="1"/>
  <c r="D38" i="16"/>
  <c r="I38" i="16" s="1"/>
  <c r="AG38" i="16" s="1"/>
  <c r="D37" i="16"/>
  <c r="I37" i="16" s="1"/>
  <c r="AG37" i="16" s="1"/>
  <c r="D35" i="16" l="1"/>
  <c r="I35" i="16" s="1"/>
  <c r="AG35" i="16" s="1"/>
  <c r="D34" i="16"/>
  <c r="I34" i="16" s="1"/>
  <c r="AG34" i="16" s="1"/>
  <c r="D33" i="16"/>
  <c r="I33" i="16" s="1"/>
  <c r="AG33" i="16" s="1"/>
  <c r="D32" i="16"/>
  <c r="I32" i="16" s="1"/>
  <c r="AG32" i="16" s="1"/>
  <c r="D31" i="16"/>
  <c r="I31" i="16" s="1"/>
  <c r="AG31" i="16" s="1"/>
  <c r="D30" i="16"/>
  <c r="I30" i="16" s="1"/>
  <c r="AG30" i="16" s="1"/>
  <c r="D29" i="16"/>
  <c r="I29" i="16" s="1"/>
  <c r="AG29" i="16" s="1"/>
  <c r="D28" i="16"/>
  <c r="I28" i="16" s="1"/>
  <c r="AG28" i="16" s="1"/>
  <c r="D26" i="16"/>
  <c r="I26" i="16" s="1"/>
  <c r="AG26" i="16" s="1"/>
  <c r="D25" i="16"/>
  <c r="I25" i="16" s="1"/>
  <c r="AG25" i="16" s="1"/>
  <c r="D24" i="16"/>
  <c r="I24" i="16" s="1"/>
  <c r="AG24" i="16" s="1"/>
  <c r="D23" i="16"/>
  <c r="I23" i="16" s="1"/>
  <c r="AG23" i="16" s="1"/>
  <c r="D22" i="16"/>
  <c r="I22" i="16" s="1"/>
  <c r="AG22" i="16" s="1"/>
  <c r="D21" i="16"/>
  <c r="I21" i="16" s="1"/>
  <c r="AG21" i="16" s="1"/>
  <c r="D20" i="16"/>
  <c r="I20" i="16" s="1"/>
  <c r="AG20" i="16" s="1"/>
  <c r="D19" i="16"/>
  <c r="I19" i="16" s="1"/>
  <c r="AG19" i="16" s="1"/>
  <c r="D18" i="16"/>
  <c r="I18" i="16" s="1"/>
  <c r="AG18" i="16" s="1"/>
  <c r="D17" i="16"/>
  <c r="I17" i="16" s="1"/>
  <c r="AG17" i="16" s="1"/>
  <c r="D16" i="16"/>
  <c r="I16" i="16" s="1"/>
  <c r="AG16" i="16" s="1"/>
  <c r="D15" i="16"/>
  <c r="I15" i="16" s="1"/>
  <c r="AG15" i="16" s="1"/>
  <c r="D14" i="16"/>
  <c r="I14" i="16" s="1"/>
  <c r="AG14" i="16" s="1"/>
  <c r="D13" i="16"/>
  <c r="I13" i="16" s="1"/>
  <c r="AG13" i="16" s="1"/>
  <c r="D12" i="16"/>
  <c r="I12" i="16" s="1"/>
  <c r="AG12" i="16" s="1"/>
  <c r="D11" i="16"/>
  <c r="I11" i="16" s="1"/>
  <c r="AG11" i="16" s="1"/>
  <c r="D10" i="16"/>
  <c r="I10" i="16" s="1"/>
  <c r="AG10" i="16" s="1"/>
  <c r="D9" i="16"/>
  <c r="I9" i="16" s="1"/>
  <c r="AG9" i="16" s="1"/>
  <c r="D8" i="16"/>
  <c r="I8" i="16" s="1"/>
  <c r="AG8" i="16" s="1"/>
  <c r="D7" i="16"/>
  <c r="I7" i="16" s="1"/>
  <c r="AG7" i="16" s="1"/>
  <c r="D6" i="16"/>
  <c r="I6" i="16" s="1"/>
  <c r="AG6" i="16" s="1"/>
  <c r="AB213" i="17" l="1"/>
  <c r="AB212" i="17"/>
  <c r="AB211" i="17"/>
  <c r="AB210" i="17"/>
  <c r="AB209" i="17"/>
  <c r="AB208" i="17"/>
  <c r="AB207" i="17"/>
  <c r="AB206" i="17"/>
  <c r="AB205" i="17"/>
  <c r="AB204" i="17"/>
  <c r="AB203" i="17"/>
  <c r="AB202" i="17"/>
  <c r="AB201" i="17"/>
  <c r="AB200" i="17"/>
  <c r="AB199" i="17"/>
  <c r="AB198" i="17"/>
  <c r="AB197" i="17"/>
  <c r="AB196" i="17"/>
  <c r="AB195" i="17"/>
  <c r="AB194" i="17"/>
  <c r="AB193" i="17"/>
  <c r="AB192" i="17"/>
  <c r="AB191" i="17"/>
  <c r="AB190" i="17"/>
  <c r="AB189" i="17"/>
  <c r="AB188" i="17"/>
  <c r="AB187" i="17"/>
  <c r="AB186" i="17"/>
  <c r="AB185" i="17"/>
  <c r="AB184" i="17"/>
  <c r="AB183" i="17"/>
  <c r="AB182" i="17"/>
  <c r="AB181" i="17"/>
  <c r="AB180" i="17"/>
  <c r="AB179" i="17"/>
  <c r="AB178" i="17"/>
  <c r="AB177" i="17"/>
  <c r="AB176" i="17"/>
  <c r="AB175" i="17"/>
  <c r="AB174" i="17"/>
  <c r="AB173" i="17"/>
  <c r="AB172" i="17"/>
  <c r="AB171" i="17"/>
  <c r="AB170" i="17"/>
  <c r="AB169" i="17"/>
  <c r="AB168" i="17"/>
  <c r="AB167" i="17"/>
  <c r="AB166" i="17"/>
  <c r="AB165" i="17"/>
  <c r="AB164" i="17"/>
  <c r="AB163" i="17"/>
  <c r="AB162" i="17"/>
  <c r="AB161" i="17"/>
  <c r="AB160" i="17"/>
  <c r="AB159" i="17"/>
  <c r="AB158" i="17"/>
  <c r="AB157" i="17"/>
  <c r="AB156" i="17"/>
  <c r="AB155" i="17"/>
  <c r="AB154" i="17"/>
  <c r="AB153" i="17"/>
  <c r="AB152" i="17"/>
  <c r="AB151" i="17"/>
  <c r="AB150" i="17"/>
  <c r="AB149" i="17"/>
  <c r="AB148" i="17"/>
  <c r="AB147" i="17"/>
  <c r="AB146" i="17"/>
  <c r="AB145" i="17"/>
  <c r="AB144" i="17"/>
  <c r="AB143" i="17"/>
  <c r="AB142" i="17"/>
  <c r="AB141" i="17"/>
  <c r="AB140" i="17"/>
  <c r="AB139" i="17"/>
  <c r="AB138" i="17"/>
  <c r="AB137" i="17"/>
  <c r="AB136" i="17"/>
  <c r="AB135" i="17"/>
  <c r="AB134" i="17"/>
  <c r="AB133" i="17"/>
  <c r="AB132" i="17"/>
  <c r="AB131" i="17"/>
  <c r="AB129" i="17"/>
  <c r="AB128" i="17"/>
  <c r="AB127" i="17"/>
  <c r="AB126" i="17"/>
  <c r="AB125" i="17"/>
  <c r="AB124" i="17"/>
  <c r="AB123" i="17"/>
  <c r="AB122" i="17"/>
  <c r="AB121" i="17"/>
  <c r="AB120" i="17"/>
  <c r="AB119" i="17"/>
  <c r="AB118" i="17"/>
  <c r="AB117" i="17"/>
  <c r="AB116" i="17"/>
  <c r="AB115" i="17"/>
  <c r="AB113" i="17"/>
  <c r="AB112" i="17"/>
  <c r="AB111" i="17"/>
  <c r="AB110" i="17"/>
  <c r="AB109" i="17"/>
  <c r="AB108" i="17"/>
  <c r="AB107" i="17"/>
  <c r="AB106" i="17"/>
  <c r="AB105" i="17"/>
  <c r="AB104" i="17"/>
  <c r="AB103" i="17"/>
  <c r="AB102" i="17"/>
  <c r="AB101" i="17"/>
  <c r="AB100" i="17"/>
  <c r="AB99" i="17"/>
  <c r="AB98" i="17"/>
  <c r="AB97" i="17"/>
  <c r="AB96" i="17"/>
  <c r="AB95" i="17"/>
  <c r="AB94" i="17"/>
  <c r="AB93" i="17"/>
  <c r="AB92" i="17"/>
  <c r="AB91" i="17"/>
  <c r="AB90" i="17"/>
  <c r="AB89" i="17"/>
  <c r="AB88" i="17"/>
  <c r="AB86" i="17"/>
  <c r="AB85" i="17"/>
  <c r="AB84" i="17"/>
  <c r="AB82" i="17"/>
  <c r="AB81" i="17"/>
  <c r="AB80" i="17"/>
  <c r="AB78" i="17"/>
  <c r="AB77" i="17"/>
  <c r="AB76" i="17"/>
  <c r="AB75" i="17"/>
  <c r="AB74" i="17"/>
  <c r="AB73" i="17"/>
  <c r="AB72" i="17"/>
  <c r="AB71" i="17"/>
  <c r="AB70" i="17"/>
  <c r="AB69" i="17"/>
  <c r="AB68" i="17"/>
  <c r="AB67" i="17"/>
  <c r="AB66" i="17"/>
  <c r="AB65" i="17"/>
  <c r="AB64" i="17"/>
  <c r="AB63" i="17"/>
  <c r="AB61" i="17"/>
  <c r="AB60" i="17"/>
  <c r="AB59" i="17"/>
  <c r="AB58" i="17"/>
  <c r="AB57" i="17"/>
  <c r="AB56" i="17"/>
  <c r="AB55" i="17"/>
  <c r="AB54" i="17"/>
  <c r="AB52" i="17"/>
  <c r="AB51" i="17"/>
  <c r="AB50" i="17"/>
  <c r="AB49" i="17"/>
  <c r="AB48" i="17"/>
  <c r="AB47" i="17"/>
  <c r="AB46" i="17"/>
  <c r="AB45" i="17"/>
  <c r="AB44" i="17"/>
  <c r="AB42" i="17"/>
  <c r="AB41" i="17"/>
  <c r="AB40" i="17"/>
  <c r="AB39" i="17"/>
  <c r="AB38" i="17"/>
  <c r="AB37" i="17"/>
  <c r="AB35" i="17"/>
  <c r="AB34" i="17"/>
  <c r="AB33" i="17"/>
  <c r="AB32" i="17"/>
  <c r="AB31" i="17"/>
  <c r="AB30" i="17"/>
  <c r="AB29" i="17"/>
  <c r="AB28" i="17"/>
  <c r="AB27" i="17"/>
  <c r="AB26" i="17"/>
  <c r="AB25" i="17"/>
  <c r="AB23" i="17"/>
  <c r="AB22" i="17"/>
  <c r="AB21" i="17"/>
  <c r="AB20" i="17"/>
  <c r="AB19" i="17"/>
  <c r="AB18" i="17"/>
  <c r="AB17" i="17"/>
  <c r="AB16" i="17"/>
  <c r="AB15" i="17"/>
  <c r="AB14" i="17"/>
  <c r="AB13" i="17"/>
  <c r="AB12" i="17"/>
  <c r="AB11" i="17"/>
  <c r="AB10" i="17"/>
  <c r="AB9" i="17"/>
  <c r="AB8" i="17"/>
  <c r="AB7" i="17"/>
  <c r="AB6" i="17"/>
  <c r="X213" i="17"/>
  <c r="X212" i="17"/>
  <c r="X211" i="17"/>
  <c r="X210" i="17"/>
  <c r="X209" i="17"/>
  <c r="X208" i="17"/>
  <c r="X207" i="17"/>
  <c r="X206" i="17"/>
  <c r="X205" i="17"/>
  <c r="X204" i="17"/>
  <c r="X203" i="17"/>
  <c r="X202" i="17"/>
  <c r="X201" i="17"/>
  <c r="X200" i="17"/>
  <c r="X199" i="17"/>
  <c r="X198" i="17"/>
  <c r="X197" i="17"/>
  <c r="X196" i="17"/>
  <c r="X195" i="17"/>
  <c r="X194" i="17"/>
  <c r="X193" i="17"/>
  <c r="X192" i="17"/>
  <c r="X191" i="17"/>
  <c r="X190" i="17"/>
  <c r="X189" i="17"/>
  <c r="X188" i="17"/>
  <c r="X187" i="17"/>
  <c r="X186" i="17"/>
  <c r="X185" i="17"/>
  <c r="X184" i="17"/>
  <c r="X183" i="17"/>
  <c r="X182" i="17"/>
  <c r="X181" i="17"/>
  <c r="X180" i="17"/>
  <c r="X179" i="17"/>
  <c r="X178" i="17"/>
  <c r="X177" i="17"/>
  <c r="X176" i="17"/>
  <c r="X175" i="17"/>
  <c r="X174" i="17"/>
  <c r="X173" i="17"/>
  <c r="X172" i="17"/>
  <c r="X171" i="17"/>
  <c r="X170" i="17"/>
  <c r="X169" i="17"/>
  <c r="X168" i="17"/>
  <c r="X167" i="17"/>
  <c r="X166" i="17"/>
  <c r="X165" i="17"/>
  <c r="X164" i="17"/>
  <c r="X163" i="17"/>
  <c r="X162" i="17"/>
  <c r="X161" i="17"/>
  <c r="X160" i="17"/>
  <c r="X159" i="17"/>
  <c r="X158" i="17"/>
  <c r="X157" i="17"/>
  <c r="X156" i="17"/>
  <c r="X155" i="17"/>
  <c r="X154" i="17"/>
  <c r="X153" i="17"/>
  <c r="X152" i="17"/>
  <c r="X151" i="17"/>
  <c r="X150" i="17"/>
  <c r="X149" i="17"/>
  <c r="X148" i="17"/>
  <c r="X147" i="17"/>
  <c r="X146" i="17"/>
  <c r="X145" i="17"/>
  <c r="X144" i="17"/>
  <c r="X143" i="17"/>
  <c r="X142" i="17"/>
  <c r="X141" i="17"/>
  <c r="X140" i="17"/>
  <c r="X139" i="17"/>
  <c r="X138" i="17"/>
  <c r="X137" i="17"/>
  <c r="X136" i="17"/>
  <c r="X135" i="17"/>
  <c r="X134" i="17"/>
  <c r="X133" i="17"/>
  <c r="X132" i="17"/>
  <c r="X131" i="17"/>
  <c r="X129" i="17"/>
  <c r="X128" i="17"/>
  <c r="X127" i="17"/>
  <c r="X126" i="17"/>
  <c r="X125" i="17"/>
  <c r="X124" i="17"/>
  <c r="X123" i="17"/>
  <c r="X122" i="17"/>
  <c r="X121" i="17"/>
  <c r="X120" i="17"/>
  <c r="X119" i="17"/>
  <c r="X118" i="17"/>
  <c r="X117" i="17"/>
  <c r="X116" i="17"/>
  <c r="X115" i="17"/>
  <c r="X113" i="17"/>
  <c r="X112" i="17"/>
  <c r="X111" i="17"/>
  <c r="X110" i="17"/>
  <c r="X109" i="17"/>
  <c r="X108" i="17"/>
  <c r="X107" i="17"/>
  <c r="X106" i="17"/>
  <c r="X105" i="17"/>
  <c r="X104" i="17"/>
  <c r="X103" i="17"/>
  <c r="X102" i="17"/>
  <c r="X101" i="17"/>
  <c r="X100" i="17"/>
  <c r="X99" i="17"/>
  <c r="X98" i="17"/>
  <c r="X97" i="17"/>
  <c r="X96" i="17"/>
  <c r="X95" i="17"/>
  <c r="X94" i="17"/>
  <c r="X93" i="17"/>
  <c r="X92" i="17"/>
  <c r="X91" i="17"/>
  <c r="X90" i="17"/>
  <c r="X89" i="17"/>
  <c r="X88" i="17"/>
  <c r="X86" i="17"/>
  <c r="X85" i="17"/>
  <c r="X84" i="17"/>
  <c r="X82" i="17"/>
  <c r="X81" i="17"/>
  <c r="X80" i="17"/>
  <c r="X78" i="17"/>
  <c r="X77" i="17"/>
  <c r="X76" i="17"/>
  <c r="X75" i="17"/>
  <c r="X74" i="17"/>
  <c r="X73" i="17"/>
  <c r="X72" i="17"/>
  <c r="X71" i="17"/>
  <c r="X70" i="17"/>
  <c r="X69" i="17"/>
  <c r="X68" i="17"/>
  <c r="X67" i="17"/>
  <c r="X66" i="17"/>
  <c r="X65" i="17"/>
  <c r="X64" i="17"/>
  <c r="X63" i="17"/>
  <c r="X61" i="17"/>
  <c r="X60" i="17"/>
  <c r="X59" i="17"/>
  <c r="X58" i="17"/>
  <c r="X57" i="17"/>
  <c r="X56" i="17"/>
  <c r="X55" i="17"/>
  <c r="X54" i="17"/>
  <c r="X52" i="17"/>
  <c r="X51" i="17"/>
  <c r="X50" i="17"/>
  <c r="X49" i="17"/>
  <c r="X48" i="17"/>
  <c r="X47" i="17"/>
  <c r="X46" i="17"/>
  <c r="X45" i="17"/>
  <c r="X44" i="17"/>
  <c r="X42" i="17"/>
  <c r="X41" i="17"/>
  <c r="X40" i="17"/>
  <c r="X39" i="17"/>
  <c r="X38" i="17"/>
  <c r="X37" i="17"/>
  <c r="X35" i="17"/>
  <c r="X34" i="17"/>
  <c r="X33" i="17"/>
  <c r="X32" i="17"/>
  <c r="X31" i="17"/>
  <c r="X30" i="17"/>
  <c r="X29" i="17"/>
  <c r="X28" i="17"/>
  <c r="X27" i="17"/>
  <c r="X26" i="17"/>
  <c r="X25" i="17"/>
  <c r="X23" i="17"/>
  <c r="X22" i="17"/>
  <c r="X21" i="17"/>
  <c r="X20" i="17"/>
  <c r="X19" i="17"/>
  <c r="X18" i="17"/>
  <c r="X17" i="17"/>
  <c r="X16" i="17"/>
  <c r="X15" i="17"/>
  <c r="X14" i="17"/>
  <c r="X13" i="17"/>
  <c r="X12" i="17"/>
  <c r="X11" i="17"/>
  <c r="X10" i="17"/>
  <c r="X9" i="17"/>
  <c r="X8" i="17"/>
  <c r="X7" i="17"/>
  <c r="X6" i="17"/>
  <c r="T213" i="17"/>
  <c r="T212" i="17"/>
  <c r="T211" i="17"/>
  <c r="T210" i="17"/>
  <c r="T209" i="17"/>
  <c r="T208" i="17"/>
  <c r="T207" i="17"/>
  <c r="T206" i="17"/>
  <c r="T205" i="17"/>
  <c r="T204" i="17"/>
  <c r="T203" i="17"/>
  <c r="T202" i="17"/>
  <c r="T201" i="17"/>
  <c r="T200" i="17"/>
  <c r="T199" i="17"/>
  <c r="T198" i="17"/>
  <c r="T197" i="17"/>
  <c r="T196" i="17"/>
  <c r="T195" i="17"/>
  <c r="T194" i="17"/>
  <c r="T193" i="17"/>
  <c r="T192" i="17"/>
  <c r="T191" i="17"/>
  <c r="T190" i="17"/>
  <c r="T189" i="17"/>
  <c r="T188" i="17"/>
  <c r="T187" i="17"/>
  <c r="T186" i="17"/>
  <c r="T185" i="17"/>
  <c r="T184" i="17"/>
  <c r="T183" i="17"/>
  <c r="T182" i="17"/>
  <c r="T181" i="17"/>
  <c r="T180" i="17"/>
  <c r="T179" i="17"/>
  <c r="T178" i="17"/>
  <c r="T177" i="17"/>
  <c r="T176" i="17"/>
  <c r="T175" i="17"/>
  <c r="T174" i="17"/>
  <c r="T173" i="17"/>
  <c r="T172" i="17"/>
  <c r="T171" i="17"/>
  <c r="T170" i="17"/>
  <c r="T169" i="17"/>
  <c r="T168" i="17"/>
  <c r="T167" i="17"/>
  <c r="T166" i="17"/>
  <c r="T165" i="17"/>
  <c r="T164" i="17"/>
  <c r="T163" i="17"/>
  <c r="T162" i="17"/>
  <c r="T161" i="17"/>
  <c r="T160" i="17"/>
  <c r="T159" i="17"/>
  <c r="T158" i="17"/>
  <c r="T157" i="17"/>
  <c r="T156" i="17"/>
  <c r="T155" i="17"/>
  <c r="T154" i="17"/>
  <c r="T153" i="17"/>
  <c r="T152" i="17"/>
  <c r="T151" i="17"/>
  <c r="T150" i="17"/>
  <c r="T149" i="17"/>
  <c r="T148" i="17"/>
  <c r="T147" i="17"/>
  <c r="T146" i="17"/>
  <c r="T145" i="17"/>
  <c r="T144" i="17"/>
  <c r="T143" i="17"/>
  <c r="T142" i="17"/>
  <c r="T141" i="17"/>
  <c r="T140" i="17"/>
  <c r="T139" i="17"/>
  <c r="T138" i="17"/>
  <c r="T137" i="17"/>
  <c r="T136" i="17"/>
  <c r="T135" i="17"/>
  <c r="T134" i="17"/>
  <c r="T133" i="17"/>
  <c r="T132" i="17"/>
  <c r="T131" i="17"/>
  <c r="T129" i="17"/>
  <c r="T128" i="17"/>
  <c r="T127" i="17"/>
  <c r="T126" i="17"/>
  <c r="T125" i="17"/>
  <c r="T124" i="17"/>
  <c r="T123" i="17"/>
  <c r="T122" i="17"/>
  <c r="T121" i="17"/>
  <c r="T120" i="17"/>
  <c r="T119" i="17"/>
  <c r="T118" i="17"/>
  <c r="T117" i="17"/>
  <c r="T116" i="17"/>
  <c r="T115" i="17"/>
  <c r="T113" i="17"/>
  <c r="T112" i="17"/>
  <c r="T111" i="17"/>
  <c r="T110" i="17"/>
  <c r="T109" i="17"/>
  <c r="T108" i="17"/>
  <c r="T107" i="17"/>
  <c r="T106" i="17"/>
  <c r="T105" i="17"/>
  <c r="T104" i="17"/>
  <c r="T103" i="17"/>
  <c r="T102" i="17"/>
  <c r="T101" i="17"/>
  <c r="T100" i="17"/>
  <c r="T99" i="17"/>
  <c r="T98" i="17"/>
  <c r="T97" i="17"/>
  <c r="T96" i="17"/>
  <c r="T95" i="17"/>
  <c r="T94" i="17"/>
  <c r="T93" i="17"/>
  <c r="T92" i="17"/>
  <c r="T91" i="17"/>
  <c r="T90" i="17"/>
  <c r="T89" i="17"/>
  <c r="T88" i="17"/>
  <c r="T86" i="17"/>
  <c r="T85" i="17"/>
  <c r="T84" i="17"/>
  <c r="T82" i="17"/>
  <c r="T81" i="17"/>
  <c r="T80" i="17"/>
  <c r="T78" i="17"/>
  <c r="T77" i="17"/>
  <c r="T76" i="17"/>
  <c r="T75" i="17"/>
  <c r="T74" i="17"/>
  <c r="T73" i="17"/>
  <c r="T72" i="17"/>
  <c r="T71" i="17"/>
  <c r="T70" i="17"/>
  <c r="T69" i="17"/>
  <c r="T68" i="17"/>
  <c r="T67" i="17"/>
  <c r="T66" i="17"/>
  <c r="T65" i="17"/>
  <c r="T64" i="17"/>
  <c r="T63" i="17"/>
  <c r="T61" i="17"/>
  <c r="T60" i="17"/>
  <c r="T59" i="17"/>
  <c r="T58" i="17"/>
  <c r="T57" i="17"/>
  <c r="T56" i="17"/>
  <c r="T55" i="17"/>
  <c r="T54" i="17"/>
  <c r="T52" i="17"/>
  <c r="T51" i="17"/>
  <c r="T50" i="17"/>
  <c r="T49" i="17"/>
  <c r="T48" i="17"/>
  <c r="T47" i="17"/>
  <c r="T46" i="17"/>
  <c r="T45" i="17"/>
  <c r="T44" i="17"/>
  <c r="T42" i="17"/>
  <c r="T41" i="17"/>
  <c r="T40" i="17"/>
  <c r="T39" i="17"/>
  <c r="T38" i="17"/>
  <c r="T37" i="17"/>
  <c r="T35" i="17"/>
  <c r="T34" i="17"/>
  <c r="T33" i="17"/>
  <c r="T32" i="17"/>
  <c r="T31" i="17"/>
  <c r="T30" i="17"/>
  <c r="T29" i="17"/>
  <c r="T28" i="17"/>
  <c r="T27" i="17"/>
  <c r="T26" i="17"/>
  <c r="T25" i="17"/>
  <c r="T23" i="17"/>
  <c r="T22" i="17"/>
  <c r="T21" i="17"/>
  <c r="T20" i="17"/>
  <c r="T19" i="17"/>
  <c r="T18" i="17"/>
  <c r="T17" i="17"/>
  <c r="T16" i="17"/>
  <c r="T15" i="17"/>
  <c r="T14" i="17"/>
  <c r="T13" i="17"/>
  <c r="T12" i="17"/>
  <c r="T11" i="17"/>
  <c r="T10" i="17"/>
  <c r="T9" i="17"/>
  <c r="T8" i="17"/>
  <c r="T7" i="17"/>
  <c r="T6" i="17"/>
  <c r="P213" i="17"/>
  <c r="P212" i="17"/>
  <c r="P211" i="17"/>
  <c r="P210" i="17"/>
  <c r="P209" i="17"/>
  <c r="P208" i="17"/>
  <c r="P207" i="17"/>
  <c r="P206" i="17"/>
  <c r="P205" i="17"/>
  <c r="P204" i="17"/>
  <c r="P203" i="17"/>
  <c r="P202" i="17"/>
  <c r="P201" i="17"/>
  <c r="P200" i="17"/>
  <c r="P199" i="17"/>
  <c r="P198" i="17"/>
  <c r="P197" i="17"/>
  <c r="P196" i="17"/>
  <c r="P195" i="17"/>
  <c r="P194" i="17"/>
  <c r="P193" i="17"/>
  <c r="P192" i="17"/>
  <c r="P191" i="17"/>
  <c r="P190" i="17"/>
  <c r="P189" i="17"/>
  <c r="P188" i="17"/>
  <c r="P187" i="17"/>
  <c r="P186" i="17"/>
  <c r="P185" i="17"/>
  <c r="P184" i="17"/>
  <c r="P183" i="17"/>
  <c r="P182" i="17"/>
  <c r="P181" i="17"/>
  <c r="P180" i="17"/>
  <c r="P179" i="17"/>
  <c r="P178" i="17"/>
  <c r="P177" i="17"/>
  <c r="P176" i="17"/>
  <c r="P175" i="17"/>
  <c r="P174" i="17"/>
  <c r="P173" i="17"/>
  <c r="P172" i="17"/>
  <c r="P171" i="17"/>
  <c r="P170" i="17"/>
  <c r="P169" i="17"/>
  <c r="P168" i="17"/>
  <c r="P167" i="17"/>
  <c r="P166" i="17"/>
  <c r="P165" i="17"/>
  <c r="P164" i="17"/>
  <c r="P163" i="17"/>
  <c r="P162" i="17"/>
  <c r="P161" i="17"/>
  <c r="P160" i="17"/>
  <c r="P159" i="17"/>
  <c r="P158" i="17"/>
  <c r="P157" i="17"/>
  <c r="P156" i="17"/>
  <c r="P155" i="17"/>
  <c r="P154" i="17"/>
  <c r="P153" i="17"/>
  <c r="P152" i="17"/>
  <c r="P151" i="17"/>
  <c r="P150" i="17"/>
  <c r="P149" i="17"/>
  <c r="P148" i="17"/>
  <c r="P147" i="17"/>
  <c r="P146" i="17"/>
  <c r="P145" i="17"/>
  <c r="P144" i="17"/>
  <c r="P143" i="17"/>
  <c r="P142" i="17"/>
  <c r="P141" i="17"/>
  <c r="P140" i="17"/>
  <c r="P139" i="17"/>
  <c r="P138" i="17"/>
  <c r="P137" i="17"/>
  <c r="P136" i="17"/>
  <c r="P135" i="17"/>
  <c r="P134" i="17"/>
  <c r="P133" i="17"/>
  <c r="P132" i="17"/>
  <c r="P131" i="17"/>
  <c r="P129" i="17"/>
  <c r="P128" i="17"/>
  <c r="P127" i="17"/>
  <c r="P126" i="17"/>
  <c r="P125" i="17"/>
  <c r="P124" i="17"/>
  <c r="P123" i="17"/>
  <c r="P122" i="17"/>
  <c r="P121" i="17"/>
  <c r="P120" i="17"/>
  <c r="P119" i="17"/>
  <c r="P118" i="17"/>
  <c r="P117" i="17"/>
  <c r="P116" i="17"/>
  <c r="P115" i="17"/>
  <c r="P113" i="17"/>
  <c r="P112" i="17"/>
  <c r="P111" i="17"/>
  <c r="P110" i="17"/>
  <c r="P109" i="17"/>
  <c r="P108" i="17"/>
  <c r="P107" i="17"/>
  <c r="P106" i="17"/>
  <c r="P105" i="17"/>
  <c r="P104" i="17"/>
  <c r="P103" i="17"/>
  <c r="P102" i="17"/>
  <c r="P101" i="17"/>
  <c r="P100" i="17"/>
  <c r="P99" i="17"/>
  <c r="P98" i="17"/>
  <c r="P97" i="17"/>
  <c r="P96" i="17"/>
  <c r="P95" i="17"/>
  <c r="P94" i="17"/>
  <c r="P93" i="17"/>
  <c r="P92" i="17"/>
  <c r="P91" i="17"/>
  <c r="P90" i="17"/>
  <c r="P89" i="17"/>
  <c r="P88" i="17"/>
  <c r="P86" i="17"/>
  <c r="P85" i="17"/>
  <c r="P84" i="17"/>
  <c r="P82" i="17"/>
  <c r="P81" i="17"/>
  <c r="P80" i="17"/>
  <c r="P78" i="17"/>
  <c r="P77" i="17"/>
  <c r="P76" i="17"/>
  <c r="P75" i="17"/>
  <c r="P74" i="17"/>
  <c r="P73" i="17"/>
  <c r="P72" i="17"/>
  <c r="P71" i="17"/>
  <c r="P70" i="17"/>
  <c r="P69" i="17"/>
  <c r="P68" i="17"/>
  <c r="P67" i="17"/>
  <c r="P66" i="17"/>
  <c r="P65" i="17"/>
  <c r="P64" i="17"/>
  <c r="P63" i="17"/>
  <c r="P61" i="17"/>
  <c r="P60" i="17"/>
  <c r="P59" i="17"/>
  <c r="P58" i="17"/>
  <c r="P57" i="17"/>
  <c r="P56" i="17"/>
  <c r="P55" i="17"/>
  <c r="P54" i="17"/>
  <c r="P52" i="17"/>
  <c r="P51" i="17"/>
  <c r="P50" i="17"/>
  <c r="P49" i="17"/>
  <c r="P48" i="17"/>
  <c r="P47" i="17"/>
  <c r="P46" i="17"/>
  <c r="P45" i="17"/>
  <c r="P44" i="17"/>
  <c r="P42" i="17"/>
  <c r="P41" i="17"/>
  <c r="P40" i="17"/>
  <c r="P39" i="17"/>
  <c r="P38" i="17"/>
  <c r="P37" i="17"/>
  <c r="P35" i="17"/>
  <c r="P34" i="17"/>
  <c r="P33" i="17"/>
  <c r="P32" i="17"/>
  <c r="P31" i="17"/>
  <c r="P30" i="17"/>
  <c r="P29" i="17"/>
  <c r="P28" i="17"/>
  <c r="P27" i="17"/>
  <c r="P26" i="17"/>
  <c r="P25" i="17"/>
  <c r="P23" i="17"/>
  <c r="P22" i="17"/>
  <c r="P21" i="17"/>
  <c r="P20" i="17"/>
  <c r="P19" i="17"/>
  <c r="P18" i="17"/>
  <c r="P17" i="17"/>
  <c r="P16" i="17"/>
  <c r="P15" i="17"/>
  <c r="P14" i="17"/>
  <c r="P13" i="17"/>
  <c r="P12" i="17"/>
  <c r="P11" i="17"/>
  <c r="P10" i="17"/>
  <c r="P9" i="17"/>
  <c r="P8" i="17"/>
  <c r="P7" i="17"/>
  <c r="P6" i="17"/>
  <c r="H52" i="17"/>
  <c r="I190" i="17"/>
  <c r="AG190" i="17" s="1"/>
  <c r="I193" i="17"/>
  <c r="AG193" i="17" s="1"/>
  <c r="I195" i="17"/>
  <c r="AG195" i="17" s="1"/>
  <c r="I200" i="17"/>
  <c r="AG200" i="17" s="1"/>
  <c r="I202" i="17"/>
  <c r="AG202" i="17" s="1"/>
  <c r="I210" i="17"/>
  <c r="AG210" i="17" s="1"/>
  <c r="H7" i="17"/>
  <c r="H8" i="17"/>
  <c r="I8" i="17" s="1"/>
  <c r="AG8" i="17" s="1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5" i="17"/>
  <c r="H26" i="17"/>
  <c r="H27" i="17"/>
  <c r="H28" i="17"/>
  <c r="H29" i="17"/>
  <c r="I29" i="17" s="1"/>
  <c r="AG29" i="17" s="1"/>
  <c r="H30" i="17"/>
  <c r="H31" i="17"/>
  <c r="H32" i="17"/>
  <c r="H33" i="17"/>
  <c r="H34" i="17"/>
  <c r="H35" i="17"/>
  <c r="I35" i="17" s="1"/>
  <c r="AG35" i="17" s="1"/>
  <c r="H37" i="17"/>
  <c r="H38" i="17"/>
  <c r="H39" i="17"/>
  <c r="H40" i="17"/>
  <c r="H41" i="17"/>
  <c r="H42" i="17"/>
  <c r="H44" i="17"/>
  <c r="H45" i="17"/>
  <c r="H46" i="17"/>
  <c r="H47" i="17"/>
  <c r="H48" i="17"/>
  <c r="H49" i="17"/>
  <c r="H50" i="17"/>
  <c r="H51" i="17"/>
  <c r="I51" i="17" s="1"/>
  <c r="AG51" i="17" s="1"/>
  <c r="H54" i="17"/>
  <c r="H55" i="17"/>
  <c r="H56" i="17"/>
  <c r="H57" i="17"/>
  <c r="H58" i="17"/>
  <c r="H59" i="17"/>
  <c r="H60" i="17"/>
  <c r="H61" i="17"/>
  <c r="I61" i="17" s="1"/>
  <c r="AG61" i="17" s="1"/>
  <c r="H63" i="17"/>
  <c r="H64" i="17"/>
  <c r="H65" i="17"/>
  <c r="H66" i="17"/>
  <c r="H67" i="17"/>
  <c r="H68" i="17"/>
  <c r="H69" i="17"/>
  <c r="H70" i="17"/>
  <c r="H71" i="17"/>
  <c r="H72" i="17"/>
  <c r="I72" i="17" s="1"/>
  <c r="AG72" i="17" s="1"/>
  <c r="H73" i="17"/>
  <c r="H74" i="17"/>
  <c r="H75" i="17"/>
  <c r="H76" i="17"/>
  <c r="H77" i="17"/>
  <c r="H78" i="17"/>
  <c r="H80" i="17"/>
  <c r="H81" i="17"/>
  <c r="H82" i="17"/>
  <c r="H84" i="17"/>
  <c r="I84" i="17" s="1"/>
  <c r="AG84" i="17" s="1"/>
  <c r="H85" i="17"/>
  <c r="H86" i="17"/>
  <c r="H88" i="17"/>
  <c r="H89" i="17"/>
  <c r="H90" i="17"/>
  <c r="H91" i="17"/>
  <c r="H92" i="17"/>
  <c r="H93" i="17"/>
  <c r="H94" i="17"/>
  <c r="H95" i="17"/>
  <c r="I95" i="17" s="1"/>
  <c r="AG95" i="17" s="1"/>
  <c r="H96" i="17"/>
  <c r="H97" i="17"/>
  <c r="H98" i="17"/>
  <c r="H99" i="17"/>
  <c r="H100" i="17"/>
  <c r="H101" i="17"/>
  <c r="H102" i="17"/>
  <c r="H103" i="17"/>
  <c r="H104" i="17"/>
  <c r="H105" i="17"/>
  <c r="I105" i="17" s="1"/>
  <c r="AG105" i="17" s="1"/>
  <c r="H106" i="17"/>
  <c r="H107" i="17"/>
  <c r="H108" i="17"/>
  <c r="H109" i="17"/>
  <c r="H110" i="17"/>
  <c r="H111" i="17"/>
  <c r="I111" i="17" s="1"/>
  <c r="AG111" i="17" s="1"/>
  <c r="H112" i="17"/>
  <c r="H113" i="17"/>
  <c r="H115" i="17"/>
  <c r="H116" i="17"/>
  <c r="H117" i="17"/>
  <c r="H118" i="17"/>
  <c r="H119" i="17"/>
  <c r="H120" i="17"/>
  <c r="H121" i="17"/>
  <c r="H122" i="17"/>
  <c r="H123" i="17"/>
  <c r="H124" i="17"/>
  <c r="H125" i="17"/>
  <c r="H126" i="17"/>
  <c r="H127" i="17"/>
  <c r="H128" i="17"/>
  <c r="H129" i="17"/>
  <c r="H131" i="17"/>
  <c r="H132" i="17"/>
  <c r="H133" i="17"/>
  <c r="I133" i="17" s="1"/>
  <c r="AG133" i="17" s="1"/>
  <c r="H134" i="17"/>
  <c r="H135" i="17"/>
  <c r="H136" i="17"/>
  <c r="H137" i="17"/>
  <c r="H138" i="17"/>
  <c r="H139" i="17"/>
  <c r="H140" i="17"/>
  <c r="H141" i="17"/>
  <c r="H142" i="17"/>
  <c r="H143" i="17"/>
  <c r="H144" i="17"/>
  <c r="H145" i="17"/>
  <c r="H146" i="17"/>
  <c r="H147" i="17"/>
  <c r="H148" i="17"/>
  <c r="H149" i="17"/>
  <c r="H150" i="17"/>
  <c r="H151" i="17"/>
  <c r="H152" i="17"/>
  <c r="H153" i="17"/>
  <c r="I153" i="17" s="1"/>
  <c r="AG153" i="17" s="1"/>
  <c r="H154" i="17"/>
  <c r="H155" i="17"/>
  <c r="H156" i="17"/>
  <c r="H157" i="17"/>
  <c r="H158" i="17"/>
  <c r="H159" i="17"/>
  <c r="H160" i="17"/>
  <c r="H161" i="17"/>
  <c r="H162" i="17"/>
  <c r="H163" i="17"/>
  <c r="H164" i="17"/>
  <c r="H165" i="17"/>
  <c r="H166" i="17"/>
  <c r="H167" i="17"/>
  <c r="H168" i="17"/>
  <c r="H169" i="17"/>
  <c r="H170" i="17"/>
  <c r="H171" i="17"/>
  <c r="H172" i="17"/>
  <c r="H173" i="17"/>
  <c r="I173" i="17" s="1"/>
  <c r="AG173" i="17" s="1"/>
  <c r="H174" i="17"/>
  <c r="H175" i="17"/>
  <c r="H176" i="17"/>
  <c r="H178" i="17"/>
  <c r="I178" i="17" s="1"/>
  <c r="AG178" i="17" s="1"/>
  <c r="H179" i="17"/>
  <c r="I179" i="17" s="1"/>
  <c r="AG179" i="17" s="1"/>
  <c r="H180" i="17"/>
  <c r="I180" i="17" s="1"/>
  <c r="AG180" i="17" s="1"/>
  <c r="H181" i="17"/>
  <c r="I181" i="17" s="1"/>
  <c r="AG181" i="17" s="1"/>
  <c r="H182" i="17"/>
  <c r="I182" i="17" s="1"/>
  <c r="AG182" i="17" s="1"/>
  <c r="H183" i="17"/>
  <c r="I183" i="17" s="1"/>
  <c r="AG183" i="17" s="1"/>
  <c r="H184" i="17"/>
  <c r="I184" i="17" s="1"/>
  <c r="AG184" i="17" s="1"/>
  <c r="H185" i="17"/>
  <c r="I185" i="17" s="1"/>
  <c r="AG185" i="17" s="1"/>
  <c r="H186" i="17"/>
  <c r="I186" i="17" s="1"/>
  <c r="AG186" i="17" s="1"/>
  <c r="H187" i="17"/>
  <c r="I187" i="17" s="1"/>
  <c r="AG187" i="17" s="1"/>
  <c r="H188" i="17"/>
  <c r="I188" i="17" s="1"/>
  <c r="AG188" i="17" s="1"/>
  <c r="H189" i="17"/>
  <c r="I189" i="17" s="1"/>
  <c r="AG189" i="17" s="1"/>
  <c r="H190" i="17"/>
  <c r="H191" i="17"/>
  <c r="I191" i="17" s="1"/>
  <c r="AG191" i="17" s="1"/>
  <c r="H192" i="17"/>
  <c r="I192" i="17" s="1"/>
  <c r="AG192" i="17" s="1"/>
  <c r="H193" i="17"/>
  <c r="H194" i="17"/>
  <c r="I194" i="17" s="1"/>
  <c r="AG194" i="17" s="1"/>
  <c r="H195" i="17"/>
  <c r="H196" i="17"/>
  <c r="I196" i="17" s="1"/>
  <c r="AG196" i="17" s="1"/>
  <c r="H197" i="17"/>
  <c r="I197" i="17" s="1"/>
  <c r="AG197" i="17" s="1"/>
  <c r="H198" i="17"/>
  <c r="I198" i="17" s="1"/>
  <c r="AG198" i="17" s="1"/>
  <c r="H199" i="17"/>
  <c r="I199" i="17" s="1"/>
  <c r="AG199" i="17" s="1"/>
  <c r="H200" i="17"/>
  <c r="H201" i="17"/>
  <c r="I201" i="17" s="1"/>
  <c r="AG201" i="17" s="1"/>
  <c r="H202" i="17"/>
  <c r="H203" i="17"/>
  <c r="I203" i="17" s="1"/>
  <c r="AG203" i="17" s="1"/>
  <c r="H204" i="17"/>
  <c r="I204" i="17" s="1"/>
  <c r="AG204" i="17" s="1"/>
  <c r="H205" i="17"/>
  <c r="I205" i="17" s="1"/>
  <c r="AG205" i="17" s="1"/>
  <c r="H206" i="17"/>
  <c r="I206" i="17" s="1"/>
  <c r="AG206" i="17" s="1"/>
  <c r="H207" i="17"/>
  <c r="I207" i="17" s="1"/>
  <c r="AG207" i="17" s="1"/>
  <c r="H208" i="17"/>
  <c r="I208" i="17" s="1"/>
  <c r="AG208" i="17" s="1"/>
  <c r="H209" i="17"/>
  <c r="I209" i="17" s="1"/>
  <c r="AG209" i="17" s="1"/>
  <c r="H210" i="17"/>
  <c r="H211" i="17"/>
  <c r="I211" i="17" s="1"/>
  <c r="AG211" i="17" s="1"/>
  <c r="H212" i="17"/>
  <c r="H213" i="17"/>
  <c r="H6" i="17"/>
  <c r="F213" i="17"/>
  <c r="F212" i="17"/>
  <c r="F176" i="17"/>
  <c r="F175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8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6" i="17"/>
  <c r="F115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6" i="17"/>
  <c r="F85" i="17"/>
  <c r="F84" i="17"/>
  <c r="F82" i="17"/>
  <c r="F81" i="17"/>
  <c r="F80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1" i="17"/>
  <c r="F60" i="17"/>
  <c r="F59" i="17"/>
  <c r="F58" i="17"/>
  <c r="F57" i="17"/>
  <c r="F56" i="17"/>
  <c r="F55" i="17"/>
  <c r="F54" i="17"/>
  <c r="F52" i="17"/>
  <c r="F51" i="17"/>
  <c r="F50" i="17"/>
  <c r="F49" i="17"/>
  <c r="F48" i="17"/>
  <c r="F47" i="17"/>
  <c r="F46" i="17"/>
  <c r="F45" i="17"/>
  <c r="F44" i="17"/>
  <c r="F42" i="17"/>
  <c r="F41" i="17"/>
  <c r="F40" i="17"/>
  <c r="F39" i="17"/>
  <c r="F38" i="17"/>
  <c r="F37" i="17"/>
  <c r="F35" i="17"/>
  <c r="F34" i="17"/>
  <c r="F33" i="17"/>
  <c r="F32" i="17"/>
  <c r="F31" i="17"/>
  <c r="F30" i="17"/>
  <c r="F29" i="17"/>
  <c r="F28" i="17"/>
  <c r="F27" i="17"/>
  <c r="F26" i="17"/>
  <c r="F25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D177" i="17"/>
  <c r="I177" i="17" s="1"/>
  <c r="AG177" i="17" s="1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3" i="17"/>
  <c r="D112" i="17"/>
  <c r="D111" i="17"/>
  <c r="D110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6" i="17"/>
  <c r="D85" i="17"/>
  <c r="D84" i="17"/>
  <c r="D82" i="17"/>
  <c r="D81" i="17"/>
  <c r="D80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1" i="17"/>
  <c r="D60" i="17"/>
  <c r="D59" i="17"/>
  <c r="D58" i="17"/>
  <c r="D57" i="17"/>
  <c r="D56" i="17"/>
  <c r="D55" i="17"/>
  <c r="D54" i="17"/>
  <c r="D52" i="17"/>
  <c r="D51" i="17"/>
  <c r="D50" i="17"/>
  <c r="D49" i="17"/>
  <c r="D48" i="17"/>
  <c r="D47" i="17"/>
  <c r="D46" i="17"/>
  <c r="D45" i="17"/>
  <c r="D44" i="17"/>
  <c r="D42" i="17"/>
  <c r="D41" i="17"/>
  <c r="D40" i="17"/>
  <c r="D39" i="17"/>
  <c r="D38" i="17"/>
  <c r="D37" i="17"/>
  <c r="D35" i="17"/>
  <c r="D34" i="17"/>
  <c r="D33" i="17"/>
  <c r="D32" i="17"/>
  <c r="D31" i="17"/>
  <c r="D30" i="17"/>
  <c r="D29" i="17"/>
  <c r="D28" i="17"/>
  <c r="D27" i="17"/>
  <c r="D26" i="17"/>
  <c r="D25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AB217" i="15"/>
  <c r="AB216" i="15"/>
  <c r="AB215" i="15"/>
  <c r="AB214" i="15"/>
  <c r="AB213" i="15"/>
  <c r="AB212" i="15"/>
  <c r="AB211" i="15"/>
  <c r="AB210" i="15"/>
  <c r="AB209" i="15"/>
  <c r="AB208" i="15"/>
  <c r="AB207" i="15"/>
  <c r="AB206" i="15"/>
  <c r="AB205" i="15"/>
  <c r="AB204" i="15"/>
  <c r="AB203" i="15"/>
  <c r="AB202" i="15"/>
  <c r="AB201" i="15"/>
  <c r="AB200" i="15"/>
  <c r="AB199" i="15"/>
  <c r="AB198" i="15"/>
  <c r="AB197" i="15"/>
  <c r="AB196" i="15"/>
  <c r="AB195" i="15"/>
  <c r="AB194" i="15"/>
  <c r="AB193" i="15"/>
  <c r="AB192" i="15"/>
  <c r="AB191" i="15"/>
  <c r="AB190" i="15"/>
  <c r="AB189" i="15"/>
  <c r="AB188" i="15"/>
  <c r="AB187" i="15"/>
  <c r="AB186" i="15"/>
  <c r="AB185" i="15"/>
  <c r="AB184" i="15"/>
  <c r="AB183" i="15"/>
  <c r="AB182" i="15"/>
  <c r="AB181" i="15"/>
  <c r="AB180" i="15"/>
  <c r="AB179" i="15"/>
  <c r="AB178" i="15"/>
  <c r="AB177" i="15"/>
  <c r="AB176" i="15"/>
  <c r="AB175" i="15"/>
  <c r="AB174" i="15"/>
  <c r="AB173" i="15"/>
  <c r="AB172" i="15"/>
  <c r="AB171" i="15"/>
  <c r="AB170" i="15"/>
  <c r="AB169" i="15"/>
  <c r="AB168" i="15"/>
  <c r="AB167" i="15"/>
  <c r="AB166" i="15"/>
  <c r="AB165" i="15"/>
  <c r="AB164" i="15"/>
  <c r="AB163" i="15"/>
  <c r="AB162" i="15"/>
  <c r="AB161" i="15"/>
  <c r="AB160" i="15"/>
  <c r="AB159" i="15"/>
  <c r="AB158" i="15"/>
  <c r="AB157" i="15"/>
  <c r="AB156" i="15"/>
  <c r="AB155" i="15"/>
  <c r="AB154" i="15"/>
  <c r="AB153" i="15"/>
  <c r="AB152" i="15"/>
  <c r="AB151" i="15"/>
  <c r="AB150" i="15"/>
  <c r="AB149" i="15"/>
  <c r="AB148" i="15"/>
  <c r="AB147" i="15"/>
  <c r="AB146" i="15"/>
  <c r="AB145" i="15"/>
  <c r="AB144" i="15"/>
  <c r="AB143" i="15"/>
  <c r="AB142" i="15"/>
  <c r="AB141" i="15"/>
  <c r="AB140" i="15"/>
  <c r="AB139" i="15"/>
  <c r="AB138" i="15"/>
  <c r="AB137" i="15"/>
  <c r="AB136" i="15"/>
  <c r="AB135" i="15"/>
  <c r="AB134" i="15"/>
  <c r="AB133" i="15"/>
  <c r="AB132" i="15"/>
  <c r="AB131" i="15"/>
  <c r="AB130" i="15"/>
  <c r="AB129" i="15"/>
  <c r="AB127" i="15"/>
  <c r="AB126" i="15"/>
  <c r="AB125" i="15"/>
  <c r="AB124" i="15"/>
  <c r="AB123" i="15"/>
  <c r="AB122" i="15"/>
  <c r="AB121" i="15"/>
  <c r="AB120" i="15"/>
  <c r="AB119" i="15"/>
  <c r="AB118" i="15"/>
  <c r="AB117" i="15"/>
  <c r="AB116" i="15"/>
  <c r="AB115" i="15"/>
  <c r="AB114" i="15"/>
  <c r="AB113" i="15"/>
  <c r="AB111" i="15"/>
  <c r="AB110" i="15"/>
  <c r="AB109" i="15"/>
  <c r="AB108" i="15"/>
  <c r="AB107" i="15"/>
  <c r="AB106" i="15"/>
  <c r="AB105" i="15"/>
  <c r="AB104" i="15"/>
  <c r="AB103" i="15"/>
  <c r="AB102" i="15"/>
  <c r="AB101" i="15"/>
  <c r="AB100" i="15"/>
  <c r="AB99" i="15"/>
  <c r="AB98" i="15"/>
  <c r="AB97" i="15"/>
  <c r="AB96" i="15"/>
  <c r="AB95" i="15"/>
  <c r="AB94" i="15"/>
  <c r="AB93" i="15"/>
  <c r="AB92" i="15"/>
  <c r="AB91" i="15"/>
  <c r="AB90" i="15"/>
  <c r="AB89" i="15"/>
  <c r="AB88" i="15"/>
  <c r="AB86" i="15"/>
  <c r="AB85" i="15"/>
  <c r="AB84" i="15"/>
  <c r="AB82" i="15"/>
  <c r="AB81" i="15"/>
  <c r="AB80" i="15"/>
  <c r="AB78" i="15"/>
  <c r="AB77" i="15"/>
  <c r="AB76" i="15"/>
  <c r="AB75" i="15"/>
  <c r="AB74" i="15"/>
  <c r="AB73" i="15"/>
  <c r="AB72" i="15"/>
  <c r="AB71" i="15"/>
  <c r="AB70" i="15"/>
  <c r="AB69" i="15"/>
  <c r="AB68" i="15"/>
  <c r="AB67" i="15"/>
  <c r="AB66" i="15"/>
  <c r="AB65" i="15"/>
  <c r="AB64" i="15"/>
  <c r="AB63" i="15"/>
  <c r="AB61" i="15"/>
  <c r="AB60" i="15"/>
  <c r="AB59" i="15"/>
  <c r="AB58" i="15"/>
  <c r="AB57" i="15"/>
  <c r="AB56" i="15"/>
  <c r="AB55" i="15"/>
  <c r="AB54" i="15"/>
  <c r="AB52" i="15"/>
  <c r="AB51" i="15"/>
  <c r="AB50" i="15"/>
  <c r="AB49" i="15"/>
  <c r="AB48" i="15"/>
  <c r="AB47" i="15"/>
  <c r="AB46" i="15"/>
  <c r="AB45" i="15"/>
  <c r="AB44" i="15"/>
  <c r="AB42" i="15"/>
  <c r="AB41" i="15"/>
  <c r="AB40" i="15"/>
  <c r="AB39" i="15"/>
  <c r="AB38" i="15"/>
  <c r="AB37" i="15"/>
  <c r="AB35" i="15"/>
  <c r="AB34" i="15"/>
  <c r="AB33" i="15"/>
  <c r="AB32" i="15"/>
  <c r="AB31" i="15"/>
  <c r="AB30" i="15"/>
  <c r="AB29" i="15"/>
  <c r="AB28" i="15"/>
  <c r="AB27" i="15"/>
  <c r="AB26" i="15"/>
  <c r="AB25" i="15"/>
  <c r="AB23" i="15"/>
  <c r="AB22" i="15"/>
  <c r="AB21" i="15"/>
  <c r="AB20" i="15"/>
  <c r="AB19" i="15"/>
  <c r="AB18" i="15"/>
  <c r="AB17" i="15"/>
  <c r="AB16" i="15"/>
  <c r="AB15" i="15"/>
  <c r="AB14" i="15"/>
  <c r="AB13" i="15"/>
  <c r="AB12" i="15"/>
  <c r="AB11" i="15"/>
  <c r="AB10" i="15"/>
  <c r="AB9" i="15"/>
  <c r="AB8" i="15"/>
  <c r="AB7" i="15"/>
  <c r="AB6" i="15"/>
  <c r="X217" i="15"/>
  <c r="X216" i="15"/>
  <c r="X215" i="15"/>
  <c r="X214" i="15"/>
  <c r="X213" i="15"/>
  <c r="X212" i="15"/>
  <c r="X211" i="15"/>
  <c r="X210" i="15"/>
  <c r="X209" i="15"/>
  <c r="X208" i="15"/>
  <c r="X207" i="15"/>
  <c r="X206" i="15"/>
  <c r="X205" i="15"/>
  <c r="X204" i="15"/>
  <c r="X203" i="15"/>
  <c r="X202" i="15"/>
  <c r="X201" i="15"/>
  <c r="X200" i="15"/>
  <c r="X199" i="15"/>
  <c r="X198" i="15"/>
  <c r="X197" i="15"/>
  <c r="X196" i="15"/>
  <c r="X195" i="15"/>
  <c r="X194" i="15"/>
  <c r="X193" i="15"/>
  <c r="X192" i="15"/>
  <c r="X191" i="15"/>
  <c r="X190" i="15"/>
  <c r="X189" i="15"/>
  <c r="X188" i="15"/>
  <c r="X187" i="15"/>
  <c r="X186" i="15"/>
  <c r="X185" i="15"/>
  <c r="X184" i="15"/>
  <c r="X183" i="15"/>
  <c r="X182" i="15"/>
  <c r="X181" i="15"/>
  <c r="X180" i="15"/>
  <c r="X179" i="15"/>
  <c r="X178" i="15"/>
  <c r="X177" i="15"/>
  <c r="X176" i="15"/>
  <c r="X175" i="15"/>
  <c r="X174" i="15"/>
  <c r="X173" i="15"/>
  <c r="X172" i="15"/>
  <c r="X171" i="15"/>
  <c r="X170" i="15"/>
  <c r="X169" i="15"/>
  <c r="X168" i="15"/>
  <c r="X167" i="15"/>
  <c r="X166" i="15"/>
  <c r="X165" i="15"/>
  <c r="X164" i="15"/>
  <c r="X163" i="15"/>
  <c r="X162" i="15"/>
  <c r="X161" i="15"/>
  <c r="X160" i="15"/>
  <c r="X159" i="15"/>
  <c r="X158" i="15"/>
  <c r="X157" i="15"/>
  <c r="X156" i="15"/>
  <c r="X155" i="15"/>
  <c r="X154" i="15"/>
  <c r="X153" i="15"/>
  <c r="X152" i="15"/>
  <c r="X151" i="15"/>
  <c r="X150" i="15"/>
  <c r="X149" i="15"/>
  <c r="X148" i="15"/>
  <c r="X147" i="15"/>
  <c r="X146" i="15"/>
  <c r="X145" i="15"/>
  <c r="X144" i="15"/>
  <c r="X143" i="15"/>
  <c r="X142" i="15"/>
  <c r="X141" i="15"/>
  <c r="X140" i="15"/>
  <c r="X139" i="15"/>
  <c r="X138" i="15"/>
  <c r="X137" i="15"/>
  <c r="X136" i="15"/>
  <c r="X135" i="15"/>
  <c r="X134" i="15"/>
  <c r="X133" i="15"/>
  <c r="X132" i="15"/>
  <c r="X131" i="15"/>
  <c r="X130" i="15"/>
  <c r="X129" i="15"/>
  <c r="X127" i="15"/>
  <c r="X126" i="15"/>
  <c r="X125" i="15"/>
  <c r="X124" i="15"/>
  <c r="X123" i="15"/>
  <c r="X122" i="15"/>
  <c r="X121" i="15"/>
  <c r="X120" i="15"/>
  <c r="X119" i="15"/>
  <c r="X118" i="15"/>
  <c r="X117" i="15"/>
  <c r="X116" i="15"/>
  <c r="X115" i="15"/>
  <c r="X114" i="15"/>
  <c r="X113" i="15"/>
  <c r="X111" i="15"/>
  <c r="X110" i="15"/>
  <c r="X109" i="15"/>
  <c r="X108" i="15"/>
  <c r="X107" i="15"/>
  <c r="X106" i="15"/>
  <c r="X105" i="15"/>
  <c r="X104" i="15"/>
  <c r="X103" i="15"/>
  <c r="X102" i="15"/>
  <c r="X101" i="15"/>
  <c r="X100" i="15"/>
  <c r="X99" i="15"/>
  <c r="X98" i="15"/>
  <c r="X97" i="15"/>
  <c r="X96" i="15"/>
  <c r="X95" i="15"/>
  <c r="X94" i="15"/>
  <c r="X93" i="15"/>
  <c r="X92" i="15"/>
  <c r="X91" i="15"/>
  <c r="X90" i="15"/>
  <c r="X89" i="15"/>
  <c r="X88" i="15"/>
  <c r="X86" i="15"/>
  <c r="X85" i="15"/>
  <c r="X84" i="15"/>
  <c r="X82" i="15"/>
  <c r="X81" i="15"/>
  <c r="X80" i="15"/>
  <c r="X78" i="15"/>
  <c r="X77" i="15"/>
  <c r="X76" i="15"/>
  <c r="X75" i="15"/>
  <c r="X74" i="15"/>
  <c r="X73" i="15"/>
  <c r="X72" i="15"/>
  <c r="X71" i="15"/>
  <c r="X70" i="15"/>
  <c r="X69" i="15"/>
  <c r="X68" i="15"/>
  <c r="X67" i="15"/>
  <c r="X66" i="15"/>
  <c r="X65" i="15"/>
  <c r="X64" i="15"/>
  <c r="X63" i="15"/>
  <c r="X61" i="15"/>
  <c r="X60" i="15"/>
  <c r="X59" i="15"/>
  <c r="X58" i="15"/>
  <c r="X57" i="15"/>
  <c r="X56" i="15"/>
  <c r="X55" i="15"/>
  <c r="X54" i="15"/>
  <c r="X52" i="15"/>
  <c r="X51" i="15"/>
  <c r="X50" i="15"/>
  <c r="X49" i="15"/>
  <c r="X48" i="15"/>
  <c r="X47" i="15"/>
  <c r="X46" i="15"/>
  <c r="X45" i="15"/>
  <c r="X44" i="15"/>
  <c r="X42" i="15"/>
  <c r="X41" i="15"/>
  <c r="X40" i="15"/>
  <c r="X39" i="15"/>
  <c r="X38" i="15"/>
  <c r="X37" i="15"/>
  <c r="X35" i="15"/>
  <c r="X34" i="15"/>
  <c r="X33" i="15"/>
  <c r="X32" i="15"/>
  <c r="X31" i="15"/>
  <c r="X30" i="15"/>
  <c r="X29" i="15"/>
  <c r="X28" i="15"/>
  <c r="X27" i="15"/>
  <c r="X26" i="15"/>
  <c r="X25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1" i="15"/>
  <c r="X10" i="15"/>
  <c r="X9" i="15"/>
  <c r="X8" i="15"/>
  <c r="X7" i="15"/>
  <c r="X6" i="15"/>
  <c r="T217" i="15"/>
  <c r="T216" i="15"/>
  <c r="T215" i="15"/>
  <c r="T214" i="15"/>
  <c r="T213" i="15"/>
  <c r="T212" i="15"/>
  <c r="T211" i="15"/>
  <c r="T210" i="15"/>
  <c r="T209" i="15"/>
  <c r="T208" i="15"/>
  <c r="T207" i="15"/>
  <c r="T206" i="15"/>
  <c r="T205" i="15"/>
  <c r="T204" i="15"/>
  <c r="T203" i="15"/>
  <c r="T202" i="15"/>
  <c r="T201" i="15"/>
  <c r="T200" i="15"/>
  <c r="T199" i="15"/>
  <c r="T198" i="15"/>
  <c r="T197" i="15"/>
  <c r="T196" i="15"/>
  <c r="T195" i="15"/>
  <c r="T194" i="15"/>
  <c r="T193" i="15"/>
  <c r="T192" i="15"/>
  <c r="T191" i="15"/>
  <c r="T190" i="15"/>
  <c r="T189" i="15"/>
  <c r="T188" i="15"/>
  <c r="T187" i="15"/>
  <c r="T186" i="15"/>
  <c r="T185" i="15"/>
  <c r="T184" i="15"/>
  <c r="T183" i="15"/>
  <c r="T182" i="15"/>
  <c r="T181" i="15"/>
  <c r="T180" i="15"/>
  <c r="T179" i="15"/>
  <c r="T178" i="15"/>
  <c r="T177" i="15"/>
  <c r="T176" i="15"/>
  <c r="T175" i="15"/>
  <c r="T174" i="15"/>
  <c r="T173" i="15"/>
  <c r="T172" i="15"/>
  <c r="T171" i="15"/>
  <c r="T170" i="15"/>
  <c r="T169" i="15"/>
  <c r="T168" i="15"/>
  <c r="T167" i="15"/>
  <c r="T166" i="15"/>
  <c r="T165" i="15"/>
  <c r="T164" i="15"/>
  <c r="T163" i="15"/>
  <c r="T162" i="15"/>
  <c r="T161" i="15"/>
  <c r="T160" i="15"/>
  <c r="T159" i="15"/>
  <c r="T158" i="15"/>
  <c r="T157" i="15"/>
  <c r="T156" i="15"/>
  <c r="T155" i="15"/>
  <c r="T154" i="15"/>
  <c r="T153" i="15"/>
  <c r="T152" i="15"/>
  <c r="T151" i="15"/>
  <c r="T150" i="15"/>
  <c r="T149" i="15"/>
  <c r="T148" i="15"/>
  <c r="T147" i="15"/>
  <c r="T146" i="15"/>
  <c r="T145" i="15"/>
  <c r="T144" i="15"/>
  <c r="T143" i="15"/>
  <c r="T142" i="15"/>
  <c r="T141" i="15"/>
  <c r="T140" i="15"/>
  <c r="T139" i="15"/>
  <c r="T138" i="15"/>
  <c r="T137" i="15"/>
  <c r="T136" i="15"/>
  <c r="T135" i="15"/>
  <c r="T134" i="15"/>
  <c r="T133" i="15"/>
  <c r="T132" i="15"/>
  <c r="T131" i="15"/>
  <c r="T130" i="15"/>
  <c r="T129" i="15"/>
  <c r="T127" i="15"/>
  <c r="T126" i="15"/>
  <c r="T125" i="15"/>
  <c r="T124" i="15"/>
  <c r="T123" i="15"/>
  <c r="T122" i="15"/>
  <c r="T121" i="15"/>
  <c r="T120" i="15"/>
  <c r="T119" i="15"/>
  <c r="T118" i="15"/>
  <c r="T117" i="15"/>
  <c r="T116" i="15"/>
  <c r="T115" i="15"/>
  <c r="T114" i="15"/>
  <c r="T113" i="15"/>
  <c r="T111" i="15"/>
  <c r="T110" i="15"/>
  <c r="T109" i="15"/>
  <c r="T108" i="15"/>
  <c r="T107" i="15"/>
  <c r="T106" i="15"/>
  <c r="T105" i="15"/>
  <c r="T104" i="15"/>
  <c r="T103" i="15"/>
  <c r="T102" i="15"/>
  <c r="T101" i="15"/>
  <c r="T100" i="15"/>
  <c r="T99" i="15"/>
  <c r="T98" i="15"/>
  <c r="T97" i="15"/>
  <c r="T96" i="15"/>
  <c r="T95" i="15"/>
  <c r="T94" i="15"/>
  <c r="T93" i="15"/>
  <c r="T92" i="15"/>
  <c r="T91" i="15"/>
  <c r="T90" i="15"/>
  <c r="T89" i="15"/>
  <c r="T88" i="15"/>
  <c r="T86" i="15"/>
  <c r="T85" i="15"/>
  <c r="T84" i="15"/>
  <c r="T82" i="15"/>
  <c r="T81" i="15"/>
  <c r="T80" i="15"/>
  <c r="T78" i="15"/>
  <c r="T77" i="15"/>
  <c r="T76" i="15"/>
  <c r="T75" i="15"/>
  <c r="T74" i="15"/>
  <c r="T73" i="15"/>
  <c r="T72" i="15"/>
  <c r="T71" i="15"/>
  <c r="T70" i="15"/>
  <c r="T69" i="15"/>
  <c r="T68" i="15"/>
  <c r="T67" i="15"/>
  <c r="T66" i="15"/>
  <c r="T65" i="15"/>
  <c r="T64" i="15"/>
  <c r="T63" i="15"/>
  <c r="T61" i="15"/>
  <c r="T60" i="15"/>
  <c r="T59" i="15"/>
  <c r="T58" i="15"/>
  <c r="T57" i="15"/>
  <c r="T56" i="15"/>
  <c r="T55" i="15"/>
  <c r="T54" i="15"/>
  <c r="T52" i="15"/>
  <c r="T51" i="15"/>
  <c r="T50" i="15"/>
  <c r="T49" i="15"/>
  <c r="T48" i="15"/>
  <c r="T47" i="15"/>
  <c r="T46" i="15"/>
  <c r="T45" i="15"/>
  <c r="T44" i="15"/>
  <c r="T42" i="15"/>
  <c r="T41" i="15"/>
  <c r="T40" i="15"/>
  <c r="T39" i="15"/>
  <c r="T38" i="15"/>
  <c r="T37" i="15"/>
  <c r="T35" i="15"/>
  <c r="T34" i="15"/>
  <c r="T33" i="15"/>
  <c r="T32" i="15"/>
  <c r="T31" i="15"/>
  <c r="T30" i="15"/>
  <c r="T29" i="15"/>
  <c r="T28" i="15"/>
  <c r="T27" i="15"/>
  <c r="T26" i="15"/>
  <c r="T25" i="15"/>
  <c r="T23" i="15"/>
  <c r="T22" i="15"/>
  <c r="T21" i="15"/>
  <c r="T20" i="15"/>
  <c r="T19" i="15"/>
  <c r="T18" i="15"/>
  <c r="T17" i="15"/>
  <c r="T16" i="15"/>
  <c r="T15" i="15"/>
  <c r="T14" i="15"/>
  <c r="T13" i="15"/>
  <c r="T12" i="15"/>
  <c r="T11" i="15"/>
  <c r="T10" i="15"/>
  <c r="T9" i="15"/>
  <c r="T8" i="15"/>
  <c r="T7" i="15"/>
  <c r="T6" i="15"/>
  <c r="P217" i="15"/>
  <c r="P216" i="15"/>
  <c r="P215" i="15"/>
  <c r="P214" i="15"/>
  <c r="P213" i="15"/>
  <c r="P212" i="15"/>
  <c r="P211" i="15"/>
  <c r="P210" i="15"/>
  <c r="P209" i="15"/>
  <c r="P208" i="15"/>
  <c r="P207" i="15"/>
  <c r="P206" i="15"/>
  <c r="P205" i="15"/>
  <c r="P204" i="15"/>
  <c r="P203" i="15"/>
  <c r="P202" i="15"/>
  <c r="P201" i="15"/>
  <c r="P200" i="15"/>
  <c r="P199" i="15"/>
  <c r="P198" i="15"/>
  <c r="P197" i="15"/>
  <c r="P196" i="15"/>
  <c r="P195" i="15"/>
  <c r="P194" i="15"/>
  <c r="P193" i="15"/>
  <c r="P192" i="15"/>
  <c r="P191" i="15"/>
  <c r="P190" i="15"/>
  <c r="P189" i="15"/>
  <c r="P188" i="15"/>
  <c r="P187" i="15"/>
  <c r="P186" i="15"/>
  <c r="P185" i="15"/>
  <c r="P184" i="15"/>
  <c r="P183" i="15"/>
  <c r="P182" i="15"/>
  <c r="P181" i="15"/>
  <c r="P180" i="15"/>
  <c r="P179" i="15"/>
  <c r="P178" i="15"/>
  <c r="P177" i="15"/>
  <c r="P176" i="15"/>
  <c r="P175" i="15"/>
  <c r="P174" i="15"/>
  <c r="P173" i="15"/>
  <c r="P172" i="15"/>
  <c r="P171" i="15"/>
  <c r="P170" i="15"/>
  <c r="P169" i="15"/>
  <c r="P168" i="15"/>
  <c r="P167" i="15"/>
  <c r="P166" i="15"/>
  <c r="P165" i="15"/>
  <c r="P164" i="15"/>
  <c r="P163" i="15"/>
  <c r="P162" i="15"/>
  <c r="P161" i="15"/>
  <c r="P160" i="15"/>
  <c r="P159" i="15"/>
  <c r="P158" i="15"/>
  <c r="P157" i="15"/>
  <c r="P156" i="15"/>
  <c r="P155" i="15"/>
  <c r="P154" i="15"/>
  <c r="P153" i="15"/>
  <c r="P152" i="15"/>
  <c r="P151" i="15"/>
  <c r="P150" i="15"/>
  <c r="P149" i="15"/>
  <c r="P148" i="15"/>
  <c r="P147" i="15"/>
  <c r="P146" i="15"/>
  <c r="P145" i="15"/>
  <c r="P144" i="15"/>
  <c r="P143" i="15"/>
  <c r="P142" i="15"/>
  <c r="P141" i="15"/>
  <c r="P140" i="15"/>
  <c r="P139" i="15"/>
  <c r="P138" i="15"/>
  <c r="P137" i="15"/>
  <c r="P136" i="15"/>
  <c r="P135" i="15"/>
  <c r="P134" i="15"/>
  <c r="P133" i="15"/>
  <c r="P132" i="15"/>
  <c r="P131" i="15"/>
  <c r="P130" i="15"/>
  <c r="P129" i="15"/>
  <c r="P127" i="15"/>
  <c r="P126" i="15"/>
  <c r="P125" i="15"/>
  <c r="P124" i="15"/>
  <c r="P123" i="15"/>
  <c r="P122" i="15"/>
  <c r="P121" i="15"/>
  <c r="P120" i="15"/>
  <c r="P119" i="15"/>
  <c r="P118" i="15"/>
  <c r="P117" i="15"/>
  <c r="P116" i="15"/>
  <c r="P115" i="15"/>
  <c r="P114" i="15"/>
  <c r="P113" i="15"/>
  <c r="P111" i="15"/>
  <c r="P110" i="15"/>
  <c r="P109" i="15"/>
  <c r="P108" i="15"/>
  <c r="P107" i="15"/>
  <c r="P106" i="15"/>
  <c r="P105" i="15"/>
  <c r="P104" i="15"/>
  <c r="P103" i="15"/>
  <c r="P102" i="15"/>
  <c r="P101" i="15"/>
  <c r="P100" i="15"/>
  <c r="P99" i="15"/>
  <c r="P98" i="15"/>
  <c r="P97" i="15"/>
  <c r="P96" i="15"/>
  <c r="P95" i="15"/>
  <c r="P94" i="15"/>
  <c r="P93" i="15"/>
  <c r="P92" i="15"/>
  <c r="P91" i="15"/>
  <c r="P90" i="15"/>
  <c r="P89" i="15"/>
  <c r="P88" i="15"/>
  <c r="P86" i="15"/>
  <c r="P85" i="15"/>
  <c r="P84" i="15"/>
  <c r="P82" i="15"/>
  <c r="P81" i="15"/>
  <c r="P80" i="15"/>
  <c r="P78" i="15"/>
  <c r="P77" i="15"/>
  <c r="P76" i="15"/>
  <c r="P75" i="15"/>
  <c r="P74" i="15"/>
  <c r="P73" i="15"/>
  <c r="P72" i="15"/>
  <c r="P71" i="15"/>
  <c r="P70" i="15"/>
  <c r="P69" i="15"/>
  <c r="P68" i="15"/>
  <c r="P67" i="15"/>
  <c r="P66" i="15"/>
  <c r="P65" i="15"/>
  <c r="P64" i="15"/>
  <c r="P63" i="15"/>
  <c r="P61" i="15"/>
  <c r="P60" i="15"/>
  <c r="P59" i="15"/>
  <c r="P58" i="15"/>
  <c r="P57" i="15"/>
  <c r="P56" i="15"/>
  <c r="P55" i="15"/>
  <c r="P54" i="15"/>
  <c r="P52" i="15"/>
  <c r="P51" i="15"/>
  <c r="P50" i="15"/>
  <c r="P49" i="15"/>
  <c r="P48" i="15"/>
  <c r="P47" i="15"/>
  <c r="P46" i="15"/>
  <c r="P45" i="15"/>
  <c r="P44" i="15"/>
  <c r="P42" i="15"/>
  <c r="P41" i="15"/>
  <c r="P40" i="15"/>
  <c r="P39" i="15"/>
  <c r="P38" i="15"/>
  <c r="P37" i="15"/>
  <c r="P35" i="15"/>
  <c r="P34" i="15"/>
  <c r="P33" i="15"/>
  <c r="P32" i="15"/>
  <c r="P31" i="15"/>
  <c r="P30" i="15"/>
  <c r="P29" i="15"/>
  <c r="P28" i="15"/>
  <c r="P27" i="15"/>
  <c r="P26" i="15"/>
  <c r="P25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P11" i="15"/>
  <c r="P10" i="15"/>
  <c r="P9" i="15"/>
  <c r="P8" i="15"/>
  <c r="P7" i="15"/>
  <c r="P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5" i="15"/>
  <c r="H26" i="15"/>
  <c r="H27" i="15"/>
  <c r="H28" i="15"/>
  <c r="H29" i="15"/>
  <c r="H30" i="15"/>
  <c r="H31" i="15"/>
  <c r="H32" i="15"/>
  <c r="H33" i="15"/>
  <c r="H34" i="15"/>
  <c r="H35" i="15"/>
  <c r="H37" i="15"/>
  <c r="H38" i="15"/>
  <c r="H39" i="15"/>
  <c r="H40" i="15"/>
  <c r="H41" i="15"/>
  <c r="H42" i="15"/>
  <c r="H44" i="15"/>
  <c r="H45" i="15"/>
  <c r="H46" i="15"/>
  <c r="H47" i="15"/>
  <c r="H48" i="15"/>
  <c r="H49" i="15"/>
  <c r="H50" i="15"/>
  <c r="H51" i="15"/>
  <c r="H52" i="15"/>
  <c r="H54" i="15"/>
  <c r="H55" i="15"/>
  <c r="H56" i="15"/>
  <c r="H57" i="15"/>
  <c r="H58" i="15"/>
  <c r="H59" i="15"/>
  <c r="H60" i="15"/>
  <c r="H61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80" i="15"/>
  <c r="H81" i="15"/>
  <c r="H82" i="15"/>
  <c r="H84" i="15"/>
  <c r="H85" i="15"/>
  <c r="H86" i="15"/>
  <c r="H88" i="15"/>
  <c r="H89" i="15"/>
  <c r="H90" i="15"/>
  <c r="H91" i="15"/>
  <c r="H92" i="15"/>
  <c r="H93" i="15"/>
  <c r="H94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9" i="15"/>
  <c r="H130" i="15"/>
  <c r="H131" i="15"/>
  <c r="H132" i="15"/>
  <c r="H133" i="15"/>
  <c r="H134" i="15"/>
  <c r="H135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2" i="15"/>
  <c r="I182" i="15" s="1"/>
  <c r="AG182" i="15" s="1"/>
  <c r="H183" i="15"/>
  <c r="I183" i="15" s="1"/>
  <c r="AG183" i="15" s="1"/>
  <c r="H184" i="15"/>
  <c r="I184" i="15" s="1"/>
  <c r="AG184" i="15" s="1"/>
  <c r="H185" i="15"/>
  <c r="I185" i="15" s="1"/>
  <c r="AG185" i="15" s="1"/>
  <c r="H186" i="15"/>
  <c r="I186" i="15" s="1"/>
  <c r="AG186" i="15" s="1"/>
  <c r="H187" i="15"/>
  <c r="I187" i="15" s="1"/>
  <c r="AG187" i="15" s="1"/>
  <c r="H188" i="15"/>
  <c r="I188" i="15" s="1"/>
  <c r="AG188" i="15" s="1"/>
  <c r="H189" i="15"/>
  <c r="I189" i="15" s="1"/>
  <c r="AG189" i="15" s="1"/>
  <c r="H190" i="15"/>
  <c r="I190" i="15" s="1"/>
  <c r="AG190" i="15" s="1"/>
  <c r="H191" i="15"/>
  <c r="I191" i="15" s="1"/>
  <c r="AG191" i="15" s="1"/>
  <c r="H192" i="15"/>
  <c r="I192" i="15" s="1"/>
  <c r="AG192" i="15" s="1"/>
  <c r="H193" i="15"/>
  <c r="I193" i="15" s="1"/>
  <c r="AG193" i="15" s="1"/>
  <c r="H194" i="15"/>
  <c r="I194" i="15" s="1"/>
  <c r="AG194" i="15" s="1"/>
  <c r="H195" i="15"/>
  <c r="I195" i="15" s="1"/>
  <c r="AG195" i="15" s="1"/>
  <c r="H196" i="15"/>
  <c r="I196" i="15" s="1"/>
  <c r="AG196" i="15" s="1"/>
  <c r="H197" i="15"/>
  <c r="I197" i="15" s="1"/>
  <c r="AG197" i="15" s="1"/>
  <c r="H198" i="15"/>
  <c r="I198" i="15" s="1"/>
  <c r="AG198" i="15" s="1"/>
  <c r="H199" i="15"/>
  <c r="I199" i="15" s="1"/>
  <c r="AG199" i="15" s="1"/>
  <c r="H200" i="15"/>
  <c r="I200" i="15" s="1"/>
  <c r="AG200" i="15" s="1"/>
  <c r="H201" i="15"/>
  <c r="I201" i="15" s="1"/>
  <c r="AG201" i="15" s="1"/>
  <c r="H202" i="15"/>
  <c r="I202" i="15" s="1"/>
  <c r="AG202" i="15" s="1"/>
  <c r="H203" i="15"/>
  <c r="I203" i="15" s="1"/>
  <c r="AG203" i="15" s="1"/>
  <c r="H204" i="15"/>
  <c r="I204" i="15" s="1"/>
  <c r="AG204" i="15" s="1"/>
  <c r="H205" i="15"/>
  <c r="I205" i="15" s="1"/>
  <c r="AG205" i="15" s="1"/>
  <c r="H206" i="15"/>
  <c r="I206" i="15" s="1"/>
  <c r="AG206" i="15" s="1"/>
  <c r="H207" i="15"/>
  <c r="I207" i="15" s="1"/>
  <c r="AG207" i="15" s="1"/>
  <c r="H208" i="15"/>
  <c r="I208" i="15" s="1"/>
  <c r="AG208" i="15" s="1"/>
  <c r="H209" i="15"/>
  <c r="I209" i="15" s="1"/>
  <c r="AG209" i="15" s="1"/>
  <c r="H210" i="15"/>
  <c r="I210" i="15" s="1"/>
  <c r="AG210" i="15" s="1"/>
  <c r="H211" i="15"/>
  <c r="I211" i="15" s="1"/>
  <c r="AG211" i="15" s="1"/>
  <c r="H212" i="15"/>
  <c r="I212" i="15" s="1"/>
  <c r="AG212" i="15" s="1"/>
  <c r="H213" i="15"/>
  <c r="I213" i="15" s="1"/>
  <c r="AG213" i="15" s="1"/>
  <c r="H214" i="15"/>
  <c r="I214" i="15" s="1"/>
  <c r="AG214" i="15" s="1"/>
  <c r="H215" i="15"/>
  <c r="I215" i="15" s="1"/>
  <c r="AG215" i="15" s="1"/>
  <c r="H216" i="15"/>
  <c r="I216" i="15" s="1"/>
  <c r="AG216" i="15" s="1"/>
  <c r="H217" i="15"/>
  <c r="I217" i="15" s="1"/>
  <c r="AG217" i="15" s="1"/>
  <c r="H6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6" i="15"/>
  <c r="F85" i="15"/>
  <c r="F84" i="15"/>
  <c r="F82" i="15"/>
  <c r="F81" i="15"/>
  <c r="F80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1" i="15"/>
  <c r="F60" i="15"/>
  <c r="F59" i="15"/>
  <c r="F58" i="15"/>
  <c r="F57" i="15"/>
  <c r="F56" i="15"/>
  <c r="F55" i="15"/>
  <c r="F54" i="15"/>
  <c r="F52" i="15"/>
  <c r="F51" i="15"/>
  <c r="F50" i="15"/>
  <c r="F49" i="15"/>
  <c r="F48" i="15"/>
  <c r="F47" i="15"/>
  <c r="F46" i="15"/>
  <c r="F45" i="15"/>
  <c r="F44" i="15"/>
  <c r="F42" i="15"/>
  <c r="F41" i="15"/>
  <c r="F40" i="15"/>
  <c r="F39" i="15"/>
  <c r="F38" i="15"/>
  <c r="F37" i="15"/>
  <c r="F35" i="15"/>
  <c r="F34" i="15"/>
  <c r="F33" i="15"/>
  <c r="F32" i="15"/>
  <c r="F31" i="15"/>
  <c r="F30" i="15"/>
  <c r="F29" i="15"/>
  <c r="F28" i="15"/>
  <c r="F27" i="15"/>
  <c r="F26" i="15"/>
  <c r="F25" i="15"/>
  <c r="D181" i="15"/>
  <c r="I181" i="15" s="1"/>
  <c r="AG181" i="15" s="1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I163" i="15" s="1"/>
  <c r="AG163" i="15" s="1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I143" i="15" s="1"/>
  <c r="AG143" i="15" s="1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1" i="15"/>
  <c r="D110" i="15"/>
  <c r="D109" i="15"/>
  <c r="D108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I91" i="15" s="1"/>
  <c r="AG91" i="15" s="1"/>
  <c r="D90" i="15"/>
  <c r="D89" i="15"/>
  <c r="D88" i="15"/>
  <c r="D86" i="15"/>
  <c r="D85" i="15"/>
  <c r="D84" i="15"/>
  <c r="D82" i="15"/>
  <c r="D81" i="15"/>
  <c r="D80" i="15"/>
  <c r="D78" i="15"/>
  <c r="D77" i="15"/>
  <c r="D76" i="15"/>
  <c r="D75" i="15"/>
  <c r="D74" i="15"/>
  <c r="D73" i="15"/>
  <c r="D72" i="15"/>
  <c r="D71" i="15"/>
  <c r="D70" i="15"/>
  <c r="D69" i="15"/>
  <c r="D68" i="15"/>
  <c r="I68" i="15" s="1"/>
  <c r="AG68" i="15" s="1"/>
  <c r="D67" i="15"/>
  <c r="D66" i="15"/>
  <c r="D65" i="15"/>
  <c r="D64" i="15"/>
  <c r="D63" i="15"/>
  <c r="D61" i="15"/>
  <c r="D60" i="15"/>
  <c r="D59" i="15"/>
  <c r="D58" i="15"/>
  <c r="D57" i="15"/>
  <c r="D56" i="15"/>
  <c r="D55" i="15"/>
  <c r="D54" i="15"/>
  <c r="D52" i="15"/>
  <c r="D51" i="15"/>
  <c r="D50" i="15"/>
  <c r="D49" i="15"/>
  <c r="D48" i="15"/>
  <c r="D47" i="15"/>
  <c r="D46" i="15"/>
  <c r="I46" i="15" s="1"/>
  <c r="AG46" i="15" s="1"/>
  <c r="D45" i="15"/>
  <c r="D44" i="15"/>
  <c r="D42" i="15"/>
  <c r="D41" i="15"/>
  <c r="D40" i="15"/>
  <c r="D39" i="15"/>
  <c r="D38" i="15"/>
  <c r="D37" i="15"/>
  <c r="D35" i="15"/>
  <c r="D34" i="15"/>
  <c r="D33" i="15"/>
  <c r="D32" i="15"/>
  <c r="D31" i="15"/>
  <c r="D30" i="15"/>
  <c r="D29" i="15"/>
  <c r="D28" i="15"/>
  <c r="D27" i="15"/>
  <c r="D26" i="15"/>
  <c r="D25" i="15"/>
  <c r="D23" i="15"/>
  <c r="I23" i="15" s="1"/>
  <c r="AG23" i="15" s="1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I213" i="17" l="1"/>
  <c r="AG213" i="17" s="1"/>
  <c r="I174" i="17"/>
  <c r="AG174" i="17" s="1"/>
  <c r="I165" i="17"/>
  <c r="AG165" i="17" s="1"/>
  <c r="I159" i="17"/>
  <c r="AG159" i="17" s="1"/>
  <c r="I154" i="17"/>
  <c r="AG154" i="17" s="1"/>
  <c r="I139" i="17"/>
  <c r="AG139" i="17" s="1"/>
  <c r="I134" i="17"/>
  <c r="AG134" i="17" s="1"/>
  <c r="I124" i="17"/>
  <c r="AG124" i="17" s="1"/>
  <c r="I118" i="17"/>
  <c r="AG118" i="17" s="1"/>
  <c r="I112" i="17"/>
  <c r="AG112" i="17" s="1"/>
  <c r="I109" i="17"/>
  <c r="AG109" i="17" s="1"/>
  <c r="I103" i="17"/>
  <c r="AG103" i="17" s="1"/>
  <c r="I97" i="17"/>
  <c r="AG97" i="17" s="1"/>
  <c r="I74" i="17"/>
  <c r="AG74" i="17" s="1"/>
  <c r="I59" i="17"/>
  <c r="AG59" i="17" s="1"/>
  <c r="I52" i="17"/>
  <c r="AG52" i="17" s="1"/>
  <c r="I30" i="17"/>
  <c r="AG30" i="17" s="1"/>
  <c r="I9" i="17"/>
  <c r="AG9" i="17" s="1"/>
  <c r="I176" i="17"/>
  <c r="AG176" i="17" s="1"/>
  <c r="I172" i="17"/>
  <c r="AG172" i="17" s="1"/>
  <c r="I171" i="17"/>
  <c r="AG171" i="17" s="1"/>
  <c r="I167" i="17"/>
  <c r="AG167" i="17" s="1"/>
  <c r="I162" i="17"/>
  <c r="AG162" i="17" s="1"/>
  <c r="I161" i="17"/>
  <c r="AG161" i="17" s="1"/>
  <c r="I157" i="17"/>
  <c r="AG157" i="17" s="1"/>
  <c r="I156" i="17"/>
  <c r="AG156" i="17" s="1"/>
  <c r="I152" i="17"/>
  <c r="AG152" i="17" s="1"/>
  <c r="I151" i="17"/>
  <c r="AG151" i="17" s="1"/>
  <c r="I150" i="17"/>
  <c r="AG150" i="17" s="1"/>
  <c r="I147" i="17"/>
  <c r="AG147" i="17" s="1"/>
  <c r="I145" i="17"/>
  <c r="AG145" i="17" s="1"/>
  <c r="I44" i="17"/>
  <c r="AG44" i="17" s="1"/>
  <c r="I42" i="17"/>
  <c r="AG42" i="17" s="1"/>
  <c r="I32" i="17"/>
  <c r="AG32" i="17" s="1"/>
  <c r="I142" i="17"/>
  <c r="AG142" i="17" s="1"/>
  <c r="I141" i="17"/>
  <c r="AG141" i="17" s="1"/>
  <c r="I137" i="17"/>
  <c r="AG137" i="17" s="1"/>
  <c r="I136" i="17"/>
  <c r="AG136" i="17" s="1"/>
  <c r="I132" i="17"/>
  <c r="AG132" i="17" s="1"/>
  <c r="I131" i="17"/>
  <c r="AG131" i="17" s="1"/>
  <c r="I126" i="17"/>
  <c r="AG126" i="17" s="1"/>
  <c r="I121" i="17"/>
  <c r="AG121" i="17" s="1"/>
  <c r="I120" i="17"/>
  <c r="AG120" i="17" s="1"/>
  <c r="I116" i="17"/>
  <c r="AG116" i="17" s="1"/>
  <c r="I115" i="17"/>
  <c r="AG115" i="17" s="1"/>
  <c r="I110" i="17"/>
  <c r="AG110" i="17" s="1"/>
  <c r="I104" i="17"/>
  <c r="AG104" i="17" s="1"/>
  <c r="I99" i="17"/>
  <c r="AG99" i="17" s="1"/>
  <c r="I98" i="17"/>
  <c r="AG98" i="17" s="1"/>
  <c r="I94" i="17"/>
  <c r="AG94" i="17" s="1"/>
  <c r="I93" i="17"/>
  <c r="AG93" i="17" s="1"/>
  <c r="I92" i="17"/>
  <c r="AG92" i="17" s="1"/>
  <c r="I89" i="17"/>
  <c r="AG89" i="17" s="1"/>
  <c r="I82" i="17"/>
  <c r="AG82" i="17" s="1"/>
  <c r="I76" i="17"/>
  <c r="AG76" i="17" s="1"/>
  <c r="I75" i="17"/>
  <c r="AG75" i="17" s="1"/>
  <c r="I71" i="17"/>
  <c r="AG71" i="17" s="1"/>
  <c r="I70" i="17"/>
  <c r="AG70" i="17" s="1"/>
  <c r="I69" i="17"/>
  <c r="AG69" i="17" s="1"/>
  <c r="I66" i="17"/>
  <c r="AG66" i="17" s="1"/>
  <c r="I60" i="17"/>
  <c r="AG60" i="17" s="1"/>
  <c r="I55" i="17"/>
  <c r="AG55" i="17" s="1"/>
  <c r="I54" i="17"/>
  <c r="AG54" i="17" s="1"/>
  <c r="I49" i="17"/>
  <c r="AG49" i="17" s="1"/>
  <c r="I48" i="17"/>
  <c r="AG48" i="17" s="1"/>
  <c r="I46" i="17"/>
  <c r="AG46" i="17" s="1"/>
  <c r="I38" i="17"/>
  <c r="AG38" i="17" s="1"/>
  <c r="I31" i="17"/>
  <c r="AG31" i="17" s="1"/>
  <c r="I27" i="17"/>
  <c r="AG27" i="17" s="1"/>
  <c r="I26" i="17"/>
  <c r="AG26" i="17" s="1"/>
  <c r="I23" i="17"/>
  <c r="AG23" i="17" s="1"/>
  <c r="I21" i="17"/>
  <c r="AG21" i="17" s="1"/>
  <c r="I20" i="17"/>
  <c r="AG20" i="17" s="1"/>
  <c r="I16" i="17"/>
  <c r="AG16" i="17" s="1"/>
  <c r="I11" i="17"/>
  <c r="AG11" i="17" s="1"/>
  <c r="I10" i="17"/>
  <c r="AG10" i="17" s="1"/>
  <c r="I107" i="15"/>
  <c r="AG107" i="15" s="1"/>
  <c r="I174" i="15"/>
  <c r="AG174" i="15" s="1"/>
  <c r="I154" i="15"/>
  <c r="AG154" i="15" s="1"/>
  <c r="I134" i="15"/>
  <c r="AG134" i="15" s="1"/>
  <c r="I122" i="15"/>
  <c r="AG122" i="15" s="1"/>
  <c r="I113" i="15"/>
  <c r="AG113" i="15" s="1"/>
  <c r="I18" i="17"/>
  <c r="AG18" i="17" s="1"/>
  <c r="I40" i="17"/>
  <c r="AG40" i="17" s="1"/>
  <c r="I63" i="17"/>
  <c r="AG63" i="17" s="1"/>
  <c r="I85" i="17"/>
  <c r="AG85" i="17" s="1"/>
  <c r="I106" i="17"/>
  <c r="AG106" i="17" s="1"/>
  <c r="I128" i="17"/>
  <c r="AG128" i="17" s="1"/>
  <c r="I149" i="17"/>
  <c r="AG149" i="17" s="1"/>
  <c r="I169" i="17"/>
  <c r="AG169" i="17" s="1"/>
  <c r="I17" i="17"/>
  <c r="AG17" i="17" s="1"/>
  <c r="I39" i="17"/>
  <c r="AG39" i="17" s="1"/>
  <c r="I64" i="17"/>
  <c r="AG64" i="17" s="1"/>
  <c r="I86" i="17"/>
  <c r="AG86" i="17" s="1"/>
  <c r="I107" i="17"/>
  <c r="AG107" i="17" s="1"/>
  <c r="I68" i="17"/>
  <c r="AG68" i="17" s="1"/>
  <c r="I91" i="17"/>
  <c r="AG91" i="17" s="1"/>
  <c r="I22" i="17"/>
  <c r="AG22" i="17" s="1"/>
  <c r="I45" i="17"/>
  <c r="AG45" i="17" s="1"/>
  <c r="I67" i="17"/>
  <c r="AG67" i="17" s="1"/>
  <c r="I90" i="17"/>
  <c r="AG90" i="17" s="1"/>
  <c r="I160" i="17"/>
  <c r="AG160" i="17" s="1"/>
  <c r="I140" i="17"/>
  <c r="AG140" i="17" s="1"/>
  <c r="I119" i="17"/>
  <c r="AG119" i="17" s="1"/>
  <c r="I25" i="17"/>
  <c r="AG25" i="17" s="1"/>
  <c r="I47" i="17"/>
  <c r="AG47" i="17" s="1"/>
  <c r="I113" i="17"/>
  <c r="AG113" i="17" s="1"/>
  <c r="I135" i="17"/>
  <c r="AG135" i="17" s="1"/>
  <c r="I155" i="17"/>
  <c r="AG155" i="17" s="1"/>
  <c r="I175" i="17"/>
  <c r="AG175" i="17" s="1"/>
  <c r="I6" i="17"/>
  <c r="AG6" i="17" s="1"/>
  <c r="I7" i="17"/>
  <c r="AG7" i="17" s="1"/>
  <c r="I28" i="17"/>
  <c r="AG28" i="17" s="1"/>
  <c r="I50" i="17"/>
  <c r="AG50" i="17" s="1"/>
  <c r="I117" i="17"/>
  <c r="AG117" i="17" s="1"/>
  <c r="I138" i="17"/>
  <c r="AG138" i="17" s="1"/>
  <c r="I158" i="17"/>
  <c r="AG158" i="17" s="1"/>
  <c r="I73" i="17"/>
  <c r="AG73" i="17" s="1"/>
  <c r="I96" i="17"/>
  <c r="AG96" i="17" s="1"/>
  <c r="I212" i="17"/>
  <c r="AG212" i="17" s="1"/>
  <c r="I12" i="17"/>
  <c r="AG12" i="17" s="1"/>
  <c r="I56" i="17"/>
  <c r="AG56" i="17" s="1"/>
  <c r="I100" i="17"/>
  <c r="AG100" i="17" s="1"/>
  <c r="I143" i="17"/>
  <c r="AG143" i="17" s="1"/>
  <c r="I34" i="17"/>
  <c r="AG34" i="17" s="1"/>
  <c r="I78" i="17"/>
  <c r="AG78" i="17" s="1"/>
  <c r="I101" i="17"/>
  <c r="AG101" i="17" s="1"/>
  <c r="I123" i="17"/>
  <c r="AG123" i="17" s="1"/>
  <c r="I164" i="17"/>
  <c r="AG164" i="17" s="1"/>
  <c r="I170" i="17"/>
  <c r="AG170" i="17" s="1"/>
  <c r="I108" i="17"/>
  <c r="AG108" i="17" s="1"/>
  <c r="I88" i="17"/>
  <c r="AG88" i="17" s="1"/>
  <c r="I41" i="17"/>
  <c r="AG41" i="17" s="1"/>
  <c r="I33" i="17"/>
  <c r="AG33" i="17" s="1"/>
  <c r="I77" i="17"/>
  <c r="AG77" i="17" s="1"/>
  <c r="I122" i="17"/>
  <c r="AG122" i="17" s="1"/>
  <c r="I163" i="17"/>
  <c r="AG163" i="17" s="1"/>
  <c r="I13" i="17"/>
  <c r="AG13" i="17" s="1"/>
  <c r="I57" i="17"/>
  <c r="AG57" i="17" s="1"/>
  <c r="I144" i="17"/>
  <c r="AG144" i="17" s="1"/>
  <c r="I129" i="17"/>
  <c r="AG129" i="17" s="1"/>
  <c r="I65" i="17"/>
  <c r="AG65" i="17" s="1"/>
  <c r="I19" i="17"/>
  <c r="AG19" i="17" s="1"/>
  <c r="I15" i="17"/>
  <c r="AG15" i="17" s="1"/>
  <c r="I37" i="17"/>
  <c r="AG37" i="17" s="1"/>
  <c r="I81" i="17"/>
  <c r="AG81" i="17" s="1"/>
  <c r="I125" i="17"/>
  <c r="AG125" i="17" s="1"/>
  <c r="I146" i="17"/>
  <c r="AG146" i="17" s="1"/>
  <c r="I166" i="17"/>
  <c r="AG166" i="17" s="1"/>
  <c r="I14" i="17"/>
  <c r="AG14" i="17" s="1"/>
  <c r="I58" i="17"/>
  <c r="AG58" i="17" s="1"/>
  <c r="I80" i="17"/>
  <c r="AG80" i="17" s="1"/>
  <c r="I102" i="17"/>
  <c r="AG102" i="17" s="1"/>
  <c r="I168" i="17"/>
  <c r="AG168" i="17" s="1"/>
  <c r="I148" i="17"/>
  <c r="AG148" i="17" s="1"/>
  <c r="I127" i="17"/>
  <c r="AG127" i="17" s="1"/>
  <c r="I69" i="15"/>
  <c r="AG69" i="15" s="1"/>
  <c r="I70" i="15"/>
  <c r="AG70" i="15" s="1"/>
  <c r="I135" i="15"/>
  <c r="AG135" i="15" s="1"/>
  <c r="I144" i="15"/>
  <c r="AG144" i="15" s="1"/>
  <c r="I71" i="15"/>
  <c r="AG71" i="15" s="1"/>
  <c r="I156" i="15"/>
  <c r="AG156" i="15" s="1"/>
  <c r="I100" i="15"/>
  <c r="AG100" i="15" s="1"/>
  <c r="I33" i="15"/>
  <c r="AG33" i="15" s="1"/>
  <c r="I58" i="15"/>
  <c r="AG58" i="15" s="1"/>
  <c r="I80" i="15"/>
  <c r="AG80" i="15" s="1"/>
  <c r="I145" i="15"/>
  <c r="AG145" i="15" s="1"/>
  <c r="I165" i="15"/>
  <c r="AG165" i="15" s="1"/>
  <c r="I28" i="15"/>
  <c r="AG28" i="15" s="1"/>
  <c r="I50" i="15"/>
  <c r="AG50" i="15" s="1"/>
  <c r="I72" i="15"/>
  <c r="AG72" i="15" s="1"/>
  <c r="I95" i="15"/>
  <c r="AG95" i="15" s="1"/>
  <c r="I116" i="15"/>
  <c r="AG116" i="15" s="1"/>
  <c r="I137" i="15"/>
  <c r="AG137" i="15" s="1"/>
  <c r="I157" i="15"/>
  <c r="AG157" i="15" s="1"/>
  <c r="I177" i="15"/>
  <c r="AG177" i="15" s="1"/>
  <c r="I161" i="15"/>
  <c r="AG161" i="15" s="1"/>
  <c r="I141" i="15"/>
  <c r="AG141" i="15" s="1"/>
  <c r="I120" i="15"/>
  <c r="AG120" i="15" s="1"/>
  <c r="I99" i="15"/>
  <c r="AG99" i="15" s="1"/>
  <c r="I76" i="15"/>
  <c r="AG76" i="15" s="1"/>
  <c r="I55" i="15"/>
  <c r="AG55" i="15" s="1"/>
  <c r="I32" i="15"/>
  <c r="AG32" i="15" s="1"/>
  <c r="I11" i="15"/>
  <c r="AG11" i="15" s="1"/>
  <c r="I47" i="15"/>
  <c r="AG47" i="15" s="1"/>
  <c r="I114" i="15"/>
  <c r="AG114" i="15" s="1"/>
  <c r="I101" i="15"/>
  <c r="AG101" i="15" s="1"/>
  <c r="I123" i="15"/>
  <c r="AG123" i="15" s="1"/>
  <c r="I164" i="15"/>
  <c r="AG164" i="15" s="1"/>
  <c r="I49" i="15"/>
  <c r="AG49" i="15" s="1"/>
  <c r="I115" i="15"/>
  <c r="AG115" i="15" s="1"/>
  <c r="I142" i="15"/>
  <c r="AG142" i="15" s="1"/>
  <c r="I56" i="15"/>
  <c r="AG56" i="15" s="1"/>
  <c r="I35" i="15"/>
  <c r="AG35" i="15" s="1"/>
  <c r="I124" i="15"/>
  <c r="AG124" i="15" s="1"/>
  <c r="I15" i="15"/>
  <c r="AG15" i="15" s="1"/>
  <c r="I37" i="15"/>
  <c r="AG37" i="15" s="1"/>
  <c r="I59" i="15"/>
  <c r="AG59" i="15" s="1"/>
  <c r="I81" i="15"/>
  <c r="AG81" i="15" s="1"/>
  <c r="I103" i="15"/>
  <c r="AG103" i="15" s="1"/>
  <c r="I125" i="15"/>
  <c r="AG125" i="15" s="1"/>
  <c r="I146" i="15"/>
  <c r="AG146" i="15" s="1"/>
  <c r="I166" i="15"/>
  <c r="AG166" i="15" s="1"/>
  <c r="I29" i="15"/>
  <c r="AG29" i="15" s="1"/>
  <c r="I51" i="15"/>
  <c r="AG51" i="15" s="1"/>
  <c r="I73" i="15"/>
  <c r="AG73" i="15" s="1"/>
  <c r="I96" i="15"/>
  <c r="AG96" i="15" s="1"/>
  <c r="I117" i="15"/>
  <c r="AG117" i="15" s="1"/>
  <c r="I138" i="15"/>
  <c r="AG138" i="15" s="1"/>
  <c r="I158" i="15"/>
  <c r="AG158" i="15" s="1"/>
  <c r="I178" i="15"/>
  <c r="AG178" i="15" s="1"/>
  <c r="I10" i="15"/>
  <c r="AG10" i="15" s="1"/>
  <c r="I48" i="15"/>
  <c r="AG48" i="15" s="1"/>
  <c r="I175" i="15"/>
  <c r="AG175" i="15" s="1"/>
  <c r="I78" i="15"/>
  <c r="AG78" i="15" s="1"/>
  <c r="I27" i="15"/>
  <c r="AG27" i="15" s="1"/>
  <c r="I94" i="15"/>
  <c r="AG94" i="15" s="1"/>
  <c r="I136" i="15"/>
  <c r="AG136" i="15" s="1"/>
  <c r="I176" i="15"/>
  <c r="AG176" i="15" s="1"/>
  <c r="I162" i="15"/>
  <c r="AG162" i="15" s="1"/>
  <c r="I121" i="15"/>
  <c r="AG121" i="15" s="1"/>
  <c r="I77" i="15"/>
  <c r="AG77" i="15" s="1"/>
  <c r="I12" i="15"/>
  <c r="AG12" i="15" s="1"/>
  <c r="I14" i="15"/>
  <c r="AG14" i="15" s="1"/>
  <c r="I102" i="15"/>
  <c r="AG102" i="15" s="1"/>
  <c r="I16" i="15"/>
  <c r="AG16" i="15" s="1"/>
  <c r="I38" i="15"/>
  <c r="AG38" i="15" s="1"/>
  <c r="I60" i="15"/>
  <c r="AG60" i="15" s="1"/>
  <c r="I82" i="15"/>
  <c r="AG82" i="15" s="1"/>
  <c r="I104" i="15"/>
  <c r="AG104" i="15" s="1"/>
  <c r="I126" i="15"/>
  <c r="AG126" i="15" s="1"/>
  <c r="I147" i="15"/>
  <c r="AG147" i="15" s="1"/>
  <c r="I167" i="15"/>
  <c r="AG167" i="15" s="1"/>
  <c r="I30" i="15"/>
  <c r="AG30" i="15" s="1"/>
  <c r="I52" i="15"/>
  <c r="AG52" i="15" s="1"/>
  <c r="I74" i="15"/>
  <c r="AG74" i="15" s="1"/>
  <c r="I97" i="15"/>
  <c r="AG97" i="15" s="1"/>
  <c r="I118" i="15"/>
  <c r="AG118" i="15" s="1"/>
  <c r="I139" i="15"/>
  <c r="AG139" i="15" s="1"/>
  <c r="I159" i="15"/>
  <c r="AG159" i="15" s="1"/>
  <c r="I179" i="15"/>
  <c r="AG179" i="15" s="1"/>
  <c r="I9" i="15"/>
  <c r="AG9" i="15" s="1"/>
  <c r="I148" i="15"/>
  <c r="AG148" i="15" s="1"/>
  <c r="I54" i="15"/>
  <c r="AG54" i="15" s="1"/>
  <c r="I75" i="15"/>
  <c r="AG75" i="15" s="1"/>
  <c r="I98" i="15"/>
  <c r="AG98" i="15" s="1"/>
  <c r="I119" i="15"/>
  <c r="AG119" i="15" s="1"/>
  <c r="I140" i="15"/>
  <c r="AG140" i="15" s="1"/>
  <c r="I160" i="15"/>
  <c r="AG160" i="15" s="1"/>
  <c r="I180" i="15"/>
  <c r="AG180" i="15" s="1"/>
  <c r="I8" i="15"/>
  <c r="AG8" i="15" s="1"/>
  <c r="I34" i="15"/>
  <c r="AG34" i="15" s="1"/>
  <c r="I129" i="15"/>
  <c r="AG129" i="15" s="1"/>
  <c r="I6" i="15"/>
  <c r="AG6" i="15" s="1"/>
  <c r="I7" i="15"/>
  <c r="AG7" i="15" s="1"/>
  <c r="I17" i="15"/>
  <c r="AG17" i="15" s="1"/>
  <c r="I130" i="15"/>
  <c r="AG130" i="15" s="1"/>
  <c r="I84" i="15"/>
  <c r="AG84" i="15" s="1"/>
  <c r="I151" i="15"/>
  <c r="AG151" i="15" s="1"/>
  <c r="I25" i="15"/>
  <c r="AG25" i="15" s="1"/>
  <c r="I26" i="15"/>
  <c r="AG26" i="15" s="1"/>
  <c r="I155" i="15"/>
  <c r="AG155" i="15" s="1"/>
  <c r="I13" i="15"/>
  <c r="AG13" i="15" s="1"/>
  <c r="I39" i="15"/>
  <c r="AG39" i="15" s="1"/>
  <c r="I127" i="15"/>
  <c r="AG127" i="15" s="1"/>
  <c r="I31" i="15"/>
  <c r="AG31" i="15" s="1"/>
  <c r="I40" i="15"/>
  <c r="AG40" i="15" s="1"/>
  <c r="I106" i="15"/>
  <c r="AG106" i="15" s="1"/>
  <c r="I169" i="15"/>
  <c r="AG169" i="15" s="1"/>
  <c r="I19" i="15"/>
  <c r="AG19" i="15" s="1"/>
  <c r="I64" i="15"/>
  <c r="AG64" i="15" s="1"/>
  <c r="I108" i="15"/>
  <c r="AG108" i="15" s="1"/>
  <c r="I170" i="15"/>
  <c r="AG170" i="15" s="1"/>
  <c r="I20" i="15"/>
  <c r="AG20" i="15" s="1"/>
  <c r="I65" i="15"/>
  <c r="AG65" i="15" s="1"/>
  <c r="I109" i="15"/>
  <c r="AG109" i="15" s="1"/>
  <c r="I171" i="15"/>
  <c r="AG171" i="15" s="1"/>
  <c r="I21" i="15"/>
  <c r="AG21" i="15" s="1"/>
  <c r="I44" i="15"/>
  <c r="AG44" i="15" s="1"/>
  <c r="I66" i="15"/>
  <c r="AG66" i="15" s="1"/>
  <c r="I89" i="15"/>
  <c r="AG89" i="15" s="1"/>
  <c r="I110" i="15"/>
  <c r="AG110" i="15" s="1"/>
  <c r="I132" i="15"/>
  <c r="AG132" i="15" s="1"/>
  <c r="I152" i="15"/>
  <c r="AG152" i="15" s="1"/>
  <c r="I172" i="15"/>
  <c r="AG172" i="15" s="1"/>
  <c r="I92" i="15"/>
  <c r="AG92" i="15" s="1"/>
  <c r="I93" i="15"/>
  <c r="AG93" i="15" s="1"/>
  <c r="I57" i="15"/>
  <c r="AG57" i="15" s="1"/>
  <c r="I61" i="15"/>
  <c r="AG61" i="15" s="1"/>
  <c r="I105" i="15"/>
  <c r="AG105" i="15" s="1"/>
  <c r="I168" i="15"/>
  <c r="AG168" i="15" s="1"/>
  <c r="I18" i="15"/>
  <c r="AG18" i="15" s="1"/>
  <c r="I63" i="15"/>
  <c r="AG63" i="15" s="1"/>
  <c r="I85" i="15"/>
  <c r="AG85" i="15" s="1"/>
  <c r="I149" i="15"/>
  <c r="AG149" i="15" s="1"/>
  <c r="I41" i="15"/>
  <c r="AG41" i="15" s="1"/>
  <c r="I86" i="15"/>
  <c r="AG86" i="15" s="1"/>
  <c r="I150" i="15"/>
  <c r="AG150" i="15" s="1"/>
  <c r="I42" i="15"/>
  <c r="AG42" i="15" s="1"/>
  <c r="I88" i="15"/>
  <c r="AG88" i="15" s="1"/>
  <c r="I131" i="15"/>
  <c r="AG131" i="15" s="1"/>
  <c r="I22" i="15"/>
  <c r="AG22" i="15" s="1"/>
  <c r="I45" i="15"/>
  <c r="AG45" i="15" s="1"/>
  <c r="I67" i="15"/>
  <c r="AG67" i="15" s="1"/>
  <c r="I90" i="15"/>
  <c r="AG90" i="15" s="1"/>
  <c r="I111" i="15"/>
  <c r="AG111" i="15" s="1"/>
  <c r="I133" i="15"/>
  <c r="AG133" i="15" s="1"/>
  <c r="I153" i="15"/>
  <c r="AG153" i="15" s="1"/>
  <c r="I173" i="15"/>
  <c r="AG173" i="15" s="1"/>
  <c r="AB6" i="38" l="1"/>
  <c r="AB251" i="38"/>
  <c r="AB250" i="38"/>
  <c r="AB249" i="38"/>
  <c r="AB248" i="38"/>
  <c r="AB247" i="38"/>
  <c r="AB246" i="38"/>
  <c r="AB245" i="38"/>
  <c r="AB244" i="38"/>
  <c r="AB243" i="38"/>
  <c r="AB242" i="38"/>
  <c r="AB241" i="38"/>
  <c r="AB240" i="38"/>
  <c r="AB239" i="38"/>
  <c r="AB238" i="38"/>
  <c r="AB237" i="38"/>
  <c r="AB236" i="38"/>
  <c r="AB235" i="38"/>
  <c r="AB234" i="38"/>
  <c r="AB233" i="38"/>
  <c r="AB232" i="38"/>
  <c r="AB231" i="38"/>
  <c r="AB230" i="38"/>
  <c r="AB229" i="38"/>
  <c r="AB228" i="38"/>
  <c r="AB227" i="38"/>
  <c r="AB226" i="38"/>
  <c r="AB225" i="38"/>
  <c r="AB224" i="38"/>
  <c r="AB223" i="38"/>
  <c r="AB222" i="38"/>
  <c r="AB221" i="38"/>
  <c r="AB220" i="38"/>
  <c r="AB219" i="38"/>
  <c r="AB218" i="38"/>
  <c r="AB217" i="38"/>
  <c r="AB216" i="38"/>
  <c r="AB215" i="38"/>
  <c r="AB214" i="38"/>
  <c r="AB213" i="38"/>
  <c r="AB212" i="38"/>
  <c r="AB211" i="38"/>
  <c r="AB210" i="38"/>
  <c r="AB209" i="38"/>
  <c r="AB208" i="38"/>
  <c r="AB207" i="38"/>
  <c r="AB206" i="38"/>
  <c r="AB205" i="38"/>
  <c r="AB204" i="38"/>
  <c r="AB203" i="38"/>
  <c r="AB202" i="38"/>
  <c r="AB201" i="38"/>
  <c r="AB200" i="38"/>
  <c r="AB199" i="38"/>
  <c r="AB198" i="38"/>
  <c r="AB197" i="38"/>
  <c r="AB196" i="38"/>
  <c r="AB195" i="38"/>
  <c r="AB194" i="38"/>
  <c r="AB193" i="38"/>
  <c r="AB192" i="38"/>
  <c r="AB191" i="38"/>
  <c r="AB190" i="38"/>
  <c r="AB189" i="38"/>
  <c r="AB188" i="38"/>
  <c r="AB187" i="38"/>
  <c r="AB186" i="38"/>
  <c r="AB185" i="38"/>
  <c r="AB184" i="38"/>
  <c r="AB183" i="38"/>
  <c r="AB182" i="38"/>
  <c r="AB181" i="38"/>
  <c r="AB180" i="38"/>
  <c r="AB179" i="38"/>
  <c r="AB178" i="38"/>
  <c r="AB177" i="38"/>
  <c r="AB176" i="38"/>
  <c r="AB175" i="38"/>
  <c r="AB174" i="38"/>
  <c r="AB173" i="38"/>
  <c r="AB172" i="38"/>
  <c r="AB171" i="38"/>
  <c r="AB170" i="38"/>
  <c r="AB169" i="38"/>
  <c r="AB168" i="38"/>
  <c r="AB167" i="38"/>
  <c r="AB166" i="38"/>
  <c r="AB165" i="38"/>
  <c r="AB164" i="38"/>
  <c r="AB163" i="38"/>
  <c r="AB162" i="38"/>
  <c r="AB161" i="38"/>
  <c r="AB160" i="38"/>
  <c r="AB159" i="38"/>
  <c r="AB158" i="38"/>
  <c r="AB157" i="38"/>
  <c r="AB156" i="38"/>
  <c r="AB155" i="38"/>
  <c r="AB154" i="38"/>
  <c r="AB153" i="38"/>
  <c r="AB152" i="38"/>
  <c r="AB151" i="38"/>
  <c r="AB150" i="38"/>
  <c r="AB149" i="38"/>
  <c r="AB148" i="38"/>
  <c r="AB147" i="38"/>
  <c r="AB146" i="38"/>
  <c r="AB145" i="38"/>
  <c r="AB144" i="38"/>
  <c r="AB143" i="38"/>
  <c r="AB142" i="38"/>
  <c r="AB141" i="38"/>
  <c r="AB140" i="38"/>
  <c r="AB139" i="38"/>
  <c r="AB138" i="38"/>
  <c r="AB137" i="38"/>
  <c r="AB136" i="38"/>
  <c r="AB135" i="38"/>
  <c r="AB134" i="38"/>
  <c r="AB133" i="38"/>
  <c r="AB132" i="38"/>
  <c r="AB131" i="38"/>
  <c r="AB130" i="38"/>
  <c r="AB128" i="38"/>
  <c r="AB127" i="38"/>
  <c r="AB126" i="38"/>
  <c r="AB125" i="38"/>
  <c r="AB124" i="38"/>
  <c r="AB123" i="38"/>
  <c r="AB122" i="38"/>
  <c r="AB121" i="38"/>
  <c r="AB120" i="38"/>
  <c r="AB119" i="38"/>
  <c r="AB117" i="38"/>
  <c r="AB116" i="38"/>
  <c r="AB115" i="38"/>
  <c r="AB114" i="38"/>
  <c r="AB113" i="38"/>
  <c r="AB112" i="38"/>
  <c r="AB111" i="38"/>
  <c r="AB110" i="38"/>
  <c r="AB109" i="38"/>
  <c r="AB108" i="38"/>
  <c r="AB107" i="38"/>
  <c r="AB106" i="38"/>
  <c r="AB105" i="38"/>
  <c r="AB104" i="38"/>
  <c r="AB103" i="38"/>
  <c r="AB102" i="38"/>
  <c r="AB101" i="38"/>
  <c r="AB100" i="38"/>
  <c r="AB99" i="38"/>
  <c r="AB98" i="38"/>
  <c r="AB97" i="38"/>
  <c r="AB96" i="38"/>
  <c r="AB95" i="38"/>
  <c r="AB94" i="38"/>
  <c r="AB93" i="38"/>
  <c r="AB91" i="38"/>
  <c r="AB90" i="38"/>
  <c r="AB89" i="38"/>
  <c r="AB87" i="38"/>
  <c r="AB86" i="38"/>
  <c r="AB85" i="38"/>
  <c r="AB83" i="38"/>
  <c r="AB82" i="38"/>
  <c r="AB81" i="38"/>
  <c r="AB80" i="38"/>
  <c r="AB79" i="38"/>
  <c r="AB78" i="38"/>
  <c r="AB77" i="38"/>
  <c r="AB76" i="38"/>
  <c r="AB75" i="38"/>
  <c r="AB74" i="38"/>
  <c r="AB73" i="38"/>
  <c r="AB72" i="38"/>
  <c r="AB71" i="38"/>
  <c r="AB70" i="38"/>
  <c r="AB69" i="38"/>
  <c r="AB68" i="38"/>
  <c r="AB67" i="38"/>
  <c r="AB65" i="38"/>
  <c r="AB64" i="38"/>
  <c r="AB63" i="38"/>
  <c r="AB62" i="38"/>
  <c r="AB61" i="38"/>
  <c r="AB60" i="38"/>
  <c r="AB59" i="38"/>
  <c r="AB58" i="38"/>
  <c r="AB56" i="38"/>
  <c r="AB55" i="38"/>
  <c r="AB54" i="38"/>
  <c r="AB53" i="38"/>
  <c r="AB52" i="38"/>
  <c r="AB51" i="38"/>
  <c r="AB50" i="38"/>
  <c r="AB49" i="38"/>
  <c r="AB48" i="38"/>
  <c r="AB47" i="38"/>
  <c r="AB45" i="38"/>
  <c r="AB44" i="38"/>
  <c r="AB43" i="38"/>
  <c r="AB42" i="38"/>
  <c r="AB41" i="38"/>
  <c r="AB40" i="38"/>
  <c r="AB39" i="38"/>
  <c r="AB38" i="38"/>
  <c r="AB36" i="38"/>
  <c r="AB35" i="38"/>
  <c r="AB34" i="38"/>
  <c r="AB33" i="38"/>
  <c r="AB32" i="38"/>
  <c r="AB31" i="38"/>
  <c r="AB30" i="38"/>
  <c r="AB29" i="38"/>
  <c r="AB28" i="38"/>
  <c r="AB27" i="38"/>
  <c r="AB25" i="38"/>
  <c r="AB24" i="38"/>
  <c r="AB23" i="38"/>
  <c r="AB22" i="38"/>
  <c r="AB21" i="38"/>
  <c r="AB20" i="38"/>
  <c r="AB19" i="38"/>
  <c r="AB18" i="38"/>
  <c r="AB17" i="38"/>
  <c r="AB16" i="38"/>
  <c r="AB15" i="38"/>
  <c r="AB14" i="38"/>
  <c r="AB13" i="38"/>
  <c r="AB12" i="38"/>
  <c r="AB11" i="38"/>
  <c r="AB10" i="38"/>
  <c r="AB9" i="38"/>
  <c r="AB8" i="38"/>
  <c r="AB7" i="38"/>
  <c r="X251" i="38"/>
  <c r="X250" i="38"/>
  <c r="X249" i="38"/>
  <c r="X248" i="38"/>
  <c r="X247" i="38"/>
  <c r="X246" i="38"/>
  <c r="X245" i="38"/>
  <c r="X244" i="38"/>
  <c r="X243" i="38"/>
  <c r="X242" i="38"/>
  <c r="X241" i="38"/>
  <c r="X240" i="38"/>
  <c r="X239" i="38"/>
  <c r="X238" i="38"/>
  <c r="X237" i="38"/>
  <c r="X236" i="38"/>
  <c r="X235" i="38"/>
  <c r="X234" i="38"/>
  <c r="X233" i="38"/>
  <c r="X232" i="38"/>
  <c r="X231" i="38"/>
  <c r="X230" i="38"/>
  <c r="X229" i="38"/>
  <c r="X228" i="38"/>
  <c r="X227" i="38"/>
  <c r="X226" i="38"/>
  <c r="X225" i="38"/>
  <c r="X224" i="38"/>
  <c r="X223" i="38"/>
  <c r="X222" i="38"/>
  <c r="X221" i="38"/>
  <c r="X220" i="38"/>
  <c r="X219" i="38"/>
  <c r="X218" i="38"/>
  <c r="X217" i="38"/>
  <c r="X216" i="38"/>
  <c r="X215" i="38"/>
  <c r="X214" i="38"/>
  <c r="X213" i="38"/>
  <c r="X212" i="38"/>
  <c r="X211" i="38"/>
  <c r="X210" i="38"/>
  <c r="X209" i="38"/>
  <c r="X208" i="38"/>
  <c r="X207" i="38"/>
  <c r="X206" i="38"/>
  <c r="X205" i="38"/>
  <c r="X204" i="38"/>
  <c r="X203" i="38"/>
  <c r="X202" i="38"/>
  <c r="X201" i="38"/>
  <c r="X200" i="38"/>
  <c r="X199" i="38"/>
  <c r="X198" i="38"/>
  <c r="X197" i="38"/>
  <c r="X196" i="38"/>
  <c r="X195" i="38"/>
  <c r="X194" i="38"/>
  <c r="X193" i="38"/>
  <c r="X192" i="38"/>
  <c r="X191" i="38"/>
  <c r="X190" i="38"/>
  <c r="X189" i="38"/>
  <c r="X188" i="38"/>
  <c r="X187" i="38"/>
  <c r="X186" i="38"/>
  <c r="X185" i="38"/>
  <c r="X184" i="38"/>
  <c r="X183" i="38"/>
  <c r="X182" i="38"/>
  <c r="X181" i="38"/>
  <c r="X180" i="38"/>
  <c r="X179" i="38"/>
  <c r="X178" i="38"/>
  <c r="X177" i="38"/>
  <c r="X176" i="38"/>
  <c r="X175" i="38"/>
  <c r="X174" i="38"/>
  <c r="X173" i="38"/>
  <c r="X172" i="38"/>
  <c r="X171" i="38"/>
  <c r="X170" i="38"/>
  <c r="X169" i="38"/>
  <c r="X168" i="38"/>
  <c r="X167" i="38"/>
  <c r="X166" i="38"/>
  <c r="X165" i="38"/>
  <c r="X164" i="38"/>
  <c r="X163" i="38"/>
  <c r="X162" i="38"/>
  <c r="X161" i="38"/>
  <c r="X160" i="38"/>
  <c r="X159" i="38"/>
  <c r="X158" i="38"/>
  <c r="X157" i="38"/>
  <c r="X156" i="38"/>
  <c r="X155" i="38"/>
  <c r="X154" i="38"/>
  <c r="X153" i="38"/>
  <c r="X152" i="38"/>
  <c r="X151" i="38"/>
  <c r="X150" i="38"/>
  <c r="X149" i="38"/>
  <c r="X148" i="38"/>
  <c r="X147" i="38"/>
  <c r="X146" i="38"/>
  <c r="X145" i="38"/>
  <c r="X144" i="38"/>
  <c r="X143" i="38"/>
  <c r="X142" i="38"/>
  <c r="X141" i="38"/>
  <c r="X140" i="38"/>
  <c r="X139" i="38"/>
  <c r="X138" i="38"/>
  <c r="X137" i="38"/>
  <c r="X136" i="38"/>
  <c r="X135" i="38"/>
  <c r="X134" i="38"/>
  <c r="X133" i="38"/>
  <c r="X132" i="38"/>
  <c r="X131" i="38"/>
  <c r="X130" i="38"/>
  <c r="X128" i="38"/>
  <c r="X127" i="38"/>
  <c r="X126" i="38"/>
  <c r="X125" i="38"/>
  <c r="X124" i="38"/>
  <c r="X123" i="38"/>
  <c r="X122" i="38"/>
  <c r="X121" i="38"/>
  <c r="X120" i="38"/>
  <c r="X119" i="38"/>
  <c r="X117" i="38"/>
  <c r="X116" i="38"/>
  <c r="X115" i="38"/>
  <c r="X114" i="38"/>
  <c r="X113" i="38"/>
  <c r="X112" i="38"/>
  <c r="X111" i="38"/>
  <c r="X110" i="38"/>
  <c r="X109" i="38"/>
  <c r="X108" i="38"/>
  <c r="X107" i="38"/>
  <c r="X106" i="38"/>
  <c r="X105" i="38"/>
  <c r="X104" i="38"/>
  <c r="X103" i="38"/>
  <c r="X102" i="38"/>
  <c r="X101" i="38"/>
  <c r="X100" i="38"/>
  <c r="X99" i="38"/>
  <c r="X98" i="38"/>
  <c r="X97" i="38"/>
  <c r="X96" i="38"/>
  <c r="X95" i="38"/>
  <c r="X94" i="38"/>
  <c r="X93" i="38"/>
  <c r="X91" i="38"/>
  <c r="X90" i="38"/>
  <c r="X89" i="38"/>
  <c r="X87" i="38"/>
  <c r="X86" i="38"/>
  <c r="X85" i="38"/>
  <c r="X83" i="38"/>
  <c r="X82" i="38"/>
  <c r="X81" i="38"/>
  <c r="X80" i="38"/>
  <c r="X79" i="38"/>
  <c r="X78" i="38"/>
  <c r="X77" i="38"/>
  <c r="X76" i="38"/>
  <c r="X75" i="38"/>
  <c r="X74" i="38"/>
  <c r="X73" i="38"/>
  <c r="X72" i="38"/>
  <c r="X71" i="38"/>
  <c r="X70" i="38"/>
  <c r="X69" i="38"/>
  <c r="X68" i="38"/>
  <c r="X67" i="38"/>
  <c r="X65" i="38"/>
  <c r="X64" i="38"/>
  <c r="X63" i="38"/>
  <c r="X62" i="38"/>
  <c r="X61" i="38"/>
  <c r="X60" i="38"/>
  <c r="X59" i="38"/>
  <c r="X58" i="38"/>
  <c r="X56" i="38"/>
  <c r="X55" i="38"/>
  <c r="X54" i="38"/>
  <c r="X53" i="38"/>
  <c r="X52" i="38"/>
  <c r="X51" i="38"/>
  <c r="X50" i="38"/>
  <c r="X49" i="38"/>
  <c r="X48" i="38"/>
  <c r="X47" i="38"/>
  <c r="X45" i="38"/>
  <c r="X44" i="38"/>
  <c r="X43" i="38"/>
  <c r="X42" i="38"/>
  <c r="X41" i="38"/>
  <c r="X40" i="38"/>
  <c r="X39" i="38"/>
  <c r="X38" i="38"/>
  <c r="X36" i="38"/>
  <c r="X35" i="38"/>
  <c r="X34" i="38"/>
  <c r="X33" i="38"/>
  <c r="X32" i="38"/>
  <c r="X31" i="38"/>
  <c r="X30" i="38"/>
  <c r="X29" i="38"/>
  <c r="X28" i="38"/>
  <c r="X27" i="38"/>
  <c r="X25" i="38"/>
  <c r="X24" i="38"/>
  <c r="X23" i="38"/>
  <c r="X22" i="38"/>
  <c r="X21" i="38"/>
  <c r="X20" i="38"/>
  <c r="X19" i="38"/>
  <c r="X18" i="38"/>
  <c r="X17" i="38"/>
  <c r="X16" i="38"/>
  <c r="X15" i="38"/>
  <c r="X14" i="38"/>
  <c r="X13" i="38"/>
  <c r="X12" i="38"/>
  <c r="X11" i="38"/>
  <c r="X10" i="38"/>
  <c r="X9" i="38"/>
  <c r="X8" i="38"/>
  <c r="X7" i="38"/>
  <c r="X6" i="38"/>
  <c r="P7" i="38" l="1"/>
  <c r="P6" i="38"/>
  <c r="P251" i="38"/>
  <c r="AG251" i="38" s="1"/>
  <c r="P250" i="38"/>
  <c r="AG250" i="38" s="1"/>
  <c r="P249" i="38"/>
  <c r="AG249" i="38" s="1"/>
  <c r="P248" i="38"/>
  <c r="AG248" i="38" s="1"/>
  <c r="P247" i="38"/>
  <c r="AG247" i="38" s="1"/>
  <c r="P246" i="38"/>
  <c r="AG246" i="38" s="1"/>
  <c r="P245" i="38"/>
  <c r="AG245" i="38" s="1"/>
  <c r="P244" i="38"/>
  <c r="AG244" i="38" s="1"/>
  <c r="P243" i="38"/>
  <c r="AG243" i="38" s="1"/>
  <c r="P242" i="38"/>
  <c r="AG242" i="38" s="1"/>
  <c r="P241" i="38"/>
  <c r="AG241" i="38" s="1"/>
  <c r="P240" i="38"/>
  <c r="AG240" i="38" s="1"/>
  <c r="P239" i="38"/>
  <c r="AG239" i="38" s="1"/>
  <c r="P238" i="38"/>
  <c r="AG238" i="38" s="1"/>
  <c r="P237" i="38"/>
  <c r="AG237" i="38" s="1"/>
  <c r="P236" i="38"/>
  <c r="AG236" i="38" s="1"/>
  <c r="P235" i="38"/>
  <c r="AG235" i="38" s="1"/>
  <c r="P234" i="38"/>
  <c r="AG234" i="38" s="1"/>
  <c r="P233" i="38"/>
  <c r="AG233" i="38" s="1"/>
  <c r="P232" i="38"/>
  <c r="AG232" i="38" s="1"/>
  <c r="P231" i="38"/>
  <c r="AG231" i="38" s="1"/>
  <c r="P230" i="38"/>
  <c r="AG230" i="38" s="1"/>
  <c r="P229" i="38"/>
  <c r="AG229" i="38" s="1"/>
  <c r="P228" i="38"/>
  <c r="P227" i="38"/>
  <c r="P226" i="38"/>
  <c r="P225" i="38"/>
  <c r="P224" i="38"/>
  <c r="P223" i="38"/>
  <c r="P222" i="38"/>
  <c r="P221" i="38"/>
  <c r="P220" i="38"/>
  <c r="P219" i="38"/>
  <c r="P218" i="38"/>
  <c r="P217" i="38"/>
  <c r="P216" i="38"/>
  <c r="P215" i="38"/>
  <c r="P214" i="38"/>
  <c r="P213" i="38"/>
  <c r="P212" i="38"/>
  <c r="P211" i="38"/>
  <c r="P210" i="38"/>
  <c r="P209" i="38"/>
  <c r="P208" i="38"/>
  <c r="P207" i="38"/>
  <c r="P206" i="38"/>
  <c r="P205" i="38"/>
  <c r="P204" i="38"/>
  <c r="P203" i="38"/>
  <c r="P202" i="38"/>
  <c r="P201" i="38"/>
  <c r="P200" i="38"/>
  <c r="P199" i="38"/>
  <c r="P198" i="38"/>
  <c r="P197" i="38"/>
  <c r="P196" i="38"/>
  <c r="P195" i="38"/>
  <c r="P194" i="38"/>
  <c r="P193" i="38"/>
  <c r="P192" i="38"/>
  <c r="P191" i="38"/>
  <c r="P190" i="38"/>
  <c r="P189" i="38"/>
  <c r="P188" i="38"/>
  <c r="P187" i="38"/>
  <c r="P186" i="38"/>
  <c r="P185" i="38"/>
  <c r="P184" i="38"/>
  <c r="P183" i="38"/>
  <c r="P182" i="38"/>
  <c r="P181" i="38"/>
  <c r="P180" i="38"/>
  <c r="P179" i="38"/>
  <c r="P178" i="38"/>
  <c r="P177" i="38"/>
  <c r="P176" i="38"/>
  <c r="P175" i="38"/>
  <c r="P174" i="38"/>
  <c r="P173" i="38"/>
  <c r="P172" i="38"/>
  <c r="P171" i="38"/>
  <c r="P170" i="38"/>
  <c r="P169" i="38"/>
  <c r="P168" i="38"/>
  <c r="P167" i="38"/>
  <c r="P166" i="38"/>
  <c r="P165" i="38"/>
  <c r="P164" i="38"/>
  <c r="P163" i="38"/>
  <c r="P162" i="38"/>
  <c r="P161" i="38"/>
  <c r="P160" i="38"/>
  <c r="P159" i="38"/>
  <c r="P158" i="38"/>
  <c r="P157" i="38"/>
  <c r="P156" i="38"/>
  <c r="P155" i="38"/>
  <c r="P154" i="38"/>
  <c r="P153" i="38"/>
  <c r="P152" i="38"/>
  <c r="P151" i="38"/>
  <c r="P150" i="38"/>
  <c r="P149" i="38"/>
  <c r="P148" i="38"/>
  <c r="P147" i="38"/>
  <c r="P146" i="38"/>
  <c r="P145" i="38"/>
  <c r="P144" i="38"/>
  <c r="P143" i="38"/>
  <c r="P142" i="38"/>
  <c r="P141" i="38"/>
  <c r="P140" i="38"/>
  <c r="P139" i="38"/>
  <c r="P138" i="38"/>
  <c r="P137" i="38"/>
  <c r="P136" i="38"/>
  <c r="P135" i="38"/>
  <c r="P134" i="38"/>
  <c r="P133" i="38"/>
  <c r="P132" i="38"/>
  <c r="P131" i="38"/>
  <c r="P130" i="38"/>
  <c r="P128" i="38"/>
  <c r="P127" i="38"/>
  <c r="P126" i="38"/>
  <c r="P125" i="38"/>
  <c r="P124" i="38"/>
  <c r="P123" i="38"/>
  <c r="P122" i="38"/>
  <c r="P121" i="38"/>
  <c r="P120" i="38"/>
  <c r="P119" i="38"/>
  <c r="P117" i="38"/>
  <c r="P116" i="38"/>
  <c r="P115" i="38"/>
  <c r="P114" i="38"/>
  <c r="P113" i="38"/>
  <c r="P112" i="38"/>
  <c r="P111" i="38"/>
  <c r="P110" i="38"/>
  <c r="P109" i="38"/>
  <c r="P108" i="38"/>
  <c r="P107" i="38"/>
  <c r="P106" i="38"/>
  <c r="P105" i="38"/>
  <c r="P104" i="38"/>
  <c r="P103" i="38"/>
  <c r="P102" i="38"/>
  <c r="P101" i="38"/>
  <c r="P100" i="38"/>
  <c r="P99" i="38"/>
  <c r="P98" i="38"/>
  <c r="P97" i="38"/>
  <c r="P96" i="38"/>
  <c r="P95" i="38"/>
  <c r="P94" i="38"/>
  <c r="P93" i="38"/>
  <c r="P91" i="38"/>
  <c r="P90" i="38"/>
  <c r="P89" i="38"/>
  <c r="P87" i="38"/>
  <c r="P86" i="38"/>
  <c r="P85" i="38"/>
  <c r="P83" i="38"/>
  <c r="P82" i="38"/>
  <c r="P81" i="38"/>
  <c r="P80" i="38"/>
  <c r="P79" i="38"/>
  <c r="P78" i="38"/>
  <c r="P77" i="38"/>
  <c r="P76" i="38"/>
  <c r="P75" i="38"/>
  <c r="P74" i="38"/>
  <c r="P73" i="38"/>
  <c r="P72" i="38"/>
  <c r="P71" i="38"/>
  <c r="P70" i="38"/>
  <c r="P69" i="38"/>
  <c r="P68" i="38"/>
  <c r="P67" i="38"/>
  <c r="P65" i="38"/>
  <c r="P64" i="38"/>
  <c r="P63" i="38"/>
  <c r="P62" i="38"/>
  <c r="P61" i="38"/>
  <c r="P60" i="38"/>
  <c r="P59" i="38"/>
  <c r="P58" i="38"/>
  <c r="P56" i="38"/>
  <c r="P55" i="38"/>
  <c r="P54" i="38"/>
  <c r="P53" i="38"/>
  <c r="P52" i="38"/>
  <c r="P51" i="38"/>
  <c r="P50" i="38"/>
  <c r="P49" i="38"/>
  <c r="P48" i="38"/>
  <c r="P47" i="38"/>
  <c r="P45" i="38"/>
  <c r="P44" i="38"/>
  <c r="P43" i="38"/>
  <c r="P42" i="38"/>
  <c r="P41" i="38"/>
  <c r="P40" i="38"/>
  <c r="P39" i="38"/>
  <c r="P38" i="38"/>
  <c r="P36" i="38"/>
  <c r="P35" i="38"/>
  <c r="P34" i="38"/>
  <c r="P33" i="38"/>
  <c r="P32" i="38"/>
  <c r="P31" i="38"/>
  <c r="P30" i="38"/>
  <c r="P29" i="38"/>
  <c r="P28" i="38"/>
  <c r="P27" i="38"/>
  <c r="P25" i="38"/>
  <c r="P24" i="38"/>
  <c r="P23" i="38"/>
  <c r="P22" i="38"/>
  <c r="P21" i="38"/>
  <c r="P20" i="38"/>
  <c r="P19" i="38"/>
  <c r="P18" i="38"/>
  <c r="P17" i="38"/>
  <c r="P16" i="38"/>
  <c r="P15" i="38"/>
  <c r="P14" i="38"/>
  <c r="P13" i="38"/>
  <c r="P12" i="38"/>
  <c r="P11" i="38"/>
  <c r="P10" i="38"/>
  <c r="P9" i="38"/>
  <c r="P8" i="38"/>
  <c r="I166" i="38"/>
  <c r="AG166" i="38" s="1"/>
  <c r="I168" i="38"/>
  <c r="AG168" i="38" s="1"/>
  <c r="I182" i="38"/>
  <c r="AG182" i="38" s="1"/>
  <c r="I183" i="38"/>
  <c r="AG183" i="38" s="1"/>
  <c r="I184" i="38"/>
  <c r="AG184" i="38" s="1"/>
  <c r="I187" i="38"/>
  <c r="AG187" i="38" s="1"/>
  <c r="I202" i="38"/>
  <c r="AG202" i="38" s="1"/>
  <c r="I204" i="38"/>
  <c r="AG204" i="38" s="1"/>
  <c r="I205" i="38"/>
  <c r="AG205" i="38" s="1"/>
  <c r="I206" i="38"/>
  <c r="AG206" i="38" s="1"/>
  <c r="I222" i="38"/>
  <c r="AG222" i="38" s="1"/>
  <c r="I224" i="38"/>
  <c r="AG224" i="38" s="1"/>
  <c r="I226" i="38"/>
  <c r="AG226" i="38" s="1"/>
  <c r="I227" i="38"/>
  <c r="AG227" i="38" s="1"/>
  <c r="H7" i="38"/>
  <c r="H8" i="38"/>
  <c r="H9" i="38"/>
  <c r="H10" i="38"/>
  <c r="H11" i="38"/>
  <c r="H12" i="38"/>
  <c r="H13" i="38"/>
  <c r="H14" i="38"/>
  <c r="I14" i="38" s="1"/>
  <c r="AG14" i="38" s="1"/>
  <c r="H15" i="38"/>
  <c r="H16" i="38"/>
  <c r="H17" i="38"/>
  <c r="H18" i="38"/>
  <c r="H19" i="38"/>
  <c r="H20" i="38"/>
  <c r="H21" i="38"/>
  <c r="H22" i="38"/>
  <c r="H23" i="38"/>
  <c r="H24" i="38"/>
  <c r="H25" i="38"/>
  <c r="H27" i="38"/>
  <c r="H28" i="38"/>
  <c r="H29" i="38"/>
  <c r="H30" i="38"/>
  <c r="H31" i="38"/>
  <c r="H32" i="38"/>
  <c r="H33" i="38"/>
  <c r="H34" i="38"/>
  <c r="H35" i="38"/>
  <c r="H36" i="38"/>
  <c r="H38" i="38"/>
  <c r="H39" i="38"/>
  <c r="H40" i="38"/>
  <c r="H41" i="38"/>
  <c r="H42" i="38"/>
  <c r="H43" i="38"/>
  <c r="H44" i="38"/>
  <c r="H45" i="38"/>
  <c r="H47" i="38"/>
  <c r="H48" i="38"/>
  <c r="H49" i="38"/>
  <c r="H50" i="38"/>
  <c r="H51" i="38"/>
  <c r="H52" i="38"/>
  <c r="H53" i="38"/>
  <c r="H54" i="38"/>
  <c r="H55" i="38"/>
  <c r="H56" i="38"/>
  <c r="H58" i="38"/>
  <c r="I58" i="38" s="1"/>
  <c r="AG58" i="38" s="1"/>
  <c r="H59" i="38"/>
  <c r="H60" i="38"/>
  <c r="H61" i="38"/>
  <c r="H62" i="38"/>
  <c r="H63" i="38"/>
  <c r="H64" i="38"/>
  <c r="H65" i="38"/>
  <c r="H67" i="38"/>
  <c r="H68" i="38"/>
  <c r="H69" i="38"/>
  <c r="H70" i="38"/>
  <c r="H74" i="38"/>
  <c r="H75" i="38"/>
  <c r="H76" i="38"/>
  <c r="H77" i="38"/>
  <c r="I77" i="38" s="1"/>
  <c r="AG77" i="38" s="1"/>
  <c r="H78" i="38"/>
  <c r="H79" i="38"/>
  <c r="I79" i="38" s="1"/>
  <c r="AG79" i="38" s="1"/>
  <c r="H80" i="38"/>
  <c r="H81" i="38"/>
  <c r="H82" i="38"/>
  <c r="I82" i="38" s="1"/>
  <c r="AG82" i="38" s="1"/>
  <c r="H83" i="38"/>
  <c r="H85" i="38"/>
  <c r="H86" i="38"/>
  <c r="H87" i="38"/>
  <c r="H89" i="38"/>
  <c r="H90" i="38"/>
  <c r="H91" i="38"/>
  <c r="H93" i="38"/>
  <c r="H94" i="38"/>
  <c r="H95" i="38"/>
  <c r="H96" i="38"/>
  <c r="H97" i="38"/>
  <c r="H98" i="38"/>
  <c r="H99" i="38"/>
  <c r="H100" i="38"/>
  <c r="H101" i="38"/>
  <c r="H102" i="38"/>
  <c r="H103" i="38"/>
  <c r="H104" i="38"/>
  <c r="H105" i="38"/>
  <c r="H106" i="38"/>
  <c r="H107" i="38"/>
  <c r="H108" i="38"/>
  <c r="H109" i="38"/>
  <c r="H110" i="38"/>
  <c r="H111" i="38"/>
  <c r="H112" i="38"/>
  <c r="H113" i="38"/>
  <c r="H114" i="38"/>
  <c r="H115" i="38"/>
  <c r="H116" i="38"/>
  <c r="H117" i="38"/>
  <c r="H119" i="38"/>
  <c r="H120" i="38"/>
  <c r="H121" i="38"/>
  <c r="H122" i="38"/>
  <c r="H123" i="38"/>
  <c r="I123" i="38" s="1"/>
  <c r="AG123" i="38" s="1"/>
  <c r="H124" i="38"/>
  <c r="H125" i="38"/>
  <c r="H126" i="38"/>
  <c r="H127" i="38"/>
  <c r="H128" i="38"/>
  <c r="H130" i="38"/>
  <c r="H131" i="38"/>
  <c r="H132" i="38"/>
  <c r="H133" i="38"/>
  <c r="H134" i="38"/>
  <c r="H136" i="38"/>
  <c r="H137" i="38"/>
  <c r="H138" i="38"/>
  <c r="H139" i="38"/>
  <c r="H140" i="38"/>
  <c r="H141" i="38"/>
  <c r="H142" i="38"/>
  <c r="H143" i="38"/>
  <c r="H144" i="38"/>
  <c r="H145" i="38"/>
  <c r="H146" i="38"/>
  <c r="H147" i="38"/>
  <c r="I147" i="38" s="1"/>
  <c r="AG147" i="38" s="1"/>
  <c r="H148" i="38"/>
  <c r="H149" i="38"/>
  <c r="I149" i="38" s="1"/>
  <c r="AG149" i="38" s="1"/>
  <c r="H150" i="38"/>
  <c r="H151" i="38"/>
  <c r="H152" i="38"/>
  <c r="H153" i="38"/>
  <c r="H154" i="38"/>
  <c r="H155" i="38"/>
  <c r="H156" i="38"/>
  <c r="H157" i="38"/>
  <c r="H158" i="38"/>
  <c r="H159" i="38"/>
  <c r="H160" i="38"/>
  <c r="H161" i="38"/>
  <c r="H162" i="38"/>
  <c r="H163" i="38"/>
  <c r="H164" i="38"/>
  <c r="H165" i="38"/>
  <c r="H166" i="38"/>
  <c r="H167" i="38"/>
  <c r="H168" i="38"/>
  <c r="H169" i="38"/>
  <c r="H170" i="38"/>
  <c r="H171" i="38"/>
  <c r="H172" i="38"/>
  <c r="H173" i="38"/>
  <c r="H174" i="38"/>
  <c r="H175" i="38"/>
  <c r="H176" i="38"/>
  <c r="H177" i="38"/>
  <c r="H178" i="38"/>
  <c r="H179" i="38"/>
  <c r="I179" i="38" s="1"/>
  <c r="AG179" i="38" s="1"/>
  <c r="H180" i="38"/>
  <c r="I180" i="38" s="1"/>
  <c r="AG180" i="38" s="1"/>
  <c r="H181" i="38"/>
  <c r="I181" i="38" s="1"/>
  <c r="AG181" i="38" s="1"/>
  <c r="H182" i="38"/>
  <c r="H183" i="38"/>
  <c r="H184" i="38"/>
  <c r="H185" i="38"/>
  <c r="I185" i="38" s="1"/>
  <c r="AG185" i="38" s="1"/>
  <c r="H186" i="38"/>
  <c r="I186" i="38" s="1"/>
  <c r="AG186" i="38" s="1"/>
  <c r="H187" i="38"/>
  <c r="H188" i="38"/>
  <c r="I188" i="38" s="1"/>
  <c r="AG188" i="38" s="1"/>
  <c r="H189" i="38"/>
  <c r="I189" i="38" s="1"/>
  <c r="AG189" i="38" s="1"/>
  <c r="H190" i="38"/>
  <c r="I190" i="38" s="1"/>
  <c r="AG190" i="38" s="1"/>
  <c r="H191" i="38"/>
  <c r="I191" i="38" s="1"/>
  <c r="AG191" i="38" s="1"/>
  <c r="H192" i="38"/>
  <c r="I192" i="38" s="1"/>
  <c r="AG192" i="38" s="1"/>
  <c r="H193" i="38"/>
  <c r="I193" i="38" s="1"/>
  <c r="AG193" i="38" s="1"/>
  <c r="H194" i="38"/>
  <c r="I194" i="38" s="1"/>
  <c r="AG194" i="38" s="1"/>
  <c r="H195" i="38"/>
  <c r="I195" i="38" s="1"/>
  <c r="AG195" i="38" s="1"/>
  <c r="H196" i="38"/>
  <c r="I196" i="38" s="1"/>
  <c r="AG196" i="38" s="1"/>
  <c r="H197" i="38"/>
  <c r="I197" i="38" s="1"/>
  <c r="AG197" i="38" s="1"/>
  <c r="H198" i="38"/>
  <c r="I198" i="38" s="1"/>
  <c r="AG198" i="38" s="1"/>
  <c r="H199" i="38"/>
  <c r="I199" i="38" s="1"/>
  <c r="AG199" i="38" s="1"/>
  <c r="H200" i="38"/>
  <c r="I200" i="38" s="1"/>
  <c r="AG200" i="38" s="1"/>
  <c r="H201" i="38"/>
  <c r="I201" i="38" s="1"/>
  <c r="AG201" i="38" s="1"/>
  <c r="H202" i="38"/>
  <c r="H203" i="38"/>
  <c r="I203" i="38" s="1"/>
  <c r="AG203" i="38" s="1"/>
  <c r="H204" i="38"/>
  <c r="H205" i="38"/>
  <c r="H206" i="38"/>
  <c r="H207" i="38"/>
  <c r="I207" i="38" s="1"/>
  <c r="AG207" i="38" s="1"/>
  <c r="H208" i="38"/>
  <c r="I208" i="38" s="1"/>
  <c r="AG208" i="38" s="1"/>
  <c r="H209" i="38"/>
  <c r="I209" i="38" s="1"/>
  <c r="AG209" i="38" s="1"/>
  <c r="H210" i="38"/>
  <c r="I210" i="38" s="1"/>
  <c r="AG210" i="38" s="1"/>
  <c r="H211" i="38"/>
  <c r="I211" i="38" s="1"/>
  <c r="AG211" i="38" s="1"/>
  <c r="H212" i="38"/>
  <c r="I212" i="38" s="1"/>
  <c r="AG212" i="38" s="1"/>
  <c r="H213" i="38"/>
  <c r="H214" i="38"/>
  <c r="I214" i="38" s="1"/>
  <c r="AG214" i="38" s="1"/>
  <c r="H215" i="38"/>
  <c r="I215" i="38" s="1"/>
  <c r="AG215" i="38" s="1"/>
  <c r="H216" i="38"/>
  <c r="I216" i="38" s="1"/>
  <c r="AG216" i="38" s="1"/>
  <c r="H217" i="38"/>
  <c r="I217" i="38" s="1"/>
  <c r="AG217" i="38" s="1"/>
  <c r="H218" i="38"/>
  <c r="I218" i="38" s="1"/>
  <c r="AG218" i="38" s="1"/>
  <c r="H219" i="38"/>
  <c r="I219" i="38" s="1"/>
  <c r="AG219" i="38" s="1"/>
  <c r="H220" i="38"/>
  <c r="I220" i="38" s="1"/>
  <c r="AG220" i="38" s="1"/>
  <c r="H221" i="38"/>
  <c r="I221" i="38" s="1"/>
  <c r="AG221" i="38" s="1"/>
  <c r="H222" i="38"/>
  <c r="H223" i="38"/>
  <c r="I223" i="38" s="1"/>
  <c r="AG223" i="38" s="1"/>
  <c r="H224" i="38"/>
  <c r="H225" i="38"/>
  <c r="I225" i="38" s="1"/>
  <c r="AG225" i="38" s="1"/>
  <c r="H226" i="38"/>
  <c r="H227" i="38"/>
  <c r="H228" i="38"/>
  <c r="I228" i="38" s="1"/>
  <c r="AG228" i="38" s="1"/>
  <c r="H6" i="38"/>
  <c r="F213" i="38"/>
  <c r="I213" i="38" s="1"/>
  <c r="AG213" i="38" s="1"/>
  <c r="F184" i="38"/>
  <c r="F178" i="38"/>
  <c r="F177" i="38"/>
  <c r="F176" i="38"/>
  <c r="F175" i="38"/>
  <c r="F173" i="38"/>
  <c r="F172" i="38"/>
  <c r="F171" i="38"/>
  <c r="F170" i="38"/>
  <c r="F169" i="38"/>
  <c r="F168" i="38"/>
  <c r="F167" i="38"/>
  <c r="F166" i="38"/>
  <c r="F165" i="38"/>
  <c r="F164" i="38"/>
  <c r="F163" i="38"/>
  <c r="F162" i="38"/>
  <c r="I162" i="38" s="1"/>
  <c r="AG162" i="38" s="1"/>
  <c r="F161" i="38"/>
  <c r="F160" i="38"/>
  <c r="F159" i="38"/>
  <c r="F158" i="38"/>
  <c r="F157" i="38"/>
  <c r="F156" i="38"/>
  <c r="F155" i="38"/>
  <c r="F154" i="38"/>
  <c r="F153" i="38"/>
  <c r="F152" i="38"/>
  <c r="F151" i="38"/>
  <c r="F150" i="38"/>
  <c r="F148" i="38"/>
  <c r="F147" i="38"/>
  <c r="F146" i="38"/>
  <c r="F145" i="38"/>
  <c r="F144" i="38"/>
  <c r="F143" i="38"/>
  <c r="F142" i="38"/>
  <c r="F141" i="38"/>
  <c r="F140" i="38"/>
  <c r="F139" i="38"/>
  <c r="F138" i="38"/>
  <c r="F137" i="38"/>
  <c r="F136" i="38"/>
  <c r="F134" i="38"/>
  <c r="F133" i="38"/>
  <c r="F132" i="38"/>
  <c r="F131" i="38"/>
  <c r="F130" i="38"/>
  <c r="F128" i="38"/>
  <c r="F127" i="38"/>
  <c r="F126" i="38"/>
  <c r="F125" i="38"/>
  <c r="F124" i="38"/>
  <c r="F123" i="38"/>
  <c r="F122" i="38"/>
  <c r="F121" i="38"/>
  <c r="F120" i="38"/>
  <c r="F119" i="38"/>
  <c r="F117" i="38"/>
  <c r="F116" i="38"/>
  <c r="F115" i="38"/>
  <c r="F114" i="38"/>
  <c r="F113" i="38"/>
  <c r="F112" i="38"/>
  <c r="F111" i="38"/>
  <c r="F110" i="38"/>
  <c r="F109" i="38"/>
  <c r="F108" i="38"/>
  <c r="F107" i="38"/>
  <c r="F106" i="38"/>
  <c r="F105" i="38"/>
  <c r="F104" i="38"/>
  <c r="F103" i="38"/>
  <c r="F102" i="38"/>
  <c r="F101" i="38"/>
  <c r="F100" i="38"/>
  <c r="F99" i="38"/>
  <c r="F98" i="38"/>
  <c r="F97" i="38"/>
  <c r="F96" i="38"/>
  <c r="F95" i="38"/>
  <c r="F94" i="38"/>
  <c r="F93" i="38"/>
  <c r="F91" i="38"/>
  <c r="F90" i="38"/>
  <c r="F89" i="38"/>
  <c r="F87" i="38"/>
  <c r="F86" i="38"/>
  <c r="F85" i="38"/>
  <c r="F83" i="38"/>
  <c r="F82" i="38"/>
  <c r="F81" i="38"/>
  <c r="F80" i="38"/>
  <c r="F79" i="38"/>
  <c r="F78" i="38"/>
  <c r="F77" i="38"/>
  <c r="F76" i="38"/>
  <c r="F75" i="38"/>
  <c r="F74" i="38"/>
  <c r="F70" i="38"/>
  <c r="F69" i="38"/>
  <c r="F68" i="38"/>
  <c r="F67" i="38"/>
  <c r="F65" i="38"/>
  <c r="F64" i="38"/>
  <c r="F63" i="38"/>
  <c r="F62" i="38"/>
  <c r="F61" i="38"/>
  <c r="F60" i="38"/>
  <c r="F59" i="38"/>
  <c r="F58" i="38"/>
  <c r="F56" i="38"/>
  <c r="F55" i="38"/>
  <c r="F54" i="38"/>
  <c r="I54" i="38" s="1"/>
  <c r="AG54" i="38" s="1"/>
  <c r="F53" i="38"/>
  <c r="F52" i="38"/>
  <c r="I52" i="38" s="1"/>
  <c r="AG52" i="38" s="1"/>
  <c r="F51" i="38"/>
  <c r="F50" i="38"/>
  <c r="F49" i="38"/>
  <c r="F48" i="38"/>
  <c r="F47" i="38"/>
  <c r="F45" i="38"/>
  <c r="F44" i="38"/>
  <c r="F43" i="38"/>
  <c r="F42" i="38"/>
  <c r="F41" i="38"/>
  <c r="F40" i="38"/>
  <c r="F39" i="38"/>
  <c r="F38" i="38"/>
  <c r="F36" i="38"/>
  <c r="F35" i="38"/>
  <c r="F34" i="38"/>
  <c r="I34" i="38" s="1"/>
  <c r="AG34" i="38" s="1"/>
  <c r="F33" i="38"/>
  <c r="F32" i="38"/>
  <c r="F31" i="38"/>
  <c r="F30" i="38"/>
  <c r="F29" i="38"/>
  <c r="F28" i="38"/>
  <c r="F27" i="38"/>
  <c r="F25" i="38"/>
  <c r="F24" i="38"/>
  <c r="F23" i="38"/>
  <c r="F22" i="38"/>
  <c r="F21" i="38"/>
  <c r="F20" i="38"/>
  <c r="F19" i="38"/>
  <c r="F18" i="38"/>
  <c r="F17" i="38"/>
  <c r="F16" i="38"/>
  <c r="F15" i="38"/>
  <c r="F14" i="38"/>
  <c r="F13" i="38"/>
  <c r="F12" i="38"/>
  <c r="F11" i="38"/>
  <c r="F10" i="38"/>
  <c r="F9" i="38"/>
  <c r="F8" i="38"/>
  <c r="F7" i="38"/>
  <c r="F6" i="38"/>
  <c r="D178" i="38"/>
  <c r="D177" i="38"/>
  <c r="D176" i="38"/>
  <c r="D175" i="38"/>
  <c r="D174" i="38"/>
  <c r="I174" i="38" s="1"/>
  <c r="AG174" i="38" s="1"/>
  <c r="D173" i="38"/>
  <c r="D172" i="38"/>
  <c r="D171" i="38"/>
  <c r="D170" i="38"/>
  <c r="D169" i="38"/>
  <c r="D168" i="38"/>
  <c r="D167" i="38"/>
  <c r="D166" i="38"/>
  <c r="D165" i="38"/>
  <c r="D164" i="38"/>
  <c r="D163" i="38"/>
  <c r="D162" i="38"/>
  <c r="D161" i="38"/>
  <c r="D160" i="38"/>
  <c r="D159" i="38"/>
  <c r="D158" i="38"/>
  <c r="D157" i="38"/>
  <c r="D156" i="38"/>
  <c r="D155" i="38"/>
  <c r="D154" i="38"/>
  <c r="D153" i="38"/>
  <c r="D152" i="38"/>
  <c r="D151" i="38"/>
  <c r="D150" i="38"/>
  <c r="D148" i="38"/>
  <c r="D147" i="38"/>
  <c r="D146" i="38"/>
  <c r="D145" i="38"/>
  <c r="D144" i="38"/>
  <c r="D143" i="38"/>
  <c r="D142" i="38"/>
  <c r="D141" i="38"/>
  <c r="D140" i="38"/>
  <c r="D139" i="38"/>
  <c r="D138" i="38"/>
  <c r="D137" i="38"/>
  <c r="D136" i="38"/>
  <c r="D135" i="38"/>
  <c r="I135" i="38" s="1"/>
  <c r="AG135" i="38" s="1"/>
  <c r="D134" i="38"/>
  <c r="D133" i="38"/>
  <c r="D132" i="38"/>
  <c r="D131" i="38"/>
  <c r="D130" i="38"/>
  <c r="D128" i="38"/>
  <c r="D127" i="38"/>
  <c r="D126" i="38"/>
  <c r="D125" i="38"/>
  <c r="D124" i="38"/>
  <c r="I124" i="38" s="1"/>
  <c r="AG124" i="38" s="1"/>
  <c r="D123" i="38"/>
  <c r="D122" i="38"/>
  <c r="D121" i="38"/>
  <c r="D120" i="38"/>
  <c r="D119" i="38"/>
  <c r="D117" i="38"/>
  <c r="I117" i="38" s="1"/>
  <c r="AG117" i="38" s="1"/>
  <c r="D116" i="38"/>
  <c r="D115" i="38"/>
  <c r="D114" i="38"/>
  <c r="D113" i="38"/>
  <c r="D112" i="38"/>
  <c r="D110" i="38"/>
  <c r="D109" i="38"/>
  <c r="D108" i="38"/>
  <c r="D107" i="38"/>
  <c r="D106" i="38"/>
  <c r="D105" i="38"/>
  <c r="D104" i="38"/>
  <c r="D103" i="38"/>
  <c r="D102" i="38"/>
  <c r="D101" i="38"/>
  <c r="D100" i="38"/>
  <c r="I100" i="38" s="1"/>
  <c r="AG100" i="38" s="1"/>
  <c r="D99" i="38"/>
  <c r="D98" i="38"/>
  <c r="D97" i="38"/>
  <c r="D96" i="38"/>
  <c r="D95" i="38"/>
  <c r="D94" i="38"/>
  <c r="D93" i="38"/>
  <c r="D91" i="38"/>
  <c r="D90" i="38"/>
  <c r="D89" i="38"/>
  <c r="D87" i="38"/>
  <c r="D86" i="38"/>
  <c r="D85" i="38"/>
  <c r="D83" i="38"/>
  <c r="D82" i="38"/>
  <c r="D81" i="38"/>
  <c r="D80" i="38"/>
  <c r="D79" i="38"/>
  <c r="D78" i="38"/>
  <c r="D77" i="38"/>
  <c r="D76" i="38"/>
  <c r="D75" i="38"/>
  <c r="D74" i="38"/>
  <c r="D73" i="38"/>
  <c r="I73" i="38" s="1"/>
  <c r="AG73" i="38" s="1"/>
  <c r="D72" i="38"/>
  <c r="I72" i="38" s="1"/>
  <c r="AG72" i="38" s="1"/>
  <c r="D71" i="38"/>
  <c r="I71" i="38" s="1"/>
  <c r="AG71" i="38" s="1"/>
  <c r="D70" i="38"/>
  <c r="D69" i="38"/>
  <c r="D68" i="38"/>
  <c r="D67" i="38"/>
  <c r="D65" i="38"/>
  <c r="D64" i="38"/>
  <c r="D63" i="38"/>
  <c r="D62" i="38"/>
  <c r="D61" i="38"/>
  <c r="D60" i="38"/>
  <c r="D59" i="38"/>
  <c r="D58" i="38"/>
  <c r="D56" i="38"/>
  <c r="D55" i="38"/>
  <c r="D54" i="38"/>
  <c r="D53" i="38"/>
  <c r="D52" i="38"/>
  <c r="D51" i="38"/>
  <c r="D50" i="38"/>
  <c r="D49" i="38"/>
  <c r="D48" i="38"/>
  <c r="D47" i="38"/>
  <c r="D45" i="38"/>
  <c r="D44" i="38"/>
  <c r="D43" i="38"/>
  <c r="D42" i="38"/>
  <c r="D41" i="38"/>
  <c r="D40" i="38"/>
  <c r="D39" i="38"/>
  <c r="D38" i="38"/>
  <c r="D36" i="38"/>
  <c r="D35" i="38"/>
  <c r="D34" i="38"/>
  <c r="D33" i="38"/>
  <c r="I33" i="38" s="1"/>
  <c r="AG33" i="38" s="1"/>
  <c r="D32" i="38"/>
  <c r="I32" i="38" s="1"/>
  <c r="AG32" i="38" s="1"/>
  <c r="D31" i="38"/>
  <c r="D30" i="38"/>
  <c r="D29" i="38"/>
  <c r="D28" i="38"/>
  <c r="D27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I13" i="38" s="1"/>
  <c r="AG13" i="38" s="1"/>
  <c r="D12" i="38"/>
  <c r="I12" i="38" s="1"/>
  <c r="AG12" i="38" s="1"/>
  <c r="D11" i="38"/>
  <c r="I11" i="38" s="1"/>
  <c r="AG11" i="38" s="1"/>
  <c r="D10" i="38"/>
  <c r="D9" i="38"/>
  <c r="I9" i="38" s="1"/>
  <c r="AG9" i="38" s="1"/>
  <c r="D8" i="38"/>
  <c r="I8" i="38" s="1"/>
  <c r="AG8" i="38" s="1"/>
  <c r="D7" i="38"/>
  <c r="I7" i="38" s="1"/>
  <c r="AG7" i="38" s="1"/>
  <c r="D6" i="38"/>
  <c r="I86" i="38" l="1"/>
  <c r="AG86" i="38" s="1"/>
  <c r="I145" i="38"/>
  <c r="AG145" i="38" s="1"/>
  <c r="I141" i="38"/>
  <c r="AG141" i="38" s="1"/>
  <c r="I122" i="38"/>
  <c r="AG122" i="38" s="1"/>
  <c r="I10" i="38"/>
  <c r="AG10" i="38" s="1"/>
  <c r="I80" i="38"/>
  <c r="AG80" i="38" s="1"/>
  <c r="I144" i="38"/>
  <c r="AG144" i="38" s="1"/>
  <c r="I98" i="38"/>
  <c r="AG98" i="38" s="1"/>
  <c r="I75" i="38"/>
  <c r="AG75" i="38" s="1"/>
  <c r="I95" i="38"/>
  <c r="AG95" i="38" s="1"/>
  <c r="I81" i="38"/>
  <c r="AG81" i="38" s="1"/>
  <c r="I120" i="38"/>
  <c r="AG120" i="38" s="1"/>
  <c r="I97" i="38"/>
  <c r="AG97" i="38" s="1"/>
  <c r="I55" i="38"/>
  <c r="AG55" i="38" s="1"/>
  <c r="I94" i="38"/>
  <c r="AG94" i="38" s="1"/>
  <c r="I78" i="38"/>
  <c r="AG78" i="38" s="1"/>
  <c r="I178" i="38"/>
  <c r="AG178" i="38" s="1"/>
  <c r="I172" i="38"/>
  <c r="AG172" i="38" s="1"/>
  <c r="I167" i="38"/>
  <c r="AG167" i="38" s="1"/>
  <c r="I165" i="38"/>
  <c r="AG165" i="38" s="1"/>
  <c r="I164" i="38"/>
  <c r="AG164" i="38" s="1"/>
  <c r="I163" i="38"/>
  <c r="AG163" i="38" s="1"/>
  <c r="I160" i="38"/>
  <c r="AG160" i="38" s="1"/>
  <c r="I159" i="38"/>
  <c r="AG159" i="38" s="1"/>
  <c r="I158" i="38"/>
  <c r="AG158" i="38" s="1"/>
  <c r="I155" i="38"/>
  <c r="AG155" i="38" s="1"/>
  <c r="I152" i="38"/>
  <c r="AG152" i="38" s="1"/>
  <c r="I146" i="38"/>
  <c r="AG146" i="38" s="1"/>
  <c r="I143" i="38"/>
  <c r="AG143" i="38" s="1"/>
  <c r="I142" i="38"/>
  <c r="AG142" i="38" s="1"/>
  <c r="I138" i="38"/>
  <c r="AG138" i="38" s="1"/>
  <c r="I137" i="38"/>
  <c r="AG137" i="38" s="1"/>
  <c r="I133" i="38"/>
  <c r="AG133" i="38" s="1"/>
  <c r="I131" i="38"/>
  <c r="AG131" i="38" s="1"/>
  <c r="I130" i="38"/>
  <c r="AG130" i="38" s="1"/>
  <c r="I126" i="38"/>
  <c r="AG126" i="38" s="1"/>
  <c r="I125" i="38"/>
  <c r="AG125" i="38" s="1"/>
  <c r="I121" i="38"/>
  <c r="AG121" i="38" s="1"/>
  <c r="I116" i="38"/>
  <c r="AG116" i="38" s="1"/>
  <c r="I115" i="38"/>
  <c r="AG115" i="38" s="1"/>
  <c r="I108" i="38"/>
  <c r="AG108" i="38" s="1"/>
  <c r="I105" i="38"/>
  <c r="AG105" i="38" s="1"/>
  <c r="I104" i="38"/>
  <c r="AG104" i="38" s="1"/>
  <c r="I103" i="38"/>
  <c r="AG103" i="38" s="1"/>
  <c r="I102" i="38"/>
  <c r="AG102" i="38" s="1"/>
  <c r="I101" i="38"/>
  <c r="AG101" i="38" s="1"/>
  <c r="I74" i="38"/>
  <c r="AG74" i="38" s="1"/>
  <c r="I64" i="38"/>
  <c r="AG64" i="38" s="1"/>
  <c r="I60" i="38"/>
  <c r="AG60" i="38" s="1"/>
  <c r="I56" i="38"/>
  <c r="AG56" i="38" s="1"/>
  <c r="I53" i="38"/>
  <c r="AG53" i="38" s="1"/>
  <c r="I51" i="38"/>
  <c r="AG51" i="38" s="1"/>
  <c r="I42" i="38"/>
  <c r="AG42" i="38" s="1"/>
  <c r="I38" i="38"/>
  <c r="AG38" i="38" s="1"/>
  <c r="I35" i="38"/>
  <c r="AG35" i="38" s="1"/>
  <c r="I31" i="38"/>
  <c r="AG31" i="38" s="1"/>
  <c r="I30" i="38"/>
  <c r="AG30" i="38" s="1"/>
  <c r="I29" i="38"/>
  <c r="AG29" i="38" s="1"/>
  <c r="I28" i="38"/>
  <c r="AG28" i="38" s="1"/>
  <c r="I20" i="38"/>
  <c r="AG20" i="38" s="1"/>
  <c r="I16" i="38"/>
  <c r="AG16" i="38" s="1"/>
  <c r="I6" i="38"/>
  <c r="AG6" i="38" s="1"/>
  <c r="I27" i="38"/>
  <c r="AG27" i="38" s="1"/>
  <c r="I49" i="38"/>
  <c r="AG49" i="38" s="1"/>
  <c r="I96" i="38"/>
  <c r="AG96" i="38" s="1"/>
  <c r="I139" i="38"/>
  <c r="AG139" i="38" s="1"/>
  <c r="I140" i="38"/>
  <c r="AG140" i="38" s="1"/>
  <c r="I119" i="38"/>
  <c r="AG119" i="38" s="1"/>
  <c r="I161" i="38"/>
  <c r="AG161" i="38" s="1"/>
  <c r="I76" i="38"/>
  <c r="AG76" i="38" s="1"/>
  <c r="I99" i="38"/>
  <c r="AG99" i="38" s="1"/>
  <c r="I50" i="38"/>
  <c r="AG50" i="38" s="1"/>
  <c r="I15" i="38"/>
  <c r="AG15" i="38" s="1"/>
  <c r="I36" i="38"/>
  <c r="AG36" i="38" s="1"/>
  <c r="I59" i="38"/>
  <c r="AG59" i="38" s="1"/>
  <c r="I148" i="38"/>
  <c r="AG148" i="38" s="1"/>
  <c r="I127" i="38"/>
  <c r="AG127" i="38" s="1"/>
  <c r="I18" i="38"/>
  <c r="AG18" i="38" s="1"/>
  <c r="I40" i="38"/>
  <c r="AG40" i="38" s="1"/>
  <c r="I62" i="38"/>
  <c r="AG62" i="38" s="1"/>
  <c r="I83" i="38"/>
  <c r="AG83" i="38" s="1"/>
  <c r="I106" i="38"/>
  <c r="AG106" i="38" s="1"/>
  <c r="I128" i="38"/>
  <c r="AG128" i="38" s="1"/>
  <c r="I150" i="38"/>
  <c r="AG150" i="38" s="1"/>
  <c r="I170" i="38"/>
  <c r="AG170" i="38" s="1"/>
  <c r="I17" i="38"/>
  <c r="AG17" i="38" s="1"/>
  <c r="I39" i="38"/>
  <c r="AG39" i="38" s="1"/>
  <c r="I61" i="38"/>
  <c r="AG61" i="38" s="1"/>
  <c r="I169" i="38"/>
  <c r="AG169" i="38" s="1"/>
  <c r="I19" i="38"/>
  <c r="AG19" i="38" s="1"/>
  <c r="I41" i="38"/>
  <c r="AG41" i="38" s="1"/>
  <c r="I63" i="38"/>
  <c r="AG63" i="38" s="1"/>
  <c r="I85" i="38"/>
  <c r="AG85" i="38" s="1"/>
  <c r="I107" i="38"/>
  <c r="AG107" i="38" s="1"/>
  <c r="I151" i="38"/>
  <c r="AG151" i="38" s="1"/>
  <c r="I171" i="38"/>
  <c r="AG171" i="38" s="1"/>
  <c r="I21" i="38"/>
  <c r="AG21" i="38" s="1"/>
  <c r="I43" i="38"/>
  <c r="AG43" i="38" s="1"/>
  <c r="I65" i="38"/>
  <c r="AG65" i="38" s="1"/>
  <c r="I87" i="38"/>
  <c r="AG87" i="38" s="1"/>
  <c r="I109" i="38"/>
  <c r="AG109" i="38" s="1"/>
  <c r="I132" i="38"/>
  <c r="AG132" i="38" s="1"/>
  <c r="I153" i="38"/>
  <c r="AG153" i="38" s="1"/>
  <c r="I173" i="38"/>
  <c r="AG173" i="38" s="1"/>
  <c r="I111" i="38"/>
  <c r="AG111" i="38" s="1"/>
  <c r="I22" i="38"/>
  <c r="AG22" i="38" s="1"/>
  <c r="I67" i="38"/>
  <c r="AG67" i="38" s="1"/>
  <c r="I23" i="38"/>
  <c r="AG23" i="38" s="1"/>
  <c r="I45" i="38"/>
  <c r="AG45" i="38" s="1"/>
  <c r="I68" i="38"/>
  <c r="AG68" i="38" s="1"/>
  <c r="I90" i="38"/>
  <c r="AG90" i="38" s="1"/>
  <c r="I112" i="38"/>
  <c r="AG112" i="38" s="1"/>
  <c r="I134" i="38"/>
  <c r="AG134" i="38" s="1"/>
  <c r="I175" i="38"/>
  <c r="AG175" i="38" s="1"/>
  <c r="I44" i="38"/>
  <c r="AG44" i="38" s="1"/>
  <c r="I110" i="38"/>
  <c r="AG110" i="38" s="1"/>
  <c r="I154" i="38"/>
  <c r="AG154" i="38" s="1"/>
  <c r="I24" i="38"/>
  <c r="AG24" i="38" s="1"/>
  <c r="I47" i="38"/>
  <c r="AG47" i="38" s="1"/>
  <c r="I69" i="38"/>
  <c r="AG69" i="38" s="1"/>
  <c r="I91" i="38"/>
  <c r="AG91" i="38" s="1"/>
  <c r="I113" i="38"/>
  <c r="AG113" i="38" s="1"/>
  <c r="I156" i="38"/>
  <c r="AG156" i="38" s="1"/>
  <c r="I176" i="38"/>
  <c r="AG176" i="38" s="1"/>
  <c r="I89" i="38"/>
  <c r="AG89" i="38" s="1"/>
  <c r="I25" i="38"/>
  <c r="AG25" i="38" s="1"/>
  <c r="I48" i="38"/>
  <c r="AG48" i="38" s="1"/>
  <c r="I70" i="38"/>
  <c r="AG70" i="38" s="1"/>
  <c r="I93" i="38"/>
  <c r="AG93" i="38" s="1"/>
  <c r="I114" i="38"/>
  <c r="AG114" i="38" s="1"/>
  <c r="I136" i="38"/>
  <c r="AG136" i="38" s="1"/>
  <c r="I157" i="38"/>
  <c r="AG157" i="38" s="1"/>
  <c r="I177" i="38"/>
  <c r="AG177" i="38" s="1"/>
  <c r="AC251" i="35"/>
  <c r="AC250" i="35"/>
  <c r="AC249" i="35"/>
  <c r="AC248" i="35"/>
  <c r="AC247" i="35"/>
  <c r="AC246" i="35"/>
  <c r="AC245" i="35"/>
  <c r="AC244" i="35"/>
  <c r="AC243" i="35"/>
  <c r="AC242" i="35"/>
  <c r="AC241" i="35"/>
  <c r="AC240" i="35"/>
  <c r="AC239" i="35"/>
  <c r="AC238" i="35"/>
  <c r="AC237" i="35"/>
  <c r="AC236" i="35"/>
  <c r="AC235" i="35"/>
  <c r="AC234" i="35"/>
  <c r="AC233" i="35"/>
  <c r="AC232" i="35"/>
  <c r="AC231" i="35"/>
  <c r="AC230" i="35"/>
  <c r="AC229" i="35"/>
  <c r="AC228" i="35"/>
  <c r="AC227" i="35"/>
  <c r="AC226" i="35"/>
  <c r="AC225" i="35"/>
  <c r="AC224" i="35"/>
  <c r="AC223" i="35"/>
  <c r="AC222" i="35"/>
  <c r="AC221" i="35"/>
  <c r="AC220" i="35"/>
  <c r="AC219" i="35"/>
  <c r="AC218" i="35"/>
  <c r="AC217" i="35"/>
  <c r="AC216" i="35"/>
  <c r="AC215" i="35"/>
  <c r="AC214" i="35"/>
  <c r="AC213" i="35"/>
  <c r="AC212" i="35"/>
  <c r="AC211" i="35"/>
  <c r="AC210" i="35"/>
  <c r="AC209" i="35"/>
  <c r="AC208" i="35"/>
  <c r="AC207" i="35"/>
  <c r="AC206" i="35"/>
  <c r="AC205" i="35"/>
  <c r="AC204" i="35"/>
  <c r="AC203" i="35"/>
  <c r="AC202" i="35"/>
  <c r="AC201" i="35"/>
  <c r="AC200" i="35"/>
  <c r="AC199" i="35"/>
  <c r="AC198" i="35"/>
  <c r="AC197" i="35"/>
  <c r="AC196" i="35"/>
  <c r="AC195" i="35"/>
  <c r="AC194" i="35"/>
  <c r="AC193" i="35"/>
  <c r="AC192" i="35"/>
  <c r="AC191" i="35"/>
  <c r="AC190" i="35"/>
  <c r="AC189" i="35"/>
  <c r="AC188" i="35"/>
  <c r="AC187" i="35"/>
  <c r="AC186" i="35"/>
  <c r="AC185" i="35"/>
  <c r="AC184" i="35"/>
  <c r="AC183" i="35"/>
  <c r="AC182" i="35"/>
  <c r="AC181" i="35"/>
  <c r="AC180" i="35"/>
  <c r="AC179" i="35"/>
  <c r="AC178" i="35"/>
  <c r="AC177" i="35"/>
  <c r="AC176" i="35"/>
  <c r="AC175" i="35"/>
  <c r="AC174" i="35"/>
  <c r="AC173" i="35"/>
  <c r="AC172" i="35"/>
  <c r="AC171" i="35"/>
  <c r="AC170" i="35"/>
  <c r="AC169" i="35"/>
  <c r="AC168" i="35"/>
  <c r="AC167" i="35"/>
  <c r="AC166" i="35"/>
  <c r="AC165" i="35"/>
  <c r="AC164" i="35"/>
  <c r="AC163" i="35"/>
  <c r="AC162" i="35"/>
  <c r="AC161" i="35"/>
  <c r="AC160" i="35"/>
  <c r="AC159" i="35"/>
  <c r="AC158" i="35"/>
  <c r="AC157" i="35"/>
  <c r="AC156" i="35"/>
  <c r="AC155" i="35"/>
  <c r="AC154" i="35"/>
  <c r="AC153" i="35"/>
  <c r="AC152" i="35"/>
  <c r="AC151" i="35"/>
  <c r="AC150" i="35"/>
  <c r="AC149" i="35"/>
  <c r="AC148" i="35"/>
  <c r="AC147" i="35"/>
  <c r="AC146" i="35"/>
  <c r="AC145" i="35"/>
  <c r="AC144" i="35"/>
  <c r="AC143" i="35"/>
  <c r="AC142" i="35"/>
  <c r="AC141" i="35"/>
  <c r="AC140" i="35"/>
  <c r="AC139" i="35"/>
  <c r="AC138" i="35"/>
  <c r="AC137" i="35"/>
  <c r="AC136" i="35"/>
  <c r="AC135" i="35"/>
  <c r="AC134" i="35"/>
  <c r="AC133" i="35"/>
  <c r="AC132" i="35"/>
  <c r="AC131" i="35"/>
  <c r="AC130" i="35"/>
  <c r="AC128" i="35"/>
  <c r="AC127" i="35"/>
  <c r="AC126" i="35"/>
  <c r="AC125" i="35"/>
  <c r="AC124" i="35"/>
  <c r="AC123" i="35"/>
  <c r="AC122" i="35"/>
  <c r="AC121" i="35"/>
  <c r="AC120" i="35"/>
  <c r="AC119" i="35"/>
  <c r="AC117" i="35"/>
  <c r="AC116" i="35"/>
  <c r="AC115" i="35"/>
  <c r="AC114" i="35"/>
  <c r="AC113" i="35"/>
  <c r="AC112" i="35"/>
  <c r="AC111" i="35"/>
  <c r="AC110" i="35"/>
  <c r="AC109" i="35"/>
  <c r="AC108" i="35"/>
  <c r="AC107" i="35"/>
  <c r="AC106" i="35"/>
  <c r="AC105" i="35"/>
  <c r="AC104" i="35"/>
  <c r="AC103" i="35"/>
  <c r="AC102" i="35"/>
  <c r="AC101" i="35"/>
  <c r="AC100" i="35"/>
  <c r="AC99" i="35"/>
  <c r="AC98" i="35"/>
  <c r="AC97" i="35"/>
  <c r="AC96" i="35"/>
  <c r="AC95" i="35"/>
  <c r="AC94" i="35"/>
  <c r="AC93" i="35"/>
  <c r="AC91" i="35"/>
  <c r="AC90" i="35"/>
  <c r="AC89" i="35"/>
  <c r="AC87" i="35"/>
  <c r="AC86" i="35"/>
  <c r="AC85" i="35"/>
  <c r="AC83" i="35"/>
  <c r="AC82" i="35"/>
  <c r="AC81" i="35"/>
  <c r="AC80" i="35"/>
  <c r="AC79" i="35"/>
  <c r="AC78" i="35"/>
  <c r="AC77" i="35"/>
  <c r="AC76" i="35"/>
  <c r="AC75" i="35"/>
  <c r="AC74" i="35"/>
  <c r="AC73" i="35"/>
  <c r="AC72" i="35"/>
  <c r="AC71" i="35"/>
  <c r="AC70" i="35"/>
  <c r="AC69" i="35"/>
  <c r="AC68" i="35"/>
  <c r="AC67" i="35"/>
  <c r="AC65" i="35"/>
  <c r="AC64" i="35"/>
  <c r="AC63" i="35"/>
  <c r="AC62" i="35"/>
  <c r="AC61" i="35"/>
  <c r="AC60" i="35"/>
  <c r="AC59" i="35"/>
  <c r="AC58" i="35"/>
  <c r="AC56" i="35"/>
  <c r="AC55" i="35"/>
  <c r="AC54" i="35"/>
  <c r="AC53" i="35"/>
  <c r="AC52" i="35"/>
  <c r="AC51" i="35"/>
  <c r="AC50" i="35"/>
  <c r="AC49" i="35"/>
  <c r="AC48" i="35"/>
  <c r="AC47" i="35"/>
  <c r="AC45" i="35"/>
  <c r="AC44" i="35"/>
  <c r="AC43" i="35"/>
  <c r="AC42" i="35"/>
  <c r="AC41" i="35"/>
  <c r="AC40" i="35"/>
  <c r="AC39" i="35"/>
  <c r="AC38" i="35"/>
  <c r="AC36" i="35"/>
  <c r="AC35" i="35"/>
  <c r="AC34" i="35"/>
  <c r="AC33" i="35"/>
  <c r="AC32" i="35"/>
  <c r="AC31" i="35"/>
  <c r="AC30" i="35"/>
  <c r="AC29" i="35"/>
  <c r="AC28" i="35"/>
  <c r="AC27" i="35"/>
  <c r="AC25" i="35"/>
  <c r="AC24" i="35"/>
  <c r="AC23" i="35"/>
  <c r="AC22" i="35"/>
  <c r="AC21" i="35"/>
  <c r="AC20" i="35"/>
  <c r="AC19" i="35"/>
  <c r="AC18" i="35"/>
  <c r="AC17" i="35"/>
  <c r="AC16" i="35"/>
  <c r="AC15" i="35"/>
  <c r="AC14" i="35"/>
  <c r="AC13" i="35"/>
  <c r="AC12" i="35"/>
  <c r="AC11" i="35"/>
  <c r="AC10" i="35"/>
  <c r="AC9" i="35"/>
  <c r="AC8" i="35"/>
  <c r="AC7" i="35"/>
  <c r="AC6" i="35"/>
  <c r="Y251" i="35"/>
  <c r="Y250" i="35"/>
  <c r="Y249" i="35"/>
  <c r="Y248" i="35"/>
  <c r="Y247" i="35"/>
  <c r="Y246" i="35"/>
  <c r="Y245" i="35"/>
  <c r="Y244" i="35"/>
  <c r="Y243" i="35"/>
  <c r="Y242" i="35"/>
  <c r="Y241" i="35"/>
  <c r="Y240" i="35"/>
  <c r="Y239" i="35"/>
  <c r="Y238" i="35"/>
  <c r="Y237" i="35"/>
  <c r="Y236" i="35"/>
  <c r="Y235" i="35"/>
  <c r="Y234" i="35"/>
  <c r="Y233" i="35"/>
  <c r="Y232" i="35"/>
  <c r="Y231" i="35"/>
  <c r="Y230" i="35"/>
  <c r="Y229" i="35"/>
  <c r="Y228" i="35"/>
  <c r="Y227" i="35"/>
  <c r="Y226" i="35"/>
  <c r="Y225" i="35"/>
  <c r="Y224" i="35"/>
  <c r="Y223" i="35"/>
  <c r="Y222" i="35"/>
  <c r="Y221" i="35"/>
  <c r="Y220" i="35"/>
  <c r="Y219" i="35"/>
  <c r="Y218" i="35"/>
  <c r="Y217" i="35"/>
  <c r="Y216" i="35"/>
  <c r="Y215" i="35"/>
  <c r="Y214" i="35"/>
  <c r="Y213" i="35"/>
  <c r="Y212" i="35"/>
  <c r="Y211" i="35"/>
  <c r="Y210" i="35"/>
  <c r="Y209" i="35"/>
  <c r="Y208" i="35"/>
  <c r="Y207" i="35"/>
  <c r="Y206" i="35"/>
  <c r="Y205" i="35"/>
  <c r="Y204" i="35"/>
  <c r="Y203" i="35"/>
  <c r="Y202" i="35"/>
  <c r="Y201" i="35"/>
  <c r="Y200" i="35"/>
  <c r="Y199" i="35"/>
  <c r="Y198" i="35"/>
  <c r="Y197" i="35"/>
  <c r="Y196" i="35"/>
  <c r="Y195" i="35"/>
  <c r="Y194" i="35"/>
  <c r="Y193" i="35"/>
  <c r="Y192" i="35"/>
  <c r="Y191" i="35"/>
  <c r="Y190" i="35"/>
  <c r="Y189" i="35"/>
  <c r="Y188" i="35"/>
  <c r="Y187" i="35"/>
  <c r="Y186" i="35"/>
  <c r="Y185" i="35"/>
  <c r="Y184" i="35"/>
  <c r="Y183" i="35"/>
  <c r="Y182" i="35"/>
  <c r="Y181" i="35"/>
  <c r="Y180" i="35"/>
  <c r="Y179" i="35"/>
  <c r="Y178" i="35"/>
  <c r="Y177" i="35"/>
  <c r="Y176" i="35"/>
  <c r="Y175" i="35"/>
  <c r="Y174" i="35"/>
  <c r="Y173" i="35"/>
  <c r="Y172" i="35"/>
  <c r="Y171" i="35"/>
  <c r="Y170" i="35"/>
  <c r="Y169" i="35"/>
  <c r="Y168" i="35"/>
  <c r="Y167" i="35"/>
  <c r="Y166" i="35"/>
  <c r="Y165" i="35"/>
  <c r="Y164" i="35"/>
  <c r="Y163" i="35"/>
  <c r="Y162" i="35"/>
  <c r="Y161" i="35"/>
  <c r="Y160" i="35"/>
  <c r="Y159" i="35"/>
  <c r="Y158" i="35"/>
  <c r="Y157" i="35"/>
  <c r="Y156" i="35"/>
  <c r="Y155" i="35"/>
  <c r="Y154" i="35"/>
  <c r="Y153" i="35"/>
  <c r="Y152" i="35"/>
  <c r="Y151" i="35"/>
  <c r="Y150" i="35"/>
  <c r="Y149" i="35"/>
  <c r="Y148" i="35"/>
  <c r="Y147" i="35"/>
  <c r="Y146" i="35"/>
  <c r="Y145" i="35"/>
  <c r="Y144" i="35"/>
  <c r="Y143" i="35"/>
  <c r="Y142" i="35"/>
  <c r="Y141" i="35"/>
  <c r="Y140" i="35"/>
  <c r="Y139" i="35"/>
  <c r="Y138" i="35"/>
  <c r="Y137" i="35"/>
  <c r="Y136" i="35"/>
  <c r="Y134" i="35"/>
  <c r="Y133" i="35"/>
  <c r="Y132" i="35"/>
  <c r="Y131" i="35"/>
  <c r="Y130" i="35"/>
  <c r="Y128" i="35"/>
  <c r="Y127" i="35"/>
  <c r="Y126" i="35"/>
  <c r="Y125" i="35"/>
  <c r="Y124" i="35"/>
  <c r="Y123" i="35"/>
  <c r="Y122" i="35"/>
  <c r="Y121" i="35"/>
  <c r="Y120" i="35"/>
  <c r="Y119" i="35"/>
  <c r="Y117" i="35"/>
  <c r="Y116" i="35"/>
  <c r="Y115" i="35"/>
  <c r="Y114" i="35"/>
  <c r="Y113" i="35"/>
  <c r="Y112" i="35"/>
  <c r="Y111" i="35"/>
  <c r="Y110" i="35"/>
  <c r="Y109" i="35"/>
  <c r="Y108" i="35"/>
  <c r="Y107" i="35"/>
  <c r="Y106" i="35"/>
  <c r="Y105" i="35"/>
  <c r="Y104" i="35"/>
  <c r="Y103" i="35"/>
  <c r="Y102" i="35"/>
  <c r="Y101" i="35"/>
  <c r="Y100" i="35"/>
  <c r="Y99" i="35"/>
  <c r="Y98" i="35"/>
  <c r="Y97" i="35"/>
  <c r="Y96" i="35"/>
  <c r="Y95" i="35"/>
  <c r="Y94" i="35"/>
  <c r="Y93" i="35"/>
  <c r="Y91" i="35"/>
  <c r="Y90" i="35"/>
  <c r="Y89" i="35"/>
  <c r="Y87" i="35"/>
  <c r="Y86" i="35"/>
  <c r="Y85" i="35"/>
  <c r="Y83" i="35"/>
  <c r="Y82" i="35"/>
  <c r="Y81" i="35"/>
  <c r="Y80" i="35"/>
  <c r="Y79" i="35"/>
  <c r="Y78" i="35"/>
  <c r="Y77" i="35"/>
  <c r="Y76" i="35"/>
  <c r="Y75" i="35"/>
  <c r="Y74" i="35"/>
  <c r="Y73" i="35"/>
  <c r="Y72" i="35"/>
  <c r="Y71" i="35"/>
  <c r="Y70" i="35"/>
  <c r="Y69" i="35"/>
  <c r="Y68" i="35"/>
  <c r="Y67" i="35"/>
  <c r="Y65" i="35"/>
  <c r="Y64" i="35"/>
  <c r="Y63" i="35"/>
  <c r="Y62" i="35"/>
  <c r="Y61" i="35"/>
  <c r="Y60" i="35"/>
  <c r="Y59" i="35"/>
  <c r="Y58" i="35"/>
  <c r="Y56" i="35"/>
  <c r="Y55" i="35"/>
  <c r="Y54" i="35"/>
  <c r="Y53" i="35"/>
  <c r="Y52" i="35"/>
  <c r="Y51" i="35"/>
  <c r="Y50" i="35"/>
  <c r="Y49" i="35"/>
  <c r="Y48" i="35"/>
  <c r="Y47" i="35"/>
  <c r="Y45" i="35"/>
  <c r="Y44" i="35"/>
  <c r="Y43" i="35"/>
  <c r="Y42" i="35"/>
  <c r="Y41" i="35"/>
  <c r="Y40" i="35"/>
  <c r="Y39" i="35"/>
  <c r="Y38" i="35"/>
  <c r="Y36" i="35"/>
  <c r="Y35" i="35"/>
  <c r="Y34" i="35"/>
  <c r="Y33" i="35"/>
  <c r="Y32" i="35"/>
  <c r="Y31" i="35"/>
  <c r="Y30" i="35"/>
  <c r="Y29" i="35"/>
  <c r="Y28" i="35"/>
  <c r="Y27" i="35"/>
  <c r="Y25" i="35"/>
  <c r="Y24" i="35"/>
  <c r="Y23" i="35"/>
  <c r="Y22" i="35"/>
  <c r="Y21" i="35"/>
  <c r="Y20" i="35"/>
  <c r="Y19" i="35"/>
  <c r="Y18" i="35"/>
  <c r="Y17" i="35"/>
  <c r="Y16" i="35"/>
  <c r="Y15" i="35"/>
  <c r="Y14" i="35"/>
  <c r="Y13" i="35"/>
  <c r="Y12" i="35"/>
  <c r="Y11" i="35"/>
  <c r="Y10" i="35"/>
  <c r="Y9" i="35"/>
  <c r="Y8" i="35"/>
  <c r="Y7" i="35"/>
  <c r="Y6" i="35"/>
  <c r="U251" i="35" l="1"/>
  <c r="U250" i="35"/>
  <c r="U249" i="35"/>
  <c r="U248" i="35"/>
  <c r="U247" i="35"/>
  <c r="U246" i="35"/>
  <c r="U245" i="35"/>
  <c r="U244" i="35"/>
  <c r="U243" i="35"/>
  <c r="U242" i="35"/>
  <c r="U241" i="35"/>
  <c r="U240" i="35"/>
  <c r="U239" i="35"/>
  <c r="U238" i="35"/>
  <c r="U237" i="35"/>
  <c r="U236" i="35"/>
  <c r="U235" i="35"/>
  <c r="U234" i="35"/>
  <c r="U233" i="35"/>
  <c r="U232" i="35"/>
  <c r="U231" i="35"/>
  <c r="U230" i="35"/>
  <c r="U229" i="35"/>
  <c r="U228" i="35"/>
  <c r="U227" i="35"/>
  <c r="U226" i="35"/>
  <c r="U225" i="35"/>
  <c r="U224" i="35"/>
  <c r="U223" i="35"/>
  <c r="U222" i="35"/>
  <c r="U221" i="35"/>
  <c r="U220" i="35"/>
  <c r="U219" i="35"/>
  <c r="U218" i="35"/>
  <c r="U217" i="35"/>
  <c r="U216" i="35"/>
  <c r="U215" i="35"/>
  <c r="U214" i="35"/>
  <c r="U213" i="35"/>
  <c r="U212" i="35"/>
  <c r="U211" i="35"/>
  <c r="U210" i="35"/>
  <c r="U209" i="35"/>
  <c r="U208" i="35"/>
  <c r="U207" i="35"/>
  <c r="U206" i="35"/>
  <c r="U205" i="35"/>
  <c r="U204" i="35"/>
  <c r="U203" i="35"/>
  <c r="U202" i="35"/>
  <c r="U201" i="35"/>
  <c r="U200" i="35"/>
  <c r="U199" i="35"/>
  <c r="U198" i="35"/>
  <c r="U197" i="35"/>
  <c r="U196" i="35"/>
  <c r="U195" i="35"/>
  <c r="U194" i="35"/>
  <c r="U193" i="35"/>
  <c r="U192" i="35"/>
  <c r="U191" i="35"/>
  <c r="U190" i="35"/>
  <c r="U189" i="35"/>
  <c r="U188" i="35"/>
  <c r="U187" i="35"/>
  <c r="U186" i="35"/>
  <c r="U185" i="35"/>
  <c r="U184" i="35"/>
  <c r="U183" i="35"/>
  <c r="U182" i="35"/>
  <c r="U181" i="35"/>
  <c r="U180" i="35"/>
  <c r="U179" i="35"/>
  <c r="U178" i="35"/>
  <c r="U177" i="35"/>
  <c r="U176" i="35"/>
  <c r="U175" i="35"/>
  <c r="U174" i="35"/>
  <c r="U173" i="35"/>
  <c r="U172" i="35"/>
  <c r="U171" i="35"/>
  <c r="U170" i="35"/>
  <c r="U169" i="35"/>
  <c r="U168" i="35"/>
  <c r="U167" i="35"/>
  <c r="U166" i="35"/>
  <c r="U165" i="35"/>
  <c r="U164" i="35"/>
  <c r="U163" i="35"/>
  <c r="U162" i="35"/>
  <c r="U161" i="35"/>
  <c r="U160" i="35"/>
  <c r="U159" i="35"/>
  <c r="U158" i="35"/>
  <c r="U157" i="35"/>
  <c r="U156" i="35"/>
  <c r="U155" i="35"/>
  <c r="U154" i="35"/>
  <c r="U153" i="35"/>
  <c r="U152" i="35"/>
  <c r="U151" i="35"/>
  <c r="U150" i="35"/>
  <c r="U149" i="35"/>
  <c r="U148" i="35"/>
  <c r="U147" i="35"/>
  <c r="U146" i="35"/>
  <c r="U145" i="35"/>
  <c r="U144" i="35"/>
  <c r="U143" i="35"/>
  <c r="U142" i="35"/>
  <c r="U141" i="35"/>
  <c r="U140" i="35"/>
  <c r="U139" i="35"/>
  <c r="U138" i="35"/>
  <c r="U137" i="35"/>
  <c r="U136" i="35"/>
  <c r="U134" i="35"/>
  <c r="U133" i="35"/>
  <c r="U132" i="35"/>
  <c r="U131" i="35"/>
  <c r="U130" i="35"/>
  <c r="U128" i="35"/>
  <c r="U127" i="35"/>
  <c r="U126" i="35"/>
  <c r="U125" i="35"/>
  <c r="U124" i="35"/>
  <c r="U123" i="35"/>
  <c r="U122" i="35"/>
  <c r="U121" i="35"/>
  <c r="U120" i="35"/>
  <c r="U119" i="35"/>
  <c r="U117" i="35"/>
  <c r="U116" i="35"/>
  <c r="U115" i="35"/>
  <c r="U114" i="35"/>
  <c r="U113" i="35"/>
  <c r="U112" i="35"/>
  <c r="U111" i="35"/>
  <c r="U110" i="35"/>
  <c r="U109" i="35"/>
  <c r="U108" i="35"/>
  <c r="U107" i="35"/>
  <c r="U106" i="35"/>
  <c r="U105" i="35"/>
  <c r="U104" i="35"/>
  <c r="U103" i="35"/>
  <c r="U102" i="35"/>
  <c r="U101" i="35"/>
  <c r="U100" i="35"/>
  <c r="U99" i="35"/>
  <c r="U98" i="35"/>
  <c r="U97" i="35"/>
  <c r="U96" i="35"/>
  <c r="U95" i="35"/>
  <c r="U94" i="35"/>
  <c r="U93" i="35"/>
  <c r="U91" i="35"/>
  <c r="U90" i="35"/>
  <c r="U89" i="35"/>
  <c r="U87" i="35"/>
  <c r="U86" i="35"/>
  <c r="U85" i="35"/>
  <c r="U83" i="35"/>
  <c r="U82" i="35"/>
  <c r="U81" i="35"/>
  <c r="U80" i="35"/>
  <c r="U79" i="35"/>
  <c r="U78" i="35"/>
  <c r="U77" i="35"/>
  <c r="U76" i="35"/>
  <c r="U75" i="35"/>
  <c r="U74" i="35"/>
  <c r="U73" i="35"/>
  <c r="U72" i="35"/>
  <c r="U71" i="35"/>
  <c r="U70" i="35"/>
  <c r="U69" i="35"/>
  <c r="U68" i="35"/>
  <c r="U67" i="35"/>
  <c r="U65" i="35"/>
  <c r="U64" i="35"/>
  <c r="U63" i="35"/>
  <c r="U62" i="35"/>
  <c r="U61" i="35"/>
  <c r="U60" i="35"/>
  <c r="U59" i="35"/>
  <c r="U58" i="35"/>
  <c r="U56" i="35"/>
  <c r="U55" i="35"/>
  <c r="U54" i="35"/>
  <c r="U53" i="35"/>
  <c r="U52" i="35"/>
  <c r="U51" i="35"/>
  <c r="U50" i="35"/>
  <c r="U49" i="35"/>
  <c r="U48" i="35"/>
  <c r="U47" i="35"/>
  <c r="U45" i="35"/>
  <c r="U44" i="35"/>
  <c r="U43" i="35"/>
  <c r="U42" i="35"/>
  <c r="U41" i="35"/>
  <c r="U40" i="35"/>
  <c r="U39" i="35"/>
  <c r="U38" i="35"/>
  <c r="U36" i="35"/>
  <c r="U35" i="35"/>
  <c r="U34" i="35"/>
  <c r="U33" i="35"/>
  <c r="U32" i="35"/>
  <c r="U31" i="35"/>
  <c r="U30" i="35"/>
  <c r="U29" i="35"/>
  <c r="U28" i="35"/>
  <c r="U27" i="35"/>
  <c r="U25" i="35"/>
  <c r="U24" i="35"/>
  <c r="U23" i="35"/>
  <c r="U22" i="35"/>
  <c r="U21" i="35"/>
  <c r="U20" i="35"/>
  <c r="U19" i="35"/>
  <c r="U18" i="35"/>
  <c r="U17" i="35"/>
  <c r="U16" i="35"/>
  <c r="U15" i="35"/>
  <c r="U14" i="35"/>
  <c r="U13" i="35"/>
  <c r="U12" i="35"/>
  <c r="U11" i="35"/>
  <c r="U10" i="35"/>
  <c r="U9" i="35"/>
  <c r="U8" i="35"/>
  <c r="U7" i="35"/>
  <c r="U6" i="35"/>
  <c r="Q251" i="35"/>
  <c r="AH251" i="35" s="1"/>
  <c r="Q250" i="35"/>
  <c r="AH250" i="35" s="1"/>
  <c r="Q249" i="35"/>
  <c r="AH249" i="35" s="1"/>
  <c r="Q248" i="35"/>
  <c r="AH248" i="35" s="1"/>
  <c r="Q247" i="35"/>
  <c r="AH247" i="35" s="1"/>
  <c r="Q246" i="35"/>
  <c r="AH246" i="35" s="1"/>
  <c r="Q245" i="35"/>
  <c r="AH245" i="35" s="1"/>
  <c r="Q244" i="35"/>
  <c r="AH244" i="35" s="1"/>
  <c r="Q243" i="35"/>
  <c r="AH243" i="35" s="1"/>
  <c r="Q242" i="35"/>
  <c r="AH242" i="35" s="1"/>
  <c r="Q241" i="35"/>
  <c r="AH241" i="35" s="1"/>
  <c r="Q240" i="35"/>
  <c r="AH240" i="35" s="1"/>
  <c r="Q239" i="35"/>
  <c r="AH239" i="35" s="1"/>
  <c r="Q238" i="35"/>
  <c r="AH238" i="35" s="1"/>
  <c r="Q237" i="35"/>
  <c r="AH237" i="35" s="1"/>
  <c r="Q236" i="35"/>
  <c r="AH236" i="35" s="1"/>
  <c r="Q235" i="35"/>
  <c r="AH235" i="35" s="1"/>
  <c r="Q234" i="35"/>
  <c r="AH234" i="35" s="1"/>
  <c r="Q233" i="35"/>
  <c r="AH233" i="35" s="1"/>
  <c r="Q232" i="35"/>
  <c r="AH232" i="35" s="1"/>
  <c r="Q231" i="35"/>
  <c r="AH231" i="35" s="1"/>
  <c r="Q230" i="35"/>
  <c r="AH230" i="35" s="1"/>
  <c r="Q229" i="35"/>
  <c r="AH229" i="35" s="1"/>
  <c r="Q228" i="35"/>
  <c r="Q227" i="35"/>
  <c r="Q226" i="35"/>
  <c r="Q225" i="35"/>
  <c r="Q224" i="35"/>
  <c r="Q223" i="35"/>
  <c r="Q222" i="35"/>
  <c r="Q221" i="35"/>
  <c r="Q220" i="35"/>
  <c r="Q219" i="35"/>
  <c r="Q218" i="35"/>
  <c r="Q217" i="35"/>
  <c r="Q216" i="35"/>
  <c r="Q215" i="35"/>
  <c r="Q214" i="35"/>
  <c r="Q213" i="35"/>
  <c r="Q212" i="35"/>
  <c r="Q211" i="35"/>
  <c r="Q210" i="35"/>
  <c r="Q209" i="35"/>
  <c r="Q208" i="35"/>
  <c r="Q207" i="35"/>
  <c r="Q206" i="35"/>
  <c r="Q205" i="35"/>
  <c r="Q204" i="35"/>
  <c r="Q203" i="35"/>
  <c r="Q202" i="35"/>
  <c r="Q201" i="35"/>
  <c r="Q200" i="35"/>
  <c r="Q199" i="35"/>
  <c r="Q198" i="35"/>
  <c r="Q197" i="35"/>
  <c r="Q196" i="35"/>
  <c r="Q195" i="35"/>
  <c r="Q194" i="35"/>
  <c r="Q193" i="35"/>
  <c r="Q192" i="35"/>
  <c r="Q191" i="35"/>
  <c r="Q190" i="35"/>
  <c r="Q189" i="35"/>
  <c r="Q188" i="35"/>
  <c r="Q187" i="35"/>
  <c r="Q186" i="35"/>
  <c r="Q185" i="35"/>
  <c r="Q184" i="35"/>
  <c r="Q183" i="35"/>
  <c r="Q182" i="35"/>
  <c r="Q181" i="35"/>
  <c r="Q180" i="35"/>
  <c r="Q179" i="35"/>
  <c r="Q178" i="35"/>
  <c r="Q177" i="35"/>
  <c r="Q176" i="35"/>
  <c r="Q175" i="35"/>
  <c r="Q174" i="35"/>
  <c r="Q173" i="35"/>
  <c r="Q172" i="35"/>
  <c r="Q171" i="35"/>
  <c r="Q170" i="35"/>
  <c r="Q169" i="35"/>
  <c r="Q168" i="35"/>
  <c r="Q167" i="35"/>
  <c r="Q166" i="35"/>
  <c r="Q165" i="35"/>
  <c r="Q164" i="35"/>
  <c r="Q163" i="35"/>
  <c r="Q162" i="35"/>
  <c r="Q161" i="35"/>
  <c r="Q160" i="35"/>
  <c r="Q159" i="35"/>
  <c r="Q158" i="35"/>
  <c r="Q157" i="35"/>
  <c r="Q156" i="35"/>
  <c r="Q155" i="35"/>
  <c r="Q154" i="35"/>
  <c r="Q153" i="35"/>
  <c r="Q152" i="35"/>
  <c r="Q151" i="35"/>
  <c r="Q150" i="35"/>
  <c r="Q149" i="35"/>
  <c r="Q148" i="35"/>
  <c r="Q147" i="35"/>
  <c r="Q146" i="35"/>
  <c r="Q145" i="35"/>
  <c r="Q144" i="35"/>
  <c r="Q143" i="35"/>
  <c r="Q142" i="35"/>
  <c r="Q141" i="35"/>
  <c r="Q140" i="35"/>
  <c r="Q139" i="35"/>
  <c r="Q138" i="35"/>
  <c r="Q137" i="35"/>
  <c r="Q136" i="35"/>
  <c r="Q135" i="35"/>
  <c r="Q134" i="35"/>
  <c r="Q133" i="35"/>
  <c r="Q132" i="35"/>
  <c r="Q131" i="35"/>
  <c r="Q130" i="35"/>
  <c r="Q128" i="35"/>
  <c r="Q127" i="35"/>
  <c r="Q126" i="35"/>
  <c r="Q125" i="35"/>
  <c r="Q124" i="35"/>
  <c r="Q123" i="35"/>
  <c r="Q122" i="35"/>
  <c r="Q121" i="35"/>
  <c r="Q120" i="35"/>
  <c r="Q119" i="35"/>
  <c r="Q117" i="35"/>
  <c r="Q116" i="35"/>
  <c r="Q115" i="35"/>
  <c r="Q114" i="35"/>
  <c r="Q113" i="35"/>
  <c r="Q112" i="35"/>
  <c r="Q111" i="35"/>
  <c r="Q110" i="35"/>
  <c r="Q109" i="35"/>
  <c r="Q108" i="35"/>
  <c r="Q107" i="35"/>
  <c r="Q106" i="35"/>
  <c r="Q105" i="35"/>
  <c r="Q104" i="35"/>
  <c r="Q103" i="35"/>
  <c r="Q102" i="35"/>
  <c r="Q101" i="35"/>
  <c r="Q100" i="35"/>
  <c r="Q99" i="35"/>
  <c r="Q98" i="35"/>
  <c r="Q97" i="35"/>
  <c r="Q96" i="35"/>
  <c r="Q95" i="35"/>
  <c r="Q94" i="35"/>
  <c r="Q93" i="35"/>
  <c r="Q91" i="35"/>
  <c r="Q90" i="35"/>
  <c r="Q89" i="35"/>
  <c r="Q87" i="35"/>
  <c r="Q86" i="35"/>
  <c r="Q85" i="35"/>
  <c r="Q83" i="35"/>
  <c r="Q82" i="35"/>
  <c r="Q81" i="35"/>
  <c r="Q80" i="35"/>
  <c r="Q79" i="35"/>
  <c r="Q78" i="35"/>
  <c r="Q77" i="35"/>
  <c r="Q76" i="35"/>
  <c r="Q75" i="35"/>
  <c r="Q74" i="35"/>
  <c r="Q73" i="35"/>
  <c r="Q72" i="35"/>
  <c r="Q71" i="35"/>
  <c r="Q70" i="35"/>
  <c r="Q69" i="35"/>
  <c r="Q68" i="35"/>
  <c r="Q67" i="35"/>
  <c r="Q65" i="35"/>
  <c r="Q64" i="35"/>
  <c r="Q63" i="35"/>
  <c r="Q62" i="35"/>
  <c r="Q61" i="35"/>
  <c r="Q60" i="35"/>
  <c r="Q59" i="35"/>
  <c r="Q58" i="35"/>
  <c r="Q56" i="35"/>
  <c r="Q55" i="35"/>
  <c r="Q54" i="35"/>
  <c r="Q53" i="35"/>
  <c r="Q52" i="35"/>
  <c r="Q51" i="35"/>
  <c r="Q50" i="35"/>
  <c r="Q49" i="35"/>
  <c r="Q48" i="35"/>
  <c r="Q47" i="35"/>
  <c r="Q45" i="35"/>
  <c r="Q44" i="35"/>
  <c r="Q43" i="35"/>
  <c r="Q42" i="35"/>
  <c r="Q41" i="35"/>
  <c r="Q40" i="35"/>
  <c r="Q39" i="35"/>
  <c r="Q38" i="35"/>
  <c r="Q36" i="35"/>
  <c r="Q35" i="35"/>
  <c r="Q34" i="35"/>
  <c r="Q33" i="35"/>
  <c r="Q32" i="35"/>
  <c r="Q31" i="35"/>
  <c r="Q30" i="35"/>
  <c r="Q29" i="35"/>
  <c r="Q28" i="35"/>
  <c r="Q27" i="35"/>
  <c r="Q25" i="35"/>
  <c r="Q24" i="35"/>
  <c r="Q23" i="35"/>
  <c r="Q22" i="35"/>
  <c r="Q21" i="35"/>
  <c r="Q20" i="35"/>
  <c r="Q19" i="35"/>
  <c r="Q18" i="35"/>
  <c r="Q17" i="35"/>
  <c r="Q16" i="35"/>
  <c r="Q15" i="35"/>
  <c r="Q14" i="35"/>
  <c r="Q13" i="35"/>
  <c r="Q12" i="35"/>
  <c r="Q11" i="35"/>
  <c r="Q10" i="35"/>
  <c r="Q9" i="35"/>
  <c r="Q8" i="35"/>
  <c r="Q7" i="35"/>
  <c r="Q6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7" i="35"/>
  <c r="H28" i="35"/>
  <c r="H29" i="35"/>
  <c r="H30" i="35"/>
  <c r="H31" i="35"/>
  <c r="H32" i="35"/>
  <c r="H33" i="35"/>
  <c r="H34" i="35"/>
  <c r="H35" i="35"/>
  <c r="H36" i="35"/>
  <c r="H38" i="35"/>
  <c r="H39" i="35"/>
  <c r="H40" i="35"/>
  <c r="H41" i="35"/>
  <c r="H42" i="35"/>
  <c r="H43" i="35"/>
  <c r="H44" i="35"/>
  <c r="H45" i="35"/>
  <c r="H47" i="35"/>
  <c r="H48" i="35"/>
  <c r="H49" i="35"/>
  <c r="H50" i="35"/>
  <c r="H51" i="35"/>
  <c r="H52" i="35"/>
  <c r="H53" i="35"/>
  <c r="H54" i="35"/>
  <c r="H55" i="35"/>
  <c r="H56" i="35"/>
  <c r="H58" i="35"/>
  <c r="H59" i="35"/>
  <c r="H60" i="35"/>
  <c r="H61" i="35"/>
  <c r="H62" i="35"/>
  <c r="H63" i="35"/>
  <c r="H64" i="35"/>
  <c r="H65" i="35"/>
  <c r="H67" i="35"/>
  <c r="H68" i="35"/>
  <c r="H69" i="35"/>
  <c r="H70" i="35"/>
  <c r="H74" i="35"/>
  <c r="H75" i="35"/>
  <c r="H76" i="35"/>
  <c r="H77" i="35"/>
  <c r="H78" i="35"/>
  <c r="H79" i="35"/>
  <c r="H80" i="35"/>
  <c r="H81" i="35"/>
  <c r="H82" i="35"/>
  <c r="H83" i="35"/>
  <c r="H85" i="35"/>
  <c r="H86" i="35"/>
  <c r="H87" i="35"/>
  <c r="H89" i="35"/>
  <c r="H90" i="35"/>
  <c r="H91" i="35"/>
  <c r="H93" i="35"/>
  <c r="H94" i="35"/>
  <c r="H95" i="35"/>
  <c r="H96" i="35"/>
  <c r="H97" i="35"/>
  <c r="H98" i="35"/>
  <c r="H99" i="35"/>
  <c r="H100" i="35"/>
  <c r="H101" i="35"/>
  <c r="H102" i="35"/>
  <c r="H103" i="35"/>
  <c r="H104" i="35"/>
  <c r="H105" i="35"/>
  <c r="H106" i="35"/>
  <c r="H107" i="35"/>
  <c r="H108" i="35"/>
  <c r="H109" i="35"/>
  <c r="H110" i="35"/>
  <c r="H111" i="35"/>
  <c r="H112" i="35"/>
  <c r="H113" i="35"/>
  <c r="H114" i="35"/>
  <c r="H115" i="35"/>
  <c r="H116" i="35"/>
  <c r="H117" i="35"/>
  <c r="H119" i="35"/>
  <c r="H120" i="35"/>
  <c r="H121" i="35"/>
  <c r="H122" i="35"/>
  <c r="H123" i="35"/>
  <c r="H124" i="35"/>
  <c r="H125" i="35"/>
  <c r="H126" i="35"/>
  <c r="H127" i="35"/>
  <c r="H128" i="35"/>
  <c r="H130" i="35"/>
  <c r="H131" i="35"/>
  <c r="H132" i="35"/>
  <c r="H133" i="35"/>
  <c r="H134" i="35"/>
  <c r="H136" i="35"/>
  <c r="H137" i="35"/>
  <c r="H138" i="35"/>
  <c r="H139" i="35"/>
  <c r="H140" i="35"/>
  <c r="H141" i="35"/>
  <c r="H142" i="35"/>
  <c r="H143" i="35"/>
  <c r="H144" i="35"/>
  <c r="H145" i="35"/>
  <c r="H146" i="35"/>
  <c r="H147" i="35"/>
  <c r="H148" i="35"/>
  <c r="H149" i="35"/>
  <c r="I149" i="35" s="1"/>
  <c r="AH149" i="35" s="1"/>
  <c r="H150" i="35"/>
  <c r="H151" i="35"/>
  <c r="H152" i="35"/>
  <c r="H153" i="35"/>
  <c r="H154" i="35"/>
  <c r="H155" i="35"/>
  <c r="H156" i="35"/>
  <c r="H157" i="35"/>
  <c r="H158" i="35"/>
  <c r="H159" i="35"/>
  <c r="H160" i="35"/>
  <c r="H161" i="35"/>
  <c r="H162" i="35"/>
  <c r="H163" i="35"/>
  <c r="H164" i="35"/>
  <c r="H165" i="35"/>
  <c r="H166" i="35"/>
  <c r="H167" i="35"/>
  <c r="H168" i="35"/>
  <c r="H169" i="35"/>
  <c r="H170" i="35"/>
  <c r="H171" i="35"/>
  <c r="H172" i="35"/>
  <c r="H173" i="35"/>
  <c r="H175" i="35"/>
  <c r="H176" i="35"/>
  <c r="H177" i="35"/>
  <c r="H178" i="35"/>
  <c r="H179" i="35"/>
  <c r="I179" i="35" s="1"/>
  <c r="AH179" i="35" s="1"/>
  <c r="H180" i="35"/>
  <c r="I180" i="35" s="1"/>
  <c r="AH180" i="35" s="1"/>
  <c r="H181" i="35"/>
  <c r="I181" i="35" s="1"/>
  <c r="AH181" i="35" s="1"/>
  <c r="H182" i="35"/>
  <c r="I182" i="35" s="1"/>
  <c r="AH182" i="35" s="1"/>
  <c r="H183" i="35"/>
  <c r="I183" i="35" s="1"/>
  <c r="AH183" i="35" s="1"/>
  <c r="H184" i="35"/>
  <c r="H185" i="35"/>
  <c r="I185" i="35" s="1"/>
  <c r="AH185" i="35" s="1"/>
  <c r="H186" i="35"/>
  <c r="I186" i="35" s="1"/>
  <c r="AH186" i="35" s="1"/>
  <c r="H187" i="35"/>
  <c r="I187" i="35" s="1"/>
  <c r="AH187" i="35" s="1"/>
  <c r="H188" i="35"/>
  <c r="I188" i="35" s="1"/>
  <c r="AH188" i="35" s="1"/>
  <c r="H189" i="35"/>
  <c r="I189" i="35" s="1"/>
  <c r="AH189" i="35" s="1"/>
  <c r="H190" i="35"/>
  <c r="I190" i="35" s="1"/>
  <c r="AH190" i="35" s="1"/>
  <c r="H191" i="35"/>
  <c r="I191" i="35" s="1"/>
  <c r="AH191" i="35" s="1"/>
  <c r="H192" i="35"/>
  <c r="I192" i="35" s="1"/>
  <c r="AH192" i="35" s="1"/>
  <c r="H193" i="35"/>
  <c r="I193" i="35" s="1"/>
  <c r="AH193" i="35" s="1"/>
  <c r="H194" i="35"/>
  <c r="I194" i="35" s="1"/>
  <c r="AH194" i="35" s="1"/>
  <c r="H195" i="35"/>
  <c r="I195" i="35" s="1"/>
  <c r="AH195" i="35" s="1"/>
  <c r="H196" i="35"/>
  <c r="I196" i="35" s="1"/>
  <c r="AH196" i="35" s="1"/>
  <c r="H197" i="35"/>
  <c r="I197" i="35" s="1"/>
  <c r="AH197" i="35" s="1"/>
  <c r="H198" i="35"/>
  <c r="I198" i="35" s="1"/>
  <c r="AH198" i="35" s="1"/>
  <c r="H199" i="35"/>
  <c r="I199" i="35" s="1"/>
  <c r="AH199" i="35" s="1"/>
  <c r="H200" i="35"/>
  <c r="I200" i="35" s="1"/>
  <c r="AH200" i="35" s="1"/>
  <c r="H201" i="35"/>
  <c r="I201" i="35" s="1"/>
  <c r="AH201" i="35" s="1"/>
  <c r="H202" i="35"/>
  <c r="I202" i="35" s="1"/>
  <c r="AH202" i="35" s="1"/>
  <c r="H203" i="35"/>
  <c r="I203" i="35" s="1"/>
  <c r="AH203" i="35" s="1"/>
  <c r="H204" i="35"/>
  <c r="I204" i="35" s="1"/>
  <c r="AH204" i="35" s="1"/>
  <c r="H205" i="35"/>
  <c r="I205" i="35" s="1"/>
  <c r="AH205" i="35" s="1"/>
  <c r="H206" i="35"/>
  <c r="I206" i="35" s="1"/>
  <c r="AH206" i="35" s="1"/>
  <c r="H207" i="35"/>
  <c r="I207" i="35" s="1"/>
  <c r="AH207" i="35" s="1"/>
  <c r="H208" i="35"/>
  <c r="I208" i="35" s="1"/>
  <c r="AH208" i="35" s="1"/>
  <c r="H209" i="35"/>
  <c r="I209" i="35" s="1"/>
  <c r="AH209" i="35" s="1"/>
  <c r="H210" i="35"/>
  <c r="I210" i="35" s="1"/>
  <c r="AH210" i="35" s="1"/>
  <c r="H211" i="35"/>
  <c r="I211" i="35" s="1"/>
  <c r="AH211" i="35" s="1"/>
  <c r="H212" i="35"/>
  <c r="I212" i="35" s="1"/>
  <c r="AH212" i="35" s="1"/>
  <c r="H213" i="35"/>
  <c r="H214" i="35"/>
  <c r="I214" i="35" s="1"/>
  <c r="AH214" i="35" s="1"/>
  <c r="H215" i="35"/>
  <c r="I215" i="35" s="1"/>
  <c r="AH215" i="35" s="1"/>
  <c r="H216" i="35"/>
  <c r="I216" i="35" s="1"/>
  <c r="AH216" i="35" s="1"/>
  <c r="H217" i="35"/>
  <c r="I217" i="35" s="1"/>
  <c r="AH217" i="35" s="1"/>
  <c r="H218" i="35"/>
  <c r="I218" i="35" s="1"/>
  <c r="AH218" i="35" s="1"/>
  <c r="H219" i="35"/>
  <c r="I219" i="35" s="1"/>
  <c r="AH219" i="35" s="1"/>
  <c r="H220" i="35"/>
  <c r="I220" i="35" s="1"/>
  <c r="AH220" i="35" s="1"/>
  <c r="H221" i="35"/>
  <c r="I221" i="35" s="1"/>
  <c r="AH221" i="35" s="1"/>
  <c r="H222" i="35"/>
  <c r="I222" i="35" s="1"/>
  <c r="AH222" i="35" s="1"/>
  <c r="H223" i="35"/>
  <c r="I223" i="35" s="1"/>
  <c r="AH223" i="35" s="1"/>
  <c r="H224" i="35"/>
  <c r="I224" i="35" s="1"/>
  <c r="AH224" i="35" s="1"/>
  <c r="H225" i="35"/>
  <c r="I225" i="35" s="1"/>
  <c r="AH225" i="35" s="1"/>
  <c r="H226" i="35"/>
  <c r="I226" i="35" s="1"/>
  <c r="AH226" i="35" s="1"/>
  <c r="H227" i="35"/>
  <c r="I227" i="35" s="1"/>
  <c r="AH227" i="35" s="1"/>
  <c r="H228" i="35"/>
  <c r="I228" i="35" s="1"/>
  <c r="AH228" i="35" s="1"/>
  <c r="H6" i="35"/>
  <c r="F213" i="35"/>
  <c r="F184" i="35"/>
  <c r="F178" i="35"/>
  <c r="F177" i="35"/>
  <c r="F176" i="35"/>
  <c r="F175" i="35"/>
  <c r="I213" i="35" l="1"/>
  <c r="AH213" i="35" s="1"/>
  <c r="I184" i="35"/>
  <c r="AH184" i="35" s="1"/>
  <c r="F173" i="35" l="1"/>
  <c r="F172" i="35"/>
  <c r="F171" i="35"/>
  <c r="F170" i="35"/>
  <c r="F169" i="35"/>
  <c r="F168" i="35"/>
  <c r="F167" i="35"/>
  <c r="F166" i="35"/>
  <c r="F165" i="35"/>
  <c r="F164" i="35"/>
  <c r="F163" i="35"/>
  <c r="F162" i="35"/>
  <c r="F161" i="35"/>
  <c r="F160" i="35"/>
  <c r="F159" i="35"/>
  <c r="F158" i="35"/>
  <c r="F157" i="35"/>
  <c r="F156" i="35"/>
  <c r="F155" i="35"/>
  <c r="F154" i="35"/>
  <c r="F153" i="35"/>
  <c r="F152" i="35"/>
  <c r="F151" i="35"/>
  <c r="F150" i="35"/>
  <c r="F148" i="35"/>
  <c r="F147" i="35"/>
  <c r="F146" i="35"/>
  <c r="F145" i="35"/>
  <c r="F144" i="35"/>
  <c r="F143" i="35"/>
  <c r="F142" i="35"/>
  <c r="F141" i="35"/>
  <c r="F140" i="35"/>
  <c r="F139" i="35"/>
  <c r="F138" i="35"/>
  <c r="F137" i="35"/>
  <c r="F136" i="35"/>
  <c r="F134" i="35"/>
  <c r="F133" i="35"/>
  <c r="F132" i="35"/>
  <c r="F131" i="35"/>
  <c r="F130" i="35"/>
  <c r="F128" i="35"/>
  <c r="F127" i="35"/>
  <c r="F126" i="35"/>
  <c r="F125" i="35"/>
  <c r="F124" i="35"/>
  <c r="F123" i="35"/>
  <c r="F122" i="35"/>
  <c r="F121" i="35"/>
  <c r="F120" i="35"/>
  <c r="F119" i="35"/>
  <c r="F117" i="35"/>
  <c r="F116" i="35"/>
  <c r="F115" i="35"/>
  <c r="F114" i="35"/>
  <c r="F113" i="35"/>
  <c r="F112" i="35"/>
  <c r="F111" i="35"/>
  <c r="I111" i="35" s="1"/>
  <c r="AH111" i="35" s="1"/>
  <c r="F110" i="35"/>
  <c r="F109" i="35"/>
  <c r="F108" i="35"/>
  <c r="F107" i="35"/>
  <c r="F106" i="35"/>
  <c r="F105" i="35"/>
  <c r="F104" i="35"/>
  <c r="F103" i="35"/>
  <c r="F102" i="35"/>
  <c r="F101" i="35"/>
  <c r="F100" i="35"/>
  <c r="F99" i="35"/>
  <c r="F98" i="35"/>
  <c r="F97" i="35"/>
  <c r="F96" i="35"/>
  <c r="F95" i="35"/>
  <c r="F94" i="35"/>
  <c r="F93" i="35"/>
  <c r="F91" i="35"/>
  <c r="F90" i="35"/>
  <c r="F89" i="35"/>
  <c r="F87" i="35"/>
  <c r="F86" i="35"/>
  <c r="F85" i="35"/>
  <c r="F83" i="35"/>
  <c r="F82" i="35"/>
  <c r="F81" i="35"/>
  <c r="F80" i="35"/>
  <c r="F79" i="35"/>
  <c r="F78" i="35"/>
  <c r="F77" i="35"/>
  <c r="F76" i="35"/>
  <c r="F75" i="35"/>
  <c r="F74" i="35"/>
  <c r="F70" i="35"/>
  <c r="F69" i="35"/>
  <c r="F68" i="35"/>
  <c r="F67" i="35"/>
  <c r="F65" i="35"/>
  <c r="F64" i="35"/>
  <c r="F63" i="35"/>
  <c r="F62" i="35"/>
  <c r="F61" i="35"/>
  <c r="F60" i="35"/>
  <c r="F59" i="35"/>
  <c r="F58" i="35"/>
  <c r="F56" i="35"/>
  <c r="F55" i="35"/>
  <c r="F54" i="35"/>
  <c r="F53" i="35"/>
  <c r="F52" i="35"/>
  <c r="F51" i="35"/>
  <c r="F50" i="35"/>
  <c r="F49" i="35"/>
  <c r="F48" i="35"/>
  <c r="F47" i="35"/>
  <c r="F45" i="35"/>
  <c r="F44" i="35"/>
  <c r="F43" i="35"/>
  <c r="F42" i="35"/>
  <c r="F41" i="35"/>
  <c r="F40" i="35"/>
  <c r="F39" i="35"/>
  <c r="F38" i="35"/>
  <c r="F36" i="35"/>
  <c r="F35" i="35"/>
  <c r="F34" i="35"/>
  <c r="F33" i="35"/>
  <c r="F32" i="35"/>
  <c r="F31" i="35"/>
  <c r="F30" i="35"/>
  <c r="F29" i="35"/>
  <c r="F28" i="35"/>
  <c r="F27" i="35"/>
  <c r="F25" i="35"/>
  <c r="I25" i="35" s="1"/>
  <c r="AH25" i="35" s="1"/>
  <c r="F24" i="35"/>
  <c r="I24" i="35" s="1"/>
  <c r="AH24" i="35" s="1"/>
  <c r="F23" i="35"/>
  <c r="I23" i="35" s="1"/>
  <c r="AH23" i="35" s="1"/>
  <c r="F22" i="35"/>
  <c r="I22" i="35" s="1"/>
  <c r="AH22" i="35" s="1"/>
  <c r="F21" i="35"/>
  <c r="I21" i="35" s="1"/>
  <c r="AH21" i="35" s="1"/>
  <c r="F20" i="35"/>
  <c r="I20" i="35" s="1"/>
  <c r="AH20" i="35" s="1"/>
  <c r="F19" i="35"/>
  <c r="I19" i="35" s="1"/>
  <c r="AH19" i="35" s="1"/>
  <c r="F18" i="35"/>
  <c r="I18" i="35" s="1"/>
  <c r="AH18" i="35" s="1"/>
  <c r="F17" i="35"/>
  <c r="I17" i="35" s="1"/>
  <c r="AH17" i="35" s="1"/>
  <c r="F16" i="35"/>
  <c r="I16" i="35" s="1"/>
  <c r="AH16" i="35" s="1"/>
  <c r="F15" i="35"/>
  <c r="I15" i="35" s="1"/>
  <c r="AH15" i="35" s="1"/>
  <c r="F14" i="35"/>
  <c r="I14" i="35" s="1"/>
  <c r="AH14" i="35" s="1"/>
  <c r="F13" i="35"/>
  <c r="I13" i="35" s="1"/>
  <c r="AH13" i="35" s="1"/>
  <c r="F12" i="35"/>
  <c r="I12" i="35" s="1"/>
  <c r="AH12" i="35" s="1"/>
  <c r="F11" i="35"/>
  <c r="I11" i="35" s="1"/>
  <c r="AH11" i="35" s="1"/>
  <c r="F10" i="35"/>
  <c r="I10" i="35" s="1"/>
  <c r="AH10" i="35" s="1"/>
  <c r="F9" i="35"/>
  <c r="I9" i="35" s="1"/>
  <c r="AH9" i="35" s="1"/>
  <c r="F8" i="35"/>
  <c r="I8" i="35" s="1"/>
  <c r="AH8" i="35" s="1"/>
  <c r="F7" i="35"/>
  <c r="I7" i="35" s="1"/>
  <c r="AH7" i="35" s="1"/>
  <c r="F6" i="35"/>
  <c r="I6" i="35" s="1"/>
  <c r="AH6" i="35" s="1"/>
  <c r="D178" i="35"/>
  <c r="I178" i="35" s="1"/>
  <c r="AH178" i="35" s="1"/>
  <c r="D177" i="35"/>
  <c r="I177" i="35" s="1"/>
  <c r="AH177" i="35" s="1"/>
  <c r="D176" i="35"/>
  <c r="I176" i="35" s="1"/>
  <c r="AH176" i="35" s="1"/>
  <c r="D175" i="35"/>
  <c r="I175" i="35" s="1"/>
  <c r="AH175" i="35" s="1"/>
  <c r="D174" i="35"/>
  <c r="I174" i="35" s="1"/>
  <c r="AH174" i="35" s="1"/>
  <c r="D173" i="35"/>
  <c r="D172" i="35"/>
  <c r="D171" i="35"/>
  <c r="D170" i="35"/>
  <c r="D169" i="35"/>
  <c r="D168" i="35"/>
  <c r="D167" i="35"/>
  <c r="D166" i="35"/>
  <c r="D165" i="35"/>
  <c r="D164" i="35"/>
  <c r="D163" i="35"/>
  <c r="D162" i="35"/>
  <c r="D161" i="35"/>
  <c r="D160" i="35"/>
  <c r="D159" i="35"/>
  <c r="D158" i="35"/>
  <c r="D157" i="35"/>
  <c r="D156" i="35"/>
  <c r="D155" i="35"/>
  <c r="D154" i="35"/>
  <c r="D153" i="35"/>
  <c r="D152" i="35"/>
  <c r="D151" i="35"/>
  <c r="D150" i="35"/>
  <c r="D148" i="35"/>
  <c r="D147" i="35"/>
  <c r="D146" i="35"/>
  <c r="D145" i="35"/>
  <c r="D144" i="35"/>
  <c r="D143" i="35"/>
  <c r="D142" i="35"/>
  <c r="D141" i="35"/>
  <c r="D140" i="35"/>
  <c r="D139" i="35"/>
  <c r="D138" i="35"/>
  <c r="D137" i="35"/>
  <c r="D136" i="35"/>
  <c r="D135" i="35"/>
  <c r="I135" i="35" s="1"/>
  <c r="AH135" i="35" s="1"/>
  <c r="D134" i="35"/>
  <c r="D133" i="35"/>
  <c r="D132" i="35"/>
  <c r="D131" i="35"/>
  <c r="D130" i="35"/>
  <c r="D128" i="35"/>
  <c r="D127" i="35"/>
  <c r="I127" i="35" s="1"/>
  <c r="AH127" i="35" s="1"/>
  <c r="D126" i="35"/>
  <c r="D125" i="35"/>
  <c r="D124" i="35"/>
  <c r="D123" i="35"/>
  <c r="D122" i="35"/>
  <c r="D121" i="35"/>
  <c r="D120" i="35"/>
  <c r="D119" i="35"/>
  <c r="D117" i="35"/>
  <c r="D116" i="35"/>
  <c r="D115" i="35"/>
  <c r="D114" i="35"/>
  <c r="D113" i="35"/>
  <c r="D112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1" i="35"/>
  <c r="D90" i="35"/>
  <c r="D89" i="35"/>
  <c r="D87" i="35"/>
  <c r="D86" i="35"/>
  <c r="D85" i="35"/>
  <c r="D83" i="35"/>
  <c r="D82" i="35"/>
  <c r="D81" i="35"/>
  <c r="D80" i="35"/>
  <c r="D79" i="35"/>
  <c r="D78" i="35"/>
  <c r="D77" i="35"/>
  <c r="D76" i="35"/>
  <c r="D75" i="35"/>
  <c r="D74" i="35"/>
  <c r="D73" i="35"/>
  <c r="I73" i="35" s="1"/>
  <c r="AH73" i="35" s="1"/>
  <c r="D72" i="35"/>
  <c r="I72" i="35" s="1"/>
  <c r="AH72" i="35" s="1"/>
  <c r="D71" i="35"/>
  <c r="I71" i="35" s="1"/>
  <c r="AH71" i="35" s="1"/>
  <c r="D70" i="35"/>
  <c r="I70" i="35" s="1"/>
  <c r="AH70" i="35" s="1"/>
  <c r="D69" i="35"/>
  <c r="I69" i="35" s="1"/>
  <c r="AH69" i="35" s="1"/>
  <c r="D68" i="35"/>
  <c r="I68" i="35" s="1"/>
  <c r="AH68" i="35" s="1"/>
  <c r="D67" i="35"/>
  <c r="D65" i="35"/>
  <c r="I65" i="35" s="1"/>
  <c r="AH65" i="35" s="1"/>
  <c r="D64" i="35"/>
  <c r="I64" i="35" s="1"/>
  <c r="AH64" i="35" s="1"/>
  <c r="D63" i="35"/>
  <c r="D62" i="35"/>
  <c r="I62" i="35" s="1"/>
  <c r="AH62" i="35" s="1"/>
  <c r="D61" i="35"/>
  <c r="I61" i="35" s="1"/>
  <c r="AH61" i="35" s="1"/>
  <c r="D60" i="35"/>
  <c r="D59" i="35"/>
  <c r="I59" i="35" s="1"/>
  <c r="AH59" i="35" s="1"/>
  <c r="D58" i="35"/>
  <c r="I58" i="35" s="1"/>
  <c r="AH58" i="35" s="1"/>
  <c r="D56" i="35"/>
  <c r="I56" i="35" s="1"/>
  <c r="AH56" i="35" s="1"/>
  <c r="D55" i="35"/>
  <c r="I55" i="35" s="1"/>
  <c r="AH55" i="35" s="1"/>
  <c r="D54" i="35"/>
  <c r="I54" i="35" s="1"/>
  <c r="AH54" i="35" s="1"/>
  <c r="D53" i="35"/>
  <c r="I53" i="35" s="1"/>
  <c r="AH53" i="35" s="1"/>
  <c r="D52" i="35"/>
  <c r="I52" i="35" s="1"/>
  <c r="AH52" i="35" s="1"/>
  <c r="D51" i="35"/>
  <c r="I51" i="35" s="1"/>
  <c r="AH51" i="35" s="1"/>
  <c r="D50" i="35"/>
  <c r="I50" i="35" s="1"/>
  <c r="AH50" i="35" s="1"/>
  <c r="D49" i="35"/>
  <c r="I49" i="35" s="1"/>
  <c r="AH49" i="35" s="1"/>
  <c r="D48" i="35"/>
  <c r="I48" i="35" s="1"/>
  <c r="AH48" i="35" s="1"/>
  <c r="D47" i="35"/>
  <c r="I47" i="35" s="1"/>
  <c r="AH47" i="35" s="1"/>
  <c r="D45" i="35"/>
  <c r="I45" i="35" s="1"/>
  <c r="AH45" i="35" s="1"/>
  <c r="D44" i="35"/>
  <c r="D43" i="35"/>
  <c r="I43" i="35" s="1"/>
  <c r="AH43" i="35" s="1"/>
  <c r="D42" i="35"/>
  <c r="I42" i="35" s="1"/>
  <c r="AH42" i="35" s="1"/>
  <c r="D41" i="35"/>
  <c r="D40" i="35"/>
  <c r="I40" i="35" s="1"/>
  <c r="AH40" i="35" s="1"/>
  <c r="D39" i="35"/>
  <c r="I39" i="35" s="1"/>
  <c r="AH39" i="35" s="1"/>
  <c r="D38" i="35"/>
  <c r="D36" i="35"/>
  <c r="I36" i="35" s="1"/>
  <c r="AH36" i="35" s="1"/>
  <c r="D35" i="35"/>
  <c r="I35" i="35" s="1"/>
  <c r="AH35" i="35" s="1"/>
  <c r="D34" i="35"/>
  <c r="I34" i="35" s="1"/>
  <c r="AH34" i="35" s="1"/>
  <c r="D33" i="35"/>
  <c r="I33" i="35" s="1"/>
  <c r="AH33" i="35" s="1"/>
  <c r="D32" i="35"/>
  <c r="I32" i="35" s="1"/>
  <c r="AH32" i="35" s="1"/>
  <c r="D31" i="35"/>
  <c r="I31" i="35" s="1"/>
  <c r="AH31" i="35" s="1"/>
  <c r="D30" i="35"/>
  <c r="I30" i="35" s="1"/>
  <c r="AH30" i="35" s="1"/>
  <c r="D29" i="35"/>
  <c r="I29" i="35" s="1"/>
  <c r="AH29" i="35" s="1"/>
  <c r="D28" i="35"/>
  <c r="I28" i="35" s="1"/>
  <c r="AH28" i="35" s="1"/>
  <c r="D27" i="35"/>
  <c r="I27" i="35" s="1"/>
  <c r="AH27" i="35" s="1"/>
  <c r="I122" i="35" l="1"/>
  <c r="AH122" i="35" s="1"/>
  <c r="I165" i="35"/>
  <c r="AH165" i="35" s="1"/>
  <c r="I144" i="35"/>
  <c r="AH144" i="35" s="1"/>
  <c r="I148" i="35"/>
  <c r="AH148" i="35" s="1"/>
  <c r="I78" i="35"/>
  <c r="AH78" i="35" s="1"/>
  <c r="I126" i="35"/>
  <c r="AH126" i="35" s="1"/>
  <c r="I82" i="35"/>
  <c r="AH82" i="35" s="1"/>
  <c r="I105" i="35"/>
  <c r="AH105" i="35" s="1"/>
  <c r="I169" i="35"/>
  <c r="AH169" i="35" s="1"/>
  <c r="I83" i="35"/>
  <c r="AH83" i="35" s="1"/>
  <c r="I106" i="35"/>
  <c r="AH106" i="35" s="1"/>
  <c r="I150" i="35"/>
  <c r="AH150" i="35" s="1"/>
  <c r="I170" i="35"/>
  <c r="AH170" i="35" s="1"/>
  <c r="I101" i="35"/>
  <c r="AH101" i="35" s="1"/>
  <c r="I41" i="35"/>
  <c r="AH41" i="35" s="1"/>
  <c r="I63" i="35"/>
  <c r="AH63" i="35" s="1"/>
  <c r="I134" i="35"/>
  <c r="AH134" i="35" s="1"/>
  <c r="I112" i="35"/>
  <c r="AH112" i="35" s="1"/>
  <c r="I156" i="35"/>
  <c r="AH156" i="35" s="1"/>
  <c r="I91" i="35"/>
  <c r="AH91" i="35" s="1"/>
  <c r="I125" i="35"/>
  <c r="AH125" i="35" s="1"/>
  <c r="I81" i="35"/>
  <c r="AH81" i="35" s="1"/>
  <c r="I104" i="35"/>
  <c r="AH104" i="35" s="1"/>
  <c r="I147" i="35"/>
  <c r="AH147" i="35" s="1"/>
  <c r="I168" i="35"/>
  <c r="AH168" i="35" s="1"/>
  <c r="I44" i="35"/>
  <c r="AH44" i="35" s="1"/>
  <c r="I67" i="35"/>
  <c r="AH67" i="35" s="1"/>
  <c r="I89" i="35"/>
  <c r="AH89" i="35" s="1"/>
  <c r="I110" i="35"/>
  <c r="AH110" i="35" s="1"/>
  <c r="I133" i="35"/>
  <c r="AH133" i="35" s="1"/>
  <c r="I154" i="35"/>
  <c r="AH154" i="35" s="1"/>
  <c r="I153" i="35"/>
  <c r="AH153" i="35" s="1"/>
  <c r="I137" i="35"/>
  <c r="AH137" i="35" s="1"/>
  <c r="I117" i="35"/>
  <c r="AH117" i="35" s="1"/>
  <c r="I140" i="35"/>
  <c r="AH140" i="35" s="1"/>
  <c r="I163" i="35"/>
  <c r="AH163" i="35" s="1"/>
  <c r="I128" i="35"/>
  <c r="AH128" i="35" s="1"/>
  <c r="I85" i="35"/>
  <c r="AH85" i="35" s="1"/>
  <c r="I131" i="35"/>
  <c r="AH131" i="35" s="1"/>
  <c r="I109" i="35"/>
  <c r="AH109" i="35" s="1"/>
  <c r="I173" i="35"/>
  <c r="AH173" i="35" s="1"/>
  <c r="I136" i="35"/>
  <c r="AH136" i="35" s="1"/>
  <c r="I115" i="35"/>
  <c r="AH115" i="35" s="1"/>
  <c r="I95" i="35"/>
  <c r="AH95" i="35" s="1"/>
  <c r="I151" i="35"/>
  <c r="AH151" i="35" s="1"/>
  <c r="I86" i="35"/>
  <c r="AH86" i="35" s="1"/>
  <c r="I152" i="35"/>
  <c r="AH152" i="35" s="1"/>
  <c r="I90" i="35"/>
  <c r="AH90" i="35" s="1"/>
  <c r="I159" i="35"/>
  <c r="AH159" i="35" s="1"/>
  <c r="I139" i="35"/>
  <c r="AH139" i="35" s="1"/>
  <c r="I74" i="35"/>
  <c r="AH74" i="35" s="1"/>
  <c r="I161" i="35"/>
  <c r="AH161" i="35" s="1"/>
  <c r="I98" i="35"/>
  <c r="AH98" i="35" s="1"/>
  <c r="I142" i="35"/>
  <c r="AH142" i="35" s="1"/>
  <c r="I77" i="35"/>
  <c r="AH77" i="35" s="1"/>
  <c r="I143" i="35"/>
  <c r="AH143" i="35" s="1"/>
  <c r="I124" i="35"/>
  <c r="AH124" i="35" s="1"/>
  <c r="I166" i="35"/>
  <c r="AH166" i="35" s="1"/>
  <c r="I130" i="35"/>
  <c r="AH130" i="35" s="1"/>
  <c r="I108" i="35"/>
  <c r="AH108" i="35" s="1"/>
  <c r="I132" i="35"/>
  <c r="AH132" i="35" s="1"/>
  <c r="I93" i="35"/>
  <c r="AH93" i="35" s="1"/>
  <c r="I157" i="35"/>
  <c r="AH157" i="35" s="1"/>
  <c r="I94" i="35"/>
  <c r="AH94" i="35" s="1"/>
  <c r="I158" i="35"/>
  <c r="AH158" i="35" s="1"/>
  <c r="I138" i="35"/>
  <c r="AH138" i="35" s="1"/>
  <c r="I160" i="35"/>
  <c r="AH160" i="35" s="1"/>
  <c r="I119" i="35"/>
  <c r="AH119" i="35" s="1"/>
  <c r="I75" i="35"/>
  <c r="AH75" i="35" s="1"/>
  <c r="I120" i="35"/>
  <c r="AH120" i="35" s="1"/>
  <c r="I162" i="35"/>
  <c r="AH162" i="35" s="1"/>
  <c r="I99" i="35"/>
  <c r="AH99" i="35" s="1"/>
  <c r="I100" i="35"/>
  <c r="AH100" i="35" s="1"/>
  <c r="I164" i="35"/>
  <c r="AH164" i="35" s="1"/>
  <c r="I102" i="35"/>
  <c r="AH102" i="35" s="1"/>
  <c r="I80" i="35"/>
  <c r="AH80" i="35" s="1"/>
  <c r="I103" i="35"/>
  <c r="AH103" i="35" s="1"/>
  <c r="I146" i="35"/>
  <c r="AH146" i="35" s="1"/>
  <c r="I167" i="35"/>
  <c r="AH167" i="35" s="1"/>
  <c r="I107" i="35"/>
  <c r="AH107" i="35" s="1"/>
  <c r="I171" i="35"/>
  <c r="AH171" i="35" s="1"/>
  <c r="I172" i="35"/>
  <c r="AH172" i="35" s="1"/>
  <c r="I87" i="35"/>
  <c r="AH87" i="35" s="1"/>
  <c r="I155" i="35"/>
  <c r="AH155" i="35" s="1"/>
  <c r="I113" i="35"/>
  <c r="AH113" i="35" s="1"/>
  <c r="I114" i="35"/>
  <c r="AH114" i="35" s="1"/>
  <c r="I116" i="35"/>
  <c r="AH116" i="35" s="1"/>
  <c r="I96" i="35"/>
  <c r="AH96" i="35" s="1"/>
  <c r="I97" i="35"/>
  <c r="AH97" i="35" s="1"/>
  <c r="I141" i="35"/>
  <c r="AH141" i="35" s="1"/>
  <c r="I76" i="35"/>
  <c r="AH76" i="35" s="1"/>
  <c r="I121" i="35"/>
  <c r="AH121" i="35" s="1"/>
  <c r="I123" i="35"/>
  <c r="AH123" i="35" s="1"/>
  <c r="I79" i="35"/>
  <c r="AH79" i="35" s="1"/>
  <c r="I145" i="35"/>
  <c r="AH145" i="35" s="1"/>
  <c r="I38" i="35"/>
  <c r="AH38" i="35" s="1"/>
  <c r="I60" i="35"/>
  <c r="AH60" i="35" s="1"/>
  <c r="AB167" i="12"/>
  <c r="AB166" i="12"/>
  <c r="AB251" i="12" l="1"/>
  <c r="AB250" i="12"/>
  <c r="AB249" i="12"/>
  <c r="AB248" i="12"/>
  <c r="AB247" i="12"/>
  <c r="AB246" i="12"/>
  <c r="AB245" i="12"/>
  <c r="AB244" i="12"/>
  <c r="AB243" i="12"/>
  <c r="AB242" i="12"/>
  <c r="AB241" i="12"/>
  <c r="AB240" i="12"/>
  <c r="AB239" i="12"/>
  <c r="AB238" i="12"/>
  <c r="AB237" i="12"/>
  <c r="AB236" i="12"/>
  <c r="AB235" i="12"/>
  <c r="AB234" i="12"/>
  <c r="AB233" i="12"/>
  <c r="AB232" i="12"/>
  <c r="AB231" i="12"/>
  <c r="AB230" i="12"/>
  <c r="AB229" i="12"/>
  <c r="AB228" i="12"/>
  <c r="AB227" i="12"/>
  <c r="AB226" i="12"/>
  <c r="AB225" i="12"/>
  <c r="AB224" i="12"/>
  <c r="AB223" i="12"/>
  <c r="AB222" i="12"/>
  <c r="AB221" i="12"/>
  <c r="AB220" i="12"/>
  <c r="AB219" i="12"/>
  <c r="AB218" i="12"/>
  <c r="AB217" i="12"/>
  <c r="AB216" i="12"/>
  <c r="AB215" i="12"/>
  <c r="AB214" i="12"/>
  <c r="AB213" i="12"/>
  <c r="AB212" i="12"/>
  <c r="AB211" i="12"/>
  <c r="AB210" i="12"/>
  <c r="AB209" i="12"/>
  <c r="AB208" i="12"/>
  <c r="AB207" i="12"/>
  <c r="AB206" i="12"/>
  <c r="AB205" i="12"/>
  <c r="AB204" i="12"/>
  <c r="AB203" i="12"/>
  <c r="AB202" i="12"/>
  <c r="AB201" i="12"/>
  <c r="AB200" i="12"/>
  <c r="AB199" i="12"/>
  <c r="AB198" i="12"/>
  <c r="AB197" i="12"/>
  <c r="AB196" i="12"/>
  <c r="AB195" i="12"/>
  <c r="AB194" i="12"/>
  <c r="AB193" i="12"/>
  <c r="AB192" i="12"/>
  <c r="AB191" i="12"/>
  <c r="AB190" i="12"/>
  <c r="AB189" i="12"/>
  <c r="AB188" i="12"/>
  <c r="AB187" i="12"/>
  <c r="AB186" i="12"/>
  <c r="AB185" i="12"/>
  <c r="AB184" i="12"/>
  <c r="AB183" i="12"/>
  <c r="AB182" i="12"/>
  <c r="AB181" i="12"/>
  <c r="AB180" i="12"/>
  <c r="AB179" i="12"/>
  <c r="AB178" i="12"/>
  <c r="AB177" i="12"/>
  <c r="AB176" i="12"/>
  <c r="AB175" i="12"/>
  <c r="AB174" i="12"/>
  <c r="AB173" i="12"/>
  <c r="AB172" i="12"/>
  <c r="AB171" i="12"/>
  <c r="AB170" i="12"/>
  <c r="AB169" i="12"/>
  <c r="AB168" i="12"/>
  <c r="AB165" i="12"/>
  <c r="AB164" i="12"/>
  <c r="AB163" i="12"/>
  <c r="AB162" i="12"/>
  <c r="AB161" i="12"/>
  <c r="AB160" i="12"/>
  <c r="AB159" i="12"/>
  <c r="AB158" i="12"/>
  <c r="AB157" i="12"/>
  <c r="AB156" i="12"/>
  <c r="AB155" i="12"/>
  <c r="AB154" i="12"/>
  <c r="AB153" i="12"/>
  <c r="AB152" i="12"/>
  <c r="AB151" i="12"/>
  <c r="AB150" i="12"/>
  <c r="AB149" i="12"/>
  <c r="AB148" i="12"/>
  <c r="AB147" i="12"/>
  <c r="AB146" i="12"/>
  <c r="AB145" i="12"/>
  <c r="AB144" i="12"/>
  <c r="AB143" i="12"/>
  <c r="AB142" i="12"/>
  <c r="AB141" i="12"/>
  <c r="AB140" i="12"/>
  <c r="AB139" i="12"/>
  <c r="AB138" i="12"/>
  <c r="AB137" i="12"/>
  <c r="AB136" i="12"/>
  <c r="AB135" i="12"/>
  <c r="AB134" i="12"/>
  <c r="AB133" i="12"/>
  <c r="AB132" i="12"/>
  <c r="AB131" i="12"/>
  <c r="AB130" i="12"/>
  <c r="AB128" i="12"/>
  <c r="AB127" i="12"/>
  <c r="AB126" i="12"/>
  <c r="AB125" i="12"/>
  <c r="AB124" i="12"/>
  <c r="AB123" i="12"/>
  <c r="AB122" i="12"/>
  <c r="AB121" i="12"/>
  <c r="AB120" i="12"/>
  <c r="AB119" i="12"/>
  <c r="AB117" i="12"/>
  <c r="AB116" i="12"/>
  <c r="AB115" i="12"/>
  <c r="AB114" i="12"/>
  <c r="AB113" i="12"/>
  <c r="AB112" i="12"/>
  <c r="AB111" i="12"/>
  <c r="AB110" i="12"/>
  <c r="AB109" i="12"/>
  <c r="AB108" i="12"/>
  <c r="AB107" i="12"/>
  <c r="AB106" i="12"/>
  <c r="AB105" i="12"/>
  <c r="AB104" i="12"/>
  <c r="AB103" i="12"/>
  <c r="AB102" i="12"/>
  <c r="AB101" i="12"/>
  <c r="AB100" i="12"/>
  <c r="AB99" i="12"/>
  <c r="AB98" i="12"/>
  <c r="AB97" i="12"/>
  <c r="AB96" i="12"/>
  <c r="AB95" i="12"/>
  <c r="AB94" i="12"/>
  <c r="AB93" i="12"/>
  <c r="AB91" i="12"/>
  <c r="AB90" i="12"/>
  <c r="AB89" i="12"/>
  <c r="AB87" i="12"/>
  <c r="AB86" i="12"/>
  <c r="AB85" i="12"/>
  <c r="AB83" i="12"/>
  <c r="AB82" i="12"/>
  <c r="AB81" i="12"/>
  <c r="AB80" i="12"/>
  <c r="AB79" i="12"/>
  <c r="AB78" i="12"/>
  <c r="AB77" i="12"/>
  <c r="AB76" i="12"/>
  <c r="AB75" i="12"/>
  <c r="AB74" i="12"/>
  <c r="AB73" i="12"/>
  <c r="AB72" i="12"/>
  <c r="AB71" i="12"/>
  <c r="AB70" i="12"/>
  <c r="AB69" i="12"/>
  <c r="AB68" i="12"/>
  <c r="AB67" i="12"/>
  <c r="AB65" i="12"/>
  <c r="AB64" i="12"/>
  <c r="AB63" i="12"/>
  <c r="AB62" i="12"/>
  <c r="AB61" i="12"/>
  <c r="AB60" i="12"/>
  <c r="AB59" i="12"/>
  <c r="AB58" i="12"/>
  <c r="AB56" i="12"/>
  <c r="AB55" i="12"/>
  <c r="AB54" i="12"/>
  <c r="AB53" i="12"/>
  <c r="AB52" i="12"/>
  <c r="AB51" i="12"/>
  <c r="AB50" i="12"/>
  <c r="AB49" i="12"/>
  <c r="AB48" i="12"/>
  <c r="AB47" i="12"/>
  <c r="AB45" i="12"/>
  <c r="AB44" i="12"/>
  <c r="AB43" i="12"/>
  <c r="AB42" i="12"/>
  <c r="AB41" i="12"/>
  <c r="AB40" i="12"/>
  <c r="AB39" i="12"/>
  <c r="AB38" i="12"/>
  <c r="AB36" i="12"/>
  <c r="AB35" i="12"/>
  <c r="AB34" i="12"/>
  <c r="AB33" i="12"/>
  <c r="AB32" i="12"/>
  <c r="AB31" i="12"/>
  <c r="AB30" i="12"/>
  <c r="AB29" i="12"/>
  <c r="AB28" i="12"/>
  <c r="AB27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3" i="12"/>
  <c r="AB12" i="12"/>
  <c r="AB11" i="12"/>
  <c r="AB10" i="12"/>
  <c r="AB9" i="12"/>
  <c r="AB8" i="12"/>
  <c r="AB7" i="12"/>
  <c r="AB6" i="12"/>
  <c r="X251" i="12"/>
  <c r="X250" i="12"/>
  <c r="X249" i="12"/>
  <c r="X248" i="12"/>
  <c r="X247" i="12"/>
  <c r="X246" i="12"/>
  <c r="X245" i="12"/>
  <c r="X244" i="12"/>
  <c r="X243" i="12"/>
  <c r="X242" i="12"/>
  <c r="X241" i="12"/>
  <c r="X240" i="12"/>
  <c r="X239" i="12"/>
  <c r="X238" i="12"/>
  <c r="X237" i="12"/>
  <c r="X236" i="12"/>
  <c r="X235" i="12"/>
  <c r="X234" i="12"/>
  <c r="X233" i="12"/>
  <c r="X232" i="12"/>
  <c r="X231" i="12"/>
  <c r="X230" i="12"/>
  <c r="X229" i="12"/>
  <c r="X228" i="12"/>
  <c r="X227" i="12"/>
  <c r="X226" i="12"/>
  <c r="X225" i="12"/>
  <c r="X224" i="12"/>
  <c r="X223" i="12"/>
  <c r="X222" i="12"/>
  <c r="X221" i="12"/>
  <c r="X220" i="12"/>
  <c r="X219" i="12"/>
  <c r="X218" i="12"/>
  <c r="X217" i="12"/>
  <c r="X216" i="12"/>
  <c r="X215" i="12"/>
  <c r="X214" i="12"/>
  <c r="X213" i="12"/>
  <c r="X212" i="12"/>
  <c r="X211" i="12"/>
  <c r="X210" i="12"/>
  <c r="X209" i="12"/>
  <c r="X208" i="12"/>
  <c r="X207" i="12"/>
  <c r="X206" i="12"/>
  <c r="X205" i="12"/>
  <c r="X204" i="12"/>
  <c r="X203" i="12"/>
  <c r="X202" i="12"/>
  <c r="X201" i="12"/>
  <c r="X200" i="12"/>
  <c r="X199" i="12"/>
  <c r="X198" i="12"/>
  <c r="X197" i="12"/>
  <c r="X196" i="12"/>
  <c r="X195" i="12"/>
  <c r="X194" i="12"/>
  <c r="X193" i="12"/>
  <c r="X192" i="12"/>
  <c r="X191" i="12"/>
  <c r="X190" i="12"/>
  <c r="X189" i="12"/>
  <c r="X188" i="12"/>
  <c r="X187" i="12"/>
  <c r="X186" i="12"/>
  <c r="X185" i="12"/>
  <c r="X184" i="12"/>
  <c r="X183" i="12"/>
  <c r="X182" i="12"/>
  <c r="X181" i="12"/>
  <c r="X180" i="12"/>
  <c r="X179" i="12"/>
  <c r="X178" i="12"/>
  <c r="X177" i="12"/>
  <c r="X176" i="12"/>
  <c r="X175" i="12"/>
  <c r="X174" i="12"/>
  <c r="X173" i="12"/>
  <c r="X172" i="12"/>
  <c r="X171" i="12"/>
  <c r="X170" i="12"/>
  <c r="X169" i="12"/>
  <c r="X168" i="12"/>
  <c r="X167" i="12"/>
  <c r="X166" i="12"/>
  <c r="X165" i="12"/>
  <c r="X164" i="12"/>
  <c r="X163" i="12"/>
  <c r="X162" i="12"/>
  <c r="X161" i="12"/>
  <c r="X160" i="12"/>
  <c r="X159" i="12"/>
  <c r="X158" i="12"/>
  <c r="X157" i="12"/>
  <c r="X156" i="12"/>
  <c r="X155" i="12"/>
  <c r="X154" i="12"/>
  <c r="X153" i="12"/>
  <c r="X152" i="12"/>
  <c r="X151" i="12"/>
  <c r="X150" i="12"/>
  <c r="X149" i="12"/>
  <c r="X148" i="12"/>
  <c r="X147" i="12"/>
  <c r="X146" i="12"/>
  <c r="X145" i="12"/>
  <c r="X144" i="12"/>
  <c r="X143" i="12"/>
  <c r="X142" i="12"/>
  <c r="X141" i="12"/>
  <c r="X140" i="12"/>
  <c r="X139" i="12"/>
  <c r="X138" i="12"/>
  <c r="X137" i="12"/>
  <c r="X136" i="12"/>
  <c r="X135" i="12"/>
  <c r="X134" i="12"/>
  <c r="X133" i="12"/>
  <c r="X132" i="12"/>
  <c r="X131" i="12"/>
  <c r="X130" i="12"/>
  <c r="X128" i="12"/>
  <c r="X127" i="12"/>
  <c r="X126" i="12"/>
  <c r="X125" i="12"/>
  <c r="X124" i="12"/>
  <c r="X123" i="12"/>
  <c r="X122" i="12"/>
  <c r="X121" i="12"/>
  <c r="X120" i="12"/>
  <c r="X119" i="12"/>
  <c r="X117" i="12"/>
  <c r="X116" i="12"/>
  <c r="X115" i="12"/>
  <c r="X114" i="12"/>
  <c r="X113" i="12"/>
  <c r="X112" i="12"/>
  <c r="X111" i="12"/>
  <c r="X110" i="12"/>
  <c r="X109" i="12"/>
  <c r="X108" i="12"/>
  <c r="X107" i="12"/>
  <c r="X106" i="12"/>
  <c r="X105" i="12"/>
  <c r="X104" i="12"/>
  <c r="X103" i="12"/>
  <c r="X102" i="12"/>
  <c r="X101" i="12"/>
  <c r="X100" i="12"/>
  <c r="X99" i="12"/>
  <c r="X98" i="12"/>
  <c r="X97" i="12"/>
  <c r="X96" i="12"/>
  <c r="X95" i="12"/>
  <c r="X94" i="12"/>
  <c r="X93" i="12"/>
  <c r="X91" i="12"/>
  <c r="X90" i="12"/>
  <c r="X89" i="12"/>
  <c r="X87" i="12"/>
  <c r="X86" i="12"/>
  <c r="X85" i="12"/>
  <c r="X83" i="12"/>
  <c r="X82" i="12"/>
  <c r="X81" i="12"/>
  <c r="X80" i="12"/>
  <c r="X79" i="12"/>
  <c r="X78" i="12"/>
  <c r="X77" i="12"/>
  <c r="X76" i="12"/>
  <c r="X75" i="12"/>
  <c r="X74" i="12"/>
  <c r="X73" i="12"/>
  <c r="X72" i="12"/>
  <c r="X71" i="12"/>
  <c r="X70" i="12"/>
  <c r="X69" i="12"/>
  <c r="X68" i="12"/>
  <c r="X67" i="12"/>
  <c r="X65" i="12"/>
  <c r="X64" i="12"/>
  <c r="X63" i="12"/>
  <c r="X62" i="12"/>
  <c r="X61" i="12"/>
  <c r="X60" i="12"/>
  <c r="X59" i="12"/>
  <c r="X58" i="12"/>
  <c r="X56" i="12"/>
  <c r="X55" i="12"/>
  <c r="X54" i="12"/>
  <c r="X53" i="12"/>
  <c r="X52" i="12"/>
  <c r="X51" i="12"/>
  <c r="X50" i="12"/>
  <c r="X49" i="12"/>
  <c r="X48" i="12"/>
  <c r="X47" i="12"/>
  <c r="X45" i="12"/>
  <c r="X44" i="12"/>
  <c r="X43" i="12"/>
  <c r="X42" i="12"/>
  <c r="X41" i="12"/>
  <c r="X40" i="12"/>
  <c r="X39" i="12"/>
  <c r="X38" i="12"/>
  <c r="X36" i="12"/>
  <c r="X35" i="12"/>
  <c r="X34" i="12"/>
  <c r="X33" i="12"/>
  <c r="X32" i="12"/>
  <c r="X31" i="12"/>
  <c r="X30" i="12"/>
  <c r="X29" i="12"/>
  <c r="X28" i="12"/>
  <c r="X27" i="12"/>
  <c r="X25" i="12"/>
  <c r="X24" i="12"/>
  <c r="X23" i="12"/>
  <c r="X22" i="12"/>
  <c r="X21" i="12"/>
  <c r="X20" i="12"/>
  <c r="X19" i="12"/>
  <c r="X18" i="12"/>
  <c r="X17" i="12"/>
  <c r="X16" i="12"/>
  <c r="X15" i="12"/>
  <c r="X14" i="12"/>
  <c r="X13" i="12"/>
  <c r="X12" i="12"/>
  <c r="X11" i="12"/>
  <c r="X10" i="12"/>
  <c r="X9" i="12"/>
  <c r="X8" i="12"/>
  <c r="X7" i="12"/>
  <c r="X6" i="12"/>
  <c r="T251" i="12" l="1"/>
  <c r="T250" i="12"/>
  <c r="T249" i="12"/>
  <c r="T248" i="12"/>
  <c r="T247" i="12"/>
  <c r="T246" i="12"/>
  <c r="T245" i="12"/>
  <c r="T244" i="12"/>
  <c r="T243" i="12"/>
  <c r="T242" i="12"/>
  <c r="T241" i="12"/>
  <c r="T240" i="12"/>
  <c r="T239" i="12"/>
  <c r="T238" i="12"/>
  <c r="T237" i="12"/>
  <c r="T236" i="12"/>
  <c r="T235" i="12"/>
  <c r="T234" i="12"/>
  <c r="T233" i="12"/>
  <c r="T232" i="12"/>
  <c r="T231" i="12"/>
  <c r="T230" i="12"/>
  <c r="T229" i="12"/>
  <c r="T228" i="12"/>
  <c r="T227" i="12"/>
  <c r="T226" i="12"/>
  <c r="T225" i="12"/>
  <c r="T224" i="12"/>
  <c r="T223" i="12"/>
  <c r="T222" i="12"/>
  <c r="T221" i="12"/>
  <c r="T220" i="12"/>
  <c r="T219" i="12"/>
  <c r="T218" i="12"/>
  <c r="T217" i="12"/>
  <c r="T216" i="12"/>
  <c r="T215" i="12"/>
  <c r="T214" i="12"/>
  <c r="T213" i="12"/>
  <c r="T212" i="12"/>
  <c r="T211" i="12"/>
  <c r="T210" i="12"/>
  <c r="T209" i="12"/>
  <c r="T208" i="12"/>
  <c r="T207" i="12"/>
  <c r="T206" i="12"/>
  <c r="T205" i="12"/>
  <c r="T204" i="12"/>
  <c r="T203" i="12"/>
  <c r="T202" i="12"/>
  <c r="T201" i="12"/>
  <c r="T200" i="12"/>
  <c r="T199" i="12"/>
  <c r="T198" i="12"/>
  <c r="T197" i="12"/>
  <c r="T196" i="12"/>
  <c r="T195" i="12"/>
  <c r="T194" i="12"/>
  <c r="T193" i="12"/>
  <c r="T192" i="12"/>
  <c r="T191" i="12"/>
  <c r="T190" i="12"/>
  <c r="T189" i="12"/>
  <c r="T188" i="12"/>
  <c r="T187" i="12"/>
  <c r="T186" i="12"/>
  <c r="T185" i="12"/>
  <c r="T184" i="12"/>
  <c r="T183" i="12"/>
  <c r="T182" i="12"/>
  <c r="T181" i="12"/>
  <c r="T180" i="12"/>
  <c r="T179" i="12"/>
  <c r="T178" i="12"/>
  <c r="T177" i="12"/>
  <c r="T176" i="12"/>
  <c r="T175" i="12"/>
  <c r="T174" i="12"/>
  <c r="T173" i="12"/>
  <c r="T172" i="12"/>
  <c r="T171" i="12"/>
  <c r="T170" i="12"/>
  <c r="T169" i="12"/>
  <c r="T168" i="12"/>
  <c r="T167" i="12"/>
  <c r="T166" i="12"/>
  <c r="T165" i="12"/>
  <c r="T164" i="12"/>
  <c r="T163" i="12"/>
  <c r="T162" i="12"/>
  <c r="T161" i="12"/>
  <c r="T160" i="12"/>
  <c r="T159" i="12"/>
  <c r="T158" i="12"/>
  <c r="T157" i="12"/>
  <c r="T156" i="12"/>
  <c r="T155" i="12"/>
  <c r="T154" i="12"/>
  <c r="T153" i="12"/>
  <c r="T152" i="12"/>
  <c r="T151" i="12"/>
  <c r="T150" i="12"/>
  <c r="T149" i="12"/>
  <c r="T148" i="12"/>
  <c r="T147" i="12"/>
  <c r="T146" i="12"/>
  <c r="T145" i="12"/>
  <c r="T144" i="12"/>
  <c r="T143" i="12"/>
  <c r="T142" i="12"/>
  <c r="T141" i="12"/>
  <c r="T140" i="12"/>
  <c r="T139" i="12"/>
  <c r="T138" i="12"/>
  <c r="T137" i="12"/>
  <c r="T136" i="12"/>
  <c r="T135" i="12"/>
  <c r="T134" i="12"/>
  <c r="T133" i="12"/>
  <c r="T132" i="12"/>
  <c r="T131" i="12"/>
  <c r="T130" i="12"/>
  <c r="T128" i="12"/>
  <c r="T127" i="12"/>
  <c r="T126" i="12"/>
  <c r="T125" i="12"/>
  <c r="T124" i="12"/>
  <c r="T123" i="12"/>
  <c r="T122" i="12"/>
  <c r="T121" i="12"/>
  <c r="T120" i="12"/>
  <c r="T119" i="12"/>
  <c r="T117" i="12"/>
  <c r="T116" i="12"/>
  <c r="T115" i="12"/>
  <c r="T114" i="12"/>
  <c r="T113" i="12"/>
  <c r="T112" i="12"/>
  <c r="T111" i="12"/>
  <c r="T110" i="12"/>
  <c r="T109" i="12"/>
  <c r="T108" i="12"/>
  <c r="T107" i="12"/>
  <c r="T106" i="12"/>
  <c r="T105" i="12"/>
  <c r="T104" i="12"/>
  <c r="T103" i="12"/>
  <c r="T102" i="12"/>
  <c r="T101" i="12"/>
  <c r="T100" i="12"/>
  <c r="T99" i="12"/>
  <c r="T98" i="12"/>
  <c r="T97" i="12"/>
  <c r="T96" i="12"/>
  <c r="T95" i="12"/>
  <c r="T94" i="12"/>
  <c r="T93" i="12"/>
  <c r="T91" i="12"/>
  <c r="T90" i="12"/>
  <c r="T89" i="12"/>
  <c r="T87" i="12"/>
  <c r="T86" i="12"/>
  <c r="T85" i="12"/>
  <c r="T83" i="12"/>
  <c r="T82" i="12"/>
  <c r="T81" i="12"/>
  <c r="T80" i="12"/>
  <c r="T79" i="12"/>
  <c r="T78" i="12"/>
  <c r="T77" i="12"/>
  <c r="T76" i="12"/>
  <c r="T75" i="12"/>
  <c r="T74" i="12"/>
  <c r="T73" i="12"/>
  <c r="T72" i="12"/>
  <c r="T71" i="12"/>
  <c r="T70" i="12"/>
  <c r="T69" i="12"/>
  <c r="T68" i="12"/>
  <c r="T67" i="12"/>
  <c r="T65" i="12"/>
  <c r="T64" i="12"/>
  <c r="T63" i="12"/>
  <c r="T62" i="12"/>
  <c r="T61" i="12"/>
  <c r="T60" i="12"/>
  <c r="T59" i="12"/>
  <c r="T58" i="12"/>
  <c r="T56" i="12"/>
  <c r="T55" i="12"/>
  <c r="T54" i="12"/>
  <c r="T53" i="12"/>
  <c r="T52" i="12"/>
  <c r="T51" i="12"/>
  <c r="T50" i="12"/>
  <c r="T49" i="12"/>
  <c r="T48" i="12"/>
  <c r="T47" i="12"/>
  <c r="T45" i="12"/>
  <c r="T44" i="12"/>
  <c r="T43" i="12"/>
  <c r="T42" i="12"/>
  <c r="T41" i="12"/>
  <c r="T40" i="12"/>
  <c r="T39" i="12"/>
  <c r="T38" i="12"/>
  <c r="T36" i="12"/>
  <c r="T35" i="12"/>
  <c r="T34" i="12"/>
  <c r="T33" i="12"/>
  <c r="T32" i="12"/>
  <c r="T31" i="12"/>
  <c r="T30" i="12"/>
  <c r="T29" i="12"/>
  <c r="T28" i="12"/>
  <c r="T27" i="12"/>
  <c r="T25" i="12"/>
  <c r="T24" i="12"/>
  <c r="T23" i="12"/>
  <c r="T22" i="12"/>
  <c r="T21" i="12"/>
  <c r="T20" i="12"/>
  <c r="T19" i="12"/>
  <c r="T18" i="12"/>
  <c r="T17" i="12"/>
  <c r="T16" i="12"/>
  <c r="T15" i="12"/>
  <c r="T14" i="12"/>
  <c r="T13" i="12"/>
  <c r="T12" i="12"/>
  <c r="T11" i="12"/>
  <c r="T10" i="12"/>
  <c r="T9" i="12"/>
  <c r="T8" i="12"/>
  <c r="T7" i="12"/>
  <c r="T6" i="12"/>
  <c r="P251" i="12"/>
  <c r="P250" i="12"/>
  <c r="P249" i="12"/>
  <c r="P248" i="12"/>
  <c r="P247" i="12"/>
  <c r="P246" i="12"/>
  <c r="P245" i="12"/>
  <c r="P244" i="12"/>
  <c r="P243" i="12"/>
  <c r="P242" i="12"/>
  <c r="P241" i="12"/>
  <c r="P240" i="12"/>
  <c r="P239" i="12"/>
  <c r="P238" i="12"/>
  <c r="P237" i="12"/>
  <c r="P236" i="12"/>
  <c r="P235" i="12"/>
  <c r="P234" i="12"/>
  <c r="P233" i="12"/>
  <c r="P232" i="12"/>
  <c r="P231" i="12"/>
  <c r="P230" i="12"/>
  <c r="P229" i="12"/>
  <c r="P228" i="12"/>
  <c r="P227" i="12"/>
  <c r="P226" i="12"/>
  <c r="P225" i="12"/>
  <c r="P224" i="12"/>
  <c r="P223" i="12"/>
  <c r="P222" i="12"/>
  <c r="P221" i="12"/>
  <c r="P220" i="12"/>
  <c r="P219" i="12"/>
  <c r="P218" i="12"/>
  <c r="P217" i="12"/>
  <c r="P216" i="12"/>
  <c r="P215" i="12"/>
  <c r="P214" i="12"/>
  <c r="P213" i="12"/>
  <c r="P212" i="12"/>
  <c r="P211" i="12"/>
  <c r="P210" i="12"/>
  <c r="P209" i="12"/>
  <c r="P208" i="12"/>
  <c r="P207" i="12"/>
  <c r="P206" i="12"/>
  <c r="P205" i="12"/>
  <c r="P204" i="12"/>
  <c r="P203" i="12"/>
  <c r="P202" i="12"/>
  <c r="P201" i="12"/>
  <c r="P200" i="12"/>
  <c r="P199" i="12"/>
  <c r="P198" i="12"/>
  <c r="P197" i="12"/>
  <c r="P196" i="12"/>
  <c r="P195" i="12"/>
  <c r="P194" i="12"/>
  <c r="P193" i="12"/>
  <c r="P192" i="12"/>
  <c r="P191" i="12"/>
  <c r="P190" i="12"/>
  <c r="P189" i="12"/>
  <c r="P188" i="12"/>
  <c r="P187" i="12"/>
  <c r="P186" i="12"/>
  <c r="P185" i="12"/>
  <c r="P184" i="12"/>
  <c r="AG184" i="12" s="1"/>
  <c r="P183" i="12"/>
  <c r="P182" i="12"/>
  <c r="P181" i="12"/>
  <c r="P180" i="12"/>
  <c r="P179" i="12"/>
  <c r="P178" i="12"/>
  <c r="P177" i="12"/>
  <c r="P176" i="12"/>
  <c r="P175" i="12"/>
  <c r="P174" i="12"/>
  <c r="P173" i="12"/>
  <c r="P172" i="12"/>
  <c r="P171" i="12"/>
  <c r="P170" i="12"/>
  <c r="P169" i="12"/>
  <c r="P168" i="12"/>
  <c r="P167" i="12"/>
  <c r="P166" i="12"/>
  <c r="P165" i="12"/>
  <c r="P164" i="12"/>
  <c r="P163" i="12"/>
  <c r="P162" i="12"/>
  <c r="P161" i="12"/>
  <c r="P160" i="12"/>
  <c r="P159" i="12"/>
  <c r="P158" i="12"/>
  <c r="P157" i="12"/>
  <c r="P156" i="12"/>
  <c r="P155" i="12"/>
  <c r="P154" i="12"/>
  <c r="P153" i="12"/>
  <c r="P152" i="12"/>
  <c r="P151" i="12"/>
  <c r="P150" i="12"/>
  <c r="P149" i="12"/>
  <c r="P148" i="12"/>
  <c r="P147" i="12"/>
  <c r="P146" i="12"/>
  <c r="P145" i="12"/>
  <c r="P144" i="12"/>
  <c r="P143" i="12"/>
  <c r="P142" i="12"/>
  <c r="P141" i="12"/>
  <c r="P140" i="12"/>
  <c r="P139" i="12"/>
  <c r="P138" i="12"/>
  <c r="P137" i="12"/>
  <c r="P136" i="12"/>
  <c r="P135" i="12"/>
  <c r="P134" i="12"/>
  <c r="P133" i="12"/>
  <c r="P132" i="12"/>
  <c r="P131" i="12"/>
  <c r="P130" i="12"/>
  <c r="P128" i="12"/>
  <c r="P127" i="12"/>
  <c r="P126" i="12"/>
  <c r="P125" i="12"/>
  <c r="P124" i="12"/>
  <c r="P123" i="12"/>
  <c r="P122" i="12"/>
  <c r="P121" i="12"/>
  <c r="P120" i="12"/>
  <c r="P119" i="12"/>
  <c r="P117" i="12"/>
  <c r="P116" i="12"/>
  <c r="P115" i="12"/>
  <c r="P114" i="12"/>
  <c r="P113" i="12"/>
  <c r="P112" i="12"/>
  <c r="P111" i="12"/>
  <c r="P110" i="12"/>
  <c r="P109" i="12"/>
  <c r="P108" i="12"/>
  <c r="P107" i="12"/>
  <c r="P106" i="12"/>
  <c r="P105" i="12"/>
  <c r="P104" i="12"/>
  <c r="P103" i="12"/>
  <c r="P102" i="12"/>
  <c r="P101" i="12"/>
  <c r="P100" i="12"/>
  <c r="P99" i="12"/>
  <c r="P98" i="12"/>
  <c r="P97" i="12"/>
  <c r="P96" i="12"/>
  <c r="P95" i="12"/>
  <c r="P94" i="12"/>
  <c r="P93" i="12"/>
  <c r="P91" i="12"/>
  <c r="P90" i="12"/>
  <c r="P89" i="12"/>
  <c r="P87" i="12"/>
  <c r="P86" i="12"/>
  <c r="P85" i="12"/>
  <c r="P83" i="12"/>
  <c r="P82" i="12"/>
  <c r="P81" i="12"/>
  <c r="P80" i="12"/>
  <c r="P79" i="12"/>
  <c r="P78" i="12"/>
  <c r="P77" i="12"/>
  <c r="P76" i="12"/>
  <c r="P75" i="12"/>
  <c r="P74" i="12"/>
  <c r="P73" i="12"/>
  <c r="P72" i="12"/>
  <c r="P71" i="12"/>
  <c r="P70" i="12"/>
  <c r="P69" i="12"/>
  <c r="P68" i="12"/>
  <c r="P67" i="12"/>
  <c r="P65" i="12"/>
  <c r="P64" i="12"/>
  <c r="P63" i="12"/>
  <c r="P62" i="12"/>
  <c r="P61" i="12"/>
  <c r="P60" i="12"/>
  <c r="P59" i="12"/>
  <c r="P58" i="12"/>
  <c r="P56" i="12"/>
  <c r="P55" i="12"/>
  <c r="P54" i="12"/>
  <c r="P53" i="12"/>
  <c r="P52" i="12"/>
  <c r="P51" i="12"/>
  <c r="P50" i="12"/>
  <c r="P49" i="12"/>
  <c r="P48" i="12"/>
  <c r="P47" i="12"/>
  <c r="P45" i="12"/>
  <c r="P44" i="12"/>
  <c r="P43" i="12"/>
  <c r="P42" i="12"/>
  <c r="P41" i="12"/>
  <c r="P40" i="12"/>
  <c r="P39" i="12"/>
  <c r="P38" i="12"/>
  <c r="P36" i="12"/>
  <c r="P35" i="12"/>
  <c r="P34" i="12"/>
  <c r="P33" i="12"/>
  <c r="P32" i="12"/>
  <c r="P31" i="12"/>
  <c r="P30" i="12"/>
  <c r="P29" i="12"/>
  <c r="P28" i="12"/>
  <c r="P27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H218" i="12" l="1"/>
  <c r="H251" i="12"/>
  <c r="I251" i="12" s="1"/>
  <c r="AG251" i="12" s="1"/>
  <c r="H250" i="12"/>
  <c r="I250" i="12" s="1"/>
  <c r="AG250" i="12" s="1"/>
  <c r="H249" i="12"/>
  <c r="I249" i="12" s="1"/>
  <c r="AG249" i="12" s="1"/>
  <c r="H248" i="12"/>
  <c r="I248" i="12" s="1"/>
  <c r="AG248" i="12" s="1"/>
  <c r="H247" i="12"/>
  <c r="I247" i="12" s="1"/>
  <c r="AG247" i="12" s="1"/>
  <c r="H246" i="12"/>
  <c r="I246" i="12" s="1"/>
  <c r="AG246" i="12" s="1"/>
  <c r="H245" i="12"/>
  <c r="I245" i="12" s="1"/>
  <c r="AG245" i="12" s="1"/>
  <c r="H244" i="12"/>
  <c r="I244" i="12" s="1"/>
  <c r="AG244" i="12" s="1"/>
  <c r="H243" i="12"/>
  <c r="I243" i="12" s="1"/>
  <c r="AG243" i="12" s="1"/>
  <c r="H242" i="12"/>
  <c r="I242" i="12" s="1"/>
  <c r="AG242" i="12" s="1"/>
  <c r="H241" i="12"/>
  <c r="I241" i="12" s="1"/>
  <c r="AG241" i="12" s="1"/>
  <c r="H240" i="12"/>
  <c r="I240" i="12" s="1"/>
  <c r="AG240" i="12" s="1"/>
  <c r="H239" i="12"/>
  <c r="I239" i="12" s="1"/>
  <c r="AG239" i="12" s="1"/>
  <c r="H238" i="12"/>
  <c r="I238" i="12" s="1"/>
  <c r="AG238" i="12" s="1"/>
  <c r="H237" i="12"/>
  <c r="I237" i="12" s="1"/>
  <c r="AG237" i="12" s="1"/>
  <c r="H236" i="12"/>
  <c r="I236" i="12" s="1"/>
  <c r="AG236" i="12" s="1"/>
  <c r="H235" i="12"/>
  <c r="I235" i="12" s="1"/>
  <c r="AG235" i="12" s="1"/>
  <c r="H234" i="12"/>
  <c r="I234" i="12" s="1"/>
  <c r="AG234" i="12" s="1"/>
  <c r="H233" i="12"/>
  <c r="I233" i="12" s="1"/>
  <c r="AG233" i="12" s="1"/>
  <c r="H232" i="12"/>
  <c r="I232" i="12" s="1"/>
  <c r="AG232" i="12" s="1"/>
  <c r="H231" i="12"/>
  <c r="I231" i="12" s="1"/>
  <c r="AG231" i="12" s="1"/>
  <c r="H230" i="12"/>
  <c r="I230" i="12" s="1"/>
  <c r="AG230" i="12" s="1"/>
  <c r="H229" i="12"/>
  <c r="I229" i="12" s="1"/>
  <c r="AG229" i="12" s="1"/>
  <c r="H228" i="12"/>
  <c r="I228" i="12" s="1"/>
  <c r="AG228" i="12" s="1"/>
  <c r="H227" i="12"/>
  <c r="I227" i="12" s="1"/>
  <c r="AG227" i="12" s="1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7" i="12"/>
  <c r="H28" i="12"/>
  <c r="H29" i="12"/>
  <c r="H30" i="12"/>
  <c r="H31" i="12"/>
  <c r="H32" i="12"/>
  <c r="H33" i="12"/>
  <c r="H34" i="12"/>
  <c r="H35" i="12"/>
  <c r="H36" i="12"/>
  <c r="H38" i="12"/>
  <c r="H39" i="12"/>
  <c r="H40" i="12"/>
  <c r="H41" i="12"/>
  <c r="H42" i="12"/>
  <c r="H43" i="12"/>
  <c r="H44" i="12"/>
  <c r="H45" i="12"/>
  <c r="H47" i="12"/>
  <c r="H48" i="12"/>
  <c r="H49" i="12"/>
  <c r="H50" i="12"/>
  <c r="H51" i="12"/>
  <c r="H52" i="12"/>
  <c r="H53" i="12"/>
  <c r="H54" i="12"/>
  <c r="H55" i="12"/>
  <c r="H56" i="12"/>
  <c r="H58" i="12"/>
  <c r="H59" i="12"/>
  <c r="H60" i="12"/>
  <c r="H61" i="12"/>
  <c r="H62" i="12"/>
  <c r="H63" i="12"/>
  <c r="H64" i="12"/>
  <c r="H65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5" i="12"/>
  <c r="H86" i="12"/>
  <c r="H87" i="12"/>
  <c r="H89" i="12"/>
  <c r="H90" i="12"/>
  <c r="H91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9" i="12"/>
  <c r="H120" i="12"/>
  <c r="H121" i="12"/>
  <c r="H122" i="12"/>
  <c r="H123" i="12"/>
  <c r="H124" i="12"/>
  <c r="H125" i="12"/>
  <c r="H126" i="12"/>
  <c r="H127" i="12"/>
  <c r="H128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I149" i="12" s="1"/>
  <c r="AG149" i="12" s="1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I179" i="12" s="1"/>
  <c r="AG179" i="12" s="1"/>
  <c r="H180" i="12"/>
  <c r="I180" i="12" s="1"/>
  <c r="AG180" i="12" s="1"/>
  <c r="H181" i="12"/>
  <c r="I181" i="12" s="1"/>
  <c r="AG181" i="12" s="1"/>
  <c r="H182" i="12"/>
  <c r="I182" i="12" s="1"/>
  <c r="AG182" i="12" s="1"/>
  <c r="H183" i="12"/>
  <c r="I183" i="12" s="1"/>
  <c r="AG183" i="12" s="1"/>
  <c r="H185" i="12"/>
  <c r="I185" i="12" s="1"/>
  <c r="AG185" i="12" s="1"/>
  <c r="H186" i="12"/>
  <c r="I186" i="12" s="1"/>
  <c r="AG186" i="12" s="1"/>
  <c r="H187" i="12"/>
  <c r="I187" i="12" s="1"/>
  <c r="AG187" i="12" s="1"/>
  <c r="H188" i="12"/>
  <c r="I188" i="12" s="1"/>
  <c r="AG188" i="12" s="1"/>
  <c r="H189" i="12"/>
  <c r="I189" i="12" s="1"/>
  <c r="AG189" i="12" s="1"/>
  <c r="H190" i="12"/>
  <c r="I190" i="12" s="1"/>
  <c r="AG190" i="12" s="1"/>
  <c r="H191" i="12"/>
  <c r="I191" i="12" s="1"/>
  <c r="AG191" i="12" s="1"/>
  <c r="H192" i="12"/>
  <c r="I192" i="12" s="1"/>
  <c r="AG192" i="12" s="1"/>
  <c r="H193" i="12"/>
  <c r="I193" i="12" s="1"/>
  <c r="AG193" i="12" s="1"/>
  <c r="H194" i="12"/>
  <c r="I194" i="12" s="1"/>
  <c r="AG194" i="12" s="1"/>
  <c r="H195" i="12"/>
  <c r="I195" i="12" s="1"/>
  <c r="AG195" i="12" s="1"/>
  <c r="H196" i="12"/>
  <c r="I196" i="12" s="1"/>
  <c r="AG196" i="12" s="1"/>
  <c r="H197" i="12"/>
  <c r="I197" i="12" s="1"/>
  <c r="AG197" i="12" s="1"/>
  <c r="H198" i="12"/>
  <c r="I198" i="12" s="1"/>
  <c r="AG198" i="12" s="1"/>
  <c r="H199" i="12"/>
  <c r="I199" i="12" s="1"/>
  <c r="AG199" i="12" s="1"/>
  <c r="H200" i="12"/>
  <c r="I200" i="12" s="1"/>
  <c r="AG200" i="12" s="1"/>
  <c r="H201" i="12"/>
  <c r="I201" i="12" s="1"/>
  <c r="AG201" i="12" s="1"/>
  <c r="H202" i="12"/>
  <c r="I202" i="12" s="1"/>
  <c r="AG202" i="12" s="1"/>
  <c r="H203" i="12"/>
  <c r="I203" i="12" s="1"/>
  <c r="AG203" i="12" s="1"/>
  <c r="H204" i="12"/>
  <c r="I204" i="12" s="1"/>
  <c r="AG204" i="12" s="1"/>
  <c r="H205" i="12"/>
  <c r="I205" i="12" s="1"/>
  <c r="AG205" i="12" s="1"/>
  <c r="H206" i="12"/>
  <c r="I206" i="12" s="1"/>
  <c r="AG206" i="12" s="1"/>
  <c r="H207" i="12"/>
  <c r="I207" i="12" s="1"/>
  <c r="AG207" i="12" s="1"/>
  <c r="H208" i="12"/>
  <c r="I208" i="12" s="1"/>
  <c r="AG208" i="12" s="1"/>
  <c r="H209" i="12"/>
  <c r="I209" i="12" s="1"/>
  <c r="AG209" i="12" s="1"/>
  <c r="H210" i="12"/>
  <c r="I210" i="12" s="1"/>
  <c r="AG210" i="12" s="1"/>
  <c r="H211" i="12"/>
  <c r="I211" i="12" s="1"/>
  <c r="AG211" i="12" s="1"/>
  <c r="H212" i="12"/>
  <c r="I212" i="12" s="1"/>
  <c r="AG212" i="12" s="1"/>
  <c r="H213" i="12"/>
  <c r="H214" i="12"/>
  <c r="I214" i="12" s="1"/>
  <c r="AG214" i="12" s="1"/>
  <c r="H215" i="12"/>
  <c r="I215" i="12" s="1"/>
  <c r="AG215" i="12" s="1"/>
  <c r="H216" i="12"/>
  <c r="I216" i="12" s="1"/>
  <c r="AG216" i="12" s="1"/>
  <c r="H217" i="12"/>
  <c r="I217" i="12" s="1"/>
  <c r="AG217" i="12" s="1"/>
  <c r="H219" i="12"/>
  <c r="I219" i="12" s="1"/>
  <c r="AG219" i="12" s="1"/>
  <c r="H220" i="12"/>
  <c r="I220" i="12" s="1"/>
  <c r="AG220" i="12" s="1"/>
  <c r="H221" i="12"/>
  <c r="I221" i="12" s="1"/>
  <c r="AG221" i="12" s="1"/>
  <c r="H222" i="12"/>
  <c r="I222" i="12" s="1"/>
  <c r="AG222" i="12" s="1"/>
  <c r="H223" i="12"/>
  <c r="I223" i="12" s="1"/>
  <c r="AG223" i="12" s="1"/>
  <c r="H224" i="12"/>
  <c r="I224" i="12" s="1"/>
  <c r="AG224" i="12" s="1"/>
  <c r="H225" i="12"/>
  <c r="I225" i="12" s="1"/>
  <c r="AG225" i="12" s="1"/>
  <c r="H226" i="12"/>
  <c r="I226" i="12" s="1"/>
  <c r="AG226" i="12" s="1"/>
  <c r="H6" i="12"/>
  <c r="F218" i="12"/>
  <c r="F213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8" i="12"/>
  <c r="F127" i="12"/>
  <c r="F126" i="12"/>
  <c r="F125" i="12"/>
  <c r="F124" i="12"/>
  <c r="F123" i="12"/>
  <c r="F122" i="12"/>
  <c r="F121" i="12"/>
  <c r="F120" i="12"/>
  <c r="F119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1" i="12"/>
  <c r="F90" i="12"/>
  <c r="F89" i="12"/>
  <c r="F87" i="12"/>
  <c r="F86" i="12"/>
  <c r="F85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5" i="12"/>
  <c r="F64" i="12"/>
  <c r="F63" i="12"/>
  <c r="F62" i="12"/>
  <c r="F61" i="12"/>
  <c r="F60" i="12"/>
  <c r="F59" i="12"/>
  <c r="F58" i="12"/>
  <c r="F56" i="12"/>
  <c r="F55" i="12"/>
  <c r="F54" i="12"/>
  <c r="F53" i="12"/>
  <c r="F52" i="12"/>
  <c r="F51" i="12"/>
  <c r="F50" i="12"/>
  <c r="F49" i="12"/>
  <c r="F48" i="12"/>
  <c r="F47" i="12"/>
  <c r="F45" i="12"/>
  <c r="F44" i="12"/>
  <c r="F43" i="12"/>
  <c r="F42" i="12"/>
  <c r="F41" i="12"/>
  <c r="F40" i="12"/>
  <c r="F39" i="12"/>
  <c r="F38" i="12"/>
  <c r="F36" i="12"/>
  <c r="F35" i="12"/>
  <c r="F34" i="12"/>
  <c r="F33" i="12"/>
  <c r="F32" i="12"/>
  <c r="F31" i="12"/>
  <c r="F30" i="12"/>
  <c r="F29" i="12"/>
  <c r="F28" i="12"/>
  <c r="F27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I213" i="12" l="1"/>
  <c r="AG213" i="12" s="1"/>
  <c r="I111" i="12"/>
  <c r="AG111" i="12" s="1"/>
  <c r="I218" i="12"/>
  <c r="AG218" i="12" s="1"/>
  <c r="D178" i="12"/>
  <c r="I178" i="12" s="1"/>
  <c r="AG178" i="12" s="1"/>
  <c r="D177" i="12"/>
  <c r="I177" i="12" s="1"/>
  <c r="AG177" i="12" s="1"/>
  <c r="D176" i="12"/>
  <c r="I176" i="12" s="1"/>
  <c r="AG176" i="12" s="1"/>
  <c r="D175" i="12"/>
  <c r="I175" i="12" s="1"/>
  <c r="AG175" i="12" s="1"/>
  <c r="D174" i="12"/>
  <c r="I174" i="12" s="1"/>
  <c r="AG174" i="12" s="1"/>
  <c r="D173" i="12"/>
  <c r="I173" i="12" s="1"/>
  <c r="AG173" i="12" s="1"/>
  <c r="D172" i="12"/>
  <c r="I172" i="12" s="1"/>
  <c r="AG172" i="12" s="1"/>
  <c r="D171" i="12"/>
  <c r="I171" i="12" s="1"/>
  <c r="AG171" i="12" s="1"/>
  <c r="D170" i="12"/>
  <c r="I170" i="12" s="1"/>
  <c r="AG170" i="12" s="1"/>
  <c r="D169" i="12"/>
  <c r="I169" i="12" s="1"/>
  <c r="AG169" i="12" s="1"/>
  <c r="D168" i="12"/>
  <c r="I168" i="12" s="1"/>
  <c r="AG168" i="12" s="1"/>
  <c r="D167" i="12"/>
  <c r="I167" i="12" s="1"/>
  <c r="AG167" i="12" s="1"/>
  <c r="D166" i="12"/>
  <c r="I166" i="12" s="1"/>
  <c r="AG166" i="12" s="1"/>
  <c r="D165" i="12"/>
  <c r="I165" i="12" s="1"/>
  <c r="AG165" i="12" s="1"/>
  <c r="D164" i="12"/>
  <c r="I164" i="12" s="1"/>
  <c r="AG164" i="12" s="1"/>
  <c r="D163" i="12"/>
  <c r="I163" i="12" s="1"/>
  <c r="AG163" i="12" s="1"/>
  <c r="D162" i="12"/>
  <c r="I162" i="12" s="1"/>
  <c r="AG162" i="12" s="1"/>
  <c r="D161" i="12"/>
  <c r="I161" i="12" s="1"/>
  <c r="AG161" i="12" s="1"/>
  <c r="D160" i="12"/>
  <c r="I160" i="12" s="1"/>
  <c r="AG160" i="12" s="1"/>
  <c r="D159" i="12"/>
  <c r="I159" i="12" s="1"/>
  <c r="AG159" i="12" s="1"/>
  <c r="D158" i="12"/>
  <c r="I158" i="12" s="1"/>
  <c r="AG158" i="12" s="1"/>
  <c r="D157" i="12"/>
  <c r="I157" i="12" s="1"/>
  <c r="AG157" i="12" s="1"/>
  <c r="D156" i="12"/>
  <c r="I156" i="12" s="1"/>
  <c r="AG156" i="12" s="1"/>
  <c r="D155" i="12"/>
  <c r="I155" i="12" s="1"/>
  <c r="AG155" i="12" s="1"/>
  <c r="D154" i="12"/>
  <c r="I154" i="12" s="1"/>
  <c r="AG154" i="12" s="1"/>
  <c r="D153" i="12"/>
  <c r="I153" i="12" s="1"/>
  <c r="AG153" i="12" s="1"/>
  <c r="D152" i="12"/>
  <c r="I152" i="12" s="1"/>
  <c r="AG152" i="12" s="1"/>
  <c r="D151" i="12"/>
  <c r="I151" i="12" s="1"/>
  <c r="AG151" i="12" s="1"/>
  <c r="D150" i="12"/>
  <c r="I150" i="12" s="1"/>
  <c r="AG150" i="12" s="1"/>
  <c r="D148" i="12"/>
  <c r="I148" i="12" s="1"/>
  <c r="AG148" i="12" s="1"/>
  <c r="D147" i="12"/>
  <c r="I147" i="12" s="1"/>
  <c r="AG147" i="12" s="1"/>
  <c r="D146" i="12"/>
  <c r="I146" i="12" s="1"/>
  <c r="AG146" i="12" s="1"/>
  <c r="D145" i="12"/>
  <c r="I145" i="12" s="1"/>
  <c r="AG145" i="12" s="1"/>
  <c r="D144" i="12"/>
  <c r="I144" i="12" s="1"/>
  <c r="AG144" i="12" s="1"/>
  <c r="D143" i="12"/>
  <c r="I143" i="12" s="1"/>
  <c r="AG143" i="12" s="1"/>
  <c r="D142" i="12"/>
  <c r="I142" i="12" s="1"/>
  <c r="AG142" i="12" s="1"/>
  <c r="D141" i="12"/>
  <c r="I141" i="12" s="1"/>
  <c r="AG141" i="12" s="1"/>
  <c r="D140" i="12"/>
  <c r="I140" i="12" s="1"/>
  <c r="AG140" i="12" s="1"/>
  <c r="D139" i="12"/>
  <c r="I139" i="12" s="1"/>
  <c r="AG139" i="12" s="1"/>
  <c r="D138" i="12"/>
  <c r="I138" i="12" s="1"/>
  <c r="AG138" i="12" s="1"/>
  <c r="D137" i="12"/>
  <c r="I137" i="12" s="1"/>
  <c r="AG137" i="12" s="1"/>
  <c r="D136" i="12"/>
  <c r="I136" i="12" s="1"/>
  <c r="AG136" i="12" s="1"/>
  <c r="D135" i="12"/>
  <c r="I135" i="12" s="1"/>
  <c r="AG135" i="12" s="1"/>
  <c r="D134" i="12"/>
  <c r="I134" i="12" s="1"/>
  <c r="AG134" i="12" s="1"/>
  <c r="D133" i="12"/>
  <c r="I133" i="12" s="1"/>
  <c r="AG133" i="12" s="1"/>
  <c r="D132" i="12"/>
  <c r="I132" i="12" s="1"/>
  <c r="AG132" i="12" s="1"/>
  <c r="D131" i="12"/>
  <c r="I131" i="12" s="1"/>
  <c r="AG131" i="12" s="1"/>
  <c r="D130" i="12"/>
  <c r="I130" i="12" s="1"/>
  <c r="AG130" i="12" s="1"/>
  <c r="D128" i="12"/>
  <c r="I128" i="12" s="1"/>
  <c r="AG128" i="12" s="1"/>
  <c r="D127" i="12"/>
  <c r="I127" i="12" s="1"/>
  <c r="AG127" i="12" s="1"/>
  <c r="D126" i="12"/>
  <c r="I126" i="12" s="1"/>
  <c r="AG126" i="12" s="1"/>
  <c r="D125" i="12"/>
  <c r="I125" i="12" s="1"/>
  <c r="AG125" i="12" s="1"/>
  <c r="D124" i="12"/>
  <c r="I124" i="12" s="1"/>
  <c r="AG124" i="12" s="1"/>
  <c r="D123" i="12"/>
  <c r="I123" i="12" s="1"/>
  <c r="AG123" i="12" s="1"/>
  <c r="D122" i="12"/>
  <c r="I122" i="12" s="1"/>
  <c r="AG122" i="12" s="1"/>
  <c r="D121" i="12"/>
  <c r="I121" i="12" s="1"/>
  <c r="AG121" i="12" s="1"/>
  <c r="D120" i="12"/>
  <c r="I120" i="12" s="1"/>
  <c r="AG120" i="12" s="1"/>
  <c r="D119" i="12"/>
  <c r="I119" i="12" s="1"/>
  <c r="AG119" i="12" s="1"/>
  <c r="D117" i="12"/>
  <c r="I117" i="12" s="1"/>
  <c r="AG117" i="12" s="1"/>
  <c r="D116" i="12"/>
  <c r="I116" i="12" s="1"/>
  <c r="AG116" i="12" s="1"/>
  <c r="D115" i="12"/>
  <c r="I115" i="12" s="1"/>
  <c r="AG115" i="12" s="1"/>
  <c r="D114" i="12"/>
  <c r="I114" i="12" s="1"/>
  <c r="AG114" i="12" s="1"/>
  <c r="D113" i="12"/>
  <c r="I113" i="12" s="1"/>
  <c r="AG113" i="12" s="1"/>
  <c r="D112" i="12"/>
  <c r="I112" i="12" s="1"/>
  <c r="AG112" i="12" s="1"/>
  <c r="D110" i="12"/>
  <c r="I110" i="12" s="1"/>
  <c r="AG110" i="12" s="1"/>
  <c r="D109" i="12"/>
  <c r="I109" i="12" s="1"/>
  <c r="AG109" i="12" s="1"/>
  <c r="D108" i="12"/>
  <c r="I108" i="12" s="1"/>
  <c r="AG108" i="12" s="1"/>
  <c r="D107" i="12"/>
  <c r="I107" i="12" s="1"/>
  <c r="AG107" i="12" s="1"/>
  <c r="D106" i="12"/>
  <c r="I106" i="12" s="1"/>
  <c r="AG106" i="12" s="1"/>
  <c r="D105" i="12"/>
  <c r="I105" i="12" s="1"/>
  <c r="AG105" i="12" s="1"/>
  <c r="D104" i="12"/>
  <c r="I104" i="12" s="1"/>
  <c r="AG104" i="12" s="1"/>
  <c r="D103" i="12"/>
  <c r="I103" i="12" s="1"/>
  <c r="AG103" i="12" s="1"/>
  <c r="D102" i="12"/>
  <c r="I102" i="12" s="1"/>
  <c r="AG102" i="12" s="1"/>
  <c r="D101" i="12"/>
  <c r="I101" i="12" s="1"/>
  <c r="AG101" i="12" s="1"/>
  <c r="D100" i="12"/>
  <c r="I100" i="12" s="1"/>
  <c r="AG100" i="12" s="1"/>
  <c r="D99" i="12"/>
  <c r="I99" i="12" s="1"/>
  <c r="AG99" i="12" s="1"/>
  <c r="D98" i="12"/>
  <c r="I98" i="12" s="1"/>
  <c r="AG98" i="12" s="1"/>
  <c r="D97" i="12"/>
  <c r="I97" i="12" s="1"/>
  <c r="AG97" i="12" s="1"/>
  <c r="D96" i="12"/>
  <c r="I96" i="12" s="1"/>
  <c r="AG96" i="12" s="1"/>
  <c r="D95" i="12"/>
  <c r="I95" i="12" s="1"/>
  <c r="AG95" i="12" s="1"/>
  <c r="D94" i="12"/>
  <c r="I94" i="12" s="1"/>
  <c r="AG94" i="12" s="1"/>
  <c r="D93" i="12"/>
  <c r="I93" i="12" s="1"/>
  <c r="AG93" i="12" s="1"/>
  <c r="D91" i="12"/>
  <c r="I91" i="12" s="1"/>
  <c r="AG91" i="12" s="1"/>
  <c r="D90" i="12"/>
  <c r="I90" i="12" s="1"/>
  <c r="AG90" i="12" s="1"/>
  <c r="D89" i="12"/>
  <c r="I89" i="12" s="1"/>
  <c r="AG89" i="12" s="1"/>
  <c r="D87" i="12"/>
  <c r="I87" i="12" s="1"/>
  <c r="AG87" i="12" s="1"/>
  <c r="D86" i="12"/>
  <c r="I86" i="12" s="1"/>
  <c r="AG86" i="12" s="1"/>
  <c r="D85" i="12"/>
  <c r="I85" i="12" s="1"/>
  <c r="AG85" i="12" s="1"/>
  <c r="D83" i="12"/>
  <c r="I83" i="12" s="1"/>
  <c r="AG83" i="12" s="1"/>
  <c r="D82" i="12"/>
  <c r="I82" i="12" s="1"/>
  <c r="AG82" i="12" s="1"/>
  <c r="D81" i="12"/>
  <c r="I81" i="12" s="1"/>
  <c r="AG81" i="12" s="1"/>
  <c r="D80" i="12"/>
  <c r="I80" i="12" s="1"/>
  <c r="AG80" i="12" s="1"/>
  <c r="D79" i="12"/>
  <c r="I79" i="12" s="1"/>
  <c r="AG79" i="12" s="1"/>
  <c r="D78" i="12"/>
  <c r="I78" i="12" s="1"/>
  <c r="AG78" i="12" s="1"/>
  <c r="D77" i="12"/>
  <c r="I77" i="12" s="1"/>
  <c r="AG77" i="12" s="1"/>
  <c r="D76" i="12"/>
  <c r="I76" i="12" s="1"/>
  <c r="AG76" i="12" s="1"/>
  <c r="D75" i="12"/>
  <c r="I75" i="12" s="1"/>
  <c r="AG75" i="12" s="1"/>
  <c r="D74" i="12"/>
  <c r="I74" i="12" s="1"/>
  <c r="AG74" i="12" s="1"/>
  <c r="D73" i="12"/>
  <c r="I73" i="12" s="1"/>
  <c r="AG73" i="12" s="1"/>
  <c r="D72" i="12"/>
  <c r="I72" i="12" s="1"/>
  <c r="AG72" i="12" s="1"/>
  <c r="D71" i="12"/>
  <c r="I71" i="12" s="1"/>
  <c r="AG71" i="12" s="1"/>
  <c r="D70" i="12"/>
  <c r="I70" i="12" s="1"/>
  <c r="AG70" i="12" s="1"/>
  <c r="D69" i="12"/>
  <c r="I69" i="12" s="1"/>
  <c r="AG69" i="12" s="1"/>
  <c r="D68" i="12"/>
  <c r="I68" i="12" s="1"/>
  <c r="AG68" i="12" s="1"/>
  <c r="D67" i="12"/>
  <c r="I67" i="12" s="1"/>
  <c r="AG67" i="12" s="1"/>
  <c r="D65" i="12"/>
  <c r="I65" i="12" s="1"/>
  <c r="AG65" i="12" s="1"/>
  <c r="D64" i="12"/>
  <c r="I64" i="12" s="1"/>
  <c r="AG64" i="12" s="1"/>
  <c r="D63" i="12"/>
  <c r="I63" i="12" s="1"/>
  <c r="AG63" i="12" s="1"/>
  <c r="D62" i="12"/>
  <c r="I62" i="12" s="1"/>
  <c r="AG62" i="12" s="1"/>
  <c r="D61" i="12"/>
  <c r="I61" i="12" s="1"/>
  <c r="AG61" i="12" s="1"/>
  <c r="D60" i="12"/>
  <c r="I60" i="12" s="1"/>
  <c r="AG60" i="12" s="1"/>
  <c r="D59" i="12"/>
  <c r="I59" i="12" s="1"/>
  <c r="AG59" i="12" s="1"/>
  <c r="D58" i="12"/>
  <c r="I58" i="12" s="1"/>
  <c r="AG58" i="12" s="1"/>
  <c r="D56" i="12"/>
  <c r="I56" i="12" s="1"/>
  <c r="AG56" i="12" s="1"/>
  <c r="D55" i="12"/>
  <c r="I55" i="12" s="1"/>
  <c r="AG55" i="12" s="1"/>
  <c r="D54" i="12"/>
  <c r="I54" i="12" s="1"/>
  <c r="AG54" i="12" s="1"/>
  <c r="D53" i="12"/>
  <c r="I53" i="12" s="1"/>
  <c r="AG53" i="12" s="1"/>
  <c r="D52" i="12"/>
  <c r="I52" i="12" s="1"/>
  <c r="AG52" i="12" s="1"/>
  <c r="D51" i="12"/>
  <c r="I51" i="12" s="1"/>
  <c r="AG51" i="12" s="1"/>
  <c r="D50" i="12"/>
  <c r="I50" i="12" s="1"/>
  <c r="AG50" i="12" s="1"/>
  <c r="D49" i="12"/>
  <c r="I49" i="12" s="1"/>
  <c r="AG49" i="12" s="1"/>
  <c r="D48" i="12"/>
  <c r="I48" i="12" s="1"/>
  <c r="AG48" i="12" s="1"/>
  <c r="D47" i="12"/>
  <c r="I47" i="12" s="1"/>
  <c r="AG47" i="12" s="1"/>
  <c r="D45" i="12"/>
  <c r="I45" i="12" s="1"/>
  <c r="AG45" i="12" s="1"/>
  <c r="D44" i="12"/>
  <c r="I44" i="12" s="1"/>
  <c r="AG44" i="12" s="1"/>
  <c r="D43" i="12"/>
  <c r="I43" i="12" s="1"/>
  <c r="AG43" i="12" s="1"/>
  <c r="D42" i="12"/>
  <c r="I42" i="12" s="1"/>
  <c r="AG42" i="12" s="1"/>
  <c r="D41" i="12"/>
  <c r="I41" i="12" s="1"/>
  <c r="AG41" i="12" s="1"/>
  <c r="D40" i="12"/>
  <c r="I40" i="12" s="1"/>
  <c r="AG40" i="12" s="1"/>
  <c r="D39" i="12"/>
  <c r="I39" i="12" s="1"/>
  <c r="AG39" i="12" s="1"/>
  <c r="D38" i="12"/>
  <c r="I38" i="12" s="1"/>
  <c r="AG38" i="12" s="1"/>
  <c r="D36" i="12"/>
  <c r="I36" i="12" s="1"/>
  <c r="AG36" i="12" s="1"/>
  <c r="D35" i="12"/>
  <c r="I35" i="12" s="1"/>
  <c r="AG35" i="12" s="1"/>
  <c r="D34" i="12"/>
  <c r="I34" i="12" s="1"/>
  <c r="AG34" i="12" s="1"/>
  <c r="D33" i="12"/>
  <c r="I33" i="12" s="1"/>
  <c r="AG33" i="12" s="1"/>
  <c r="D32" i="12"/>
  <c r="I32" i="12" s="1"/>
  <c r="AG32" i="12" s="1"/>
  <c r="D31" i="12"/>
  <c r="I31" i="12" s="1"/>
  <c r="AG31" i="12" s="1"/>
  <c r="D30" i="12"/>
  <c r="I30" i="12" s="1"/>
  <c r="AG30" i="12" s="1"/>
  <c r="D29" i="12"/>
  <c r="I29" i="12" s="1"/>
  <c r="AG29" i="12" s="1"/>
  <c r="D28" i="12"/>
  <c r="I28" i="12" s="1"/>
  <c r="AG28" i="12" s="1"/>
  <c r="D27" i="12"/>
  <c r="I27" i="12" s="1"/>
  <c r="AG27" i="12" s="1"/>
  <c r="D11" i="12"/>
  <c r="I11" i="12" s="1"/>
  <c r="AG11" i="12" s="1"/>
  <c r="D10" i="12"/>
  <c r="I10" i="12" s="1"/>
  <c r="AG10" i="12" s="1"/>
  <c r="D9" i="12"/>
  <c r="I9" i="12" s="1"/>
  <c r="AG9" i="12" s="1"/>
  <c r="D8" i="12"/>
  <c r="I8" i="12" s="1"/>
  <c r="AG8" i="12" s="1"/>
  <c r="D7" i="12"/>
  <c r="I7" i="12" s="1"/>
  <c r="AG7" i="12" s="1"/>
  <c r="D25" i="12"/>
  <c r="I25" i="12" s="1"/>
  <c r="AG25" i="12" s="1"/>
  <c r="D24" i="12"/>
  <c r="I24" i="12" s="1"/>
  <c r="AG24" i="12" s="1"/>
  <c r="D23" i="12"/>
  <c r="I23" i="12" s="1"/>
  <c r="AG23" i="12" s="1"/>
  <c r="D22" i="12"/>
  <c r="I22" i="12" s="1"/>
  <c r="AG22" i="12" s="1"/>
  <c r="D21" i="12"/>
  <c r="I21" i="12" s="1"/>
  <c r="AG21" i="12" s="1"/>
  <c r="D20" i="12"/>
  <c r="I20" i="12" s="1"/>
  <c r="AG20" i="12" s="1"/>
  <c r="D19" i="12"/>
  <c r="I19" i="12" s="1"/>
  <c r="AG19" i="12" s="1"/>
  <c r="D18" i="12"/>
  <c r="I18" i="12" s="1"/>
  <c r="AG18" i="12" s="1"/>
  <c r="D17" i="12"/>
  <c r="I17" i="12" s="1"/>
  <c r="AG17" i="12" s="1"/>
  <c r="D16" i="12"/>
  <c r="I16" i="12" s="1"/>
  <c r="AG16" i="12" s="1"/>
  <c r="D15" i="12"/>
  <c r="I15" i="12" s="1"/>
  <c r="AG15" i="12" s="1"/>
  <c r="D14" i="12"/>
  <c r="I14" i="12" s="1"/>
  <c r="AG14" i="12" s="1"/>
  <c r="D13" i="12"/>
  <c r="I13" i="12" s="1"/>
  <c r="AG13" i="12" s="1"/>
  <c r="D12" i="12"/>
  <c r="I12" i="12" s="1"/>
  <c r="AG12" i="12" s="1"/>
  <c r="D6" i="12"/>
  <c r="I6" i="12" s="1"/>
  <c r="AG6" i="12" s="1"/>
</calcChain>
</file>

<file path=xl/sharedStrings.xml><?xml version="1.0" encoding="utf-8"?>
<sst xmlns="http://schemas.openxmlformats.org/spreadsheetml/2006/main" count="22728" uniqueCount="611">
  <si>
    <t>ITEM</t>
  </si>
  <si>
    <t>DESCRIPCIÓN</t>
  </si>
  <si>
    <t>MANO DE OBRA TIEMPO (HORAS)</t>
  </si>
  <si>
    <t>MANTENIMIENTO PREVENTIVO</t>
  </si>
  <si>
    <t>CAMBIO BUJIA</t>
  </si>
  <si>
    <t xml:space="preserve">CALIBRAR VALVULAS </t>
  </si>
  <si>
    <t>LIMPIAR CARBURADOR Y SINCRONIZAR</t>
  </si>
  <si>
    <t>CAMBIO DE BASE Y PUNZON CARBURADOR</t>
  </si>
  <si>
    <t>CAMBIO GUAYA VELOCIMETRO</t>
  </si>
  <si>
    <t>MANTENIMIENTO DE FRENOS</t>
  </si>
  <si>
    <t>REVISION DE FRENOS</t>
  </si>
  <si>
    <t>CAMBIO DE PASTILLAS  DELANTERAS</t>
  </si>
  <si>
    <t>CAMBIO DISCO DE FRENO DELANTEROS</t>
  </si>
  <si>
    <t>CAMBIO DE BANDAS TRASERAS</t>
  </si>
  <si>
    <t>JUEGO DE RESORTES BANDAS DE FRENO</t>
  </si>
  <si>
    <t>LEVA DE FRENO</t>
  </si>
  <si>
    <t>VARILLA DE FRENO TRASERO</t>
  </si>
  <si>
    <t>LIQUIDO DE FRENO</t>
  </si>
  <si>
    <t>MANTENIMIENTO DE CALIPER</t>
  </si>
  <si>
    <t xml:space="preserve">MANTENIMIENTO DE RODAMIENTOS </t>
  </si>
  <si>
    <t>ENGRASE RODAMINETOS DE RUEDA DELANTERA</t>
  </si>
  <si>
    <t>ENGRASE RODAMIENTOS DE RUEDA TRASERA</t>
  </si>
  <si>
    <t xml:space="preserve">RODAMIENTOS RUEDA DELANTERA </t>
  </si>
  <si>
    <t>RODAMIENTOS RUEDA TRASERA</t>
  </si>
  <si>
    <t>CAMBIO DE EJE RUEDA DELANTERA</t>
  </si>
  <si>
    <t>CAMBIO DE EJE RUEDA TRASERA</t>
  </si>
  <si>
    <t>MANTENIMIENTO DE SUSPENSION</t>
  </si>
  <si>
    <t>CAMBIO RETENEDORES BARRAS TELESCOPICAS</t>
  </si>
  <si>
    <t>CAMBIO ACEITE BARRAS TELESCOPICAS</t>
  </si>
  <si>
    <t>RESORTE PARAL</t>
  </si>
  <si>
    <t>CAMBIO BUJES DE TIJERA</t>
  </si>
  <si>
    <t>ENGRASE BUJES Y PASADORES MONOSHOK</t>
  </si>
  <si>
    <t xml:space="preserve">CAMBIO MONOSHOK </t>
  </si>
  <si>
    <t xml:space="preserve">CAMBIO BASE MONOSHOK </t>
  </si>
  <si>
    <t>MANTENIMIENTO DE EMBRAGUE</t>
  </si>
  <si>
    <t>CAMBIO GUAYA EMBRAGUE</t>
  </si>
  <si>
    <t>CAMBIO KIT DISCOS DE EMBRAGUE</t>
  </si>
  <si>
    <t>CAMBIO PRENSA  DEL EMBRAGUE</t>
  </si>
  <si>
    <t>EMPAQUE TAPA CLUTH</t>
  </si>
  <si>
    <t>CAMBIO RETENEDOR PALANCA DE CAMBIO</t>
  </si>
  <si>
    <t>CAMBIO PALANCA DE CAMBIO</t>
  </si>
  <si>
    <t>CAMBIO DE BATERIA 12V</t>
  </si>
  <si>
    <t>CAMBIO PITO 12V</t>
  </si>
  <si>
    <t>CAMBIO BOMBILLO LAMPARA PRINCIPAL</t>
  </si>
  <si>
    <t>CAMBIO BOMBILLO  DIRECCIONAL</t>
  </si>
  <si>
    <t xml:space="preserve">CAMBIO BOMBILLO  DE STOP </t>
  </si>
  <si>
    <t>CAMBIO REGULADORA</t>
  </si>
  <si>
    <t>CAMBIO FLASHER</t>
  </si>
  <si>
    <t>CAMBIO BOBINA DE CARGA</t>
  </si>
  <si>
    <t xml:space="preserve">CAMBIO COMANDO ENCENDIDO (START) </t>
  </si>
  <si>
    <t>CAMBIO COMANDO DE LUCES IZQUIERDO</t>
  </si>
  <si>
    <t>MANTENIMIENTO MOTOR DE ARRANQUE</t>
  </si>
  <si>
    <t>CAMBIO MOTOR DE ARRANQUE</t>
  </si>
  <si>
    <t>MANTENIMIENTO DIRECCION</t>
  </si>
  <si>
    <t>ENGRASE DIRECCION</t>
  </si>
  <si>
    <t>CAMBIO CUNAS DE DIRECCION</t>
  </si>
  <si>
    <t xml:space="preserve">MANTENIMIENTO  MOTOR </t>
  </si>
  <si>
    <t>REPARACION GENERAL MOTOR - MANO DE OBRA</t>
  </si>
  <si>
    <t>CILINDRO</t>
  </si>
  <si>
    <t>CULATA</t>
  </si>
  <si>
    <t>VALVULA ADMISION</t>
  </si>
  <si>
    <t>VALVULA ESCAPE</t>
  </si>
  <si>
    <t>CAMBIO BALANCINES</t>
  </si>
  <si>
    <t>RECTIFICACION CILINDRO</t>
  </si>
  <si>
    <t>KIT EMPAQUEADURA MOTOR</t>
  </si>
  <si>
    <t>CAMBIAR SELLOS DE VALVULA</t>
  </si>
  <si>
    <t>CAMBIAR CADENILLA DISTRIBUCION</t>
  </si>
  <si>
    <t xml:space="preserve">CAMBIAR EMPAQUE CULATA </t>
  </si>
  <si>
    <t>TORNILLO TAPON CARTER</t>
  </si>
  <si>
    <t>CAMBIO LLAVE PASO GASOLINA</t>
  </si>
  <si>
    <t>MANTENIMIENTO TRANSMISION</t>
  </si>
  <si>
    <t>CAMBIO KIT DE RODAJE</t>
  </si>
  <si>
    <t xml:space="preserve">CAMBIO RADIOS RUEDA DELANTERA </t>
  </si>
  <si>
    <t xml:space="preserve">CAMBIO RADIOS RUEDA TRASERA </t>
  </si>
  <si>
    <t>RIN RUEDA DELANTERA</t>
  </si>
  <si>
    <t>RIN RUEDA TRASERA</t>
  </si>
  <si>
    <t>ENRADIAR RUEDA</t>
  </si>
  <si>
    <t>CAMBIAR RETEN PIÑON SALIDA</t>
  </si>
  <si>
    <t>D/M CAJA DE CAMBIO</t>
  </si>
  <si>
    <t>PIÑON 1</t>
  </si>
  <si>
    <t>PIÑON 2</t>
  </si>
  <si>
    <t>PIÑON 3</t>
  </si>
  <si>
    <t>PIÑON 4</t>
  </si>
  <si>
    <t>PIÑON 5</t>
  </si>
  <si>
    <t>ACCESORIOS</t>
  </si>
  <si>
    <t>REVISION TECNICOMECANICA</t>
  </si>
  <si>
    <t xml:space="preserve">MONTAJE DE LLANTA  </t>
  </si>
  <si>
    <t>DESPINCHADA  LLANTA</t>
  </si>
  <si>
    <t>LAVADO GENERAL</t>
  </si>
  <si>
    <t>SELLAMIENTO DE CULATIN</t>
  </si>
  <si>
    <t>REPARAR INSTALACION ELECTRICA STOP</t>
  </si>
  <si>
    <t>REPARAR INSTALACION ELECTRICA STROBER DELANTERO</t>
  </si>
  <si>
    <t>REPARAR INSTALACION ELECTRICA STROBER TRASERA</t>
  </si>
  <si>
    <t>ARREGLO INDUCIDO MOTOR DE ARRANQUE</t>
  </si>
  <si>
    <t>ARREGLO DE EXOSTO SOLDADURA</t>
  </si>
  <si>
    <t>ARREGLO PARRILLA TRASERA SOLDADURA</t>
  </si>
  <si>
    <t>ARREGLO RADIADOR MOTOR</t>
  </si>
  <si>
    <t>BUJE SEPARADOR DE BALINERAS</t>
  </si>
  <si>
    <t>SERVICIO DE PRENSA</t>
  </si>
  <si>
    <t>LIQUIDO REFRIGERANTE</t>
  </si>
  <si>
    <t>ASENTAR VALVULAS</t>
  </si>
  <si>
    <t>ENSAMBLE DE BIELA</t>
  </si>
  <si>
    <t>COMANDO DE LUCES</t>
  </si>
  <si>
    <t>CULATIN MOTOR</t>
  </si>
  <si>
    <t>CAMBIO DE BIELA</t>
  </si>
  <si>
    <t>CANASTILLAS DE BIELA</t>
  </si>
  <si>
    <t>PISTON</t>
  </si>
  <si>
    <t>PASADOR PISTON</t>
  </si>
  <si>
    <t>ARBOL DE LEVAS</t>
  </si>
  <si>
    <t>CIGÜEÑAL</t>
  </si>
  <si>
    <t>ANILLOS PISTON</t>
  </si>
  <si>
    <t>CAMBIAR EJE TRANSMISION</t>
  </si>
  <si>
    <t>CAMBIO ELEMENTO FILTRO DE AIRE</t>
  </si>
  <si>
    <t>CAMBIO ORING CULATIN</t>
  </si>
  <si>
    <t>CAMBIO EMPAQUE EXOSTO</t>
  </si>
  <si>
    <t>CAMBIAR KIT DE RODAJE</t>
  </si>
  <si>
    <t>CAMBIAR CADENA TRANSMISION</t>
  </si>
  <si>
    <t>CAMBIO PASADOR CADENA</t>
  </si>
  <si>
    <t>CAMBIO SIGLAS EN PAPEL REFLECTIVO 5 X 15 CM</t>
  </si>
  <si>
    <t>CAMBIO EMBLEMA POLICIA EN PAPEL REFLECTIVO 4 X 12 CM</t>
  </si>
  <si>
    <t>CAMBIO ESCUDO POLICIA IMPRESO 10 CM</t>
  </si>
  <si>
    <t>CAPUCHON DE BUJIA</t>
  </si>
  <si>
    <t>FILTRO DE COMBUSTIBLE</t>
  </si>
  <si>
    <t>MANGUERAS CARBURADOR</t>
  </si>
  <si>
    <t>DIFUSOR CARBURADOR</t>
  </si>
  <si>
    <t>LIMPIEZA TANQUE DE COMBUSTIBLE</t>
  </si>
  <si>
    <t>KIT DE CARBURDOR</t>
  </si>
  <si>
    <t>DIAFRAGMA CARBURADOR</t>
  </si>
  <si>
    <t>PIÑON VELOCIMETRO</t>
  </si>
  <si>
    <t>CAMBIO CAMPANA DE RUEDA TRASERA</t>
  </si>
  <si>
    <t>CAMBIO TORNILLOS CALIPER</t>
  </si>
  <si>
    <t xml:space="preserve">ENGRASE DE BUJE TIJERA </t>
  </si>
  <si>
    <t>CAMBIO EJE DE EMBRAGUE</t>
  </si>
  <si>
    <t>SEPARADORES DISCOS EMBRAGUE</t>
  </si>
  <si>
    <t>CAMBIO RELAY DE ENCENDIDO</t>
  </si>
  <si>
    <t>CAMBIO UNIDAD LAMPARA PRINCIPAL</t>
  </si>
  <si>
    <t>CAMBIO BOCINA CON SONIDOS</t>
  </si>
  <si>
    <t>CAMBIO SWICHT LUZ STROBER</t>
  </si>
  <si>
    <t>CAMBIO KIT ESCOBILLAS</t>
  </si>
  <si>
    <t>CAMBIO BENDIX ARRANQUE</t>
  </si>
  <si>
    <t>CAMBIO RODAMIENTOS DIRECCION</t>
  </si>
  <si>
    <t>CAMBIO BUJIAS</t>
  </si>
  <si>
    <t>CAMBIO DISCO DE RUEDA TRASERA</t>
  </si>
  <si>
    <t>CAMBIO DE PASTILLAS TRASERAS</t>
  </si>
  <si>
    <t xml:space="preserve">MANTENIMIENTO DE CALIPER </t>
  </si>
  <si>
    <t xml:space="preserve">MANTENIMIENTO DE SUSPENSION </t>
  </si>
  <si>
    <t xml:space="preserve">INSTALACION  GRASERA EN LA TIJERA </t>
  </si>
  <si>
    <t>CAMBIO LUZ STROBER BICOLOR WHELEN</t>
  </si>
  <si>
    <t>BIELA</t>
  </si>
  <si>
    <t>CAMBIAR BALANCINES</t>
  </si>
  <si>
    <t>CAMBIO RIN RUEDA DELANTERA</t>
  </si>
  <si>
    <t>CAMBIO RIN RUEDA TRASERA</t>
  </si>
  <si>
    <t>CAMBIO ESPEJOS</t>
  </si>
  <si>
    <t>CAMBIO FORRO SILLIN</t>
  </si>
  <si>
    <t>CAMBIO DIRECCIONAL DELANTERO COMPLETO</t>
  </si>
  <si>
    <t>CAMBIO DIRECCIONAL TRASERO COMPLETO</t>
  </si>
  <si>
    <t>CAMBIO TALCO STOP</t>
  </si>
  <si>
    <t>CAMBIO TALCO DIRECCIONAL</t>
  </si>
  <si>
    <t>CAMBIO MANIJA FRENO DELANTERO</t>
  </si>
  <si>
    <t>CAMBIO MANIJA EMBRAGUE</t>
  </si>
  <si>
    <t>CAMBIO GUARDACADENA</t>
  </si>
  <si>
    <t>CAMBIO MANUBRIOS DIRECCION</t>
  </si>
  <si>
    <t>CAMBIO MALETERO (BAUL TRASERO)</t>
  </si>
  <si>
    <t>CAMBIO KIT DE CARBURDOR</t>
  </si>
  <si>
    <t>MANGUERA DE FRENOS DELANTEROS</t>
  </si>
  <si>
    <t>CAMBIO DISCO DE FRENO DELANTERO</t>
  </si>
  <si>
    <t>BALANCINES</t>
  </si>
  <si>
    <t xml:space="preserve">CAMBIO KIT RODAJE </t>
  </si>
  <si>
    <t xml:space="preserve">CAMBIO ESCUDO POLICIA IMPRESO EN PAPEL RELECTIVO 10 CM </t>
  </si>
  <si>
    <t>LLANTA DELANTERA 80/90 R21</t>
  </si>
  <si>
    <t>LLANTA TRASERA  100/80 R18</t>
  </si>
  <si>
    <t>CAMBIO PORTA FUSIBLE DR 200</t>
  </si>
  <si>
    <t>CAMBIO EMPAQUE DE CILINDRO DR 200</t>
  </si>
  <si>
    <t>CAMBIO PORTA RESORTE CLUTCH  DR 200</t>
  </si>
  <si>
    <t>REPARACION CABEZA DE FUERZA DR 200</t>
  </si>
  <si>
    <t>CAMBIO CHICLER DE BAJA DR 200</t>
  </si>
  <si>
    <t>CAMBIO CHICLER DE ALTA DR 200</t>
  </si>
  <si>
    <t>CAMBIO VINCHA PISTON DR 200</t>
  </si>
  <si>
    <t>CAMBIO PERILLA DE FRENO DELANTERO DR 200</t>
  </si>
  <si>
    <t>CAMBIO PERILLA DE FRENO TRASERO DR 200</t>
  </si>
  <si>
    <t>SELLAR PERILLA DEL NEUTRO DR 200</t>
  </si>
  <si>
    <t>CAMBIO BALINERA CIGÜEÑAL DR 200 ( 34-72-17 )</t>
  </si>
  <si>
    <t>CAMBIO BALINERA CIGÜEÑAL DR 200 ( 28-68-18 )</t>
  </si>
  <si>
    <t>CAMBIO PASADOR DE PISTON  DR 200</t>
  </si>
  <si>
    <t>CAMBIO GUAYA DE CHOQUE DR 650</t>
  </si>
  <si>
    <t>CAMBIO EMPAQUE DE CILINDRO DR 650</t>
  </si>
  <si>
    <t>CAMBIO PORTA RESORTE CLUTCH DR 650</t>
  </si>
  <si>
    <t>REPARACION CABEZA DE FUERZA DR 650</t>
  </si>
  <si>
    <t>CAMBIO VINCHA PISTON DR 650</t>
  </si>
  <si>
    <t>CAMBIO PERILLA DE FRENO TRAS DR 650</t>
  </si>
  <si>
    <t>CAMBIO BALINERA CIGÜEÑAL DR 650</t>
  </si>
  <si>
    <t>CAMBIO PASADOR DE PISTON  DR 650</t>
  </si>
  <si>
    <t xml:space="preserve">MANTENIMIENTO TRANSMISION </t>
  </si>
  <si>
    <t>MANTENIMIENTO DE RODAMIENTOS</t>
  </si>
  <si>
    <t>CAMBIO DE INYECTOR</t>
  </si>
  <si>
    <t>LIMPIEZA DE INYECTOR</t>
  </si>
  <si>
    <t>CAMBIO BOMBA COMBUSTIBLE</t>
  </si>
  <si>
    <t>LIMPIEZA CUERPO DE ACELERACIÓN</t>
  </si>
  <si>
    <t>CAMBIO SOLENOIDE</t>
  </si>
  <si>
    <t>CAMBIO BOBINA DE IGNICION</t>
  </si>
  <si>
    <t>VALVULA ISC</t>
  </si>
  <si>
    <t>CAMBIO DISCOS DE FRENO TRASERO</t>
  </si>
  <si>
    <t>KIT DIAFRAGMA Y PASADORES</t>
  </si>
  <si>
    <t>CAMBIO DEPOSITO LIQUIDO DE FRENO</t>
  </si>
  <si>
    <t>BOMBA FRENO DELANTERO</t>
  </si>
  <si>
    <t>BOMBA FRENO TRASERA</t>
  </si>
  <si>
    <t>CAMBIO CAMPANA TRASERA</t>
  </si>
  <si>
    <t>ENGRASE DE RUEDA DELANTERA</t>
  </si>
  <si>
    <t>ENGRASE DE RUEDA TRASERA</t>
  </si>
  <si>
    <t xml:space="preserve">ENGRASE DE GRASERA TIJERA </t>
  </si>
  <si>
    <t>CAMBIO RADIOS RUEDA</t>
  </si>
  <si>
    <t>CAMBIO EJE  DE EMBRAGUE</t>
  </si>
  <si>
    <t>EMPAQUE CLUTH</t>
  </si>
  <si>
    <t>PALANCA DE CAMBIO</t>
  </si>
  <si>
    <t>CAMBIO BOMBILLO DIRECCIONAL</t>
  </si>
  <si>
    <t xml:space="preserve">CAMBIO BOMBILLO DE STOP </t>
  </si>
  <si>
    <t>CAMBIO LUZ STROBER WHELEN</t>
  </si>
  <si>
    <t>UNIDAD DE CONTROL (CDI)</t>
  </si>
  <si>
    <t>CAMBIO SENSOR DE VELOCIMETRO</t>
  </si>
  <si>
    <t>KIT ESCOBILLAS</t>
  </si>
  <si>
    <t>BALINERA CIGÜEÑAL</t>
  </si>
  <si>
    <t>KIT DE BIELA</t>
  </si>
  <si>
    <t>CAMBIAR LEVA / HORQUILLA CAMBIO VELOCIDAD</t>
  </si>
  <si>
    <t>CAMBIO DE KIT DE RODAJE</t>
  </si>
  <si>
    <t xml:space="preserve"> PASADOR PISTON</t>
  </si>
  <si>
    <t>SET DE  PISTON</t>
  </si>
  <si>
    <t>CAMBIO GUAYA ACELERADOR XTZ 250</t>
  </si>
  <si>
    <t>CAMBIO PORTA RESORTE CLUTCH XTZ 250</t>
  </si>
  <si>
    <t>CAMBIO DESLIZADOR DE CADENA XTZ 250</t>
  </si>
  <si>
    <t>REPARACION CABEZA DE FUERZA  XTZ 250</t>
  </si>
  <si>
    <t>ENCAMIZAR CILINDRO XTZ 250</t>
  </si>
  <si>
    <t>REPARACION CABEZA DE FUERZA DR-X 200</t>
  </si>
  <si>
    <t>SENSOR DE VELOCIMETRO</t>
  </si>
  <si>
    <t>CAMBIO VALVULA REGULADORA COMBUSTIBLE</t>
  </si>
  <si>
    <t>CAMBIO FILTRO COMBUSTIBLE</t>
  </si>
  <si>
    <t>CAMBIO VALVULAS</t>
  </si>
  <si>
    <t xml:space="preserve">CALIBRAR VALVULAS   </t>
  </si>
  <si>
    <t>CAMBIO DISCOS DE FRENO DELANTEROS</t>
  </si>
  <si>
    <t>CAMBIO DISCO DE FRENO TRASERA</t>
  </si>
  <si>
    <t>CAMBIO MONOSHOCK</t>
  </si>
  <si>
    <t xml:space="preserve"> CILINDRO</t>
  </si>
  <si>
    <t>SET DE PISTON</t>
  </si>
  <si>
    <t>CAMBIO VENTILADOR RADIADOR</t>
  </si>
  <si>
    <t>CAMBIO RADIADOR MOTOR</t>
  </si>
  <si>
    <t>CAMBIO MANGUERA RADIADOR</t>
  </si>
  <si>
    <t>PIÑON 6</t>
  </si>
  <si>
    <t>CAMBIO ESCUDO POLICIA IMPRESO EN PAPEL REFLECTIVO 10 CM</t>
  </si>
  <si>
    <t>REPARAR INSTALACION ELECTRICA STROBER DELANTERO C/U</t>
  </si>
  <si>
    <t>SENTAR VALVULAS</t>
  </si>
  <si>
    <t>CAMBIO GUAYA ACELERADOR DL 650</t>
  </si>
  <si>
    <t>REPARACION CABEZA DE FUERZA DL 650</t>
  </si>
  <si>
    <t>CAMBIO PERILLA DE FRENO TRAS DL 650</t>
  </si>
  <si>
    <t>CAMBIO BALINERA CIGÜEÑAL  ( 2 )</t>
  </si>
  <si>
    <t>CAMBIO EMPAQUE EXOSTO  C/U</t>
  </si>
  <si>
    <t>CAMBIAR LEVA / HORQUILLA CAMBIO VELOCIDAD  ( 3 )</t>
  </si>
  <si>
    <t xml:space="preserve">CAMBIO DIRECCIONAL DELANTERO COMPLETO </t>
  </si>
  <si>
    <t>VALVULA ESCAPE  C/U</t>
  </si>
  <si>
    <t>ARBOL DE LEVAS C/U</t>
  </si>
  <si>
    <t xml:space="preserve">CAMBIO PORTA RESORTE CLUTCH </t>
  </si>
  <si>
    <t xml:space="preserve">CAMBIO DESLIZADOR DE CADENA </t>
  </si>
  <si>
    <t xml:space="preserve">REPARACION CABEZA DE FUERZA  </t>
  </si>
  <si>
    <t xml:space="preserve">ENCAMIZAR CILINDRO </t>
  </si>
  <si>
    <t xml:space="preserve">CAMBIO VINCHA PISTON </t>
  </si>
  <si>
    <t xml:space="preserve">VALOR TOTAL </t>
  </si>
  <si>
    <t>ELEMENTO FILTRO DE AIRE</t>
  </si>
  <si>
    <t>CAMBIO VINCHA PISTÓN</t>
  </si>
  <si>
    <t>CAMPANA RUEDA DELANTERA</t>
  </si>
  <si>
    <t xml:space="preserve">GUIAS DE VALVULAS </t>
  </si>
  <si>
    <t>CAILIPER FRENO DELANTERO</t>
  </si>
  <si>
    <t>CALIPER FRENO TRASERO</t>
  </si>
  <si>
    <t>CAPUCHÓN DE BUJIA</t>
  </si>
  <si>
    <t>PERILLA DE FRENO DELANTERO</t>
  </si>
  <si>
    <t>PERILLA DE FRENO TRASERO</t>
  </si>
  <si>
    <t>GUIAS DE CADENILLA</t>
  </si>
  <si>
    <t>TENSOR DE CADENILLA</t>
  </si>
  <si>
    <t>BOMBA DE FRENO DELANTERO</t>
  </si>
  <si>
    <t>BOMBA DE FRENO TRASERO</t>
  </si>
  <si>
    <t xml:space="preserve">CAMPANA RUEDA DELANTERA </t>
  </si>
  <si>
    <t>CAMPANA RUEDA TRASERA</t>
  </si>
  <si>
    <t>FILTRO DE AIRE</t>
  </si>
  <si>
    <t>GUIAS DE VALVULAS  C/U</t>
  </si>
  <si>
    <t>RETENEDOR EJE  DE SALIDA</t>
  </si>
  <si>
    <t>CAMBIAR SELLOS DE VALVULA  C/U</t>
  </si>
  <si>
    <t>SENSOR VELOCIMETRO</t>
  </si>
  <si>
    <t>CAMBIO PERILLA DE FRENO DEL DR 650</t>
  </si>
  <si>
    <t>CAMBIO CHICLER DE BAJA DR 650</t>
  </si>
  <si>
    <t>CAMBIO CHICLER DE ALTA DR 650</t>
  </si>
  <si>
    <t xml:space="preserve">CAMBIO PASADOR DE PISTON  </t>
  </si>
  <si>
    <t>CAMBIO PERILLA DE FRENO DELANTERO DR-X 200</t>
  </si>
  <si>
    <t>CAMBIO PERILLA DE FRENO TRASERO DR-X 200</t>
  </si>
  <si>
    <t>CAMBIO PORTA RESORTE CLUTCH DR-X 200</t>
  </si>
  <si>
    <t>CAMBIO PORTA FUSIBLE DR-X 200</t>
  </si>
  <si>
    <t>CAMBIO VINCHA PISTON DR-X 200</t>
  </si>
  <si>
    <t>CAMBIO EMPAQUE DE CILINDRO DR-X 200</t>
  </si>
  <si>
    <t>CAMBIO CHICLER DE BAJA DR-X 200</t>
  </si>
  <si>
    <t>CAMBIO CHICLER DE ALTA DR-X 200</t>
  </si>
  <si>
    <t xml:space="preserve">CAMBIO PERILLA DE FRENO DELANTERO </t>
  </si>
  <si>
    <t xml:space="preserve">CAMBIO PERILLA DE FRENO TRASERO </t>
  </si>
  <si>
    <t xml:space="preserve">GUIAS DE CADENILLA </t>
  </si>
  <si>
    <t xml:space="preserve">TENSOR DE CADENILLA </t>
  </si>
  <si>
    <t>CAMBIO RADIOS RUEDA TRASERA</t>
  </si>
  <si>
    <t>CAMBIO PERILLA DE FRENO DELANTERO XTZ 250</t>
  </si>
  <si>
    <t>CAMBIO PERILLA DE FRENO TRASERO XTZ 250</t>
  </si>
  <si>
    <t>CAMBIO VINCHA PISTON XTZ 250</t>
  </si>
  <si>
    <t>GUIAS DE CADENILLA XTZ 250</t>
  </si>
  <si>
    <t>CAMBIO ELEMENTO FILTRO DE AIRE INAZUMA GW 250</t>
  </si>
  <si>
    <t>CAMBIO PERILLA DE FRENO DELANTERO INAZUMA GW 250</t>
  </si>
  <si>
    <t>CAMBIO PERILLA DE FRENO TRASERO INAZUMA GW 250</t>
  </si>
  <si>
    <t>CAMBIO PORTA FUSIBLE INAZUMA GW 250</t>
  </si>
  <si>
    <t>GUIAS DE CADENILLA INAZUMA GW 250</t>
  </si>
  <si>
    <t>TENSOR DE CADENILLA INAZUMA GW 250</t>
  </si>
  <si>
    <t>ENGRASE BUJES Y PASADORES MONOSHOCK</t>
  </si>
  <si>
    <t>O´RING CULATÍN</t>
  </si>
  <si>
    <t>CAUCHOS PORTA SPROCKET</t>
  </si>
  <si>
    <t>CAMBIO TANQUE DE COMBUSTIBLE</t>
  </si>
  <si>
    <t>EMPAQUE CILINDRO</t>
  </si>
  <si>
    <t>EMPAQUE CONECTOR DE EXOSTO (2)</t>
  </si>
  <si>
    <t>ODOMETRO COMPLETO XTZ 250</t>
  </si>
  <si>
    <t>CAMBIO GUAYA DE ACELERADOR</t>
  </si>
  <si>
    <t>MULTISERVICIOS Y MANTENIMIENTOS DEL CESAR</t>
  </si>
  <si>
    <t>CAMBIO DE PASTILLAS DELANTERAS</t>
  </si>
  <si>
    <t>REPARAR INSTALACION ELECTRICA DIRECCIONALES</t>
  </si>
  <si>
    <t>REPARAR INSTALACION ELECTRICA FAROLA DELANTERA</t>
  </si>
  <si>
    <t xml:space="preserve">INSTALACION GRASERA EN LA TIJERA </t>
  </si>
  <si>
    <t>EMPAQUE TAPA CLUTCH</t>
  </si>
  <si>
    <t xml:space="preserve">CAMBIO EMPAQUE VOLANTE  </t>
  </si>
  <si>
    <t xml:space="preserve">CAMBIO EMPAQUE DE CILINDRO </t>
  </si>
  <si>
    <t>SELLAMIENTO DE CULATÍN</t>
  </si>
  <si>
    <t>ENRRADIAR RUEDA</t>
  </si>
  <si>
    <t>CAMBIO DISCO DE FRENO TRASERO</t>
  </si>
  <si>
    <t>CAMBIO FORRO SILLÍN</t>
  </si>
  <si>
    <t>CAMBIO EMPAQUE VOLANTE  XTZ 250</t>
  </si>
  <si>
    <t xml:space="preserve">CAMBIO MONOSHOCK </t>
  </si>
  <si>
    <t xml:space="preserve">CAMBIO BASE MONOSHOCK </t>
  </si>
  <si>
    <t>VALVULA ESCAPE C/U</t>
  </si>
  <si>
    <t xml:space="preserve">MANTENIMIENTO MOTOR </t>
  </si>
  <si>
    <t>CAMBIO PRENSA DEL EMBRAGUE</t>
  </si>
  <si>
    <t>EMPAQUE CLUTCH</t>
  </si>
  <si>
    <t>CAMBIO EMPAQUE VOLANTE DR-X 200</t>
  </si>
  <si>
    <t>CAMBIO GUAYA DE ACELERADOR  ( 1 Y 2 )</t>
  </si>
  <si>
    <t xml:space="preserve">CAMBIO EMPAQUE VOLANTE </t>
  </si>
  <si>
    <t>CAMBIO SWITCH ENCENDIDO (LLAVE)</t>
  </si>
  <si>
    <t>CAMBIO TENSOR CADENA DE TRANSMISIÓN</t>
  </si>
  <si>
    <t>CAMBIO EMPAQUE VOLANTE DR 200</t>
  </si>
  <si>
    <t>CAMBIO RETEN MOTOR DE ARRANQUE DR 200</t>
  </si>
  <si>
    <t>DESPINCHADA LLANTA</t>
  </si>
  <si>
    <t>LLANTA TRASERA 100/80 R18</t>
  </si>
  <si>
    <t>NEUMATICO DELANTERO R21</t>
  </si>
  <si>
    <t>NEUMATICO TRASERO R18</t>
  </si>
  <si>
    <t xml:space="preserve">CAMBIO ESCUDO POLICIA IMPRESO EN PAPEL REFLECTIVO 10 CM </t>
  </si>
  <si>
    <t xml:space="preserve"> VALOR REPUESTO CON IVA  </t>
  </si>
  <si>
    <t xml:space="preserve"> VALOR MANO DE OBRA CON IVA  </t>
  </si>
  <si>
    <t>CAMBIO EMPAQUE VOLANTE DR 650</t>
  </si>
  <si>
    <t>MOTOCICLETA SUZUKI DL 650 XT - MODELO 2022</t>
  </si>
  <si>
    <t>MOTOCICLETA SUZUKI DL 650 A - MODELO 2017</t>
  </si>
  <si>
    <t>LLANTA DELANTERA 100/80 R17</t>
  </si>
  <si>
    <t>NEUMATICO DELANTERO R 21</t>
  </si>
  <si>
    <t>NEUMATICO TRASERO R17</t>
  </si>
  <si>
    <t>NEUMATICO DELANTERO R17</t>
  </si>
  <si>
    <t>LLANTA 140/60 R17</t>
  </si>
  <si>
    <t>LLANTA DELANTERA 110/80  R17</t>
  </si>
  <si>
    <t>LLANTA TRASERA 140/70 R17</t>
  </si>
  <si>
    <t>NEUMATICO DELANTERO R 17</t>
  </si>
  <si>
    <t>CAMBIO EMPAQUE VOLANTE XTZ 250</t>
  </si>
  <si>
    <t>CAMBIO KIT CANASTILLA TRAPECIO MONOSHOCK</t>
  </si>
  <si>
    <t>LLANTA DEL 100/80 R17</t>
  </si>
  <si>
    <t>LLANTA TRAS 140/60 R17</t>
  </si>
  <si>
    <t>BARRAS TELESCÓPICAS</t>
  </si>
  <si>
    <t>CAMBIO CAUCHOS MANUBRIOS</t>
  </si>
  <si>
    <t>LLANTA DELANTERA 90/90 R21</t>
  </si>
  <si>
    <t>LLANTA TRASERA 110/90 R18</t>
  </si>
  <si>
    <t>CAMBIO PORTA RESORTE CLUTCH XTZ 250 ABS</t>
  </si>
  <si>
    <t>CAMBIO DESLIZADOR DE CADENA XTZ 250 ABS</t>
  </si>
  <si>
    <t>REPARACION CABEZA DE FUERZA  XTZ 250 ABS</t>
  </si>
  <si>
    <t>ENCAMIZAR CILINDRO XTZ 250 ABS</t>
  </si>
  <si>
    <t>CAMBIO EMPAQUE VOLANTE  XTZ 250 ABS</t>
  </si>
  <si>
    <t>CAMBIO ELEMENTO FILTRO DE AIRE XTZ 250 ABS</t>
  </si>
  <si>
    <t>CAMBIO BALINERA CIGÜEÑAL XTZ 250 ABS ( 2 )</t>
  </si>
  <si>
    <t>CAMBIO PERILLA DE FRENO DELANTERO XTZ 250 ABS</t>
  </si>
  <si>
    <t>CAMBIO PERILLA DE FRENO TRASERO XTZ 250 ABS</t>
  </si>
  <si>
    <t>CAMBIO PORTA FUSIBLE  XT 250 ABS</t>
  </si>
  <si>
    <t>CAMBIO VINCHA PISTON XTZ 250 ABS</t>
  </si>
  <si>
    <t>GUIAS DE CADENILLA XTZ 250 ABS</t>
  </si>
  <si>
    <t>TENSOR DE CADENILLA XTZ 250 ABS</t>
  </si>
  <si>
    <t>SOPORTE LATERAL (PARAL) XTZ 250 ABS</t>
  </si>
  <si>
    <t>INTERRUPTOR DEL NEUTRO XTZ 250 ABS</t>
  </si>
  <si>
    <t>ODOMETRO COMPLETO XTZ 250 ABS</t>
  </si>
  <si>
    <t>CAPUCHON DE BUJIA XTZ 250 ABS</t>
  </si>
  <si>
    <t>TENSOR CADENA DE TRANSMISIÓN XTZ 250 ABS</t>
  </si>
  <si>
    <t>MOTOCICLETA YAMAHA XT 660R MODELO 2017</t>
  </si>
  <si>
    <t>LLANTA TRASERA 100/80 R17</t>
  </si>
  <si>
    <t>TENSOR CADENA DE TRANSMISIÓN XT 660R</t>
  </si>
  <si>
    <t>TENSOR DE CADENILLA XT 660R</t>
  </si>
  <si>
    <t>GUIAS DE CADENILLA XT 660R</t>
  </si>
  <si>
    <t>CAMBIO DESLIZADOR DE CADENA XT 660R</t>
  </si>
  <si>
    <t>CAMBIO RETENEDOR BOMBA DE AGUA XT 660R</t>
  </si>
  <si>
    <t>CAMBIO PERILLA DE FRENO TRASERO XT 660R</t>
  </si>
  <si>
    <t>CAMBIO PERILLA DE FRENO DELANTERO XT 660R</t>
  </si>
  <si>
    <t>CAMBIO ELEMENTO FILTRO DE AIRE XT 660R</t>
  </si>
  <si>
    <t>CAMBIO PORTA FUSIBLE XT 660R</t>
  </si>
  <si>
    <t>CAMBIO EMPAQUE DE CILINDRO XT 660R</t>
  </si>
  <si>
    <t>CAMBIO VINCHA PISTON XT 660R</t>
  </si>
  <si>
    <t xml:space="preserve">MANTENIMIENTO SISTEMA ELECTRICO </t>
  </si>
  <si>
    <t>SOPORTE LATERAL (PARAL)</t>
  </si>
  <si>
    <t>CALIPER FRENO DELANTERO</t>
  </si>
  <si>
    <t>CAUCHO MANILARES</t>
  </si>
  <si>
    <t>CALIPER DELANTERO</t>
  </si>
  <si>
    <t>TANQUE COMBUSTIBLE</t>
  </si>
  <si>
    <t>PILA COMBUSTIBLE</t>
  </si>
  <si>
    <t>TAPA COMBUSTIBLE</t>
  </si>
  <si>
    <t>TIJERA</t>
  </si>
  <si>
    <t>AMORTIGUADORES</t>
  </si>
  <si>
    <t>POSA PIES</t>
  </si>
  <si>
    <t>PRENSA DISCOS</t>
  </si>
  <si>
    <t>PORTA DISCOS</t>
  </si>
  <si>
    <t>BALINERAS CLUTCH</t>
  </si>
  <si>
    <t>EMPUJADOR DE CLUTCH</t>
  </si>
  <si>
    <t>PARRILLA TRASERA</t>
  </si>
  <si>
    <t>STOP</t>
  </si>
  <si>
    <t>PLATINA TENSORA</t>
  </si>
  <si>
    <t>TORNILLO DISCOS FRENOS</t>
  </si>
  <si>
    <t>TORNILLO SPROCKET</t>
  </si>
  <si>
    <t>COI</t>
  </si>
  <si>
    <t>TERMINAL DE OJO</t>
  </si>
  <si>
    <t>TERMINAL DE PITO</t>
  </si>
  <si>
    <t xml:space="preserve">TERMINAL PLANO </t>
  </si>
  <si>
    <t xml:space="preserve">ESTATOR DE BOBINA </t>
  </si>
  <si>
    <t xml:space="preserve">CARENAJE FAROLA </t>
  </si>
  <si>
    <t>CARENAJE VELOCIMETRO</t>
  </si>
  <si>
    <t xml:space="preserve">GUARDABARRO DELANTERO </t>
  </si>
  <si>
    <t>CUBIERTA LATERAL DER</t>
  </si>
  <si>
    <t>CUBIERTA LATERAL IZQ</t>
  </si>
  <si>
    <t>TAPA LATERAL DER</t>
  </si>
  <si>
    <t>TAPA LATERAL IZQ</t>
  </si>
  <si>
    <t>GUARDABARRO TRASERO</t>
  </si>
  <si>
    <t xml:space="preserve">CUERPO DE ACELERACION </t>
  </si>
  <si>
    <t>TAPA TANQUE COMBUSTIBLE</t>
  </si>
  <si>
    <t>BARRAS DEFENSA</t>
  </si>
  <si>
    <t>TORNILLOS DISCOS FRENOS</t>
  </si>
  <si>
    <t>TRAGA LUCES</t>
  </si>
  <si>
    <t>PROTECTOR DE EXOSTO</t>
  </si>
  <si>
    <t>LLANTA TRASERA 120/80 R18</t>
  </si>
  <si>
    <t>CDI</t>
  </si>
  <si>
    <t xml:space="preserve">CARBURADOR </t>
  </si>
  <si>
    <t>LLANTA DELANTERA 110/80 R19</t>
  </si>
  <si>
    <t>LLANTA TRASERA 150/70 R17</t>
  </si>
  <si>
    <t>NEUMATICO DELANTERO R19</t>
  </si>
  <si>
    <t>REPARAR INSTALACION ELECTRICA DIRECCIONALES C/U</t>
  </si>
  <si>
    <t>CAMBIO PORTA RESORTE CLUTCH DL 650</t>
  </si>
  <si>
    <t>CAMBIO EMPAQUE VOLANTE DL 650</t>
  </si>
  <si>
    <t>CAMBIO VINCHA PISTON DL 650</t>
  </si>
  <si>
    <t>GUIAS DE VALVULAS C/U</t>
  </si>
  <si>
    <t>CAMBIO EMPAQUE   VOLANTE DL 650</t>
  </si>
  <si>
    <t>ENGRASE RODAMINETOS RUEDA DELANTERA</t>
  </si>
  <si>
    <t>ENGRASE RODAMIENTOS RUEDA TRASERA</t>
  </si>
  <si>
    <t>CAMBIO BASE MONOSHOCK</t>
  </si>
  <si>
    <t>BOMBA FRENO TRASERO</t>
  </si>
  <si>
    <t>TORNILLO DISCO FRENOS</t>
  </si>
  <si>
    <t>CAMBIO EMPAQUE DE CILINDRO XTZ 250</t>
  </si>
  <si>
    <t>RETEN LEVA DE EMBRAGUE XTZ 250</t>
  </si>
  <si>
    <t>CAMBIO ELEMENTO FILTRO DE AIRE  XTZ 250</t>
  </si>
  <si>
    <t>CAMBIO PORTA FUSIBLE  XTZ 250</t>
  </si>
  <si>
    <t>TENSOR CADENILLA XTZ 250</t>
  </si>
  <si>
    <t>CALIPER TRASERO</t>
  </si>
  <si>
    <t xml:space="preserve">ODOMETRO COMPLETO </t>
  </si>
  <si>
    <t>ARREGLO ODOMETRO</t>
  </si>
  <si>
    <t>CARCAZA VOLANTA</t>
  </si>
  <si>
    <t>CARCAZA TAPA CLUTCH</t>
  </si>
  <si>
    <t>CARCAZA CENTRO MOTOR DERECHA</t>
  </si>
  <si>
    <t>CARCAZA CENTRO MOTOR IZQUIERDA</t>
  </si>
  <si>
    <t>CENTRO CLUTCH</t>
  </si>
  <si>
    <t xml:space="preserve">CUBIERTA LATERAL DERECHA </t>
  </si>
  <si>
    <t>CUBIERTA LATERAL IZQUIERDA</t>
  </si>
  <si>
    <t>FILTRO COMBUSTIBLE</t>
  </si>
  <si>
    <t xml:space="preserve">SENSOR PARAL </t>
  </si>
  <si>
    <t>INDICADOR DEL NEUTRO</t>
  </si>
  <si>
    <t>TAPA LATERAL DERECHA</t>
  </si>
  <si>
    <t>TAPA LATERAL IZQUIERDA</t>
  </si>
  <si>
    <t xml:space="preserve">MANGUERA DE FRENOS DELANTERA </t>
  </si>
  <si>
    <t>MANGUERA DE FRENOS TRASERA</t>
  </si>
  <si>
    <t xml:space="preserve">POSA PIES DELANTEROS </t>
  </si>
  <si>
    <t>POSA PIES TRASEROS</t>
  </si>
  <si>
    <t>CAMBIO GUAYA DE ACELERADOR (1 Y 2)</t>
  </si>
  <si>
    <t>CAMBIO BALINERA CIGÜEÑAL  ( 1 Y 2 )</t>
  </si>
  <si>
    <t>SENSOR ABS DELANTERO</t>
  </si>
  <si>
    <t xml:space="preserve">SENSOR ABS TRASERO </t>
  </si>
  <si>
    <t>DISCO SENSOR ABS DELANTERO</t>
  </si>
  <si>
    <t>DISCO SENSOR ABS TRASERO</t>
  </si>
  <si>
    <t>CAMBIO EMPAQUE DE CILINDRO - 1 DL 650</t>
  </si>
  <si>
    <t>CAMBIO EMPAQUE DE CILINDRO - 2 DL 650</t>
  </si>
  <si>
    <t>CAMBIO GUAYA ACELERADOR DL 650 (1 Y 2)</t>
  </si>
  <si>
    <t>CUBIERTA LATERAL DERECHA</t>
  </si>
  <si>
    <t>TORNILLOS SPROCKET</t>
  </si>
  <si>
    <t>BOBINA DE IGNICION</t>
  </si>
  <si>
    <t>TAPA LATERAL DERECHO</t>
  </si>
  <si>
    <t>TAPA LATERAL IZQUIERDO</t>
  </si>
  <si>
    <t>BOBINA IGNICION</t>
  </si>
  <si>
    <t>VALVULA IAC</t>
  </si>
  <si>
    <t>NEUMATICO DELANTERO R18</t>
  </si>
  <si>
    <t>LLANTA DELANTERA 90/90 R18</t>
  </si>
  <si>
    <t>LLANTA TRASERA 40,1 R18</t>
  </si>
  <si>
    <t>POSA PIES DELANTEROS</t>
  </si>
  <si>
    <t>CAPUCHON BUJIA</t>
  </si>
  <si>
    <t>CAMBIO KIT BUJES Y CANASTILLAS TRAPECIO DEL MONOSHOCK</t>
  </si>
  <si>
    <t>CAMBIO KIT BUJES Y CANASTILLAS TRAPECIO MONOSHOK</t>
  </si>
  <si>
    <t>DESLIZADOR DE CADENA</t>
  </si>
  <si>
    <t xml:space="preserve">ENGRASE BUJES DE TIJERA </t>
  </si>
  <si>
    <t>CAMBIO SWITCH LUZ STROBER</t>
  </si>
  <si>
    <t>SENSOR PARAL XTZ 250 ABS</t>
  </si>
  <si>
    <t>MANGUERA FRENO DELANTERO</t>
  </si>
  <si>
    <t>MANGUERA FRENO TRASERO</t>
  </si>
  <si>
    <t>MANGUERA DE FRENOS DELANTERO</t>
  </si>
  <si>
    <t>MANGUERA DE FRENOS TRASERO</t>
  </si>
  <si>
    <t>MOTOCICLETA YAMAHA XTZ 250 - MODELOS 2017 - 2020</t>
  </si>
  <si>
    <t>MOTOCICLETA YAMAHA FZN 150D (FZ-S)- MODELOS 2017 - 2018</t>
  </si>
  <si>
    <t>MOTOCICLETA SUZUKI INAZUMA GW 250 - MODELOS 2015 - 2017</t>
  </si>
  <si>
    <t>MOTOCICLETA HONDA XRE 300 - MODELOS 2018 - 2019</t>
  </si>
  <si>
    <t>BARRAS TELESCOPICAS COMPLETAS XTZ 250</t>
  </si>
  <si>
    <t>BARRAS TELESCÓPICAS COMPLETAS</t>
  </si>
  <si>
    <t>CAMBIAR ACEITE 1/4</t>
  </si>
  <si>
    <t>CAMBIO FILTRO DE ACEITE</t>
  </si>
  <si>
    <t>CAMBIO O´RING DE ACEITE</t>
  </si>
  <si>
    <t>LLANTA TRASERA 120/90 R17</t>
  </si>
  <si>
    <t>MANGUERA DE FRENO DELANTERO</t>
  </si>
  <si>
    <t>MANGUERA DE FRENO TRASERO</t>
  </si>
  <si>
    <t>SOPORTE LATERAL (PARAL) XT 600R</t>
  </si>
  <si>
    <t>ODOMETRO COMPLETO XT 600R</t>
  </si>
  <si>
    <t>INTERRUPTOR PARAL XT 600R</t>
  </si>
  <si>
    <t>CAPUCHON DE BUJIA XT 600R</t>
  </si>
  <si>
    <t>CAMBIO O´RING CULATIN</t>
  </si>
  <si>
    <t>CAMBIO EMPAQUE DE CILINDRO XTZ 250 ABS</t>
  </si>
  <si>
    <t>TAPA LATERAL IZQUIRDA</t>
  </si>
  <si>
    <t>O´RING DE CULATIN XTZ 250</t>
  </si>
  <si>
    <t>CAMBIO EMPAQUE VOLANTE XT 660R</t>
  </si>
  <si>
    <t>MOTOCICLETA SUZUKI DR 200 MODELOS 2014 - 2015</t>
  </si>
  <si>
    <t>MOTOCICLETA HONDA XRE 300 ABS - MODELOS 2021 - 2024</t>
  </si>
  <si>
    <t>MOTOCICLETA HONDA XRE 300 ABS SAHARA - MODELO 2024</t>
  </si>
  <si>
    <t>MOTOCICLETA SUZUKI DR-X 200 - MODELOS 2016 - 2019</t>
  </si>
  <si>
    <t>MOTOCICLETA SUZUKI DR 650 MODELOS  2008 - 2016.</t>
  </si>
  <si>
    <t>MOTOCICLETA SUZUKI GS 150R - MODELOS 2013 - 2016</t>
  </si>
  <si>
    <t>MOTOCICLETA SUZUKI  GIXXER LB 150 - MODELOS 2017 - 2019</t>
  </si>
  <si>
    <t>MOTOCICLETA YAMAHA XTZ 250 ABS - MODELOS 2022 - 2023</t>
  </si>
  <si>
    <t xml:space="preserve">BOMBILLO DE FAROLA </t>
  </si>
  <si>
    <t xml:space="preserve">BOMBILLO DE STOP </t>
  </si>
  <si>
    <t>DESARME Y ARME DE MOTOR ( MANO DE HOBRA)</t>
  </si>
  <si>
    <t>CARE VACA (ORQUILLA SUPERIOS E INFERIOR )</t>
  </si>
  <si>
    <t xml:space="preserve">EMPAQUE CULATIN </t>
  </si>
  <si>
    <t xml:space="preserve">BASE MANIJA DE EMBRAGUE </t>
  </si>
  <si>
    <t xml:space="preserve">BOTELLA TELESCOPICA IZQUIERDA </t>
  </si>
  <si>
    <t xml:space="preserve">BOTELLA TELESCOPICA DERECHA </t>
  </si>
  <si>
    <t>BANCADA CULATA X4</t>
  </si>
  <si>
    <t>CENTRO CLUTCH ( CENTRO CLUTH PSNEL )</t>
  </si>
  <si>
    <t>BALINERA DE CLUTH</t>
  </si>
  <si>
    <t xml:space="preserve">PASADOR ACCIONADOR DE EMBRAGUE </t>
  </si>
  <si>
    <t xml:space="preserve">ORIN CONDUCTO DE LUBRICACION </t>
  </si>
  <si>
    <t xml:space="preserve">SEPARADORES DE DISCO </t>
  </si>
  <si>
    <t xml:space="preserve">EJE DE CAMBIO </t>
  </si>
  <si>
    <t>FISIBLES</t>
  </si>
  <si>
    <t>DEPOSITO DE LIQUIDO DE FRENO TRASERO</t>
  </si>
  <si>
    <t xml:space="preserve">ARANDELAS DE COBRE ( CONDUCTO DE LUBRICACION </t>
  </si>
  <si>
    <t xml:space="preserve">SIRENA </t>
  </si>
  <si>
    <t xml:space="preserve">BALIZAS </t>
  </si>
  <si>
    <t xml:space="preserve">ENDERESADA DE DEFENSA ( MANO DE OBRA) </t>
  </si>
  <si>
    <t xml:space="preserve">BASE DE CALIPER DELANTERO </t>
  </si>
  <si>
    <t xml:space="preserve">BASE DE CALIPER TRASERO </t>
  </si>
  <si>
    <t>FUSIBLES</t>
  </si>
  <si>
    <t>BOTELLA TELESCOPICA DERECHA</t>
  </si>
  <si>
    <t>BOTELLA TELESCOPICA IZQUIERDA</t>
  </si>
  <si>
    <t xml:space="preserve">VISOR DE FAROLA </t>
  </si>
  <si>
    <t>FAROLA</t>
  </si>
  <si>
    <t>EMPAQUE DE CILINDRO</t>
  </si>
  <si>
    <t>RETEN EJE DE CLUTH</t>
  </si>
  <si>
    <t>RETEND EJE DE CRAN</t>
  </si>
  <si>
    <t>CENTRO CLUTH COMPLETO</t>
  </si>
  <si>
    <t>CADENILLA</t>
  </si>
  <si>
    <t>BALINERAS DEL CIGUIÑAL</t>
  </si>
  <si>
    <t xml:space="preserve">BIELA </t>
  </si>
  <si>
    <t>GUAS DE VALVULAS</t>
  </si>
  <si>
    <t>CUBIERTA  DE TAMQUE LATERAL IZQUIERDA</t>
  </si>
  <si>
    <t xml:space="preserve">CUBIERTA DE TAMQUE LATERAL DERECHA </t>
  </si>
  <si>
    <t>COLA SILLAN</t>
  </si>
  <si>
    <t>BALINERAS PORTA SPROKER</t>
  </si>
  <si>
    <t>PORTA SPROKER</t>
  </si>
  <si>
    <t>EJE DE PALANCA DE CAMBIO</t>
  </si>
  <si>
    <t xml:space="preserve">MOFLE </t>
  </si>
  <si>
    <t xml:space="preserve">BOBINA DE CARGA </t>
  </si>
  <si>
    <t xml:space="preserve">BASE POSA PIES DELANTERO IZQUIERDO </t>
  </si>
  <si>
    <t>BASE POSA PIES DELANTERO DERECHO</t>
  </si>
  <si>
    <t>PERA DE FRENOD ELANTERO</t>
  </si>
  <si>
    <t>PERA DE FRENO TRASERO</t>
  </si>
  <si>
    <t>ANÁLISIS PRECIOS HISTÓRICOS</t>
  </si>
  <si>
    <t>VALOR HISTÓRICO DE REFERENCIA</t>
  </si>
  <si>
    <t>VALOR CONTRATADO</t>
  </si>
  <si>
    <t>N/A</t>
  </si>
  <si>
    <t>Valor unitario Proyectado , incrementoIPC 9,28%</t>
  </si>
  <si>
    <t>Valor unitario Proyectado , incrementoIPC 5,20%</t>
  </si>
  <si>
    <t>Valor unitario Proyectado , incrementoIPC 5,10%</t>
  </si>
  <si>
    <t>TECNIPROYECTOS MIL SAS</t>
  </si>
  <si>
    <t>NEW CONCEPT CAR COLOMBIA SAS</t>
  </si>
  <si>
    <t>TECNOCARS VALLEDUPAR S.A.S</t>
  </si>
  <si>
    <t>VALOR GENERAL DE REFERENCIA
PRECIO TECHO (UNIT. CON IVA)</t>
  </si>
  <si>
    <t xml:space="preserve"> VALOR  REPUESTO CON IVA  </t>
  </si>
  <si>
    <t xml:space="preserve"> VALOR  MANO DE OBRA CON IVA  </t>
  </si>
  <si>
    <t>N/a</t>
  </si>
  <si>
    <t>MOTOCICLETA HONDA CB190R - MODELOS 2021</t>
  </si>
  <si>
    <t>MOTOCICLETA YAMAHA FZN 250A - MODELOS 2019  -  2021</t>
  </si>
  <si>
    <t>MOTOCICLETA HONDA XRE 190 - MODELOS 2019  - 2022</t>
  </si>
  <si>
    <t>DIAGNOSTICENTRO AMISTAD S.A.S</t>
  </si>
  <si>
    <t>DESARME Y ARME DE MOTOR ( MANO DE OBRA)</t>
  </si>
  <si>
    <t>DIAGNOSTICENTRO AMISTAD SAS</t>
  </si>
  <si>
    <t>MULTISERVICIOS Y MANTENIMIENTO DEL CESAR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</si>
</sst>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(* #,##0.00_);_(* \(#,##0.00\);_(* &quot;-&quot;??_);_(@_)"/>
    <numFmt numFmtId="166" formatCode="&quot;$&quot;\ #,##0.00"/>
    <numFmt numFmtId="167" formatCode="&quot;$&quot;#,##0.00"/>
    <numFmt numFmtId="168" formatCode="[$$-240A]\ #,##0.00"/>
    <numFmt numFmtId="169" formatCode="0.0"/>
    <numFmt numFmtId="170" formatCode="[$$-240A]\ #,##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9"/>
      <color theme="1" tint="4.9989318521683403E-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1EDE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" fillId="0" borderId="0" applyFont="0" applyFill="0" applyBorder="0" applyAlignment="0" applyProtection="0"/>
    <xf numFmtId="0" fontId="20" fillId="0" borderId="0"/>
    <xf numFmtId="0" fontId="2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4" fontId="1" fillId="0" borderId="0" applyFont="0" applyFill="0" applyBorder="0" applyAlignment="0" applyProtection="0"/>
  </cellStyleXfs>
  <cellXfs count="814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right"/>
      <protection locked="0"/>
    </xf>
    <xf numFmtId="0" fontId="18" fillId="0" borderId="0" xfId="0" applyFont="1" applyProtection="1">
      <protection locked="0"/>
    </xf>
    <xf numFmtId="0" fontId="16" fillId="0" borderId="0" xfId="0" applyFont="1"/>
    <xf numFmtId="0" fontId="25" fillId="0" borderId="10" xfId="0" applyFont="1" applyBorder="1" applyAlignment="1" applyProtection="1">
      <alignment horizontal="center"/>
      <protection locked="0"/>
    </xf>
    <xf numFmtId="0" fontId="25" fillId="0" borderId="10" xfId="0" applyFont="1" applyBorder="1" applyAlignment="1" applyProtection="1">
      <alignment horizontal="left" wrapText="1"/>
      <protection locked="0"/>
    </xf>
    <xf numFmtId="168" fontId="25" fillId="0" borderId="10" xfId="0" applyNumberFormat="1" applyFont="1" applyBorder="1" applyAlignment="1" applyProtection="1">
      <alignment vertical="center"/>
      <protection hidden="1"/>
    </xf>
    <xf numFmtId="0" fontId="25" fillId="0" borderId="10" xfId="0" applyFont="1" applyBorder="1" applyAlignment="1" applyProtection="1">
      <alignment horizontal="left" vertical="top" wrapText="1"/>
      <protection locked="0"/>
    </xf>
    <xf numFmtId="0" fontId="25" fillId="0" borderId="10" xfId="44" applyFont="1" applyBorder="1" applyAlignment="1" applyProtection="1">
      <alignment horizontal="left" wrapText="1"/>
      <protection locked="0"/>
    </xf>
    <xf numFmtId="0" fontId="25" fillId="0" borderId="10" xfId="0" applyFont="1" applyBorder="1" applyAlignment="1" applyProtection="1">
      <alignment horizontal="left" vertical="center" wrapText="1"/>
      <protection locked="0"/>
    </xf>
    <xf numFmtId="0" fontId="25" fillId="0" borderId="10" xfId="0" applyFont="1" applyBorder="1" applyAlignment="1" applyProtection="1">
      <alignment horizontal="left"/>
      <protection locked="0"/>
    </xf>
    <xf numFmtId="0" fontId="22" fillId="0" borderId="0" xfId="0" applyFont="1"/>
    <xf numFmtId="9" fontId="23" fillId="0" borderId="0" xfId="45" applyFont="1" applyFill="1"/>
    <xf numFmtId="0" fontId="25" fillId="0" borderId="10" xfId="0" applyFont="1" applyBorder="1" applyAlignment="1" applyProtection="1">
      <alignment horizontal="center" vertical="center"/>
      <protection locked="0"/>
    </xf>
    <xf numFmtId="0" fontId="25" fillId="0" borderId="11" xfId="0" applyFont="1" applyBorder="1" applyAlignment="1" applyProtection="1">
      <alignment horizontal="left"/>
      <protection locked="0"/>
    </xf>
    <xf numFmtId="0" fontId="25" fillId="0" borderId="10" xfId="43" applyFont="1" applyBorder="1" applyAlignment="1" applyProtection="1">
      <alignment horizontal="left"/>
      <protection locked="0"/>
    </xf>
    <xf numFmtId="0" fontId="25" fillId="0" borderId="10" xfId="0" applyFont="1" applyBorder="1" applyAlignment="1" applyProtection="1">
      <alignment horizontal="left" vertical="center"/>
      <protection locked="0"/>
    </xf>
    <xf numFmtId="0" fontId="25" fillId="0" borderId="10" xfId="44" applyFont="1" applyBorder="1" applyAlignment="1" applyProtection="1">
      <alignment horizontal="left" vertical="center" wrapText="1"/>
      <protection locked="0"/>
    </xf>
    <xf numFmtId="0" fontId="25" fillId="0" borderId="10" xfId="44" applyFont="1" applyBorder="1" applyAlignment="1" applyProtection="1">
      <alignment horizontal="left" vertical="center"/>
      <protection locked="0"/>
    </xf>
    <xf numFmtId="0" fontId="25" fillId="0" borderId="10" xfId="43" applyFont="1" applyBorder="1" applyAlignment="1" applyProtection="1">
      <alignment horizontal="left" vertical="center"/>
      <protection locked="0"/>
    </xf>
    <xf numFmtId="0" fontId="25" fillId="0" borderId="11" xfId="0" applyFont="1" applyBorder="1" applyAlignment="1" applyProtection="1">
      <alignment horizontal="left" vertical="center" wrapText="1"/>
      <protection locked="0"/>
    </xf>
    <xf numFmtId="0" fontId="25" fillId="0" borderId="10" xfId="0" applyFont="1" applyBorder="1" applyAlignment="1">
      <alignment horizontal="left"/>
    </xf>
    <xf numFmtId="0" fontId="25" fillId="0" borderId="10" xfId="44" applyFont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25" fillId="0" borderId="13" xfId="0" applyFont="1" applyBorder="1" applyAlignment="1" applyProtection="1">
      <alignment horizontal="center"/>
      <protection locked="0"/>
    </xf>
    <xf numFmtId="0" fontId="25" fillId="0" borderId="13" xfId="0" applyFont="1" applyBorder="1" applyAlignment="1" applyProtection="1">
      <alignment horizontal="left"/>
      <protection locked="0"/>
    </xf>
    <xf numFmtId="0" fontId="27" fillId="0" borderId="10" xfId="0" applyFont="1" applyBorder="1" applyProtection="1">
      <protection locked="0"/>
    </xf>
    <xf numFmtId="0" fontId="27" fillId="0" borderId="10" xfId="0" applyFont="1" applyBorder="1"/>
    <xf numFmtId="0" fontId="0" fillId="0" borderId="10" xfId="0" applyBorder="1"/>
    <xf numFmtId="0" fontId="23" fillId="0" borderId="10" xfId="0" applyFont="1" applyBorder="1" applyProtection="1">
      <protection locked="0"/>
    </xf>
    <xf numFmtId="0" fontId="30" fillId="0" borderId="10" xfId="0" applyFont="1" applyBorder="1" applyProtection="1">
      <protection locked="0"/>
    </xf>
    <xf numFmtId="0" fontId="26" fillId="35" borderId="16" xfId="0" applyFont="1" applyFill="1" applyBorder="1" applyAlignment="1" applyProtection="1">
      <alignment wrapText="1"/>
      <protection locked="0"/>
    </xf>
    <xf numFmtId="0" fontId="26" fillId="35" borderId="16" xfId="43" applyFont="1" applyFill="1" applyBorder="1" applyAlignment="1" applyProtection="1">
      <alignment wrapText="1"/>
      <protection locked="0"/>
    </xf>
    <xf numFmtId="0" fontId="0" fillId="35" borderId="10" xfId="0" applyFill="1" applyBorder="1"/>
    <xf numFmtId="0" fontId="0" fillId="35" borderId="0" xfId="0" applyFill="1"/>
    <xf numFmtId="166" fontId="0" fillId="35" borderId="10" xfId="0" applyNumberFormat="1" applyFill="1" applyBorder="1"/>
    <xf numFmtId="0" fontId="26" fillId="35" borderId="15" xfId="0" applyFont="1" applyFill="1" applyBorder="1" applyAlignment="1" applyProtection="1">
      <alignment wrapText="1"/>
      <protection locked="0"/>
    </xf>
    <xf numFmtId="2" fontId="21" fillId="0" borderId="10" xfId="46" applyNumberFormat="1" applyFont="1" applyFill="1" applyBorder="1" applyAlignment="1" applyProtection="1">
      <alignment horizontal="center" vertical="center" wrapText="1"/>
      <protection hidden="1"/>
    </xf>
    <xf numFmtId="168" fontId="21" fillId="0" borderId="10" xfId="0" applyNumberFormat="1" applyFont="1" applyBorder="1" applyAlignment="1" applyProtection="1">
      <alignment vertical="center"/>
      <protection hidden="1"/>
    </xf>
    <xf numFmtId="169" fontId="31" fillId="0" borderId="10" xfId="0" applyNumberFormat="1" applyFont="1" applyBorder="1" applyAlignment="1" applyProtection="1">
      <alignment horizontal="center"/>
      <protection locked="0"/>
    </xf>
    <xf numFmtId="0" fontId="21" fillId="0" borderId="10" xfId="0" applyFont="1" applyBorder="1" applyProtection="1">
      <protection locked="0"/>
    </xf>
    <xf numFmtId="169" fontId="21" fillId="0" borderId="10" xfId="46" applyNumberFormat="1" applyFont="1" applyFill="1" applyBorder="1" applyAlignment="1" applyProtection="1">
      <alignment horizontal="center" vertical="center" wrapText="1"/>
      <protection locked="0"/>
    </xf>
    <xf numFmtId="0" fontId="21" fillId="36" borderId="10" xfId="0" applyFont="1" applyFill="1" applyBorder="1"/>
    <xf numFmtId="2" fontId="21" fillId="36" borderId="10" xfId="0" applyNumberFormat="1" applyFont="1" applyFill="1" applyBorder="1" applyAlignment="1">
      <alignment horizontal="center"/>
    </xf>
    <xf numFmtId="44" fontId="31" fillId="36" borderId="20" xfId="48" applyFont="1" applyFill="1" applyBorder="1" applyAlignment="1" applyProtection="1">
      <alignment vertical="center"/>
      <protection locked="0"/>
    </xf>
    <xf numFmtId="0" fontId="31" fillId="36" borderId="20" xfId="0" applyFont="1" applyFill="1" applyBorder="1" applyAlignment="1" applyProtection="1">
      <alignment horizontal="center" vertical="center"/>
      <protection locked="0"/>
    </xf>
    <xf numFmtId="44" fontId="31" fillId="36" borderId="0" xfId="48" applyFont="1" applyFill="1" applyBorder="1" applyAlignment="1" applyProtection="1">
      <alignment vertical="center"/>
      <protection locked="0"/>
    </xf>
    <xf numFmtId="0" fontId="31" fillId="36" borderId="0" xfId="0" applyFont="1" applyFill="1" applyAlignment="1" applyProtection="1">
      <alignment horizontal="center" vertical="center"/>
      <protection locked="0"/>
    </xf>
    <xf numFmtId="44" fontId="31" fillId="36" borderId="18" xfId="48" applyFont="1" applyFill="1" applyBorder="1" applyAlignment="1" applyProtection="1">
      <alignment vertical="center"/>
      <protection locked="0"/>
    </xf>
    <xf numFmtId="0" fontId="31" fillId="36" borderId="18" xfId="0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/>
      <protection locked="0"/>
    </xf>
    <xf numFmtId="44" fontId="26" fillId="35" borderId="16" xfId="48" applyFont="1" applyFill="1" applyBorder="1" applyAlignment="1" applyProtection="1">
      <alignment wrapText="1"/>
      <protection locked="0"/>
    </xf>
    <xf numFmtId="44" fontId="21" fillId="0" borderId="10" xfId="48" applyFont="1" applyBorder="1" applyAlignment="1" applyProtection="1">
      <alignment horizontal="right" vertical="center"/>
      <protection hidden="1"/>
    </xf>
    <xf numFmtId="44" fontId="31" fillId="0" borderId="10" xfId="48" applyFont="1" applyBorder="1" applyAlignment="1" applyProtection="1">
      <alignment horizontal="right"/>
      <protection locked="0"/>
    </xf>
    <xf numFmtId="44" fontId="21" fillId="36" borderId="10" xfId="48" applyFont="1" applyFill="1" applyBorder="1"/>
    <xf numFmtId="44" fontId="31" fillId="0" borderId="0" xfId="48" applyFont="1" applyAlignment="1" applyProtection="1">
      <alignment horizontal="right"/>
      <protection locked="0"/>
    </xf>
    <xf numFmtId="44" fontId="21" fillId="0" borderId="10" xfId="48" applyFont="1" applyBorder="1" applyAlignment="1" applyProtection="1">
      <alignment vertical="center"/>
      <protection hidden="1"/>
    </xf>
    <xf numFmtId="44" fontId="21" fillId="0" borderId="10" xfId="48" applyFont="1" applyBorder="1" applyProtection="1">
      <protection locked="0"/>
    </xf>
    <xf numFmtId="44" fontId="21" fillId="0" borderId="0" xfId="48" applyFont="1" applyProtection="1">
      <protection locked="0"/>
    </xf>
    <xf numFmtId="44" fontId="26" fillId="35" borderId="15" xfId="48" applyFont="1" applyFill="1" applyBorder="1" applyAlignment="1" applyProtection="1">
      <alignment wrapText="1"/>
      <protection locked="0"/>
    </xf>
    <xf numFmtId="0" fontId="31" fillId="36" borderId="0" xfId="0" applyFont="1" applyFill="1" applyAlignment="1" applyProtection="1">
      <alignment horizontal="right"/>
      <protection locked="0"/>
    </xf>
    <xf numFmtId="0" fontId="31" fillId="36" borderId="0" xfId="0" applyFont="1" applyFill="1" applyAlignment="1" applyProtection="1">
      <alignment horizontal="center"/>
      <protection locked="0"/>
    </xf>
    <xf numFmtId="0" fontId="21" fillId="36" borderId="0" xfId="0" applyFont="1" applyFill="1" applyProtection="1">
      <protection locked="0"/>
    </xf>
    <xf numFmtId="2" fontId="21" fillId="0" borderId="10" xfId="46" applyNumberFormat="1" applyFont="1" applyFill="1" applyBorder="1" applyAlignment="1" applyProtection="1">
      <alignment horizontal="center" vertical="center"/>
      <protection hidden="1"/>
    </xf>
    <xf numFmtId="44" fontId="26" fillId="35" borderId="16" xfId="48" applyFont="1" applyFill="1" applyBorder="1" applyAlignment="1" applyProtection="1">
      <protection locked="0"/>
    </xf>
    <xf numFmtId="0" fontId="26" fillId="35" borderId="16" xfId="0" applyFont="1" applyFill="1" applyBorder="1" applyProtection="1">
      <protection locked="0"/>
    </xf>
    <xf numFmtId="44" fontId="21" fillId="0" borderId="10" xfId="48" applyFont="1" applyBorder="1" applyAlignment="1" applyProtection="1">
      <protection locked="0"/>
    </xf>
    <xf numFmtId="169" fontId="21" fillId="0" borderId="10" xfId="46" applyNumberFormat="1" applyFont="1" applyFill="1" applyBorder="1" applyAlignment="1" applyProtection="1">
      <alignment horizontal="center" vertical="center"/>
      <protection locked="0"/>
    </xf>
    <xf numFmtId="44" fontId="21" fillId="36" borderId="10" xfId="48" applyFont="1" applyFill="1" applyBorder="1" applyAlignment="1"/>
    <xf numFmtId="44" fontId="21" fillId="39" borderId="12" xfId="48" applyFont="1" applyFill="1" applyBorder="1" applyAlignment="1" applyProtection="1">
      <alignment vertical="center"/>
      <protection hidden="1"/>
    </xf>
    <xf numFmtId="168" fontId="32" fillId="39" borderId="12" xfId="0" applyNumberFormat="1" applyFont="1" applyFill="1" applyBorder="1" applyProtection="1">
      <protection locked="0"/>
    </xf>
    <xf numFmtId="44" fontId="31" fillId="39" borderId="20" xfId="48" applyFont="1" applyFill="1" applyBorder="1" applyAlignment="1" applyProtection="1">
      <alignment vertical="center"/>
      <protection locked="0"/>
    </xf>
    <xf numFmtId="0" fontId="31" fillId="39" borderId="0" xfId="0" applyFont="1" applyFill="1" applyProtection="1">
      <protection locked="0"/>
    </xf>
    <xf numFmtId="44" fontId="31" fillId="39" borderId="0" xfId="48" applyFont="1" applyFill="1" applyBorder="1" applyAlignment="1" applyProtection="1">
      <alignment vertical="center"/>
      <protection locked="0"/>
    </xf>
    <xf numFmtId="44" fontId="31" fillId="39" borderId="18" xfId="48" applyFont="1" applyFill="1" applyBorder="1" applyAlignment="1" applyProtection="1">
      <alignment vertical="center"/>
      <protection locked="0"/>
    </xf>
    <xf numFmtId="44" fontId="31" fillId="39" borderId="0" xfId="48" applyFont="1" applyFill="1" applyProtection="1">
      <protection locked="0"/>
    </xf>
    <xf numFmtId="44" fontId="21" fillId="39" borderId="10" xfId="48" applyFont="1" applyFill="1" applyBorder="1" applyAlignment="1" applyProtection="1">
      <alignment vertical="center"/>
      <protection hidden="1"/>
    </xf>
    <xf numFmtId="168" fontId="32" fillId="39" borderId="10" xfId="0" applyNumberFormat="1" applyFont="1" applyFill="1" applyBorder="1" applyProtection="1">
      <protection locked="0"/>
    </xf>
    <xf numFmtId="44" fontId="31" fillId="39" borderId="19" xfId="48" applyFont="1" applyFill="1" applyBorder="1" applyAlignment="1" applyProtection="1">
      <alignment vertical="center"/>
      <protection locked="0"/>
    </xf>
    <xf numFmtId="0" fontId="31" fillId="39" borderId="21" xfId="0" applyFont="1" applyFill="1" applyBorder="1" applyProtection="1">
      <protection locked="0"/>
    </xf>
    <xf numFmtId="44" fontId="31" fillId="39" borderId="21" xfId="48" applyFont="1" applyFill="1" applyBorder="1" applyAlignment="1" applyProtection="1">
      <alignment vertical="center"/>
      <protection locked="0"/>
    </xf>
    <xf numFmtId="44" fontId="31" fillId="39" borderId="22" xfId="48" applyFont="1" applyFill="1" applyBorder="1" applyAlignment="1" applyProtection="1">
      <alignment vertical="center"/>
      <protection locked="0"/>
    </xf>
    <xf numFmtId="44" fontId="31" fillId="39" borderId="10" xfId="48" applyFont="1" applyFill="1" applyBorder="1" applyAlignment="1" applyProtection="1">
      <alignment vertical="center"/>
      <protection locked="0"/>
    </xf>
    <xf numFmtId="168" fontId="31" fillId="39" borderId="10" xfId="48" applyNumberFormat="1" applyFont="1" applyFill="1" applyBorder="1" applyAlignment="1" applyProtection="1">
      <alignment vertical="center"/>
      <protection locked="0"/>
    </xf>
    <xf numFmtId="168" fontId="31" fillId="39" borderId="10" xfId="48" applyNumberFormat="1" applyFont="1" applyFill="1" applyBorder="1" applyAlignment="1" applyProtection="1">
      <alignment horizontal="center" vertical="center"/>
      <protection locked="0"/>
    </xf>
    <xf numFmtId="168" fontId="26" fillId="39" borderId="19" xfId="0" applyNumberFormat="1" applyFont="1" applyFill="1" applyBorder="1" applyAlignment="1" applyProtection="1">
      <alignment vertical="center"/>
      <protection hidden="1"/>
    </xf>
    <xf numFmtId="168" fontId="21" fillId="39" borderId="10" xfId="0" applyNumberFormat="1" applyFont="1" applyFill="1" applyBorder="1" applyAlignment="1" applyProtection="1">
      <alignment vertical="center"/>
      <protection hidden="1"/>
    </xf>
    <xf numFmtId="168" fontId="21" fillId="39" borderId="10" xfId="0" applyNumberFormat="1" applyFont="1" applyFill="1" applyBorder="1" applyAlignment="1" applyProtection="1">
      <alignment horizontal="center" vertical="center"/>
      <protection hidden="1"/>
    </xf>
    <xf numFmtId="166" fontId="0" fillId="40" borderId="10" xfId="0" applyNumberFormat="1" applyFill="1" applyBorder="1"/>
    <xf numFmtId="44" fontId="21" fillId="41" borderId="10" xfId="48" applyFont="1" applyFill="1" applyBorder="1" applyAlignment="1" applyProtection="1">
      <alignment horizontal="center" vertical="center"/>
      <protection hidden="1"/>
    </xf>
    <xf numFmtId="44" fontId="21" fillId="39" borderId="12" xfId="48" applyFont="1" applyFill="1" applyBorder="1" applyAlignment="1" applyProtection="1">
      <alignment horizontal="center" vertical="center"/>
      <protection hidden="1"/>
    </xf>
    <xf numFmtId="44" fontId="21" fillId="39" borderId="10" xfId="48" applyFont="1" applyFill="1" applyBorder="1" applyAlignment="1" applyProtection="1">
      <alignment horizontal="center" vertical="center"/>
      <protection hidden="1"/>
    </xf>
    <xf numFmtId="43" fontId="26" fillId="37" borderId="10" xfId="47" applyNumberFormat="1" applyFont="1" applyFill="1" applyBorder="1" applyAlignment="1" applyProtection="1">
      <alignment horizontal="center" vertical="center" wrapText="1"/>
      <protection locked="0" hidden="1"/>
    </xf>
    <xf numFmtId="43" fontId="26" fillId="0" borderId="10" xfId="47" applyNumberFormat="1" applyFont="1" applyBorder="1" applyAlignment="1" applyProtection="1">
      <alignment horizontal="center" vertical="center" wrapText="1"/>
      <protection locked="0" hidden="1"/>
    </xf>
    <xf numFmtId="2" fontId="26" fillId="39" borderId="10" xfId="46" applyNumberFormat="1" applyFont="1" applyFill="1" applyBorder="1" applyAlignment="1" applyProtection="1">
      <alignment horizontal="center" vertical="center" wrapText="1"/>
      <protection locked="0"/>
    </xf>
    <xf numFmtId="168" fontId="21" fillId="39" borderId="10" xfId="0" applyNumberFormat="1" applyFont="1" applyFill="1" applyBorder="1"/>
    <xf numFmtId="44" fontId="21" fillId="36" borderId="11" xfId="48" applyFont="1" applyFill="1" applyBorder="1"/>
    <xf numFmtId="2" fontId="21" fillId="36" borderId="11" xfId="0" applyNumberFormat="1" applyFont="1" applyFill="1" applyBorder="1" applyAlignment="1">
      <alignment horizontal="center"/>
    </xf>
    <xf numFmtId="168" fontId="21" fillId="39" borderId="11" xfId="0" applyNumberFormat="1" applyFont="1" applyFill="1" applyBorder="1" applyAlignment="1" applyProtection="1">
      <alignment vertical="center"/>
      <protection hidden="1"/>
    </xf>
    <xf numFmtId="0" fontId="21" fillId="36" borderId="11" xfId="0" applyFont="1" applyFill="1" applyBorder="1"/>
    <xf numFmtId="44" fontId="31" fillId="39" borderId="11" xfId="48" applyFont="1" applyFill="1" applyBorder="1" applyAlignment="1" applyProtection="1">
      <alignment vertical="center"/>
      <protection locked="0"/>
    </xf>
    <xf numFmtId="44" fontId="21" fillId="39" borderId="11" xfId="48" applyFont="1" applyFill="1" applyBorder="1" applyAlignment="1" applyProtection="1">
      <alignment vertical="center"/>
      <protection hidden="1"/>
    </xf>
    <xf numFmtId="44" fontId="21" fillId="36" borderId="11" xfId="48" applyFont="1" applyFill="1" applyBorder="1" applyAlignment="1"/>
    <xf numFmtId="44" fontId="21" fillId="39" borderId="23" xfId="48" applyFont="1" applyFill="1" applyBorder="1" applyAlignment="1" applyProtection="1">
      <alignment vertical="center"/>
      <protection hidden="1"/>
    </xf>
    <xf numFmtId="0" fontId="23" fillId="0" borderId="10" xfId="0" applyFont="1" applyBorder="1"/>
    <xf numFmtId="2" fontId="26" fillId="39" borderId="12" xfId="46" applyNumberFormat="1" applyFont="1" applyFill="1" applyBorder="1" applyAlignment="1" applyProtection="1">
      <alignment horizontal="center" vertical="center" wrapText="1"/>
      <protection locked="0"/>
    </xf>
    <xf numFmtId="0" fontId="23" fillId="35" borderId="10" xfId="0" applyFont="1" applyFill="1" applyBorder="1" applyProtection="1">
      <protection locked="0"/>
    </xf>
    <xf numFmtId="0" fontId="23" fillId="35" borderId="10" xfId="0" applyFont="1" applyFill="1" applyBorder="1"/>
    <xf numFmtId="0" fontId="23" fillId="35" borderId="0" xfId="0" applyFont="1" applyFill="1" applyProtection="1">
      <protection locked="0"/>
    </xf>
    <xf numFmtId="164" fontId="18" fillId="41" borderId="10" xfId="0" applyNumberFormat="1" applyFont="1" applyFill="1" applyBorder="1" applyAlignment="1" applyProtection="1">
      <alignment horizontal="center" vertical="center"/>
      <protection hidden="1"/>
    </xf>
    <xf numFmtId="164" fontId="18" fillId="35" borderId="10" xfId="0" applyNumberFormat="1" applyFont="1" applyFill="1" applyBorder="1" applyAlignment="1" applyProtection="1">
      <alignment horizontal="center" vertical="center"/>
      <protection hidden="1"/>
    </xf>
    <xf numFmtId="168" fontId="29" fillId="35" borderId="10" xfId="0" applyNumberFormat="1" applyFont="1" applyFill="1" applyBorder="1"/>
    <xf numFmtId="168" fontId="29" fillId="0" borderId="10" xfId="0" applyNumberFormat="1" applyFont="1" applyBorder="1" applyAlignment="1" applyProtection="1">
      <alignment vertical="center"/>
      <protection hidden="1"/>
    </xf>
    <xf numFmtId="168" fontId="29" fillId="44" borderId="10" xfId="0" applyNumberFormat="1" applyFont="1" applyFill="1" applyBorder="1" applyAlignment="1" applyProtection="1">
      <alignment vertical="center"/>
      <protection hidden="1"/>
    </xf>
    <xf numFmtId="168" fontId="29" fillId="35" borderId="10" xfId="0" applyNumberFormat="1" applyFont="1" applyFill="1" applyBorder="1" applyAlignment="1" applyProtection="1">
      <alignment vertical="center"/>
      <protection hidden="1"/>
    </xf>
    <xf numFmtId="168" fontId="23" fillId="35" borderId="10" xfId="0" applyNumberFormat="1" applyFont="1" applyFill="1" applyBorder="1"/>
    <xf numFmtId="164" fontId="23" fillId="35" borderId="10" xfId="0" applyNumberFormat="1" applyFont="1" applyFill="1" applyBorder="1" applyProtection="1">
      <protection locked="0"/>
    </xf>
    <xf numFmtId="0" fontId="21" fillId="0" borderId="10" xfId="0" applyFont="1" applyBorder="1" applyAlignment="1" applyProtection="1">
      <alignment horizontal="center"/>
      <protection locked="0"/>
    </xf>
    <xf numFmtId="0" fontId="21" fillId="0" borderId="10" xfId="0" applyFont="1" applyBorder="1" applyAlignment="1" applyProtection="1">
      <alignment horizontal="left" wrapText="1"/>
      <protection locked="0"/>
    </xf>
    <xf numFmtId="164" fontId="21" fillId="0" borderId="10" xfId="0" applyNumberFormat="1" applyFont="1" applyBorder="1" applyAlignment="1" applyProtection="1">
      <alignment horizontal="right" vertical="center"/>
      <protection hidden="1"/>
    </xf>
    <xf numFmtId="166" fontId="21" fillId="0" borderId="10" xfId="0" applyNumberFormat="1" applyFont="1" applyBorder="1" applyAlignment="1" applyProtection="1">
      <alignment horizontal="right" vertical="center"/>
      <protection hidden="1"/>
    </xf>
    <xf numFmtId="0" fontId="21" fillId="0" borderId="10" xfId="0" applyFont="1" applyBorder="1" applyAlignment="1" applyProtection="1">
      <alignment horizontal="left" vertical="center" wrapText="1"/>
      <protection locked="0"/>
    </xf>
    <xf numFmtId="0" fontId="26" fillId="35" borderId="10" xfId="0" applyFont="1" applyFill="1" applyBorder="1" applyAlignment="1" applyProtection="1">
      <alignment wrapText="1"/>
      <protection locked="0"/>
    </xf>
    <xf numFmtId="0" fontId="31" fillId="0" borderId="10" xfId="0" applyFont="1" applyBorder="1" applyProtection="1">
      <protection locked="0"/>
    </xf>
    <xf numFmtId="0" fontId="21" fillId="0" borderId="10" xfId="43" applyFont="1" applyBorder="1" applyAlignment="1" applyProtection="1">
      <alignment horizontal="left" wrapText="1"/>
      <protection locked="0"/>
    </xf>
    <xf numFmtId="0" fontId="26" fillId="35" borderId="10" xfId="43" applyFont="1" applyFill="1" applyBorder="1" applyAlignment="1" applyProtection="1">
      <alignment wrapText="1"/>
      <protection locked="0"/>
    </xf>
    <xf numFmtId="169" fontId="21" fillId="0" borderId="10" xfId="46" applyNumberFormat="1" applyFont="1" applyFill="1" applyBorder="1" applyAlignment="1" applyProtection="1">
      <alignment horizontal="center" vertical="center" wrapText="1"/>
      <protection hidden="1"/>
    </xf>
    <xf numFmtId="0" fontId="21" fillId="0" borderId="10" xfId="43" applyFont="1" applyBorder="1" applyAlignment="1" applyProtection="1">
      <alignment horizontal="left" vertical="center" wrapText="1"/>
      <protection locked="0"/>
    </xf>
    <xf numFmtId="0" fontId="21" fillId="0" borderId="10" xfId="0" applyFont="1" applyBorder="1" applyAlignment="1" applyProtection="1">
      <alignment horizontal="left"/>
      <protection locked="0"/>
    </xf>
    <xf numFmtId="169" fontId="31" fillId="0" borderId="10" xfId="0" applyNumberFormat="1" applyFont="1" applyBorder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horizontal="center" vertical="center"/>
      <protection locked="0"/>
    </xf>
    <xf numFmtId="0" fontId="31" fillId="0" borderId="10" xfId="0" applyFont="1" applyBorder="1"/>
    <xf numFmtId="2" fontId="21" fillId="36" borderId="10" xfId="0" applyNumberFormat="1" applyFont="1" applyFill="1" applyBorder="1" applyAlignment="1">
      <alignment horizontal="center" vertical="center"/>
    </xf>
    <xf numFmtId="0" fontId="31" fillId="36" borderId="23" xfId="0" applyFont="1" applyFill="1" applyBorder="1" applyAlignment="1" applyProtection="1">
      <alignment vertical="center"/>
      <protection locked="0"/>
    </xf>
    <xf numFmtId="0" fontId="31" fillId="36" borderId="20" xfId="0" applyFont="1" applyFill="1" applyBorder="1" applyAlignment="1" applyProtection="1">
      <alignment vertical="center"/>
      <protection locked="0"/>
    </xf>
    <xf numFmtId="0" fontId="31" fillId="36" borderId="24" xfId="0" applyFont="1" applyFill="1" applyBorder="1" applyAlignment="1" applyProtection="1">
      <alignment vertical="center"/>
      <protection locked="0"/>
    </xf>
    <xf numFmtId="0" fontId="31" fillId="36" borderId="0" xfId="0" applyFont="1" applyFill="1" applyAlignment="1" applyProtection="1">
      <alignment vertical="center"/>
      <protection locked="0"/>
    </xf>
    <xf numFmtId="0" fontId="31" fillId="36" borderId="17" xfId="0" applyFont="1" applyFill="1" applyBorder="1" applyAlignment="1" applyProtection="1">
      <alignment vertical="center"/>
      <protection locked="0"/>
    </xf>
    <xf numFmtId="0" fontId="31" fillId="36" borderId="18" xfId="0" applyFont="1" applyFill="1" applyBorder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horizontal="right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21" fillId="0" borderId="0" xfId="0" applyFont="1" applyProtection="1">
      <protection locked="0"/>
    </xf>
    <xf numFmtId="168" fontId="21" fillId="44" borderId="10" xfId="0" applyNumberFormat="1" applyFont="1" applyFill="1" applyBorder="1" applyAlignment="1" applyProtection="1">
      <alignment vertical="center"/>
      <protection hidden="1"/>
    </xf>
    <xf numFmtId="168" fontId="26" fillId="44" borderId="19" xfId="0" applyNumberFormat="1" applyFont="1" applyFill="1" applyBorder="1" applyAlignment="1" applyProtection="1">
      <alignment vertical="center"/>
      <protection hidden="1"/>
    </xf>
    <xf numFmtId="44" fontId="31" fillId="44" borderId="19" xfId="48" applyFont="1" applyFill="1" applyBorder="1" applyAlignment="1" applyProtection="1">
      <alignment vertical="center"/>
      <protection locked="0"/>
    </xf>
    <xf numFmtId="44" fontId="31" fillId="44" borderId="21" xfId="48" applyFont="1" applyFill="1" applyBorder="1" applyAlignment="1" applyProtection="1">
      <alignment vertical="center"/>
      <protection locked="0"/>
    </xf>
    <xf numFmtId="44" fontId="31" fillId="44" borderId="22" xfId="48" applyFont="1" applyFill="1" applyBorder="1" applyAlignment="1" applyProtection="1">
      <alignment vertical="center"/>
      <protection locked="0"/>
    </xf>
    <xf numFmtId="0" fontId="31" fillId="44" borderId="0" xfId="0" applyFont="1" applyFill="1" applyProtection="1">
      <protection locked="0"/>
    </xf>
    <xf numFmtId="166" fontId="21" fillId="0" borderId="10" xfId="0" applyNumberFormat="1" applyFont="1" applyBorder="1" applyAlignment="1" applyProtection="1">
      <alignment horizontal="center" vertical="center"/>
      <protection hidden="1"/>
    </xf>
    <xf numFmtId="44" fontId="31" fillId="44" borderId="10" xfId="48" applyFont="1" applyFill="1" applyBorder="1" applyAlignment="1" applyProtection="1">
      <alignment vertical="center"/>
      <protection locked="0"/>
    </xf>
    <xf numFmtId="168" fontId="31" fillId="44" borderId="10" xfId="48" applyNumberFormat="1" applyFont="1" applyFill="1" applyBorder="1" applyAlignment="1" applyProtection="1">
      <alignment vertical="center"/>
      <protection locked="0"/>
    </xf>
    <xf numFmtId="168" fontId="21" fillId="44" borderId="10" xfId="0" applyNumberFormat="1" applyFont="1" applyFill="1" applyBorder="1" applyAlignment="1" applyProtection="1">
      <alignment horizontal="center" vertical="center"/>
      <protection hidden="1"/>
    </xf>
    <xf numFmtId="44" fontId="31" fillId="44" borderId="10" xfId="48" applyFont="1" applyFill="1" applyBorder="1" applyAlignment="1" applyProtection="1">
      <alignment horizontal="center" vertical="center"/>
      <protection locked="0"/>
    </xf>
    <xf numFmtId="0" fontId="23" fillId="40" borderId="10" xfId="0" applyFont="1" applyFill="1" applyBorder="1" applyProtection="1">
      <protection locked="0"/>
    </xf>
    <xf numFmtId="164" fontId="23" fillId="40" borderId="10" xfId="0" applyNumberFormat="1" applyFont="1" applyFill="1" applyBorder="1" applyProtection="1">
      <protection locked="0"/>
    </xf>
    <xf numFmtId="44" fontId="26" fillId="35" borderId="10" xfId="48" applyFont="1" applyFill="1" applyBorder="1" applyAlignment="1" applyProtection="1">
      <alignment wrapText="1"/>
      <protection locked="0"/>
    </xf>
    <xf numFmtId="44" fontId="31" fillId="0" borderId="10" xfId="48" applyFont="1" applyBorder="1"/>
    <xf numFmtId="44" fontId="21" fillId="35" borderId="10" xfId="48" applyFont="1" applyFill="1" applyBorder="1" applyAlignment="1" applyProtection="1">
      <alignment vertical="center"/>
      <protection hidden="1"/>
    </xf>
    <xf numFmtId="44" fontId="21" fillId="44" borderId="10" xfId="48" applyFont="1" applyFill="1" applyBorder="1" applyAlignment="1" applyProtection="1">
      <alignment vertical="center"/>
      <protection hidden="1"/>
    </xf>
    <xf numFmtId="44" fontId="21" fillId="44" borderId="10" xfId="48" applyFont="1" applyFill="1" applyBorder="1" applyAlignment="1" applyProtection="1">
      <alignment horizontal="center" vertical="center"/>
      <protection hidden="1"/>
    </xf>
    <xf numFmtId="44" fontId="26" fillId="35" borderId="15" xfId="48" applyFont="1" applyFill="1" applyBorder="1" applyAlignment="1" applyProtection="1">
      <protection locked="0"/>
    </xf>
    <xf numFmtId="169" fontId="21" fillId="0" borderId="10" xfId="46" applyNumberFormat="1" applyFont="1" applyFill="1" applyBorder="1" applyAlignment="1" applyProtection="1">
      <alignment horizontal="center" vertical="center"/>
      <protection hidden="1"/>
    </xf>
    <xf numFmtId="44" fontId="31" fillId="0" borderId="10" xfId="48" applyFont="1" applyBorder="1" applyAlignment="1"/>
    <xf numFmtId="0" fontId="21" fillId="0" borderId="11" xfId="0" applyFont="1" applyBorder="1" applyAlignment="1" applyProtection="1">
      <alignment horizontal="center"/>
      <protection locked="0"/>
    </xf>
    <xf numFmtId="0" fontId="31" fillId="0" borderId="11" xfId="0" applyFont="1" applyBorder="1"/>
    <xf numFmtId="164" fontId="21" fillId="0" borderId="11" xfId="0" applyNumberFormat="1" applyFont="1" applyBorder="1" applyAlignment="1" applyProtection="1">
      <alignment horizontal="right" vertical="center"/>
      <protection hidden="1"/>
    </xf>
    <xf numFmtId="2" fontId="21" fillId="36" borderId="11" xfId="0" applyNumberFormat="1" applyFont="1" applyFill="1" applyBorder="1" applyAlignment="1">
      <alignment horizontal="center" vertical="center"/>
    </xf>
    <xf numFmtId="168" fontId="21" fillId="0" borderId="11" xfId="0" applyNumberFormat="1" applyFont="1" applyBorder="1" applyAlignment="1" applyProtection="1">
      <alignment vertical="center"/>
      <protection hidden="1"/>
    </xf>
    <xf numFmtId="168" fontId="21" fillId="44" borderId="11" xfId="0" applyNumberFormat="1" applyFont="1" applyFill="1" applyBorder="1" applyAlignment="1" applyProtection="1">
      <alignment vertical="center"/>
      <protection hidden="1"/>
    </xf>
    <xf numFmtId="44" fontId="31" fillId="44" borderId="11" xfId="48" applyFont="1" applyFill="1" applyBorder="1" applyAlignment="1" applyProtection="1">
      <alignment vertical="center"/>
      <protection locked="0"/>
    </xf>
    <xf numFmtId="44" fontId="31" fillId="0" borderId="11" xfId="48" applyFont="1" applyBorder="1"/>
    <xf numFmtId="44" fontId="21" fillId="0" borderId="11" xfId="48" applyFont="1" applyBorder="1" applyProtection="1">
      <protection locked="0"/>
    </xf>
    <xf numFmtId="44" fontId="21" fillId="44" borderId="11" xfId="48" applyFont="1" applyFill="1" applyBorder="1" applyAlignment="1" applyProtection="1">
      <alignment vertical="center"/>
      <protection hidden="1"/>
    </xf>
    <xf numFmtId="44" fontId="31" fillId="0" borderId="11" xfId="48" applyFont="1" applyBorder="1" applyAlignment="1"/>
    <xf numFmtId="44" fontId="21" fillId="0" borderId="11" xfId="48" applyFont="1" applyBorder="1" applyAlignment="1" applyProtection="1">
      <protection locked="0"/>
    </xf>
    <xf numFmtId="0" fontId="26" fillId="35" borderId="12" xfId="0" applyFont="1" applyFill="1" applyBorder="1" applyProtection="1">
      <protection locked="0"/>
    </xf>
    <xf numFmtId="0" fontId="26" fillId="35" borderId="10" xfId="0" applyFont="1" applyFill="1" applyBorder="1" applyProtection="1">
      <protection locked="0"/>
    </xf>
    <xf numFmtId="166" fontId="18" fillId="36" borderId="10" xfId="0" applyNumberFormat="1" applyFont="1" applyFill="1" applyBorder="1" applyAlignment="1" applyProtection="1">
      <alignment vertical="center"/>
      <protection hidden="1"/>
    </xf>
    <xf numFmtId="166" fontId="18" fillId="35" borderId="10" xfId="0" applyNumberFormat="1" applyFont="1" applyFill="1" applyBorder="1" applyAlignment="1" applyProtection="1">
      <alignment vertical="center"/>
      <protection locked="0"/>
    </xf>
    <xf numFmtId="166" fontId="18" fillId="35" borderId="10" xfId="0" applyNumberFormat="1" applyFont="1" applyFill="1" applyBorder="1" applyAlignment="1" applyProtection="1">
      <alignment vertical="center"/>
      <protection hidden="1"/>
    </xf>
    <xf numFmtId="164" fontId="33" fillId="45" borderId="10" xfId="0" applyNumberFormat="1" applyFont="1" applyFill="1" applyBorder="1" applyAlignment="1" applyProtection="1">
      <alignment horizontal="center" vertical="center"/>
      <protection hidden="1"/>
    </xf>
    <xf numFmtId="2" fontId="26" fillId="44" borderId="10" xfId="46" applyNumberFormat="1" applyFont="1" applyFill="1" applyBorder="1" applyAlignment="1" applyProtection="1">
      <alignment horizontal="center" vertical="center" wrapText="1"/>
      <protection locked="0"/>
    </xf>
    <xf numFmtId="166" fontId="18" fillId="44" borderId="10" xfId="0" applyNumberFormat="1" applyFont="1" applyFill="1" applyBorder="1" applyAlignment="1" applyProtection="1">
      <alignment vertical="center"/>
      <protection hidden="1"/>
    </xf>
    <xf numFmtId="164" fontId="33" fillId="46" borderId="10" xfId="0" applyNumberFormat="1" applyFont="1" applyFill="1" applyBorder="1" applyAlignment="1" applyProtection="1">
      <alignment horizontal="center" vertical="center"/>
      <protection hidden="1"/>
    </xf>
    <xf numFmtId="0" fontId="0" fillId="44" borderId="0" xfId="0" applyFill="1"/>
    <xf numFmtId="2" fontId="26" fillId="44" borderId="12" xfId="46" applyNumberFormat="1" applyFont="1" applyFill="1" applyBorder="1" applyAlignment="1" applyProtection="1">
      <alignment horizontal="center" vertical="center" wrapText="1"/>
      <protection locked="0"/>
    </xf>
    <xf numFmtId="168" fontId="29" fillId="44" borderId="10" xfId="0" applyNumberFormat="1" applyFont="1" applyFill="1" applyBorder="1"/>
    <xf numFmtId="43" fontId="26" fillId="36" borderId="12" xfId="47" applyNumberFormat="1" applyFont="1" applyFill="1" applyBorder="1" applyAlignment="1" applyProtection="1">
      <alignment horizontal="center" vertical="center" wrapText="1"/>
      <protection locked="0" hidden="1"/>
    </xf>
    <xf numFmtId="168" fontId="29" fillId="35" borderId="12" xfId="0" applyNumberFormat="1" applyFont="1" applyFill="1" applyBorder="1" applyAlignment="1" applyProtection="1">
      <alignment vertical="center"/>
      <protection hidden="1"/>
    </xf>
    <xf numFmtId="168" fontId="0" fillId="35" borderId="10" xfId="0" applyNumberFormat="1" applyFill="1" applyBorder="1"/>
    <xf numFmtId="0" fontId="26" fillId="35" borderId="12" xfId="0" applyFont="1" applyFill="1" applyBorder="1" applyAlignment="1" applyProtection="1">
      <alignment vertical="center" wrapText="1"/>
      <protection locked="0"/>
    </xf>
    <xf numFmtId="0" fontId="26" fillId="35" borderId="16" xfId="0" applyFont="1" applyFill="1" applyBorder="1" applyAlignment="1" applyProtection="1">
      <alignment vertical="center" wrapText="1"/>
      <protection locked="0"/>
    </xf>
    <xf numFmtId="44" fontId="26" fillId="35" borderId="16" xfId="48" applyFont="1" applyFill="1" applyBorder="1" applyAlignment="1" applyProtection="1">
      <alignment vertical="center" wrapText="1"/>
      <protection locked="0"/>
    </xf>
    <xf numFmtId="44" fontId="26" fillId="35" borderId="15" xfId="48" applyFont="1" applyFill="1" applyBorder="1" applyAlignment="1" applyProtection="1">
      <alignment vertical="center" wrapText="1"/>
      <protection locked="0"/>
    </xf>
    <xf numFmtId="0" fontId="31" fillId="0" borderId="10" xfId="0" applyFont="1" applyBorder="1" applyAlignment="1" applyProtection="1">
      <alignment vertical="center"/>
      <protection locked="0"/>
    </xf>
    <xf numFmtId="44" fontId="31" fillId="0" borderId="10" xfId="48" applyFont="1" applyBorder="1" applyAlignment="1" applyProtection="1">
      <alignment horizontal="right" vertical="center"/>
      <protection locked="0"/>
    </xf>
    <xf numFmtId="2" fontId="31" fillId="0" borderId="10" xfId="0" applyNumberFormat="1" applyFont="1" applyBorder="1" applyAlignment="1" applyProtection="1">
      <alignment horizontal="center" vertical="center"/>
      <protection locked="0"/>
    </xf>
    <xf numFmtId="44" fontId="21" fillId="0" borderId="10" xfId="48" applyFont="1" applyBorder="1" applyAlignment="1" applyProtection="1">
      <alignment vertical="center"/>
      <protection locked="0"/>
    </xf>
    <xf numFmtId="44" fontId="31" fillId="0" borderId="10" xfId="48" applyFont="1" applyBorder="1" applyAlignment="1" applyProtection="1">
      <alignment vertical="center"/>
      <protection locked="0"/>
    </xf>
    <xf numFmtId="0" fontId="26" fillId="35" borderId="12" xfId="0" applyFont="1" applyFill="1" applyBorder="1" applyAlignment="1" applyProtection="1">
      <alignment vertical="center"/>
      <protection locked="0"/>
    </xf>
    <xf numFmtId="0" fontId="26" fillId="35" borderId="16" xfId="0" applyFont="1" applyFill="1" applyBorder="1" applyAlignment="1" applyProtection="1">
      <alignment vertical="center"/>
      <protection locked="0"/>
    </xf>
    <xf numFmtId="0" fontId="26" fillId="35" borderId="10" xfId="0" applyFont="1" applyFill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horizontal="left" vertical="center"/>
      <protection locked="0"/>
    </xf>
    <xf numFmtId="2" fontId="21" fillId="0" borderId="11" xfId="46" applyNumberFormat="1" applyFont="1" applyFill="1" applyBorder="1" applyAlignment="1" applyProtection="1">
      <alignment horizontal="center" vertical="center" wrapText="1"/>
      <protection hidden="1"/>
    </xf>
    <xf numFmtId="2" fontId="21" fillId="0" borderId="14" xfId="46" applyNumberFormat="1" applyFont="1" applyFill="1" applyBorder="1" applyAlignment="1" applyProtection="1">
      <alignment horizontal="center" vertical="center" wrapText="1"/>
      <protection hidden="1"/>
    </xf>
    <xf numFmtId="2" fontId="21" fillId="0" borderId="13" xfId="46" applyNumberFormat="1" applyFont="1" applyFill="1" applyBorder="1" applyAlignment="1" applyProtection="1">
      <alignment horizontal="center" vertical="center" wrapText="1"/>
      <protection hidden="1"/>
    </xf>
    <xf numFmtId="2" fontId="31" fillId="36" borderId="10" xfId="46" applyNumberFormat="1" applyFont="1" applyFill="1" applyBorder="1" applyAlignment="1" applyProtection="1">
      <alignment horizontal="center" vertical="center" wrapText="1"/>
      <protection hidden="1"/>
    </xf>
    <xf numFmtId="0" fontId="31" fillId="0" borderId="10" xfId="0" applyFont="1" applyBorder="1" applyAlignment="1">
      <alignment vertical="center"/>
    </xf>
    <xf numFmtId="44" fontId="31" fillId="0" borderId="10" xfId="48" applyFont="1" applyBorder="1" applyAlignment="1">
      <alignment vertical="center"/>
    </xf>
    <xf numFmtId="44" fontId="31" fillId="36" borderId="20" xfId="48" applyFont="1" applyFill="1" applyBorder="1" applyAlignment="1" applyProtection="1">
      <alignment horizontal="center" vertical="center"/>
      <protection locked="0"/>
    </xf>
    <xf numFmtId="44" fontId="31" fillId="36" borderId="0" xfId="48" applyFont="1" applyFill="1" applyBorder="1" applyAlignment="1" applyProtection="1">
      <alignment horizontal="center" vertical="center"/>
      <protection locked="0"/>
    </xf>
    <xf numFmtId="44" fontId="31" fillId="36" borderId="18" xfId="48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>
      <alignment vertical="center"/>
    </xf>
    <xf numFmtId="44" fontId="31" fillId="0" borderId="0" xfId="48" applyFont="1" applyAlignment="1">
      <alignment vertical="center"/>
    </xf>
    <xf numFmtId="0" fontId="31" fillId="0" borderId="0" xfId="0" applyFont="1" applyAlignment="1">
      <alignment horizontal="center" vertical="center"/>
    </xf>
    <xf numFmtId="0" fontId="21" fillId="0" borderId="10" xfId="0" applyFont="1" applyBorder="1" applyAlignment="1" applyProtection="1">
      <alignment vertical="center"/>
      <protection locked="0"/>
    </xf>
    <xf numFmtId="44" fontId="31" fillId="44" borderId="19" xfId="48" applyFont="1" applyFill="1" applyBorder="1" applyAlignment="1">
      <alignment vertical="center"/>
    </xf>
    <xf numFmtId="44" fontId="31" fillId="44" borderId="21" xfId="48" applyFont="1" applyFill="1" applyBorder="1" applyAlignment="1">
      <alignment vertical="center"/>
    </xf>
    <xf numFmtId="44" fontId="31" fillId="44" borderId="22" xfId="48" applyFont="1" applyFill="1" applyBorder="1" applyAlignment="1">
      <alignment vertical="center"/>
    </xf>
    <xf numFmtId="44" fontId="31" fillId="44" borderId="0" xfId="48" applyFont="1" applyFill="1" applyAlignment="1">
      <alignment vertical="center"/>
    </xf>
    <xf numFmtId="168" fontId="26" fillId="44" borderId="20" xfId="0" applyNumberFormat="1" applyFont="1" applyFill="1" applyBorder="1" applyAlignment="1" applyProtection="1">
      <alignment vertical="center"/>
      <protection hidden="1"/>
    </xf>
    <xf numFmtId="44" fontId="31" fillId="44" borderId="20" xfId="48" applyFont="1" applyFill="1" applyBorder="1" applyAlignment="1">
      <alignment vertical="center"/>
    </xf>
    <xf numFmtId="44" fontId="31" fillId="44" borderId="0" xfId="48" applyFont="1" applyFill="1" applyBorder="1" applyAlignment="1">
      <alignment vertical="center"/>
    </xf>
    <xf numFmtId="44" fontId="31" fillId="44" borderId="18" xfId="48" applyFont="1" applyFill="1" applyBorder="1" applyAlignment="1">
      <alignment vertical="center"/>
    </xf>
    <xf numFmtId="44" fontId="31" fillId="44" borderId="12" xfId="48" applyFont="1" applyFill="1" applyBorder="1" applyAlignment="1" applyProtection="1">
      <alignment vertical="center"/>
      <protection locked="0"/>
    </xf>
    <xf numFmtId="44" fontId="31" fillId="44" borderId="12" xfId="48" applyFont="1" applyFill="1" applyBorder="1" applyAlignment="1" applyProtection="1">
      <alignment horizontal="center" vertical="center"/>
      <protection locked="0"/>
    </xf>
    <xf numFmtId="164" fontId="18" fillId="36" borderId="13" xfId="0" applyNumberFormat="1" applyFont="1" applyFill="1" applyBorder="1"/>
    <xf numFmtId="164" fontId="18" fillId="38" borderId="13" xfId="0" applyNumberFormat="1" applyFont="1" applyFill="1" applyBorder="1" applyAlignment="1">
      <alignment horizontal="center" vertical="center"/>
    </xf>
    <xf numFmtId="0" fontId="26" fillId="35" borderId="10" xfId="43" applyFont="1" applyFill="1" applyBorder="1" applyProtection="1">
      <protection locked="0"/>
    </xf>
    <xf numFmtId="0" fontId="24" fillId="35" borderId="10" xfId="0" applyFont="1" applyFill="1" applyBorder="1" applyProtection="1">
      <protection locked="0"/>
    </xf>
    <xf numFmtId="164" fontId="18" fillId="44" borderId="13" xfId="0" applyNumberFormat="1" applyFont="1" applyFill="1" applyBorder="1"/>
    <xf numFmtId="164" fontId="18" fillId="44" borderId="13" xfId="0" applyNumberFormat="1" applyFont="1" applyFill="1" applyBorder="1" applyAlignment="1">
      <alignment horizontal="center" vertical="center"/>
    </xf>
    <xf numFmtId="0" fontId="23" fillId="44" borderId="0" xfId="0" applyFont="1" applyFill="1" applyProtection="1">
      <protection locked="0"/>
    </xf>
    <xf numFmtId="0" fontId="23" fillId="44" borderId="0" xfId="0" applyFont="1" applyFill="1"/>
    <xf numFmtId="168" fontId="25" fillId="44" borderId="12" xfId="0" applyNumberFormat="1" applyFont="1" applyFill="1" applyBorder="1" applyAlignment="1" applyProtection="1">
      <alignment vertical="center"/>
      <protection hidden="1"/>
    </xf>
    <xf numFmtId="0" fontId="23" fillId="44" borderId="10" xfId="0" applyFont="1" applyFill="1" applyBorder="1"/>
    <xf numFmtId="0" fontId="23" fillId="35" borderId="0" xfId="0" applyFont="1" applyFill="1"/>
    <xf numFmtId="0" fontId="22" fillId="35" borderId="0" xfId="0" applyFont="1" applyFill="1"/>
    <xf numFmtId="0" fontId="26" fillId="35" borderId="12" xfId="43" applyFont="1" applyFill="1" applyBorder="1" applyProtection="1">
      <protection locked="0"/>
    </xf>
    <xf numFmtId="168" fontId="23" fillId="44" borderId="10" xfId="0" applyNumberFormat="1" applyFont="1" applyFill="1" applyBorder="1"/>
    <xf numFmtId="0" fontId="24" fillId="35" borderId="12" xfId="0" applyFont="1" applyFill="1" applyBorder="1" applyProtection="1">
      <protection locked="0"/>
    </xf>
    <xf numFmtId="44" fontId="26" fillId="35" borderId="10" xfId="48" applyFont="1" applyFill="1" applyBorder="1" applyAlignment="1" applyProtection="1">
      <alignment vertical="center"/>
      <protection locked="0"/>
    </xf>
    <xf numFmtId="0" fontId="21" fillId="0" borderId="10" xfId="43" applyFont="1" applyBorder="1" applyAlignment="1" applyProtection="1">
      <alignment horizontal="left" vertical="center"/>
      <protection locked="0"/>
    </xf>
    <xf numFmtId="0" fontId="26" fillId="35" borderId="10" xfId="43" applyFont="1" applyFill="1" applyBorder="1" applyAlignment="1" applyProtection="1">
      <alignment vertical="center"/>
      <protection locked="0"/>
    </xf>
    <xf numFmtId="0" fontId="31" fillId="0" borderId="0" xfId="0" applyFont="1" applyAlignment="1" applyProtection="1">
      <alignment vertical="center"/>
      <protection locked="0"/>
    </xf>
    <xf numFmtId="44" fontId="31" fillId="0" borderId="0" xfId="48" applyFont="1" applyAlignment="1" applyProtection="1">
      <alignment vertical="center"/>
      <protection locked="0"/>
    </xf>
    <xf numFmtId="44" fontId="21" fillId="0" borderId="0" xfId="48" applyFont="1" applyAlignment="1" applyProtection="1">
      <alignment vertical="center"/>
      <protection locked="0"/>
    </xf>
    <xf numFmtId="44" fontId="26" fillId="44" borderId="10" xfId="48" applyFont="1" applyFill="1" applyBorder="1" applyAlignment="1" applyProtection="1">
      <alignment vertical="center"/>
      <protection hidden="1"/>
    </xf>
    <xf numFmtId="44" fontId="31" fillId="44" borderId="0" xfId="48" applyFont="1" applyFill="1" applyAlignment="1" applyProtection="1">
      <alignment vertical="center"/>
      <protection locked="0"/>
    </xf>
    <xf numFmtId="168" fontId="21" fillId="35" borderId="10" xfId="0" applyNumberFormat="1" applyFont="1" applyFill="1" applyBorder="1" applyAlignment="1" applyProtection="1">
      <alignment vertical="center"/>
      <protection hidden="1"/>
    </xf>
    <xf numFmtId="0" fontId="31" fillId="0" borderId="0" xfId="0" applyFont="1"/>
    <xf numFmtId="0" fontId="31" fillId="35" borderId="0" xfId="0" applyFont="1" applyFill="1"/>
    <xf numFmtId="43" fontId="26" fillId="37" borderId="11" xfId="47" applyNumberFormat="1" applyFont="1" applyFill="1" applyBorder="1" applyAlignment="1" applyProtection="1">
      <alignment horizontal="center" vertical="center" wrapText="1"/>
      <protection locked="0" hidden="1"/>
    </xf>
    <xf numFmtId="2" fontId="26" fillId="44" borderId="11" xfId="46" applyNumberFormat="1" applyFont="1" applyFill="1" applyBorder="1" applyAlignment="1" applyProtection="1">
      <alignment horizontal="center" vertical="center" wrapText="1"/>
      <protection locked="0"/>
    </xf>
    <xf numFmtId="2" fontId="26" fillId="44" borderId="23" xfId="46" applyNumberFormat="1" applyFont="1" applyFill="1" applyBorder="1" applyAlignment="1" applyProtection="1">
      <alignment horizontal="center" vertical="center" wrapText="1"/>
      <protection locked="0"/>
    </xf>
    <xf numFmtId="0" fontId="26" fillId="35" borderId="13" xfId="0" applyFont="1" applyFill="1" applyBorder="1" applyAlignment="1" applyProtection="1">
      <alignment vertical="center"/>
      <protection locked="0"/>
    </xf>
    <xf numFmtId="0" fontId="26" fillId="35" borderId="17" xfId="0" applyFont="1" applyFill="1" applyBorder="1" applyAlignment="1" applyProtection="1">
      <alignment vertical="center"/>
      <protection locked="0"/>
    </xf>
    <xf numFmtId="0" fontId="23" fillId="35" borderId="13" xfId="0" applyFont="1" applyFill="1" applyBorder="1" applyProtection="1">
      <protection locked="0"/>
    </xf>
    <xf numFmtId="0" fontId="23" fillId="35" borderId="13" xfId="0" applyFont="1" applyFill="1" applyBorder="1"/>
    <xf numFmtId="44" fontId="26" fillId="35" borderId="13" xfId="48" applyFont="1" applyFill="1" applyBorder="1" applyAlignment="1" applyProtection="1">
      <alignment vertical="center"/>
      <protection locked="0"/>
    </xf>
    <xf numFmtId="0" fontId="22" fillId="0" borderId="10" xfId="0" applyFont="1" applyBorder="1"/>
    <xf numFmtId="166" fontId="18" fillId="36" borderId="10" xfId="0" applyNumberFormat="1" applyFont="1" applyFill="1" applyBorder="1" applyAlignment="1" applyProtection="1">
      <alignment horizontal="center" vertical="center"/>
      <protection hidden="1"/>
    </xf>
    <xf numFmtId="166" fontId="18" fillId="38" borderId="10" xfId="0" applyNumberFormat="1" applyFont="1" applyFill="1" applyBorder="1" applyAlignment="1" applyProtection="1">
      <alignment horizontal="center" vertical="center"/>
      <protection locked="0"/>
    </xf>
    <xf numFmtId="166" fontId="18" fillId="44" borderId="10" xfId="0" applyNumberFormat="1" applyFont="1" applyFill="1" applyBorder="1" applyAlignment="1" applyProtection="1">
      <alignment horizontal="center" vertical="center"/>
      <protection locked="0"/>
    </xf>
    <xf numFmtId="9" fontId="23" fillId="35" borderId="0" xfId="45" applyFont="1" applyFill="1"/>
    <xf numFmtId="0" fontId="26" fillId="35" borderId="15" xfId="0" applyFont="1" applyFill="1" applyBorder="1" applyAlignment="1" applyProtection="1">
      <alignment vertical="center"/>
      <protection locked="0"/>
    </xf>
    <xf numFmtId="164" fontId="29" fillId="35" borderId="10" xfId="0" applyNumberFormat="1" applyFont="1" applyFill="1" applyBorder="1" applyAlignment="1" applyProtection="1">
      <alignment vertical="center"/>
      <protection locked="0"/>
    </xf>
    <xf numFmtId="168" fontId="29" fillId="0" borderId="12" xfId="0" applyNumberFormat="1" applyFont="1" applyBorder="1" applyAlignment="1" applyProtection="1">
      <alignment vertical="center"/>
      <protection hidden="1"/>
    </xf>
    <xf numFmtId="166" fontId="23" fillId="40" borderId="10" xfId="0" applyNumberFormat="1" applyFont="1" applyFill="1" applyBorder="1" applyProtection="1">
      <protection locked="0"/>
    </xf>
    <xf numFmtId="2" fontId="21" fillId="0" borderId="10" xfId="46" applyNumberFormat="1" applyFont="1" applyFill="1" applyBorder="1" applyAlignment="1" applyProtection="1">
      <alignment horizontal="center" vertical="center" wrapText="1"/>
      <protection locked="0"/>
    </xf>
    <xf numFmtId="169" fontId="21" fillId="0" borderId="10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31" fillId="44" borderId="19" xfId="0" applyFont="1" applyFill="1" applyBorder="1" applyAlignment="1" applyProtection="1">
      <alignment vertical="center"/>
      <protection locked="0"/>
    </xf>
    <xf numFmtId="0" fontId="31" fillId="44" borderId="21" xfId="0" applyFont="1" applyFill="1" applyBorder="1" applyAlignment="1" applyProtection="1">
      <alignment vertical="center"/>
      <protection locked="0"/>
    </xf>
    <xf numFmtId="0" fontId="31" fillId="44" borderId="22" xfId="0" applyFont="1" applyFill="1" applyBorder="1" applyAlignment="1" applyProtection="1">
      <alignment vertical="center"/>
      <protection locked="0"/>
    </xf>
    <xf numFmtId="0" fontId="31" fillId="44" borderId="0" xfId="0" applyFont="1" applyFill="1" applyAlignment="1" applyProtection="1">
      <alignment vertical="center"/>
      <protection locked="0"/>
    </xf>
    <xf numFmtId="44" fontId="26" fillId="35" borderId="16" xfId="48" applyFont="1" applyFill="1" applyBorder="1" applyAlignment="1" applyProtection="1">
      <alignment vertical="center"/>
      <protection locked="0"/>
    </xf>
    <xf numFmtId="44" fontId="26" fillId="35" borderId="15" xfId="48" applyFont="1" applyFill="1" applyBorder="1" applyAlignment="1" applyProtection="1">
      <alignment vertical="center"/>
      <protection locked="0"/>
    </xf>
    <xf numFmtId="166" fontId="31" fillId="40" borderId="10" xfId="0" applyNumberFormat="1" applyFont="1" applyFill="1" applyBorder="1"/>
    <xf numFmtId="166" fontId="23" fillId="35" borderId="10" xfId="0" applyNumberFormat="1" applyFont="1" applyFill="1" applyBorder="1" applyProtection="1">
      <protection locked="0"/>
    </xf>
    <xf numFmtId="166" fontId="31" fillId="35" borderId="10" xfId="0" applyNumberFormat="1" applyFont="1" applyFill="1" applyBorder="1"/>
    <xf numFmtId="164" fontId="18" fillId="36" borderId="13" xfId="0" applyNumberFormat="1" applyFont="1" applyFill="1" applyBorder="1" applyAlignment="1">
      <alignment horizontal="center"/>
    </xf>
    <xf numFmtId="165" fontId="18" fillId="36" borderId="13" xfId="42" applyFont="1" applyFill="1" applyBorder="1"/>
    <xf numFmtId="165" fontId="18" fillId="36" borderId="13" xfId="42" applyFont="1" applyFill="1" applyBorder="1" applyAlignment="1">
      <alignment horizontal="center" vertical="center"/>
    </xf>
    <xf numFmtId="164" fontId="18" fillId="35" borderId="13" xfId="0" applyNumberFormat="1" applyFont="1" applyFill="1" applyBorder="1"/>
    <xf numFmtId="164" fontId="18" fillId="36" borderId="13" xfId="0" applyNumberFormat="1" applyFont="1" applyFill="1" applyBorder="1" applyAlignment="1">
      <alignment horizontal="right"/>
    </xf>
    <xf numFmtId="164" fontId="18" fillId="36" borderId="14" xfId="0" applyNumberFormat="1" applyFont="1" applyFill="1" applyBorder="1"/>
    <xf numFmtId="0" fontId="26" fillId="44" borderId="10" xfId="0" applyFont="1" applyFill="1" applyBorder="1" applyAlignment="1" applyProtection="1">
      <alignment vertical="center"/>
      <protection locked="0"/>
    </xf>
    <xf numFmtId="164" fontId="18" fillId="44" borderId="13" xfId="0" applyNumberFormat="1" applyFont="1" applyFill="1" applyBorder="1" applyAlignment="1">
      <alignment horizontal="center"/>
    </xf>
    <xf numFmtId="168" fontId="29" fillId="0" borderId="10" xfId="0" applyNumberFormat="1" applyFont="1" applyBorder="1"/>
    <xf numFmtId="164" fontId="29" fillId="35" borderId="10" xfId="0" applyNumberFormat="1" applyFont="1" applyFill="1" applyBorder="1" applyAlignment="1" applyProtection="1">
      <alignment vertical="center"/>
      <protection hidden="1"/>
    </xf>
    <xf numFmtId="0" fontId="23" fillId="40" borderId="10" xfId="0" applyFont="1" applyFill="1" applyBorder="1" applyAlignment="1" applyProtection="1">
      <alignment horizontal="center"/>
      <protection locked="0"/>
    </xf>
    <xf numFmtId="0" fontId="21" fillId="0" borderId="11" xfId="0" applyFont="1" applyBorder="1" applyAlignment="1" applyProtection="1">
      <alignment horizontal="left" vertical="center" wrapText="1"/>
      <protection locked="0"/>
    </xf>
    <xf numFmtId="169" fontId="21" fillId="0" borderId="11" xfId="0" applyNumberFormat="1" applyFont="1" applyBorder="1" applyAlignment="1" applyProtection="1">
      <alignment horizontal="center" vertical="center"/>
      <protection locked="0"/>
    </xf>
    <xf numFmtId="44" fontId="26" fillId="44" borderId="10" xfId="48" applyFont="1" applyFill="1" applyBorder="1" applyAlignment="1" applyProtection="1">
      <alignment vertical="center"/>
      <protection locked="0"/>
    </xf>
    <xf numFmtId="164" fontId="18" fillId="36" borderId="13" xfId="0" applyNumberFormat="1" applyFont="1" applyFill="1" applyBorder="1" applyAlignment="1">
      <alignment horizontal="right" vertical="center"/>
    </xf>
    <xf numFmtId="164" fontId="18" fillId="44" borderId="10" xfId="0" applyNumberFormat="1" applyFont="1" applyFill="1" applyBorder="1" applyAlignment="1" applyProtection="1">
      <alignment horizontal="center" vertical="center"/>
      <protection hidden="1"/>
    </xf>
    <xf numFmtId="166" fontId="29" fillId="45" borderId="10" xfId="0" applyNumberFormat="1" applyFont="1" applyFill="1" applyBorder="1" applyAlignment="1" applyProtection="1">
      <alignment horizontal="center" vertical="center"/>
      <protection hidden="1"/>
    </xf>
    <xf numFmtId="166" fontId="29" fillId="46" borderId="10" xfId="0" applyNumberFormat="1" applyFont="1" applyFill="1" applyBorder="1" applyAlignment="1" applyProtection="1">
      <alignment horizontal="center" vertical="center"/>
      <protection hidden="1"/>
    </xf>
    <xf numFmtId="43" fontId="26" fillId="0" borderId="11" xfId="47" applyNumberFormat="1" applyFont="1" applyBorder="1" applyAlignment="1" applyProtection="1">
      <alignment horizontal="center" vertical="center" wrapText="1"/>
      <protection locked="0" hidden="1"/>
    </xf>
    <xf numFmtId="164" fontId="18" fillId="40" borderId="10" xfId="0" applyNumberFormat="1" applyFont="1" applyFill="1" applyBorder="1" applyAlignment="1" applyProtection="1">
      <alignment horizontal="center" vertical="center"/>
      <protection hidden="1"/>
    </xf>
    <xf numFmtId="168" fontId="23" fillId="44" borderId="12" xfId="0" applyNumberFormat="1" applyFont="1" applyFill="1" applyBorder="1"/>
    <xf numFmtId="166" fontId="29" fillId="46" borderId="12" xfId="0" applyNumberFormat="1" applyFont="1" applyFill="1" applyBorder="1" applyAlignment="1" applyProtection="1">
      <alignment horizontal="center" vertical="center"/>
      <protection hidden="1"/>
    </xf>
    <xf numFmtId="168" fontId="23" fillId="35" borderId="12" xfId="0" applyNumberFormat="1" applyFont="1" applyFill="1" applyBorder="1"/>
    <xf numFmtId="164" fontId="18" fillId="44" borderId="12" xfId="0" applyNumberFormat="1" applyFont="1" applyFill="1" applyBorder="1" applyAlignment="1" applyProtection="1">
      <alignment horizontal="center" vertical="center"/>
      <protection hidden="1"/>
    </xf>
    <xf numFmtId="0" fontId="26" fillId="35" borderId="12" xfId="0" applyFont="1" applyFill="1" applyBorder="1" applyAlignment="1" applyProtection="1">
      <alignment wrapText="1"/>
      <protection locked="0"/>
    </xf>
    <xf numFmtId="2" fontId="21" fillId="36" borderId="10" xfId="7" applyNumberFormat="1" applyFont="1" applyFill="1" applyBorder="1" applyAlignment="1" applyProtection="1">
      <alignment horizontal="center" vertical="center" wrapText="1"/>
      <protection hidden="1"/>
    </xf>
    <xf numFmtId="2" fontId="21" fillId="36" borderId="10" xfId="46" applyNumberFormat="1" applyFont="1" applyFill="1" applyBorder="1" applyAlignment="1" applyProtection="1">
      <alignment horizontal="center" vertical="center" wrapText="1"/>
      <protection hidden="1"/>
    </xf>
    <xf numFmtId="44" fontId="31" fillId="36" borderId="0" xfId="48" applyFont="1" applyFill="1" applyBorder="1" applyAlignment="1" applyProtection="1">
      <alignment horizontal="right"/>
      <protection locked="0"/>
    </xf>
    <xf numFmtId="44" fontId="21" fillId="36" borderId="0" xfId="48" applyFont="1" applyFill="1" applyBorder="1" applyProtection="1">
      <protection locked="0"/>
    </xf>
    <xf numFmtId="168" fontId="32" fillId="44" borderId="10" xfId="48" applyNumberFormat="1" applyFont="1" applyFill="1" applyBorder="1" applyProtection="1">
      <protection locked="0"/>
    </xf>
    <xf numFmtId="44" fontId="31" fillId="44" borderId="21" xfId="48" applyFont="1" applyFill="1" applyBorder="1" applyProtection="1">
      <protection locked="0"/>
    </xf>
    <xf numFmtId="0" fontId="26" fillId="35" borderId="15" xfId="0" applyFont="1" applyFill="1" applyBorder="1" applyProtection="1">
      <protection locked="0"/>
    </xf>
    <xf numFmtId="0" fontId="26" fillId="35" borderId="16" xfId="43" applyFont="1" applyFill="1" applyBorder="1" applyProtection="1">
      <protection locked="0"/>
    </xf>
    <xf numFmtId="43" fontId="26" fillId="0" borderId="12" xfId="47" applyNumberFormat="1" applyFont="1" applyBorder="1" applyAlignment="1" applyProtection="1">
      <alignment horizontal="center" vertical="center" wrapText="1"/>
      <protection locked="0" hidden="1"/>
    </xf>
    <xf numFmtId="166" fontId="29" fillId="0" borderId="12" xfId="0" applyNumberFormat="1" applyFont="1" applyBorder="1" applyAlignment="1" applyProtection="1">
      <alignment horizontal="center" vertical="center"/>
      <protection hidden="1"/>
    </xf>
    <xf numFmtId="166" fontId="29" fillId="45" borderId="12" xfId="0" applyNumberFormat="1" applyFont="1" applyFill="1" applyBorder="1" applyAlignment="1" applyProtection="1">
      <alignment horizontal="center" vertical="center"/>
      <protection hidden="1"/>
    </xf>
    <xf numFmtId="0" fontId="0" fillId="44" borderId="10" xfId="0" applyFill="1" applyBorder="1"/>
    <xf numFmtId="168" fontId="0" fillId="44" borderId="10" xfId="0" applyNumberFormat="1" applyFill="1" applyBorder="1"/>
    <xf numFmtId="166" fontId="0" fillId="40" borderId="10" xfId="0" applyNumberFormat="1" applyFill="1" applyBorder="1" applyAlignment="1">
      <alignment horizontal="center"/>
    </xf>
    <xf numFmtId="0" fontId="26" fillId="35" borderId="12" xfId="43" applyFont="1" applyFill="1" applyBorder="1" applyAlignment="1" applyProtection="1">
      <alignment vertical="center"/>
      <protection locked="0"/>
    </xf>
    <xf numFmtId="0" fontId="26" fillId="35" borderId="16" xfId="43" applyFont="1" applyFill="1" applyBorder="1" applyAlignment="1" applyProtection="1">
      <alignment vertical="center"/>
      <protection locked="0"/>
    </xf>
    <xf numFmtId="0" fontId="31" fillId="44" borderId="0" xfId="0" applyFont="1" applyFill="1" applyAlignment="1">
      <alignment vertical="center"/>
    </xf>
    <xf numFmtId="44" fontId="32" fillId="44" borderId="10" xfId="48" applyFont="1" applyFill="1" applyBorder="1" applyProtection="1">
      <protection locked="0"/>
    </xf>
    <xf numFmtId="0" fontId="0" fillId="40" borderId="0" xfId="0" applyFill="1"/>
    <xf numFmtId="164" fontId="34" fillId="50" borderId="10" xfId="0" applyNumberFormat="1" applyFont="1" applyFill="1" applyBorder="1" applyAlignment="1" applyProtection="1">
      <alignment horizontal="center" vertical="center"/>
      <protection hidden="1"/>
    </xf>
    <xf numFmtId="0" fontId="23" fillId="44" borderId="10" xfId="0" applyFont="1" applyFill="1" applyBorder="1" applyProtection="1">
      <protection locked="0"/>
    </xf>
    <xf numFmtId="168" fontId="23" fillId="44" borderId="10" xfId="0" applyNumberFormat="1" applyFont="1" applyFill="1" applyBorder="1" applyProtection="1">
      <protection locked="0"/>
    </xf>
    <xf numFmtId="164" fontId="34" fillId="46" borderId="10" xfId="0" applyNumberFormat="1" applyFont="1" applyFill="1" applyBorder="1" applyAlignment="1" applyProtection="1">
      <alignment horizontal="center" vertical="center"/>
      <protection hidden="1"/>
    </xf>
    <xf numFmtId="164" fontId="34" fillId="0" borderId="12" xfId="0" applyNumberFormat="1" applyFont="1" applyBorder="1" applyAlignment="1" applyProtection="1">
      <alignment horizontal="center" vertical="center"/>
      <protection hidden="1"/>
    </xf>
    <xf numFmtId="168" fontId="23" fillId="35" borderId="10" xfId="0" applyNumberFormat="1" applyFont="1" applyFill="1" applyBorder="1" applyProtection="1">
      <protection locked="0"/>
    </xf>
    <xf numFmtId="164" fontId="34" fillId="49" borderId="10" xfId="0" applyNumberFormat="1" applyFont="1" applyFill="1" applyBorder="1" applyAlignment="1" applyProtection="1">
      <alignment horizontal="center" vertical="center"/>
      <protection hidden="1"/>
    </xf>
    <xf numFmtId="0" fontId="21" fillId="0" borderId="10" xfId="0" applyFont="1" applyBorder="1" applyAlignment="1">
      <alignment horizontal="left" vertical="center"/>
    </xf>
    <xf numFmtId="0" fontId="31" fillId="40" borderId="0" xfId="0" applyFont="1" applyFill="1"/>
    <xf numFmtId="0" fontId="26" fillId="35" borderId="10" xfId="0" applyFont="1" applyFill="1" applyBorder="1" applyAlignment="1" applyProtection="1">
      <alignment horizontal="center"/>
      <protection locked="0"/>
    </xf>
    <xf numFmtId="166" fontId="19" fillId="36" borderId="13" xfId="0" applyNumberFormat="1" applyFont="1" applyFill="1" applyBorder="1"/>
    <xf numFmtId="166" fontId="18" fillId="36" borderId="13" xfId="0" applyNumberFormat="1" applyFont="1" applyFill="1" applyBorder="1" applyAlignment="1">
      <alignment horizontal="center"/>
    </xf>
    <xf numFmtId="166" fontId="19" fillId="35" borderId="13" xfId="0" applyNumberFormat="1" applyFont="1" applyFill="1" applyBorder="1"/>
    <xf numFmtId="166" fontId="35" fillId="36" borderId="13" xfId="0" applyNumberFormat="1" applyFont="1" applyFill="1" applyBorder="1"/>
    <xf numFmtId="166" fontId="19" fillId="36" borderId="14" xfId="0" applyNumberFormat="1" applyFont="1" applyFill="1" applyBorder="1"/>
    <xf numFmtId="166" fontId="19" fillId="44" borderId="13" xfId="0" applyNumberFormat="1" applyFont="1" applyFill="1" applyBorder="1"/>
    <xf numFmtId="166" fontId="18" fillId="40" borderId="10" xfId="0" applyNumberFormat="1" applyFont="1" applyFill="1" applyBorder="1" applyAlignment="1" applyProtection="1">
      <alignment horizontal="center" vertical="center"/>
      <protection locked="0"/>
    </xf>
    <xf numFmtId="166" fontId="18" fillId="44" borderId="12" xfId="0" applyNumberFormat="1" applyFont="1" applyFill="1" applyBorder="1" applyAlignment="1" applyProtection="1">
      <alignment horizontal="center" vertical="center"/>
      <protection locked="0"/>
    </xf>
    <xf numFmtId="166" fontId="18" fillId="0" borderId="12" xfId="0" applyNumberFormat="1" applyFont="1" applyBorder="1" applyAlignment="1" applyProtection="1">
      <alignment horizontal="center" vertical="center"/>
      <protection locked="0"/>
    </xf>
    <xf numFmtId="166" fontId="18" fillId="0" borderId="10" xfId="0" applyNumberFormat="1" applyFont="1" applyBorder="1" applyAlignment="1" applyProtection="1">
      <alignment horizontal="center" vertical="center"/>
      <protection locked="0"/>
    </xf>
    <xf numFmtId="44" fontId="26" fillId="35" borderId="10" xfId="48" applyFont="1" applyFill="1" applyBorder="1" applyAlignment="1" applyProtection="1">
      <protection locked="0"/>
    </xf>
    <xf numFmtId="44" fontId="26" fillId="35" borderId="12" xfId="48" applyFont="1" applyFill="1" applyBorder="1" applyAlignment="1" applyProtection="1">
      <protection locked="0"/>
    </xf>
    <xf numFmtId="44" fontId="21" fillId="0" borderId="12" xfId="48" applyFont="1" applyBorder="1" applyAlignment="1" applyProtection="1">
      <alignment vertical="center"/>
      <protection hidden="1"/>
    </xf>
    <xf numFmtId="44" fontId="31" fillId="0" borderId="10" xfId="48" applyFont="1" applyBorder="1" applyProtection="1">
      <protection locked="0"/>
    </xf>
    <xf numFmtId="0" fontId="21" fillId="0" borderId="10" xfId="43" applyFont="1" applyBorder="1" applyAlignment="1" applyProtection="1">
      <alignment horizontal="left"/>
      <protection locked="0"/>
    </xf>
    <xf numFmtId="0" fontId="21" fillId="0" borderId="11" xfId="0" applyFont="1" applyBorder="1" applyAlignment="1" applyProtection="1">
      <alignment horizontal="left"/>
      <protection locked="0"/>
    </xf>
    <xf numFmtId="0" fontId="21" fillId="0" borderId="10" xfId="0" applyFont="1" applyBorder="1" applyAlignment="1">
      <alignment horizontal="left"/>
    </xf>
    <xf numFmtId="44" fontId="21" fillId="0" borderId="12" xfId="48" applyFont="1" applyBorder="1" applyProtection="1">
      <protection locked="0"/>
    </xf>
    <xf numFmtId="44" fontId="21" fillId="0" borderId="10" xfId="48" applyFont="1" applyFill="1" applyBorder="1" applyAlignment="1" applyProtection="1">
      <alignment horizontal="right" vertical="center"/>
      <protection hidden="1"/>
    </xf>
    <xf numFmtId="44" fontId="31" fillId="0" borderId="0" xfId="48" applyFont="1" applyFill="1"/>
    <xf numFmtId="44" fontId="31" fillId="0" borderId="12" xfId="48" applyFont="1" applyBorder="1"/>
    <xf numFmtId="44" fontId="31" fillId="0" borderId="0" xfId="48" applyFont="1" applyProtection="1">
      <protection locked="0"/>
    </xf>
    <xf numFmtId="44" fontId="31" fillId="44" borderId="10" xfId="48" applyFont="1" applyFill="1" applyBorder="1" applyProtection="1">
      <protection locked="0"/>
    </xf>
    <xf numFmtId="44" fontId="31" fillId="44" borderId="0" xfId="48" applyFont="1" applyFill="1" applyProtection="1">
      <protection locked="0"/>
    </xf>
    <xf numFmtId="44" fontId="21" fillId="0" borderId="10" xfId="48" applyFont="1" applyFill="1" applyBorder="1" applyAlignment="1" applyProtection="1">
      <alignment vertical="center"/>
      <protection hidden="1"/>
    </xf>
    <xf numFmtId="0" fontId="31" fillId="0" borderId="10" xfId="0" applyFont="1" applyBorder="1" applyAlignment="1" applyProtection="1">
      <alignment horizontal="right"/>
      <protection locked="0"/>
    </xf>
    <xf numFmtId="166" fontId="21" fillId="36" borderId="10" xfId="0" applyNumberFormat="1" applyFont="1" applyFill="1" applyBorder="1" applyAlignment="1" applyProtection="1">
      <alignment horizontal="right" vertical="center"/>
      <protection hidden="1"/>
    </xf>
    <xf numFmtId="168" fontId="21" fillId="36" borderId="10" xfId="0" applyNumberFormat="1" applyFont="1" applyFill="1" applyBorder="1" applyAlignment="1" applyProtection="1">
      <alignment vertical="center"/>
      <protection hidden="1"/>
    </xf>
    <xf numFmtId="164" fontId="18" fillId="36" borderId="10" xfId="0" applyNumberFormat="1" applyFont="1" applyFill="1" applyBorder="1"/>
    <xf numFmtId="164" fontId="18" fillId="44" borderId="10" xfId="0" applyNumberFormat="1" applyFont="1" applyFill="1" applyBorder="1"/>
    <xf numFmtId="164" fontId="18" fillId="35" borderId="10" xfId="0" applyNumberFormat="1" applyFont="1" applyFill="1" applyBorder="1"/>
    <xf numFmtId="164" fontId="34" fillId="44" borderId="10" xfId="0" applyNumberFormat="1" applyFont="1" applyFill="1" applyBorder="1" applyAlignment="1" applyProtection="1">
      <alignment horizontal="center" vertical="center"/>
      <protection hidden="1"/>
    </xf>
    <xf numFmtId="164" fontId="23" fillId="40" borderId="10" xfId="0" applyNumberFormat="1" applyFont="1" applyFill="1" applyBorder="1" applyAlignment="1" applyProtection="1">
      <alignment horizontal="center" vertical="center"/>
      <protection locked="0"/>
    </xf>
    <xf numFmtId="2" fontId="21" fillId="0" borderId="13" xfId="0" applyNumberFormat="1" applyFont="1" applyBorder="1" applyAlignment="1" applyProtection="1">
      <alignment horizontal="center" vertical="center" wrapText="1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164" fontId="29" fillId="35" borderId="10" xfId="0" applyNumberFormat="1" applyFont="1" applyFill="1" applyBorder="1" applyProtection="1">
      <protection locked="0"/>
    </xf>
    <xf numFmtId="164" fontId="34" fillId="0" borderId="10" xfId="0" applyNumberFormat="1" applyFont="1" applyBorder="1" applyAlignment="1" applyProtection="1">
      <alignment horizontal="center" vertical="center"/>
      <protection hidden="1"/>
    </xf>
    <xf numFmtId="164" fontId="23" fillId="40" borderId="10" xfId="0" applyNumberFormat="1" applyFont="1" applyFill="1" applyBorder="1" applyAlignment="1" applyProtection="1">
      <alignment horizontal="center"/>
      <protection locked="0"/>
    </xf>
    <xf numFmtId="168" fontId="23" fillId="44" borderId="10" xfId="0" applyNumberFormat="1" applyFont="1" applyFill="1" applyBorder="1" applyAlignment="1">
      <alignment horizontal="center"/>
    </xf>
    <xf numFmtId="0" fontId="23" fillId="40" borderId="0" xfId="0" applyFont="1" applyFill="1" applyProtection="1">
      <protection locked="0"/>
    </xf>
    <xf numFmtId="0" fontId="31" fillId="0" borderId="10" xfId="0" applyFont="1" applyBorder="1" applyAlignment="1" applyProtection="1">
      <alignment horizontal="right" vertical="center"/>
      <protection locked="0"/>
    </xf>
    <xf numFmtId="0" fontId="26" fillId="34" borderId="0" xfId="0" applyFont="1" applyFill="1" applyAlignment="1" applyProtection="1">
      <alignment horizontal="left" vertical="center"/>
      <protection locked="0"/>
    </xf>
    <xf numFmtId="168" fontId="26" fillId="44" borderId="0" xfId="0" applyNumberFormat="1" applyFont="1" applyFill="1" applyAlignment="1" applyProtection="1">
      <alignment vertical="center"/>
      <protection hidden="1"/>
    </xf>
    <xf numFmtId="0" fontId="26" fillId="44" borderId="0" xfId="0" applyFont="1" applyFill="1" applyAlignment="1" applyProtection="1">
      <alignment horizontal="left" vertical="center"/>
      <protection locked="0"/>
    </xf>
    <xf numFmtId="164" fontId="34" fillId="0" borderId="10" xfId="0" applyNumberFormat="1" applyFont="1" applyBorder="1" applyAlignment="1" applyProtection="1">
      <alignment vertical="center"/>
      <protection hidden="1"/>
    </xf>
    <xf numFmtId="164" fontId="34" fillId="44" borderId="10" xfId="0" applyNumberFormat="1" applyFont="1" applyFill="1" applyBorder="1" applyAlignment="1" applyProtection="1">
      <alignment vertical="center"/>
      <protection hidden="1"/>
    </xf>
    <xf numFmtId="164" fontId="34" fillId="43" borderId="10" xfId="0" applyNumberFormat="1" applyFont="1" applyFill="1" applyBorder="1" applyAlignment="1" applyProtection="1">
      <alignment vertical="center"/>
      <protection locked="0"/>
    </xf>
    <xf numFmtId="164" fontId="34" fillId="35" borderId="10" xfId="0" applyNumberFormat="1" applyFont="1" applyFill="1" applyBorder="1" applyAlignment="1" applyProtection="1">
      <alignment vertical="center"/>
      <protection hidden="1"/>
    </xf>
    <xf numFmtId="0" fontId="24" fillId="35" borderId="10" xfId="43" applyFont="1" applyFill="1" applyBorder="1" applyProtection="1">
      <protection locked="0"/>
    </xf>
    <xf numFmtId="0" fontId="23" fillId="35" borderId="0" xfId="0" applyFont="1" applyFill="1" applyAlignment="1">
      <alignment horizontal="center"/>
    </xf>
    <xf numFmtId="0" fontId="21" fillId="0" borderId="13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right" vertical="center"/>
    </xf>
    <xf numFmtId="0" fontId="21" fillId="0" borderId="10" xfId="0" applyFont="1" applyBorder="1" applyAlignment="1">
      <alignment vertical="center"/>
    </xf>
    <xf numFmtId="0" fontId="21" fillId="0" borderId="0" xfId="0" applyFont="1" applyAlignment="1">
      <alignment horizontal="right"/>
    </xf>
    <xf numFmtId="0" fontId="21" fillId="0" borderId="10" xfId="0" applyFont="1" applyBorder="1"/>
    <xf numFmtId="44" fontId="21" fillId="0" borderId="10" xfId="48" applyFont="1" applyBorder="1"/>
    <xf numFmtId="44" fontId="21" fillId="0" borderId="10" xfId="48" applyFont="1" applyFill="1" applyBorder="1" applyProtection="1">
      <protection locked="0"/>
    </xf>
    <xf numFmtId="44" fontId="21" fillId="0" borderId="0" xfId="48" applyFont="1" applyAlignment="1">
      <alignment horizontal="right"/>
    </xf>
    <xf numFmtId="0" fontId="26" fillId="44" borderId="12" xfId="0" applyFont="1" applyFill="1" applyBorder="1" applyAlignment="1" applyProtection="1">
      <alignment vertical="center"/>
      <protection locked="0"/>
    </xf>
    <xf numFmtId="44" fontId="21" fillId="44" borderId="12" xfId="48" applyFont="1" applyFill="1" applyBorder="1" applyAlignment="1" applyProtection="1">
      <alignment vertical="center"/>
      <protection hidden="1"/>
    </xf>
    <xf numFmtId="44" fontId="26" fillId="44" borderId="12" xfId="48" applyFont="1" applyFill="1" applyBorder="1" applyAlignment="1" applyProtection="1">
      <alignment vertical="center"/>
      <protection locked="0"/>
    </xf>
    <xf numFmtId="0" fontId="31" fillId="44" borderId="20" xfId="0" applyFont="1" applyFill="1" applyBorder="1" applyAlignment="1" applyProtection="1">
      <alignment vertical="center"/>
      <protection locked="0"/>
    </xf>
    <xf numFmtId="0" fontId="31" fillId="44" borderId="18" xfId="0" applyFont="1" applyFill="1" applyBorder="1" applyAlignment="1" applyProtection="1">
      <alignment vertical="center"/>
      <protection locked="0"/>
    </xf>
    <xf numFmtId="0" fontId="32" fillId="40" borderId="10" xfId="0" applyFont="1" applyFill="1" applyBorder="1"/>
    <xf numFmtId="164" fontId="32" fillId="40" borderId="10" xfId="0" applyNumberFormat="1" applyFont="1" applyFill="1" applyBorder="1"/>
    <xf numFmtId="0" fontId="26" fillId="35" borderId="12" xfId="0" applyFont="1" applyFill="1" applyBorder="1" applyAlignment="1" applyProtection="1">
      <alignment horizontal="center"/>
      <protection locked="0"/>
    </xf>
    <xf numFmtId="44" fontId="35" fillId="41" borderId="10" xfId="48" applyFont="1" applyFill="1" applyBorder="1" applyAlignment="1" applyProtection="1">
      <alignment horizontal="center" vertical="center"/>
      <protection hidden="1"/>
    </xf>
    <xf numFmtId="44" fontId="35" fillId="44" borderId="10" xfId="48" applyFont="1" applyFill="1" applyBorder="1" applyAlignment="1" applyProtection="1">
      <alignment horizontal="center" vertical="center"/>
      <protection hidden="1"/>
    </xf>
    <xf numFmtId="0" fontId="26" fillId="44" borderId="16" xfId="0" applyFont="1" applyFill="1" applyBorder="1" applyAlignment="1" applyProtection="1">
      <alignment wrapText="1"/>
      <protection locked="0"/>
    </xf>
    <xf numFmtId="164" fontId="35" fillId="35" borderId="10" xfId="0" applyNumberFormat="1" applyFont="1" applyFill="1" applyBorder="1" applyAlignment="1" applyProtection="1">
      <alignment vertical="center"/>
      <protection locked="0"/>
    </xf>
    <xf numFmtId="0" fontId="26" fillId="44" borderId="10" xfId="43" applyFont="1" applyFill="1" applyBorder="1" applyProtection="1">
      <protection locked="0"/>
    </xf>
    <xf numFmtId="168" fontId="0" fillId="35" borderId="0" xfId="0" applyNumberFormat="1" applyFill="1"/>
    <xf numFmtId="168" fontId="0" fillId="44" borderId="0" xfId="0" applyNumberFormat="1" applyFill="1"/>
    <xf numFmtId="44" fontId="35" fillId="0" borderId="10" xfId="48" applyFont="1" applyFill="1" applyBorder="1" applyAlignment="1" applyProtection="1">
      <alignment horizontal="center" vertical="center"/>
      <protection hidden="1"/>
    </xf>
    <xf numFmtId="44" fontId="0" fillId="35" borderId="0" xfId="0" applyNumberFormat="1" applyFill="1"/>
    <xf numFmtId="44" fontId="0" fillId="40" borderId="0" xfId="0" applyNumberFormat="1" applyFill="1"/>
    <xf numFmtId="44" fontId="35" fillId="40" borderId="10" xfId="48" applyFont="1" applyFill="1" applyBorder="1" applyAlignment="1" applyProtection="1">
      <alignment horizontal="center" vertical="center"/>
      <protection hidden="1"/>
    </xf>
    <xf numFmtId="2" fontId="21" fillId="0" borderId="10" xfId="7" applyNumberFormat="1" applyFont="1" applyFill="1" applyBorder="1" applyAlignment="1" applyProtection="1">
      <alignment horizontal="center" vertical="center" wrapText="1"/>
      <protection hidden="1"/>
    </xf>
    <xf numFmtId="44" fontId="31" fillId="0" borderId="0" xfId="48" applyFont="1"/>
    <xf numFmtId="0" fontId="31" fillId="0" borderId="0" xfId="0" applyFont="1" applyAlignment="1">
      <alignment horizontal="center"/>
    </xf>
    <xf numFmtId="44" fontId="31" fillId="44" borderId="0" xfId="48" applyFont="1" applyFill="1"/>
    <xf numFmtId="0" fontId="26" fillId="44" borderId="10" xfId="0" applyFont="1" applyFill="1" applyBorder="1" applyProtection="1">
      <protection locked="0"/>
    </xf>
    <xf numFmtId="164" fontId="19" fillId="38" borderId="10" xfId="0" applyNumberFormat="1" applyFont="1" applyFill="1" applyBorder="1" applyAlignment="1" applyProtection="1">
      <alignment horizontal="center" vertical="center"/>
      <protection locked="0"/>
    </xf>
    <xf numFmtId="164" fontId="22" fillId="0" borderId="10" xfId="0" applyNumberFormat="1" applyFont="1" applyBorder="1"/>
    <xf numFmtId="164" fontId="19" fillId="44" borderId="10" xfId="0" applyNumberFormat="1" applyFont="1" applyFill="1" applyBorder="1" applyAlignment="1" applyProtection="1">
      <alignment horizontal="center" vertical="center"/>
      <protection locked="0"/>
    </xf>
    <xf numFmtId="0" fontId="24" fillId="44" borderId="10" xfId="43" applyFont="1" applyFill="1" applyBorder="1" applyProtection="1">
      <protection locked="0"/>
    </xf>
    <xf numFmtId="166" fontId="29" fillId="35" borderId="10" xfId="0" applyNumberFormat="1" applyFont="1" applyFill="1" applyBorder="1" applyAlignment="1" applyProtection="1">
      <alignment vertical="center"/>
      <protection locked="0"/>
    </xf>
    <xf numFmtId="164" fontId="19" fillId="0" borderId="10" xfId="0" applyNumberFormat="1" applyFont="1" applyBorder="1" applyAlignment="1" applyProtection="1">
      <alignment horizontal="center" vertical="center"/>
      <protection locked="0"/>
    </xf>
    <xf numFmtId="164" fontId="19" fillId="40" borderId="10" xfId="0" applyNumberFormat="1" applyFont="1" applyFill="1" applyBorder="1" applyAlignment="1" applyProtection="1">
      <alignment horizontal="center" vertical="center"/>
      <protection locked="0"/>
    </xf>
    <xf numFmtId="0" fontId="26" fillId="34" borderId="12" xfId="0" applyFont="1" applyFill="1" applyBorder="1" applyAlignment="1" applyProtection="1">
      <alignment vertical="center"/>
      <protection locked="0"/>
    </xf>
    <xf numFmtId="0" fontId="26" fillId="34" borderId="16" xfId="0" applyFont="1" applyFill="1" applyBorder="1" applyAlignment="1" applyProtection="1">
      <alignment vertical="center"/>
      <protection locked="0"/>
    </xf>
    <xf numFmtId="44" fontId="26" fillId="34" borderId="16" xfId="48" applyFont="1" applyFill="1" applyBorder="1" applyAlignment="1" applyProtection="1">
      <alignment horizontal="right" vertical="center"/>
      <protection locked="0"/>
    </xf>
    <xf numFmtId="44" fontId="26" fillId="34" borderId="16" xfId="48" applyFont="1" applyFill="1" applyBorder="1" applyAlignment="1" applyProtection="1">
      <alignment vertical="center"/>
      <protection locked="0"/>
    </xf>
    <xf numFmtId="44" fontId="26" fillId="35" borderId="16" xfId="48" applyFont="1" applyFill="1" applyBorder="1" applyAlignment="1" applyProtection="1">
      <alignment horizontal="right" vertical="center"/>
      <protection locked="0"/>
    </xf>
    <xf numFmtId="0" fontId="21" fillId="0" borderId="10" xfId="0" applyFont="1" applyBorder="1" applyAlignment="1" applyProtection="1">
      <alignment horizontal="left" vertical="top" wrapText="1"/>
      <protection locked="0"/>
    </xf>
    <xf numFmtId="44" fontId="31" fillId="0" borderId="10" xfId="48" applyFont="1" applyBorder="1" applyAlignment="1">
      <alignment horizontal="right"/>
    </xf>
    <xf numFmtId="44" fontId="26" fillId="44" borderId="15" xfId="48" applyFont="1" applyFill="1" applyBorder="1" applyAlignment="1" applyProtection="1">
      <alignment vertical="center"/>
      <protection locked="0"/>
    </xf>
    <xf numFmtId="0" fontId="21" fillId="0" borderId="10" xfId="44" applyBorder="1" applyAlignment="1" applyProtection="1">
      <alignment horizontal="left" wrapText="1"/>
      <protection locked="0"/>
    </xf>
    <xf numFmtId="0" fontId="21" fillId="0" borderId="10" xfId="44" applyBorder="1" applyAlignment="1" applyProtection="1">
      <alignment horizontal="left"/>
      <protection locked="0"/>
    </xf>
    <xf numFmtId="164" fontId="26" fillId="38" borderId="1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/>
    <xf numFmtId="0" fontId="32" fillId="35" borderId="0" xfId="0" applyFont="1" applyFill="1"/>
    <xf numFmtId="0" fontId="21" fillId="0" borderId="10" xfId="44" applyBorder="1" applyAlignment="1" applyProtection="1">
      <alignment horizontal="left" vertical="center" wrapText="1"/>
      <protection locked="0"/>
    </xf>
    <xf numFmtId="0" fontId="31" fillId="44" borderId="0" xfId="0" applyFont="1" applyFill="1"/>
    <xf numFmtId="44" fontId="31" fillId="40" borderId="10" xfId="0" applyNumberFormat="1" applyFont="1" applyFill="1" applyBorder="1"/>
    <xf numFmtId="44" fontId="26" fillId="41" borderId="10" xfId="48" applyFont="1" applyFill="1" applyBorder="1" applyAlignment="1" applyProtection="1">
      <alignment horizontal="center" vertical="center"/>
      <protection hidden="1"/>
    </xf>
    <xf numFmtId="164" fontId="21" fillId="50" borderId="10" xfId="0" applyNumberFormat="1" applyFont="1" applyFill="1" applyBorder="1" applyAlignment="1" applyProtection="1">
      <alignment horizontal="center" vertical="center"/>
      <protection hidden="1"/>
    </xf>
    <xf numFmtId="9" fontId="32" fillId="40" borderId="0" xfId="45" applyFont="1" applyFill="1"/>
    <xf numFmtId="9" fontId="32" fillId="35" borderId="0" xfId="45" applyFont="1" applyFill="1"/>
    <xf numFmtId="164" fontId="32" fillId="40" borderId="10" xfId="45" applyNumberFormat="1" applyFont="1" applyFill="1" applyBorder="1"/>
    <xf numFmtId="9" fontId="22" fillId="0" borderId="0" xfId="45" applyFont="1" applyFill="1"/>
    <xf numFmtId="166" fontId="18" fillId="36" borderId="13" xfId="0" applyNumberFormat="1" applyFont="1" applyFill="1" applyBorder="1"/>
    <xf numFmtId="166" fontId="18" fillId="35" borderId="13" xfId="0" applyNumberFormat="1" applyFont="1" applyFill="1" applyBorder="1"/>
    <xf numFmtId="166" fontId="18" fillId="44" borderId="10" xfId="0" applyNumberFormat="1" applyFont="1" applyFill="1" applyBorder="1"/>
    <xf numFmtId="0" fontId="32" fillId="40" borderId="0" xfId="0" applyFont="1" applyFill="1"/>
    <xf numFmtId="166" fontId="21" fillId="38" borderId="10" xfId="0" applyNumberFormat="1" applyFont="1" applyFill="1" applyBorder="1" applyAlignment="1" applyProtection="1">
      <alignment horizontal="center" vertical="center"/>
      <protection locked="0"/>
    </xf>
    <xf numFmtId="44" fontId="32" fillId="40" borderId="10" xfId="0" applyNumberFormat="1" applyFont="1" applyFill="1" applyBorder="1"/>
    <xf numFmtId="166" fontId="21" fillId="45" borderId="10" xfId="0" applyNumberFormat="1" applyFont="1" applyFill="1" applyBorder="1" applyAlignment="1" applyProtection="1">
      <alignment horizontal="center" vertical="center"/>
      <protection hidden="1"/>
    </xf>
    <xf numFmtId="166" fontId="32" fillId="40" borderId="10" xfId="0" applyNumberFormat="1" applyFont="1" applyFill="1" applyBorder="1"/>
    <xf numFmtId="166" fontId="32" fillId="35" borderId="10" xfId="0" applyNumberFormat="1" applyFont="1" applyFill="1" applyBorder="1"/>
    <xf numFmtId="0" fontId="21" fillId="0" borderId="10" xfId="44" applyBorder="1" applyAlignment="1" applyProtection="1">
      <alignment horizontal="left" vertical="center"/>
      <protection locked="0"/>
    </xf>
    <xf numFmtId="166" fontId="21" fillId="45" borderId="12" xfId="0" applyNumberFormat="1" applyFont="1" applyFill="1" applyBorder="1" applyAlignment="1" applyProtection="1">
      <alignment horizontal="center" vertical="center"/>
      <protection hidden="1"/>
    </xf>
    <xf numFmtId="164" fontId="21" fillId="41" borderId="10" xfId="0" applyNumberFormat="1" applyFont="1" applyFill="1" applyBorder="1" applyAlignment="1" applyProtection="1">
      <alignment horizontal="center" vertical="center"/>
      <protection hidden="1"/>
    </xf>
    <xf numFmtId="164" fontId="26" fillId="45" borderId="10" xfId="0" applyNumberFormat="1" applyFont="1" applyFill="1" applyBorder="1" applyAlignment="1" applyProtection="1">
      <alignment horizontal="center" vertical="center"/>
      <protection hidden="1"/>
    </xf>
    <xf numFmtId="0" fontId="31" fillId="44" borderId="10" xfId="0" applyFont="1" applyFill="1" applyBorder="1" applyAlignment="1">
      <alignment horizontal="center"/>
    </xf>
    <xf numFmtId="0" fontId="32" fillId="0" borderId="10" xfId="0" applyFont="1" applyBorder="1"/>
    <xf numFmtId="0" fontId="31" fillId="36" borderId="0" xfId="0" applyFont="1" applyFill="1"/>
    <xf numFmtId="0" fontId="31" fillId="39" borderId="10" xfId="0" applyFont="1" applyFill="1" applyBorder="1"/>
    <xf numFmtId="0" fontId="31" fillId="40" borderId="10" xfId="0" applyFont="1" applyFill="1" applyBorder="1"/>
    <xf numFmtId="0" fontId="31" fillId="35" borderId="12" xfId="0" applyFont="1" applyFill="1" applyBorder="1"/>
    <xf numFmtId="0" fontId="31" fillId="35" borderId="10" xfId="0" applyFont="1" applyFill="1" applyBorder="1"/>
    <xf numFmtId="166" fontId="21" fillId="36" borderId="10" xfId="0" applyNumberFormat="1" applyFont="1" applyFill="1" applyBorder="1" applyAlignment="1" applyProtection="1">
      <alignment vertical="center"/>
      <protection hidden="1"/>
    </xf>
    <xf numFmtId="166" fontId="21" fillId="44" borderId="10" xfId="0" applyNumberFormat="1" applyFont="1" applyFill="1" applyBorder="1" applyAlignment="1" applyProtection="1">
      <alignment vertical="center"/>
      <protection hidden="1"/>
    </xf>
    <xf numFmtId="168" fontId="21" fillId="44" borderId="10" xfId="0" applyNumberFormat="1" applyFont="1" applyFill="1" applyBorder="1"/>
    <xf numFmtId="168" fontId="21" fillId="36" borderId="12" xfId="0" applyNumberFormat="1" applyFont="1" applyFill="1" applyBorder="1" applyAlignment="1" applyProtection="1">
      <alignment vertical="center"/>
      <protection hidden="1"/>
    </xf>
    <xf numFmtId="168" fontId="31" fillId="39" borderId="10" xfId="0" applyNumberFormat="1" applyFont="1" applyFill="1" applyBorder="1"/>
    <xf numFmtId="166" fontId="21" fillId="35" borderId="10" xfId="0" applyNumberFormat="1" applyFont="1" applyFill="1" applyBorder="1" applyAlignment="1" applyProtection="1">
      <alignment vertical="center"/>
      <protection locked="0"/>
    </xf>
    <xf numFmtId="166" fontId="21" fillId="35" borderId="10" xfId="0" applyNumberFormat="1" applyFont="1" applyFill="1" applyBorder="1" applyAlignment="1" applyProtection="1">
      <alignment vertical="center"/>
      <protection hidden="1"/>
    </xf>
    <xf numFmtId="164" fontId="21" fillId="43" borderId="10" xfId="0" applyNumberFormat="1" applyFont="1" applyFill="1" applyBorder="1" applyAlignment="1" applyProtection="1">
      <alignment horizontal="right" vertical="center"/>
      <protection hidden="1"/>
    </xf>
    <xf numFmtId="168" fontId="21" fillId="35" borderId="10" xfId="0" applyNumberFormat="1" applyFont="1" applyFill="1" applyBorder="1"/>
    <xf numFmtId="168" fontId="21" fillId="35" borderId="12" xfId="0" applyNumberFormat="1" applyFont="1" applyFill="1" applyBorder="1" applyAlignment="1" applyProtection="1">
      <alignment vertical="center"/>
      <protection hidden="1"/>
    </xf>
    <xf numFmtId="168" fontId="31" fillId="35" borderId="10" xfId="0" applyNumberFormat="1" applyFont="1" applyFill="1" applyBorder="1"/>
    <xf numFmtId="166" fontId="21" fillId="35" borderId="12" xfId="0" applyNumberFormat="1" applyFont="1" applyFill="1" applyBorder="1" applyAlignment="1" applyProtection="1">
      <alignment vertical="center"/>
      <protection locked="0"/>
    </xf>
    <xf numFmtId="164" fontId="26" fillId="46" borderId="10" xfId="0" applyNumberFormat="1" applyFont="1" applyFill="1" applyBorder="1" applyAlignment="1" applyProtection="1">
      <alignment horizontal="center" vertical="center"/>
      <protection hidden="1"/>
    </xf>
    <xf numFmtId="164" fontId="26" fillId="48" borderId="10" xfId="0" applyNumberFormat="1" applyFont="1" applyFill="1" applyBorder="1" applyAlignment="1" applyProtection="1">
      <alignment horizontal="center" vertical="center"/>
      <protection hidden="1"/>
    </xf>
    <xf numFmtId="0" fontId="36" fillId="0" borderId="10" xfId="0" applyFont="1" applyBorder="1" applyAlignment="1" applyProtection="1">
      <alignment horizontal="center"/>
      <protection locked="0"/>
    </xf>
    <xf numFmtId="166" fontId="26" fillId="36" borderId="10" xfId="0" applyNumberFormat="1" applyFont="1" applyFill="1" applyBorder="1" applyAlignment="1" applyProtection="1">
      <alignment horizontal="center" vertical="center"/>
      <protection hidden="1"/>
    </xf>
    <xf numFmtId="166" fontId="26" fillId="44" borderId="10" xfId="0" applyNumberFormat="1" applyFont="1" applyFill="1" applyBorder="1" applyAlignment="1" applyProtection="1">
      <alignment horizontal="center" vertical="center"/>
      <protection hidden="1"/>
    </xf>
    <xf numFmtId="164" fontId="26" fillId="47" borderId="12" xfId="0" applyNumberFormat="1" applyFont="1" applyFill="1" applyBorder="1" applyAlignment="1" applyProtection="1">
      <alignment horizontal="center" vertical="center"/>
      <protection hidden="1"/>
    </xf>
    <xf numFmtId="164" fontId="26" fillId="49" borderId="10" xfId="0" applyNumberFormat="1" applyFont="1" applyFill="1" applyBorder="1" applyAlignment="1" applyProtection="1">
      <alignment horizontal="center" vertical="center"/>
      <protection hidden="1"/>
    </xf>
    <xf numFmtId="0" fontId="32" fillId="35" borderId="10" xfId="0" applyFont="1" applyFill="1" applyBorder="1"/>
    <xf numFmtId="0" fontId="26" fillId="0" borderId="16" xfId="0" applyFont="1" applyBorder="1" applyAlignment="1" applyProtection="1">
      <alignment vertical="center" wrapText="1"/>
      <protection locked="0"/>
    </xf>
    <xf numFmtId="0" fontId="31" fillId="35" borderId="10" xfId="0" applyFont="1" applyFill="1" applyBorder="1" applyProtection="1">
      <protection locked="0"/>
    </xf>
    <xf numFmtId="0" fontId="31" fillId="35" borderId="0" xfId="0" applyFont="1" applyFill="1" applyProtection="1">
      <protection locked="0"/>
    </xf>
    <xf numFmtId="164" fontId="21" fillId="41" borderId="10" xfId="0" applyNumberFormat="1" applyFont="1" applyFill="1" applyBorder="1" applyAlignment="1" applyProtection="1">
      <alignment horizontal="center" vertical="center" wrapText="1"/>
      <protection hidden="1"/>
    </xf>
    <xf numFmtId="168" fontId="21" fillId="42" borderId="10" xfId="0" applyNumberFormat="1" applyFont="1" applyFill="1" applyBorder="1" applyAlignment="1" applyProtection="1">
      <alignment vertical="center"/>
      <protection hidden="1"/>
    </xf>
    <xf numFmtId="168" fontId="21" fillId="42" borderId="10" xfId="0" applyNumberFormat="1" applyFont="1" applyFill="1" applyBorder="1"/>
    <xf numFmtId="164" fontId="31" fillId="40" borderId="10" xfId="0" applyNumberFormat="1" applyFont="1" applyFill="1" applyBorder="1" applyProtection="1">
      <protection locked="0"/>
    </xf>
    <xf numFmtId="8" fontId="31" fillId="0" borderId="0" xfId="0" applyNumberFormat="1" applyFont="1" applyProtection="1">
      <protection locked="0"/>
    </xf>
    <xf numFmtId="8" fontId="31" fillId="0" borderId="0" xfId="0" applyNumberFormat="1" applyFont="1"/>
    <xf numFmtId="164" fontId="21" fillId="35" borderId="10" xfId="0" applyNumberFormat="1" applyFont="1" applyFill="1" applyBorder="1" applyAlignment="1" applyProtection="1">
      <alignment horizontal="center" vertical="center"/>
      <protection hidden="1"/>
    </xf>
    <xf numFmtId="164" fontId="21" fillId="35" borderId="10" xfId="0" applyNumberFormat="1" applyFont="1" applyFill="1" applyBorder="1" applyAlignment="1" applyProtection="1">
      <alignment horizontal="center" vertical="center" wrapText="1"/>
      <protection hidden="1"/>
    </xf>
    <xf numFmtId="164" fontId="31" fillId="35" borderId="10" xfId="0" applyNumberFormat="1" applyFont="1" applyFill="1" applyBorder="1" applyProtection="1">
      <protection locked="0"/>
    </xf>
    <xf numFmtId="168" fontId="21" fillId="42" borderId="10" xfId="0" applyNumberFormat="1" applyFont="1" applyFill="1" applyBorder="1" applyAlignment="1" applyProtection="1">
      <alignment horizontal="center" vertical="center"/>
      <protection hidden="1"/>
    </xf>
    <xf numFmtId="168" fontId="21" fillId="40" borderId="10" xfId="0" applyNumberFormat="1" applyFont="1" applyFill="1" applyBorder="1" applyAlignment="1" applyProtection="1">
      <alignment horizontal="center" vertical="center"/>
      <protection hidden="1"/>
    </xf>
    <xf numFmtId="164" fontId="21" fillId="41" borderId="11" xfId="0" applyNumberFormat="1" applyFont="1" applyFill="1" applyBorder="1" applyAlignment="1" applyProtection="1">
      <alignment horizontal="center" vertical="center"/>
      <protection hidden="1"/>
    </xf>
    <xf numFmtId="168" fontId="21" fillId="42" borderId="11" xfId="0" applyNumberFormat="1" applyFont="1" applyFill="1" applyBorder="1" applyAlignment="1" applyProtection="1">
      <alignment horizontal="center" vertical="center"/>
      <protection hidden="1"/>
    </xf>
    <xf numFmtId="168" fontId="21" fillId="44" borderId="11" xfId="0" applyNumberFormat="1" applyFont="1" applyFill="1" applyBorder="1" applyAlignment="1" applyProtection="1">
      <alignment horizontal="center" vertical="center"/>
      <protection hidden="1"/>
    </xf>
    <xf numFmtId="168" fontId="21" fillId="40" borderId="11" xfId="0" applyNumberFormat="1" applyFont="1" applyFill="1" applyBorder="1" applyAlignment="1" applyProtection="1">
      <alignment horizontal="center" vertical="center"/>
      <protection hidden="1"/>
    </xf>
    <xf numFmtId="0" fontId="31" fillId="0" borderId="20" xfId="0" applyFont="1" applyBorder="1" applyProtection="1">
      <protection locked="0"/>
    </xf>
    <xf numFmtId="0" fontId="31" fillId="0" borderId="20" xfId="0" applyFont="1" applyBorder="1" applyAlignment="1" applyProtection="1">
      <alignment horizontal="right"/>
      <protection locked="0"/>
    </xf>
    <xf numFmtId="0" fontId="21" fillId="0" borderId="20" xfId="0" applyFont="1" applyBorder="1" applyProtection="1">
      <protection locked="0"/>
    </xf>
    <xf numFmtId="0" fontId="31" fillId="40" borderId="10" xfId="0" applyFont="1" applyFill="1" applyBorder="1" applyProtection="1">
      <protection locked="0"/>
    </xf>
    <xf numFmtId="0" fontId="31" fillId="0" borderId="20" xfId="0" applyFont="1" applyBorder="1"/>
    <xf numFmtId="0" fontId="32" fillId="0" borderId="20" xfId="0" applyFont="1" applyBorder="1"/>
    <xf numFmtId="166" fontId="21" fillId="39" borderId="10" xfId="0" applyNumberFormat="1" applyFont="1" applyFill="1" applyBorder="1" applyAlignment="1" applyProtection="1">
      <alignment vertical="center"/>
      <protection hidden="1"/>
    </xf>
    <xf numFmtId="166" fontId="31" fillId="39" borderId="10" xfId="0" applyNumberFormat="1" applyFont="1" applyFill="1" applyBorder="1"/>
    <xf numFmtId="0" fontId="32" fillId="0" borderId="10" xfId="0" applyFont="1" applyBorder="1" applyAlignment="1">
      <alignment horizontal="center"/>
    </xf>
    <xf numFmtId="0" fontId="32" fillId="39" borderId="10" xfId="0" applyFont="1" applyFill="1" applyBorder="1" applyAlignment="1">
      <alignment horizontal="center"/>
    </xf>
    <xf numFmtId="166" fontId="21" fillId="36" borderId="10" xfId="0" applyNumberFormat="1" applyFont="1" applyFill="1" applyBorder="1" applyAlignment="1" applyProtection="1">
      <alignment horizontal="center" vertical="center"/>
      <protection hidden="1"/>
    </xf>
    <xf numFmtId="168" fontId="31" fillId="39" borderId="10" xfId="0" applyNumberFormat="1" applyFont="1" applyFill="1" applyBorder="1" applyAlignment="1">
      <alignment horizontal="center"/>
    </xf>
    <xf numFmtId="0" fontId="32" fillId="0" borderId="11" xfId="0" applyFont="1" applyBorder="1" applyAlignment="1">
      <alignment horizontal="center"/>
    </xf>
    <xf numFmtId="0" fontId="32" fillId="39" borderId="11" xfId="0" applyFont="1" applyFill="1" applyBorder="1" applyAlignment="1">
      <alignment horizontal="center"/>
    </xf>
    <xf numFmtId="168" fontId="31" fillId="39" borderId="11" xfId="0" applyNumberFormat="1" applyFont="1" applyFill="1" applyBorder="1" applyAlignment="1">
      <alignment horizontal="center"/>
    </xf>
    <xf numFmtId="0" fontId="31" fillId="39" borderId="20" xfId="0" applyFont="1" applyFill="1" applyBorder="1" applyProtection="1">
      <protection locked="0"/>
    </xf>
    <xf numFmtId="0" fontId="31" fillId="39" borderId="0" xfId="0" applyFont="1" applyFill="1"/>
    <xf numFmtId="166" fontId="31" fillId="0" borderId="0" xfId="0" applyNumberFormat="1" applyFont="1"/>
    <xf numFmtId="0" fontId="37" fillId="36" borderId="10" xfId="0" applyFont="1" applyFill="1" applyBorder="1"/>
    <xf numFmtId="0" fontId="31" fillId="36" borderId="10" xfId="0" applyFont="1" applyFill="1" applyBorder="1"/>
    <xf numFmtId="0" fontId="31" fillId="36" borderId="11" xfId="0" applyFont="1" applyFill="1" applyBorder="1"/>
    <xf numFmtId="44" fontId="31" fillId="0" borderId="20" xfId="48" applyFont="1" applyBorder="1"/>
    <xf numFmtId="0" fontId="25" fillId="0" borderId="10" xfId="43" applyFont="1" applyBorder="1" applyAlignment="1" applyProtection="1">
      <alignment horizontal="left" wrapText="1"/>
      <protection locked="0"/>
    </xf>
    <xf numFmtId="0" fontId="25" fillId="0" borderId="10" xfId="43" applyFont="1" applyBorder="1" applyAlignment="1" applyProtection="1">
      <alignment horizontal="left" vertical="center" wrapText="1"/>
      <protection locked="0"/>
    </xf>
    <xf numFmtId="0" fontId="38" fillId="36" borderId="10" xfId="0" applyFont="1" applyFill="1" applyBorder="1"/>
    <xf numFmtId="0" fontId="0" fillId="36" borderId="10" xfId="0" applyFill="1" applyBorder="1"/>
    <xf numFmtId="0" fontId="25" fillId="0" borderId="12" xfId="0" applyFont="1" applyBorder="1" applyAlignment="1" applyProtection="1">
      <alignment horizontal="left" wrapText="1"/>
      <protection locked="0"/>
    </xf>
    <xf numFmtId="0" fontId="25" fillId="0" borderId="12" xfId="0" applyFont="1" applyBorder="1" applyAlignment="1" applyProtection="1">
      <alignment horizontal="left" vertical="center" wrapText="1"/>
      <protection locked="0"/>
    </xf>
    <xf numFmtId="0" fontId="25" fillId="0" borderId="12" xfId="44" applyFont="1" applyBorder="1" applyAlignment="1" applyProtection="1">
      <alignment horizontal="left" wrapText="1"/>
      <protection locked="0"/>
    </xf>
    <xf numFmtId="0" fontId="27" fillId="0" borderId="12" xfId="0" applyFont="1" applyBorder="1" applyProtection="1">
      <protection locked="0"/>
    </xf>
    <xf numFmtId="0" fontId="25" fillId="0" borderId="12" xfId="43" applyFont="1" applyBorder="1" applyAlignment="1" applyProtection="1">
      <alignment horizontal="left" wrapText="1"/>
      <protection locked="0"/>
    </xf>
    <xf numFmtId="0" fontId="25" fillId="0" borderId="12" xfId="43" applyFont="1" applyBorder="1" applyAlignment="1" applyProtection="1">
      <alignment horizontal="left" vertical="center" wrapText="1"/>
      <protection locked="0"/>
    </xf>
    <xf numFmtId="0" fontId="25" fillId="0" borderId="12" xfId="0" applyFont="1" applyBorder="1" applyAlignment="1" applyProtection="1">
      <alignment horizontal="left"/>
      <protection locked="0"/>
    </xf>
    <xf numFmtId="0" fontId="38" fillId="36" borderId="12" xfId="0" applyFont="1" applyFill="1" applyBorder="1"/>
    <xf numFmtId="0" fontId="0" fillId="36" borderId="12" xfId="0" applyFill="1" applyBorder="1"/>
    <xf numFmtId="0" fontId="0" fillId="37" borderId="10" xfId="0" applyFill="1" applyBorder="1"/>
    <xf numFmtId="0" fontId="0" fillId="40" borderId="10" xfId="0" applyFill="1" applyBorder="1"/>
    <xf numFmtId="164" fontId="26" fillId="44" borderId="10" xfId="0" applyNumberFormat="1" applyFont="1" applyFill="1" applyBorder="1" applyAlignment="1" applyProtection="1">
      <alignment horizontal="center" vertical="center"/>
      <protection locked="0"/>
    </xf>
    <xf numFmtId="0" fontId="26" fillId="37" borderId="10" xfId="0" applyFont="1" applyFill="1" applyBorder="1" applyAlignment="1" applyProtection="1">
      <alignment horizontal="center" wrapText="1"/>
      <protection locked="0"/>
    </xf>
    <xf numFmtId="0" fontId="32" fillId="40" borderId="10" xfId="0" applyFont="1" applyFill="1" applyBorder="1" applyAlignment="1">
      <alignment horizontal="center"/>
    </xf>
    <xf numFmtId="0" fontId="26" fillId="35" borderId="10" xfId="0" applyFont="1" applyFill="1" applyBorder="1" applyAlignment="1" applyProtection="1">
      <alignment horizontal="center" wrapText="1"/>
      <protection locked="0"/>
    </xf>
    <xf numFmtId="164" fontId="26" fillId="35" borderId="10" xfId="0" applyNumberFormat="1" applyFont="1" applyFill="1" applyBorder="1" applyAlignment="1" applyProtection="1">
      <alignment horizontal="center" vertical="center"/>
      <protection locked="0"/>
    </xf>
    <xf numFmtId="0" fontId="32" fillId="35" borderId="10" xfId="0" applyFont="1" applyFill="1" applyBorder="1" applyAlignment="1">
      <alignment horizontal="center"/>
    </xf>
    <xf numFmtId="0" fontId="28" fillId="37" borderId="10" xfId="0" applyFont="1" applyFill="1" applyBorder="1" applyAlignment="1" applyProtection="1">
      <alignment vertical="center"/>
      <protection locked="0"/>
    </xf>
    <xf numFmtId="0" fontId="25" fillId="0" borderId="17" xfId="0" applyFont="1" applyBorder="1" applyAlignment="1" applyProtection="1">
      <alignment horizontal="left"/>
      <protection locked="0"/>
    </xf>
    <xf numFmtId="0" fontId="25" fillId="0" borderId="12" xfId="43" applyFont="1" applyBorder="1" applyAlignment="1" applyProtection="1">
      <alignment horizontal="left"/>
      <protection locked="0"/>
    </xf>
    <xf numFmtId="0" fontId="27" fillId="0" borderId="12" xfId="0" applyFont="1" applyBorder="1"/>
    <xf numFmtId="0" fontId="0" fillId="0" borderId="12" xfId="0" applyBorder="1"/>
    <xf numFmtId="0" fontId="28" fillId="44" borderId="10" xfId="0" applyFont="1" applyFill="1" applyBorder="1" applyAlignment="1" applyProtection="1">
      <alignment vertical="center"/>
      <protection locked="0"/>
    </xf>
    <xf numFmtId="0" fontId="28" fillId="34" borderId="12" xfId="0" applyFont="1" applyFill="1" applyBorder="1" applyAlignment="1" applyProtection="1">
      <alignment vertical="center"/>
      <protection locked="0"/>
    </xf>
    <xf numFmtId="0" fontId="28" fillId="34" borderId="16" xfId="0" applyFont="1" applyFill="1" applyBorder="1" applyAlignment="1" applyProtection="1">
      <alignment vertical="center"/>
      <protection locked="0"/>
    </xf>
    <xf numFmtId="0" fontId="28" fillId="34" borderId="15" xfId="0" applyFont="1" applyFill="1" applyBorder="1" applyAlignment="1" applyProtection="1">
      <alignment vertical="center"/>
      <protection locked="0"/>
    </xf>
    <xf numFmtId="0" fontId="26" fillId="35" borderId="16" xfId="0" applyFont="1" applyFill="1" applyBorder="1" applyAlignment="1" applyProtection="1">
      <alignment horizontal="center" wrapText="1"/>
      <protection locked="0"/>
    </xf>
    <xf numFmtId="170" fontId="25" fillId="0" borderId="10" xfId="0" applyNumberFormat="1" applyFont="1" applyBorder="1" applyAlignment="1" applyProtection="1">
      <alignment horizontal="center" vertical="center"/>
      <protection hidden="1"/>
    </xf>
    <xf numFmtId="2" fontId="25" fillId="0" borderId="10" xfId="46" applyNumberFormat="1" applyFont="1" applyFill="1" applyBorder="1" applyAlignment="1" applyProtection="1">
      <alignment horizontal="center" vertical="center" wrapText="1"/>
      <protection hidden="1"/>
    </xf>
    <xf numFmtId="170" fontId="24" fillId="35" borderId="16" xfId="0" applyNumberFormat="1" applyFont="1" applyFill="1" applyBorder="1" applyAlignment="1" applyProtection="1">
      <alignment wrapText="1"/>
      <protection locked="0"/>
    </xf>
    <xf numFmtId="0" fontId="24" fillId="35" borderId="16" xfId="0" applyFont="1" applyFill="1" applyBorder="1" applyAlignment="1" applyProtection="1">
      <alignment wrapText="1"/>
      <protection locked="0"/>
    </xf>
    <xf numFmtId="0" fontId="24" fillId="35" borderId="15" xfId="0" applyFont="1" applyFill="1" applyBorder="1" applyAlignment="1" applyProtection="1">
      <alignment wrapText="1"/>
      <protection locked="0"/>
    </xf>
    <xf numFmtId="170" fontId="25" fillId="36" borderId="10" xfId="0" applyNumberFormat="1" applyFont="1" applyFill="1" applyBorder="1" applyAlignment="1" applyProtection="1">
      <alignment vertical="center"/>
      <protection hidden="1"/>
    </xf>
    <xf numFmtId="170" fontId="24" fillId="35" borderId="16" xfId="43" applyNumberFormat="1" applyFont="1" applyFill="1" applyBorder="1" applyAlignment="1" applyProtection="1">
      <alignment wrapText="1"/>
      <protection locked="0"/>
    </xf>
    <xf numFmtId="0" fontId="24" fillId="35" borderId="15" xfId="43" applyFont="1" applyFill="1" applyBorder="1" applyAlignment="1" applyProtection="1">
      <alignment wrapText="1"/>
      <protection locked="0"/>
    </xf>
    <xf numFmtId="170" fontId="25" fillId="0" borderId="10" xfId="0" applyNumberFormat="1" applyFont="1" applyBorder="1" applyAlignment="1" applyProtection="1">
      <alignment vertical="center"/>
      <protection hidden="1"/>
    </xf>
    <xf numFmtId="170" fontId="25" fillId="0" borderId="10" xfId="0" applyNumberFormat="1" applyFont="1" applyBorder="1" applyAlignment="1" applyProtection="1">
      <alignment horizontal="right" vertical="center"/>
      <protection hidden="1"/>
    </xf>
    <xf numFmtId="170" fontId="25" fillId="0" borderId="10" xfId="0" applyNumberFormat="1" applyFont="1" applyBorder="1" applyProtection="1">
      <protection locked="0"/>
    </xf>
    <xf numFmtId="170" fontId="27" fillId="0" borderId="10" xfId="0" applyNumberFormat="1" applyFont="1" applyBorder="1" applyAlignment="1" applyProtection="1">
      <alignment horizontal="right"/>
      <protection locked="0"/>
    </xf>
    <xf numFmtId="169" fontId="25" fillId="0" borderId="10" xfId="46" applyNumberFormat="1" applyFont="1" applyFill="1" applyBorder="1" applyAlignment="1" applyProtection="1">
      <alignment horizontal="center" vertical="center" wrapText="1"/>
      <protection locked="0"/>
    </xf>
    <xf numFmtId="170" fontId="25" fillId="39" borderId="10" xfId="0" applyNumberFormat="1" applyFont="1" applyFill="1" applyBorder="1" applyAlignment="1" applyProtection="1">
      <alignment horizontal="center" vertical="center"/>
      <protection hidden="1"/>
    </xf>
    <xf numFmtId="0" fontId="24" fillId="35" borderId="16" xfId="0" applyFont="1" applyFill="1" applyBorder="1" applyAlignment="1" applyProtection="1">
      <alignment horizontal="center" wrapText="1"/>
      <protection locked="0"/>
    </xf>
    <xf numFmtId="0" fontId="24" fillId="35" borderId="16" xfId="43" applyFont="1" applyFill="1" applyBorder="1" applyAlignment="1" applyProtection="1">
      <alignment horizontal="center" wrapText="1"/>
      <protection locked="0"/>
    </xf>
    <xf numFmtId="169" fontId="27" fillId="0" borderId="10" xfId="0" applyNumberFormat="1" applyFont="1" applyBorder="1" applyAlignment="1" applyProtection="1">
      <alignment horizontal="center"/>
      <protection locked="0"/>
    </xf>
    <xf numFmtId="2" fontId="25" fillId="36" borderId="10" xfId="0" applyNumberFormat="1" applyFont="1" applyFill="1" applyBorder="1" applyAlignment="1">
      <alignment horizontal="center"/>
    </xf>
    <xf numFmtId="0" fontId="31" fillId="0" borderId="20" xfId="0" applyFont="1" applyBorder="1" applyAlignment="1" applyProtection="1">
      <alignment horizontal="center"/>
      <protection locked="0"/>
    </xf>
    <xf numFmtId="170" fontId="24" fillId="35" borderId="10" xfId="0" applyNumberFormat="1" applyFont="1" applyFill="1" applyBorder="1" applyAlignment="1" applyProtection="1">
      <alignment wrapText="1"/>
      <protection locked="0"/>
    </xf>
    <xf numFmtId="0" fontId="24" fillId="35" borderId="10" xfId="0" applyFont="1" applyFill="1" applyBorder="1" applyAlignment="1" applyProtection="1">
      <alignment wrapText="1"/>
      <protection locked="0"/>
    </xf>
    <xf numFmtId="2" fontId="27" fillId="0" borderId="10" xfId="0" applyNumberFormat="1" applyFont="1" applyBorder="1" applyAlignment="1" applyProtection="1">
      <alignment horizontal="center"/>
      <protection locked="0"/>
    </xf>
    <xf numFmtId="170" fontId="27" fillId="0" borderId="10" xfId="0" applyNumberFormat="1" applyFont="1" applyBorder="1" applyProtection="1">
      <protection locked="0"/>
    </xf>
    <xf numFmtId="2" fontId="25" fillId="0" borderId="10" xfId="46" applyNumberFormat="1" applyFont="1" applyFill="1" applyBorder="1" applyAlignment="1" applyProtection="1">
      <alignment horizontal="center" vertical="center" wrapText="1"/>
      <protection locked="0"/>
    </xf>
    <xf numFmtId="170" fontId="27" fillId="0" borderId="10" xfId="0" applyNumberFormat="1" applyFont="1" applyBorder="1"/>
    <xf numFmtId="170" fontId="27" fillId="0" borderId="0" xfId="0" applyNumberFormat="1" applyFont="1" applyAlignment="1" applyProtection="1">
      <alignment horizontal="right"/>
      <protection locked="0"/>
    </xf>
    <xf numFmtId="0" fontId="27" fillId="0" borderId="0" xfId="0" applyFont="1" applyProtection="1">
      <protection locked="0"/>
    </xf>
    <xf numFmtId="170" fontId="25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25" fillId="0" borderId="0" xfId="0" applyFont="1" applyProtection="1">
      <protection locked="0"/>
    </xf>
    <xf numFmtId="170" fontId="24" fillId="35" borderId="16" xfId="0" applyNumberFormat="1" applyFont="1" applyFill="1" applyBorder="1" applyProtection="1">
      <protection locked="0"/>
    </xf>
    <xf numFmtId="0" fontId="24" fillId="35" borderId="16" xfId="0" applyFont="1" applyFill="1" applyBorder="1" applyProtection="1">
      <protection locked="0"/>
    </xf>
    <xf numFmtId="0" fontId="24" fillId="35" borderId="15" xfId="0" applyFont="1" applyFill="1" applyBorder="1" applyProtection="1">
      <protection locked="0"/>
    </xf>
    <xf numFmtId="170" fontId="24" fillId="35" borderId="10" xfId="0" applyNumberFormat="1" applyFont="1" applyFill="1" applyBorder="1" applyProtection="1">
      <protection locked="0"/>
    </xf>
    <xf numFmtId="2" fontId="25" fillId="0" borderId="11" xfId="46" applyNumberFormat="1" applyFont="1" applyFill="1" applyBorder="1" applyAlignment="1" applyProtection="1">
      <alignment horizontal="center" vertical="center" wrapText="1"/>
      <protection hidden="1"/>
    </xf>
    <xf numFmtId="2" fontId="25" fillId="0" borderId="14" xfId="46" applyNumberFormat="1" applyFont="1" applyFill="1" applyBorder="1" applyAlignment="1" applyProtection="1">
      <alignment horizontal="center" vertical="center" wrapText="1"/>
      <protection hidden="1"/>
    </xf>
    <xf numFmtId="2" fontId="25" fillId="0" borderId="13" xfId="46" applyNumberFormat="1" applyFont="1" applyFill="1" applyBorder="1" applyAlignment="1" applyProtection="1">
      <alignment horizontal="center" vertical="center" wrapText="1"/>
      <protection hidden="1"/>
    </xf>
    <xf numFmtId="2" fontId="27" fillId="36" borderId="10" xfId="46" applyNumberFormat="1" applyFont="1" applyFill="1" applyBorder="1" applyAlignment="1" applyProtection="1">
      <alignment horizontal="center" vertical="center" wrapText="1"/>
      <protection hidden="1"/>
    </xf>
    <xf numFmtId="170" fontId="24" fillId="35" borderId="10" xfId="43" applyNumberFormat="1" applyFont="1" applyFill="1" applyBorder="1" applyProtection="1">
      <protection locked="0"/>
    </xf>
    <xf numFmtId="2" fontId="25" fillId="0" borderId="10" xfId="0" applyNumberFormat="1" applyFont="1" applyBorder="1" applyAlignment="1" applyProtection="1">
      <alignment horizontal="center" vertical="center"/>
      <protection locked="0"/>
    </xf>
    <xf numFmtId="2" fontId="27" fillId="0" borderId="10" xfId="0" applyNumberFormat="1" applyFont="1" applyBorder="1" applyProtection="1">
      <protection locked="0"/>
    </xf>
    <xf numFmtId="2" fontId="27" fillId="0" borderId="10" xfId="0" applyNumberFormat="1" applyFont="1" applyBorder="1" applyAlignment="1" applyProtection="1">
      <alignment horizontal="right"/>
      <protection locked="0"/>
    </xf>
    <xf numFmtId="2" fontId="25" fillId="0" borderId="10" xfId="46" applyNumberFormat="1" applyFont="1" applyFill="1" applyBorder="1" applyAlignment="1" applyProtection="1">
      <alignment horizontal="right" vertical="center" wrapText="1"/>
      <protection hidden="1"/>
    </xf>
    <xf numFmtId="2" fontId="25" fillId="0" borderId="11" xfId="0" applyNumberFormat="1" applyFont="1" applyBorder="1" applyAlignment="1" applyProtection="1">
      <alignment horizontal="center" vertical="center"/>
      <protection locked="0"/>
    </xf>
    <xf numFmtId="2" fontId="25" fillId="36" borderId="10" xfId="0" applyNumberFormat="1" applyFont="1" applyFill="1" applyBorder="1"/>
    <xf numFmtId="2" fontId="25" fillId="36" borderId="10" xfId="7" applyNumberFormat="1" applyFont="1" applyFill="1" applyBorder="1" applyAlignment="1" applyProtection="1">
      <alignment horizontal="center" vertical="center" wrapText="1"/>
      <protection hidden="1"/>
    </xf>
    <xf numFmtId="170" fontId="24" fillId="35" borderId="16" xfId="43" applyNumberFormat="1" applyFont="1" applyFill="1" applyBorder="1" applyProtection="1">
      <protection locked="0"/>
    </xf>
    <xf numFmtId="0" fontId="24" fillId="35" borderId="16" xfId="43" applyFont="1" applyFill="1" applyBorder="1" applyProtection="1">
      <protection locked="0"/>
    </xf>
    <xf numFmtId="0" fontId="24" fillId="35" borderId="15" xfId="43" applyFont="1" applyFill="1" applyBorder="1" applyProtection="1">
      <protection locked="0"/>
    </xf>
    <xf numFmtId="2" fontId="25" fillId="0" borderId="13" xfId="0" applyNumberFormat="1" applyFont="1" applyBorder="1" applyAlignment="1" applyProtection="1">
      <alignment horizontal="center" vertical="center" wrapText="1"/>
      <protection locked="0"/>
    </xf>
    <xf numFmtId="170" fontId="25" fillId="0" borderId="0" xfId="0" applyNumberFormat="1" applyFont="1" applyAlignment="1">
      <alignment horizontal="right"/>
    </xf>
    <xf numFmtId="170" fontId="25" fillId="0" borderId="10" xfId="0" applyNumberFormat="1" applyFont="1" applyBorder="1"/>
    <xf numFmtId="2" fontId="25" fillId="0" borderId="10" xfId="7" applyNumberFormat="1" applyFont="1" applyFill="1" applyBorder="1" applyAlignment="1" applyProtection="1">
      <alignment horizontal="center" vertical="center" wrapText="1"/>
      <protection hidden="1"/>
    </xf>
    <xf numFmtId="2" fontId="25" fillId="36" borderId="10" xfId="46" applyNumberFormat="1" applyFont="1" applyFill="1" applyBorder="1" applyAlignment="1" applyProtection="1">
      <alignment horizontal="center" vertical="center" wrapText="1"/>
      <protection hidden="1"/>
    </xf>
    <xf numFmtId="0" fontId="24" fillId="35" borderId="12" xfId="43" applyFont="1" applyFill="1" applyBorder="1" applyProtection="1">
      <protection locked="0"/>
    </xf>
    <xf numFmtId="0" fontId="24" fillId="35" borderId="0" xfId="0" applyFont="1" applyFill="1" applyProtection="1">
      <protection locked="0"/>
    </xf>
    <xf numFmtId="0" fontId="24" fillId="35" borderId="0" xfId="0" applyFont="1" applyFill="1" applyAlignment="1" applyProtection="1">
      <alignment wrapText="1"/>
      <protection locked="0"/>
    </xf>
    <xf numFmtId="0" fontId="24" fillId="35" borderId="0" xfId="43" applyFont="1" applyFill="1" applyProtection="1">
      <protection locked="0"/>
    </xf>
    <xf numFmtId="170" fontId="25" fillId="0" borderId="12" xfId="0" applyNumberFormat="1" applyFont="1" applyBorder="1" applyAlignment="1" applyProtection="1">
      <alignment vertical="center"/>
      <protection hidden="1"/>
    </xf>
    <xf numFmtId="170" fontId="27" fillId="0" borderId="12" xfId="0" applyNumberFormat="1" applyFont="1" applyBorder="1" applyProtection="1">
      <protection locked="0"/>
    </xf>
    <xf numFmtId="0" fontId="39" fillId="36" borderId="10" xfId="0" applyFont="1" applyFill="1" applyBorder="1"/>
    <xf numFmtId="170" fontId="25" fillId="36" borderId="10" xfId="0" applyNumberFormat="1" applyFont="1" applyFill="1" applyBorder="1"/>
    <xf numFmtId="0" fontId="27" fillId="36" borderId="10" xfId="0" applyFont="1" applyFill="1" applyBorder="1"/>
    <xf numFmtId="170" fontId="25" fillId="44" borderId="10" xfId="0" applyNumberFormat="1" applyFont="1" applyFill="1" applyBorder="1" applyAlignment="1" applyProtection="1">
      <alignment vertical="center"/>
      <protection hidden="1"/>
    </xf>
    <xf numFmtId="0" fontId="26" fillId="35" borderId="15" xfId="43" applyFont="1" applyFill="1" applyBorder="1" applyAlignment="1" applyProtection="1">
      <alignment wrapText="1"/>
      <protection locked="0"/>
    </xf>
    <xf numFmtId="44" fontId="21" fillId="0" borderId="10" xfId="48" applyFont="1" applyBorder="1" applyAlignment="1">
      <alignment vertical="center"/>
    </xf>
    <xf numFmtId="44" fontId="21" fillId="0" borderId="10" xfId="48" applyFont="1" applyBorder="1" applyAlignment="1" applyProtection="1">
      <alignment horizontal="right"/>
      <protection locked="0"/>
    </xf>
    <xf numFmtId="44" fontId="21" fillId="36" borderId="10" xfId="48" applyFont="1" applyFill="1" applyBorder="1" applyAlignment="1">
      <alignment horizontal="right"/>
    </xf>
    <xf numFmtId="44" fontId="21" fillId="0" borderId="10" xfId="48" applyFont="1" applyBorder="1" applyAlignment="1">
      <alignment horizontal="right" vertical="center"/>
    </xf>
    <xf numFmtId="44" fontId="21" fillId="0" borderId="10" xfId="48" applyFont="1" applyBorder="1" applyAlignment="1" applyProtection="1">
      <alignment horizontal="right" vertical="center"/>
      <protection locked="0"/>
    </xf>
    <xf numFmtId="44" fontId="31" fillId="0" borderId="10" xfId="48" applyFont="1" applyBorder="1" applyAlignment="1">
      <alignment horizontal="right" vertical="center"/>
    </xf>
    <xf numFmtId="44" fontId="21" fillId="36" borderId="10" xfId="48" applyFont="1" applyFill="1" applyBorder="1" applyAlignment="1">
      <alignment horizontal="right" vertical="center"/>
    </xf>
    <xf numFmtId="44" fontId="21" fillId="36" borderId="10" xfId="48" applyFont="1" applyFill="1" applyBorder="1" applyAlignment="1">
      <alignment vertical="center"/>
    </xf>
    <xf numFmtId="44" fontId="21" fillId="44" borderId="10" xfId="48" applyFont="1" applyFill="1" applyBorder="1" applyAlignment="1" applyProtection="1">
      <alignment horizontal="right" vertical="center"/>
      <protection hidden="1"/>
    </xf>
    <xf numFmtId="168" fontId="21" fillId="0" borderId="10" xfId="0" applyNumberFormat="1" applyFont="1" applyBorder="1" applyAlignment="1" applyProtection="1">
      <alignment horizontal="right" vertical="center"/>
      <protection hidden="1"/>
    </xf>
    <xf numFmtId="0" fontId="21" fillId="0" borderId="10" xfId="0" applyFont="1" applyBorder="1" applyAlignment="1">
      <alignment horizontal="right" vertical="center"/>
    </xf>
    <xf numFmtId="168" fontId="21" fillId="44" borderId="10" xfId="0" applyNumberFormat="1" applyFont="1" applyFill="1" applyBorder="1" applyAlignment="1" applyProtection="1">
      <alignment horizontal="right" vertical="center"/>
      <protection hidden="1"/>
    </xf>
    <xf numFmtId="44" fontId="31" fillId="44" borderId="10" xfId="48" applyFont="1" applyFill="1" applyBorder="1" applyAlignment="1" applyProtection="1">
      <alignment horizontal="right" vertical="center"/>
      <protection locked="0"/>
    </xf>
    <xf numFmtId="168" fontId="31" fillId="44" borderId="10" xfId="48" applyNumberFormat="1" applyFont="1" applyFill="1" applyBorder="1" applyAlignment="1" applyProtection="1">
      <alignment horizontal="right" vertical="center"/>
      <protection locked="0"/>
    </xf>
    <xf numFmtId="170" fontId="27" fillId="44" borderId="10" xfId="0" applyNumberFormat="1" applyFont="1" applyFill="1" applyBorder="1" applyProtection="1">
      <protection locked="0"/>
    </xf>
    <xf numFmtId="170" fontId="25" fillId="44" borderId="10" xfId="0" applyNumberFormat="1" applyFont="1" applyFill="1" applyBorder="1"/>
    <xf numFmtId="0" fontId="27" fillId="44" borderId="10" xfId="0" applyFont="1" applyFill="1" applyBorder="1"/>
    <xf numFmtId="164" fontId="32" fillId="40" borderId="12" xfId="0" applyNumberFormat="1" applyFont="1" applyFill="1" applyBorder="1"/>
    <xf numFmtId="44" fontId="26" fillId="35" borderId="0" xfId="48" applyFont="1" applyFill="1" applyBorder="1" applyAlignment="1" applyProtection="1">
      <protection locked="0"/>
    </xf>
    <xf numFmtId="0" fontId="25" fillId="0" borderId="13" xfId="0" applyFont="1" applyBorder="1" applyAlignment="1" applyProtection="1">
      <alignment horizontal="left" wrapText="1"/>
      <protection locked="0"/>
    </xf>
    <xf numFmtId="164" fontId="26" fillId="38" borderId="13" xfId="0" applyNumberFormat="1" applyFont="1" applyFill="1" applyBorder="1" applyAlignment="1" applyProtection="1">
      <alignment horizontal="center" vertical="center"/>
      <protection locked="0"/>
    </xf>
    <xf numFmtId="170" fontId="25" fillId="0" borderId="13" xfId="0" applyNumberFormat="1" applyFont="1" applyBorder="1" applyAlignment="1" applyProtection="1">
      <alignment vertical="center"/>
      <protection hidden="1"/>
    </xf>
    <xf numFmtId="170" fontId="25" fillId="44" borderId="13" xfId="0" applyNumberFormat="1" applyFont="1" applyFill="1" applyBorder="1" applyAlignment="1" applyProtection="1">
      <alignment vertical="center"/>
      <protection hidden="1"/>
    </xf>
    <xf numFmtId="44" fontId="21" fillId="0" borderId="13" xfId="48" applyFont="1" applyBorder="1" applyAlignment="1" applyProtection="1">
      <alignment horizontal="right" vertical="center"/>
      <protection hidden="1"/>
    </xf>
    <xf numFmtId="44" fontId="21" fillId="0" borderId="13" xfId="48" applyFont="1" applyBorder="1" applyAlignment="1" applyProtection="1">
      <alignment vertical="center"/>
      <protection hidden="1"/>
    </xf>
    <xf numFmtId="44" fontId="21" fillId="44" borderId="13" xfId="48" applyFont="1" applyFill="1" applyBorder="1" applyAlignment="1" applyProtection="1">
      <alignment vertical="center"/>
      <protection hidden="1"/>
    </xf>
    <xf numFmtId="44" fontId="21" fillId="44" borderId="13" xfId="48" applyFont="1" applyFill="1" applyBorder="1" applyAlignment="1" applyProtection="1">
      <alignment horizontal="right" vertical="center"/>
      <protection hidden="1"/>
    </xf>
    <xf numFmtId="168" fontId="0" fillId="51" borderId="10" xfId="0" applyNumberFormat="1" applyFill="1" applyBorder="1"/>
    <xf numFmtId="170" fontId="25" fillId="0" borderId="10" xfId="0" applyNumberFormat="1" applyFont="1" applyBorder="1" applyAlignment="1">
      <alignment horizontal="right"/>
    </xf>
    <xf numFmtId="0" fontId="26" fillId="35" borderId="10" xfId="0" applyFont="1" applyFill="1" applyBorder="1" applyAlignment="1" applyProtection="1">
      <alignment vertical="center" wrapText="1"/>
      <protection locked="0"/>
    </xf>
    <xf numFmtId="44" fontId="0" fillId="51" borderId="10" xfId="0" applyNumberFormat="1" applyFill="1" applyBorder="1"/>
    <xf numFmtId="0" fontId="26" fillId="35" borderId="10" xfId="43" applyFont="1" applyFill="1" applyBorder="1" applyAlignment="1" applyProtection="1">
      <alignment vertical="center" wrapText="1"/>
      <protection locked="0"/>
    </xf>
    <xf numFmtId="0" fontId="26" fillId="35" borderId="12" xfId="43" applyFont="1" applyFill="1" applyBorder="1" applyAlignment="1" applyProtection="1">
      <alignment horizontal="center"/>
      <protection locked="0"/>
    </xf>
    <xf numFmtId="0" fontId="26" fillId="35" borderId="15" xfId="43" applyFont="1" applyFill="1" applyBorder="1" applyAlignment="1" applyProtection="1">
      <alignment horizontal="center"/>
      <protection locked="0"/>
    </xf>
    <xf numFmtId="0" fontId="26" fillId="35" borderId="12" xfId="0" applyFont="1" applyFill="1" applyBorder="1" applyAlignment="1" applyProtection="1">
      <alignment horizontal="center"/>
      <protection locked="0"/>
    </xf>
    <xf numFmtId="0" fontId="26" fillId="35" borderId="15" xfId="0" applyFont="1" applyFill="1" applyBorder="1" applyAlignment="1" applyProtection="1">
      <alignment horizontal="center"/>
      <protection locked="0"/>
    </xf>
    <xf numFmtId="0" fontId="26" fillId="35" borderId="12" xfId="0" applyFont="1" applyFill="1" applyBorder="1" applyAlignment="1" applyProtection="1">
      <alignment horizontal="center" wrapText="1"/>
      <protection locked="0"/>
    </xf>
    <xf numFmtId="0" fontId="26" fillId="35" borderId="16" xfId="0" applyFont="1" applyFill="1" applyBorder="1" applyAlignment="1" applyProtection="1">
      <alignment horizontal="center" wrapText="1"/>
      <protection locked="0"/>
    </xf>
    <xf numFmtId="0" fontId="24" fillId="35" borderId="12" xfId="43" applyFont="1" applyFill="1" applyBorder="1" applyAlignment="1" applyProtection="1">
      <alignment horizontal="center"/>
      <protection locked="0"/>
    </xf>
    <xf numFmtId="0" fontId="24" fillId="35" borderId="15" xfId="43" applyFont="1" applyFill="1" applyBorder="1" applyAlignment="1" applyProtection="1">
      <alignment horizontal="center"/>
      <protection locked="0"/>
    </xf>
    <xf numFmtId="0" fontId="28" fillId="34" borderId="10" xfId="0" applyFont="1" applyFill="1" applyBorder="1" applyAlignment="1" applyProtection="1">
      <alignment horizontal="left" vertical="center"/>
      <protection locked="0"/>
    </xf>
    <xf numFmtId="0" fontId="26" fillId="35" borderId="10" xfId="0" applyFont="1" applyFill="1" applyBorder="1" applyAlignment="1" applyProtection="1">
      <alignment horizontal="left" vertical="center"/>
      <protection locked="0"/>
    </xf>
    <xf numFmtId="0" fontId="24" fillId="33" borderId="11" xfId="0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43" fontId="26" fillId="37" borderId="10" xfId="47" applyNumberFormat="1" applyFont="1" applyFill="1" applyBorder="1" applyAlignment="1" applyProtection="1">
      <alignment horizontal="center" vertical="center"/>
      <protection hidden="1"/>
    </xf>
    <xf numFmtId="0" fontId="26" fillId="33" borderId="12" xfId="42" applyNumberFormat="1" applyFont="1" applyFill="1" applyBorder="1" applyAlignment="1">
      <alignment horizontal="center" vertical="center" wrapText="1"/>
    </xf>
    <xf numFmtId="0" fontId="26" fillId="33" borderId="15" xfId="42" applyNumberFormat="1" applyFont="1" applyFill="1" applyBorder="1" applyAlignment="1">
      <alignment horizontal="center" vertical="center" wrapText="1"/>
    </xf>
    <xf numFmtId="0" fontId="26" fillId="33" borderId="10" xfId="42" applyNumberFormat="1" applyFont="1" applyFill="1" applyBorder="1" applyAlignment="1">
      <alignment horizontal="center" vertical="center" wrapText="1"/>
    </xf>
    <xf numFmtId="43" fontId="26" fillId="40" borderId="10" xfId="47" applyNumberFormat="1" applyFont="1" applyFill="1" applyBorder="1" applyAlignment="1" applyProtection="1">
      <alignment horizontal="center" vertical="center" wrapText="1"/>
      <protection hidden="1"/>
    </xf>
    <xf numFmtId="0" fontId="26" fillId="0" borderId="12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  <protection hidden="1"/>
    </xf>
    <xf numFmtId="0" fontId="26" fillId="33" borderId="18" xfId="0" applyFont="1" applyFill="1" applyBorder="1" applyAlignment="1" applyProtection="1">
      <alignment horizontal="center" vertical="center" wrapText="1"/>
      <protection hidden="1"/>
    </xf>
    <xf numFmtId="44" fontId="26" fillId="33" borderId="11" xfId="48" applyFont="1" applyFill="1" applyBorder="1" applyAlignment="1">
      <alignment horizontal="center" vertical="center" wrapText="1"/>
    </xf>
    <xf numFmtId="44" fontId="26" fillId="33" borderId="13" xfId="48" applyFont="1" applyFill="1" applyBorder="1" applyAlignment="1">
      <alignment horizontal="center" vertical="center" wrapText="1"/>
    </xf>
    <xf numFmtId="2" fontId="26" fillId="33" borderId="11" xfId="46" applyNumberFormat="1" applyFont="1" applyFill="1" applyBorder="1" applyAlignment="1" applyProtection="1">
      <alignment horizontal="center" vertical="center" wrapText="1"/>
      <protection locked="0"/>
    </xf>
    <xf numFmtId="2" fontId="26" fillId="33" borderId="13" xfId="46" applyNumberFormat="1" applyFont="1" applyFill="1" applyBorder="1" applyAlignment="1" applyProtection="1">
      <alignment horizontal="center" vertical="center" wrapText="1"/>
      <protection locked="0"/>
    </xf>
    <xf numFmtId="44" fontId="26" fillId="44" borderId="11" xfId="48" applyFont="1" applyFill="1" applyBorder="1" applyAlignment="1">
      <alignment horizontal="center" vertical="center"/>
    </xf>
    <xf numFmtId="44" fontId="26" fillId="44" borderId="13" xfId="48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26" fillId="33" borderId="14" xfId="0" applyFont="1" applyFill="1" applyBorder="1" applyAlignment="1">
      <alignment horizontal="center" vertical="center"/>
    </xf>
    <xf numFmtId="0" fontId="26" fillId="33" borderId="13" xfId="0" applyFont="1" applyFill="1" applyBorder="1" applyAlignment="1">
      <alignment horizontal="center" vertical="center"/>
    </xf>
    <xf numFmtId="0" fontId="26" fillId="33" borderId="12" xfId="0" applyFont="1" applyFill="1" applyBorder="1" applyAlignment="1" applyProtection="1">
      <alignment horizontal="center" vertical="center" wrapText="1"/>
      <protection hidden="1"/>
    </xf>
    <xf numFmtId="0" fontId="26" fillId="33" borderId="16" xfId="0" applyFont="1" applyFill="1" applyBorder="1" applyAlignment="1" applyProtection="1">
      <alignment horizontal="center" vertical="center" wrapText="1"/>
      <protection hidden="1"/>
    </xf>
    <xf numFmtId="0" fontId="26" fillId="33" borderId="15" xfId="0" applyFont="1" applyFill="1" applyBorder="1" applyAlignment="1" applyProtection="1">
      <alignment horizontal="center" vertical="center" wrapText="1"/>
      <protection hidden="1"/>
    </xf>
    <xf numFmtId="0" fontId="26" fillId="33" borderId="10" xfId="0" applyFont="1" applyFill="1" applyBorder="1" applyAlignment="1" applyProtection="1">
      <alignment horizontal="center" wrapText="1"/>
      <protection hidden="1"/>
    </xf>
    <xf numFmtId="0" fontId="26" fillId="33" borderId="10" xfId="0" applyFont="1" applyFill="1" applyBorder="1" applyAlignment="1" applyProtection="1">
      <alignment horizontal="center"/>
      <protection hidden="1"/>
    </xf>
    <xf numFmtId="44" fontId="26" fillId="33" borderId="10" xfId="48" applyFont="1" applyFill="1" applyBorder="1" applyAlignment="1" applyProtection="1">
      <alignment horizontal="center"/>
      <protection hidden="1"/>
    </xf>
    <xf numFmtId="0" fontId="24" fillId="33" borderId="10" xfId="0" applyFont="1" applyFill="1" applyBorder="1" applyAlignment="1" applyProtection="1">
      <alignment horizontal="center" wrapText="1"/>
      <protection hidden="1"/>
    </xf>
    <xf numFmtId="0" fontId="24" fillId="33" borderId="10" xfId="0" applyFont="1" applyFill="1" applyBorder="1" applyAlignment="1" applyProtection="1">
      <alignment horizontal="center"/>
      <protection hidden="1"/>
    </xf>
    <xf numFmtId="44" fontId="26" fillId="33" borderId="10" xfId="48" applyFont="1" applyFill="1" applyBorder="1" applyAlignment="1">
      <alignment horizontal="center" vertical="center" wrapText="1"/>
    </xf>
    <xf numFmtId="2" fontId="26" fillId="33" borderId="10" xfId="46" applyNumberFormat="1" applyFont="1" applyFill="1" applyBorder="1" applyAlignment="1" applyProtection="1">
      <alignment horizontal="center" vertical="center" wrapText="1"/>
      <protection locked="0"/>
    </xf>
    <xf numFmtId="44" fontId="26" fillId="39" borderId="12" xfId="48" applyFont="1" applyFill="1" applyBorder="1" applyAlignment="1">
      <alignment horizontal="center" vertical="center"/>
    </xf>
    <xf numFmtId="43" fontId="26" fillId="40" borderId="11" xfId="47" applyNumberFormat="1" applyFont="1" applyFill="1" applyBorder="1" applyAlignment="1" applyProtection="1">
      <alignment horizontal="center" vertical="center" wrapText="1"/>
      <protection hidden="1"/>
    </xf>
    <xf numFmtId="43" fontId="26" fillId="40" borderId="14" xfId="47" applyNumberFormat="1" applyFont="1" applyFill="1" applyBorder="1" applyAlignment="1" applyProtection="1">
      <alignment horizontal="center" vertical="center" wrapText="1"/>
      <protection hidden="1"/>
    </xf>
    <xf numFmtId="43" fontId="26" fillId="40" borderId="13" xfId="47" applyNumberFormat="1" applyFont="1" applyFill="1" applyBorder="1" applyAlignment="1" applyProtection="1">
      <alignment horizontal="center" vertical="center" wrapText="1"/>
      <protection hidden="1"/>
    </xf>
    <xf numFmtId="167" fontId="26" fillId="39" borderId="10" xfId="0" applyNumberFormat="1" applyFont="1" applyFill="1" applyBorder="1" applyAlignment="1">
      <alignment horizontal="center" vertical="center"/>
    </xf>
    <xf numFmtId="44" fontId="26" fillId="39" borderId="10" xfId="48" applyFont="1" applyFill="1" applyBorder="1" applyAlignment="1">
      <alignment horizontal="center" vertical="center"/>
    </xf>
    <xf numFmtId="0" fontId="26" fillId="35" borderId="12" xfId="43" applyFont="1" applyFill="1" applyBorder="1" applyAlignment="1" applyProtection="1">
      <alignment horizontal="center" wrapText="1"/>
      <protection locked="0"/>
    </xf>
    <xf numFmtId="0" fontId="26" fillId="35" borderId="16" xfId="43" applyFont="1" applyFill="1" applyBorder="1" applyAlignment="1" applyProtection="1">
      <alignment horizontal="center" wrapText="1"/>
      <protection locked="0"/>
    </xf>
    <xf numFmtId="0" fontId="26" fillId="33" borderId="10" xfId="0" applyFont="1" applyFill="1" applyBorder="1" applyAlignment="1" applyProtection="1">
      <alignment horizontal="center" vertical="center"/>
      <protection hidden="1"/>
    </xf>
    <xf numFmtId="0" fontId="26" fillId="33" borderId="12" xfId="0" applyFont="1" applyFill="1" applyBorder="1" applyAlignment="1" applyProtection="1">
      <alignment horizontal="center" vertical="center"/>
      <protection hidden="1"/>
    </xf>
    <xf numFmtId="0" fontId="26" fillId="33" borderId="10" xfId="0" applyFont="1" applyFill="1" applyBorder="1" applyAlignment="1" applyProtection="1">
      <alignment horizontal="left" vertical="center"/>
      <protection hidden="1"/>
    </xf>
    <xf numFmtId="43" fontId="26" fillId="39" borderId="10" xfId="47" applyNumberFormat="1" applyFont="1" applyFill="1" applyBorder="1" applyAlignment="1" applyProtection="1">
      <alignment horizontal="center" vertical="center" wrapText="1"/>
      <protection hidden="1"/>
    </xf>
    <xf numFmtId="0" fontId="26" fillId="34" borderId="12" xfId="0" applyFont="1" applyFill="1" applyBorder="1" applyAlignment="1" applyProtection="1">
      <alignment horizontal="left" vertical="center"/>
      <protection locked="0"/>
    </xf>
    <xf numFmtId="0" fontId="26" fillId="34" borderId="16" xfId="0" applyFont="1" applyFill="1" applyBorder="1" applyAlignment="1" applyProtection="1">
      <alignment horizontal="left" vertical="center"/>
      <protection locked="0"/>
    </xf>
    <xf numFmtId="0" fontId="26" fillId="34" borderId="15" xfId="0" applyFont="1" applyFill="1" applyBorder="1" applyAlignment="1" applyProtection="1">
      <alignment horizontal="left" vertical="center"/>
      <protection locked="0"/>
    </xf>
    <xf numFmtId="43" fontId="26" fillId="38" borderId="11" xfId="47" applyNumberFormat="1" applyFont="1" applyFill="1" applyBorder="1" applyAlignment="1" applyProtection="1">
      <alignment horizontal="center" vertical="center" wrapText="1"/>
      <protection hidden="1"/>
    </xf>
    <xf numFmtId="43" fontId="26" fillId="38" borderId="14" xfId="47" applyNumberFormat="1" applyFont="1" applyFill="1" applyBorder="1" applyAlignment="1" applyProtection="1">
      <alignment horizontal="center" vertical="center" wrapText="1"/>
      <protection hidden="1"/>
    </xf>
    <xf numFmtId="43" fontId="26" fillId="38" borderId="13" xfId="47" applyNumberFormat="1" applyFont="1" applyFill="1" applyBorder="1" applyAlignment="1" applyProtection="1">
      <alignment horizontal="center" vertical="center" wrapText="1"/>
      <protection hidden="1"/>
    </xf>
    <xf numFmtId="167" fontId="26" fillId="33" borderId="10" xfId="46" applyNumberFormat="1" applyFont="1" applyFill="1" applyBorder="1" applyAlignment="1">
      <alignment horizontal="center" vertical="center" wrapText="1"/>
    </xf>
    <xf numFmtId="167" fontId="26" fillId="44" borderId="10" xfId="0" applyNumberFormat="1" applyFont="1" applyFill="1" applyBorder="1" applyAlignment="1">
      <alignment horizontal="center" vertical="center"/>
    </xf>
    <xf numFmtId="167" fontId="24" fillId="33" borderId="10" xfId="46" applyNumberFormat="1" applyFont="1" applyFill="1" applyBorder="1" applyAlignment="1">
      <alignment horizontal="center" vertical="center" wrapText="1"/>
    </xf>
    <xf numFmtId="2" fontId="24" fillId="33" borderId="10" xfId="46" applyNumberFormat="1" applyFont="1" applyFill="1" applyBorder="1" applyAlignment="1" applyProtection="1">
      <alignment horizontal="center" vertical="center" wrapText="1"/>
      <protection locked="0"/>
    </xf>
    <xf numFmtId="167" fontId="24" fillId="33" borderId="10" xfId="0" applyNumberFormat="1" applyFont="1" applyFill="1" applyBorder="1" applyAlignment="1">
      <alignment horizontal="center" vertical="center"/>
    </xf>
    <xf numFmtId="0" fontId="26" fillId="0" borderId="12" xfId="0" applyFont="1" applyBorder="1" applyAlignment="1" applyProtection="1">
      <alignment horizontal="center"/>
      <protection locked="0"/>
    </xf>
    <xf numFmtId="0" fontId="26" fillId="0" borderId="16" xfId="0" applyFont="1" applyBorder="1" applyAlignment="1" applyProtection="1">
      <alignment horizontal="center"/>
      <protection locked="0"/>
    </xf>
    <xf numFmtId="0" fontId="26" fillId="35" borderId="15" xfId="0" applyFont="1" applyFill="1" applyBorder="1" applyAlignment="1" applyProtection="1">
      <alignment horizontal="center" wrapText="1"/>
      <protection locked="0"/>
    </xf>
    <xf numFmtId="0" fontId="26" fillId="35" borderId="15" xfId="43" applyFont="1" applyFill="1" applyBorder="1" applyAlignment="1" applyProtection="1">
      <alignment horizontal="center" wrapText="1"/>
      <protection locked="0"/>
    </xf>
    <xf numFmtId="0" fontId="26" fillId="0" borderId="12" xfId="0" applyFont="1" applyBorder="1" applyAlignment="1" applyProtection="1">
      <alignment horizontal="left" vertical="center"/>
      <protection locked="0"/>
    </xf>
    <xf numFmtId="0" fontId="26" fillId="0" borderId="16" xfId="0" applyFont="1" applyBorder="1" applyAlignment="1" applyProtection="1">
      <alignment horizontal="left" vertical="center"/>
      <protection locked="0"/>
    </xf>
    <xf numFmtId="0" fontId="26" fillId="0" borderId="15" xfId="0" applyFont="1" applyBorder="1" applyAlignment="1" applyProtection="1">
      <alignment horizontal="left" vertical="center"/>
      <protection locked="0"/>
    </xf>
    <xf numFmtId="0" fontId="26" fillId="0" borderId="12" xfId="0" applyFont="1" applyBorder="1" applyAlignment="1" applyProtection="1">
      <alignment horizontal="center" vertical="center" wrapText="1"/>
      <protection locked="0"/>
    </xf>
    <xf numFmtId="0" fontId="26" fillId="0" borderId="16" xfId="0" applyFont="1" applyBorder="1" applyAlignment="1" applyProtection="1">
      <alignment horizontal="center" vertical="center" wrapText="1"/>
      <protection locked="0"/>
    </xf>
    <xf numFmtId="0" fontId="26" fillId="35" borderId="16" xfId="0" applyFont="1" applyFill="1" applyBorder="1" applyAlignment="1" applyProtection="1">
      <alignment horizontal="center"/>
      <protection locked="0"/>
    </xf>
    <xf numFmtId="0" fontId="26" fillId="35" borderId="12" xfId="0" applyFont="1" applyFill="1" applyBorder="1" applyAlignment="1" applyProtection="1">
      <alignment horizontal="center" vertical="center" wrapText="1"/>
      <protection locked="0"/>
    </xf>
    <xf numFmtId="0" fontId="26" fillId="35" borderId="16" xfId="0" applyFont="1" applyFill="1" applyBorder="1" applyAlignment="1" applyProtection="1">
      <alignment horizontal="center" vertical="center" wrapText="1"/>
      <protection locked="0"/>
    </xf>
    <xf numFmtId="0" fontId="26" fillId="35" borderId="12" xfId="0" applyFont="1" applyFill="1" applyBorder="1" applyAlignment="1" applyProtection="1">
      <alignment horizontal="left" vertical="center" wrapText="1"/>
      <protection locked="0"/>
    </xf>
    <xf numFmtId="0" fontId="26" fillId="35" borderId="16" xfId="0" applyFont="1" applyFill="1" applyBorder="1" applyAlignment="1" applyProtection="1">
      <alignment horizontal="left" vertical="center" wrapText="1"/>
      <protection locked="0"/>
    </xf>
    <xf numFmtId="44" fontId="26" fillId="44" borderId="10" xfId="48" applyFont="1" applyFill="1" applyBorder="1" applyAlignment="1">
      <alignment horizontal="center" vertical="center"/>
    </xf>
    <xf numFmtId="44" fontId="26" fillId="44" borderId="12" xfId="48" applyFont="1" applyFill="1" applyBorder="1" applyAlignment="1">
      <alignment horizontal="center" vertical="center"/>
    </xf>
    <xf numFmtId="0" fontId="24" fillId="35" borderId="12" xfId="0" applyFont="1" applyFill="1" applyBorder="1" applyAlignment="1" applyProtection="1">
      <alignment horizontal="center"/>
      <protection locked="0"/>
    </xf>
    <xf numFmtId="0" fontId="24" fillId="35" borderId="15" xfId="0" applyFont="1" applyFill="1" applyBorder="1" applyAlignment="1" applyProtection="1">
      <alignment horizontal="center"/>
      <protection locked="0"/>
    </xf>
    <xf numFmtId="0" fontId="26" fillId="35" borderId="17" xfId="0" applyFont="1" applyFill="1" applyBorder="1" applyAlignment="1" applyProtection="1">
      <alignment horizontal="center" vertical="center"/>
      <protection locked="0"/>
    </xf>
    <xf numFmtId="0" fontId="26" fillId="35" borderId="22" xfId="0" applyFont="1" applyFill="1" applyBorder="1" applyAlignment="1" applyProtection="1">
      <alignment horizontal="center" vertical="center"/>
      <protection locked="0"/>
    </xf>
    <xf numFmtId="0" fontId="24" fillId="33" borderId="10" xfId="0" applyFont="1" applyFill="1" applyBorder="1" applyAlignment="1" applyProtection="1">
      <alignment horizontal="center" vertical="center"/>
      <protection hidden="1"/>
    </xf>
    <xf numFmtId="0" fontId="24" fillId="33" borderId="10" xfId="0" applyFont="1" applyFill="1" applyBorder="1" applyAlignment="1" applyProtection="1">
      <alignment horizontal="left" vertical="center"/>
      <protection hidden="1"/>
    </xf>
    <xf numFmtId="43" fontId="26" fillId="40" borderId="15" xfId="47" applyNumberFormat="1" applyFont="1" applyFill="1" applyBorder="1" applyAlignment="1" applyProtection="1">
      <alignment horizontal="center" vertical="center" wrapText="1"/>
      <protection hidden="1"/>
    </xf>
    <xf numFmtId="0" fontId="26" fillId="34" borderId="10" xfId="0" applyFont="1" applyFill="1" applyBorder="1" applyAlignment="1" applyProtection="1">
      <alignment horizontal="left" vertical="center"/>
      <protection locked="0"/>
    </xf>
    <xf numFmtId="0" fontId="26" fillId="0" borderId="10" xfId="0" applyFont="1" applyBorder="1" applyAlignment="1" applyProtection="1">
      <alignment horizont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26" fillId="35" borderId="12" xfId="0" applyFont="1" applyFill="1" applyBorder="1" applyAlignment="1" applyProtection="1">
      <alignment horizontal="center" vertical="center"/>
      <protection locked="0"/>
    </xf>
    <xf numFmtId="0" fontId="26" fillId="35" borderId="16" xfId="0" applyFont="1" applyFill="1" applyBorder="1" applyAlignment="1" applyProtection="1">
      <alignment horizontal="center" vertical="center"/>
      <protection locked="0"/>
    </xf>
    <xf numFmtId="0" fontId="26" fillId="35" borderId="15" xfId="0" applyFont="1" applyFill="1" applyBorder="1" applyAlignment="1" applyProtection="1">
      <alignment horizontal="center" vertical="center"/>
      <protection locked="0"/>
    </xf>
    <xf numFmtId="0" fontId="26" fillId="35" borderId="12" xfId="43" applyFont="1" applyFill="1" applyBorder="1" applyAlignment="1" applyProtection="1">
      <alignment horizontal="center" vertical="center"/>
      <protection locked="0"/>
    </xf>
    <xf numFmtId="0" fontId="26" fillId="35" borderId="15" xfId="43" applyFont="1" applyFill="1" applyBorder="1" applyAlignment="1" applyProtection="1">
      <alignment horizontal="center" vertical="center"/>
      <protection locked="0"/>
    </xf>
    <xf numFmtId="0" fontId="26" fillId="0" borderId="10" xfId="0" applyFont="1" applyBorder="1" applyAlignment="1" applyProtection="1">
      <alignment horizontal="left" vertical="center"/>
      <protection locked="0"/>
    </xf>
    <xf numFmtId="0" fontId="28" fillId="34" borderId="12" xfId="0" applyFont="1" applyFill="1" applyBorder="1" applyAlignment="1" applyProtection="1">
      <alignment horizontal="left" vertical="center"/>
      <protection locked="0"/>
    </xf>
    <xf numFmtId="0" fontId="28" fillId="34" borderId="16" xfId="0" applyFont="1" applyFill="1" applyBorder="1" applyAlignment="1" applyProtection="1">
      <alignment horizontal="left" vertical="center"/>
      <protection locked="0"/>
    </xf>
    <xf numFmtId="0" fontId="28" fillId="34" borderId="15" xfId="0" applyFont="1" applyFill="1" applyBorder="1" applyAlignment="1" applyProtection="1">
      <alignment horizontal="left" vertical="center"/>
      <protection locked="0"/>
    </xf>
    <xf numFmtId="0" fontId="24" fillId="33" borderId="11" xfId="0" applyFont="1" applyFill="1" applyBorder="1" applyAlignment="1" applyProtection="1">
      <alignment horizontal="center" vertical="center"/>
      <protection hidden="1"/>
    </xf>
    <xf numFmtId="0" fontId="24" fillId="33" borderId="14" xfId="0" applyFont="1" applyFill="1" applyBorder="1" applyAlignment="1" applyProtection="1">
      <alignment horizontal="center" vertical="center"/>
      <protection hidden="1"/>
    </xf>
    <xf numFmtId="0" fontId="24" fillId="33" borderId="13" xfId="0" applyFont="1" applyFill="1" applyBorder="1" applyAlignment="1" applyProtection="1">
      <alignment horizontal="center" vertical="center"/>
      <protection hidden="1"/>
    </xf>
    <xf numFmtId="0" fontId="26" fillId="35" borderId="16" xfId="43" applyFont="1" applyFill="1" applyBorder="1" applyAlignment="1" applyProtection="1">
      <alignment horizontal="center"/>
      <protection locked="0"/>
    </xf>
    <xf numFmtId="0" fontId="26" fillId="33" borderId="11" xfId="0" applyFont="1" applyFill="1" applyBorder="1" applyAlignment="1" applyProtection="1">
      <alignment horizontal="center" vertical="center"/>
      <protection hidden="1"/>
    </xf>
    <xf numFmtId="0" fontId="26" fillId="33" borderId="14" xfId="0" applyFont="1" applyFill="1" applyBorder="1" applyAlignment="1" applyProtection="1">
      <alignment horizontal="center" vertical="center"/>
      <protection hidden="1"/>
    </xf>
    <xf numFmtId="0" fontId="26" fillId="33" borderId="13" xfId="0" applyFont="1" applyFill="1" applyBorder="1" applyAlignment="1" applyProtection="1">
      <alignment horizontal="center" vertical="center"/>
      <protection hidden="1"/>
    </xf>
    <xf numFmtId="0" fontId="26" fillId="33" borderId="10" xfId="0" applyFont="1" applyFill="1" applyBorder="1" applyAlignment="1" applyProtection="1">
      <alignment horizontal="center" vertical="center" wrapText="1"/>
      <protection hidden="1"/>
    </xf>
    <xf numFmtId="167" fontId="26" fillId="33" borderId="11" xfId="46" applyNumberFormat="1" applyFont="1" applyFill="1" applyBorder="1" applyAlignment="1">
      <alignment horizontal="center" vertical="center" wrapText="1"/>
    </xf>
    <xf numFmtId="167" fontId="26" fillId="33" borderId="13" xfId="46" applyNumberFormat="1" applyFont="1" applyFill="1" applyBorder="1" applyAlignment="1">
      <alignment horizontal="center" vertical="center" wrapText="1"/>
    </xf>
    <xf numFmtId="167" fontId="26" fillId="44" borderId="11" xfId="0" applyNumberFormat="1" applyFont="1" applyFill="1" applyBorder="1" applyAlignment="1">
      <alignment horizontal="center" vertical="center"/>
    </xf>
    <xf numFmtId="167" fontId="26" fillId="44" borderId="13" xfId="0" applyNumberFormat="1" applyFont="1" applyFill="1" applyBorder="1" applyAlignment="1">
      <alignment horizontal="center" vertical="center"/>
    </xf>
    <xf numFmtId="0" fontId="26" fillId="33" borderId="22" xfId="0" applyFont="1" applyFill="1" applyBorder="1" applyAlignment="1" applyProtection="1">
      <alignment horizontal="center" vertical="center" wrapText="1"/>
      <protection hidden="1"/>
    </xf>
    <xf numFmtId="44" fontId="26" fillId="44" borderId="11" xfId="48" applyFont="1" applyFill="1" applyBorder="1" applyAlignment="1">
      <alignment horizontal="center" vertical="center" wrapText="1"/>
    </xf>
    <xf numFmtId="44" fontId="26" fillId="44" borderId="13" xfId="48" applyFont="1" applyFill="1" applyBorder="1" applyAlignment="1">
      <alignment horizontal="center" vertical="center" wrapText="1"/>
    </xf>
    <xf numFmtId="0" fontId="26" fillId="34" borderId="23" xfId="0" applyFont="1" applyFill="1" applyBorder="1" applyAlignment="1" applyProtection="1">
      <alignment horizontal="center" vertical="center"/>
      <protection locked="0"/>
    </xf>
    <xf numFmtId="0" fontId="26" fillId="34" borderId="20" xfId="0" applyFont="1" applyFill="1" applyBorder="1" applyAlignment="1" applyProtection="1">
      <alignment horizontal="center" vertical="center"/>
      <protection locked="0"/>
    </xf>
    <xf numFmtId="167" fontId="26" fillId="44" borderId="11" xfId="0" applyNumberFormat="1" applyFont="1" applyFill="1" applyBorder="1" applyAlignment="1">
      <alignment horizontal="center" vertical="center" wrapText="1"/>
    </xf>
    <xf numFmtId="167" fontId="26" fillId="44" borderId="13" xfId="0" applyNumberFormat="1" applyFont="1" applyFill="1" applyBorder="1" applyAlignment="1">
      <alignment horizontal="center" vertical="center" wrapText="1"/>
    </xf>
    <xf numFmtId="0" fontId="26" fillId="35" borderId="15" xfId="0" applyFont="1" applyFill="1" applyBorder="1" applyAlignment="1" applyProtection="1">
      <alignment horizontal="center" vertical="center" wrapText="1"/>
      <protection locked="0"/>
    </xf>
    <xf numFmtId="167" fontId="26" fillId="44" borderId="23" xfId="0" applyNumberFormat="1" applyFont="1" applyFill="1" applyBorder="1" applyAlignment="1">
      <alignment horizontal="center" vertical="center"/>
    </xf>
    <xf numFmtId="167" fontId="26" fillId="44" borderId="17" xfId="0" applyNumberFormat="1" applyFont="1" applyFill="1" applyBorder="1" applyAlignment="1">
      <alignment horizontal="center" vertical="center"/>
    </xf>
    <xf numFmtId="0" fontId="24" fillId="34" borderId="10" xfId="0" applyFont="1" applyFill="1" applyBorder="1" applyAlignment="1" applyProtection="1">
      <alignment horizontal="center" vertical="center"/>
      <protection locked="0"/>
    </xf>
    <xf numFmtId="0" fontId="24" fillId="35" borderId="10" xfId="0" applyFont="1" applyFill="1" applyBorder="1" applyAlignment="1" applyProtection="1">
      <alignment horizontal="left" wrapText="1"/>
      <protection locked="0"/>
    </xf>
    <xf numFmtId="170" fontId="24" fillId="35" borderId="10" xfId="0" applyNumberFormat="1" applyFont="1" applyFill="1" applyBorder="1" applyAlignment="1" applyProtection="1">
      <alignment horizontal="left" wrapText="1"/>
      <protection locked="0"/>
    </xf>
    <xf numFmtId="0" fontId="24" fillId="35" borderId="10" xfId="43" applyFont="1" applyFill="1" applyBorder="1" applyAlignment="1" applyProtection="1">
      <alignment horizontal="left" wrapText="1"/>
      <protection locked="0"/>
    </xf>
    <xf numFmtId="170" fontId="24" fillId="35" borderId="10" xfId="43" applyNumberFormat="1" applyFont="1" applyFill="1" applyBorder="1" applyAlignment="1" applyProtection="1">
      <alignment horizontal="left" wrapText="1"/>
      <protection locked="0"/>
    </xf>
    <xf numFmtId="0" fontId="24" fillId="33" borderId="12" xfId="0" applyFont="1" applyFill="1" applyBorder="1" applyAlignment="1" applyProtection="1">
      <alignment horizontal="center" vertical="center"/>
      <protection hidden="1"/>
    </xf>
    <xf numFmtId="0" fontId="24" fillId="33" borderId="12" xfId="0" applyFont="1" applyFill="1" applyBorder="1" applyAlignment="1" applyProtection="1">
      <alignment horizontal="left" vertical="center"/>
      <protection hidden="1"/>
    </xf>
    <xf numFmtId="167" fontId="24" fillId="33" borderId="11" xfId="46" applyNumberFormat="1" applyFont="1" applyFill="1" applyBorder="1" applyAlignment="1">
      <alignment horizontal="center" vertical="center" wrapText="1"/>
    </xf>
    <xf numFmtId="167" fontId="24" fillId="33" borderId="13" xfId="46" applyNumberFormat="1" applyFont="1" applyFill="1" applyBorder="1" applyAlignment="1">
      <alignment horizontal="center" vertical="center" wrapText="1"/>
    </xf>
    <xf numFmtId="2" fontId="24" fillId="33" borderId="11" xfId="46" applyNumberFormat="1" applyFont="1" applyFill="1" applyBorder="1" applyAlignment="1" applyProtection="1">
      <alignment horizontal="center" vertical="center" wrapText="1"/>
      <protection locked="0"/>
    </xf>
    <xf numFmtId="2" fontId="24" fillId="33" borderId="13" xfId="46" applyNumberFormat="1" applyFont="1" applyFill="1" applyBorder="1" applyAlignment="1" applyProtection="1">
      <alignment horizontal="center" vertical="center" wrapText="1"/>
      <protection locked="0"/>
    </xf>
    <xf numFmtId="167" fontId="24" fillId="44" borderId="11" xfId="0" applyNumberFormat="1" applyFont="1" applyFill="1" applyBorder="1" applyAlignment="1">
      <alignment horizontal="center" vertical="center"/>
    </xf>
    <xf numFmtId="167" fontId="24" fillId="44" borderId="13" xfId="0" applyNumberFormat="1" applyFont="1" applyFill="1" applyBorder="1" applyAlignment="1">
      <alignment horizontal="center" vertical="center"/>
    </xf>
    <xf numFmtId="0" fontId="24" fillId="35" borderId="10" xfId="0" applyFont="1" applyFill="1" applyBorder="1" applyAlignment="1" applyProtection="1">
      <alignment horizontal="left"/>
      <protection locked="0"/>
    </xf>
    <xf numFmtId="170" fontId="24" fillId="35" borderId="10" xfId="0" applyNumberFormat="1" applyFont="1" applyFill="1" applyBorder="1" applyAlignment="1" applyProtection="1">
      <alignment horizontal="left"/>
      <protection locked="0"/>
    </xf>
    <xf numFmtId="0" fontId="24" fillId="35" borderId="10" xfId="43" applyFont="1" applyFill="1" applyBorder="1" applyAlignment="1" applyProtection="1">
      <alignment horizontal="left"/>
      <protection locked="0"/>
    </xf>
    <xf numFmtId="170" fontId="24" fillId="35" borderId="10" xfId="43" applyNumberFormat="1" applyFont="1" applyFill="1" applyBorder="1" applyAlignment="1" applyProtection="1">
      <alignment horizontal="left"/>
      <protection locked="0"/>
    </xf>
    <xf numFmtId="0" fontId="24" fillId="33" borderId="23" xfId="0" applyFont="1" applyFill="1" applyBorder="1" applyAlignment="1">
      <alignment horizontal="center" vertical="center"/>
    </xf>
    <xf numFmtId="0" fontId="24" fillId="33" borderId="24" xfId="0" applyFont="1" applyFill="1" applyBorder="1" applyAlignment="1">
      <alignment horizontal="center" vertical="center"/>
    </xf>
    <xf numFmtId="0" fontId="24" fillId="33" borderId="17" xfId="0" applyFont="1" applyFill="1" applyBorder="1" applyAlignment="1">
      <alignment horizontal="center" vertical="center"/>
    </xf>
    <xf numFmtId="0" fontId="24" fillId="35" borderId="10" xfId="0" applyFont="1" applyFill="1" applyBorder="1" applyAlignment="1" applyProtection="1">
      <alignment horizontal="left" vertical="center"/>
      <protection locked="0"/>
    </xf>
    <xf numFmtId="0" fontId="28" fillId="34" borderId="12" xfId="0" applyFont="1" applyFill="1" applyBorder="1" applyAlignment="1" applyProtection="1">
      <alignment horizontal="center" vertical="center"/>
      <protection locked="0"/>
    </xf>
    <xf numFmtId="0" fontId="28" fillId="34" borderId="15" xfId="0" applyFont="1" applyFill="1" applyBorder="1" applyAlignment="1" applyProtection="1">
      <alignment horizontal="center" vertical="center"/>
      <protection locked="0"/>
    </xf>
    <xf numFmtId="167" fontId="24" fillId="44" borderId="10" xfId="0" applyNumberFormat="1" applyFont="1" applyFill="1" applyBorder="1" applyAlignment="1">
      <alignment horizontal="center" vertical="center"/>
    </xf>
    <xf numFmtId="0" fontId="24" fillId="35" borderId="12" xfId="0" applyFont="1" applyFill="1" applyBorder="1" applyAlignment="1" applyProtection="1">
      <alignment horizontal="left" wrapText="1"/>
      <protection locked="0"/>
    </xf>
    <xf numFmtId="0" fontId="24" fillId="35" borderId="16" xfId="0" applyFont="1" applyFill="1" applyBorder="1" applyAlignment="1" applyProtection="1">
      <alignment horizontal="left" wrapText="1"/>
      <protection locked="0"/>
    </xf>
    <xf numFmtId="170" fontId="24" fillId="35" borderId="16" xfId="0" applyNumberFormat="1" applyFont="1" applyFill="1" applyBorder="1" applyAlignment="1" applyProtection="1">
      <alignment horizontal="left" wrapText="1"/>
      <protection locked="0"/>
    </xf>
    <xf numFmtId="0" fontId="24" fillId="35" borderId="15" xfId="0" applyFont="1" applyFill="1" applyBorder="1" applyAlignment="1" applyProtection="1">
      <alignment horizontal="left" wrapText="1"/>
      <protection locked="0"/>
    </xf>
    <xf numFmtId="0" fontId="24" fillId="35" borderId="12" xfId="43" applyFont="1" applyFill="1" applyBorder="1" applyAlignment="1" applyProtection="1">
      <alignment horizontal="left" wrapText="1"/>
      <protection locked="0"/>
    </xf>
    <xf numFmtId="0" fontId="24" fillId="35" borderId="16" xfId="43" applyFont="1" applyFill="1" applyBorder="1" applyAlignment="1" applyProtection="1">
      <alignment horizontal="left" wrapText="1"/>
      <protection locked="0"/>
    </xf>
    <xf numFmtId="170" fontId="24" fillId="35" borderId="16" xfId="43" applyNumberFormat="1" applyFont="1" applyFill="1" applyBorder="1" applyAlignment="1" applyProtection="1">
      <alignment horizontal="left" wrapText="1"/>
      <protection locked="0"/>
    </xf>
    <xf numFmtId="0" fontId="24" fillId="35" borderId="15" xfId="43" applyFont="1" applyFill="1" applyBorder="1" applyAlignment="1" applyProtection="1">
      <alignment horizontal="left" wrapText="1"/>
      <protection locked="0"/>
    </xf>
    <xf numFmtId="168" fontId="21" fillId="0" borderId="10" xfId="0" applyNumberFormat="1" applyFont="1" applyBorder="1" applyAlignment="1" applyProtection="1">
      <alignment horizontal="center" vertical="center"/>
      <protection hidden="1"/>
    </xf>
    <xf numFmtId="168" fontId="31" fillId="44" borderId="10" xfId="48" applyNumberFormat="1" applyFont="1" applyFill="1" applyBorder="1" applyAlignment="1" applyProtection="1">
      <alignment horizontal="center" vertical="center"/>
      <protection locked="0"/>
    </xf>
  </cellXfs>
  <cellStyles count="49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Millares 2" xfId="46" xr:uid="{00000000-0005-0000-0000-000021000000}"/>
    <cellStyle name="Moneda" xfId="48" builtinId="4"/>
    <cellStyle name="Neutral" xfId="8" builtinId="28" customBuiltin="1"/>
    <cellStyle name="Normal" xfId="0" builtinId="0"/>
    <cellStyle name="Normal 10" xfId="47" xr:uid="{00000000-0005-0000-0000-000025000000}"/>
    <cellStyle name="Normal 2" xfId="44" xr:uid="{00000000-0005-0000-0000-000026000000}"/>
    <cellStyle name="Normal_Hoja1" xfId="43" xr:uid="{00000000-0005-0000-0000-000027000000}"/>
    <cellStyle name="Notas" xfId="15" builtinId="10" customBuiltin="1"/>
    <cellStyle name="Porcentaje" xfId="45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40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EDE50"/>
      <color rgb="FFFF0066"/>
      <color rgb="FFDCFE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1"/>
  <dimension ref="A1:AG265"/>
  <sheetViews>
    <sheetView topLeftCell="K1" zoomScale="90" zoomScaleNormal="90" workbookViewId="0">
      <selection activeCell="AG33" sqref="AG33"/>
    </sheetView>
  </sheetViews>
  <sheetFormatPr baseColWidth="10" defaultRowHeight="12.75" x14ac:dyDescent="0.2"/>
  <cols>
    <col min="1" max="1" width="4.85546875" style="142" bestFit="1" customWidth="1"/>
    <col min="2" max="2" width="60.28515625" style="142" customWidth="1"/>
    <col min="3" max="3" width="16.140625" style="143" customWidth="1"/>
    <col min="4" max="4" width="14.42578125" style="75" customWidth="1"/>
    <col min="5" max="5" width="14.42578125" style="145" customWidth="1"/>
    <col min="6" max="6" width="13.28515625" style="75" bestFit="1" customWidth="1"/>
    <col min="7" max="7" width="14.5703125" style="134" customWidth="1"/>
    <col min="8" max="8" width="13.42578125" style="467" customWidth="1"/>
    <col min="9" max="9" width="14.85546875" style="467" customWidth="1"/>
    <col min="10" max="10" width="13.7109375" style="254" customWidth="1"/>
    <col min="11" max="11" width="4.85546875" style="142" bestFit="1" customWidth="1"/>
    <col min="12" max="12" width="61.5703125" style="142" bestFit="1" customWidth="1"/>
    <col min="13" max="13" width="14.42578125" style="58" customWidth="1"/>
    <col min="14" max="14" width="11.5703125" style="53" customWidth="1"/>
    <col min="15" max="15" width="16" style="61" customWidth="1"/>
    <col min="16" max="16" width="16" style="75" customWidth="1"/>
    <col min="17" max="17" width="17.85546875" style="58" customWidth="1"/>
    <col min="18" max="18" width="11.5703125" style="53" customWidth="1"/>
    <col min="19" max="19" width="16" style="61" customWidth="1"/>
    <col min="20" max="20" width="16" style="75" customWidth="1"/>
    <col min="21" max="21" width="17.140625" style="58" customWidth="1"/>
    <col min="22" max="22" width="17.140625" style="53" customWidth="1"/>
    <col min="23" max="23" width="17.140625" style="61" customWidth="1"/>
    <col min="24" max="24" width="17.140625" style="78" customWidth="1"/>
    <col min="25" max="25" width="17.140625" style="58" customWidth="1"/>
    <col min="26" max="26" width="17.140625" style="53" customWidth="1"/>
    <col min="27" max="27" width="17.140625" style="61" customWidth="1"/>
    <col min="28" max="28" width="17.140625" style="78" customWidth="1"/>
    <col min="29" max="29" width="17.140625" style="58" customWidth="1"/>
    <col min="30" max="30" width="17.140625" style="53" customWidth="1"/>
    <col min="31" max="31" width="17.140625" style="61" customWidth="1"/>
    <col min="32" max="32" width="17.140625" style="78" customWidth="1"/>
    <col min="33" max="33" width="19" style="465" customWidth="1"/>
    <col min="34" max="16384" width="11.42578125" style="254"/>
  </cols>
  <sheetData>
    <row r="1" spans="1:33" ht="15" customHeight="1" x14ac:dyDescent="0.2">
      <c r="A1" s="708" t="s">
        <v>0</v>
      </c>
      <c r="B1" s="709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9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5"/>
      <c r="X1" s="695"/>
      <c r="Y1" s="693" t="s">
        <v>599</v>
      </c>
      <c r="Z1" s="694"/>
      <c r="AA1" s="695"/>
      <c r="AB1" s="695"/>
      <c r="AC1" s="693" t="s">
        <v>607</v>
      </c>
      <c r="AD1" s="694"/>
      <c r="AE1" s="695"/>
      <c r="AF1" s="695"/>
      <c r="AG1" s="701" t="s">
        <v>600</v>
      </c>
    </row>
    <row r="2" spans="1:33" ht="15" customHeight="1" x14ac:dyDescent="0.2">
      <c r="A2" s="708"/>
      <c r="B2" s="710"/>
      <c r="C2" s="673">
        <v>2023</v>
      </c>
      <c r="D2" s="674"/>
      <c r="E2" s="673">
        <v>2024</v>
      </c>
      <c r="F2" s="674"/>
      <c r="G2" s="675">
        <v>2025</v>
      </c>
      <c r="H2" s="675"/>
      <c r="I2" s="711" t="s">
        <v>591</v>
      </c>
      <c r="K2" s="708"/>
      <c r="L2" s="710"/>
      <c r="M2" s="698" t="s">
        <v>350</v>
      </c>
      <c r="N2" s="699" t="s">
        <v>2</v>
      </c>
      <c r="O2" s="698" t="s">
        <v>351</v>
      </c>
      <c r="P2" s="704" t="s">
        <v>263</v>
      </c>
      <c r="Q2" s="698" t="s">
        <v>350</v>
      </c>
      <c r="R2" s="699" t="s">
        <v>2</v>
      </c>
      <c r="S2" s="698" t="s">
        <v>351</v>
      </c>
      <c r="T2" s="704" t="s">
        <v>263</v>
      </c>
      <c r="U2" s="698" t="s">
        <v>350</v>
      </c>
      <c r="V2" s="699" t="s">
        <v>2</v>
      </c>
      <c r="W2" s="698" t="s">
        <v>351</v>
      </c>
      <c r="X2" s="705" t="s">
        <v>263</v>
      </c>
      <c r="Y2" s="698" t="s">
        <v>350</v>
      </c>
      <c r="Z2" s="699" t="s">
        <v>2</v>
      </c>
      <c r="AA2" s="698" t="s">
        <v>351</v>
      </c>
      <c r="AB2" s="700" t="s">
        <v>263</v>
      </c>
      <c r="AC2" s="698" t="s">
        <v>350</v>
      </c>
      <c r="AD2" s="699" t="s">
        <v>2</v>
      </c>
      <c r="AE2" s="698" t="s">
        <v>351</v>
      </c>
      <c r="AF2" s="700" t="s">
        <v>263</v>
      </c>
      <c r="AG2" s="702"/>
    </row>
    <row r="3" spans="1:33" ht="63.75" x14ac:dyDescent="0.2">
      <c r="A3" s="708"/>
      <c r="B3" s="710"/>
      <c r="C3" s="95" t="s">
        <v>592</v>
      </c>
      <c r="D3" s="97" t="s">
        <v>594</v>
      </c>
      <c r="E3" s="95" t="s">
        <v>592</v>
      </c>
      <c r="F3" s="97" t="s">
        <v>595</v>
      </c>
      <c r="G3" s="96" t="s">
        <v>592</v>
      </c>
      <c r="H3" s="97" t="s">
        <v>596</v>
      </c>
      <c r="I3" s="711"/>
      <c r="K3" s="708"/>
      <c r="L3" s="710"/>
      <c r="M3" s="698"/>
      <c r="N3" s="699"/>
      <c r="O3" s="698"/>
      <c r="P3" s="704"/>
      <c r="Q3" s="698"/>
      <c r="R3" s="699"/>
      <c r="S3" s="698"/>
      <c r="T3" s="704"/>
      <c r="U3" s="698"/>
      <c r="V3" s="699"/>
      <c r="W3" s="698"/>
      <c r="X3" s="705"/>
      <c r="Y3" s="698"/>
      <c r="Z3" s="699"/>
      <c r="AA3" s="698"/>
      <c r="AB3" s="700"/>
      <c r="AC3" s="698"/>
      <c r="AD3" s="699"/>
      <c r="AE3" s="698"/>
      <c r="AF3" s="700"/>
      <c r="AG3" s="703"/>
    </row>
    <row r="4" spans="1:33" x14ac:dyDescent="0.2">
      <c r="A4" s="712" t="s">
        <v>516</v>
      </c>
      <c r="B4" s="713"/>
      <c r="C4" s="713"/>
      <c r="D4" s="713"/>
      <c r="E4" s="713"/>
      <c r="F4" s="714"/>
      <c r="K4" s="440"/>
      <c r="L4" s="254"/>
      <c r="M4" s="418"/>
      <c r="N4" s="142"/>
      <c r="O4" s="418"/>
      <c r="P4" s="525"/>
      <c r="Q4" s="418"/>
      <c r="R4" s="142"/>
      <c r="S4" s="418"/>
      <c r="T4" s="525"/>
      <c r="U4" s="418"/>
      <c r="V4" s="142"/>
      <c r="W4" s="418"/>
      <c r="X4" s="525"/>
      <c r="Y4" s="418"/>
      <c r="Z4" s="142"/>
      <c r="AA4" s="418"/>
      <c r="AB4" s="525"/>
      <c r="AC4" s="418"/>
      <c r="AE4" s="418"/>
      <c r="AF4" s="525"/>
    </row>
    <row r="5" spans="1:33" s="255" customFormat="1" x14ac:dyDescent="0.2">
      <c r="A5" s="663" t="s">
        <v>3</v>
      </c>
      <c r="B5" s="664"/>
      <c r="C5" s="34"/>
      <c r="D5" s="34"/>
      <c r="E5" s="34"/>
      <c r="F5" s="34"/>
      <c r="G5" s="470"/>
      <c r="H5" s="470"/>
      <c r="I5" s="470"/>
      <c r="K5" s="663" t="s">
        <v>3</v>
      </c>
      <c r="L5" s="664"/>
      <c r="M5" s="54"/>
      <c r="N5" s="34"/>
      <c r="O5" s="54"/>
      <c r="P5" s="39"/>
      <c r="Q5" s="54"/>
      <c r="R5" s="34"/>
      <c r="S5" s="54"/>
      <c r="T5" s="39"/>
      <c r="U5" s="54"/>
      <c r="V5" s="34"/>
      <c r="W5" s="54"/>
      <c r="X5" s="62"/>
      <c r="Y5" s="54"/>
      <c r="Z5" s="34"/>
      <c r="AA5" s="54"/>
      <c r="AB5" s="54"/>
      <c r="AC5" s="54"/>
      <c r="AD5" s="561"/>
      <c r="AE5" s="54"/>
      <c r="AF5" s="54"/>
      <c r="AG5" s="490"/>
    </row>
    <row r="6" spans="1:33" x14ac:dyDescent="0.2">
      <c r="A6" s="120">
        <v>1</v>
      </c>
      <c r="B6" s="121" t="s">
        <v>4</v>
      </c>
      <c r="C6" s="471">
        <v>449820</v>
      </c>
      <c r="D6" s="515">
        <f>C6*9.28%+C6</f>
        <v>491563.29599999997</v>
      </c>
      <c r="E6" s="41">
        <v>576935</v>
      </c>
      <c r="F6" s="98">
        <f>E6*5.2%+E6</f>
        <v>606935.62</v>
      </c>
      <c r="G6" s="41">
        <v>195960</v>
      </c>
      <c r="H6" s="475">
        <f>G6*5.1%+G6</f>
        <v>205953.96</v>
      </c>
      <c r="I6" s="516">
        <f>AVERAGE(D6,F6,H6)</f>
        <v>434817.62533333333</v>
      </c>
      <c r="J6" s="526"/>
      <c r="K6" s="120">
        <v>1</v>
      </c>
      <c r="L6" s="121" t="s">
        <v>4</v>
      </c>
      <c r="M6" s="55">
        <v>310200</v>
      </c>
      <c r="N6" s="40">
        <v>0.14499999999999999</v>
      </c>
      <c r="O6" s="59">
        <v>75856</v>
      </c>
      <c r="P6" s="89">
        <f>+M6+O6</f>
        <v>386056</v>
      </c>
      <c r="Q6" s="55">
        <v>292600</v>
      </c>
      <c r="R6" s="40">
        <v>0.14499999999999999</v>
      </c>
      <c r="S6" s="41">
        <v>79994</v>
      </c>
      <c r="T6" s="85">
        <f t="shared" ref="T6:T69" si="0">+Q6+S6</f>
        <v>372594</v>
      </c>
      <c r="U6" s="55">
        <v>325600</v>
      </c>
      <c r="V6" s="40">
        <v>0.14499999999999999</v>
      </c>
      <c r="W6" s="59">
        <v>68960</v>
      </c>
      <c r="X6" s="79">
        <f>+U6+W6</f>
        <v>394560</v>
      </c>
      <c r="Y6" s="55">
        <v>334400</v>
      </c>
      <c r="Z6" s="66">
        <v>0.14499999999999999</v>
      </c>
      <c r="AA6" s="59">
        <v>75856</v>
      </c>
      <c r="AB6" s="72">
        <f>+Y6+AA6</f>
        <v>410256</v>
      </c>
      <c r="AC6" s="562">
        <v>670800</v>
      </c>
      <c r="AD6" s="563">
        <v>0.14499999999999999</v>
      </c>
      <c r="AE6" s="562">
        <v>750015.5</v>
      </c>
      <c r="AF6" s="575">
        <f>AC6+AE6</f>
        <v>1420815.5</v>
      </c>
      <c r="AG6" s="458">
        <f>AVERAGE(I6,P6,T6,X6,AB6,AF6)</f>
        <v>569849.85422222223</v>
      </c>
    </row>
    <row r="7" spans="1:33" x14ac:dyDescent="0.2">
      <c r="A7" s="120">
        <v>2</v>
      </c>
      <c r="B7" s="121" t="s">
        <v>196</v>
      </c>
      <c r="C7" s="471">
        <v>1822800</v>
      </c>
      <c r="D7" s="515">
        <f t="shared" ref="D7:D11" si="1">C7*9.28%+C7</f>
        <v>1991955.84</v>
      </c>
      <c r="E7" s="41">
        <v>2102730</v>
      </c>
      <c r="F7" s="98">
        <f t="shared" ref="F7:F25" si="2">E7*5.2%+E7</f>
        <v>2212071.96</v>
      </c>
      <c r="G7" s="41">
        <v>2035106.2031999999</v>
      </c>
      <c r="H7" s="475">
        <f t="shared" ref="H7:H70" si="3">G7*5.1%+G7</f>
        <v>2138896.6195632</v>
      </c>
      <c r="I7" s="516">
        <f t="shared" ref="I7:I70" si="4">AVERAGE(D7,F7,H7)</f>
        <v>2114308.1398544</v>
      </c>
      <c r="K7" s="120">
        <v>2</v>
      </c>
      <c r="L7" s="121" t="s">
        <v>196</v>
      </c>
      <c r="M7" s="55">
        <v>1838970</v>
      </c>
      <c r="N7" s="40">
        <v>0.59459459459459463</v>
      </c>
      <c r="O7" s="59">
        <v>783317</v>
      </c>
      <c r="P7" s="89">
        <f t="shared" ref="P7:P70" si="5">+M7+O7</f>
        <v>2622287</v>
      </c>
      <c r="Q7" s="55">
        <v>1799280</v>
      </c>
      <c r="R7" s="40">
        <v>0.59459459459459463</v>
      </c>
      <c r="S7" s="41">
        <v>826043</v>
      </c>
      <c r="T7" s="85">
        <f t="shared" si="0"/>
        <v>2625323</v>
      </c>
      <c r="U7" s="55">
        <v>1958040</v>
      </c>
      <c r="V7" s="40">
        <v>0.59459459459459463</v>
      </c>
      <c r="W7" s="59">
        <v>712106.20319999987</v>
      </c>
      <c r="X7" s="79">
        <f t="shared" ref="X7:X70" si="6">+U7+W7</f>
        <v>2670146.2031999999</v>
      </c>
      <c r="Y7" s="55">
        <v>1931580</v>
      </c>
      <c r="Z7" s="66">
        <v>0.59459459459459463</v>
      </c>
      <c r="AA7" s="59">
        <v>790438</v>
      </c>
      <c r="AB7" s="72">
        <f t="shared" ref="AB7:AB70" si="7">+Y7+AA7</f>
        <v>2722018</v>
      </c>
      <c r="AC7" s="562">
        <v>2698800</v>
      </c>
      <c r="AD7" s="563">
        <v>0.59459459459459463</v>
      </c>
      <c r="AE7" s="562">
        <v>2733549</v>
      </c>
      <c r="AF7" s="575">
        <f t="shared" ref="AF7:AF70" si="8">AC7+AE7</f>
        <v>5432349</v>
      </c>
      <c r="AG7" s="458">
        <f t="shared" ref="AG7:AG70" si="9">AVERAGE(I7,P7,T7,X7,AB7,AF7)</f>
        <v>3031071.8905090666</v>
      </c>
    </row>
    <row r="8" spans="1:33" x14ac:dyDescent="0.2">
      <c r="A8" s="120">
        <v>3</v>
      </c>
      <c r="B8" s="121" t="s">
        <v>194</v>
      </c>
      <c r="C8" s="471">
        <v>1639540</v>
      </c>
      <c r="D8" s="515">
        <f t="shared" si="1"/>
        <v>1791689.3119999999</v>
      </c>
      <c r="E8" s="41">
        <v>49020</v>
      </c>
      <c r="F8" s="98">
        <f t="shared" si="2"/>
        <v>51569.04</v>
      </c>
      <c r="G8" s="41">
        <v>47443.516799999998</v>
      </c>
      <c r="H8" s="475">
        <f t="shared" si="3"/>
        <v>49863.136156799999</v>
      </c>
      <c r="I8" s="516">
        <f t="shared" si="4"/>
        <v>631040.49605226668</v>
      </c>
      <c r="K8" s="120">
        <v>3</v>
      </c>
      <c r="L8" s="121" t="s">
        <v>194</v>
      </c>
      <c r="M8" s="92" t="s">
        <v>593</v>
      </c>
      <c r="N8" s="40">
        <v>0.59459459459459463</v>
      </c>
      <c r="O8" s="59">
        <v>52662</v>
      </c>
      <c r="P8" s="89">
        <f>+O8</f>
        <v>52662</v>
      </c>
      <c r="Q8" s="92" t="s">
        <v>593</v>
      </c>
      <c r="R8" s="40">
        <v>0.59459459459459463</v>
      </c>
      <c r="S8" s="41">
        <v>54086</v>
      </c>
      <c r="T8" s="86">
        <f>+S8</f>
        <v>54086</v>
      </c>
      <c r="U8" s="92" t="s">
        <v>593</v>
      </c>
      <c r="V8" s="40">
        <v>0.59459459459459463</v>
      </c>
      <c r="W8" s="59">
        <v>47443.516799999998</v>
      </c>
      <c r="X8" s="79">
        <f>+W8</f>
        <v>47443.516799999998</v>
      </c>
      <c r="Y8" s="92" t="s">
        <v>593</v>
      </c>
      <c r="Z8" s="66">
        <v>0.59459459459459463</v>
      </c>
      <c r="AA8" s="59">
        <v>53611</v>
      </c>
      <c r="AB8" s="72">
        <f>+AA8</f>
        <v>53611</v>
      </c>
      <c r="AC8" s="92" t="s">
        <v>593</v>
      </c>
      <c r="AD8" s="563">
        <v>0.59459459459459463</v>
      </c>
      <c r="AE8" s="562">
        <v>63726</v>
      </c>
      <c r="AF8" s="575">
        <f>AE8</f>
        <v>63726</v>
      </c>
      <c r="AG8" s="458">
        <f t="shared" si="9"/>
        <v>150428.16880871111</v>
      </c>
    </row>
    <row r="9" spans="1:33" x14ac:dyDescent="0.2">
      <c r="A9" s="120">
        <v>4</v>
      </c>
      <c r="B9" s="121" t="s">
        <v>195</v>
      </c>
      <c r="C9" s="471">
        <v>38220</v>
      </c>
      <c r="D9" s="515">
        <f t="shared" si="1"/>
        <v>41766.815999999999</v>
      </c>
      <c r="E9" s="41">
        <v>2337760</v>
      </c>
      <c r="F9" s="98">
        <f t="shared" si="2"/>
        <v>2459323.52</v>
      </c>
      <c r="G9" s="41">
        <v>2262577.6384000001</v>
      </c>
      <c r="H9" s="475">
        <f t="shared" si="3"/>
        <v>2377969.0979583999</v>
      </c>
      <c r="I9" s="516">
        <f t="shared" si="4"/>
        <v>1626353.1446527999</v>
      </c>
      <c r="K9" s="120">
        <v>4</v>
      </c>
      <c r="L9" s="121" t="s">
        <v>195</v>
      </c>
      <c r="M9" s="55">
        <v>2015270</v>
      </c>
      <c r="N9" s="40">
        <v>0.23378378378378378</v>
      </c>
      <c r="O9" s="59">
        <v>870735</v>
      </c>
      <c r="P9" s="89">
        <f t="shared" si="5"/>
        <v>2886005</v>
      </c>
      <c r="Q9" s="55">
        <v>2000560</v>
      </c>
      <c r="R9" s="40">
        <v>0.23378378378378378</v>
      </c>
      <c r="S9" s="41">
        <v>910314</v>
      </c>
      <c r="T9" s="85">
        <f t="shared" si="0"/>
        <v>2910874</v>
      </c>
      <c r="U9" s="55">
        <v>2132950</v>
      </c>
      <c r="V9" s="40">
        <v>0.23378378378378378</v>
      </c>
      <c r="W9" s="59">
        <v>791577.63840000005</v>
      </c>
      <c r="X9" s="79">
        <f t="shared" si="6"/>
        <v>2924527.6384000001</v>
      </c>
      <c r="Y9" s="55">
        <v>2147660</v>
      </c>
      <c r="Z9" s="66">
        <v>0.23378378378378378</v>
      </c>
      <c r="AA9" s="59">
        <v>878651</v>
      </c>
      <c r="AB9" s="72">
        <f t="shared" si="7"/>
        <v>3026311</v>
      </c>
      <c r="AC9" s="92" t="s">
        <v>593</v>
      </c>
      <c r="AD9" s="563">
        <v>0.23378378378378378</v>
      </c>
      <c r="AE9" s="562">
        <v>3039088</v>
      </c>
      <c r="AF9" s="575">
        <f>AE9</f>
        <v>3039088</v>
      </c>
      <c r="AG9" s="458">
        <f t="shared" si="9"/>
        <v>2735526.4638421335</v>
      </c>
    </row>
    <row r="10" spans="1:33" x14ac:dyDescent="0.2">
      <c r="A10" s="120">
        <v>5</v>
      </c>
      <c r="B10" s="124" t="s">
        <v>197</v>
      </c>
      <c r="C10" s="471">
        <v>45080</v>
      </c>
      <c r="D10" s="515">
        <f t="shared" si="1"/>
        <v>49263.423999999999</v>
      </c>
      <c r="E10" s="41">
        <v>57855</v>
      </c>
      <c r="F10" s="98">
        <f t="shared" si="2"/>
        <v>60863.46</v>
      </c>
      <c r="G10" s="41">
        <v>55994.383199999997</v>
      </c>
      <c r="H10" s="475">
        <f t="shared" si="3"/>
        <v>58850.096743199996</v>
      </c>
      <c r="I10" s="516">
        <f t="shared" si="4"/>
        <v>56325.660247733329</v>
      </c>
      <c r="K10" s="120">
        <v>5</v>
      </c>
      <c r="L10" s="124" t="s">
        <v>197</v>
      </c>
      <c r="M10" s="92" t="s">
        <v>593</v>
      </c>
      <c r="N10" s="40">
        <v>1.027027027027027</v>
      </c>
      <c r="O10" s="59">
        <v>55660</v>
      </c>
      <c r="P10" s="89">
        <f t="shared" ref="P10:P11" si="10">+O10</f>
        <v>55660</v>
      </c>
      <c r="Q10" s="92" t="s">
        <v>593</v>
      </c>
      <c r="R10" s="40">
        <v>1.027027027027027</v>
      </c>
      <c r="S10" s="41">
        <v>57684</v>
      </c>
      <c r="T10" s="86">
        <f t="shared" ref="T10:T11" si="11">+S10</f>
        <v>57684</v>
      </c>
      <c r="U10" s="92" t="s">
        <v>593</v>
      </c>
      <c r="V10" s="40">
        <v>1.027027027027027</v>
      </c>
      <c r="W10" s="59">
        <v>50600</v>
      </c>
      <c r="X10" s="79">
        <f t="shared" ref="X10:X11" si="12">+W10</f>
        <v>50600</v>
      </c>
      <c r="Y10" s="92" t="s">
        <v>593</v>
      </c>
      <c r="Z10" s="66">
        <v>1.027027027027027</v>
      </c>
      <c r="AA10" s="59">
        <v>56166</v>
      </c>
      <c r="AB10" s="72">
        <f t="shared" ref="AB10:AB11" si="13">+AA10</f>
        <v>56166</v>
      </c>
      <c r="AC10" s="92" t="s">
        <v>593</v>
      </c>
      <c r="AD10" s="563">
        <v>1.027027027027027</v>
      </c>
      <c r="AE10" s="562">
        <v>75211.5</v>
      </c>
      <c r="AF10" s="575">
        <f t="shared" ref="AF10:AF11" si="14">AE10</f>
        <v>75211.5</v>
      </c>
      <c r="AG10" s="458">
        <f t="shared" si="9"/>
        <v>58607.860041288892</v>
      </c>
    </row>
    <row r="11" spans="1:33" x14ac:dyDescent="0.2">
      <c r="A11" s="120">
        <v>6</v>
      </c>
      <c r="B11" s="121" t="s">
        <v>5</v>
      </c>
      <c r="C11" s="471">
        <v>48020</v>
      </c>
      <c r="D11" s="515">
        <f t="shared" si="1"/>
        <v>52476.256000000001</v>
      </c>
      <c r="E11" s="41">
        <v>61560</v>
      </c>
      <c r="F11" s="98">
        <f t="shared" si="2"/>
        <v>64761.120000000003</v>
      </c>
      <c r="G11" s="41">
        <v>59580.2304</v>
      </c>
      <c r="H11" s="475">
        <f t="shared" si="3"/>
        <v>62618.822150400003</v>
      </c>
      <c r="I11" s="516">
        <f t="shared" si="4"/>
        <v>59952.06605013334</v>
      </c>
      <c r="K11" s="120">
        <v>6</v>
      </c>
      <c r="L11" s="121" t="s">
        <v>5</v>
      </c>
      <c r="M11" s="92" t="s">
        <v>593</v>
      </c>
      <c r="N11" s="40">
        <v>0.59459459459459463</v>
      </c>
      <c r="O11" s="59">
        <v>66730</v>
      </c>
      <c r="P11" s="89">
        <f t="shared" si="10"/>
        <v>66730</v>
      </c>
      <c r="Q11" s="92" t="s">
        <v>593</v>
      </c>
      <c r="R11" s="40">
        <v>0.59459459459459463</v>
      </c>
      <c r="S11" s="41">
        <v>69113</v>
      </c>
      <c r="T11" s="86">
        <f t="shared" si="11"/>
        <v>69113</v>
      </c>
      <c r="U11" s="92" t="s">
        <v>593</v>
      </c>
      <c r="V11" s="40">
        <v>0.59459459459459463</v>
      </c>
      <c r="W11" s="59">
        <v>59580.2304</v>
      </c>
      <c r="X11" s="79">
        <f t="shared" si="12"/>
        <v>59580.2304</v>
      </c>
      <c r="Y11" s="92" t="s">
        <v>593</v>
      </c>
      <c r="Z11" s="66">
        <v>0.59459459459459463</v>
      </c>
      <c r="AA11" s="59">
        <v>64942</v>
      </c>
      <c r="AB11" s="72">
        <f t="shared" si="13"/>
        <v>64942</v>
      </c>
      <c r="AC11" s="92" t="s">
        <v>593</v>
      </c>
      <c r="AD11" s="563">
        <v>0.59459459459459463</v>
      </c>
      <c r="AE11" s="562">
        <v>80028</v>
      </c>
      <c r="AF11" s="575">
        <f t="shared" si="14"/>
        <v>80028</v>
      </c>
      <c r="AG11" s="458">
        <f t="shared" si="9"/>
        <v>66724.216075022225</v>
      </c>
    </row>
    <row r="12" spans="1:33" x14ac:dyDescent="0.2">
      <c r="A12" s="120">
        <v>7</v>
      </c>
      <c r="B12" s="121" t="s">
        <v>198</v>
      </c>
      <c r="C12" s="471">
        <v>187180</v>
      </c>
      <c r="D12" s="515">
        <f t="shared" ref="D12:D25" si="15">C12*9.28%+C12</f>
        <v>204550.304</v>
      </c>
      <c r="E12" s="41">
        <v>240065</v>
      </c>
      <c r="F12" s="98">
        <f t="shared" si="2"/>
        <v>252548.38</v>
      </c>
      <c r="G12" s="41">
        <v>232344.50959999999</v>
      </c>
      <c r="H12" s="475">
        <f t="shared" si="3"/>
        <v>244194.07958959998</v>
      </c>
      <c r="I12" s="516">
        <f t="shared" si="4"/>
        <v>233764.25452986665</v>
      </c>
      <c r="K12" s="120">
        <v>7</v>
      </c>
      <c r="L12" s="121" t="s">
        <v>198</v>
      </c>
      <c r="M12" s="55">
        <v>675000</v>
      </c>
      <c r="N12" s="40">
        <v>1.4864864864864864</v>
      </c>
      <c r="O12" s="59">
        <v>90292</v>
      </c>
      <c r="P12" s="89">
        <f t="shared" si="5"/>
        <v>765292</v>
      </c>
      <c r="Q12" s="55">
        <v>685000</v>
      </c>
      <c r="R12" s="40">
        <v>1.4864864864864864</v>
      </c>
      <c r="S12" s="41">
        <v>92733</v>
      </c>
      <c r="T12" s="85">
        <f t="shared" si="0"/>
        <v>777733</v>
      </c>
      <c r="U12" s="55">
        <v>730000</v>
      </c>
      <c r="V12" s="40">
        <v>1.4864864864864864</v>
      </c>
      <c r="W12" s="59">
        <v>81344.50959999999</v>
      </c>
      <c r="X12" s="79">
        <f t="shared" si="6"/>
        <v>811344.50959999999</v>
      </c>
      <c r="Y12" s="55">
        <v>730000</v>
      </c>
      <c r="Z12" s="66">
        <v>1.4864864864864864</v>
      </c>
      <c r="AA12" s="59">
        <v>90292</v>
      </c>
      <c r="AB12" s="72">
        <f t="shared" si="7"/>
        <v>820292</v>
      </c>
      <c r="AC12" s="562">
        <v>282100</v>
      </c>
      <c r="AD12" s="563">
        <v>1.4864864864864864</v>
      </c>
      <c r="AE12" s="562">
        <v>312084.5</v>
      </c>
      <c r="AF12" s="575">
        <f t="shared" si="8"/>
        <v>594184.5</v>
      </c>
      <c r="AG12" s="458">
        <f t="shared" si="9"/>
        <v>667101.71068831114</v>
      </c>
    </row>
    <row r="13" spans="1:33" x14ac:dyDescent="0.2">
      <c r="A13" s="120">
        <v>8</v>
      </c>
      <c r="B13" s="121" t="s">
        <v>199</v>
      </c>
      <c r="C13" s="471">
        <v>421400</v>
      </c>
      <c r="D13" s="515">
        <f t="shared" si="15"/>
        <v>460505.92</v>
      </c>
      <c r="E13" s="41">
        <v>540455</v>
      </c>
      <c r="F13" s="98">
        <f t="shared" si="2"/>
        <v>568558.66</v>
      </c>
      <c r="G13" s="41">
        <v>523073.96720000001</v>
      </c>
      <c r="H13" s="475">
        <f t="shared" si="3"/>
        <v>549750.7395272</v>
      </c>
      <c r="I13" s="516">
        <f t="shared" si="4"/>
        <v>526271.77317573328</v>
      </c>
      <c r="K13" s="120">
        <v>8</v>
      </c>
      <c r="L13" s="121" t="s">
        <v>199</v>
      </c>
      <c r="M13" s="55">
        <v>816200</v>
      </c>
      <c r="N13" s="40">
        <v>0.61216216216216213</v>
      </c>
      <c r="O13" s="59">
        <v>351180</v>
      </c>
      <c r="P13" s="89">
        <f t="shared" si="5"/>
        <v>1167380</v>
      </c>
      <c r="Q13" s="55">
        <v>757900</v>
      </c>
      <c r="R13" s="40">
        <v>0.61216216216216213</v>
      </c>
      <c r="S13" s="41">
        <v>360587</v>
      </c>
      <c r="T13" s="85">
        <f t="shared" si="0"/>
        <v>1118487</v>
      </c>
      <c r="U13" s="55">
        <v>845350</v>
      </c>
      <c r="V13" s="40">
        <v>0.61216216216216213</v>
      </c>
      <c r="W13" s="59">
        <v>313553.74479999999</v>
      </c>
      <c r="X13" s="79">
        <f t="shared" si="6"/>
        <v>1158903.7448</v>
      </c>
      <c r="Y13" s="55">
        <v>862840</v>
      </c>
      <c r="Z13" s="66">
        <v>0.61216216216216213</v>
      </c>
      <c r="AA13" s="59">
        <v>357451</v>
      </c>
      <c r="AB13" s="72">
        <f t="shared" si="7"/>
        <v>1220291</v>
      </c>
      <c r="AC13" s="562">
        <v>621400</v>
      </c>
      <c r="AD13" s="563">
        <v>0.61216216216216213</v>
      </c>
      <c r="AE13" s="562">
        <v>702591.5</v>
      </c>
      <c r="AF13" s="575">
        <f t="shared" si="8"/>
        <v>1323991.5</v>
      </c>
      <c r="AG13" s="458">
        <f t="shared" si="9"/>
        <v>1085887.5029959555</v>
      </c>
    </row>
    <row r="14" spans="1:33" x14ac:dyDescent="0.2">
      <c r="A14" s="120">
        <v>9</v>
      </c>
      <c r="B14" s="121" t="s">
        <v>497</v>
      </c>
      <c r="C14" s="471">
        <v>286160</v>
      </c>
      <c r="D14" s="515">
        <f t="shared" si="15"/>
        <v>312715.64799999999</v>
      </c>
      <c r="E14" s="41">
        <v>367080</v>
      </c>
      <c r="F14" s="98">
        <f t="shared" si="2"/>
        <v>386168.16</v>
      </c>
      <c r="G14" s="41">
        <v>355274.70719999995</v>
      </c>
      <c r="H14" s="475">
        <f t="shared" si="3"/>
        <v>373393.71726719994</v>
      </c>
      <c r="I14" s="516">
        <f t="shared" si="4"/>
        <v>357425.8417557333</v>
      </c>
      <c r="K14" s="120">
        <v>9</v>
      </c>
      <c r="L14" s="121" t="s">
        <v>497</v>
      </c>
      <c r="M14" s="55">
        <v>334950</v>
      </c>
      <c r="N14" s="40">
        <v>0.61216216216216213</v>
      </c>
      <c r="O14" s="59">
        <v>139188</v>
      </c>
      <c r="P14" s="89">
        <f t="shared" si="5"/>
        <v>474138</v>
      </c>
      <c r="Q14" s="55">
        <v>311850</v>
      </c>
      <c r="R14" s="40">
        <v>0.61216216216216213</v>
      </c>
      <c r="S14" s="41">
        <v>142916</v>
      </c>
      <c r="T14" s="85">
        <f t="shared" si="0"/>
        <v>454766</v>
      </c>
      <c r="U14" s="55">
        <v>328020</v>
      </c>
      <c r="V14" s="40">
        <v>0.61216216216216213</v>
      </c>
      <c r="W14" s="59">
        <v>124274.70719999995</v>
      </c>
      <c r="X14" s="79">
        <f t="shared" si="6"/>
        <v>452294.70719999995</v>
      </c>
      <c r="Y14" s="55">
        <v>346500</v>
      </c>
      <c r="Z14" s="66">
        <v>0.61216216216216213</v>
      </c>
      <c r="AA14" s="59">
        <v>135459</v>
      </c>
      <c r="AB14" s="72">
        <f t="shared" si="7"/>
        <v>481959</v>
      </c>
      <c r="AC14" s="562">
        <v>448500</v>
      </c>
      <c r="AD14" s="563">
        <v>0.61216216216216213</v>
      </c>
      <c r="AE14" s="562">
        <v>477204</v>
      </c>
      <c r="AF14" s="575">
        <f t="shared" si="8"/>
        <v>925704</v>
      </c>
      <c r="AG14" s="458">
        <f t="shared" si="9"/>
        <v>524381.2581592889</v>
      </c>
    </row>
    <row r="15" spans="1:33" x14ac:dyDescent="0.2">
      <c r="A15" s="120">
        <v>10</v>
      </c>
      <c r="B15" s="121" t="s">
        <v>264</v>
      </c>
      <c r="C15" s="471">
        <v>265580</v>
      </c>
      <c r="D15" s="515">
        <f t="shared" si="15"/>
        <v>290225.82400000002</v>
      </c>
      <c r="E15" s="41">
        <v>340670</v>
      </c>
      <c r="F15" s="98">
        <f t="shared" si="2"/>
        <v>358384.84</v>
      </c>
      <c r="G15" s="41">
        <v>222916</v>
      </c>
      <c r="H15" s="475">
        <f t="shared" si="3"/>
        <v>234284.71599999999</v>
      </c>
      <c r="I15" s="516">
        <f t="shared" si="4"/>
        <v>294298.46000000002</v>
      </c>
      <c r="K15" s="120">
        <v>10</v>
      </c>
      <c r="L15" s="121" t="s">
        <v>264</v>
      </c>
      <c r="M15" s="55">
        <v>204000</v>
      </c>
      <c r="N15" s="40">
        <v>0.15</v>
      </c>
      <c r="O15" s="59">
        <v>70810</v>
      </c>
      <c r="P15" s="89">
        <f t="shared" si="5"/>
        <v>274810</v>
      </c>
      <c r="Q15" s="55">
        <v>196500</v>
      </c>
      <c r="R15" s="40">
        <v>0.15</v>
      </c>
      <c r="S15" s="41">
        <v>72707</v>
      </c>
      <c r="T15" s="85">
        <f t="shared" si="0"/>
        <v>269207</v>
      </c>
      <c r="U15" s="55">
        <v>208500</v>
      </c>
      <c r="V15" s="40">
        <v>0.15</v>
      </c>
      <c r="W15" s="59">
        <v>63223.200799999991</v>
      </c>
      <c r="X15" s="79">
        <f t="shared" si="6"/>
        <v>271723.20079999999</v>
      </c>
      <c r="Y15" s="55">
        <v>228000</v>
      </c>
      <c r="Z15" s="66">
        <v>0.15</v>
      </c>
      <c r="AA15" s="59">
        <v>68281</v>
      </c>
      <c r="AB15" s="72">
        <f t="shared" si="7"/>
        <v>296281</v>
      </c>
      <c r="AC15" s="562">
        <v>418600</v>
      </c>
      <c r="AD15" s="563">
        <v>0.15</v>
      </c>
      <c r="AE15" s="562">
        <v>442871</v>
      </c>
      <c r="AF15" s="575">
        <f t="shared" si="8"/>
        <v>861471</v>
      </c>
      <c r="AG15" s="458">
        <f t="shared" si="9"/>
        <v>377965.11013333331</v>
      </c>
    </row>
    <row r="16" spans="1:33" x14ac:dyDescent="0.2">
      <c r="A16" s="120">
        <v>11</v>
      </c>
      <c r="B16" s="121" t="s">
        <v>265</v>
      </c>
      <c r="C16" s="471">
        <v>178360</v>
      </c>
      <c r="D16" s="515">
        <f t="shared" si="15"/>
        <v>194911.80799999999</v>
      </c>
      <c r="E16" s="41">
        <v>228760</v>
      </c>
      <c r="F16" s="98">
        <f t="shared" si="2"/>
        <v>240655.52</v>
      </c>
      <c r="G16" s="41">
        <v>208656</v>
      </c>
      <c r="H16" s="475">
        <f t="shared" si="3"/>
        <v>219297.45600000001</v>
      </c>
      <c r="I16" s="516">
        <f t="shared" si="4"/>
        <v>218288.26133333333</v>
      </c>
      <c r="K16" s="120">
        <v>11</v>
      </c>
      <c r="L16" s="121" t="s">
        <v>265</v>
      </c>
      <c r="M16" s="55">
        <v>186320</v>
      </c>
      <c r="N16" s="40">
        <v>3</v>
      </c>
      <c r="O16" s="59">
        <v>80648</v>
      </c>
      <c r="P16" s="89">
        <f t="shared" si="5"/>
        <v>266968</v>
      </c>
      <c r="Q16" s="55">
        <v>179520</v>
      </c>
      <c r="R16" s="40">
        <v>3</v>
      </c>
      <c r="S16" s="41">
        <v>82828</v>
      </c>
      <c r="T16" s="85">
        <f t="shared" si="0"/>
        <v>262348</v>
      </c>
      <c r="U16" s="55">
        <v>199920</v>
      </c>
      <c r="V16" s="40">
        <v>3</v>
      </c>
      <c r="W16" s="59">
        <v>72656</v>
      </c>
      <c r="X16" s="79">
        <f t="shared" si="6"/>
        <v>272576</v>
      </c>
      <c r="Y16" s="55">
        <v>199920</v>
      </c>
      <c r="Z16" s="66">
        <v>3</v>
      </c>
      <c r="AA16" s="59">
        <v>81375</v>
      </c>
      <c r="AB16" s="72">
        <f t="shared" si="7"/>
        <v>281295</v>
      </c>
      <c r="AC16" s="562">
        <v>237900</v>
      </c>
      <c r="AD16" s="563">
        <v>3</v>
      </c>
      <c r="AE16" s="562">
        <v>297388</v>
      </c>
      <c r="AF16" s="575">
        <f t="shared" si="8"/>
        <v>535288</v>
      </c>
      <c r="AG16" s="458">
        <f t="shared" si="9"/>
        <v>306127.2102222222</v>
      </c>
    </row>
    <row r="17" spans="1:33" x14ac:dyDescent="0.2">
      <c r="A17" s="120">
        <v>12</v>
      </c>
      <c r="B17" s="121" t="s">
        <v>266</v>
      </c>
      <c r="C17" s="471">
        <v>614460</v>
      </c>
      <c r="D17" s="515">
        <f t="shared" si="15"/>
        <v>671481.88800000004</v>
      </c>
      <c r="E17" s="41">
        <v>788025</v>
      </c>
      <c r="F17" s="98">
        <f t="shared" si="2"/>
        <v>829002.3</v>
      </c>
      <c r="G17" s="41">
        <v>762682.11600000004</v>
      </c>
      <c r="H17" s="475">
        <f t="shared" si="3"/>
        <v>801578.90391600004</v>
      </c>
      <c r="I17" s="516">
        <f t="shared" si="4"/>
        <v>767354.36397199996</v>
      </c>
      <c r="K17" s="120">
        <v>12</v>
      </c>
      <c r="L17" s="121" t="s">
        <v>266</v>
      </c>
      <c r="M17" s="55">
        <v>1352400</v>
      </c>
      <c r="N17" s="40">
        <v>1</v>
      </c>
      <c r="O17" s="59">
        <v>293350</v>
      </c>
      <c r="P17" s="89">
        <f t="shared" si="5"/>
        <v>1645750</v>
      </c>
      <c r="Q17" s="55">
        <v>1234800</v>
      </c>
      <c r="R17" s="40">
        <v>1</v>
      </c>
      <c r="S17" s="41">
        <v>301351</v>
      </c>
      <c r="T17" s="85">
        <f t="shared" si="0"/>
        <v>1536151</v>
      </c>
      <c r="U17" s="55">
        <v>1440600</v>
      </c>
      <c r="V17" s="40">
        <v>1</v>
      </c>
      <c r="W17" s="59">
        <v>266682.11600000004</v>
      </c>
      <c r="X17" s="79">
        <f t="shared" si="6"/>
        <v>1707282.1159999999</v>
      </c>
      <c r="Y17" s="55">
        <v>1479800</v>
      </c>
      <c r="Z17" s="66">
        <v>1</v>
      </c>
      <c r="AA17" s="59">
        <v>288017</v>
      </c>
      <c r="AB17" s="72">
        <f t="shared" si="7"/>
        <v>1767817</v>
      </c>
      <c r="AC17" s="562">
        <v>980200</v>
      </c>
      <c r="AD17" s="563">
        <v>1</v>
      </c>
      <c r="AE17" s="562">
        <v>1024432.5</v>
      </c>
      <c r="AF17" s="575">
        <f t="shared" si="8"/>
        <v>2004632.5</v>
      </c>
      <c r="AG17" s="458">
        <f t="shared" si="9"/>
        <v>1571497.8299953332</v>
      </c>
    </row>
    <row r="18" spans="1:33" x14ac:dyDescent="0.2">
      <c r="A18" s="120">
        <v>13</v>
      </c>
      <c r="B18" s="121" t="s">
        <v>267</v>
      </c>
      <c r="C18" s="471">
        <v>275380</v>
      </c>
      <c r="D18" s="515">
        <f t="shared" si="15"/>
        <v>300935.26400000002</v>
      </c>
      <c r="E18" s="41">
        <v>353210</v>
      </c>
      <c r="F18" s="98">
        <f t="shared" si="2"/>
        <v>371576.92</v>
      </c>
      <c r="G18" s="41">
        <v>264776</v>
      </c>
      <c r="H18" s="475">
        <f t="shared" si="3"/>
        <v>278279.576</v>
      </c>
      <c r="I18" s="516">
        <f t="shared" si="4"/>
        <v>316930.58666666667</v>
      </c>
      <c r="K18" s="120">
        <v>13</v>
      </c>
      <c r="L18" s="121" t="s">
        <v>267</v>
      </c>
      <c r="M18" s="55">
        <v>852000</v>
      </c>
      <c r="N18" s="40">
        <v>3</v>
      </c>
      <c r="O18" s="59">
        <v>102054</v>
      </c>
      <c r="P18" s="89">
        <f t="shared" si="5"/>
        <v>954054</v>
      </c>
      <c r="Q18" s="55">
        <v>768000</v>
      </c>
      <c r="R18" s="40">
        <v>3</v>
      </c>
      <c r="S18" s="41">
        <v>104837</v>
      </c>
      <c r="T18" s="85">
        <f t="shared" si="0"/>
        <v>872837</v>
      </c>
      <c r="U18" s="55">
        <v>882000</v>
      </c>
      <c r="V18" s="40">
        <v>3</v>
      </c>
      <c r="W18" s="59">
        <v>92776</v>
      </c>
      <c r="X18" s="79">
        <f t="shared" si="6"/>
        <v>974776</v>
      </c>
      <c r="Y18" s="55">
        <v>912000</v>
      </c>
      <c r="Z18" s="66">
        <v>3</v>
      </c>
      <c r="AA18" s="59">
        <v>101126</v>
      </c>
      <c r="AB18" s="72">
        <f t="shared" si="7"/>
        <v>1013126</v>
      </c>
      <c r="AC18" s="562">
        <v>366600</v>
      </c>
      <c r="AD18" s="563">
        <v>3</v>
      </c>
      <c r="AE18" s="562">
        <v>459173</v>
      </c>
      <c r="AF18" s="575">
        <f t="shared" si="8"/>
        <v>825773</v>
      </c>
      <c r="AG18" s="458">
        <f t="shared" si="9"/>
        <v>826249.43111111119</v>
      </c>
    </row>
    <row r="19" spans="1:33" x14ac:dyDescent="0.2">
      <c r="A19" s="120">
        <v>14</v>
      </c>
      <c r="B19" s="121" t="s">
        <v>404</v>
      </c>
      <c r="C19" s="471">
        <v>876120</v>
      </c>
      <c r="D19" s="515">
        <f t="shared" si="15"/>
        <v>957423.93599999999</v>
      </c>
      <c r="E19" s="41">
        <v>1123660</v>
      </c>
      <c r="F19" s="98">
        <f t="shared" si="2"/>
        <v>1182090.32</v>
      </c>
      <c r="G19" s="41">
        <v>1087523.0944000001</v>
      </c>
      <c r="H19" s="475">
        <f t="shared" si="3"/>
        <v>1142986.7722144001</v>
      </c>
      <c r="I19" s="516">
        <f t="shared" si="4"/>
        <v>1094167.0094048001</v>
      </c>
      <c r="K19" s="120">
        <v>14</v>
      </c>
      <c r="L19" s="121" t="s">
        <v>404</v>
      </c>
      <c r="M19" s="55">
        <v>1358500</v>
      </c>
      <c r="N19" s="40">
        <v>1.3</v>
      </c>
      <c r="O19" s="59">
        <v>568438</v>
      </c>
      <c r="P19" s="89">
        <f t="shared" si="5"/>
        <v>1926938</v>
      </c>
      <c r="Q19" s="55">
        <v>1263500</v>
      </c>
      <c r="R19" s="40">
        <v>1.3</v>
      </c>
      <c r="S19" s="41">
        <v>588922</v>
      </c>
      <c r="T19" s="85">
        <f t="shared" si="0"/>
        <v>1852422</v>
      </c>
      <c r="U19" s="55">
        <v>1368000</v>
      </c>
      <c r="V19" s="40">
        <v>1.3</v>
      </c>
      <c r="W19" s="59">
        <v>512106.20959999994</v>
      </c>
      <c r="X19" s="79">
        <f t="shared" si="6"/>
        <v>1880106.2095999999</v>
      </c>
      <c r="Y19" s="55">
        <v>1377500</v>
      </c>
      <c r="Z19" s="66">
        <v>1.3</v>
      </c>
      <c r="AA19" s="59">
        <v>568438</v>
      </c>
      <c r="AB19" s="72">
        <f t="shared" si="7"/>
        <v>1945938</v>
      </c>
      <c r="AC19" s="562">
        <v>1400100</v>
      </c>
      <c r="AD19" s="563">
        <v>1.3</v>
      </c>
      <c r="AE19" s="562">
        <v>1460758</v>
      </c>
      <c r="AF19" s="575">
        <f t="shared" si="8"/>
        <v>2860858</v>
      </c>
      <c r="AG19" s="458">
        <f t="shared" si="9"/>
        <v>1926738.2031674664</v>
      </c>
    </row>
    <row r="20" spans="1:33" x14ac:dyDescent="0.2">
      <c r="A20" s="120">
        <v>15</v>
      </c>
      <c r="B20" s="121" t="s">
        <v>269</v>
      </c>
      <c r="C20" s="471">
        <v>1131900</v>
      </c>
      <c r="D20" s="515">
        <f t="shared" si="15"/>
        <v>1236940.32</v>
      </c>
      <c r="E20" s="41">
        <v>1451695</v>
      </c>
      <c r="F20" s="98">
        <f t="shared" si="2"/>
        <v>1527183.14</v>
      </c>
      <c r="G20" s="41">
        <v>1405008.4887999999</v>
      </c>
      <c r="H20" s="475">
        <f t="shared" si="3"/>
        <v>1476663.9217287998</v>
      </c>
      <c r="I20" s="516">
        <f t="shared" si="4"/>
        <v>1413595.7939096</v>
      </c>
      <c r="K20" s="120">
        <v>15</v>
      </c>
      <c r="L20" s="121" t="s">
        <v>269</v>
      </c>
      <c r="M20" s="55">
        <v>1323850</v>
      </c>
      <c r="N20" s="40">
        <v>1.3</v>
      </c>
      <c r="O20" s="59">
        <v>551050</v>
      </c>
      <c r="P20" s="89">
        <f t="shared" si="5"/>
        <v>1874900</v>
      </c>
      <c r="Q20" s="55">
        <v>1159510</v>
      </c>
      <c r="R20" s="40">
        <v>1.3</v>
      </c>
      <c r="S20" s="41">
        <v>570730</v>
      </c>
      <c r="T20" s="85">
        <f t="shared" si="0"/>
        <v>1730240</v>
      </c>
      <c r="U20" s="55">
        <v>1342110</v>
      </c>
      <c r="V20" s="40">
        <v>1.3</v>
      </c>
      <c r="W20" s="59">
        <v>492008.48879999993</v>
      </c>
      <c r="X20" s="79">
        <f t="shared" si="6"/>
        <v>1834118.4887999999</v>
      </c>
      <c r="Y20" s="55">
        <v>1360370</v>
      </c>
      <c r="Z20" s="66">
        <v>1.3</v>
      </c>
      <c r="AA20" s="59">
        <v>551050</v>
      </c>
      <c r="AB20" s="72">
        <f t="shared" si="7"/>
        <v>1911420</v>
      </c>
      <c r="AC20" s="562">
        <v>1829100</v>
      </c>
      <c r="AD20" s="563">
        <v>1.3</v>
      </c>
      <c r="AE20" s="562">
        <v>1887203.5</v>
      </c>
      <c r="AF20" s="575">
        <f t="shared" si="8"/>
        <v>3716303.5</v>
      </c>
      <c r="AG20" s="458">
        <f t="shared" si="9"/>
        <v>2080096.2971182668</v>
      </c>
    </row>
    <row r="21" spans="1:33" x14ac:dyDescent="0.2">
      <c r="A21" s="120">
        <v>16</v>
      </c>
      <c r="B21" s="121" t="s">
        <v>270</v>
      </c>
      <c r="C21" s="471">
        <v>108780</v>
      </c>
      <c r="D21" s="515">
        <f t="shared" si="15"/>
        <v>118874.784</v>
      </c>
      <c r="E21" s="41">
        <v>139555</v>
      </c>
      <c r="F21" s="98">
        <f t="shared" si="2"/>
        <v>146811.85999999999</v>
      </c>
      <c r="G21" s="41">
        <v>135066.91119999997</v>
      </c>
      <c r="H21" s="475">
        <f t="shared" si="3"/>
        <v>141955.32367119996</v>
      </c>
      <c r="I21" s="516">
        <f t="shared" si="4"/>
        <v>135880.65589039997</v>
      </c>
      <c r="K21" s="120">
        <v>16</v>
      </c>
      <c r="L21" s="121" t="s">
        <v>270</v>
      </c>
      <c r="M21" s="55">
        <v>172800</v>
      </c>
      <c r="N21" s="40">
        <v>0.15</v>
      </c>
      <c r="O21" s="59">
        <v>52715</v>
      </c>
      <c r="P21" s="89">
        <f t="shared" si="5"/>
        <v>225515</v>
      </c>
      <c r="Q21" s="55">
        <v>163200</v>
      </c>
      <c r="R21" s="40">
        <v>0.15</v>
      </c>
      <c r="S21" s="41">
        <v>54598</v>
      </c>
      <c r="T21" s="85">
        <f t="shared" si="0"/>
        <v>217798</v>
      </c>
      <c r="U21" s="55">
        <v>175200</v>
      </c>
      <c r="V21" s="40">
        <v>0.15</v>
      </c>
      <c r="W21" s="59">
        <v>47066.911199999973</v>
      </c>
      <c r="X21" s="79">
        <f t="shared" si="6"/>
        <v>222266.91119999997</v>
      </c>
      <c r="Y21" s="55">
        <v>181200</v>
      </c>
      <c r="Z21" s="66">
        <v>0.15</v>
      </c>
      <c r="AA21" s="59">
        <v>50832</v>
      </c>
      <c r="AB21" s="72">
        <f t="shared" si="7"/>
        <v>232032</v>
      </c>
      <c r="AC21" s="562">
        <v>163800</v>
      </c>
      <c r="AD21" s="563">
        <v>0.15</v>
      </c>
      <c r="AE21" s="562">
        <v>181421.5</v>
      </c>
      <c r="AF21" s="575">
        <f t="shared" si="8"/>
        <v>345221.5</v>
      </c>
      <c r="AG21" s="458">
        <f t="shared" si="9"/>
        <v>229785.6778484</v>
      </c>
    </row>
    <row r="22" spans="1:33" x14ac:dyDescent="0.2">
      <c r="A22" s="120">
        <v>17</v>
      </c>
      <c r="B22" s="121" t="s">
        <v>271</v>
      </c>
      <c r="C22" s="471">
        <v>95060</v>
      </c>
      <c r="D22" s="515">
        <f t="shared" si="15"/>
        <v>103881.568</v>
      </c>
      <c r="E22" s="41">
        <v>121980</v>
      </c>
      <c r="F22" s="98">
        <f t="shared" si="2"/>
        <v>128322.96</v>
      </c>
      <c r="G22" s="41">
        <v>118057.1232</v>
      </c>
      <c r="H22" s="475">
        <f t="shared" si="3"/>
        <v>124078.03648320001</v>
      </c>
      <c r="I22" s="516">
        <f t="shared" si="4"/>
        <v>118760.85482773332</v>
      </c>
      <c r="K22" s="120">
        <v>17</v>
      </c>
      <c r="L22" s="121" t="s">
        <v>271</v>
      </c>
      <c r="M22" s="55">
        <v>257400</v>
      </c>
      <c r="N22" s="40">
        <v>0.23</v>
      </c>
      <c r="O22" s="59">
        <v>45573</v>
      </c>
      <c r="P22" s="89">
        <f t="shared" si="5"/>
        <v>302973</v>
      </c>
      <c r="Q22" s="55">
        <v>239400</v>
      </c>
      <c r="R22" s="40">
        <v>0.23</v>
      </c>
      <c r="S22" s="41">
        <v>46395</v>
      </c>
      <c r="T22" s="85">
        <f t="shared" si="0"/>
        <v>285795</v>
      </c>
      <c r="U22" s="55">
        <v>248400</v>
      </c>
      <c r="V22" s="40">
        <v>0.23</v>
      </c>
      <c r="W22" s="59">
        <v>41057.123200000002</v>
      </c>
      <c r="X22" s="79">
        <f t="shared" si="6"/>
        <v>289457.12320000003</v>
      </c>
      <c r="Y22" s="55">
        <v>266400</v>
      </c>
      <c r="Z22" s="66">
        <v>0.23</v>
      </c>
      <c r="AA22" s="59">
        <v>45573</v>
      </c>
      <c r="AB22" s="72">
        <f t="shared" si="7"/>
        <v>311973</v>
      </c>
      <c r="AC22" s="562">
        <v>141700</v>
      </c>
      <c r="AD22" s="563">
        <v>0.23</v>
      </c>
      <c r="AE22" s="562">
        <v>158574</v>
      </c>
      <c r="AF22" s="575">
        <f t="shared" si="8"/>
        <v>300274</v>
      </c>
      <c r="AG22" s="458">
        <f t="shared" si="9"/>
        <v>268205.49633795553</v>
      </c>
    </row>
    <row r="23" spans="1:33" x14ac:dyDescent="0.2">
      <c r="A23" s="120">
        <v>18</v>
      </c>
      <c r="B23" s="121" t="s">
        <v>272</v>
      </c>
      <c r="C23" s="471">
        <v>140140</v>
      </c>
      <c r="D23" s="515">
        <f t="shared" si="15"/>
        <v>153144.992</v>
      </c>
      <c r="E23" s="41">
        <v>179740</v>
      </c>
      <c r="F23" s="98">
        <f t="shared" si="2"/>
        <v>189086.48</v>
      </c>
      <c r="G23" s="41">
        <v>173959.56160000002</v>
      </c>
      <c r="H23" s="475">
        <f t="shared" si="3"/>
        <v>182831.49924160002</v>
      </c>
      <c r="I23" s="516">
        <f t="shared" si="4"/>
        <v>175020.99041386668</v>
      </c>
      <c r="K23" s="120">
        <v>18</v>
      </c>
      <c r="L23" s="121" t="s">
        <v>272</v>
      </c>
      <c r="M23" s="55">
        <v>244800</v>
      </c>
      <c r="N23" s="40">
        <v>0.23</v>
      </c>
      <c r="O23" s="59">
        <v>68275</v>
      </c>
      <c r="P23" s="89">
        <f t="shared" si="5"/>
        <v>313075</v>
      </c>
      <c r="Q23" s="55">
        <v>246600</v>
      </c>
      <c r="R23" s="40">
        <v>0.23</v>
      </c>
      <c r="S23" s="41">
        <v>68884</v>
      </c>
      <c r="T23" s="85">
        <f t="shared" si="0"/>
        <v>315484</v>
      </c>
      <c r="U23" s="55">
        <v>268200</v>
      </c>
      <c r="V23" s="40">
        <v>0.23</v>
      </c>
      <c r="W23" s="59">
        <v>60959.561600000015</v>
      </c>
      <c r="X23" s="79">
        <f t="shared" si="6"/>
        <v>329159.56160000002</v>
      </c>
      <c r="Y23" s="55">
        <v>261000</v>
      </c>
      <c r="Z23" s="66">
        <v>0.23</v>
      </c>
      <c r="AA23" s="59">
        <v>67665</v>
      </c>
      <c r="AB23" s="72">
        <f t="shared" si="7"/>
        <v>328665</v>
      </c>
      <c r="AC23" s="562">
        <v>210600</v>
      </c>
      <c r="AD23" s="563">
        <v>0.23</v>
      </c>
      <c r="AE23" s="562">
        <v>233662</v>
      </c>
      <c r="AF23" s="575">
        <f t="shared" si="8"/>
        <v>444262</v>
      </c>
      <c r="AG23" s="458">
        <f t="shared" si="9"/>
        <v>317611.09200231108</v>
      </c>
    </row>
    <row r="24" spans="1:33" x14ac:dyDescent="0.2">
      <c r="A24" s="120">
        <v>19</v>
      </c>
      <c r="B24" s="121" t="s">
        <v>273</v>
      </c>
      <c r="C24" s="471">
        <v>529200</v>
      </c>
      <c r="D24" s="515">
        <f t="shared" si="15"/>
        <v>578309.76</v>
      </c>
      <c r="E24" s="41">
        <v>678775</v>
      </c>
      <c r="F24" s="98">
        <f t="shared" si="2"/>
        <v>714071.3</v>
      </c>
      <c r="G24" s="41">
        <v>656945.59600000002</v>
      </c>
      <c r="H24" s="475">
        <f t="shared" si="3"/>
        <v>690449.82139599998</v>
      </c>
      <c r="I24" s="516">
        <f t="shared" si="4"/>
        <v>660943.62713200005</v>
      </c>
      <c r="K24" s="120">
        <v>19</v>
      </c>
      <c r="L24" s="121" t="s">
        <v>273</v>
      </c>
      <c r="M24" s="55">
        <v>580720</v>
      </c>
      <c r="N24" s="40">
        <v>3.2</v>
      </c>
      <c r="O24" s="59">
        <v>255240</v>
      </c>
      <c r="P24" s="89">
        <f t="shared" si="5"/>
        <v>835960</v>
      </c>
      <c r="Q24" s="55">
        <v>542290</v>
      </c>
      <c r="R24" s="40">
        <v>3.2</v>
      </c>
      <c r="S24" s="41">
        <v>259839</v>
      </c>
      <c r="T24" s="85">
        <f t="shared" si="0"/>
        <v>802129</v>
      </c>
      <c r="U24" s="55">
        <v>602070</v>
      </c>
      <c r="V24" s="40">
        <v>3.2</v>
      </c>
      <c r="W24" s="59">
        <v>229945.59600000002</v>
      </c>
      <c r="X24" s="79">
        <f t="shared" si="6"/>
        <v>832015.59600000002</v>
      </c>
      <c r="Y24" s="55">
        <v>636230</v>
      </c>
      <c r="Z24" s="66">
        <v>3.2</v>
      </c>
      <c r="AA24" s="59">
        <v>257539</v>
      </c>
      <c r="AB24" s="72">
        <f t="shared" si="7"/>
        <v>893769</v>
      </c>
      <c r="AC24" s="562">
        <v>705900</v>
      </c>
      <c r="AD24" s="563">
        <v>3.2</v>
      </c>
      <c r="AE24" s="562">
        <v>882407.5</v>
      </c>
      <c r="AF24" s="575">
        <f t="shared" si="8"/>
        <v>1588307.5</v>
      </c>
      <c r="AG24" s="458">
        <f t="shared" si="9"/>
        <v>935520.78718866652</v>
      </c>
    </row>
    <row r="25" spans="1:33" x14ac:dyDescent="0.2">
      <c r="A25" s="120">
        <v>20</v>
      </c>
      <c r="B25" s="121" t="s">
        <v>274</v>
      </c>
      <c r="C25" s="471">
        <v>744800</v>
      </c>
      <c r="D25" s="515">
        <f t="shared" si="15"/>
        <v>813917.44</v>
      </c>
      <c r="E25" s="41">
        <v>955225</v>
      </c>
      <c r="F25" s="98">
        <f t="shared" si="2"/>
        <v>1004896.7</v>
      </c>
      <c r="G25" s="41">
        <v>636404.47999999998</v>
      </c>
      <c r="H25" s="475">
        <f t="shared" si="3"/>
        <v>668861.10847999994</v>
      </c>
      <c r="I25" s="516">
        <f t="shared" si="4"/>
        <v>829225.08282666653</v>
      </c>
      <c r="K25" s="120">
        <v>20</v>
      </c>
      <c r="L25" s="121" t="s">
        <v>274</v>
      </c>
      <c r="M25" s="55">
        <v>600300</v>
      </c>
      <c r="N25" s="40">
        <v>0.8</v>
      </c>
      <c r="O25" s="59">
        <v>246869</v>
      </c>
      <c r="P25" s="89">
        <f t="shared" si="5"/>
        <v>847169</v>
      </c>
      <c r="Q25" s="55">
        <v>534060</v>
      </c>
      <c r="R25" s="40">
        <v>0.8</v>
      </c>
      <c r="S25" s="41">
        <v>255765</v>
      </c>
      <c r="T25" s="85">
        <f t="shared" si="0"/>
        <v>789825</v>
      </c>
      <c r="U25" s="55">
        <v>604440</v>
      </c>
      <c r="V25" s="40">
        <v>0.8</v>
      </c>
      <c r="W25" s="59">
        <v>222404.47999999998</v>
      </c>
      <c r="X25" s="79">
        <f t="shared" si="6"/>
        <v>826844.48</v>
      </c>
      <c r="Y25" s="55">
        <v>621000</v>
      </c>
      <c r="Z25" s="66">
        <v>0.8</v>
      </c>
      <c r="AA25" s="59">
        <v>251317</v>
      </c>
      <c r="AB25" s="72">
        <f t="shared" si="7"/>
        <v>872317</v>
      </c>
      <c r="AC25" s="562">
        <v>1167400</v>
      </c>
      <c r="AD25" s="563">
        <v>0.8</v>
      </c>
      <c r="AE25" s="562">
        <v>1241792.5</v>
      </c>
      <c r="AF25" s="575">
        <f t="shared" si="8"/>
        <v>2409192.5</v>
      </c>
      <c r="AG25" s="458">
        <f t="shared" si="9"/>
        <v>1095762.1771377779</v>
      </c>
    </row>
    <row r="26" spans="1:33" s="255" customFormat="1" x14ac:dyDescent="0.2">
      <c r="A26" s="663" t="s">
        <v>9</v>
      </c>
      <c r="B26" s="664"/>
      <c r="C26" s="34"/>
      <c r="D26" s="34"/>
      <c r="E26" s="34"/>
      <c r="F26" s="34"/>
      <c r="G26" s="470"/>
      <c r="H26" s="481"/>
      <c r="I26" s="284"/>
      <c r="K26" s="663" t="s">
        <v>9</v>
      </c>
      <c r="L26" s="664"/>
      <c r="M26" s="54"/>
      <c r="N26" s="34"/>
      <c r="O26" s="54"/>
      <c r="P26" s="39"/>
      <c r="Q26" s="54"/>
      <c r="R26" s="34"/>
      <c r="S26" s="34"/>
      <c r="T26" s="39"/>
      <c r="U26" s="54"/>
      <c r="V26" s="34"/>
      <c r="W26" s="54"/>
      <c r="X26" s="62"/>
      <c r="Y26" s="67"/>
      <c r="Z26" s="68"/>
      <c r="AA26" s="67"/>
      <c r="AB26" s="67"/>
      <c r="AC26" s="564"/>
      <c r="AD26" s="576"/>
      <c r="AE26" s="564"/>
      <c r="AF26" s="566"/>
      <c r="AG26" s="459"/>
    </row>
    <row r="27" spans="1:33" x14ac:dyDescent="0.2">
      <c r="A27" s="120">
        <v>21</v>
      </c>
      <c r="B27" s="121" t="s">
        <v>129</v>
      </c>
      <c r="C27" s="471">
        <v>814380</v>
      </c>
      <c r="D27" s="515">
        <f t="shared" ref="D27:D36" si="16">C27*9.28%+C27</f>
        <v>889954.46400000004</v>
      </c>
      <c r="E27" s="41">
        <v>1044430</v>
      </c>
      <c r="F27" s="98">
        <f t="shared" ref="F27:F36" si="17">E27*5.2%+E27</f>
        <v>1098740.3600000001</v>
      </c>
      <c r="G27" s="41">
        <v>1010841.1312000001</v>
      </c>
      <c r="H27" s="475">
        <f t="shared" si="3"/>
        <v>1062394.0288912</v>
      </c>
      <c r="I27" s="516">
        <f t="shared" si="4"/>
        <v>1017029.6176304001</v>
      </c>
      <c r="K27" s="120">
        <v>21</v>
      </c>
      <c r="L27" s="121" t="s">
        <v>129</v>
      </c>
      <c r="M27" s="55">
        <v>1362200</v>
      </c>
      <c r="N27" s="40">
        <v>1.4864864864864864</v>
      </c>
      <c r="O27" s="59">
        <v>389225</v>
      </c>
      <c r="P27" s="89">
        <f t="shared" si="5"/>
        <v>1751425</v>
      </c>
      <c r="Q27" s="55">
        <v>1313200</v>
      </c>
      <c r="R27" s="40">
        <v>1.4864864864864864</v>
      </c>
      <c r="S27" s="41">
        <v>410456</v>
      </c>
      <c r="T27" s="85">
        <f t="shared" si="0"/>
        <v>1723656</v>
      </c>
      <c r="U27" s="55">
        <v>1401400</v>
      </c>
      <c r="V27" s="40">
        <v>1.4864864864864864</v>
      </c>
      <c r="W27" s="59">
        <v>353841.13120000006</v>
      </c>
      <c r="X27" s="79">
        <f t="shared" si="6"/>
        <v>1755241.1312000002</v>
      </c>
      <c r="Y27" s="55">
        <v>1470000</v>
      </c>
      <c r="Z27" s="66">
        <v>1.4864864864864864</v>
      </c>
      <c r="AA27" s="59">
        <v>382148</v>
      </c>
      <c r="AB27" s="72">
        <f t="shared" si="7"/>
        <v>1852148</v>
      </c>
      <c r="AC27" s="567">
        <v>1329900</v>
      </c>
      <c r="AD27" s="563">
        <v>1.4864864864864864</v>
      </c>
      <c r="AE27" s="567">
        <v>27859</v>
      </c>
      <c r="AF27" s="575">
        <f t="shared" si="8"/>
        <v>1357759</v>
      </c>
      <c r="AG27" s="458">
        <f t="shared" si="9"/>
        <v>1576209.7914717335</v>
      </c>
    </row>
    <row r="28" spans="1:33" x14ac:dyDescent="0.2">
      <c r="A28" s="120">
        <v>22</v>
      </c>
      <c r="B28" s="121" t="s">
        <v>165</v>
      </c>
      <c r="C28" s="471">
        <v>311640</v>
      </c>
      <c r="D28" s="515">
        <f t="shared" si="16"/>
        <v>340560.19199999998</v>
      </c>
      <c r="E28" s="41">
        <v>399665</v>
      </c>
      <c r="F28" s="98">
        <f t="shared" si="17"/>
        <v>420447.58</v>
      </c>
      <c r="G28" s="41">
        <v>386811.77360000001</v>
      </c>
      <c r="H28" s="475">
        <f t="shared" si="3"/>
        <v>406539.1740536</v>
      </c>
      <c r="I28" s="516">
        <f t="shared" si="4"/>
        <v>389182.3153512</v>
      </c>
      <c r="K28" s="120">
        <v>22</v>
      </c>
      <c r="L28" s="121" t="s">
        <v>165</v>
      </c>
      <c r="M28" s="55">
        <v>625500</v>
      </c>
      <c r="N28" s="40">
        <v>0.44459459459459461</v>
      </c>
      <c r="O28" s="59">
        <v>152109</v>
      </c>
      <c r="P28" s="89">
        <f t="shared" si="5"/>
        <v>777609</v>
      </c>
      <c r="Q28" s="55">
        <v>580500</v>
      </c>
      <c r="R28" s="40">
        <v>0.44459459459459461</v>
      </c>
      <c r="S28" s="41">
        <v>157542</v>
      </c>
      <c r="T28" s="85">
        <f t="shared" si="0"/>
        <v>738042</v>
      </c>
      <c r="U28" s="55">
        <v>648000</v>
      </c>
      <c r="V28" s="40">
        <v>0.44459459459459461</v>
      </c>
      <c r="W28" s="59">
        <v>135811.77360000001</v>
      </c>
      <c r="X28" s="79">
        <f t="shared" si="6"/>
        <v>783811.77359999996</v>
      </c>
      <c r="Y28" s="55">
        <v>679500</v>
      </c>
      <c r="Z28" s="66">
        <v>0.44459459459459461</v>
      </c>
      <c r="AA28" s="59">
        <v>154825</v>
      </c>
      <c r="AB28" s="72">
        <f t="shared" si="7"/>
        <v>834325</v>
      </c>
      <c r="AC28" s="567">
        <v>456300</v>
      </c>
      <c r="AD28" s="563">
        <v>0.44459459459459461</v>
      </c>
      <c r="AE28" s="567">
        <v>63264.5</v>
      </c>
      <c r="AF28" s="575">
        <f t="shared" si="8"/>
        <v>519564.5</v>
      </c>
      <c r="AG28" s="458">
        <f t="shared" si="9"/>
        <v>673755.76482520008</v>
      </c>
    </row>
    <row r="29" spans="1:33" x14ac:dyDescent="0.2">
      <c r="A29" s="120">
        <v>23</v>
      </c>
      <c r="B29" s="121" t="s">
        <v>329</v>
      </c>
      <c r="C29" s="471">
        <v>700700</v>
      </c>
      <c r="D29" s="515">
        <f t="shared" si="16"/>
        <v>765724.96</v>
      </c>
      <c r="E29" s="41">
        <v>898605</v>
      </c>
      <c r="F29" s="98">
        <f t="shared" si="17"/>
        <v>945332.46</v>
      </c>
      <c r="G29" s="41">
        <v>480330.16</v>
      </c>
      <c r="H29" s="475">
        <f t="shared" si="3"/>
        <v>504826.99815999996</v>
      </c>
      <c r="I29" s="516">
        <f t="shared" si="4"/>
        <v>738628.13938666659</v>
      </c>
      <c r="K29" s="120">
        <v>23</v>
      </c>
      <c r="L29" s="121" t="s">
        <v>329</v>
      </c>
      <c r="M29" s="55">
        <v>986000</v>
      </c>
      <c r="N29" s="40">
        <v>0.39594594594594595</v>
      </c>
      <c r="O29" s="59">
        <v>186705</v>
      </c>
      <c r="P29" s="89">
        <f t="shared" si="5"/>
        <v>1172705</v>
      </c>
      <c r="Q29" s="55">
        <v>911200</v>
      </c>
      <c r="R29" s="40">
        <v>0.39594594594594595</v>
      </c>
      <c r="S29" s="41">
        <v>191797</v>
      </c>
      <c r="T29" s="85">
        <f t="shared" si="0"/>
        <v>1102997</v>
      </c>
      <c r="U29" s="55">
        <v>986000</v>
      </c>
      <c r="V29" s="40">
        <v>0.39594594594594595</v>
      </c>
      <c r="W29" s="59">
        <v>169731.47999999998</v>
      </c>
      <c r="X29" s="79">
        <f t="shared" si="6"/>
        <v>1155731.48</v>
      </c>
      <c r="Y29" s="55">
        <v>1033600</v>
      </c>
      <c r="Z29" s="66">
        <v>0.39594594594594595</v>
      </c>
      <c r="AA29" s="59">
        <v>185007</v>
      </c>
      <c r="AB29" s="72">
        <f t="shared" si="7"/>
        <v>1218607</v>
      </c>
      <c r="AC29" s="567">
        <v>1127100</v>
      </c>
      <c r="AD29" s="563">
        <v>0.39594594594594595</v>
      </c>
      <c r="AE29" s="567">
        <v>41086.5</v>
      </c>
      <c r="AF29" s="575">
        <f t="shared" si="8"/>
        <v>1168186.5</v>
      </c>
      <c r="AG29" s="458">
        <f t="shared" si="9"/>
        <v>1092809.1865644443</v>
      </c>
    </row>
    <row r="30" spans="1:33" x14ac:dyDescent="0.2">
      <c r="A30" s="120">
        <v>24</v>
      </c>
      <c r="B30" s="121" t="s">
        <v>320</v>
      </c>
      <c r="C30" s="471">
        <v>314580</v>
      </c>
      <c r="D30" s="515">
        <f t="shared" si="16"/>
        <v>343773.02399999998</v>
      </c>
      <c r="E30" s="41">
        <v>403465</v>
      </c>
      <c r="F30" s="98">
        <f t="shared" si="17"/>
        <v>424445.18</v>
      </c>
      <c r="G30" s="41">
        <v>226320</v>
      </c>
      <c r="H30" s="475">
        <f t="shared" si="3"/>
        <v>237862.32</v>
      </c>
      <c r="I30" s="516">
        <f t="shared" si="4"/>
        <v>335360.17466666666</v>
      </c>
      <c r="K30" s="120">
        <v>24</v>
      </c>
      <c r="L30" s="121" t="s">
        <v>320</v>
      </c>
      <c r="M30" s="55">
        <v>676200</v>
      </c>
      <c r="N30" s="40">
        <v>0.44459459459459461</v>
      </c>
      <c r="O30" s="59">
        <v>150139</v>
      </c>
      <c r="P30" s="89">
        <f t="shared" si="5"/>
        <v>826339</v>
      </c>
      <c r="Q30" s="55">
        <v>637000</v>
      </c>
      <c r="R30" s="40">
        <v>0.44459459459459461</v>
      </c>
      <c r="S30" s="41">
        <v>155598</v>
      </c>
      <c r="T30" s="85">
        <f t="shared" si="0"/>
        <v>792598</v>
      </c>
      <c r="U30" s="55">
        <v>686000</v>
      </c>
      <c r="V30" s="40">
        <v>0.44459459459459461</v>
      </c>
      <c r="W30" s="59">
        <v>136489.56559999997</v>
      </c>
      <c r="X30" s="79">
        <f t="shared" si="6"/>
        <v>822489.56559999997</v>
      </c>
      <c r="Y30" s="55">
        <v>735000</v>
      </c>
      <c r="Z30" s="66">
        <v>0.44459459459459461</v>
      </c>
      <c r="AA30" s="59">
        <v>154233</v>
      </c>
      <c r="AB30" s="72">
        <f t="shared" si="7"/>
        <v>889233</v>
      </c>
      <c r="AC30" s="567">
        <v>505700</v>
      </c>
      <c r="AD30" s="563">
        <v>0.44459459459459461</v>
      </c>
      <c r="AE30" s="567">
        <v>18804.5</v>
      </c>
      <c r="AF30" s="575">
        <f t="shared" si="8"/>
        <v>524504.5</v>
      </c>
      <c r="AG30" s="458">
        <f t="shared" si="9"/>
        <v>698420.70671111112</v>
      </c>
    </row>
    <row r="31" spans="1:33" x14ac:dyDescent="0.2">
      <c r="A31" s="120">
        <v>25</v>
      </c>
      <c r="B31" s="121" t="s">
        <v>143</v>
      </c>
      <c r="C31" s="471">
        <v>142100</v>
      </c>
      <c r="D31" s="515">
        <f t="shared" si="16"/>
        <v>155286.88</v>
      </c>
      <c r="E31" s="41">
        <v>182210</v>
      </c>
      <c r="F31" s="98">
        <f t="shared" si="17"/>
        <v>191684.92</v>
      </c>
      <c r="G31" s="41">
        <v>176350.12640000001</v>
      </c>
      <c r="H31" s="475">
        <f t="shared" si="3"/>
        <v>185343.9828464</v>
      </c>
      <c r="I31" s="516">
        <f t="shared" si="4"/>
        <v>177438.59428213336</v>
      </c>
      <c r="K31" s="120">
        <v>25</v>
      </c>
      <c r="L31" s="121" t="s">
        <v>143</v>
      </c>
      <c r="M31" s="55">
        <v>72000</v>
      </c>
      <c r="N31" s="40">
        <v>0.23756756756756756</v>
      </c>
      <c r="O31" s="59">
        <v>21620</v>
      </c>
      <c r="P31" s="89">
        <f t="shared" si="5"/>
        <v>93620</v>
      </c>
      <c r="Q31" s="55">
        <v>69000</v>
      </c>
      <c r="R31" s="40">
        <v>0.23756756756756756</v>
      </c>
      <c r="S31" s="41">
        <v>21620</v>
      </c>
      <c r="T31" s="85">
        <f t="shared" si="0"/>
        <v>90620</v>
      </c>
      <c r="U31" s="55">
        <v>74500</v>
      </c>
      <c r="V31" s="40">
        <v>0.23756756756756756</v>
      </c>
      <c r="W31" s="59">
        <v>19304</v>
      </c>
      <c r="X31" s="79">
        <f t="shared" si="6"/>
        <v>93804</v>
      </c>
      <c r="Y31" s="55">
        <v>73000</v>
      </c>
      <c r="Z31" s="66">
        <v>0.23756756756756756</v>
      </c>
      <c r="AA31" s="59">
        <v>21620</v>
      </c>
      <c r="AB31" s="72">
        <f t="shared" si="7"/>
        <v>94620</v>
      </c>
      <c r="AC31" s="567">
        <v>219700</v>
      </c>
      <c r="AD31" s="563">
        <v>0.23756756756756756</v>
      </c>
      <c r="AE31" s="567">
        <v>17173</v>
      </c>
      <c r="AF31" s="575">
        <f t="shared" si="8"/>
        <v>236873</v>
      </c>
      <c r="AG31" s="458">
        <f t="shared" si="9"/>
        <v>131162.59904702223</v>
      </c>
    </row>
    <row r="32" spans="1:33" x14ac:dyDescent="0.2">
      <c r="A32" s="120">
        <v>26</v>
      </c>
      <c r="B32" s="121" t="s">
        <v>130</v>
      </c>
      <c r="C32" s="471">
        <v>660520</v>
      </c>
      <c r="D32" s="515">
        <f t="shared" si="16"/>
        <v>721816.25600000005</v>
      </c>
      <c r="E32" s="41">
        <v>847210</v>
      </c>
      <c r="F32" s="98">
        <f t="shared" si="17"/>
        <v>891264.92</v>
      </c>
      <c r="G32" s="41">
        <v>819963.72640000004</v>
      </c>
      <c r="H32" s="475">
        <f t="shared" si="3"/>
        <v>861781.87644640007</v>
      </c>
      <c r="I32" s="516">
        <f t="shared" si="4"/>
        <v>824954.35081546661</v>
      </c>
      <c r="K32" s="120">
        <v>26</v>
      </c>
      <c r="L32" s="121" t="s">
        <v>130</v>
      </c>
      <c r="M32" s="55">
        <v>1281600</v>
      </c>
      <c r="N32" s="40">
        <v>0.96270270270270275</v>
      </c>
      <c r="O32" s="59">
        <v>86467</v>
      </c>
      <c r="P32" s="89">
        <f t="shared" si="5"/>
        <v>1368067</v>
      </c>
      <c r="Q32" s="55">
        <v>1219300</v>
      </c>
      <c r="R32" s="40">
        <v>0.96270270270270275</v>
      </c>
      <c r="S32" s="41">
        <v>89555</v>
      </c>
      <c r="T32" s="85">
        <f t="shared" si="0"/>
        <v>1308855</v>
      </c>
      <c r="U32" s="55">
        <v>1228200</v>
      </c>
      <c r="V32" s="40">
        <v>0.96270270270270275</v>
      </c>
      <c r="W32" s="59">
        <v>77202.880000000005</v>
      </c>
      <c r="X32" s="79">
        <f t="shared" si="6"/>
        <v>1305402.8799999999</v>
      </c>
      <c r="Y32" s="55">
        <v>1352800</v>
      </c>
      <c r="Z32" s="66">
        <v>0.96270270270270275</v>
      </c>
      <c r="AA32" s="59">
        <v>84151</v>
      </c>
      <c r="AB32" s="72">
        <f t="shared" si="7"/>
        <v>1436951</v>
      </c>
      <c r="AC32" s="567">
        <v>1055600</v>
      </c>
      <c r="AD32" s="563">
        <v>0.96270270270270275</v>
      </c>
      <c r="AE32" s="567">
        <v>45773</v>
      </c>
      <c r="AF32" s="575">
        <f t="shared" si="8"/>
        <v>1101373</v>
      </c>
      <c r="AG32" s="458">
        <f>AVERAGE(I32,P32,T32,X32,AB32,AF32)</f>
        <v>1224267.205135911</v>
      </c>
    </row>
    <row r="33" spans="1:33" x14ac:dyDescent="0.2">
      <c r="A33" s="120">
        <v>27</v>
      </c>
      <c r="B33" s="437" t="s">
        <v>204</v>
      </c>
      <c r="C33" s="471">
        <v>657580</v>
      </c>
      <c r="D33" s="515">
        <f t="shared" si="16"/>
        <v>718603.424</v>
      </c>
      <c r="E33" s="41">
        <v>843410</v>
      </c>
      <c r="F33" s="98">
        <f t="shared" si="17"/>
        <v>887267.32000000007</v>
      </c>
      <c r="G33" s="41">
        <v>816285.93440000003</v>
      </c>
      <c r="H33" s="475">
        <f t="shared" si="3"/>
        <v>857916.51705440006</v>
      </c>
      <c r="I33" s="516">
        <f t="shared" si="4"/>
        <v>821262.42035146663</v>
      </c>
      <c r="K33" s="120">
        <v>27</v>
      </c>
      <c r="L33" s="437" t="s">
        <v>204</v>
      </c>
      <c r="M33" s="55">
        <v>814200</v>
      </c>
      <c r="N33" s="40">
        <v>0.23756756756756756</v>
      </c>
      <c r="O33" s="59">
        <v>313815</v>
      </c>
      <c r="P33" s="89">
        <f t="shared" si="5"/>
        <v>1128015</v>
      </c>
      <c r="Q33" s="55">
        <v>808300</v>
      </c>
      <c r="R33" s="40">
        <v>0.23756756756756756</v>
      </c>
      <c r="S33" s="41">
        <v>325226</v>
      </c>
      <c r="T33" s="85">
        <f t="shared" si="0"/>
        <v>1133526</v>
      </c>
      <c r="U33" s="55">
        <v>861400</v>
      </c>
      <c r="V33" s="40">
        <v>0.23756756756756756</v>
      </c>
      <c r="W33" s="59">
        <v>285285.93440000003</v>
      </c>
      <c r="X33" s="79">
        <f t="shared" si="6"/>
        <v>1146685.9344000001</v>
      </c>
      <c r="Y33" s="55">
        <v>879100</v>
      </c>
      <c r="Z33" s="66">
        <v>0.23756756756756756</v>
      </c>
      <c r="AA33" s="59">
        <v>322373</v>
      </c>
      <c r="AB33" s="72">
        <f t="shared" si="7"/>
        <v>1201473</v>
      </c>
      <c r="AC33" s="567">
        <v>1042600</v>
      </c>
      <c r="AD33" s="563">
        <v>0.23756756756756756</v>
      </c>
      <c r="AE33" s="567">
        <v>53833</v>
      </c>
      <c r="AF33" s="575">
        <f t="shared" si="8"/>
        <v>1096433</v>
      </c>
      <c r="AG33" s="458">
        <f t="shared" si="9"/>
        <v>1087899.2257919111</v>
      </c>
    </row>
    <row r="34" spans="1:33" x14ac:dyDescent="0.2">
      <c r="A34" s="120">
        <v>28</v>
      </c>
      <c r="B34" s="437" t="s">
        <v>205</v>
      </c>
      <c r="C34" s="471">
        <v>522340</v>
      </c>
      <c r="D34" s="515">
        <f t="shared" si="16"/>
        <v>570813.152</v>
      </c>
      <c r="E34" s="41">
        <v>669940</v>
      </c>
      <c r="F34" s="98">
        <f t="shared" si="17"/>
        <v>704776.88</v>
      </c>
      <c r="G34" s="41">
        <v>648394.72959999996</v>
      </c>
      <c r="H34" s="475">
        <f t="shared" si="3"/>
        <v>681462.86080959998</v>
      </c>
      <c r="I34" s="516">
        <f t="shared" si="4"/>
        <v>652350.9642698667</v>
      </c>
      <c r="K34" s="120">
        <v>28</v>
      </c>
      <c r="L34" s="437" t="s">
        <v>205</v>
      </c>
      <c r="M34" s="55">
        <v>903500</v>
      </c>
      <c r="N34" s="40">
        <v>0.75897435897435894</v>
      </c>
      <c r="O34" s="59">
        <v>252408</v>
      </c>
      <c r="P34" s="89">
        <f t="shared" si="5"/>
        <v>1155908</v>
      </c>
      <c r="Q34" s="55">
        <v>812500</v>
      </c>
      <c r="R34" s="40">
        <v>0.75897435897435894</v>
      </c>
      <c r="S34" s="41">
        <v>259230</v>
      </c>
      <c r="T34" s="85">
        <f t="shared" si="0"/>
        <v>1071730</v>
      </c>
      <c r="U34" s="55">
        <v>929500</v>
      </c>
      <c r="V34" s="40">
        <v>0.75897435897435894</v>
      </c>
      <c r="W34" s="59">
        <v>227394.72959999996</v>
      </c>
      <c r="X34" s="79">
        <f t="shared" si="6"/>
        <v>1156894.7296</v>
      </c>
      <c r="Y34" s="55">
        <v>949000</v>
      </c>
      <c r="Z34" s="66">
        <v>0.75897435897435894</v>
      </c>
      <c r="AA34" s="59">
        <v>250134</v>
      </c>
      <c r="AB34" s="72">
        <f t="shared" si="7"/>
        <v>1199134</v>
      </c>
      <c r="AC34" s="567">
        <v>807300</v>
      </c>
      <c r="AD34" s="563">
        <v>0.75897435897435894</v>
      </c>
      <c r="AE34" s="567">
        <v>63622</v>
      </c>
      <c r="AF34" s="575">
        <f t="shared" si="8"/>
        <v>870922</v>
      </c>
      <c r="AG34" s="458">
        <f t="shared" si="9"/>
        <v>1017823.2823116444</v>
      </c>
    </row>
    <row r="35" spans="1:33" x14ac:dyDescent="0.2">
      <c r="A35" s="120">
        <v>29</v>
      </c>
      <c r="B35" s="121" t="s">
        <v>17</v>
      </c>
      <c r="C35" s="471">
        <v>35280</v>
      </c>
      <c r="D35" s="515">
        <f t="shared" si="16"/>
        <v>38553.983999999997</v>
      </c>
      <c r="E35" s="41">
        <v>45315</v>
      </c>
      <c r="F35" s="98">
        <f t="shared" si="17"/>
        <v>47671.38</v>
      </c>
      <c r="G35" s="41">
        <v>43857.669599999994</v>
      </c>
      <c r="H35" s="475">
        <f t="shared" si="3"/>
        <v>46094.410749599992</v>
      </c>
      <c r="I35" s="516">
        <f t="shared" si="4"/>
        <v>44106.591583199996</v>
      </c>
      <c r="K35" s="120">
        <v>29</v>
      </c>
      <c r="L35" s="121" t="s">
        <v>17</v>
      </c>
      <c r="M35" s="55">
        <v>58000</v>
      </c>
      <c r="N35" s="40">
        <v>0.69324324324324327</v>
      </c>
      <c r="O35" s="59">
        <v>16641</v>
      </c>
      <c r="P35" s="89">
        <f t="shared" si="5"/>
        <v>74641</v>
      </c>
      <c r="Q35" s="55">
        <v>53200</v>
      </c>
      <c r="R35" s="40">
        <v>0.69324324324324327</v>
      </c>
      <c r="S35" s="41">
        <v>17235</v>
      </c>
      <c r="T35" s="85">
        <f t="shared" si="0"/>
        <v>70435</v>
      </c>
      <c r="U35" s="55">
        <v>57600</v>
      </c>
      <c r="V35" s="40">
        <v>0.69324324324324327</v>
      </c>
      <c r="W35" s="59">
        <v>14857.669599999994</v>
      </c>
      <c r="X35" s="79">
        <f t="shared" si="6"/>
        <v>72457.669599999994</v>
      </c>
      <c r="Y35" s="55">
        <v>58000</v>
      </c>
      <c r="Z35" s="66">
        <v>0.69324324324324327</v>
      </c>
      <c r="AA35" s="59">
        <v>16641</v>
      </c>
      <c r="AB35" s="72">
        <f t="shared" si="7"/>
        <v>74641</v>
      </c>
      <c r="AC35" s="567">
        <v>52000</v>
      </c>
      <c r="AD35" s="563">
        <v>0.69324324324324327</v>
      </c>
      <c r="AE35" s="567">
        <v>6909.5</v>
      </c>
      <c r="AF35" s="575">
        <f t="shared" si="8"/>
        <v>58909.5</v>
      </c>
      <c r="AG35" s="458">
        <f t="shared" si="9"/>
        <v>65865.126863866666</v>
      </c>
    </row>
    <row r="36" spans="1:33" x14ac:dyDescent="0.2">
      <c r="A36" s="120">
        <v>30</v>
      </c>
      <c r="B36" s="121" t="s">
        <v>144</v>
      </c>
      <c r="C36" s="471">
        <v>35280</v>
      </c>
      <c r="D36" s="515">
        <f t="shared" si="16"/>
        <v>38553.983999999997</v>
      </c>
      <c r="E36" s="41">
        <v>45220</v>
      </c>
      <c r="F36" s="98">
        <f t="shared" si="17"/>
        <v>47571.44</v>
      </c>
      <c r="G36" s="41">
        <v>43765.724800000004</v>
      </c>
      <c r="H36" s="475">
        <f t="shared" si="3"/>
        <v>45997.776764800001</v>
      </c>
      <c r="I36" s="516">
        <f t="shared" si="4"/>
        <v>44041.066921600002</v>
      </c>
      <c r="K36" s="120">
        <v>30</v>
      </c>
      <c r="L36" s="121" t="s">
        <v>144</v>
      </c>
      <c r="M36" s="92" t="s">
        <v>593</v>
      </c>
      <c r="N36" s="40">
        <v>1.1797297297297298</v>
      </c>
      <c r="O36" s="59">
        <v>48142</v>
      </c>
      <c r="P36" s="89">
        <f>+O36</f>
        <v>48142</v>
      </c>
      <c r="Q36" s="92" t="s">
        <v>593</v>
      </c>
      <c r="R36" s="40">
        <v>1.1797297297297298</v>
      </c>
      <c r="S36" s="41">
        <v>50331</v>
      </c>
      <c r="T36" s="86">
        <f>+S36</f>
        <v>50331</v>
      </c>
      <c r="U36" s="92" t="s">
        <v>593</v>
      </c>
      <c r="V36" s="40">
        <v>1.1797297297297298</v>
      </c>
      <c r="W36" s="59">
        <v>43765.724800000004</v>
      </c>
      <c r="X36" s="79">
        <f>+W36</f>
        <v>43765.724800000004</v>
      </c>
      <c r="Y36" s="92" t="s">
        <v>593</v>
      </c>
      <c r="Z36" s="66">
        <v>1.1797297297297298</v>
      </c>
      <c r="AA36" s="59">
        <v>48580</v>
      </c>
      <c r="AB36" s="72">
        <f>+AA36</f>
        <v>48580</v>
      </c>
      <c r="AC36" s="92" t="s">
        <v>593</v>
      </c>
      <c r="AD36" s="563">
        <v>1.1797297297297298</v>
      </c>
      <c r="AE36" s="567">
        <v>58786</v>
      </c>
      <c r="AF36" s="575">
        <f t="shared" ref="AF36:AF39" si="18">AE36</f>
        <v>58786</v>
      </c>
      <c r="AG36" s="458">
        <f t="shared" si="9"/>
        <v>48940.965286933329</v>
      </c>
    </row>
    <row r="37" spans="1:33" s="255" customFormat="1" x14ac:dyDescent="0.2">
      <c r="A37" s="663" t="s">
        <v>19</v>
      </c>
      <c r="B37" s="664"/>
      <c r="C37" s="34"/>
      <c r="D37" s="34"/>
      <c r="E37" s="34"/>
      <c r="F37" s="34"/>
      <c r="G37" s="470"/>
      <c r="H37" s="481"/>
      <c r="I37" s="284"/>
      <c r="K37" s="663" t="s">
        <v>19</v>
      </c>
      <c r="L37" s="664"/>
      <c r="M37" s="54"/>
      <c r="N37" s="34"/>
      <c r="O37" s="54"/>
      <c r="P37" s="39"/>
      <c r="Q37" s="54"/>
      <c r="R37" s="34"/>
      <c r="S37" s="34"/>
      <c r="T37" s="39"/>
      <c r="U37" s="54"/>
      <c r="V37" s="34"/>
      <c r="W37" s="54"/>
      <c r="X37" s="62"/>
      <c r="Y37" s="67"/>
      <c r="Z37" s="68"/>
      <c r="AA37" s="67"/>
      <c r="AB37" s="67"/>
      <c r="AC37" s="564"/>
      <c r="AD37" s="576"/>
      <c r="AE37" s="564"/>
      <c r="AF37" s="566"/>
      <c r="AG37" s="459"/>
    </row>
    <row r="38" spans="1:33" ht="15" customHeight="1" x14ac:dyDescent="0.2">
      <c r="A38" s="133">
        <v>31</v>
      </c>
      <c r="B38" s="124" t="s">
        <v>20</v>
      </c>
      <c r="C38" s="471">
        <v>16660</v>
      </c>
      <c r="D38" s="515">
        <f t="shared" ref="D38:D45" si="19">C38*9.28%+C38</f>
        <v>18206.047999999999</v>
      </c>
      <c r="E38" s="41">
        <v>21375</v>
      </c>
      <c r="F38" s="98">
        <f t="shared" ref="F38:F45" si="20">E38*5.2%+E38</f>
        <v>22486.5</v>
      </c>
      <c r="G38" s="41">
        <v>20687.580000000002</v>
      </c>
      <c r="H38" s="475">
        <f t="shared" si="3"/>
        <v>21742.646580000001</v>
      </c>
      <c r="I38" s="516">
        <f t="shared" si="4"/>
        <v>20811.731526666666</v>
      </c>
      <c r="K38" s="133">
        <v>31</v>
      </c>
      <c r="L38" s="124" t="s">
        <v>20</v>
      </c>
      <c r="M38" s="92" t="s">
        <v>593</v>
      </c>
      <c r="N38" s="40">
        <v>0.45648648648648649</v>
      </c>
      <c r="O38" s="59">
        <v>53137</v>
      </c>
      <c r="P38" s="89">
        <f t="shared" ref="P38:P39" si="21">+O38</f>
        <v>53137</v>
      </c>
      <c r="Q38" s="92" t="s">
        <v>593</v>
      </c>
      <c r="R38" s="40">
        <v>0.45648648648648649</v>
      </c>
      <c r="S38" s="41">
        <v>53611</v>
      </c>
      <c r="T38" s="86">
        <f t="shared" ref="T38:T39" si="22">+S38</f>
        <v>53611</v>
      </c>
      <c r="U38" s="92" t="s">
        <v>593</v>
      </c>
      <c r="V38" s="40">
        <v>0.45648648648648649</v>
      </c>
      <c r="W38" s="59">
        <v>47443.516799999998</v>
      </c>
      <c r="X38" s="79">
        <f t="shared" ref="X38:X39" si="23">+W38</f>
        <v>47443.516799999998</v>
      </c>
      <c r="Y38" s="92" t="s">
        <v>593</v>
      </c>
      <c r="Z38" s="66">
        <v>0.45648648648648649</v>
      </c>
      <c r="AA38" s="59">
        <v>54086</v>
      </c>
      <c r="AB38" s="72">
        <f t="shared" ref="AB38:AB39" si="24">+AA38</f>
        <v>54086</v>
      </c>
      <c r="AC38" s="92" t="s">
        <v>593</v>
      </c>
      <c r="AD38" s="563">
        <v>0.45648648648648649</v>
      </c>
      <c r="AE38" s="567">
        <v>27787.5</v>
      </c>
      <c r="AF38" s="575">
        <f t="shared" si="18"/>
        <v>27787.5</v>
      </c>
      <c r="AG38" s="458">
        <f t="shared" si="9"/>
        <v>42812.791387777776</v>
      </c>
    </row>
    <row r="39" spans="1:33" x14ac:dyDescent="0.2">
      <c r="A39" s="120">
        <v>32</v>
      </c>
      <c r="B39" s="121" t="s">
        <v>21</v>
      </c>
      <c r="C39" s="471">
        <v>19600</v>
      </c>
      <c r="D39" s="515">
        <f t="shared" si="19"/>
        <v>21418.880000000001</v>
      </c>
      <c r="E39" s="41">
        <v>25175</v>
      </c>
      <c r="F39" s="98">
        <f t="shared" si="20"/>
        <v>26484.1</v>
      </c>
      <c r="G39" s="41">
        <v>24365.371999999999</v>
      </c>
      <c r="H39" s="475">
        <f t="shared" si="3"/>
        <v>25608.005971999999</v>
      </c>
      <c r="I39" s="516">
        <f t="shared" si="4"/>
        <v>24503.661990666664</v>
      </c>
      <c r="K39" s="120">
        <v>32</v>
      </c>
      <c r="L39" s="121" t="s">
        <v>21</v>
      </c>
      <c r="M39" s="92" t="s">
        <v>593</v>
      </c>
      <c r="N39" s="40">
        <v>0.45648648648648649</v>
      </c>
      <c r="O39" s="59">
        <v>64223</v>
      </c>
      <c r="P39" s="89">
        <f t="shared" si="21"/>
        <v>64223</v>
      </c>
      <c r="Q39" s="92" t="s">
        <v>593</v>
      </c>
      <c r="R39" s="40">
        <v>0.45648648648648649</v>
      </c>
      <c r="S39" s="41">
        <v>67727</v>
      </c>
      <c r="T39" s="86">
        <f t="shared" si="22"/>
        <v>67727</v>
      </c>
      <c r="U39" s="92" t="s">
        <v>593</v>
      </c>
      <c r="V39" s="40">
        <v>0.45648648648648649</v>
      </c>
      <c r="W39" s="59">
        <v>58384.948000000004</v>
      </c>
      <c r="X39" s="79">
        <f t="shared" si="23"/>
        <v>58384.948000000004</v>
      </c>
      <c r="Y39" s="92" t="s">
        <v>593</v>
      </c>
      <c r="Z39" s="66">
        <v>0.45648648648648649</v>
      </c>
      <c r="AA39" s="59">
        <v>65975</v>
      </c>
      <c r="AB39" s="72">
        <f t="shared" si="24"/>
        <v>65975</v>
      </c>
      <c r="AC39" s="92" t="s">
        <v>593</v>
      </c>
      <c r="AD39" s="563">
        <v>0.45648648648648649</v>
      </c>
      <c r="AE39" s="567">
        <v>32727.5</v>
      </c>
      <c r="AF39" s="575">
        <f t="shared" si="18"/>
        <v>32727.5</v>
      </c>
      <c r="AG39" s="458">
        <f t="shared" si="9"/>
        <v>52256.851665111106</v>
      </c>
    </row>
    <row r="40" spans="1:33" x14ac:dyDescent="0.2">
      <c r="A40" s="120">
        <v>33</v>
      </c>
      <c r="B40" s="121" t="s">
        <v>22</v>
      </c>
      <c r="C40" s="471">
        <v>103880</v>
      </c>
      <c r="D40" s="515">
        <f t="shared" si="19"/>
        <v>113520.064</v>
      </c>
      <c r="E40" s="41">
        <v>133285</v>
      </c>
      <c r="F40" s="98">
        <f t="shared" si="20"/>
        <v>140215.82</v>
      </c>
      <c r="G40" s="41">
        <v>128998.55440000001</v>
      </c>
      <c r="H40" s="475">
        <f t="shared" si="3"/>
        <v>135577.48067439999</v>
      </c>
      <c r="I40" s="516">
        <f t="shared" si="4"/>
        <v>129771.12155813334</v>
      </c>
      <c r="K40" s="120">
        <v>33</v>
      </c>
      <c r="L40" s="121" t="s">
        <v>22</v>
      </c>
      <c r="M40" s="55">
        <v>302400</v>
      </c>
      <c r="N40" s="40">
        <v>0.55567567567567566</v>
      </c>
      <c r="O40" s="59">
        <v>49948</v>
      </c>
      <c r="P40" s="89">
        <f t="shared" si="5"/>
        <v>352348</v>
      </c>
      <c r="Q40" s="55">
        <v>295920</v>
      </c>
      <c r="R40" s="40">
        <v>0.55567567567567566</v>
      </c>
      <c r="S40" s="41">
        <v>50398</v>
      </c>
      <c r="T40" s="85">
        <f t="shared" si="0"/>
        <v>346318</v>
      </c>
      <c r="U40" s="55">
        <v>324000</v>
      </c>
      <c r="V40" s="40">
        <v>0.55567567567567566</v>
      </c>
      <c r="W40" s="59">
        <v>44998.554400000008</v>
      </c>
      <c r="X40" s="79">
        <f t="shared" si="6"/>
        <v>368998.55440000002</v>
      </c>
      <c r="Y40" s="55">
        <v>313200</v>
      </c>
      <c r="Z40" s="66">
        <v>0.55567567567567566</v>
      </c>
      <c r="AA40" s="59">
        <v>49498</v>
      </c>
      <c r="AB40" s="72">
        <f t="shared" si="7"/>
        <v>362698</v>
      </c>
      <c r="AC40" s="567">
        <v>137800</v>
      </c>
      <c r="AD40" s="563">
        <v>0.55567567567567566</v>
      </c>
      <c r="AE40" s="567">
        <v>35470.5</v>
      </c>
      <c r="AF40" s="575">
        <f t="shared" si="8"/>
        <v>173270.5</v>
      </c>
      <c r="AG40" s="458">
        <f t="shared" si="9"/>
        <v>288900.69599302224</v>
      </c>
    </row>
    <row r="41" spans="1:33" x14ac:dyDescent="0.2">
      <c r="A41" s="120">
        <v>34</v>
      </c>
      <c r="B41" s="121" t="s">
        <v>23</v>
      </c>
      <c r="C41" s="471">
        <v>204820</v>
      </c>
      <c r="D41" s="515">
        <f t="shared" si="19"/>
        <v>223827.296</v>
      </c>
      <c r="E41" s="41">
        <v>262675</v>
      </c>
      <c r="F41" s="98">
        <f t="shared" si="20"/>
        <v>276334.09999999998</v>
      </c>
      <c r="G41" s="41">
        <v>254227.37199999997</v>
      </c>
      <c r="H41" s="475">
        <f t="shared" si="3"/>
        <v>267192.96797199995</v>
      </c>
      <c r="I41" s="516">
        <f t="shared" si="4"/>
        <v>255784.78799066661</v>
      </c>
      <c r="K41" s="120">
        <v>34</v>
      </c>
      <c r="L41" s="121" t="s">
        <v>23</v>
      </c>
      <c r="M41" s="55">
        <v>494840</v>
      </c>
      <c r="N41" s="40">
        <v>0.63405405405405402</v>
      </c>
      <c r="O41" s="59">
        <v>98150</v>
      </c>
      <c r="P41" s="89">
        <f t="shared" si="5"/>
        <v>592990</v>
      </c>
      <c r="Q41" s="55">
        <v>477040</v>
      </c>
      <c r="R41" s="40">
        <v>0.63405405405405402</v>
      </c>
      <c r="S41" s="41">
        <v>102611</v>
      </c>
      <c r="T41" s="85">
        <f t="shared" si="0"/>
        <v>579651</v>
      </c>
      <c r="U41" s="55">
        <v>498400</v>
      </c>
      <c r="V41" s="40">
        <v>0.63405405405405402</v>
      </c>
      <c r="W41" s="59">
        <v>89227.371999999974</v>
      </c>
      <c r="X41" s="79">
        <f t="shared" si="6"/>
        <v>587627.37199999997</v>
      </c>
      <c r="Y41" s="55">
        <v>519760</v>
      </c>
      <c r="Z41" s="66">
        <v>0.63405405405405402</v>
      </c>
      <c r="AA41" s="59">
        <v>99935</v>
      </c>
      <c r="AB41" s="72">
        <f t="shared" si="7"/>
        <v>619695</v>
      </c>
      <c r="AC41" s="567">
        <v>273000</v>
      </c>
      <c r="AD41" s="563">
        <v>0.63405405405405402</v>
      </c>
      <c r="AE41" s="567">
        <v>68477.5</v>
      </c>
      <c r="AF41" s="575">
        <f t="shared" si="8"/>
        <v>341477.5</v>
      </c>
      <c r="AG41" s="458">
        <f t="shared" si="9"/>
        <v>496204.27666511107</v>
      </c>
    </row>
    <row r="42" spans="1:33" x14ac:dyDescent="0.2">
      <c r="A42" s="120">
        <v>35</v>
      </c>
      <c r="B42" s="121" t="s">
        <v>24</v>
      </c>
      <c r="C42" s="471">
        <v>165620</v>
      </c>
      <c r="D42" s="515">
        <f t="shared" si="19"/>
        <v>180989.53599999999</v>
      </c>
      <c r="E42" s="41">
        <v>212420</v>
      </c>
      <c r="F42" s="98">
        <f t="shared" si="20"/>
        <v>223465.84</v>
      </c>
      <c r="G42" s="41">
        <v>205588.57279999999</v>
      </c>
      <c r="H42" s="475">
        <f t="shared" si="3"/>
        <v>216073.59001280001</v>
      </c>
      <c r="I42" s="516">
        <f t="shared" si="4"/>
        <v>206842.98867093332</v>
      </c>
      <c r="K42" s="120">
        <v>35</v>
      </c>
      <c r="L42" s="121" t="s">
        <v>24</v>
      </c>
      <c r="M42" s="55">
        <v>192960</v>
      </c>
      <c r="N42" s="40">
        <v>0.23378378378378378</v>
      </c>
      <c r="O42" s="59">
        <v>80179</v>
      </c>
      <c r="P42" s="89">
        <f t="shared" si="5"/>
        <v>273139</v>
      </c>
      <c r="Q42" s="55">
        <v>175540</v>
      </c>
      <c r="R42" s="40">
        <v>0.23378378378378378</v>
      </c>
      <c r="S42" s="41">
        <v>82327</v>
      </c>
      <c r="T42" s="85">
        <f t="shared" si="0"/>
        <v>257867</v>
      </c>
      <c r="U42" s="55">
        <v>187600</v>
      </c>
      <c r="V42" s="40">
        <v>0.23378378378378378</v>
      </c>
      <c r="W42" s="59">
        <v>71588.572799999994</v>
      </c>
      <c r="X42" s="79">
        <f t="shared" si="6"/>
        <v>259188.57279999999</v>
      </c>
      <c r="Y42" s="55">
        <v>196980</v>
      </c>
      <c r="Z42" s="66">
        <v>0.23378378378378378</v>
      </c>
      <c r="AA42" s="59">
        <v>80895</v>
      </c>
      <c r="AB42" s="72">
        <f t="shared" si="7"/>
        <v>277875</v>
      </c>
      <c r="AC42" s="567">
        <v>241800</v>
      </c>
      <c r="AD42" s="563">
        <v>0.23378378378378378</v>
      </c>
      <c r="AE42" s="567">
        <v>34346</v>
      </c>
      <c r="AF42" s="575">
        <f t="shared" si="8"/>
        <v>276146</v>
      </c>
      <c r="AG42" s="458">
        <f t="shared" si="9"/>
        <v>258509.76024515554</v>
      </c>
    </row>
    <row r="43" spans="1:33" x14ac:dyDescent="0.2">
      <c r="A43" s="120">
        <v>36</v>
      </c>
      <c r="B43" s="121" t="s">
        <v>25</v>
      </c>
      <c r="C43" s="471">
        <v>151900</v>
      </c>
      <c r="D43" s="515">
        <f t="shared" si="19"/>
        <v>165996.32</v>
      </c>
      <c r="E43" s="41">
        <v>194845</v>
      </c>
      <c r="F43" s="98">
        <f t="shared" si="20"/>
        <v>204976.94</v>
      </c>
      <c r="G43" s="41">
        <v>188578.78479999999</v>
      </c>
      <c r="H43" s="475">
        <f t="shared" si="3"/>
        <v>198196.30282479999</v>
      </c>
      <c r="I43" s="516">
        <f t="shared" si="4"/>
        <v>189723.18760826669</v>
      </c>
      <c r="K43" s="120">
        <v>36</v>
      </c>
      <c r="L43" s="121" t="s">
        <v>25</v>
      </c>
      <c r="M43" s="55">
        <v>174660</v>
      </c>
      <c r="N43" s="40">
        <v>0.24945945945945946</v>
      </c>
      <c r="O43" s="59">
        <v>72792</v>
      </c>
      <c r="P43" s="89">
        <f t="shared" si="5"/>
        <v>247452</v>
      </c>
      <c r="Q43" s="55">
        <v>168510</v>
      </c>
      <c r="R43" s="40">
        <v>0.24945945945945946</v>
      </c>
      <c r="S43" s="41">
        <v>74760</v>
      </c>
      <c r="T43" s="85">
        <f t="shared" si="0"/>
        <v>243270</v>
      </c>
      <c r="U43" s="55">
        <v>183270</v>
      </c>
      <c r="V43" s="40">
        <v>0.24945945945945946</v>
      </c>
      <c r="W43" s="59">
        <v>65578.784799999994</v>
      </c>
      <c r="X43" s="79">
        <f t="shared" si="6"/>
        <v>248848.78479999999</v>
      </c>
      <c r="Y43" s="55">
        <v>184500</v>
      </c>
      <c r="Z43" s="66">
        <v>0.24945945945945946</v>
      </c>
      <c r="AA43" s="59">
        <v>74104</v>
      </c>
      <c r="AB43" s="72">
        <f t="shared" si="7"/>
        <v>258604</v>
      </c>
      <c r="AC43" s="567">
        <v>223600</v>
      </c>
      <c r="AD43" s="563">
        <v>0.24945945945945946</v>
      </c>
      <c r="AE43" s="567">
        <v>29698.5</v>
      </c>
      <c r="AF43" s="575">
        <f t="shared" si="8"/>
        <v>253298.5</v>
      </c>
      <c r="AG43" s="458">
        <f t="shared" si="9"/>
        <v>240199.41206804445</v>
      </c>
    </row>
    <row r="44" spans="1:33" x14ac:dyDescent="0.2">
      <c r="A44" s="120">
        <v>37</v>
      </c>
      <c r="B44" s="121" t="s">
        <v>29</v>
      </c>
      <c r="C44" s="471">
        <v>16660</v>
      </c>
      <c r="D44" s="515">
        <f t="shared" si="19"/>
        <v>18206.047999999999</v>
      </c>
      <c r="E44" s="41">
        <v>21375</v>
      </c>
      <c r="F44" s="98">
        <f t="shared" si="20"/>
        <v>22486.5</v>
      </c>
      <c r="G44" s="41">
        <v>20687.580000000002</v>
      </c>
      <c r="H44" s="475">
        <f t="shared" si="3"/>
        <v>21742.646580000001</v>
      </c>
      <c r="I44" s="516">
        <f t="shared" si="4"/>
        <v>20811.731526666666</v>
      </c>
      <c r="K44" s="120">
        <v>37</v>
      </c>
      <c r="L44" s="121" t="s">
        <v>29</v>
      </c>
      <c r="M44" s="55">
        <v>40890</v>
      </c>
      <c r="N44" s="40">
        <v>0.12567567567567567</v>
      </c>
      <c r="O44" s="59">
        <v>16492</v>
      </c>
      <c r="P44" s="89">
        <f t="shared" si="5"/>
        <v>57382</v>
      </c>
      <c r="Q44" s="55">
        <v>36830</v>
      </c>
      <c r="R44" s="40">
        <v>0.12567567567567567</v>
      </c>
      <c r="S44" s="41">
        <v>16789</v>
      </c>
      <c r="T44" s="85">
        <f t="shared" si="0"/>
        <v>53619</v>
      </c>
      <c r="U44" s="55">
        <v>42050</v>
      </c>
      <c r="V44" s="40">
        <v>0.12567567567567567</v>
      </c>
      <c r="W44" s="59">
        <v>14857.669599999994</v>
      </c>
      <c r="X44" s="79">
        <f t="shared" si="6"/>
        <v>56907.669599999994</v>
      </c>
      <c r="Y44" s="55">
        <v>42630</v>
      </c>
      <c r="Z44" s="66">
        <v>0.12567567567567567</v>
      </c>
      <c r="AA44" s="59">
        <v>16492</v>
      </c>
      <c r="AB44" s="72">
        <f t="shared" si="7"/>
        <v>59122</v>
      </c>
      <c r="AC44" s="567">
        <v>24700</v>
      </c>
      <c r="AD44" s="563">
        <v>0.12567567567567567</v>
      </c>
      <c r="AE44" s="567">
        <v>3087.5</v>
      </c>
      <c r="AF44" s="575">
        <f t="shared" si="8"/>
        <v>27787.5</v>
      </c>
      <c r="AG44" s="458">
        <f t="shared" si="9"/>
        <v>45938.316854444449</v>
      </c>
    </row>
    <row r="45" spans="1:33" x14ac:dyDescent="0.2">
      <c r="A45" s="120">
        <v>38</v>
      </c>
      <c r="B45" s="121" t="s">
        <v>30</v>
      </c>
      <c r="C45" s="471">
        <v>432180</v>
      </c>
      <c r="D45" s="515">
        <f t="shared" si="19"/>
        <v>472286.304</v>
      </c>
      <c r="E45" s="41">
        <v>554325</v>
      </c>
      <c r="F45" s="98">
        <f t="shared" si="20"/>
        <v>583149.9</v>
      </c>
      <c r="G45" s="41">
        <v>536497.90800000005</v>
      </c>
      <c r="H45" s="475">
        <f t="shared" si="3"/>
        <v>563859.30130800011</v>
      </c>
      <c r="I45" s="516">
        <f t="shared" si="4"/>
        <v>539765.16843600001</v>
      </c>
      <c r="K45" s="120">
        <v>38</v>
      </c>
      <c r="L45" s="121" t="s">
        <v>30</v>
      </c>
      <c r="M45" s="55">
        <v>474640</v>
      </c>
      <c r="N45" s="40">
        <v>1.7827027027027027</v>
      </c>
      <c r="O45" s="59">
        <v>209998</v>
      </c>
      <c r="P45" s="89">
        <f t="shared" si="5"/>
        <v>684638</v>
      </c>
      <c r="Q45" s="55">
        <v>457190</v>
      </c>
      <c r="R45" s="40">
        <v>1.7827027027027027</v>
      </c>
      <c r="S45" s="41">
        <v>211873</v>
      </c>
      <c r="T45" s="85">
        <f t="shared" si="0"/>
        <v>669063</v>
      </c>
      <c r="U45" s="55">
        <v>520010</v>
      </c>
      <c r="V45" s="40">
        <v>1.7827027027027027</v>
      </c>
      <c r="W45" s="59">
        <v>187497.90800000005</v>
      </c>
      <c r="X45" s="79">
        <f t="shared" si="6"/>
        <v>707507.90800000005</v>
      </c>
      <c r="Y45" s="55">
        <v>530480</v>
      </c>
      <c r="Z45" s="66">
        <v>1.7827027027027027</v>
      </c>
      <c r="AA45" s="59">
        <v>208123</v>
      </c>
      <c r="AB45" s="72">
        <f t="shared" si="7"/>
        <v>738603</v>
      </c>
      <c r="AC45" s="567">
        <v>652600</v>
      </c>
      <c r="AD45" s="563">
        <v>1.7827027027027027</v>
      </c>
      <c r="AE45" s="567">
        <v>68022.5</v>
      </c>
      <c r="AF45" s="575">
        <f t="shared" si="8"/>
        <v>720622.5</v>
      </c>
      <c r="AG45" s="458">
        <f t="shared" si="9"/>
        <v>676699.92940599995</v>
      </c>
    </row>
    <row r="46" spans="1:33" s="255" customFormat="1" x14ac:dyDescent="0.2">
      <c r="A46" s="663"/>
      <c r="B46" s="664"/>
      <c r="C46" s="34"/>
      <c r="D46" s="34"/>
      <c r="E46" s="34"/>
      <c r="F46" s="34"/>
      <c r="G46" s="470"/>
      <c r="H46" s="481"/>
      <c r="I46" s="284"/>
      <c r="K46" s="663"/>
      <c r="L46" s="664"/>
      <c r="M46" s="54"/>
      <c r="N46" s="34"/>
      <c r="O46" s="54"/>
      <c r="P46" s="39"/>
      <c r="Q46" s="54"/>
      <c r="R46" s="34"/>
      <c r="S46" s="34"/>
      <c r="T46" s="39"/>
      <c r="U46" s="54"/>
      <c r="V46" s="34"/>
      <c r="W46" s="54"/>
      <c r="X46" s="62"/>
      <c r="Y46" s="67"/>
      <c r="Z46" s="68"/>
      <c r="AA46" s="67"/>
      <c r="AB46" s="67"/>
      <c r="AC46" s="564"/>
      <c r="AD46" s="576"/>
      <c r="AE46" s="564"/>
      <c r="AF46" s="566"/>
      <c r="AG46" s="459"/>
    </row>
    <row r="47" spans="1:33" ht="15" customHeight="1" x14ac:dyDescent="0.2">
      <c r="A47" s="133">
        <v>39</v>
      </c>
      <c r="B47" s="124" t="s">
        <v>27</v>
      </c>
      <c r="C47" s="471">
        <v>234220</v>
      </c>
      <c r="D47" s="515">
        <f t="shared" ref="D47:D56" si="25">C47*9.28%+C47</f>
        <v>255955.61600000001</v>
      </c>
      <c r="E47" s="41">
        <v>300390</v>
      </c>
      <c r="F47" s="98">
        <f t="shared" ref="F47:F56" si="26">E47*5.2%+E47</f>
        <v>316010.28000000003</v>
      </c>
      <c r="G47" s="41">
        <v>290729.45760000002</v>
      </c>
      <c r="H47" s="475">
        <f t="shared" si="3"/>
        <v>305556.65993760002</v>
      </c>
      <c r="I47" s="516">
        <f t="shared" si="4"/>
        <v>292507.51864586672</v>
      </c>
      <c r="K47" s="133">
        <v>39</v>
      </c>
      <c r="L47" s="124" t="s">
        <v>27</v>
      </c>
      <c r="M47" s="55">
        <v>312400</v>
      </c>
      <c r="N47" s="40">
        <v>1.1143243243243244</v>
      </c>
      <c r="O47" s="59">
        <v>199800</v>
      </c>
      <c r="P47" s="89">
        <f t="shared" si="5"/>
        <v>512200</v>
      </c>
      <c r="Q47" s="55">
        <v>299200</v>
      </c>
      <c r="R47" s="40">
        <v>1.1143243243243244</v>
      </c>
      <c r="S47" s="41">
        <v>208800</v>
      </c>
      <c r="T47" s="85">
        <f t="shared" si="0"/>
        <v>508000</v>
      </c>
      <c r="U47" s="55">
        <v>303600</v>
      </c>
      <c r="V47" s="40">
        <v>1.1143243243243244</v>
      </c>
      <c r="W47" s="59">
        <v>180000</v>
      </c>
      <c r="X47" s="79">
        <f t="shared" si="6"/>
        <v>483600</v>
      </c>
      <c r="Y47" s="55">
        <v>319000</v>
      </c>
      <c r="Z47" s="66">
        <v>1.1143243243243244</v>
      </c>
      <c r="AA47" s="59">
        <v>196200</v>
      </c>
      <c r="AB47" s="72">
        <f t="shared" si="7"/>
        <v>515200</v>
      </c>
      <c r="AC47" s="567">
        <v>335400</v>
      </c>
      <c r="AD47" s="563">
        <v>1.1143243243243244</v>
      </c>
      <c r="AE47" s="567">
        <v>55107</v>
      </c>
      <c r="AF47" s="575">
        <f t="shared" si="8"/>
        <v>390507</v>
      </c>
      <c r="AG47" s="458">
        <f t="shared" si="9"/>
        <v>450335.75310764444</v>
      </c>
    </row>
    <row r="48" spans="1:33" x14ac:dyDescent="0.2">
      <c r="A48" s="120">
        <v>40</v>
      </c>
      <c r="B48" s="121" t="s">
        <v>28</v>
      </c>
      <c r="C48" s="471">
        <v>67620</v>
      </c>
      <c r="D48" s="515">
        <f t="shared" si="25"/>
        <v>73895.135999999999</v>
      </c>
      <c r="E48" s="41">
        <v>86735</v>
      </c>
      <c r="F48" s="98">
        <f t="shared" si="26"/>
        <v>91245.22</v>
      </c>
      <c r="G48" s="41">
        <v>83945.602400000003</v>
      </c>
      <c r="H48" s="475">
        <f t="shared" si="3"/>
        <v>88226.828122400009</v>
      </c>
      <c r="I48" s="516">
        <f t="shared" si="4"/>
        <v>84455.728040800008</v>
      </c>
      <c r="K48" s="120">
        <v>40</v>
      </c>
      <c r="L48" s="121" t="s">
        <v>28</v>
      </c>
      <c r="M48" s="55">
        <v>75900</v>
      </c>
      <c r="N48" s="40">
        <v>1.1143243243243244</v>
      </c>
      <c r="O48" s="59">
        <v>199800</v>
      </c>
      <c r="P48" s="89">
        <f t="shared" si="5"/>
        <v>275700</v>
      </c>
      <c r="Q48" s="55">
        <v>70950</v>
      </c>
      <c r="R48" s="40">
        <v>1.1143243243243244</v>
      </c>
      <c r="S48" s="41">
        <v>208800</v>
      </c>
      <c r="T48" s="85">
        <f t="shared" si="0"/>
        <v>279750</v>
      </c>
      <c r="U48" s="55">
        <v>77550</v>
      </c>
      <c r="V48" s="40">
        <v>1.1143243243243244</v>
      </c>
      <c r="W48" s="59">
        <v>180000</v>
      </c>
      <c r="X48" s="79">
        <f t="shared" si="6"/>
        <v>257550</v>
      </c>
      <c r="Y48" s="55">
        <v>80300</v>
      </c>
      <c r="Z48" s="66">
        <v>1.1143243243243244</v>
      </c>
      <c r="AA48" s="59">
        <v>198000</v>
      </c>
      <c r="AB48" s="72">
        <f t="shared" si="7"/>
        <v>278300</v>
      </c>
      <c r="AC48" s="567">
        <v>89700</v>
      </c>
      <c r="AD48" s="563">
        <v>1.1143243243243244</v>
      </c>
      <c r="AE48" s="567">
        <v>23055.5</v>
      </c>
      <c r="AF48" s="575">
        <f t="shared" si="8"/>
        <v>112755.5</v>
      </c>
      <c r="AG48" s="458">
        <f t="shared" si="9"/>
        <v>214751.87134013334</v>
      </c>
    </row>
    <row r="49" spans="1:33" x14ac:dyDescent="0.2">
      <c r="A49" s="120">
        <v>41</v>
      </c>
      <c r="B49" s="121" t="s">
        <v>32</v>
      </c>
      <c r="C49" s="471">
        <v>2444120</v>
      </c>
      <c r="D49" s="515">
        <f t="shared" si="25"/>
        <v>2670934.3360000001</v>
      </c>
      <c r="E49" s="41">
        <v>3134620</v>
      </c>
      <c r="F49" s="98">
        <f t="shared" si="26"/>
        <v>3297620.24</v>
      </c>
      <c r="G49" s="41">
        <v>3033810.6208000001</v>
      </c>
      <c r="H49" s="475">
        <f t="shared" si="3"/>
        <v>3188534.9624608001</v>
      </c>
      <c r="I49" s="516">
        <f t="shared" si="4"/>
        <v>3052363.1794869336</v>
      </c>
      <c r="K49" s="120">
        <v>41</v>
      </c>
      <c r="L49" s="121" t="s">
        <v>32</v>
      </c>
      <c r="M49" s="55">
        <v>3666000</v>
      </c>
      <c r="N49" s="40">
        <v>1.1527027027027028</v>
      </c>
      <c r="O49" s="59">
        <v>896000</v>
      </c>
      <c r="P49" s="89">
        <f t="shared" si="5"/>
        <v>4562000</v>
      </c>
      <c r="Q49" s="55">
        <v>3432000</v>
      </c>
      <c r="R49" s="40">
        <v>1.1527027027027028</v>
      </c>
      <c r="S49" s="41">
        <v>904000</v>
      </c>
      <c r="T49" s="85">
        <f t="shared" si="0"/>
        <v>4336000</v>
      </c>
      <c r="U49" s="55">
        <v>3718000</v>
      </c>
      <c r="V49" s="40">
        <v>1.1527027027027028</v>
      </c>
      <c r="W49" s="59">
        <v>800000</v>
      </c>
      <c r="X49" s="79">
        <f t="shared" si="6"/>
        <v>4518000</v>
      </c>
      <c r="Y49" s="55">
        <v>3770000</v>
      </c>
      <c r="Z49" s="66">
        <v>1.1527027027027028</v>
      </c>
      <c r="AA49" s="59">
        <v>896000</v>
      </c>
      <c r="AB49" s="72">
        <f t="shared" si="7"/>
        <v>4666000</v>
      </c>
      <c r="AC49" s="567">
        <v>3586700</v>
      </c>
      <c r="AD49" s="563">
        <v>1.1527027027027028</v>
      </c>
      <c r="AE49" s="567">
        <v>488306</v>
      </c>
      <c r="AF49" s="575">
        <f t="shared" si="8"/>
        <v>4075006</v>
      </c>
      <c r="AG49" s="458">
        <f t="shared" si="9"/>
        <v>4201561.529914489</v>
      </c>
    </row>
    <row r="50" spans="1:33" x14ac:dyDescent="0.2">
      <c r="A50" s="120">
        <v>42</v>
      </c>
      <c r="B50" s="121" t="s">
        <v>33</v>
      </c>
      <c r="C50" s="471">
        <v>309680</v>
      </c>
      <c r="D50" s="515">
        <f t="shared" si="25"/>
        <v>338418.304</v>
      </c>
      <c r="E50" s="41">
        <v>397195</v>
      </c>
      <c r="F50" s="98">
        <f t="shared" si="26"/>
        <v>417849.14</v>
      </c>
      <c r="G50" s="41">
        <v>384421.20880000002</v>
      </c>
      <c r="H50" s="475">
        <f t="shared" si="3"/>
        <v>404026.69044880004</v>
      </c>
      <c r="I50" s="516">
        <f t="shared" si="4"/>
        <v>386764.71148293331</v>
      </c>
      <c r="K50" s="120">
        <v>42</v>
      </c>
      <c r="L50" s="121" t="s">
        <v>33</v>
      </c>
      <c r="M50" s="55">
        <v>1211080</v>
      </c>
      <c r="N50" s="40">
        <v>1.414054054054054</v>
      </c>
      <c r="O50" s="59">
        <v>523551</v>
      </c>
      <c r="P50" s="89">
        <f t="shared" si="5"/>
        <v>1734631</v>
      </c>
      <c r="Q50" s="55">
        <v>1158040</v>
      </c>
      <c r="R50" s="40">
        <v>1.414054054054054</v>
      </c>
      <c r="S50" s="41">
        <v>552108</v>
      </c>
      <c r="T50" s="85">
        <f t="shared" si="0"/>
        <v>1710148</v>
      </c>
      <c r="U50" s="55">
        <v>1228760</v>
      </c>
      <c r="V50" s="40">
        <v>1.414054054054054</v>
      </c>
      <c r="W50" s="59">
        <v>475955.53680000012</v>
      </c>
      <c r="X50" s="79">
        <f t="shared" si="6"/>
        <v>1704715.5368000001</v>
      </c>
      <c r="Y50" s="55">
        <v>1299480</v>
      </c>
      <c r="Z50" s="66">
        <v>1.414054054054054</v>
      </c>
      <c r="AA50" s="59">
        <v>542589</v>
      </c>
      <c r="AB50" s="72">
        <f t="shared" si="7"/>
        <v>1842069</v>
      </c>
      <c r="AC50" s="567">
        <v>413400</v>
      </c>
      <c r="AD50" s="563">
        <v>1.414054054054054</v>
      </c>
      <c r="AE50" s="567">
        <v>102953.5</v>
      </c>
      <c r="AF50" s="575">
        <f t="shared" si="8"/>
        <v>516353.5</v>
      </c>
      <c r="AG50" s="458">
        <f t="shared" si="9"/>
        <v>1315780.291380489</v>
      </c>
    </row>
    <row r="51" spans="1:33" x14ac:dyDescent="0.2">
      <c r="A51" s="120">
        <v>43</v>
      </c>
      <c r="B51" s="121" t="s">
        <v>146</v>
      </c>
      <c r="C51" s="471">
        <v>67620</v>
      </c>
      <c r="D51" s="515">
        <f t="shared" si="25"/>
        <v>73895.135999999999</v>
      </c>
      <c r="E51" s="41">
        <v>86735</v>
      </c>
      <c r="F51" s="98">
        <f t="shared" si="26"/>
        <v>91245.22</v>
      </c>
      <c r="G51" s="41">
        <v>83945.602400000003</v>
      </c>
      <c r="H51" s="475">
        <f t="shared" si="3"/>
        <v>88226.828122400009</v>
      </c>
      <c r="I51" s="516">
        <f t="shared" si="4"/>
        <v>84455.728040800008</v>
      </c>
      <c r="K51" s="120">
        <v>43</v>
      </c>
      <c r="L51" s="121" t="s">
        <v>146</v>
      </c>
      <c r="M51" s="55">
        <v>120150</v>
      </c>
      <c r="N51" s="40">
        <v>2.5945945945945947</v>
      </c>
      <c r="O51" s="59">
        <v>53171</v>
      </c>
      <c r="P51" s="89">
        <f t="shared" si="5"/>
        <v>173321</v>
      </c>
      <c r="Q51" s="55">
        <v>116590</v>
      </c>
      <c r="R51" s="40">
        <v>2.5945945945945947</v>
      </c>
      <c r="S51" s="41">
        <v>54608</v>
      </c>
      <c r="T51" s="85">
        <f t="shared" si="0"/>
        <v>171198</v>
      </c>
      <c r="U51" s="55">
        <v>133500</v>
      </c>
      <c r="V51" s="40">
        <v>2.5945945945945947</v>
      </c>
      <c r="W51" s="59">
        <v>47901.51999999999</v>
      </c>
      <c r="X51" s="79">
        <f t="shared" si="6"/>
        <v>181401.52</v>
      </c>
      <c r="Y51" s="55">
        <v>131720</v>
      </c>
      <c r="Z51" s="66">
        <v>2.5945945945945947</v>
      </c>
      <c r="AA51" s="59">
        <v>51734</v>
      </c>
      <c r="AB51" s="72">
        <f t="shared" si="7"/>
        <v>183454</v>
      </c>
      <c r="AC51" s="567">
        <v>89700</v>
      </c>
      <c r="AD51" s="563">
        <v>2.5945945945945947</v>
      </c>
      <c r="AE51" s="567">
        <v>23055.5</v>
      </c>
      <c r="AF51" s="575">
        <f t="shared" si="8"/>
        <v>112755.5</v>
      </c>
      <c r="AG51" s="458">
        <f t="shared" si="9"/>
        <v>151097.62467346666</v>
      </c>
    </row>
    <row r="52" spans="1:33" x14ac:dyDescent="0.2">
      <c r="A52" s="120">
        <v>44</v>
      </c>
      <c r="B52" s="121" t="s">
        <v>209</v>
      </c>
      <c r="C52" s="471">
        <v>35280</v>
      </c>
      <c r="D52" s="515">
        <f t="shared" si="25"/>
        <v>38553.983999999997</v>
      </c>
      <c r="E52" s="41">
        <v>45220</v>
      </c>
      <c r="F52" s="98">
        <f t="shared" si="26"/>
        <v>47571.44</v>
      </c>
      <c r="G52" s="41">
        <v>43765.724800000004</v>
      </c>
      <c r="H52" s="475">
        <f t="shared" si="3"/>
        <v>45997.776764800001</v>
      </c>
      <c r="I52" s="516">
        <f t="shared" si="4"/>
        <v>44041.066921600002</v>
      </c>
      <c r="K52" s="120">
        <v>44</v>
      </c>
      <c r="L52" s="121" t="s">
        <v>209</v>
      </c>
      <c r="M52" s="92" t="s">
        <v>593</v>
      </c>
      <c r="N52" s="40">
        <v>0.15384615384615385</v>
      </c>
      <c r="O52" s="59">
        <v>49018</v>
      </c>
      <c r="P52" s="89">
        <f>+O52</f>
        <v>49018</v>
      </c>
      <c r="Q52" s="92" t="s">
        <v>593</v>
      </c>
      <c r="R52" s="40">
        <v>0.15384615384615385</v>
      </c>
      <c r="S52" s="41">
        <v>50331</v>
      </c>
      <c r="T52" s="86">
        <f>+S52</f>
        <v>50331</v>
      </c>
      <c r="U52" s="92" t="s">
        <v>593</v>
      </c>
      <c r="V52" s="40">
        <v>0.15384615384615385</v>
      </c>
      <c r="W52" s="59">
        <v>43765.724800000004</v>
      </c>
      <c r="X52" s="79">
        <f>+W52</f>
        <v>43765.724800000004</v>
      </c>
      <c r="Y52" s="92" t="s">
        <v>593</v>
      </c>
      <c r="Z52" s="66">
        <v>0.15384615384615385</v>
      </c>
      <c r="AA52" s="59">
        <v>47705</v>
      </c>
      <c r="AB52" s="72">
        <f>+AA52</f>
        <v>47705</v>
      </c>
      <c r="AC52" s="92" t="s">
        <v>593</v>
      </c>
      <c r="AD52" s="563">
        <v>0.15384615384615385</v>
      </c>
      <c r="AE52" s="567">
        <v>58786</v>
      </c>
      <c r="AF52" s="575">
        <f>AE52</f>
        <v>58786</v>
      </c>
      <c r="AG52" s="458">
        <f t="shared" si="9"/>
        <v>48941.131953600001</v>
      </c>
    </row>
    <row r="53" spans="1:33" x14ac:dyDescent="0.2">
      <c r="A53" s="120">
        <v>45</v>
      </c>
      <c r="B53" s="126" t="s">
        <v>300</v>
      </c>
      <c r="C53" s="471">
        <v>613480</v>
      </c>
      <c r="D53" s="515">
        <f t="shared" si="25"/>
        <v>670410.94400000002</v>
      </c>
      <c r="E53" s="41">
        <v>786790</v>
      </c>
      <c r="F53" s="98">
        <f t="shared" si="26"/>
        <v>827703.08</v>
      </c>
      <c r="G53" s="41">
        <v>761486.83360000001</v>
      </c>
      <c r="H53" s="475">
        <f t="shared" si="3"/>
        <v>800322.66211360006</v>
      </c>
      <c r="I53" s="516">
        <f t="shared" si="4"/>
        <v>766145.56203786668</v>
      </c>
      <c r="K53" s="120">
        <v>45</v>
      </c>
      <c r="L53" s="126" t="s">
        <v>300</v>
      </c>
      <c r="M53" s="55">
        <v>697950</v>
      </c>
      <c r="N53" s="40">
        <v>1.1794871794871795</v>
      </c>
      <c r="O53" s="59">
        <v>295800</v>
      </c>
      <c r="P53" s="89">
        <f t="shared" si="5"/>
        <v>993750</v>
      </c>
      <c r="Q53" s="55">
        <v>618750</v>
      </c>
      <c r="R53" s="40">
        <v>1.1794871794871795</v>
      </c>
      <c r="S53" s="41">
        <v>306460</v>
      </c>
      <c r="T53" s="85">
        <f t="shared" si="0"/>
        <v>925210</v>
      </c>
      <c r="U53" s="55">
        <v>707850</v>
      </c>
      <c r="V53" s="40">
        <v>1.1794871794871795</v>
      </c>
      <c r="W53" s="59">
        <v>266486.83360000001</v>
      </c>
      <c r="X53" s="79">
        <f t="shared" si="6"/>
        <v>974336.83360000001</v>
      </c>
      <c r="Y53" s="55">
        <v>717750</v>
      </c>
      <c r="Z53" s="66">
        <v>1.1794871794871795</v>
      </c>
      <c r="AA53" s="59">
        <v>295800</v>
      </c>
      <c r="AB53" s="72">
        <f t="shared" si="7"/>
        <v>1013550</v>
      </c>
      <c r="AC53" s="567">
        <v>989300</v>
      </c>
      <c r="AD53" s="563">
        <v>1.1794871794871795</v>
      </c>
      <c r="AE53" s="567">
        <v>33527</v>
      </c>
      <c r="AF53" s="575">
        <f t="shared" si="8"/>
        <v>1022827</v>
      </c>
      <c r="AG53" s="458">
        <f t="shared" si="9"/>
        <v>949303.23260631098</v>
      </c>
    </row>
    <row r="54" spans="1:33" x14ac:dyDescent="0.2">
      <c r="A54" s="120">
        <v>46</v>
      </c>
      <c r="B54" s="121" t="s">
        <v>150</v>
      </c>
      <c r="C54" s="471">
        <v>2490180</v>
      </c>
      <c r="D54" s="515">
        <f t="shared" si="25"/>
        <v>2721268.7039999999</v>
      </c>
      <c r="E54" s="41">
        <v>3193615</v>
      </c>
      <c r="F54" s="98">
        <f t="shared" si="26"/>
        <v>3359682.98</v>
      </c>
      <c r="G54" s="41">
        <v>2971222.8</v>
      </c>
      <c r="H54" s="475">
        <f t="shared" si="3"/>
        <v>3122755.1627999996</v>
      </c>
      <c r="I54" s="516">
        <f t="shared" si="4"/>
        <v>3067902.2822666666</v>
      </c>
      <c r="K54" s="120">
        <v>46</v>
      </c>
      <c r="L54" s="121" t="s">
        <v>150</v>
      </c>
      <c r="M54" s="55">
        <v>2664780</v>
      </c>
      <c r="N54" s="40">
        <v>1.3333333333333333</v>
      </c>
      <c r="O54" s="59">
        <v>1165050</v>
      </c>
      <c r="P54" s="89">
        <f t="shared" si="5"/>
        <v>3829830</v>
      </c>
      <c r="Q54" s="55">
        <v>2510300</v>
      </c>
      <c r="R54" s="40">
        <v>1.3333333333333333</v>
      </c>
      <c r="S54" s="41">
        <v>1175452</v>
      </c>
      <c r="T54" s="85">
        <f t="shared" si="0"/>
        <v>3685752</v>
      </c>
      <c r="U54" s="55">
        <v>2780640</v>
      </c>
      <c r="V54" s="40">
        <v>1.3333333333333333</v>
      </c>
      <c r="W54" s="59">
        <v>1040222.7999999998</v>
      </c>
      <c r="X54" s="79">
        <f t="shared" si="6"/>
        <v>3820862.8</v>
      </c>
      <c r="Y54" s="55">
        <v>2799950</v>
      </c>
      <c r="Z54" s="66">
        <v>1.3333333333333333</v>
      </c>
      <c r="AA54" s="59">
        <v>1133843</v>
      </c>
      <c r="AB54" s="72">
        <f t="shared" si="7"/>
        <v>3933793</v>
      </c>
      <c r="AC54" s="567">
        <v>4067700</v>
      </c>
      <c r="AD54" s="563">
        <v>1.3333333333333333</v>
      </c>
      <c r="AE54" s="567">
        <v>83999.5</v>
      </c>
      <c r="AF54" s="575">
        <f t="shared" si="8"/>
        <v>4151699.5</v>
      </c>
      <c r="AG54" s="458">
        <f t="shared" si="9"/>
        <v>3748306.5970444442</v>
      </c>
    </row>
    <row r="55" spans="1:33" x14ac:dyDescent="0.2">
      <c r="A55" s="120">
        <v>47</v>
      </c>
      <c r="B55" s="121" t="s">
        <v>151</v>
      </c>
      <c r="C55" s="471">
        <v>1518020</v>
      </c>
      <c r="D55" s="515">
        <f t="shared" si="25"/>
        <v>1658892.2560000001</v>
      </c>
      <c r="E55" s="41">
        <v>1946835</v>
      </c>
      <c r="F55" s="98">
        <f t="shared" si="26"/>
        <v>2048070.42</v>
      </c>
      <c r="G55" s="41">
        <v>1884224.7863999999</v>
      </c>
      <c r="H55" s="475">
        <f t="shared" si="3"/>
        <v>1980320.2505063999</v>
      </c>
      <c r="I55" s="516">
        <f t="shared" si="4"/>
        <v>1895760.9755021334</v>
      </c>
      <c r="K55" s="120">
        <v>47</v>
      </c>
      <c r="L55" s="121" t="s">
        <v>151</v>
      </c>
      <c r="M55" s="55">
        <v>2556000</v>
      </c>
      <c r="N55" s="40">
        <v>1.3333333333333333</v>
      </c>
      <c r="O55" s="59">
        <v>738332</v>
      </c>
      <c r="P55" s="89">
        <f t="shared" si="5"/>
        <v>3294332</v>
      </c>
      <c r="Q55" s="55">
        <v>2394000</v>
      </c>
      <c r="R55" s="40">
        <v>1.3333333333333333</v>
      </c>
      <c r="S55" s="41">
        <v>764701</v>
      </c>
      <c r="T55" s="85">
        <f t="shared" si="0"/>
        <v>3158701</v>
      </c>
      <c r="U55" s="55">
        <v>2700000</v>
      </c>
      <c r="V55" s="40">
        <v>1.3333333333333333</v>
      </c>
      <c r="W55" s="59">
        <v>659224.78639999987</v>
      </c>
      <c r="X55" s="79">
        <f t="shared" si="6"/>
        <v>3359224.7863999996</v>
      </c>
      <c r="Y55" s="55">
        <v>2700000</v>
      </c>
      <c r="Z55" s="66">
        <v>1.3333333333333333</v>
      </c>
      <c r="AA55" s="59">
        <v>711963</v>
      </c>
      <c r="AB55" s="72">
        <f t="shared" si="7"/>
        <v>3411963</v>
      </c>
      <c r="AC55" s="567">
        <v>2226900</v>
      </c>
      <c r="AD55" s="563">
        <v>1.3333333333333333</v>
      </c>
      <c r="AE55" s="567">
        <v>303985.5</v>
      </c>
      <c r="AF55" s="575">
        <f t="shared" si="8"/>
        <v>2530885.5</v>
      </c>
      <c r="AG55" s="458">
        <f t="shared" si="9"/>
        <v>2941811.2103170217</v>
      </c>
    </row>
    <row r="56" spans="1:33" x14ac:dyDescent="0.2">
      <c r="A56" s="120">
        <v>48</v>
      </c>
      <c r="B56" s="121" t="s">
        <v>76</v>
      </c>
      <c r="C56" s="471">
        <v>34300</v>
      </c>
      <c r="D56" s="515">
        <f t="shared" si="25"/>
        <v>37483.040000000001</v>
      </c>
      <c r="E56" s="41">
        <v>43985</v>
      </c>
      <c r="F56" s="98">
        <f t="shared" si="26"/>
        <v>46272.22</v>
      </c>
      <c r="G56" s="41">
        <v>42570.4424</v>
      </c>
      <c r="H56" s="475">
        <f t="shared" si="3"/>
        <v>44741.534962400001</v>
      </c>
      <c r="I56" s="516">
        <f t="shared" si="4"/>
        <v>42832.264987466675</v>
      </c>
      <c r="K56" s="120">
        <v>48</v>
      </c>
      <c r="L56" s="121" t="s">
        <v>76</v>
      </c>
      <c r="M56" s="92" t="s">
        <v>593</v>
      </c>
      <c r="N56" s="40">
        <v>1.33</v>
      </c>
      <c r="O56" s="59">
        <v>46827</v>
      </c>
      <c r="P56" s="89">
        <f>+O56</f>
        <v>46827</v>
      </c>
      <c r="Q56" s="92" t="s">
        <v>593</v>
      </c>
      <c r="R56" s="40">
        <v>1.33</v>
      </c>
      <c r="S56" s="41">
        <v>48956</v>
      </c>
      <c r="T56" s="86">
        <f>+S56</f>
        <v>48956</v>
      </c>
      <c r="U56" s="92" t="s">
        <v>593</v>
      </c>
      <c r="V56" s="40">
        <v>1.33</v>
      </c>
      <c r="W56" s="59">
        <v>42570.4424</v>
      </c>
      <c r="X56" s="79">
        <f>+W56</f>
        <v>42570.4424</v>
      </c>
      <c r="Y56" s="92" t="s">
        <v>593</v>
      </c>
      <c r="Z56" s="66">
        <v>1.33</v>
      </c>
      <c r="AA56" s="59">
        <v>46402</v>
      </c>
      <c r="AB56" s="72">
        <f>+AA56</f>
        <v>46402</v>
      </c>
      <c r="AC56" s="92" t="s">
        <v>593</v>
      </c>
      <c r="AD56" s="563">
        <v>1.33</v>
      </c>
      <c r="AE56" s="567">
        <v>57180.5</v>
      </c>
      <c r="AF56" s="575">
        <f>AE56</f>
        <v>57180.5</v>
      </c>
      <c r="AG56" s="458">
        <f t="shared" si="9"/>
        <v>47461.367897911114</v>
      </c>
    </row>
    <row r="57" spans="1:33" s="255" customFormat="1" x14ac:dyDescent="0.2">
      <c r="A57" s="663"/>
      <c r="B57" s="664"/>
      <c r="C57" s="34"/>
      <c r="D57" s="34"/>
      <c r="E57" s="34"/>
      <c r="F57" s="34"/>
      <c r="G57" s="470"/>
      <c r="H57" s="481"/>
      <c r="I57" s="284"/>
      <c r="K57" s="663"/>
      <c r="L57" s="664"/>
      <c r="M57" s="54"/>
      <c r="N57" s="34"/>
      <c r="O57" s="54"/>
      <c r="P57" s="39"/>
      <c r="Q57" s="54"/>
      <c r="R57" s="34"/>
      <c r="S57" s="34"/>
      <c r="T57" s="39"/>
      <c r="U57" s="54"/>
      <c r="V57" s="34"/>
      <c r="W57" s="54"/>
      <c r="X57" s="62"/>
      <c r="Y57" s="67"/>
      <c r="Z57" s="68"/>
      <c r="AA57" s="67"/>
      <c r="AB57" s="67"/>
      <c r="AC57" s="564"/>
      <c r="AD57" s="576"/>
      <c r="AE57" s="564"/>
      <c r="AF57" s="566"/>
      <c r="AG57" s="459"/>
    </row>
    <row r="58" spans="1:33" x14ac:dyDescent="0.2">
      <c r="A58" s="120">
        <v>49</v>
      </c>
      <c r="B58" s="121" t="s">
        <v>35</v>
      </c>
      <c r="C58" s="471">
        <v>139160</v>
      </c>
      <c r="D58" s="515">
        <f t="shared" ref="D58:D65" si="27">C58*9.28%+C58</f>
        <v>152074.04800000001</v>
      </c>
      <c r="E58" s="41">
        <v>178505</v>
      </c>
      <c r="F58" s="98">
        <f t="shared" ref="F58:F65" si="28">E58*5.2%+E58</f>
        <v>187787.26</v>
      </c>
      <c r="G58" s="41">
        <v>172764.27920000002</v>
      </c>
      <c r="H58" s="475">
        <f t="shared" si="3"/>
        <v>181575.25743920001</v>
      </c>
      <c r="I58" s="516">
        <f t="shared" si="4"/>
        <v>173812.18847973333</v>
      </c>
      <c r="K58" s="120">
        <v>49</v>
      </c>
      <c r="L58" s="121" t="s">
        <v>35</v>
      </c>
      <c r="M58" s="55">
        <v>156800</v>
      </c>
      <c r="N58" s="40">
        <v>0.38513513513513514</v>
      </c>
      <c r="O58" s="59">
        <v>67448</v>
      </c>
      <c r="P58" s="89">
        <f t="shared" si="5"/>
        <v>224248</v>
      </c>
      <c r="Q58" s="55">
        <v>153440</v>
      </c>
      <c r="R58" s="40">
        <v>0.38513513513513514</v>
      </c>
      <c r="S58" s="41">
        <v>70487</v>
      </c>
      <c r="T58" s="85">
        <f t="shared" si="0"/>
        <v>223927</v>
      </c>
      <c r="U58" s="55">
        <v>155680</v>
      </c>
      <c r="V58" s="40">
        <v>0.38513513513513514</v>
      </c>
      <c r="W58" s="59">
        <v>60764.279200000019</v>
      </c>
      <c r="X58" s="79">
        <f t="shared" si="6"/>
        <v>216444.27920000002</v>
      </c>
      <c r="Y58" s="55">
        <v>163520</v>
      </c>
      <c r="Z58" s="66">
        <v>0.38513513513513514</v>
      </c>
      <c r="AA58" s="59">
        <v>69271</v>
      </c>
      <c r="AB58" s="72">
        <f t="shared" si="7"/>
        <v>232791</v>
      </c>
      <c r="AC58" s="567">
        <v>208000</v>
      </c>
      <c r="AD58" s="563">
        <v>0.38513513513513514</v>
      </c>
      <c r="AE58" s="567">
        <v>24056.5</v>
      </c>
      <c r="AF58" s="575">
        <f t="shared" si="8"/>
        <v>232056.5</v>
      </c>
      <c r="AG58" s="458">
        <f t="shared" si="9"/>
        <v>217213.16127995556</v>
      </c>
    </row>
    <row r="59" spans="1:33" x14ac:dyDescent="0.2">
      <c r="A59" s="120">
        <v>50</v>
      </c>
      <c r="B59" s="121" t="s">
        <v>132</v>
      </c>
      <c r="C59" s="471">
        <v>187180</v>
      </c>
      <c r="D59" s="515">
        <f t="shared" si="27"/>
        <v>204550.304</v>
      </c>
      <c r="E59" s="41">
        <v>240065</v>
      </c>
      <c r="F59" s="98">
        <f t="shared" si="28"/>
        <v>252548.38</v>
      </c>
      <c r="G59" s="41">
        <v>232344.50959999999</v>
      </c>
      <c r="H59" s="475">
        <f t="shared" si="3"/>
        <v>244194.07958959998</v>
      </c>
      <c r="I59" s="516">
        <f t="shared" si="4"/>
        <v>233764.25452986665</v>
      </c>
      <c r="K59" s="120">
        <v>50</v>
      </c>
      <c r="L59" s="121" t="s">
        <v>132</v>
      </c>
      <c r="M59" s="55">
        <v>214420</v>
      </c>
      <c r="N59" s="40">
        <v>1.7359459459459459</v>
      </c>
      <c r="O59" s="59">
        <v>91106</v>
      </c>
      <c r="P59" s="89">
        <f t="shared" si="5"/>
        <v>305526</v>
      </c>
      <c r="Q59" s="55">
        <v>196300</v>
      </c>
      <c r="R59" s="40">
        <v>1.7359459459459459</v>
      </c>
      <c r="S59" s="41">
        <v>91106</v>
      </c>
      <c r="T59" s="85">
        <f t="shared" si="0"/>
        <v>287406</v>
      </c>
      <c r="U59" s="55">
        <v>209890</v>
      </c>
      <c r="V59" s="40">
        <v>1.7359459459459459</v>
      </c>
      <c r="W59" s="59">
        <v>81344.50959999999</v>
      </c>
      <c r="X59" s="79">
        <f t="shared" si="6"/>
        <v>291234.50959999999</v>
      </c>
      <c r="Y59" s="55">
        <v>223480</v>
      </c>
      <c r="Z59" s="66">
        <v>1.7359459459459459</v>
      </c>
      <c r="AA59" s="59">
        <v>87852</v>
      </c>
      <c r="AB59" s="72">
        <f t="shared" si="7"/>
        <v>311332</v>
      </c>
      <c r="AC59" s="567">
        <v>249600</v>
      </c>
      <c r="AD59" s="563">
        <v>1.7359459459459459</v>
      </c>
      <c r="AE59" s="567">
        <v>62484.5</v>
      </c>
      <c r="AF59" s="575">
        <f t="shared" si="8"/>
        <v>312084.5</v>
      </c>
      <c r="AG59" s="458">
        <f t="shared" si="9"/>
        <v>290224.54402164445</v>
      </c>
    </row>
    <row r="60" spans="1:33" x14ac:dyDescent="0.2">
      <c r="A60" s="120">
        <v>51</v>
      </c>
      <c r="B60" s="121" t="s">
        <v>133</v>
      </c>
      <c r="C60" s="471">
        <v>414540</v>
      </c>
      <c r="D60" s="515">
        <f t="shared" si="27"/>
        <v>453009.31199999998</v>
      </c>
      <c r="E60" s="41">
        <v>531715</v>
      </c>
      <c r="F60" s="98">
        <f t="shared" si="28"/>
        <v>559364.18000000005</v>
      </c>
      <c r="G60" s="41">
        <v>514615.04560000007</v>
      </c>
      <c r="H60" s="475">
        <f t="shared" si="3"/>
        <v>540860.41292560007</v>
      </c>
      <c r="I60" s="516">
        <f t="shared" si="4"/>
        <v>517744.63497520005</v>
      </c>
      <c r="K60" s="120">
        <v>51</v>
      </c>
      <c r="L60" s="121" t="s">
        <v>133</v>
      </c>
      <c r="M60" s="55">
        <v>464260</v>
      </c>
      <c r="N60" s="40">
        <v>1.0662162162162163</v>
      </c>
      <c r="O60" s="59">
        <v>198677</v>
      </c>
      <c r="P60" s="89">
        <f t="shared" si="5"/>
        <v>662937</v>
      </c>
      <c r="Q60" s="55">
        <v>447560</v>
      </c>
      <c r="R60" s="40">
        <v>1.0662162162162163</v>
      </c>
      <c r="S60" s="41">
        <v>204095</v>
      </c>
      <c r="T60" s="85">
        <f t="shared" si="0"/>
        <v>651655</v>
      </c>
      <c r="U60" s="55">
        <v>494320</v>
      </c>
      <c r="V60" s="40">
        <v>1.0662162162162163</v>
      </c>
      <c r="W60" s="59">
        <v>180615.04560000007</v>
      </c>
      <c r="X60" s="79">
        <f t="shared" si="6"/>
        <v>674935.04560000007</v>
      </c>
      <c r="Y60" s="55">
        <v>507680</v>
      </c>
      <c r="Z60" s="66">
        <v>1.0662162162162163</v>
      </c>
      <c r="AA60" s="59">
        <v>198677</v>
      </c>
      <c r="AB60" s="72">
        <f t="shared" si="7"/>
        <v>706357</v>
      </c>
      <c r="AC60" s="567">
        <v>642200</v>
      </c>
      <c r="AD60" s="563">
        <v>1.0662162162162163</v>
      </c>
      <c r="AE60" s="567">
        <v>49029.5</v>
      </c>
      <c r="AF60" s="575">
        <f t="shared" si="8"/>
        <v>691229.5</v>
      </c>
      <c r="AG60" s="458">
        <f t="shared" si="9"/>
        <v>650809.69676253339</v>
      </c>
    </row>
    <row r="61" spans="1:33" x14ac:dyDescent="0.2">
      <c r="A61" s="120">
        <v>52</v>
      </c>
      <c r="B61" s="121" t="s">
        <v>36</v>
      </c>
      <c r="C61" s="471">
        <v>553700</v>
      </c>
      <c r="D61" s="515">
        <f t="shared" si="27"/>
        <v>605083.36</v>
      </c>
      <c r="E61" s="41">
        <v>710125</v>
      </c>
      <c r="F61" s="98">
        <f t="shared" si="28"/>
        <v>747051.5</v>
      </c>
      <c r="G61" s="41">
        <v>687287.38</v>
      </c>
      <c r="H61" s="475">
        <f t="shared" si="3"/>
        <v>722339.03637999995</v>
      </c>
      <c r="I61" s="516">
        <f t="shared" si="4"/>
        <v>691491.29879333323</v>
      </c>
      <c r="K61" s="120">
        <v>52</v>
      </c>
      <c r="L61" s="121" t="s">
        <v>36</v>
      </c>
      <c r="M61" s="55">
        <v>1226700</v>
      </c>
      <c r="N61" s="40">
        <v>0.90702702702702698</v>
      </c>
      <c r="O61" s="59">
        <v>254411</v>
      </c>
      <c r="P61" s="89">
        <f t="shared" si="5"/>
        <v>1481111</v>
      </c>
      <c r="Q61" s="55">
        <v>1113600</v>
      </c>
      <c r="R61" s="40">
        <v>0.90702702702702698</v>
      </c>
      <c r="S61" s="41">
        <v>256683</v>
      </c>
      <c r="T61" s="85">
        <f t="shared" si="0"/>
        <v>1370283</v>
      </c>
      <c r="U61" s="55">
        <v>1287600</v>
      </c>
      <c r="V61" s="40">
        <v>0.90702702702702698</v>
      </c>
      <c r="W61" s="59">
        <v>227152.88</v>
      </c>
      <c r="X61" s="79">
        <f t="shared" si="6"/>
        <v>1514752.88</v>
      </c>
      <c r="Y61" s="55">
        <v>1305000</v>
      </c>
      <c r="Z61" s="66">
        <v>0.90702702702702698</v>
      </c>
      <c r="AA61" s="59">
        <v>256683</v>
      </c>
      <c r="AB61" s="72">
        <f t="shared" si="7"/>
        <v>1561683</v>
      </c>
      <c r="AC61" s="567">
        <v>874900</v>
      </c>
      <c r="AD61" s="563">
        <v>0.90702702702702698</v>
      </c>
      <c r="AE61" s="567">
        <v>48262.5</v>
      </c>
      <c r="AF61" s="575">
        <f t="shared" si="8"/>
        <v>923162.5</v>
      </c>
      <c r="AG61" s="458">
        <f t="shared" si="9"/>
        <v>1257080.6131322223</v>
      </c>
    </row>
    <row r="62" spans="1:33" x14ac:dyDescent="0.2">
      <c r="A62" s="120">
        <v>53</v>
      </c>
      <c r="B62" s="121" t="s">
        <v>336</v>
      </c>
      <c r="C62" s="471">
        <v>198940</v>
      </c>
      <c r="D62" s="515">
        <f t="shared" si="27"/>
        <v>217401.63199999998</v>
      </c>
      <c r="E62" s="41">
        <v>255170</v>
      </c>
      <c r="F62" s="98">
        <f t="shared" si="28"/>
        <v>268438.84000000003</v>
      </c>
      <c r="G62" s="41">
        <v>246963.73280000003</v>
      </c>
      <c r="H62" s="475">
        <f t="shared" si="3"/>
        <v>259558.88317280004</v>
      </c>
      <c r="I62" s="516">
        <f t="shared" si="4"/>
        <v>248466.45172426666</v>
      </c>
      <c r="K62" s="120">
        <v>53</v>
      </c>
      <c r="L62" s="121" t="s">
        <v>336</v>
      </c>
      <c r="M62" s="55">
        <v>758880</v>
      </c>
      <c r="N62" s="40">
        <v>1.0662162162162163</v>
      </c>
      <c r="O62" s="59">
        <v>317101</v>
      </c>
      <c r="P62" s="89">
        <f t="shared" si="5"/>
        <v>1075981</v>
      </c>
      <c r="Q62" s="55">
        <v>658750</v>
      </c>
      <c r="R62" s="40">
        <v>1.0662162162162163</v>
      </c>
      <c r="S62" s="41">
        <v>325594</v>
      </c>
      <c r="T62" s="85">
        <f t="shared" si="0"/>
        <v>984344</v>
      </c>
      <c r="U62" s="55">
        <v>743070</v>
      </c>
      <c r="V62" s="40">
        <v>1.0662162162162163</v>
      </c>
      <c r="W62" s="59">
        <v>283125.63280000002</v>
      </c>
      <c r="X62" s="79">
        <f t="shared" si="6"/>
        <v>1026195.6328</v>
      </c>
      <c r="Y62" s="55">
        <v>801040</v>
      </c>
      <c r="Z62" s="66">
        <v>1.0662162162162163</v>
      </c>
      <c r="AA62" s="59">
        <v>319932</v>
      </c>
      <c r="AB62" s="72">
        <f t="shared" si="7"/>
        <v>1120972</v>
      </c>
      <c r="AC62" s="567">
        <v>284700</v>
      </c>
      <c r="AD62" s="563">
        <v>1.0662162162162163</v>
      </c>
      <c r="AE62" s="567">
        <v>47021</v>
      </c>
      <c r="AF62" s="575">
        <f t="shared" si="8"/>
        <v>331721</v>
      </c>
      <c r="AG62" s="458">
        <f t="shared" si="9"/>
        <v>797946.68075404444</v>
      </c>
    </row>
    <row r="63" spans="1:33" x14ac:dyDescent="0.2">
      <c r="A63" s="120">
        <v>54</v>
      </c>
      <c r="B63" s="121" t="s">
        <v>324</v>
      </c>
      <c r="C63" s="471">
        <v>84280</v>
      </c>
      <c r="D63" s="515">
        <f t="shared" si="27"/>
        <v>92101.183999999994</v>
      </c>
      <c r="E63" s="41">
        <v>108110</v>
      </c>
      <c r="F63" s="98">
        <f t="shared" si="28"/>
        <v>113731.72</v>
      </c>
      <c r="G63" s="41">
        <v>104633.18240000001</v>
      </c>
      <c r="H63" s="475">
        <f t="shared" si="3"/>
        <v>109969.47470240001</v>
      </c>
      <c r="I63" s="516">
        <f t="shared" si="4"/>
        <v>105267.45956746668</v>
      </c>
      <c r="K63" s="120">
        <v>54</v>
      </c>
      <c r="L63" s="121" t="s">
        <v>324</v>
      </c>
      <c r="M63" s="55">
        <v>172800</v>
      </c>
      <c r="N63" s="40">
        <v>0.60432432432432437</v>
      </c>
      <c r="O63" s="59">
        <v>40663</v>
      </c>
      <c r="P63" s="89">
        <f t="shared" si="5"/>
        <v>213463</v>
      </c>
      <c r="Q63" s="55">
        <v>153600</v>
      </c>
      <c r="R63" s="40">
        <v>0.60432432432432437</v>
      </c>
      <c r="S63" s="41">
        <v>42128</v>
      </c>
      <c r="T63" s="85">
        <f t="shared" si="0"/>
        <v>195728</v>
      </c>
      <c r="U63" s="55">
        <v>169200</v>
      </c>
      <c r="V63" s="40">
        <v>0.60432432432432437</v>
      </c>
      <c r="W63" s="59">
        <v>36633.182400000005</v>
      </c>
      <c r="X63" s="79">
        <f t="shared" si="6"/>
        <v>205833.18239999999</v>
      </c>
      <c r="Y63" s="55">
        <v>174000</v>
      </c>
      <c r="Z63" s="66">
        <v>0.60432432432432437</v>
      </c>
      <c r="AA63" s="59">
        <v>39564</v>
      </c>
      <c r="AB63" s="72">
        <f t="shared" si="7"/>
        <v>213564</v>
      </c>
      <c r="AC63" s="567">
        <v>111800</v>
      </c>
      <c r="AD63" s="563">
        <v>0.60432432432432437</v>
      </c>
      <c r="AE63" s="567">
        <v>28743</v>
      </c>
      <c r="AF63" s="575">
        <f t="shared" si="8"/>
        <v>140543</v>
      </c>
      <c r="AG63" s="458">
        <f t="shared" si="9"/>
        <v>179066.44032791108</v>
      </c>
    </row>
    <row r="64" spans="1:33" x14ac:dyDescent="0.2">
      <c r="A64" s="120">
        <v>55</v>
      </c>
      <c r="B64" s="121" t="s">
        <v>39</v>
      </c>
      <c r="C64" s="471">
        <v>52920</v>
      </c>
      <c r="D64" s="515">
        <f t="shared" si="27"/>
        <v>57830.976000000002</v>
      </c>
      <c r="E64" s="41">
        <v>67830</v>
      </c>
      <c r="F64" s="98">
        <f t="shared" si="28"/>
        <v>71357.16</v>
      </c>
      <c r="G64" s="41">
        <v>65648.587200000009</v>
      </c>
      <c r="H64" s="475">
        <f t="shared" si="3"/>
        <v>68996.665147200009</v>
      </c>
      <c r="I64" s="516">
        <f t="shared" si="4"/>
        <v>66061.600382399993</v>
      </c>
      <c r="K64" s="120">
        <v>55</v>
      </c>
      <c r="L64" s="121" t="s">
        <v>39</v>
      </c>
      <c r="M64" s="55">
        <v>89050</v>
      </c>
      <c r="N64" s="40">
        <v>0.33648648648648649</v>
      </c>
      <c r="O64" s="59">
        <v>24913</v>
      </c>
      <c r="P64" s="89">
        <f t="shared" si="5"/>
        <v>113963</v>
      </c>
      <c r="Q64" s="55">
        <v>85800</v>
      </c>
      <c r="R64" s="40">
        <v>0.33648648648648649</v>
      </c>
      <c r="S64" s="41">
        <v>26272</v>
      </c>
      <c r="T64" s="85">
        <f t="shared" si="0"/>
        <v>112072</v>
      </c>
      <c r="U64" s="55">
        <v>97500</v>
      </c>
      <c r="V64" s="40">
        <v>0.33648648648648649</v>
      </c>
      <c r="W64" s="59">
        <v>22648.587200000009</v>
      </c>
      <c r="X64" s="79">
        <f t="shared" si="6"/>
        <v>120148.58720000001</v>
      </c>
      <c r="Y64" s="55">
        <v>94250</v>
      </c>
      <c r="Z64" s="66">
        <v>0.33648648648648649</v>
      </c>
      <c r="AA64" s="59">
        <v>24460</v>
      </c>
      <c r="AB64" s="72">
        <f t="shared" si="7"/>
        <v>118710</v>
      </c>
      <c r="AC64" s="567">
        <v>70200</v>
      </c>
      <c r="AD64" s="563">
        <v>0.33648648648648649</v>
      </c>
      <c r="AE64" s="567">
        <v>17979</v>
      </c>
      <c r="AF64" s="575">
        <f t="shared" si="8"/>
        <v>88179</v>
      </c>
      <c r="AG64" s="458">
        <f t="shared" si="9"/>
        <v>103189.03126373333</v>
      </c>
    </row>
    <row r="65" spans="1:33" x14ac:dyDescent="0.2">
      <c r="A65" s="120">
        <v>56</v>
      </c>
      <c r="B65" s="121" t="s">
        <v>40</v>
      </c>
      <c r="C65" s="471">
        <v>126420</v>
      </c>
      <c r="D65" s="515">
        <f t="shared" si="27"/>
        <v>138151.77600000001</v>
      </c>
      <c r="E65" s="41">
        <v>162165</v>
      </c>
      <c r="F65" s="98">
        <f t="shared" si="28"/>
        <v>170597.58</v>
      </c>
      <c r="G65" s="41">
        <v>156949.77359999999</v>
      </c>
      <c r="H65" s="475">
        <f t="shared" si="3"/>
        <v>164954.21205359997</v>
      </c>
      <c r="I65" s="516">
        <f t="shared" si="4"/>
        <v>157901.18935120001</v>
      </c>
      <c r="K65" s="120">
        <v>56</v>
      </c>
      <c r="L65" s="121" t="s">
        <v>40</v>
      </c>
      <c r="M65" s="55">
        <v>140760</v>
      </c>
      <c r="N65" s="40">
        <v>0.30405405405405406</v>
      </c>
      <c r="O65" s="59">
        <v>60445</v>
      </c>
      <c r="P65" s="89">
        <f t="shared" si="5"/>
        <v>201205</v>
      </c>
      <c r="Q65" s="55">
        <v>134640</v>
      </c>
      <c r="R65" s="40">
        <v>0.30405405405405406</v>
      </c>
      <c r="S65" s="41">
        <v>61544</v>
      </c>
      <c r="T65" s="85">
        <f t="shared" si="0"/>
        <v>196184</v>
      </c>
      <c r="U65" s="55">
        <v>153000</v>
      </c>
      <c r="V65" s="40">
        <v>0.30405405405405406</v>
      </c>
      <c r="W65" s="59">
        <v>54949.773599999986</v>
      </c>
      <c r="X65" s="79">
        <f t="shared" si="6"/>
        <v>207949.77359999999</v>
      </c>
      <c r="Y65" s="55">
        <v>154020</v>
      </c>
      <c r="Z65" s="66">
        <v>0.30405405405405406</v>
      </c>
      <c r="AA65" s="59">
        <v>59895</v>
      </c>
      <c r="AB65" s="72">
        <f t="shared" si="7"/>
        <v>213915</v>
      </c>
      <c r="AC65" s="567">
        <v>189800</v>
      </c>
      <c r="AD65" s="563">
        <v>0.30405405405405406</v>
      </c>
      <c r="AE65" s="567">
        <v>21014.5</v>
      </c>
      <c r="AF65" s="575">
        <f t="shared" si="8"/>
        <v>210814.5</v>
      </c>
      <c r="AG65" s="458">
        <f t="shared" si="9"/>
        <v>197994.91049186667</v>
      </c>
    </row>
    <row r="66" spans="1:33" s="255" customFormat="1" x14ac:dyDescent="0.2">
      <c r="A66" s="663"/>
      <c r="B66" s="664"/>
      <c r="C66" s="34"/>
      <c r="D66" s="34"/>
      <c r="E66" s="34"/>
      <c r="F66" s="34"/>
      <c r="G66" s="470"/>
      <c r="H66" s="481"/>
      <c r="I66" s="284"/>
      <c r="K66" s="663"/>
      <c r="L66" s="664"/>
      <c r="M66" s="54"/>
      <c r="N66" s="34"/>
      <c r="O66" s="54"/>
      <c r="P66" s="39"/>
      <c r="Q66" s="54"/>
      <c r="R66" s="34"/>
      <c r="S66" s="34"/>
      <c r="T66" s="39"/>
      <c r="U66" s="54"/>
      <c r="V66" s="34"/>
      <c r="W66" s="54"/>
      <c r="X66" s="62"/>
      <c r="Y66" s="67"/>
      <c r="Z66" s="68"/>
      <c r="AA66" s="67"/>
      <c r="AB66" s="67"/>
      <c r="AC66" s="564"/>
      <c r="AD66" s="576"/>
      <c r="AE66" s="564"/>
      <c r="AF66" s="566"/>
      <c r="AG66" s="459"/>
    </row>
    <row r="67" spans="1:33" x14ac:dyDescent="0.2">
      <c r="A67" s="120">
        <v>57</v>
      </c>
      <c r="B67" s="121" t="s">
        <v>41</v>
      </c>
      <c r="C67" s="471">
        <v>625240</v>
      </c>
      <c r="D67" s="515">
        <f t="shared" ref="D67:D83" si="29">C67*9.28%+C67</f>
        <v>683262.272</v>
      </c>
      <c r="E67" s="41">
        <v>801895</v>
      </c>
      <c r="F67" s="98">
        <f t="shared" ref="F67:F83" si="30">E67*5.2%+E67</f>
        <v>843593.54</v>
      </c>
      <c r="G67" s="41">
        <v>567051.19999999995</v>
      </c>
      <c r="H67" s="475">
        <f t="shared" si="3"/>
        <v>595970.8112</v>
      </c>
      <c r="I67" s="516">
        <f t="shared" si="4"/>
        <v>707608.87439999997</v>
      </c>
      <c r="K67" s="120">
        <v>57</v>
      </c>
      <c r="L67" s="121" t="s">
        <v>41</v>
      </c>
      <c r="M67" s="55">
        <v>652500</v>
      </c>
      <c r="N67" s="40">
        <v>0.33667567567567569</v>
      </c>
      <c r="O67" s="59">
        <v>221817</v>
      </c>
      <c r="P67" s="89">
        <f t="shared" si="5"/>
        <v>874317</v>
      </c>
      <c r="Q67" s="55">
        <v>576000</v>
      </c>
      <c r="R67" s="40">
        <v>0.33667567567567569</v>
      </c>
      <c r="S67" s="41">
        <v>227759</v>
      </c>
      <c r="T67" s="85">
        <f t="shared" si="0"/>
        <v>803759</v>
      </c>
      <c r="U67" s="55">
        <v>666000</v>
      </c>
      <c r="V67" s="40">
        <v>0.33667567567567569</v>
      </c>
      <c r="W67" s="59">
        <v>198051.19999999995</v>
      </c>
      <c r="X67" s="79">
        <f t="shared" si="6"/>
        <v>864051.19999999995</v>
      </c>
      <c r="Y67" s="55">
        <v>684000</v>
      </c>
      <c r="Z67" s="66">
        <v>0.33667567567567569</v>
      </c>
      <c r="AA67" s="59">
        <v>215876</v>
      </c>
      <c r="AB67" s="72">
        <f t="shared" si="7"/>
        <v>899876</v>
      </c>
      <c r="AC67" s="567">
        <v>916500</v>
      </c>
      <c r="AD67" s="563">
        <v>0.33667567567567569</v>
      </c>
      <c r="AE67" s="567">
        <v>125963.5</v>
      </c>
      <c r="AF67" s="575">
        <f t="shared" si="8"/>
        <v>1042463.5</v>
      </c>
      <c r="AG67" s="458">
        <f t="shared" si="9"/>
        <v>865345.92906666675</v>
      </c>
    </row>
    <row r="68" spans="1:33" x14ac:dyDescent="0.2">
      <c r="A68" s="120">
        <v>58</v>
      </c>
      <c r="B68" s="121" t="s">
        <v>134</v>
      </c>
      <c r="C68" s="471">
        <v>296940</v>
      </c>
      <c r="D68" s="515">
        <f t="shared" si="29"/>
        <v>324496.03200000001</v>
      </c>
      <c r="E68" s="41">
        <v>380855</v>
      </c>
      <c r="F68" s="98">
        <f t="shared" si="30"/>
        <v>400659.46</v>
      </c>
      <c r="G68" s="41">
        <v>368606.70319999999</v>
      </c>
      <c r="H68" s="475">
        <f t="shared" si="3"/>
        <v>387405.64506319998</v>
      </c>
      <c r="I68" s="516">
        <f t="shared" si="4"/>
        <v>370853.71235440002</v>
      </c>
      <c r="K68" s="120">
        <v>58</v>
      </c>
      <c r="L68" s="121" t="s">
        <v>134</v>
      </c>
      <c r="M68" s="55">
        <v>328800</v>
      </c>
      <c r="N68" s="40">
        <v>0.50162162162162161</v>
      </c>
      <c r="O68" s="59">
        <v>141467</v>
      </c>
      <c r="P68" s="89">
        <f t="shared" si="5"/>
        <v>470267</v>
      </c>
      <c r="Q68" s="55">
        <v>316800</v>
      </c>
      <c r="R68" s="40">
        <v>0.50162162162162161</v>
      </c>
      <c r="S68" s="41">
        <v>144040</v>
      </c>
      <c r="T68" s="85">
        <f t="shared" si="0"/>
        <v>460840</v>
      </c>
      <c r="U68" s="55">
        <v>360000</v>
      </c>
      <c r="V68" s="40">
        <v>0.50162162162162161</v>
      </c>
      <c r="W68" s="59">
        <v>128606.70319999999</v>
      </c>
      <c r="X68" s="79">
        <f t="shared" si="6"/>
        <v>488606.70319999999</v>
      </c>
      <c r="Y68" s="55">
        <v>364800</v>
      </c>
      <c r="Z68" s="66">
        <v>0.50162162162162161</v>
      </c>
      <c r="AA68" s="59">
        <v>138895</v>
      </c>
      <c r="AB68" s="72">
        <f t="shared" si="7"/>
        <v>503695</v>
      </c>
      <c r="AC68" s="567">
        <v>471900</v>
      </c>
      <c r="AD68" s="563">
        <v>0.50162162162162161</v>
      </c>
      <c r="AE68" s="567">
        <v>23211.5</v>
      </c>
      <c r="AF68" s="575">
        <f t="shared" si="8"/>
        <v>495111.5</v>
      </c>
      <c r="AG68" s="458">
        <f t="shared" si="9"/>
        <v>464895.65259240003</v>
      </c>
    </row>
    <row r="69" spans="1:33" x14ac:dyDescent="0.2">
      <c r="A69" s="120">
        <v>59</v>
      </c>
      <c r="B69" s="121" t="s">
        <v>42</v>
      </c>
      <c r="C69" s="471">
        <v>196980</v>
      </c>
      <c r="D69" s="515">
        <f t="shared" si="29"/>
        <v>215259.74400000001</v>
      </c>
      <c r="E69" s="41">
        <v>252700</v>
      </c>
      <c r="F69" s="98">
        <f t="shared" si="30"/>
        <v>265840.40000000002</v>
      </c>
      <c r="G69" s="41">
        <v>244573.16800000001</v>
      </c>
      <c r="H69" s="475">
        <f t="shared" si="3"/>
        <v>257046.39956799999</v>
      </c>
      <c r="I69" s="516">
        <f t="shared" si="4"/>
        <v>246048.84785599998</v>
      </c>
      <c r="K69" s="120">
        <v>59</v>
      </c>
      <c r="L69" s="121" t="s">
        <v>42</v>
      </c>
      <c r="M69" s="55">
        <v>290000</v>
      </c>
      <c r="N69" s="40">
        <v>0.38459459459459461</v>
      </c>
      <c r="O69" s="59">
        <v>94130</v>
      </c>
      <c r="P69" s="89">
        <f t="shared" si="5"/>
        <v>384130</v>
      </c>
      <c r="Q69" s="55">
        <v>260000</v>
      </c>
      <c r="R69" s="40">
        <v>0.38459459459459461</v>
      </c>
      <c r="S69" s="41">
        <v>98409</v>
      </c>
      <c r="T69" s="85">
        <f t="shared" si="0"/>
        <v>358409</v>
      </c>
      <c r="U69" s="55">
        <v>300000</v>
      </c>
      <c r="V69" s="40">
        <v>0.38459459459459461</v>
      </c>
      <c r="W69" s="59">
        <v>85573.168000000005</v>
      </c>
      <c r="X69" s="79">
        <f t="shared" si="6"/>
        <v>385573.16800000001</v>
      </c>
      <c r="Y69" s="55">
        <v>296000</v>
      </c>
      <c r="Z69" s="66">
        <v>0.38459459459459461</v>
      </c>
      <c r="AA69" s="59">
        <v>94986</v>
      </c>
      <c r="AB69" s="72">
        <f t="shared" si="7"/>
        <v>390986</v>
      </c>
      <c r="AC69" s="567">
        <v>308100</v>
      </c>
      <c r="AD69" s="563">
        <v>0.38459459459459461</v>
      </c>
      <c r="AE69" s="567">
        <v>20410</v>
      </c>
      <c r="AF69" s="575">
        <f t="shared" si="8"/>
        <v>328510</v>
      </c>
      <c r="AG69" s="458">
        <f t="shared" si="9"/>
        <v>348942.835976</v>
      </c>
    </row>
    <row r="70" spans="1:33" x14ac:dyDescent="0.2">
      <c r="A70" s="120">
        <v>60</v>
      </c>
      <c r="B70" s="121" t="s">
        <v>135</v>
      </c>
      <c r="C70" s="471">
        <v>1238720</v>
      </c>
      <c r="D70" s="515">
        <f t="shared" si="29"/>
        <v>1353673.216</v>
      </c>
      <c r="E70" s="41">
        <v>1588685</v>
      </c>
      <c r="F70" s="98">
        <f t="shared" si="30"/>
        <v>1671296.62</v>
      </c>
      <c r="G70" s="41">
        <v>1537592.8904000001</v>
      </c>
      <c r="H70" s="475">
        <f t="shared" si="3"/>
        <v>1616010.1278104002</v>
      </c>
      <c r="I70" s="516">
        <f t="shared" si="4"/>
        <v>1546993.3212701334</v>
      </c>
      <c r="K70" s="120">
        <v>60</v>
      </c>
      <c r="L70" s="121" t="s">
        <v>135</v>
      </c>
      <c r="M70" s="55">
        <v>5281705</v>
      </c>
      <c r="N70" s="40">
        <v>0.77405405405405403</v>
      </c>
      <c r="O70" s="59">
        <v>399970</v>
      </c>
      <c r="P70" s="89">
        <f t="shared" si="5"/>
        <v>5681675</v>
      </c>
      <c r="Q70" s="55">
        <v>4682363</v>
      </c>
      <c r="R70" s="40">
        <v>0.77405405405405403</v>
      </c>
      <c r="S70" s="41">
        <v>407177</v>
      </c>
      <c r="T70" s="85">
        <f t="shared" ref="T70:T133" si="31">+Q70+S70</f>
        <v>5089540</v>
      </c>
      <c r="U70" s="55">
        <v>5319164</v>
      </c>
      <c r="V70" s="40">
        <v>0.77405405405405403</v>
      </c>
      <c r="W70" s="59">
        <v>360333.42879999988</v>
      </c>
      <c r="X70" s="79">
        <f t="shared" si="6"/>
        <v>5679497.4287999999</v>
      </c>
      <c r="Y70" s="55">
        <v>5581376</v>
      </c>
      <c r="Z70" s="66">
        <v>0.77405405405405403</v>
      </c>
      <c r="AA70" s="59">
        <v>410780</v>
      </c>
      <c r="AB70" s="72">
        <f t="shared" si="7"/>
        <v>5992156</v>
      </c>
      <c r="AC70" s="567">
        <v>2011100</v>
      </c>
      <c r="AD70" s="563">
        <v>0.77405405405405403</v>
      </c>
      <c r="AE70" s="567">
        <v>54190.5</v>
      </c>
      <c r="AF70" s="575">
        <f t="shared" si="8"/>
        <v>2065290.5</v>
      </c>
      <c r="AG70" s="458">
        <f t="shared" si="9"/>
        <v>4342525.375011689</v>
      </c>
    </row>
    <row r="71" spans="1:33" x14ac:dyDescent="0.2">
      <c r="A71" s="120">
        <v>61</v>
      </c>
      <c r="B71" s="121" t="s">
        <v>43</v>
      </c>
      <c r="C71" s="471">
        <v>224420</v>
      </c>
      <c r="D71" s="515">
        <f t="shared" si="29"/>
        <v>245246.17600000001</v>
      </c>
      <c r="E71" s="41">
        <v>287850</v>
      </c>
      <c r="F71" s="98">
        <f t="shared" si="30"/>
        <v>302818.2</v>
      </c>
      <c r="G71" s="41">
        <v>278592.74400000001</v>
      </c>
      <c r="H71" s="475">
        <f t="shared" ref="H71:H134" si="32">G71*5.1%+G71</f>
        <v>292800.97394400003</v>
      </c>
      <c r="I71" s="516">
        <f t="shared" ref="I71:I134" si="33">AVERAGE(D71,F71,H71)</f>
        <v>280288.4499813334</v>
      </c>
      <c r="K71" s="120">
        <v>61</v>
      </c>
      <c r="L71" s="121" t="s">
        <v>43</v>
      </c>
      <c r="M71" s="55">
        <v>200200</v>
      </c>
      <c r="N71" s="40">
        <v>0.49783783783783786</v>
      </c>
      <c r="O71" s="59">
        <v>114240</v>
      </c>
      <c r="P71" s="89">
        <f t="shared" ref="P71:P134" si="34">+M71+O71</f>
        <v>314440</v>
      </c>
      <c r="Q71" s="55">
        <v>179200</v>
      </c>
      <c r="R71" s="40">
        <v>0.49783783783783786</v>
      </c>
      <c r="S71" s="41">
        <v>115260</v>
      </c>
      <c r="T71" s="85">
        <f t="shared" si="31"/>
        <v>294460</v>
      </c>
      <c r="U71" s="55">
        <v>193200</v>
      </c>
      <c r="V71" s="40">
        <v>0.49783783783783786</v>
      </c>
      <c r="W71" s="59">
        <v>102000</v>
      </c>
      <c r="X71" s="79">
        <f t="shared" ref="X71:X134" si="35">+U71+W71</f>
        <v>295200</v>
      </c>
      <c r="Y71" s="55">
        <v>204400</v>
      </c>
      <c r="Z71" s="66">
        <v>0.49783783783783786</v>
      </c>
      <c r="AA71" s="59">
        <v>115260</v>
      </c>
      <c r="AB71" s="72">
        <f t="shared" ref="AB71:AB134" si="36">+Y71+AA71</f>
        <v>319660</v>
      </c>
      <c r="AC71" s="567">
        <v>300300</v>
      </c>
      <c r="AD71" s="563">
        <v>0.49783783783783786</v>
      </c>
      <c r="AE71" s="567">
        <v>73905</v>
      </c>
      <c r="AF71" s="575">
        <f t="shared" ref="AF71:AF134" si="37">AC71+AE71</f>
        <v>374205</v>
      </c>
      <c r="AG71" s="458">
        <f t="shared" ref="AG71:AG134" si="38">AVERAGE(I71,P71,T71,X71,AB71,AF71)</f>
        <v>313042.24166355556</v>
      </c>
    </row>
    <row r="72" spans="1:33" x14ac:dyDescent="0.2">
      <c r="A72" s="120">
        <v>62</v>
      </c>
      <c r="B72" s="121" t="s">
        <v>214</v>
      </c>
      <c r="C72" s="471">
        <v>115640</v>
      </c>
      <c r="D72" s="515">
        <f t="shared" si="29"/>
        <v>126371.39199999999</v>
      </c>
      <c r="E72" s="41">
        <v>148390</v>
      </c>
      <c r="F72" s="98">
        <f t="shared" si="30"/>
        <v>156106.28</v>
      </c>
      <c r="G72" s="41">
        <v>71760</v>
      </c>
      <c r="H72" s="475">
        <f t="shared" si="32"/>
        <v>75419.759999999995</v>
      </c>
      <c r="I72" s="516">
        <f t="shared" si="33"/>
        <v>119299.14400000001</v>
      </c>
      <c r="K72" s="120">
        <v>62</v>
      </c>
      <c r="L72" s="121" t="s">
        <v>214</v>
      </c>
      <c r="M72" s="55">
        <v>95620</v>
      </c>
      <c r="N72" s="40">
        <v>0.11432432432432432</v>
      </c>
      <c r="O72" s="59">
        <v>49500</v>
      </c>
      <c r="P72" s="89">
        <f t="shared" si="34"/>
        <v>145120</v>
      </c>
      <c r="Q72" s="55">
        <v>86058</v>
      </c>
      <c r="R72" s="40">
        <v>0.11432432432432432</v>
      </c>
      <c r="S72" s="41">
        <v>52200</v>
      </c>
      <c r="T72" s="85">
        <f t="shared" si="31"/>
        <v>138258</v>
      </c>
      <c r="U72" s="55">
        <v>96303</v>
      </c>
      <c r="V72" s="40">
        <v>0.11432432432432432</v>
      </c>
      <c r="W72" s="59">
        <v>45000</v>
      </c>
      <c r="X72" s="79">
        <f t="shared" si="35"/>
        <v>141303</v>
      </c>
      <c r="Y72" s="55">
        <v>101767</v>
      </c>
      <c r="Z72" s="66">
        <v>0.11432432432432432</v>
      </c>
      <c r="AA72" s="59">
        <v>49050</v>
      </c>
      <c r="AB72" s="72">
        <f t="shared" si="36"/>
        <v>150817</v>
      </c>
      <c r="AC72" s="567">
        <v>154700</v>
      </c>
      <c r="AD72" s="563">
        <v>0.11432432432432432</v>
      </c>
      <c r="AE72" s="567">
        <v>38207</v>
      </c>
      <c r="AF72" s="575">
        <f t="shared" si="37"/>
        <v>192907</v>
      </c>
      <c r="AG72" s="458">
        <f t="shared" si="38"/>
        <v>147950.69066666669</v>
      </c>
    </row>
    <row r="73" spans="1:33" x14ac:dyDescent="0.2">
      <c r="A73" s="120">
        <v>63</v>
      </c>
      <c r="B73" s="121" t="s">
        <v>215</v>
      </c>
      <c r="C73" s="471">
        <v>49980</v>
      </c>
      <c r="D73" s="515">
        <f t="shared" si="29"/>
        <v>54618.144</v>
      </c>
      <c r="E73" s="41">
        <v>64125</v>
      </c>
      <c r="F73" s="98">
        <f t="shared" si="30"/>
        <v>67459.5</v>
      </c>
      <c r="G73" s="41">
        <v>62062.74</v>
      </c>
      <c r="H73" s="475">
        <f t="shared" si="32"/>
        <v>65227.939739999994</v>
      </c>
      <c r="I73" s="516">
        <f t="shared" si="33"/>
        <v>62435.194580000003</v>
      </c>
      <c r="K73" s="120">
        <v>63</v>
      </c>
      <c r="L73" s="121" t="s">
        <v>215</v>
      </c>
      <c r="M73" s="55">
        <v>151510</v>
      </c>
      <c r="N73" s="40">
        <v>0.11432432432432432</v>
      </c>
      <c r="O73" s="59">
        <v>49500</v>
      </c>
      <c r="P73" s="89">
        <f t="shared" si="34"/>
        <v>201010</v>
      </c>
      <c r="Q73" s="55">
        <v>141700</v>
      </c>
      <c r="R73" s="40">
        <v>0.11432432432432432</v>
      </c>
      <c r="S73" s="41">
        <v>50850</v>
      </c>
      <c r="T73" s="85">
        <f t="shared" si="31"/>
        <v>192550</v>
      </c>
      <c r="U73" s="55">
        <v>152600</v>
      </c>
      <c r="V73" s="40">
        <v>0.11432432432432432</v>
      </c>
      <c r="W73" s="59">
        <v>45000</v>
      </c>
      <c r="X73" s="79">
        <f t="shared" si="35"/>
        <v>197600</v>
      </c>
      <c r="Y73" s="55">
        <v>158050</v>
      </c>
      <c r="Z73" s="66">
        <v>0.11432432432432432</v>
      </c>
      <c r="AA73" s="59">
        <v>48600</v>
      </c>
      <c r="AB73" s="72">
        <f t="shared" si="36"/>
        <v>206650</v>
      </c>
      <c r="AC73" s="567">
        <v>72800</v>
      </c>
      <c r="AD73" s="563">
        <v>0.11432432432432432</v>
      </c>
      <c r="AE73" s="567">
        <v>10562.5</v>
      </c>
      <c r="AF73" s="575">
        <f t="shared" si="37"/>
        <v>83362.5</v>
      </c>
      <c r="AG73" s="458">
        <f t="shared" si="38"/>
        <v>157267.94909666668</v>
      </c>
    </row>
    <row r="74" spans="1:33" x14ac:dyDescent="0.2">
      <c r="A74" s="120">
        <v>64</v>
      </c>
      <c r="B74" s="121" t="s">
        <v>136</v>
      </c>
      <c r="C74" s="471">
        <v>596820</v>
      </c>
      <c r="D74" s="515">
        <f t="shared" si="29"/>
        <v>652204.89599999995</v>
      </c>
      <c r="E74" s="41">
        <v>765415</v>
      </c>
      <c r="F74" s="98">
        <f t="shared" si="30"/>
        <v>805216.58</v>
      </c>
      <c r="G74" s="41">
        <v>740799.25359999994</v>
      </c>
      <c r="H74" s="475">
        <f t="shared" si="32"/>
        <v>778580.01553359989</v>
      </c>
      <c r="I74" s="516">
        <f t="shared" si="33"/>
        <v>745333.83051119989</v>
      </c>
      <c r="K74" s="120">
        <v>64</v>
      </c>
      <c r="L74" s="121" t="s">
        <v>136</v>
      </c>
      <c r="M74" s="55">
        <v>655520</v>
      </c>
      <c r="N74" s="40">
        <v>1.1513513513513514</v>
      </c>
      <c r="O74" s="59">
        <v>287267</v>
      </c>
      <c r="P74" s="89">
        <f t="shared" si="34"/>
        <v>942787</v>
      </c>
      <c r="Q74" s="55">
        <v>631420</v>
      </c>
      <c r="R74" s="40">
        <v>1.1513513513513514</v>
      </c>
      <c r="S74" s="41">
        <v>297619</v>
      </c>
      <c r="T74" s="85">
        <f t="shared" si="31"/>
        <v>929039</v>
      </c>
      <c r="U74" s="55">
        <v>713360</v>
      </c>
      <c r="V74" s="40">
        <v>1.1513513513513514</v>
      </c>
      <c r="W74" s="59">
        <v>258799.25359999994</v>
      </c>
      <c r="X74" s="79">
        <f t="shared" si="35"/>
        <v>972159.25359999994</v>
      </c>
      <c r="Y74" s="55">
        <v>698900</v>
      </c>
      <c r="Z74" s="66">
        <v>1.1513513513513514</v>
      </c>
      <c r="AA74" s="59">
        <v>279503</v>
      </c>
      <c r="AB74" s="72">
        <f t="shared" si="36"/>
        <v>978403</v>
      </c>
      <c r="AC74" s="567">
        <v>950300</v>
      </c>
      <c r="AD74" s="563">
        <v>1.1513513513513514</v>
      </c>
      <c r="AE74" s="567">
        <v>44739.5</v>
      </c>
      <c r="AF74" s="575">
        <f t="shared" si="37"/>
        <v>995039.5</v>
      </c>
      <c r="AG74" s="458">
        <f t="shared" si="38"/>
        <v>927126.93068519991</v>
      </c>
    </row>
    <row r="75" spans="1:33" x14ac:dyDescent="0.2">
      <c r="A75" s="120">
        <v>65</v>
      </c>
      <c r="B75" s="121" t="s">
        <v>147</v>
      </c>
      <c r="C75" s="471">
        <v>456680</v>
      </c>
      <c r="D75" s="515">
        <f t="shared" si="29"/>
        <v>499059.90399999998</v>
      </c>
      <c r="E75" s="41">
        <v>585770</v>
      </c>
      <c r="F75" s="98">
        <f t="shared" si="30"/>
        <v>616230.04</v>
      </c>
      <c r="G75" s="41">
        <v>566931.63679999998</v>
      </c>
      <c r="H75" s="475">
        <f t="shared" si="32"/>
        <v>595845.15027679992</v>
      </c>
      <c r="I75" s="516">
        <f t="shared" si="33"/>
        <v>570378.36475893331</v>
      </c>
      <c r="K75" s="120">
        <v>65</v>
      </c>
      <c r="L75" s="121" t="s">
        <v>147</v>
      </c>
      <c r="M75" s="55">
        <v>501840</v>
      </c>
      <c r="N75" s="40">
        <v>1.0513513513513513</v>
      </c>
      <c r="O75" s="59">
        <v>219704</v>
      </c>
      <c r="P75" s="89">
        <f t="shared" si="34"/>
        <v>721544</v>
      </c>
      <c r="Q75" s="55">
        <v>494460</v>
      </c>
      <c r="R75" s="40">
        <v>1.0513513513513513</v>
      </c>
      <c r="S75" s="41">
        <v>223663</v>
      </c>
      <c r="T75" s="85">
        <f t="shared" si="31"/>
        <v>718123</v>
      </c>
      <c r="U75" s="55">
        <v>527670</v>
      </c>
      <c r="V75" s="40">
        <v>1.0513513513513513</v>
      </c>
      <c r="W75" s="59">
        <v>197931.63679999998</v>
      </c>
      <c r="X75" s="79">
        <f t="shared" si="35"/>
        <v>725601.63679999998</v>
      </c>
      <c r="Y75" s="55">
        <v>549810</v>
      </c>
      <c r="Z75" s="66">
        <v>1.0513513513513513</v>
      </c>
      <c r="AA75" s="59">
        <v>221683</v>
      </c>
      <c r="AB75" s="72">
        <f t="shared" si="36"/>
        <v>771493</v>
      </c>
      <c r="AC75" s="567">
        <v>718900</v>
      </c>
      <c r="AD75" s="563">
        <v>1.0513513513513513</v>
      </c>
      <c r="AE75" s="567">
        <v>42601</v>
      </c>
      <c r="AF75" s="575">
        <f t="shared" si="37"/>
        <v>761501</v>
      </c>
      <c r="AG75" s="458">
        <f t="shared" si="38"/>
        <v>711440.16692648886</v>
      </c>
    </row>
    <row r="76" spans="1:33" x14ac:dyDescent="0.2">
      <c r="A76" s="120">
        <v>66</v>
      </c>
      <c r="B76" s="121" t="s">
        <v>46</v>
      </c>
      <c r="C76" s="471">
        <v>967260</v>
      </c>
      <c r="D76" s="515">
        <f t="shared" si="29"/>
        <v>1057021.7279999999</v>
      </c>
      <c r="E76" s="41">
        <v>1240605</v>
      </c>
      <c r="F76" s="98">
        <f t="shared" si="30"/>
        <v>1305116.46</v>
      </c>
      <c r="G76" s="41">
        <v>1200707.1432</v>
      </c>
      <c r="H76" s="475">
        <f t="shared" si="32"/>
        <v>1261943.2075032</v>
      </c>
      <c r="I76" s="516">
        <f t="shared" si="33"/>
        <v>1208027.1318344001</v>
      </c>
      <c r="K76" s="120">
        <v>66</v>
      </c>
      <c r="L76" s="121" t="s">
        <v>46</v>
      </c>
      <c r="M76" s="55">
        <v>1053000</v>
      </c>
      <c r="N76" s="40">
        <v>1.077027027027027</v>
      </c>
      <c r="O76" s="59">
        <v>466985</v>
      </c>
      <c r="P76" s="89">
        <f t="shared" si="34"/>
        <v>1519985</v>
      </c>
      <c r="Q76" s="55">
        <v>1060800</v>
      </c>
      <c r="R76" s="40">
        <v>1.077027027027027</v>
      </c>
      <c r="S76" s="41">
        <v>471192</v>
      </c>
      <c r="T76" s="85">
        <f t="shared" si="31"/>
        <v>1531992</v>
      </c>
      <c r="U76" s="55">
        <v>1092000</v>
      </c>
      <c r="V76" s="40">
        <v>1.077027027027027</v>
      </c>
      <c r="W76" s="59">
        <v>420707.14320000005</v>
      </c>
      <c r="X76" s="79">
        <f t="shared" si="35"/>
        <v>1512707.1432</v>
      </c>
      <c r="Y76" s="55">
        <v>1146600</v>
      </c>
      <c r="Z76" s="66">
        <v>1.077027027027027</v>
      </c>
      <c r="AA76" s="59">
        <v>475399</v>
      </c>
      <c r="AB76" s="72">
        <f t="shared" si="36"/>
        <v>1621999</v>
      </c>
      <c r="AC76" s="567">
        <v>1418300</v>
      </c>
      <c r="AD76" s="563">
        <v>1.077027027027027</v>
      </c>
      <c r="AE76" s="567">
        <v>194486.5</v>
      </c>
      <c r="AF76" s="575">
        <f t="shared" si="37"/>
        <v>1612786.5</v>
      </c>
      <c r="AG76" s="458">
        <f t="shared" si="38"/>
        <v>1501249.4625057334</v>
      </c>
    </row>
    <row r="77" spans="1:33" x14ac:dyDescent="0.2">
      <c r="A77" s="120">
        <v>67</v>
      </c>
      <c r="B77" s="121" t="s">
        <v>47</v>
      </c>
      <c r="C77" s="471">
        <v>221480</v>
      </c>
      <c r="D77" s="515">
        <f t="shared" si="29"/>
        <v>242033.34399999998</v>
      </c>
      <c r="E77" s="41">
        <v>284050</v>
      </c>
      <c r="F77" s="98">
        <f t="shared" si="30"/>
        <v>298820.59999999998</v>
      </c>
      <c r="G77" s="41">
        <v>274914.95199999999</v>
      </c>
      <c r="H77" s="475">
        <f t="shared" si="32"/>
        <v>288935.61455200001</v>
      </c>
      <c r="I77" s="516">
        <f t="shared" si="33"/>
        <v>276596.5195173333</v>
      </c>
      <c r="K77" s="120">
        <v>67</v>
      </c>
      <c r="L77" s="121" t="s">
        <v>47</v>
      </c>
      <c r="M77" s="55">
        <v>254180</v>
      </c>
      <c r="N77" s="40">
        <v>0.42297297297297298</v>
      </c>
      <c r="O77" s="59">
        <v>106466</v>
      </c>
      <c r="P77" s="89">
        <f t="shared" si="34"/>
        <v>360646</v>
      </c>
      <c r="Q77" s="55">
        <v>241650</v>
      </c>
      <c r="R77" s="40">
        <v>0.42297297297297298</v>
      </c>
      <c r="S77" s="41">
        <v>111261</v>
      </c>
      <c r="T77" s="85">
        <f t="shared" si="31"/>
        <v>352911</v>
      </c>
      <c r="U77" s="55">
        <v>248810</v>
      </c>
      <c r="V77" s="40">
        <v>0.42297297297297298</v>
      </c>
      <c r="W77" s="59">
        <v>95914.95199999999</v>
      </c>
      <c r="X77" s="79">
        <f t="shared" si="35"/>
        <v>344724.95199999999</v>
      </c>
      <c r="Y77" s="55">
        <v>259550</v>
      </c>
      <c r="Z77" s="66">
        <v>0.42297297297297298</v>
      </c>
      <c r="AA77" s="59">
        <v>105506</v>
      </c>
      <c r="AB77" s="72">
        <f t="shared" si="36"/>
        <v>365056</v>
      </c>
      <c r="AC77" s="567">
        <v>349700</v>
      </c>
      <c r="AD77" s="563">
        <v>0.42297297297297298</v>
      </c>
      <c r="AE77" s="567">
        <v>19565</v>
      </c>
      <c r="AF77" s="575">
        <f t="shared" si="37"/>
        <v>369265</v>
      </c>
      <c r="AG77" s="458">
        <f t="shared" si="38"/>
        <v>344866.5785862222</v>
      </c>
    </row>
    <row r="78" spans="1:33" x14ac:dyDescent="0.2">
      <c r="A78" s="120">
        <v>68</v>
      </c>
      <c r="B78" s="121" t="s">
        <v>48</v>
      </c>
      <c r="C78" s="471">
        <v>1568980</v>
      </c>
      <c r="D78" s="515">
        <f t="shared" si="29"/>
        <v>1714581.344</v>
      </c>
      <c r="E78" s="41">
        <v>2012195</v>
      </c>
      <c r="F78" s="98">
        <f t="shared" si="30"/>
        <v>2116829.14</v>
      </c>
      <c r="G78" s="41">
        <v>1947482.8088000002</v>
      </c>
      <c r="H78" s="475">
        <f t="shared" si="32"/>
        <v>2046804.4320488002</v>
      </c>
      <c r="I78" s="516">
        <f t="shared" si="33"/>
        <v>1959404.9720162668</v>
      </c>
      <c r="K78" s="120">
        <v>68</v>
      </c>
      <c r="L78" s="121" t="s">
        <v>48</v>
      </c>
      <c r="M78" s="55">
        <v>1797720</v>
      </c>
      <c r="N78" s="40">
        <v>0.50378378378378375</v>
      </c>
      <c r="O78" s="59">
        <v>763261</v>
      </c>
      <c r="P78" s="89">
        <f t="shared" si="34"/>
        <v>2560981</v>
      </c>
      <c r="Q78" s="55">
        <v>1683780</v>
      </c>
      <c r="R78" s="40">
        <v>0.50378378378378375</v>
      </c>
      <c r="S78" s="41">
        <v>770076</v>
      </c>
      <c r="T78" s="85">
        <f t="shared" si="31"/>
        <v>2453856</v>
      </c>
      <c r="U78" s="55">
        <v>1861020</v>
      </c>
      <c r="V78" s="40">
        <v>0.50378378378378375</v>
      </c>
      <c r="W78" s="59">
        <v>681482.80880000023</v>
      </c>
      <c r="X78" s="79">
        <f t="shared" si="35"/>
        <v>2542502.8088000002</v>
      </c>
      <c r="Y78" s="55">
        <v>1873680</v>
      </c>
      <c r="Z78" s="66">
        <v>0.50378378378378375</v>
      </c>
      <c r="AA78" s="59">
        <v>770076</v>
      </c>
      <c r="AB78" s="72">
        <f t="shared" si="36"/>
        <v>2643756</v>
      </c>
      <c r="AC78" s="567">
        <v>2571400</v>
      </c>
      <c r="AD78" s="563">
        <v>0.50378378378378375</v>
      </c>
      <c r="AE78" s="567">
        <v>44453.5</v>
      </c>
      <c r="AF78" s="575">
        <f t="shared" si="37"/>
        <v>2615853.5</v>
      </c>
      <c r="AG78" s="458">
        <f t="shared" si="38"/>
        <v>2462725.7134693777</v>
      </c>
    </row>
    <row r="79" spans="1:33" x14ac:dyDescent="0.2">
      <c r="A79" s="120">
        <v>69</v>
      </c>
      <c r="B79" s="121" t="s">
        <v>341</v>
      </c>
      <c r="C79" s="471">
        <v>424340</v>
      </c>
      <c r="D79" s="515">
        <f t="shared" si="29"/>
        <v>463718.75199999998</v>
      </c>
      <c r="E79" s="41">
        <v>544255</v>
      </c>
      <c r="F79" s="98">
        <f t="shared" si="30"/>
        <v>572556.26</v>
      </c>
      <c r="G79" s="41">
        <v>526751.75919999997</v>
      </c>
      <c r="H79" s="475">
        <f t="shared" si="32"/>
        <v>553616.09891920001</v>
      </c>
      <c r="I79" s="516">
        <f t="shared" si="33"/>
        <v>529963.70363973326</v>
      </c>
      <c r="K79" s="120">
        <v>69</v>
      </c>
      <c r="L79" s="121" t="s">
        <v>341</v>
      </c>
      <c r="M79" s="55">
        <v>736920</v>
      </c>
      <c r="N79" s="40">
        <v>0.95297297297297301</v>
      </c>
      <c r="O79" s="59">
        <v>315875</v>
      </c>
      <c r="P79" s="89">
        <f t="shared" si="34"/>
        <v>1052795</v>
      </c>
      <c r="Q79" s="55">
        <v>720900</v>
      </c>
      <c r="R79" s="40">
        <v>0.95297297297297301</v>
      </c>
      <c r="S79" s="41">
        <v>324490</v>
      </c>
      <c r="T79" s="85">
        <f t="shared" si="31"/>
        <v>1045390</v>
      </c>
      <c r="U79" s="55">
        <v>779640</v>
      </c>
      <c r="V79" s="40">
        <v>0.95297297297297301</v>
      </c>
      <c r="W79" s="59">
        <v>287159.00879999995</v>
      </c>
      <c r="X79" s="79">
        <f t="shared" si="35"/>
        <v>1066799.0088</v>
      </c>
      <c r="Y79" s="55">
        <v>774300</v>
      </c>
      <c r="Z79" s="66">
        <v>0.95297297297297301</v>
      </c>
      <c r="AA79" s="59">
        <v>310132</v>
      </c>
      <c r="AB79" s="72">
        <f t="shared" si="36"/>
        <v>1084432</v>
      </c>
      <c r="AC79" s="567">
        <v>677300</v>
      </c>
      <c r="AD79" s="563">
        <v>0.95297297297297301</v>
      </c>
      <c r="AE79" s="567">
        <v>30231.5</v>
      </c>
      <c r="AF79" s="575">
        <f t="shared" si="37"/>
        <v>707531.5</v>
      </c>
      <c r="AG79" s="458">
        <f t="shared" si="38"/>
        <v>914485.20207328873</v>
      </c>
    </row>
    <row r="80" spans="1:33" x14ac:dyDescent="0.2">
      <c r="A80" s="120">
        <v>70</v>
      </c>
      <c r="B80" s="121" t="s">
        <v>49</v>
      </c>
      <c r="C80" s="471">
        <v>350840</v>
      </c>
      <c r="D80" s="515">
        <f t="shared" si="29"/>
        <v>383397.95199999999</v>
      </c>
      <c r="E80" s="41">
        <v>450015</v>
      </c>
      <c r="F80" s="98">
        <f t="shared" si="30"/>
        <v>473415.78</v>
      </c>
      <c r="G80" s="41">
        <v>435542.51760000002</v>
      </c>
      <c r="H80" s="475">
        <f t="shared" si="32"/>
        <v>457755.18599760003</v>
      </c>
      <c r="I80" s="516">
        <f t="shared" si="33"/>
        <v>438189.63933253335</v>
      </c>
      <c r="K80" s="120">
        <v>70</v>
      </c>
      <c r="L80" s="121" t="s">
        <v>49</v>
      </c>
      <c r="M80" s="55">
        <v>443410</v>
      </c>
      <c r="N80" s="40">
        <v>0.49864864864864866</v>
      </c>
      <c r="O80" s="59">
        <v>189689</v>
      </c>
      <c r="P80" s="89">
        <f t="shared" si="34"/>
        <v>633099</v>
      </c>
      <c r="Q80" s="55">
        <v>398750</v>
      </c>
      <c r="R80" s="40">
        <v>0.49864864864864866</v>
      </c>
      <c r="S80" s="41">
        <v>200036</v>
      </c>
      <c r="T80" s="85">
        <f t="shared" si="31"/>
        <v>598786</v>
      </c>
      <c r="U80" s="55">
        <v>446600</v>
      </c>
      <c r="V80" s="40">
        <v>0.49864864864864866</v>
      </c>
      <c r="W80" s="59">
        <v>172444.95600000006</v>
      </c>
      <c r="X80" s="79">
        <f t="shared" si="35"/>
        <v>619044.95600000001</v>
      </c>
      <c r="Y80" s="55">
        <v>462550</v>
      </c>
      <c r="Z80" s="66">
        <v>0.49864864864864866</v>
      </c>
      <c r="AA80" s="59">
        <v>191414</v>
      </c>
      <c r="AB80" s="72">
        <f t="shared" si="36"/>
        <v>653964</v>
      </c>
      <c r="AC80" s="567">
        <v>518700</v>
      </c>
      <c r="AD80" s="563">
        <v>0.49864864864864866</v>
      </c>
      <c r="AE80" s="567">
        <v>66319.5</v>
      </c>
      <c r="AF80" s="575">
        <f t="shared" si="37"/>
        <v>585019.5</v>
      </c>
      <c r="AG80" s="458">
        <f t="shared" si="38"/>
        <v>588017.18255542219</v>
      </c>
    </row>
    <row r="81" spans="1:33" x14ac:dyDescent="0.2">
      <c r="A81" s="120">
        <v>71</v>
      </c>
      <c r="B81" s="121" t="s">
        <v>50</v>
      </c>
      <c r="C81" s="471">
        <v>558600</v>
      </c>
      <c r="D81" s="515">
        <f t="shared" si="29"/>
        <v>610438.07999999996</v>
      </c>
      <c r="E81" s="41">
        <v>716395</v>
      </c>
      <c r="F81" s="98">
        <f t="shared" si="30"/>
        <v>753647.54</v>
      </c>
      <c r="G81" s="41">
        <v>693355.73680000007</v>
      </c>
      <c r="H81" s="475">
        <f t="shared" si="32"/>
        <v>728716.87937680003</v>
      </c>
      <c r="I81" s="516">
        <f t="shared" si="33"/>
        <v>697600.83312560001</v>
      </c>
      <c r="K81" s="120">
        <v>71</v>
      </c>
      <c r="L81" s="121" t="s">
        <v>50</v>
      </c>
      <c r="M81" s="55">
        <v>141570</v>
      </c>
      <c r="N81" s="40">
        <v>0.49864864864864866</v>
      </c>
      <c r="O81" s="59">
        <v>58915</v>
      </c>
      <c r="P81" s="89">
        <f t="shared" si="34"/>
        <v>200485</v>
      </c>
      <c r="Q81" s="55">
        <v>131670</v>
      </c>
      <c r="R81" s="40">
        <v>0.49864864864864866</v>
      </c>
      <c r="S81" s="41">
        <v>60507</v>
      </c>
      <c r="T81" s="85">
        <f t="shared" si="31"/>
        <v>192177</v>
      </c>
      <c r="U81" s="55">
        <v>146520</v>
      </c>
      <c r="V81" s="40">
        <v>0.49864864864864866</v>
      </c>
      <c r="W81" s="59">
        <v>53076.699200000003</v>
      </c>
      <c r="X81" s="79">
        <f t="shared" si="35"/>
        <v>199596.6992</v>
      </c>
      <c r="Y81" s="55">
        <v>146520</v>
      </c>
      <c r="Z81" s="66">
        <v>0.49864864864864866</v>
      </c>
      <c r="AA81" s="59">
        <v>57323</v>
      </c>
      <c r="AB81" s="72">
        <f t="shared" si="36"/>
        <v>203843</v>
      </c>
      <c r="AC81" s="567">
        <v>877500</v>
      </c>
      <c r="AD81" s="563">
        <v>0.49864864864864866</v>
      </c>
      <c r="AE81" s="567">
        <v>53813.5</v>
      </c>
      <c r="AF81" s="575">
        <f t="shared" si="37"/>
        <v>931313.5</v>
      </c>
      <c r="AG81" s="458">
        <f t="shared" si="38"/>
        <v>404169.33872093336</v>
      </c>
    </row>
    <row r="82" spans="1:33" x14ac:dyDescent="0.2">
      <c r="A82" s="120">
        <v>72</v>
      </c>
      <c r="B82" s="121" t="s">
        <v>217</v>
      </c>
      <c r="C82" s="471">
        <v>699720</v>
      </c>
      <c r="D82" s="515">
        <f t="shared" si="29"/>
        <v>764654.01599999995</v>
      </c>
      <c r="E82" s="41">
        <v>897370</v>
      </c>
      <c r="F82" s="98">
        <f t="shared" si="30"/>
        <v>944033.24</v>
      </c>
      <c r="G82" s="41">
        <v>868510.5808</v>
      </c>
      <c r="H82" s="475">
        <f t="shared" si="32"/>
        <v>912804.62042079994</v>
      </c>
      <c r="I82" s="516">
        <f t="shared" si="33"/>
        <v>873830.6254736</v>
      </c>
      <c r="K82" s="120">
        <v>72</v>
      </c>
      <c r="L82" s="121" t="s">
        <v>217</v>
      </c>
      <c r="M82" s="55">
        <v>791000</v>
      </c>
      <c r="N82" s="40">
        <v>1.0769230769230769</v>
      </c>
      <c r="O82" s="59">
        <v>339932</v>
      </c>
      <c r="P82" s="89">
        <f t="shared" si="34"/>
        <v>1130932</v>
      </c>
      <c r="Q82" s="55">
        <v>711900</v>
      </c>
      <c r="R82" s="40">
        <v>1.0769230769230769</v>
      </c>
      <c r="S82" s="41">
        <v>349037</v>
      </c>
      <c r="T82" s="85">
        <f t="shared" si="31"/>
        <v>1060937</v>
      </c>
      <c r="U82" s="55">
        <v>785350</v>
      </c>
      <c r="V82" s="40">
        <v>1.0769230769230769</v>
      </c>
      <c r="W82" s="59">
        <v>303510.5808</v>
      </c>
      <c r="X82" s="79">
        <f t="shared" si="35"/>
        <v>1088860.5808000001</v>
      </c>
      <c r="Y82" s="55">
        <v>836200</v>
      </c>
      <c r="Z82" s="66">
        <v>1.0769230769230769</v>
      </c>
      <c r="AA82" s="59">
        <v>333862</v>
      </c>
      <c r="AB82" s="72">
        <f t="shared" si="36"/>
        <v>1170062</v>
      </c>
      <c r="AC82" s="567">
        <v>1144000</v>
      </c>
      <c r="AD82" s="563">
        <v>1.0769230769230769</v>
      </c>
      <c r="AE82" s="567">
        <v>22581</v>
      </c>
      <c r="AF82" s="575">
        <f t="shared" si="37"/>
        <v>1166581</v>
      </c>
      <c r="AG82" s="458">
        <f t="shared" si="38"/>
        <v>1081867.2010456</v>
      </c>
    </row>
    <row r="83" spans="1:33" x14ac:dyDescent="0.2">
      <c r="A83" s="120">
        <v>73</v>
      </c>
      <c r="B83" s="437" t="s">
        <v>218</v>
      </c>
      <c r="C83" s="471">
        <v>280280</v>
      </c>
      <c r="D83" s="515">
        <f t="shared" si="29"/>
        <v>306289.984</v>
      </c>
      <c r="E83" s="41">
        <v>359480</v>
      </c>
      <c r="F83" s="98">
        <f t="shared" si="30"/>
        <v>378172.96</v>
      </c>
      <c r="G83" s="41">
        <v>347919.12320000003</v>
      </c>
      <c r="H83" s="475">
        <f t="shared" si="32"/>
        <v>365662.99848320003</v>
      </c>
      <c r="I83" s="516">
        <f t="shared" si="33"/>
        <v>350041.98082773335</v>
      </c>
      <c r="K83" s="120">
        <v>73</v>
      </c>
      <c r="L83" s="437" t="s">
        <v>218</v>
      </c>
      <c r="M83" s="55">
        <v>316400</v>
      </c>
      <c r="N83" s="40">
        <v>0.79487179487179482</v>
      </c>
      <c r="O83" s="59">
        <v>134111</v>
      </c>
      <c r="P83" s="89">
        <f t="shared" si="34"/>
        <v>450511</v>
      </c>
      <c r="Q83" s="55">
        <v>282500</v>
      </c>
      <c r="R83" s="40">
        <v>0.79487179487179482</v>
      </c>
      <c r="S83" s="41">
        <v>140207</v>
      </c>
      <c r="T83" s="85">
        <f t="shared" si="31"/>
        <v>422707</v>
      </c>
      <c r="U83" s="55">
        <v>325440</v>
      </c>
      <c r="V83" s="40">
        <v>0.79487179487179482</v>
      </c>
      <c r="W83" s="59">
        <v>121919.12320000003</v>
      </c>
      <c r="X83" s="79">
        <f t="shared" si="35"/>
        <v>447359.12320000003</v>
      </c>
      <c r="Y83" s="55">
        <v>341260</v>
      </c>
      <c r="Z83" s="66">
        <v>0.79487179487179482</v>
      </c>
      <c r="AA83" s="59">
        <v>136549</v>
      </c>
      <c r="AB83" s="72">
        <f t="shared" si="36"/>
        <v>477809</v>
      </c>
      <c r="AC83" s="567">
        <v>444600</v>
      </c>
      <c r="AD83" s="563">
        <v>0.79487179487179482</v>
      </c>
      <c r="AE83" s="567">
        <v>22724</v>
      </c>
      <c r="AF83" s="575">
        <f t="shared" si="37"/>
        <v>467324</v>
      </c>
      <c r="AG83" s="458">
        <f t="shared" si="38"/>
        <v>435958.68400462222</v>
      </c>
    </row>
    <row r="84" spans="1:33" s="255" customFormat="1" x14ac:dyDescent="0.2">
      <c r="A84" s="663"/>
      <c r="B84" s="664"/>
      <c r="C84" s="34"/>
      <c r="D84" s="34"/>
      <c r="E84" s="34"/>
      <c r="F84" s="34"/>
      <c r="G84" s="470"/>
      <c r="H84" s="481"/>
      <c r="I84" s="284"/>
      <c r="K84" s="663"/>
      <c r="L84" s="664"/>
      <c r="M84" s="54"/>
      <c r="N84" s="34"/>
      <c r="O84" s="54"/>
      <c r="P84" s="39"/>
      <c r="Q84" s="54"/>
      <c r="R84" s="34"/>
      <c r="S84" s="34"/>
      <c r="T84" s="39"/>
      <c r="U84" s="54"/>
      <c r="V84" s="34"/>
      <c r="W84" s="54"/>
      <c r="X84" s="62"/>
      <c r="Y84" s="67"/>
      <c r="Z84" s="68"/>
      <c r="AA84" s="67"/>
      <c r="AB84" s="67"/>
      <c r="AC84" s="564"/>
      <c r="AD84" s="576"/>
      <c r="AE84" s="564"/>
      <c r="AF84" s="566"/>
      <c r="AG84" s="459"/>
    </row>
    <row r="85" spans="1:33" x14ac:dyDescent="0.2">
      <c r="A85" s="120">
        <v>74</v>
      </c>
      <c r="B85" s="121" t="s">
        <v>52</v>
      </c>
      <c r="C85" s="471">
        <v>1520960</v>
      </c>
      <c r="D85" s="515">
        <f t="shared" ref="D85:D87" si="39">C85*9.28%+C85</f>
        <v>1662105.088</v>
      </c>
      <c r="E85" s="41">
        <v>1950635</v>
      </c>
      <c r="F85" s="98">
        <f t="shared" ref="F85:F87" si="40">E85*5.2%+E85</f>
        <v>2052068.02</v>
      </c>
      <c r="G85" s="41">
        <v>1887902.5784</v>
      </c>
      <c r="H85" s="475">
        <f t="shared" si="32"/>
        <v>1984185.6098984</v>
      </c>
      <c r="I85" s="516">
        <f t="shared" si="33"/>
        <v>1899452.9059661336</v>
      </c>
      <c r="K85" s="120">
        <v>74</v>
      </c>
      <c r="L85" s="121" t="s">
        <v>52</v>
      </c>
      <c r="M85" s="55">
        <v>1680990</v>
      </c>
      <c r="N85" s="40">
        <v>0.50405405405405401</v>
      </c>
      <c r="O85" s="59">
        <v>740211</v>
      </c>
      <c r="P85" s="89">
        <f t="shared" si="34"/>
        <v>2421201</v>
      </c>
      <c r="Q85" s="55">
        <v>1668720</v>
      </c>
      <c r="R85" s="40">
        <v>0.50405405405405401</v>
      </c>
      <c r="S85" s="41">
        <v>740211</v>
      </c>
      <c r="T85" s="85">
        <f t="shared" si="31"/>
        <v>2408931</v>
      </c>
      <c r="U85" s="55">
        <v>1840500</v>
      </c>
      <c r="V85" s="40">
        <v>0.50405405405405401</v>
      </c>
      <c r="W85" s="59">
        <v>660902.5784</v>
      </c>
      <c r="X85" s="79">
        <f t="shared" si="35"/>
        <v>2501402.5784</v>
      </c>
      <c r="Y85" s="55">
        <v>1840500</v>
      </c>
      <c r="Z85" s="66">
        <v>0.50405405405405401</v>
      </c>
      <c r="AA85" s="59">
        <v>740211</v>
      </c>
      <c r="AB85" s="72">
        <f t="shared" si="36"/>
        <v>2580711</v>
      </c>
      <c r="AC85" s="567">
        <v>2485600</v>
      </c>
      <c r="AD85" s="563">
        <v>0.50405405405405401</v>
      </c>
      <c r="AE85" s="567">
        <v>50225.5</v>
      </c>
      <c r="AF85" s="575">
        <f t="shared" si="37"/>
        <v>2535825.5</v>
      </c>
      <c r="AG85" s="458">
        <f t="shared" si="38"/>
        <v>2391253.9973943555</v>
      </c>
    </row>
    <row r="86" spans="1:33" x14ac:dyDescent="0.2">
      <c r="A86" s="120">
        <v>75</v>
      </c>
      <c r="B86" s="121" t="s">
        <v>138</v>
      </c>
      <c r="C86" s="471">
        <v>144060</v>
      </c>
      <c r="D86" s="515">
        <f t="shared" si="39"/>
        <v>157428.76800000001</v>
      </c>
      <c r="E86" s="41">
        <v>184775</v>
      </c>
      <c r="F86" s="98">
        <f t="shared" si="40"/>
        <v>194383.3</v>
      </c>
      <c r="G86" s="41">
        <v>178832.636</v>
      </c>
      <c r="H86" s="475">
        <f t="shared" si="32"/>
        <v>187953.10043600001</v>
      </c>
      <c r="I86" s="516">
        <f t="shared" si="33"/>
        <v>179921.72281199999</v>
      </c>
      <c r="K86" s="120">
        <v>75</v>
      </c>
      <c r="L86" s="121" t="s">
        <v>138</v>
      </c>
      <c r="M86" s="55">
        <v>157760</v>
      </c>
      <c r="N86" s="40">
        <v>0.692972972972973</v>
      </c>
      <c r="O86" s="59">
        <v>69116</v>
      </c>
      <c r="P86" s="89">
        <f t="shared" si="34"/>
        <v>226876</v>
      </c>
      <c r="Q86" s="55">
        <v>158920</v>
      </c>
      <c r="R86" s="40">
        <v>0.692972972972973</v>
      </c>
      <c r="S86" s="41">
        <v>70373</v>
      </c>
      <c r="T86" s="85">
        <f t="shared" si="31"/>
        <v>229293</v>
      </c>
      <c r="U86" s="55">
        <v>172840</v>
      </c>
      <c r="V86" s="40">
        <v>0.692972972972973</v>
      </c>
      <c r="W86" s="59">
        <v>62832.635999999999</v>
      </c>
      <c r="X86" s="79">
        <f t="shared" si="35"/>
        <v>235672.636</v>
      </c>
      <c r="Y86" s="55">
        <v>174000</v>
      </c>
      <c r="Z86" s="66">
        <v>0.692972972972973</v>
      </c>
      <c r="AA86" s="59">
        <v>69116</v>
      </c>
      <c r="AB86" s="72">
        <f t="shared" si="36"/>
        <v>243116</v>
      </c>
      <c r="AC86" s="567">
        <v>192400</v>
      </c>
      <c r="AD86" s="563">
        <v>0.692972972972973</v>
      </c>
      <c r="AE86" s="567">
        <v>47807.5</v>
      </c>
      <c r="AF86" s="575">
        <f t="shared" si="37"/>
        <v>240207.5</v>
      </c>
      <c r="AG86" s="458">
        <f t="shared" si="38"/>
        <v>225847.80980199997</v>
      </c>
    </row>
    <row r="87" spans="1:33" x14ac:dyDescent="0.2">
      <c r="A87" s="120">
        <v>76</v>
      </c>
      <c r="B87" s="121" t="s">
        <v>139</v>
      </c>
      <c r="C87" s="471">
        <v>1145620</v>
      </c>
      <c r="D87" s="515">
        <f t="shared" si="39"/>
        <v>1251933.5360000001</v>
      </c>
      <c r="E87" s="41">
        <v>1469270</v>
      </c>
      <c r="F87" s="98">
        <f t="shared" si="40"/>
        <v>1545672.04</v>
      </c>
      <c r="G87" s="41">
        <v>1422018.2768000001</v>
      </c>
      <c r="H87" s="475">
        <f t="shared" si="32"/>
        <v>1494541.2089168001</v>
      </c>
      <c r="I87" s="516">
        <f t="shared" si="33"/>
        <v>1430715.5949722668</v>
      </c>
      <c r="K87" s="120">
        <v>76</v>
      </c>
      <c r="L87" s="121" t="s">
        <v>139</v>
      </c>
      <c r="M87" s="55">
        <v>1247400</v>
      </c>
      <c r="N87" s="40">
        <v>1.2654054054054054</v>
      </c>
      <c r="O87" s="59">
        <v>552800</v>
      </c>
      <c r="P87" s="89">
        <f t="shared" si="34"/>
        <v>1800200</v>
      </c>
      <c r="Q87" s="55">
        <v>1164240</v>
      </c>
      <c r="R87" s="40">
        <v>1.2654054054054054</v>
      </c>
      <c r="S87" s="41">
        <v>557780</v>
      </c>
      <c r="T87" s="85">
        <f t="shared" si="31"/>
        <v>1722020</v>
      </c>
      <c r="U87" s="55">
        <v>1339800</v>
      </c>
      <c r="V87" s="40">
        <v>1.2654054054054054</v>
      </c>
      <c r="W87" s="59">
        <v>498018.27680000011</v>
      </c>
      <c r="X87" s="79">
        <f t="shared" si="35"/>
        <v>1837818.2768000001</v>
      </c>
      <c r="Y87" s="55">
        <v>1386000</v>
      </c>
      <c r="Z87" s="66">
        <v>1.2654054054054054</v>
      </c>
      <c r="AA87" s="59">
        <v>567741</v>
      </c>
      <c r="AB87" s="72">
        <f t="shared" si="36"/>
        <v>1953741</v>
      </c>
      <c r="AC87" s="567">
        <v>1878500</v>
      </c>
      <c r="AD87" s="563">
        <v>1.2654054054054054</v>
      </c>
      <c r="AE87" s="567">
        <v>31551</v>
      </c>
      <c r="AF87" s="575">
        <f t="shared" si="37"/>
        <v>1910051</v>
      </c>
      <c r="AG87" s="458">
        <f t="shared" si="38"/>
        <v>1775757.6452953778</v>
      </c>
    </row>
    <row r="88" spans="1:33" s="255" customFormat="1" x14ac:dyDescent="0.2">
      <c r="A88" s="663"/>
      <c r="B88" s="664"/>
      <c r="C88" s="34"/>
      <c r="D88" s="34"/>
      <c r="E88" s="34"/>
      <c r="F88" s="34"/>
      <c r="G88" s="470"/>
      <c r="H88" s="481"/>
      <c r="I88" s="284"/>
      <c r="K88" s="663"/>
      <c r="L88" s="664"/>
      <c r="M88" s="54"/>
      <c r="N88" s="34"/>
      <c r="O88" s="54"/>
      <c r="P88" s="39"/>
      <c r="Q88" s="54"/>
      <c r="R88" s="34"/>
      <c r="S88" s="34"/>
      <c r="T88" s="39"/>
      <c r="U88" s="54"/>
      <c r="V88" s="34"/>
      <c r="W88" s="54"/>
      <c r="X88" s="62"/>
      <c r="Y88" s="67"/>
      <c r="Z88" s="68"/>
      <c r="AA88" s="67"/>
      <c r="AB88" s="67"/>
      <c r="AC88" s="564"/>
      <c r="AD88" s="576"/>
      <c r="AE88" s="564"/>
      <c r="AF88" s="566"/>
      <c r="AG88" s="459"/>
    </row>
    <row r="89" spans="1:33" x14ac:dyDescent="0.2">
      <c r="A89" s="120">
        <v>77</v>
      </c>
      <c r="B89" s="121" t="s">
        <v>54</v>
      </c>
      <c r="C89" s="471">
        <v>35280</v>
      </c>
      <c r="D89" s="515">
        <f t="shared" ref="D89:D91" si="41">C89*9.28%+C89</f>
        <v>38553.983999999997</v>
      </c>
      <c r="E89" s="41">
        <v>45220</v>
      </c>
      <c r="F89" s="98">
        <f t="shared" ref="F89:F91" si="42">E89*5.2%+E89</f>
        <v>47571.44</v>
      </c>
      <c r="G89" s="41">
        <v>43765.724800000004</v>
      </c>
      <c r="H89" s="475">
        <f t="shared" si="32"/>
        <v>45997.776764800001</v>
      </c>
      <c r="I89" s="516">
        <f t="shared" si="33"/>
        <v>44041.066921600002</v>
      </c>
      <c r="K89" s="120">
        <v>77</v>
      </c>
      <c r="L89" s="121" t="s">
        <v>54</v>
      </c>
      <c r="M89" s="92" t="s">
        <v>593</v>
      </c>
      <c r="N89" s="40">
        <v>0.96324324324324329</v>
      </c>
      <c r="O89" s="59">
        <v>244200</v>
      </c>
      <c r="P89" s="89">
        <f>+O89</f>
        <v>244200</v>
      </c>
      <c r="Q89" s="92" t="s">
        <v>593</v>
      </c>
      <c r="R89" s="40">
        <v>0.96324324324324329</v>
      </c>
      <c r="S89" s="41">
        <v>246400</v>
      </c>
      <c r="T89" s="86">
        <f>+S89</f>
        <v>246400</v>
      </c>
      <c r="U89" s="92" t="s">
        <v>593</v>
      </c>
      <c r="V89" s="40">
        <v>0.96324324324324329</v>
      </c>
      <c r="W89" s="59">
        <v>220000</v>
      </c>
      <c r="X89" s="79">
        <f>+W89</f>
        <v>220000</v>
      </c>
      <c r="Y89" s="92" t="s">
        <v>593</v>
      </c>
      <c r="Z89" s="66">
        <v>0.96324324324324329</v>
      </c>
      <c r="AA89" s="59">
        <v>244200</v>
      </c>
      <c r="AB89" s="72">
        <f>+AA89</f>
        <v>244200</v>
      </c>
      <c r="AC89" s="92" t="s">
        <v>593</v>
      </c>
      <c r="AD89" s="563">
        <v>0.96324324324324329</v>
      </c>
      <c r="AE89" s="567">
        <v>58786</v>
      </c>
      <c r="AF89" s="575">
        <f>AE89</f>
        <v>58786</v>
      </c>
      <c r="AG89" s="458">
        <f t="shared" si="38"/>
        <v>176271.17782026669</v>
      </c>
    </row>
    <row r="90" spans="1:33" x14ac:dyDescent="0.2">
      <c r="A90" s="120">
        <v>78</v>
      </c>
      <c r="B90" s="121" t="s">
        <v>140</v>
      </c>
      <c r="C90" s="471">
        <v>236180</v>
      </c>
      <c r="D90" s="515">
        <f t="shared" si="41"/>
        <v>258097.50399999999</v>
      </c>
      <c r="E90" s="41">
        <v>302955</v>
      </c>
      <c r="F90" s="98">
        <f t="shared" si="42"/>
        <v>318708.65999999997</v>
      </c>
      <c r="G90" s="41">
        <v>293211.96719999996</v>
      </c>
      <c r="H90" s="475">
        <f t="shared" si="32"/>
        <v>308165.77752719994</v>
      </c>
      <c r="I90" s="516">
        <f t="shared" si="33"/>
        <v>294990.64717573329</v>
      </c>
      <c r="K90" s="120">
        <v>78</v>
      </c>
      <c r="L90" s="121" t="s">
        <v>140</v>
      </c>
      <c r="M90" s="55">
        <v>528200</v>
      </c>
      <c r="N90" s="40">
        <v>1.0151351351351352</v>
      </c>
      <c r="O90" s="59">
        <v>113455</v>
      </c>
      <c r="P90" s="89">
        <f t="shared" si="34"/>
        <v>641655</v>
      </c>
      <c r="Q90" s="55">
        <v>494000</v>
      </c>
      <c r="R90" s="40">
        <v>1.0151351351351352</v>
      </c>
      <c r="S90" s="41">
        <v>117544</v>
      </c>
      <c r="T90" s="85">
        <f t="shared" si="31"/>
        <v>611544</v>
      </c>
      <c r="U90" s="55">
        <v>566200</v>
      </c>
      <c r="V90" s="40">
        <v>1.0151351351351352</v>
      </c>
      <c r="W90" s="59">
        <v>102211.96719999996</v>
      </c>
      <c r="X90" s="79">
        <f t="shared" si="35"/>
        <v>668411.96719999996</v>
      </c>
      <c r="Y90" s="55">
        <v>558600</v>
      </c>
      <c r="Z90" s="66">
        <v>1.0151351351351352</v>
      </c>
      <c r="AA90" s="59">
        <v>112433</v>
      </c>
      <c r="AB90" s="72">
        <f t="shared" si="36"/>
        <v>671033</v>
      </c>
      <c r="AC90" s="567">
        <v>371800</v>
      </c>
      <c r="AD90" s="563">
        <v>1.0151351351351352</v>
      </c>
      <c r="AE90" s="567">
        <v>22041.5</v>
      </c>
      <c r="AF90" s="575">
        <f t="shared" si="37"/>
        <v>393841.5</v>
      </c>
      <c r="AG90" s="458">
        <f t="shared" si="38"/>
        <v>546912.68572928885</v>
      </c>
    </row>
    <row r="91" spans="1:33" x14ac:dyDescent="0.2">
      <c r="A91" s="120">
        <v>79</v>
      </c>
      <c r="B91" s="121" t="s">
        <v>55</v>
      </c>
      <c r="C91" s="471">
        <v>405720</v>
      </c>
      <c r="D91" s="515">
        <f t="shared" si="41"/>
        <v>443370.81599999999</v>
      </c>
      <c r="E91" s="41">
        <v>520410</v>
      </c>
      <c r="F91" s="98">
        <f t="shared" si="42"/>
        <v>547471.31999999995</v>
      </c>
      <c r="G91" s="41">
        <v>503673.61439999996</v>
      </c>
      <c r="H91" s="475">
        <f t="shared" si="32"/>
        <v>529360.9687344</v>
      </c>
      <c r="I91" s="516">
        <f t="shared" si="33"/>
        <v>506734.36824479996</v>
      </c>
      <c r="K91" s="120">
        <v>79</v>
      </c>
      <c r="L91" s="121" t="s">
        <v>55</v>
      </c>
      <c r="M91" s="55">
        <v>457800</v>
      </c>
      <c r="N91" s="40">
        <v>1.1256756756756756</v>
      </c>
      <c r="O91" s="59">
        <v>194341</v>
      </c>
      <c r="P91" s="89">
        <f t="shared" si="34"/>
        <v>652141</v>
      </c>
      <c r="Q91" s="55">
        <v>418560</v>
      </c>
      <c r="R91" s="40">
        <v>1.1256756756756756</v>
      </c>
      <c r="S91" s="41">
        <v>203175</v>
      </c>
      <c r="T91" s="85">
        <f t="shared" si="31"/>
        <v>621735</v>
      </c>
      <c r="U91" s="55">
        <v>470880</v>
      </c>
      <c r="V91" s="40">
        <v>1.1256756756756756</v>
      </c>
      <c r="W91" s="59">
        <v>176673.61439999996</v>
      </c>
      <c r="X91" s="79">
        <f t="shared" si="35"/>
        <v>647553.61439999996</v>
      </c>
      <c r="Y91" s="55">
        <v>490500</v>
      </c>
      <c r="Z91" s="66">
        <v>1.1256756756756756</v>
      </c>
      <c r="AA91" s="59">
        <v>197874</v>
      </c>
      <c r="AB91" s="72">
        <f t="shared" si="36"/>
        <v>688374</v>
      </c>
      <c r="AC91" s="567">
        <v>635700</v>
      </c>
      <c r="AD91" s="563">
        <v>1.1256756756756756</v>
      </c>
      <c r="AE91" s="567">
        <v>40833</v>
      </c>
      <c r="AF91" s="575">
        <f t="shared" si="37"/>
        <v>676533</v>
      </c>
      <c r="AG91" s="458">
        <f t="shared" si="38"/>
        <v>632178.49710746668</v>
      </c>
    </row>
    <row r="92" spans="1:33" s="255" customFormat="1" x14ac:dyDescent="0.2">
      <c r="A92" s="663"/>
      <c r="B92" s="664"/>
      <c r="C92" s="34"/>
      <c r="D92" s="34"/>
      <c r="E92" s="34"/>
      <c r="F92" s="34"/>
      <c r="G92" s="470"/>
      <c r="H92" s="481"/>
      <c r="I92" s="284"/>
      <c r="K92" s="663"/>
      <c r="L92" s="664"/>
      <c r="M92" s="54"/>
      <c r="N92" s="34"/>
      <c r="O92" s="54"/>
      <c r="P92" s="39"/>
      <c r="Q92" s="54"/>
      <c r="R92" s="34"/>
      <c r="S92" s="34"/>
      <c r="T92" s="39"/>
      <c r="U92" s="54"/>
      <c r="V92" s="34"/>
      <c r="W92" s="54"/>
      <c r="X92" s="62"/>
      <c r="Y92" s="67"/>
      <c r="Z92" s="68"/>
      <c r="AA92" s="67"/>
      <c r="AB92" s="67"/>
      <c r="AC92" s="564"/>
      <c r="AD92" s="576"/>
      <c r="AE92" s="564"/>
      <c r="AF92" s="566"/>
      <c r="AG92" s="459"/>
    </row>
    <row r="93" spans="1:33" ht="15" customHeight="1" x14ac:dyDescent="0.2">
      <c r="A93" s="133">
        <v>80</v>
      </c>
      <c r="B93" s="124" t="s">
        <v>57</v>
      </c>
      <c r="C93" s="471">
        <v>268520</v>
      </c>
      <c r="D93" s="515">
        <f t="shared" ref="D93:D110" si="43">C93*9.28%+C93</f>
        <v>293438.65600000002</v>
      </c>
      <c r="E93" s="41">
        <v>344375</v>
      </c>
      <c r="F93" s="98">
        <f t="shared" ref="F93:F117" si="44">E93*5.2%+E93</f>
        <v>362282.5</v>
      </c>
      <c r="G93" s="41">
        <v>333299.90000000002</v>
      </c>
      <c r="H93" s="475">
        <f t="shared" si="32"/>
        <v>350298.1949</v>
      </c>
      <c r="I93" s="516">
        <f t="shared" si="33"/>
        <v>335339.78363333334</v>
      </c>
      <c r="K93" s="133">
        <v>80</v>
      </c>
      <c r="L93" s="124" t="s">
        <v>57</v>
      </c>
      <c r="M93" s="92" t="s">
        <v>593</v>
      </c>
      <c r="N93" s="40">
        <v>5.0378378378378379</v>
      </c>
      <c r="O93" s="59">
        <v>373296</v>
      </c>
      <c r="P93" s="89">
        <f>+O93</f>
        <v>373296</v>
      </c>
      <c r="Q93" s="92" t="s">
        <v>593</v>
      </c>
      <c r="R93" s="40">
        <v>5.0378378378378379</v>
      </c>
      <c r="S93" s="41">
        <v>373296</v>
      </c>
      <c r="T93" s="86">
        <f>+S93</f>
        <v>373296</v>
      </c>
      <c r="U93" s="92" t="s">
        <v>593</v>
      </c>
      <c r="V93" s="40">
        <v>5.0378378378378379</v>
      </c>
      <c r="W93" s="59">
        <v>333299.90000000002</v>
      </c>
      <c r="X93" s="79">
        <f>+W93</f>
        <v>333299.90000000002</v>
      </c>
      <c r="Y93" s="92" t="s">
        <v>593</v>
      </c>
      <c r="Z93" s="66">
        <v>5.0378378378378379</v>
      </c>
      <c r="AA93" s="59">
        <v>379962</v>
      </c>
      <c r="AB93" s="72">
        <f>+AA93</f>
        <v>379962</v>
      </c>
      <c r="AC93" s="92" t="s">
        <v>593</v>
      </c>
      <c r="AD93" s="563">
        <v>5.0378378378378379</v>
      </c>
      <c r="AE93" s="567">
        <v>447687.5</v>
      </c>
      <c r="AF93" s="575">
        <f>AE93</f>
        <v>447687.5</v>
      </c>
      <c r="AG93" s="458">
        <f t="shared" si="38"/>
        <v>373813.53060555557</v>
      </c>
    </row>
    <row r="94" spans="1:33" x14ac:dyDescent="0.2">
      <c r="A94" s="120">
        <v>81</v>
      </c>
      <c r="B94" s="121" t="s">
        <v>103</v>
      </c>
      <c r="C94" s="471">
        <v>461580</v>
      </c>
      <c r="D94" s="515">
        <f t="shared" si="43"/>
        <v>504414.62400000001</v>
      </c>
      <c r="E94" s="41">
        <v>592040</v>
      </c>
      <c r="F94" s="98">
        <f t="shared" si="44"/>
        <v>622826.07999999996</v>
      </c>
      <c r="G94" s="41">
        <v>572999.99359999993</v>
      </c>
      <c r="H94" s="475">
        <f t="shared" si="32"/>
        <v>602222.99327359989</v>
      </c>
      <c r="I94" s="516">
        <f t="shared" si="33"/>
        <v>576487.89909119997</v>
      </c>
      <c r="K94" s="120">
        <v>81</v>
      </c>
      <c r="L94" s="121" t="s">
        <v>103</v>
      </c>
      <c r="M94" s="55">
        <v>1414000</v>
      </c>
      <c r="N94" s="40">
        <v>1.7959459459459459</v>
      </c>
      <c r="O94" s="59">
        <v>225120</v>
      </c>
      <c r="P94" s="89">
        <f t="shared" si="34"/>
        <v>1639120</v>
      </c>
      <c r="Q94" s="55">
        <v>1353400</v>
      </c>
      <c r="R94" s="40">
        <v>1.7959459459459459</v>
      </c>
      <c r="S94" s="41">
        <v>229140</v>
      </c>
      <c r="T94" s="85">
        <f t="shared" si="31"/>
        <v>1582540</v>
      </c>
      <c r="U94" s="55">
        <v>1515000</v>
      </c>
      <c r="V94" s="40">
        <v>1.7959459459459459</v>
      </c>
      <c r="W94" s="59">
        <v>200999.99359999993</v>
      </c>
      <c r="X94" s="79">
        <f t="shared" si="35"/>
        <v>1715999.9935999999</v>
      </c>
      <c r="Y94" s="55">
        <v>1494800</v>
      </c>
      <c r="Z94" s="66">
        <v>1.7959459459459459</v>
      </c>
      <c r="AA94" s="59">
        <v>217080</v>
      </c>
      <c r="AB94" s="72">
        <f t="shared" si="36"/>
        <v>1711880</v>
      </c>
      <c r="AC94" s="567">
        <v>614900</v>
      </c>
      <c r="AD94" s="563">
        <v>1.7959459459459459</v>
      </c>
      <c r="AE94" s="567">
        <v>154752</v>
      </c>
      <c r="AF94" s="575">
        <f t="shared" si="37"/>
        <v>769652</v>
      </c>
      <c r="AG94" s="458">
        <f t="shared" si="38"/>
        <v>1332613.3154485333</v>
      </c>
    </row>
    <row r="95" spans="1:33" x14ac:dyDescent="0.2">
      <c r="A95" s="120">
        <v>82</v>
      </c>
      <c r="B95" s="121" t="s">
        <v>58</v>
      </c>
      <c r="C95" s="471">
        <v>1458240</v>
      </c>
      <c r="D95" s="515">
        <f t="shared" si="43"/>
        <v>1593564.672</v>
      </c>
      <c r="E95" s="41">
        <v>1870265</v>
      </c>
      <c r="F95" s="98">
        <f t="shared" si="44"/>
        <v>1967518.78</v>
      </c>
      <c r="G95" s="41">
        <v>1810117.2776000001</v>
      </c>
      <c r="H95" s="475">
        <f t="shared" si="32"/>
        <v>1902433.2587576001</v>
      </c>
      <c r="I95" s="516">
        <f t="shared" si="33"/>
        <v>1821172.2369192</v>
      </c>
      <c r="K95" s="120">
        <v>82</v>
      </c>
      <c r="L95" s="121" t="s">
        <v>58</v>
      </c>
      <c r="M95" s="55">
        <v>3550000</v>
      </c>
      <c r="N95" s="40">
        <v>3.5837837837837836</v>
      </c>
      <c r="O95" s="59">
        <v>709091</v>
      </c>
      <c r="P95" s="89">
        <f t="shared" si="34"/>
        <v>4259091</v>
      </c>
      <c r="Q95" s="55">
        <v>3375000</v>
      </c>
      <c r="R95" s="40">
        <v>3.5837837837837836</v>
      </c>
      <c r="S95" s="41">
        <v>709091</v>
      </c>
      <c r="T95" s="85">
        <f t="shared" si="31"/>
        <v>4084091</v>
      </c>
      <c r="U95" s="55">
        <v>3550000</v>
      </c>
      <c r="V95" s="40">
        <v>3.5837837837837836</v>
      </c>
      <c r="W95" s="59">
        <v>633117.27760000015</v>
      </c>
      <c r="X95" s="79">
        <f t="shared" si="35"/>
        <v>4183117.2776000001</v>
      </c>
      <c r="Y95" s="55">
        <v>3775000</v>
      </c>
      <c r="Z95" s="66">
        <v>3.5837837837837836</v>
      </c>
      <c r="AA95" s="59">
        <v>690098</v>
      </c>
      <c r="AB95" s="72">
        <f t="shared" si="36"/>
        <v>4465098</v>
      </c>
      <c r="AC95" s="567">
        <v>2232100</v>
      </c>
      <c r="AD95" s="563">
        <v>3.5837837837837836</v>
      </c>
      <c r="AE95" s="567">
        <v>199244.5</v>
      </c>
      <c r="AF95" s="575">
        <f t="shared" si="37"/>
        <v>2431344.5</v>
      </c>
      <c r="AG95" s="458">
        <f t="shared" si="38"/>
        <v>3540652.3357532001</v>
      </c>
    </row>
    <row r="96" spans="1:33" x14ac:dyDescent="0.2">
      <c r="A96" s="120">
        <v>83</v>
      </c>
      <c r="B96" s="121" t="s">
        <v>59</v>
      </c>
      <c r="C96" s="471">
        <v>3215380</v>
      </c>
      <c r="D96" s="515">
        <f t="shared" si="43"/>
        <v>3513767.264</v>
      </c>
      <c r="E96" s="41">
        <v>4123760</v>
      </c>
      <c r="F96" s="98">
        <f t="shared" si="44"/>
        <v>4338195.5199999996</v>
      </c>
      <c r="G96" s="41">
        <v>3700534.4</v>
      </c>
      <c r="H96" s="475">
        <f t="shared" si="32"/>
        <v>3889261.6543999999</v>
      </c>
      <c r="I96" s="516">
        <f t="shared" si="33"/>
        <v>3913741.4794666669</v>
      </c>
      <c r="K96" s="120">
        <v>83</v>
      </c>
      <c r="L96" s="121" t="s">
        <v>59</v>
      </c>
      <c r="M96" s="55">
        <v>5040000</v>
      </c>
      <c r="N96" s="40">
        <v>2.3389189189189188</v>
      </c>
      <c r="O96" s="59">
        <v>1450999</v>
      </c>
      <c r="P96" s="89">
        <f t="shared" si="34"/>
        <v>6490999</v>
      </c>
      <c r="Q96" s="55">
        <v>4620000</v>
      </c>
      <c r="R96" s="40">
        <v>2.3389189189189188</v>
      </c>
      <c r="S96" s="41">
        <v>1502820</v>
      </c>
      <c r="T96" s="85">
        <f t="shared" si="31"/>
        <v>6122820</v>
      </c>
      <c r="U96" s="55">
        <v>5215000</v>
      </c>
      <c r="V96" s="40">
        <v>2.3389189189189188</v>
      </c>
      <c r="W96" s="59">
        <v>1295534.3999999999</v>
      </c>
      <c r="X96" s="79">
        <f t="shared" si="35"/>
        <v>6510534.4000000004</v>
      </c>
      <c r="Y96" s="55">
        <v>5110000</v>
      </c>
      <c r="Z96" s="66">
        <v>2.3389189189189188</v>
      </c>
      <c r="AA96" s="59">
        <v>1476909</v>
      </c>
      <c r="AB96" s="72">
        <f t="shared" si="36"/>
        <v>6586909</v>
      </c>
      <c r="AC96" s="567">
        <v>5298800</v>
      </c>
      <c r="AD96" s="563">
        <v>2.3389189189189188</v>
      </c>
      <c r="AE96" s="567">
        <v>62088</v>
      </c>
      <c r="AF96" s="575">
        <f t="shared" si="37"/>
        <v>5360888</v>
      </c>
      <c r="AG96" s="458">
        <f t="shared" si="38"/>
        <v>5830981.9799111113</v>
      </c>
    </row>
    <row r="97" spans="1:33" x14ac:dyDescent="0.2">
      <c r="A97" s="120">
        <v>84</v>
      </c>
      <c r="B97" s="121" t="s">
        <v>225</v>
      </c>
      <c r="C97" s="471">
        <v>821240</v>
      </c>
      <c r="D97" s="515">
        <f t="shared" si="43"/>
        <v>897451.07200000004</v>
      </c>
      <c r="E97" s="41">
        <v>1053265</v>
      </c>
      <c r="F97" s="98">
        <f t="shared" si="44"/>
        <v>1108034.78</v>
      </c>
      <c r="G97" s="41">
        <v>1019391.9976</v>
      </c>
      <c r="H97" s="475">
        <f t="shared" si="32"/>
        <v>1071380.9894776</v>
      </c>
      <c r="I97" s="516">
        <f t="shared" si="33"/>
        <v>1025622.2804925333</v>
      </c>
      <c r="K97" s="120">
        <v>84</v>
      </c>
      <c r="L97" s="121" t="s">
        <v>225</v>
      </c>
      <c r="M97" s="55">
        <v>1372000</v>
      </c>
      <c r="N97" s="40">
        <v>2.3364864864864865</v>
      </c>
      <c r="O97" s="59">
        <v>399159</v>
      </c>
      <c r="P97" s="89">
        <f t="shared" si="34"/>
        <v>1771159</v>
      </c>
      <c r="Q97" s="55">
        <v>1332800</v>
      </c>
      <c r="R97" s="40">
        <v>2.3364864864864865</v>
      </c>
      <c r="S97" s="41">
        <v>406287</v>
      </c>
      <c r="T97" s="85">
        <f t="shared" si="31"/>
        <v>1739087</v>
      </c>
      <c r="U97" s="55">
        <v>1430800</v>
      </c>
      <c r="V97" s="40">
        <v>2.3364864864864865</v>
      </c>
      <c r="W97" s="59">
        <v>356391.9976</v>
      </c>
      <c r="X97" s="79">
        <f t="shared" si="35"/>
        <v>1787191.9975999999</v>
      </c>
      <c r="Y97" s="55">
        <v>1440600</v>
      </c>
      <c r="Z97" s="66">
        <v>2.3364864864864865</v>
      </c>
      <c r="AA97" s="59">
        <v>384903</v>
      </c>
      <c r="AB97" s="72">
        <f t="shared" si="36"/>
        <v>1825503</v>
      </c>
      <c r="AC97" s="567">
        <v>1095900</v>
      </c>
      <c r="AD97" s="563">
        <v>2.3364864864864865</v>
      </c>
      <c r="AE97" s="567">
        <v>273344.5</v>
      </c>
      <c r="AF97" s="575">
        <f t="shared" si="37"/>
        <v>1369244.5</v>
      </c>
      <c r="AG97" s="458">
        <f t="shared" si="38"/>
        <v>1586301.2963487555</v>
      </c>
    </row>
    <row r="98" spans="1:33" x14ac:dyDescent="0.2">
      <c r="A98" s="120">
        <v>85</v>
      </c>
      <c r="B98" s="121" t="s">
        <v>224</v>
      </c>
      <c r="C98" s="471">
        <v>183260</v>
      </c>
      <c r="D98" s="515">
        <f t="shared" si="43"/>
        <v>200266.52799999999</v>
      </c>
      <c r="E98" s="41">
        <v>235125</v>
      </c>
      <c r="F98" s="98">
        <f t="shared" si="44"/>
        <v>247351.5</v>
      </c>
      <c r="G98" s="41">
        <v>227563.38</v>
      </c>
      <c r="H98" s="475">
        <f t="shared" si="32"/>
        <v>239169.11238000001</v>
      </c>
      <c r="I98" s="516">
        <f t="shared" si="33"/>
        <v>228929.04679333334</v>
      </c>
      <c r="K98" s="120">
        <v>85</v>
      </c>
      <c r="L98" s="121" t="s">
        <v>224</v>
      </c>
      <c r="M98" s="55">
        <v>207200</v>
      </c>
      <c r="N98" s="40">
        <v>2.3389189189189188</v>
      </c>
      <c r="O98" s="59">
        <v>87520</v>
      </c>
      <c r="P98" s="89">
        <f t="shared" si="34"/>
        <v>294720</v>
      </c>
      <c r="Q98" s="55">
        <v>189440</v>
      </c>
      <c r="R98" s="40">
        <v>2.3389189189189188</v>
      </c>
      <c r="S98" s="41">
        <v>89907</v>
      </c>
      <c r="T98" s="85">
        <f t="shared" si="31"/>
        <v>279347</v>
      </c>
      <c r="U98" s="55">
        <v>204240</v>
      </c>
      <c r="V98" s="40">
        <v>2.3389189189189188</v>
      </c>
      <c r="W98" s="59">
        <v>79563.38</v>
      </c>
      <c r="X98" s="79">
        <f t="shared" si="35"/>
        <v>283803.38</v>
      </c>
      <c r="Y98" s="55">
        <v>217560</v>
      </c>
      <c r="Z98" s="66">
        <v>2.3389189189189188</v>
      </c>
      <c r="AA98" s="59">
        <v>86724</v>
      </c>
      <c r="AB98" s="72">
        <f t="shared" si="36"/>
        <v>304284</v>
      </c>
      <c r="AC98" s="567">
        <v>245700</v>
      </c>
      <c r="AD98" s="563">
        <v>2.3389189189189188</v>
      </c>
      <c r="AE98" s="567">
        <v>59962.5</v>
      </c>
      <c r="AF98" s="575">
        <f t="shared" si="37"/>
        <v>305662.5</v>
      </c>
      <c r="AG98" s="458">
        <f t="shared" si="38"/>
        <v>282790.98779888888</v>
      </c>
    </row>
    <row r="99" spans="1:33" x14ac:dyDescent="0.2">
      <c r="A99" s="120">
        <v>86</v>
      </c>
      <c r="B99" s="121" t="s">
        <v>257</v>
      </c>
      <c r="C99" s="471">
        <v>1457260</v>
      </c>
      <c r="D99" s="515">
        <f t="shared" si="43"/>
        <v>1592493.7280000001</v>
      </c>
      <c r="E99" s="41">
        <v>1868935</v>
      </c>
      <c r="F99" s="98">
        <f t="shared" si="44"/>
        <v>1966119.62</v>
      </c>
      <c r="G99" s="41">
        <v>1808830.0504000001</v>
      </c>
      <c r="H99" s="475">
        <f t="shared" si="32"/>
        <v>1901080.3829704002</v>
      </c>
      <c r="I99" s="516">
        <f t="shared" si="33"/>
        <v>1819897.9103234669</v>
      </c>
      <c r="K99" s="120">
        <v>86</v>
      </c>
      <c r="L99" s="121" t="s">
        <v>257</v>
      </c>
      <c r="M99" s="55">
        <v>1705200</v>
      </c>
      <c r="N99" s="40">
        <v>1.7959459459459459</v>
      </c>
      <c r="O99" s="59">
        <v>696113</v>
      </c>
      <c r="P99" s="89">
        <f t="shared" si="34"/>
        <v>2401313</v>
      </c>
      <c r="Q99" s="55">
        <v>1599360</v>
      </c>
      <c r="R99" s="40">
        <v>1.7959459459459459</v>
      </c>
      <c r="S99" s="41">
        <v>727755</v>
      </c>
      <c r="T99" s="85">
        <f t="shared" si="31"/>
        <v>2327115</v>
      </c>
      <c r="U99" s="55">
        <v>1669920</v>
      </c>
      <c r="V99" s="40">
        <v>1.7959459459459459</v>
      </c>
      <c r="W99" s="59">
        <v>632830.05040000007</v>
      </c>
      <c r="X99" s="79">
        <f t="shared" si="35"/>
        <v>2302750.0504000001</v>
      </c>
      <c r="Y99" s="55">
        <v>1728720</v>
      </c>
      <c r="Z99" s="66">
        <v>1.7959459459459459</v>
      </c>
      <c r="AA99" s="59">
        <v>689785</v>
      </c>
      <c r="AB99" s="72">
        <f t="shared" si="36"/>
        <v>2418505</v>
      </c>
      <c r="AC99" s="567">
        <v>2267200</v>
      </c>
      <c r="AD99" s="563">
        <v>1.7959459459459459</v>
      </c>
      <c r="AE99" s="567">
        <v>162415.5</v>
      </c>
      <c r="AF99" s="575">
        <f t="shared" si="37"/>
        <v>2429615.5</v>
      </c>
      <c r="AG99" s="458">
        <f t="shared" si="38"/>
        <v>2283199.410120578</v>
      </c>
    </row>
    <row r="100" spans="1:33" x14ac:dyDescent="0.2">
      <c r="A100" s="120">
        <v>87</v>
      </c>
      <c r="B100" s="121" t="s">
        <v>109</v>
      </c>
      <c r="C100" s="471">
        <v>6453300</v>
      </c>
      <c r="D100" s="515">
        <f t="shared" si="43"/>
        <v>7052166.2400000002</v>
      </c>
      <c r="E100" s="41">
        <v>8276400</v>
      </c>
      <c r="F100" s="98">
        <f t="shared" si="44"/>
        <v>8706772.8000000007</v>
      </c>
      <c r="G100" s="41">
        <v>7960243.8799999999</v>
      </c>
      <c r="H100" s="475">
        <f t="shared" si="32"/>
        <v>8366216.31788</v>
      </c>
      <c r="I100" s="516">
        <f t="shared" si="33"/>
        <v>8041718.452626667</v>
      </c>
      <c r="K100" s="120">
        <v>87</v>
      </c>
      <c r="L100" s="121" t="s">
        <v>109</v>
      </c>
      <c r="M100" s="55">
        <v>2854600</v>
      </c>
      <c r="N100" s="40">
        <v>5.0391891891891891</v>
      </c>
      <c r="O100" s="59">
        <v>1230217</v>
      </c>
      <c r="P100" s="89">
        <f t="shared" si="34"/>
        <v>4084817</v>
      </c>
      <c r="Q100" s="55">
        <v>2793430</v>
      </c>
      <c r="R100" s="40">
        <v>5.0391891891891891</v>
      </c>
      <c r="S100" s="41">
        <v>1263169</v>
      </c>
      <c r="T100" s="85">
        <f t="shared" si="31"/>
        <v>4056599</v>
      </c>
      <c r="U100" s="55">
        <v>2813820</v>
      </c>
      <c r="V100" s="40">
        <v>5.0391891891891891</v>
      </c>
      <c r="W100" s="59">
        <v>1098407.92</v>
      </c>
      <c r="X100" s="79">
        <f t="shared" si="35"/>
        <v>3912227.92</v>
      </c>
      <c r="Y100" s="55">
        <v>2956550</v>
      </c>
      <c r="Z100" s="66">
        <v>5.0391891891891891</v>
      </c>
      <c r="AA100" s="59">
        <v>1219233</v>
      </c>
      <c r="AB100" s="72">
        <f t="shared" si="36"/>
        <v>4175783</v>
      </c>
      <c r="AC100" s="567">
        <v>10570300</v>
      </c>
      <c r="AD100" s="563">
        <v>5.0391891891891891</v>
      </c>
      <c r="AE100" s="567">
        <v>189020</v>
      </c>
      <c r="AF100" s="575">
        <f t="shared" si="37"/>
        <v>10759320</v>
      </c>
      <c r="AG100" s="458">
        <f t="shared" si="38"/>
        <v>5838410.895437778</v>
      </c>
    </row>
    <row r="101" spans="1:33" x14ac:dyDescent="0.2">
      <c r="A101" s="120">
        <v>88</v>
      </c>
      <c r="B101" s="121" t="s">
        <v>110</v>
      </c>
      <c r="C101" s="471">
        <v>352800</v>
      </c>
      <c r="D101" s="515">
        <f t="shared" si="43"/>
        <v>385539.83999999997</v>
      </c>
      <c r="E101" s="41">
        <v>452485</v>
      </c>
      <c r="F101" s="98">
        <f t="shared" si="44"/>
        <v>476014.22</v>
      </c>
      <c r="G101" s="41">
        <v>437933.08239999996</v>
      </c>
      <c r="H101" s="475">
        <f t="shared" si="32"/>
        <v>460267.66960239992</v>
      </c>
      <c r="I101" s="516">
        <f t="shared" si="33"/>
        <v>440607.24320079992</v>
      </c>
      <c r="K101" s="120">
        <v>88</v>
      </c>
      <c r="L101" s="121" t="s">
        <v>110</v>
      </c>
      <c r="M101" s="55">
        <v>504000</v>
      </c>
      <c r="N101" s="40">
        <v>2.3364864864864865</v>
      </c>
      <c r="O101" s="59">
        <v>171285</v>
      </c>
      <c r="P101" s="89">
        <f t="shared" si="34"/>
        <v>675285</v>
      </c>
      <c r="Q101" s="55">
        <v>479500</v>
      </c>
      <c r="R101" s="40">
        <v>2.3364864864864865</v>
      </c>
      <c r="S101" s="41">
        <v>175873</v>
      </c>
      <c r="T101" s="85">
        <f t="shared" si="31"/>
        <v>655373</v>
      </c>
      <c r="U101" s="55">
        <v>514500</v>
      </c>
      <c r="V101" s="40">
        <v>2.3364864864864865</v>
      </c>
      <c r="W101" s="59">
        <v>152933.08239999996</v>
      </c>
      <c r="X101" s="79">
        <f t="shared" si="35"/>
        <v>667433.08239999996</v>
      </c>
      <c r="Y101" s="55">
        <v>514500</v>
      </c>
      <c r="Z101" s="66">
        <v>2.3364864864864865</v>
      </c>
      <c r="AA101" s="59">
        <v>166697</v>
      </c>
      <c r="AB101" s="72">
        <f t="shared" si="36"/>
        <v>681197</v>
      </c>
      <c r="AC101" s="567">
        <v>470600</v>
      </c>
      <c r="AD101" s="563">
        <v>2.3364864864864865</v>
      </c>
      <c r="AE101" s="567">
        <v>117630.5</v>
      </c>
      <c r="AF101" s="575">
        <f t="shared" si="37"/>
        <v>588230.5</v>
      </c>
      <c r="AG101" s="458">
        <f t="shared" si="38"/>
        <v>618020.97093346668</v>
      </c>
    </row>
    <row r="102" spans="1:33" x14ac:dyDescent="0.2">
      <c r="A102" s="120">
        <v>89</v>
      </c>
      <c r="B102" s="121" t="s">
        <v>60</v>
      </c>
      <c r="C102" s="471">
        <v>311640</v>
      </c>
      <c r="D102" s="515">
        <f t="shared" si="43"/>
        <v>340560.19199999998</v>
      </c>
      <c r="E102" s="41">
        <v>399760</v>
      </c>
      <c r="F102" s="98">
        <f t="shared" si="44"/>
        <v>420547.52</v>
      </c>
      <c r="G102" s="41">
        <v>385215.10440000001</v>
      </c>
      <c r="H102" s="475">
        <f t="shared" si="32"/>
        <v>404861.07472440001</v>
      </c>
      <c r="I102" s="516">
        <f t="shared" si="33"/>
        <v>388656.26224146667</v>
      </c>
      <c r="K102" s="120">
        <v>89</v>
      </c>
      <c r="L102" s="121" t="s">
        <v>60</v>
      </c>
      <c r="M102" s="55">
        <v>346550</v>
      </c>
      <c r="N102" s="40">
        <v>1.7959459459459459</v>
      </c>
      <c r="O102" s="59">
        <v>143591</v>
      </c>
      <c r="P102" s="89">
        <f t="shared" si="34"/>
        <v>490141</v>
      </c>
      <c r="Q102" s="55">
        <v>327430</v>
      </c>
      <c r="R102" s="40">
        <v>1.7959459459459459</v>
      </c>
      <c r="S102" s="41">
        <v>147472</v>
      </c>
      <c r="T102" s="85">
        <f t="shared" si="31"/>
        <v>474902</v>
      </c>
      <c r="U102" s="55">
        <v>346550</v>
      </c>
      <c r="V102" s="40">
        <v>1.7959459459459459</v>
      </c>
      <c r="W102" s="59">
        <v>129361.56</v>
      </c>
      <c r="X102" s="79">
        <f t="shared" si="35"/>
        <v>475911.56</v>
      </c>
      <c r="Y102" s="55">
        <v>346550</v>
      </c>
      <c r="Z102" s="66">
        <v>1.7959459459459459</v>
      </c>
      <c r="AA102" s="59">
        <v>144885</v>
      </c>
      <c r="AB102" s="72">
        <f t="shared" si="36"/>
        <v>491435</v>
      </c>
      <c r="AC102" s="567">
        <v>414700</v>
      </c>
      <c r="AD102" s="563">
        <v>1.7959459459459459</v>
      </c>
      <c r="AE102" s="567">
        <v>104988</v>
      </c>
      <c r="AF102" s="575">
        <f t="shared" si="37"/>
        <v>519688</v>
      </c>
      <c r="AG102" s="458">
        <f t="shared" si="38"/>
        <v>473455.63704024442</v>
      </c>
    </row>
    <row r="103" spans="1:33" x14ac:dyDescent="0.2">
      <c r="A103" s="120">
        <v>90</v>
      </c>
      <c r="B103" s="121" t="s">
        <v>256</v>
      </c>
      <c r="C103" s="471">
        <v>183260</v>
      </c>
      <c r="D103" s="515">
        <f t="shared" si="43"/>
        <v>200266.52799999999</v>
      </c>
      <c r="E103" s="41">
        <v>235125</v>
      </c>
      <c r="F103" s="98">
        <f t="shared" si="44"/>
        <v>247351.5</v>
      </c>
      <c r="G103" s="41">
        <v>227563.38</v>
      </c>
      <c r="H103" s="475">
        <f t="shared" si="32"/>
        <v>239169.11238000001</v>
      </c>
      <c r="I103" s="516">
        <f t="shared" si="33"/>
        <v>228929.04679333334</v>
      </c>
      <c r="K103" s="120">
        <v>90</v>
      </c>
      <c r="L103" s="121" t="s">
        <v>256</v>
      </c>
      <c r="M103" s="55">
        <v>202760</v>
      </c>
      <c r="N103" s="40">
        <v>1.7959459459459459</v>
      </c>
      <c r="O103" s="59">
        <v>89111</v>
      </c>
      <c r="P103" s="89">
        <f t="shared" si="34"/>
        <v>291871</v>
      </c>
      <c r="Q103" s="55">
        <v>190920</v>
      </c>
      <c r="R103" s="40">
        <v>1.7959459459459459</v>
      </c>
      <c r="S103" s="41">
        <v>91498</v>
      </c>
      <c r="T103" s="85">
        <f t="shared" si="31"/>
        <v>282418</v>
      </c>
      <c r="U103" s="55">
        <v>214600</v>
      </c>
      <c r="V103" s="40">
        <v>1.7959459459459459</v>
      </c>
      <c r="W103" s="59">
        <v>79563.38</v>
      </c>
      <c r="X103" s="79">
        <f t="shared" si="35"/>
        <v>294163.38</v>
      </c>
      <c r="Y103" s="55">
        <v>222000</v>
      </c>
      <c r="Z103" s="66">
        <v>1.7959459459459459</v>
      </c>
      <c r="AA103" s="59">
        <v>89907</v>
      </c>
      <c r="AB103" s="72">
        <f t="shared" si="36"/>
        <v>311907</v>
      </c>
      <c r="AC103" s="567">
        <v>245700</v>
      </c>
      <c r="AD103" s="563">
        <v>1.7959459459459459</v>
      </c>
      <c r="AE103" s="567">
        <v>59962.5</v>
      </c>
      <c r="AF103" s="575">
        <f t="shared" si="37"/>
        <v>305662.5</v>
      </c>
      <c r="AG103" s="458">
        <f t="shared" si="38"/>
        <v>285825.15446555556</v>
      </c>
    </row>
    <row r="104" spans="1:33" x14ac:dyDescent="0.2">
      <c r="A104" s="120">
        <v>91</v>
      </c>
      <c r="B104" s="121" t="s">
        <v>166</v>
      </c>
      <c r="C104" s="471">
        <v>128380</v>
      </c>
      <c r="D104" s="515">
        <f t="shared" si="43"/>
        <v>140293.66399999999</v>
      </c>
      <c r="E104" s="41">
        <v>164635</v>
      </c>
      <c r="F104" s="98">
        <f t="shared" si="44"/>
        <v>173196.02</v>
      </c>
      <c r="G104" s="41">
        <v>159340.33839999998</v>
      </c>
      <c r="H104" s="475">
        <f t="shared" si="32"/>
        <v>167466.69565839999</v>
      </c>
      <c r="I104" s="516">
        <f t="shared" si="33"/>
        <v>160318.79321946666</v>
      </c>
      <c r="K104" s="120">
        <v>91</v>
      </c>
      <c r="L104" s="121" t="s">
        <v>166</v>
      </c>
      <c r="M104" s="55">
        <v>411000</v>
      </c>
      <c r="N104" s="40">
        <v>1.7959459459459459</v>
      </c>
      <c r="O104" s="59">
        <v>60874</v>
      </c>
      <c r="P104" s="89">
        <f t="shared" si="34"/>
        <v>471874</v>
      </c>
      <c r="Q104" s="55">
        <v>375000</v>
      </c>
      <c r="R104" s="40">
        <v>1.7959459459459459</v>
      </c>
      <c r="S104" s="41">
        <v>61981</v>
      </c>
      <c r="T104" s="85">
        <f t="shared" si="31"/>
        <v>436981</v>
      </c>
      <c r="U104" s="55">
        <v>450000</v>
      </c>
      <c r="V104" s="40">
        <v>1.7959459459459459</v>
      </c>
      <c r="W104" s="59">
        <v>55340.338399999979</v>
      </c>
      <c r="X104" s="79">
        <f t="shared" si="35"/>
        <v>505340.33840000001</v>
      </c>
      <c r="Y104" s="55">
        <v>441000</v>
      </c>
      <c r="Z104" s="66">
        <v>1.7959459459459459</v>
      </c>
      <c r="AA104" s="59">
        <v>60321</v>
      </c>
      <c r="AB104" s="72">
        <f t="shared" si="36"/>
        <v>501321</v>
      </c>
      <c r="AC104" s="92" t="s">
        <v>593</v>
      </c>
      <c r="AD104" s="563">
        <v>1.7959459459459459</v>
      </c>
      <c r="AE104" s="567">
        <v>214025.5</v>
      </c>
      <c r="AF104" s="575">
        <f>AE104</f>
        <v>214025.5</v>
      </c>
      <c r="AG104" s="458">
        <f t="shared" si="38"/>
        <v>381643.43860324443</v>
      </c>
    </row>
    <row r="105" spans="1:33" x14ac:dyDescent="0.2">
      <c r="A105" s="120">
        <v>92</v>
      </c>
      <c r="B105" s="121" t="s">
        <v>63</v>
      </c>
      <c r="C105" s="471">
        <v>157780</v>
      </c>
      <c r="D105" s="515">
        <f t="shared" si="43"/>
        <v>172421.984</v>
      </c>
      <c r="E105" s="41">
        <v>202350</v>
      </c>
      <c r="F105" s="98">
        <f t="shared" si="44"/>
        <v>212872.2</v>
      </c>
      <c r="G105" s="41">
        <v>182019.24</v>
      </c>
      <c r="H105" s="475">
        <f t="shared" si="32"/>
        <v>191302.22123999998</v>
      </c>
      <c r="I105" s="516">
        <f t="shared" si="33"/>
        <v>192198.80174666666</v>
      </c>
      <c r="K105" s="120">
        <v>92</v>
      </c>
      <c r="L105" s="121" t="s">
        <v>63</v>
      </c>
      <c r="M105" s="92" t="s">
        <v>593</v>
      </c>
      <c r="N105" s="40">
        <v>3.0810810810810811</v>
      </c>
      <c r="O105" s="59">
        <v>219344</v>
      </c>
      <c r="P105" s="89">
        <f>+O105</f>
        <v>219344</v>
      </c>
      <c r="Q105" s="92" t="s">
        <v>593</v>
      </c>
      <c r="R105" s="40">
        <v>3.0810810810810811</v>
      </c>
      <c r="S105" s="41">
        <v>225219</v>
      </c>
      <c r="T105" s="86">
        <f>+S105</f>
        <v>225219</v>
      </c>
      <c r="U105" s="92" t="s">
        <v>593</v>
      </c>
      <c r="V105" s="40">
        <v>3.0810810810810811</v>
      </c>
      <c r="W105" s="59">
        <v>195842.424</v>
      </c>
      <c r="X105" s="79">
        <f>+W105</f>
        <v>195842.424</v>
      </c>
      <c r="Y105" s="92" t="s">
        <v>593</v>
      </c>
      <c r="Z105" s="66">
        <v>3.0810810810810811</v>
      </c>
      <c r="AA105" s="59">
        <v>221302</v>
      </c>
      <c r="AB105" s="72">
        <f>+AA105</f>
        <v>221302</v>
      </c>
      <c r="AC105" s="92" t="s">
        <v>593</v>
      </c>
      <c r="AD105" s="563">
        <v>3.0810810810810811</v>
      </c>
      <c r="AE105" s="567">
        <v>263055</v>
      </c>
      <c r="AF105" s="575">
        <f>AE105</f>
        <v>263055</v>
      </c>
      <c r="AG105" s="458">
        <f t="shared" si="38"/>
        <v>219493.53762444443</v>
      </c>
    </row>
    <row r="106" spans="1:33" x14ac:dyDescent="0.2">
      <c r="A106" s="120">
        <v>93</v>
      </c>
      <c r="B106" s="121" t="s">
        <v>64</v>
      </c>
      <c r="C106" s="471">
        <v>453740</v>
      </c>
      <c r="D106" s="515">
        <f t="shared" si="43"/>
        <v>495847.07199999999</v>
      </c>
      <c r="E106" s="41">
        <v>581970</v>
      </c>
      <c r="F106" s="98">
        <f t="shared" si="44"/>
        <v>612232.43999999994</v>
      </c>
      <c r="G106" s="41">
        <v>438283.03200000001</v>
      </c>
      <c r="H106" s="475">
        <f t="shared" si="32"/>
        <v>460635.466632</v>
      </c>
      <c r="I106" s="516">
        <f t="shared" si="33"/>
        <v>522904.99287733325</v>
      </c>
      <c r="K106" s="120">
        <v>93</v>
      </c>
      <c r="L106" s="121" t="s">
        <v>64</v>
      </c>
      <c r="M106" s="55">
        <v>527040</v>
      </c>
      <c r="N106" s="40">
        <v>3.9459459459459461</v>
      </c>
      <c r="O106" s="59">
        <v>218952</v>
      </c>
      <c r="P106" s="89">
        <f t="shared" si="34"/>
        <v>745992</v>
      </c>
      <c r="Q106" s="55">
        <v>483120</v>
      </c>
      <c r="R106" s="40">
        <v>3.9459459459459461</v>
      </c>
      <c r="S106" s="41">
        <v>222897</v>
      </c>
      <c r="T106" s="85">
        <f t="shared" si="31"/>
        <v>706017</v>
      </c>
      <c r="U106" s="55">
        <v>519720</v>
      </c>
      <c r="V106" s="40">
        <v>3.9459459459459461</v>
      </c>
      <c r="W106" s="59">
        <v>197253.84479999996</v>
      </c>
      <c r="X106" s="79">
        <f t="shared" si="35"/>
        <v>716973.84479999996</v>
      </c>
      <c r="Y106" s="55">
        <v>541680</v>
      </c>
      <c r="Z106" s="66">
        <v>3.9459459459459461</v>
      </c>
      <c r="AA106" s="59">
        <v>215007</v>
      </c>
      <c r="AB106" s="72">
        <f t="shared" si="36"/>
        <v>756687</v>
      </c>
      <c r="AC106" s="567">
        <v>605800</v>
      </c>
      <c r="AD106" s="563">
        <v>3.9459459459459461</v>
      </c>
      <c r="AE106" s="567">
        <v>150761</v>
      </c>
      <c r="AF106" s="575">
        <f t="shared" si="37"/>
        <v>756561</v>
      </c>
      <c r="AG106" s="458">
        <f t="shared" si="38"/>
        <v>700855.97294622229</v>
      </c>
    </row>
    <row r="107" spans="1:33" x14ac:dyDescent="0.2">
      <c r="A107" s="120">
        <v>94</v>
      </c>
      <c r="B107" s="127" t="s">
        <v>65</v>
      </c>
      <c r="C107" s="471">
        <v>122500</v>
      </c>
      <c r="D107" s="515">
        <f t="shared" si="43"/>
        <v>133868</v>
      </c>
      <c r="E107" s="41">
        <v>157130</v>
      </c>
      <c r="F107" s="98">
        <f t="shared" si="44"/>
        <v>165300.76</v>
      </c>
      <c r="G107" s="41">
        <v>152076.6992</v>
      </c>
      <c r="H107" s="475">
        <f t="shared" si="32"/>
        <v>159832.61085920001</v>
      </c>
      <c r="I107" s="516">
        <f t="shared" si="33"/>
        <v>153000.45695306666</v>
      </c>
      <c r="K107" s="120">
        <v>94</v>
      </c>
      <c r="L107" s="127" t="s">
        <v>65</v>
      </c>
      <c r="M107" s="55">
        <v>140580</v>
      </c>
      <c r="N107" s="40">
        <v>1.7959459459459459</v>
      </c>
      <c r="O107" s="59">
        <v>59446</v>
      </c>
      <c r="P107" s="89">
        <f t="shared" si="34"/>
        <v>200026</v>
      </c>
      <c r="Q107" s="55">
        <v>135630</v>
      </c>
      <c r="R107" s="40">
        <v>1.7959459459459459</v>
      </c>
      <c r="S107" s="41">
        <v>59977</v>
      </c>
      <c r="T107" s="85">
        <f t="shared" si="31"/>
        <v>195607</v>
      </c>
      <c r="U107" s="55">
        <v>145530</v>
      </c>
      <c r="V107" s="40">
        <v>1.7959459459459459</v>
      </c>
      <c r="W107" s="59">
        <v>53076.699200000003</v>
      </c>
      <c r="X107" s="79">
        <f t="shared" si="35"/>
        <v>198606.6992</v>
      </c>
      <c r="Y107" s="55">
        <v>147510</v>
      </c>
      <c r="Z107" s="66">
        <v>1.7959459459459459</v>
      </c>
      <c r="AA107" s="59">
        <v>58384</v>
      </c>
      <c r="AB107" s="72">
        <f t="shared" si="36"/>
        <v>205894</v>
      </c>
      <c r="AC107" s="567">
        <v>163800</v>
      </c>
      <c r="AD107" s="563">
        <v>1.7959459459459459</v>
      </c>
      <c r="AE107" s="567">
        <v>40469</v>
      </c>
      <c r="AF107" s="575">
        <f t="shared" si="37"/>
        <v>204269</v>
      </c>
      <c r="AG107" s="458">
        <f t="shared" si="38"/>
        <v>192900.52602551109</v>
      </c>
    </row>
    <row r="108" spans="1:33" x14ac:dyDescent="0.2">
      <c r="A108" s="120">
        <v>95</v>
      </c>
      <c r="B108" s="127" t="s">
        <v>66</v>
      </c>
      <c r="C108" s="471">
        <v>462560</v>
      </c>
      <c r="D108" s="515">
        <f t="shared" si="43"/>
        <v>505485.56799999997</v>
      </c>
      <c r="E108" s="41">
        <v>593275</v>
      </c>
      <c r="F108" s="98">
        <f t="shared" si="44"/>
        <v>624125.30000000005</v>
      </c>
      <c r="G108" s="41">
        <v>188781.24</v>
      </c>
      <c r="H108" s="475">
        <f t="shared" si="32"/>
        <v>198409.08323999998</v>
      </c>
      <c r="I108" s="516">
        <f t="shared" si="33"/>
        <v>442673.31708000001</v>
      </c>
      <c r="K108" s="120">
        <v>95</v>
      </c>
      <c r="L108" s="127" t="s">
        <v>66</v>
      </c>
      <c r="M108" s="55">
        <v>507280</v>
      </c>
      <c r="N108" s="40">
        <v>1.7675675675675675</v>
      </c>
      <c r="O108" s="59">
        <v>225339</v>
      </c>
      <c r="P108" s="89">
        <f t="shared" si="34"/>
        <v>732619</v>
      </c>
      <c r="Q108" s="55">
        <v>484900</v>
      </c>
      <c r="R108" s="40">
        <v>1.7675675675675675</v>
      </c>
      <c r="S108" s="41">
        <v>231375</v>
      </c>
      <c r="T108" s="85">
        <f t="shared" si="31"/>
        <v>716275</v>
      </c>
      <c r="U108" s="55">
        <v>529660</v>
      </c>
      <c r="V108" s="40">
        <v>1.7675675675675675</v>
      </c>
      <c r="W108" s="59">
        <v>201195.27600000007</v>
      </c>
      <c r="X108" s="79">
        <f t="shared" si="35"/>
        <v>730855.27600000007</v>
      </c>
      <c r="Y108" s="55">
        <v>544580</v>
      </c>
      <c r="Z108" s="66">
        <v>1.7675675675675675</v>
      </c>
      <c r="AA108" s="59">
        <v>229363</v>
      </c>
      <c r="AB108" s="72">
        <f t="shared" si="36"/>
        <v>773943</v>
      </c>
      <c r="AC108" s="567">
        <v>617500</v>
      </c>
      <c r="AD108" s="563">
        <v>1.7675675675675675</v>
      </c>
      <c r="AE108" s="567">
        <v>153757.5</v>
      </c>
      <c r="AF108" s="575">
        <f>AC108+AE108</f>
        <v>771257.5</v>
      </c>
      <c r="AG108" s="458">
        <f t="shared" si="38"/>
        <v>694603.84884666663</v>
      </c>
    </row>
    <row r="109" spans="1:33" x14ac:dyDescent="0.2">
      <c r="A109" s="120">
        <v>96</v>
      </c>
      <c r="B109" s="127" t="s">
        <v>67</v>
      </c>
      <c r="C109" s="471">
        <v>194040</v>
      </c>
      <c r="D109" s="515">
        <f t="shared" si="43"/>
        <v>212046.91200000001</v>
      </c>
      <c r="E109" s="41">
        <v>248900</v>
      </c>
      <c r="F109" s="98">
        <f t="shared" si="44"/>
        <v>261842.8</v>
      </c>
      <c r="G109" s="41">
        <v>213805.24</v>
      </c>
      <c r="H109" s="475">
        <f t="shared" si="32"/>
        <v>224709.30723999999</v>
      </c>
      <c r="I109" s="516">
        <f t="shared" si="33"/>
        <v>232866.33974666669</v>
      </c>
      <c r="K109" s="120">
        <v>96</v>
      </c>
      <c r="L109" s="127" t="s">
        <v>67</v>
      </c>
      <c r="M109" s="55">
        <v>226080</v>
      </c>
      <c r="N109" s="40">
        <v>1.7959459459459459</v>
      </c>
      <c r="O109" s="59">
        <v>93124</v>
      </c>
      <c r="P109" s="89">
        <f t="shared" si="34"/>
        <v>319204</v>
      </c>
      <c r="Q109" s="55">
        <v>205670</v>
      </c>
      <c r="R109" s="40">
        <v>1.7959459459459459</v>
      </c>
      <c r="S109" s="41">
        <v>95641</v>
      </c>
      <c r="T109" s="85">
        <f t="shared" si="31"/>
        <v>301311</v>
      </c>
      <c r="U109" s="55">
        <v>224510</v>
      </c>
      <c r="V109" s="40">
        <v>1.7959459459459459</v>
      </c>
      <c r="W109" s="59">
        <v>83895.375999999989</v>
      </c>
      <c r="X109" s="79">
        <f t="shared" si="35"/>
        <v>308405.37599999999</v>
      </c>
      <c r="Y109" s="55">
        <v>237070</v>
      </c>
      <c r="Z109" s="66">
        <v>1.7959459459459459</v>
      </c>
      <c r="AA109" s="59">
        <v>93124</v>
      </c>
      <c r="AB109" s="72">
        <f t="shared" si="36"/>
        <v>330194</v>
      </c>
      <c r="AC109" s="567">
        <v>258700</v>
      </c>
      <c r="AD109" s="563">
        <v>1.7959459459459459</v>
      </c>
      <c r="AE109" s="567">
        <v>64870</v>
      </c>
      <c r="AF109" s="575">
        <f t="shared" si="37"/>
        <v>323570</v>
      </c>
      <c r="AG109" s="458">
        <f t="shared" si="38"/>
        <v>302591.78595777781</v>
      </c>
    </row>
    <row r="110" spans="1:33" x14ac:dyDescent="0.2">
      <c r="A110" s="120">
        <v>97</v>
      </c>
      <c r="B110" s="127" t="s">
        <v>111</v>
      </c>
      <c r="C110" s="471">
        <v>468440</v>
      </c>
      <c r="D110" s="515">
        <f t="shared" si="43"/>
        <v>511911.23200000002</v>
      </c>
      <c r="E110" s="41">
        <v>600780</v>
      </c>
      <c r="F110" s="98">
        <f t="shared" si="44"/>
        <v>632020.56000000006</v>
      </c>
      <c r="G110" s="41">
        <v>188412.68799999999</v>
      </c>
      <c r="H110" s="475">
        <f t="shared" si="32"/>
        <v>198021.73508799999</v>
      </c>
      <c r="I110" s="516">
        <f t="shared" si="33"/>
        <v>447317.84236266674</v>
      </c>
      <c r="K110" s="120">
        <v>97</v>
      </c>
      <c r="L110" s="127" t="s">
        <v>111</v>
      </c>
      <c r="M110" s="55">
        <v>540540</v>
      </c>
      <c r="N110" s="40">
        <v>5.0378378378378379</v>
      </c>
      <c r="O110" s="59">
        <v>223805</v>
      </c>
      <c r="P110" s="89">
        <f t="shared" si="34"/>
        <v>764345</v>
      </c>
      <c r="Q110" s="55">
        <v>502740</v>
      </c>
      <c r="R110" s="40">
        <v>5.0378378378378379</v>
      </c>
      <c r="S110" s="41">
        <v>227874</v>
      </c>
      <c r="T110" s="85">
        <f t="shared" si="31"/>
        <v>730614</v>
      </c>
      <c r="U110" s="55">
        <v>563220</v>
      </c>
      <c r="V110" s="40">
        <v>5.0378378378378379</v>
      </c>
      <c r="W110" s="59">
        <v>203458.91520000005</v>
      </c>
      <c r="X110" s="79">
        <f t="shared" si="35"/>
        <v>766678.91520000005</v>
      </c>
      <c r="Y110" s="55">
        <v>574560</v>
      </c>
      <c r="Z110" s="66">
        <v>5.0378378378378379</v>
      </c>
      <c r="AA110" s="59">
        <v>231943</v>
      </c>
      <c r="AB110" s="72">
        <f t="shared" si="36"/>
        <v>806503</v>
      </c>
      <c r="AC110" s="567">
        <v>625300</v>
      </c>
      <c r="AD110" s="563">
        <v>5.0378378378378379</v>
      </c>
      <c r="AE110" s="567">
        <v>155714</v>
      </c>
      <c r="AF110" s="575">
        <f t="shared" si="37"/>
        <v>781014</v>
      </c>
      <c r="AG110" s="458">
        <f t="shared" si="38"/>
        <v>716078.79292711115</v>
      </c>
    </row>
    <row r="111" spans="1:33" x14ac:dyDescent="0.2">
      <c r="A111" s="120">
        <v>98</v>
      </c>
      <c r="B111" s="127" t="s">
        <v>519</v>
      </c>
      <c r="C111" s="517" t="s">
        <v>593</v>
      </c>
      <c r="D111" s="518" t="s">
        <v>593</v>
      </c>
      <c r="E111" s="41">
        <v>113050</v>
      </c>
      <c r="F111" s="98">
        <f t="shared" si="44"/>
        <v>118928.6</v>
      </c>
      <c r="G111" s="41">
        <v>109414.31200000001</v>
      </c>
      <c r="H111" s="475">
        <f t="shared" si="32"/>
        <v>114994.44191200001</v>
      </c>
      <c r="I111" s="516">
        <f t="shared" si="33"/>
        <v>116961.52095600001</v>
      </c>
      <c r="K111" s="120">
        <v>98</v>
      </c>
      <c r="L111" s="127" t="s">
        <v>519</v>
      </c>
      <c r="M111" s="55">
        <v>96560</v>
      </c>
      <c r="N111" s="40">
        <v>0.2583783783783784</v>
      </c>
      <c r="O111" s="59">
        <v>42256</v>
      </c>
      <c r="P111" s="89">
        <f t="shared" si="34"/>
        <v>138816</v>
      </c>
      <c r="Q111" s="55">
        <v>89460</v>
      </c>
      <c r="R111" s="40">
        <v>0.2583783783783784</v>
      </c>
      <c r="S111" s="41">
        <v>44176</v>
      </c>
      <c r="T111" s="85">
        <f t="shared" si="31"/>
        <v>133636</v>
      </c>
      <c r="U111" s="55">
        <v>104370</v>
      </c>
      <c r="V111" s="40">
        <v>0.2583783783783784</v>
      </c>
      <c r="W111" s="59">
        <v>38414.312000000005</v>
      </c>
      <c r="X111" s="79">
        <f t="shared" si="35"/>
        <v>142784.31200000001</v>
      </c>
      <c r="Y111" s="55">
        <v>105790</v>
      </c>
      <c r="Z111" s="66">
        <v>0.2583783783783784</v>
      </c>
      <c r="AA111" s="59">
        <v>43792</v>
      </c>
      <c r="AB111" s="72">
        <f t="shared" si="36"/>
        <v>149582</v>
      </c>
      <c r="AC111" s="567">
        <v>113100</v>
      </c>
      <c r="AD111" s="563">
        <v>0.2583783783783784</v>
      </c>
      <c r="AE111" s="567">
        <v>33865</v>
      </c>
      <c r="AF111" s="575">
        <f t="shared" si="37"/>
        <v>146965</v>
      </c>
      <c r="AG111" s="458">
        <f t="shared" si="38"/>
        <v>138124.13882600001</v>
      </c>
    </row>
    <row r="112" spans="1:33" x14ac:dyDescent="0.2">
      <c r="A112" s="120">
        <v>99</v>
      </c>
      <c r="B112" s="127" t="s">
        <v>114</v>
      </c>
      <c r="C112" s="471">
        <v>51940</v>
      </c>
      <c r="D112" s="515">
        <f t="shared" ref="D112:D117" si="45">C112*9.28%+C112</f>
        <v>56760.031999999999</v>
      </c>
      <c r="E112" s="41">
        <v>66595</v>
      </c>
      <c r="F112" s="98">
        <f t="shared" si="44"/>
        <v>70057.94</v>
      </c>
      <c r="G112" s="41">
        <v>64453.304799999998</v>
      </c>
      <c r="H112" s="475">
        <f t="shared" si="32"/>
        <v>67740.423344800001</v>
      </c>
      <c r="I112" s="516">
        <f t="shared" si="33"/>
        <v>64852.798448266672</v>
      </c>
      <c r="K112" s="120">
        <v>99</v>
      </c>
      <c r="L112" s="127" t="s">
        <v>114</v>
      </c>
      <c r="M112" s="55">
        <v>60480</v>
      </c>
      <c r="N112" s="40">
        <v>0.85</v>
      </c>
      <c r="O112" s="59">
        <v>24699</v>
      </c>
      <c r="P112" s="89">
        <f t="shared" si="34"/>
        <v>85179</v>
      </c>
      <c r="Q112" s="55">
        <v>57120</v>
      </c>
      <c r="R112" s="40">
        <v>0.85</v>
      </c>
      <c r="S112" s="41">
        <v>26046</v>
      </c>
      <c r="T112" s="85">
        <f t="shared" si="31"/>
        <v>83166</v>
      </c>
      <c r="U112" s="55">
        <v>60060</v>
      </c>
      <c r="V112" s="40">
        <v>0.85</v>
      </c>
      <c r="W112" s="59">
        <v>22453.304799999998</v>
      </c>
      <c r="X112" s="79">
        <f t="shared" si="35"/>
        <v>82513.304799999998</v>
      </c>
      <c r="Y112" s="55">
        <v>63420</v>
      </c>
      <c r="Z112" s="66">
        <v>0.85</v>
      </c>
      <c r="AA112" s="59">
        <v>25372</v>
      </c>
      <c r="AB112" s="72">
        <f t="shared" si="36"/>
        <v>88792</v>
      </c>
      <c r="AC112" s="567">
        <v>70200</v>
      </c>
      <c r="AD112" s="563">
        <v>0.85</v>
      </c>
      <c r="AE112" s="567">
        <v>16373.5</v>
      </c>
      <c r="AF112" s="575">
        <f t="shared" si="37"/>
        <v>86573.5</v>
      </c>
      <c r="AG112" s="458">
        <f t="shared" si="38"/>
        <v>81846.100541377775</v>
      </c>
    </row>
    <row r="113" spans="1:33" x14ac:dyDescent="0.2">
      <c r="A113" s="120">
        <v>100</v>
      </c>
      <c r="B113" s="121" t="s">
        <v>105</v>
      </c>
      <c r="C113" s="471">
        <v>38220</v>
      </c>
      <c r="D113" s="515">
        <f t="shared" si="45"/>
        <v>41766.815999999999</v>
      </c>
      <c r="E113" s="41">
        <v>49020</v>
      </c>
      <c r="F113" s="98">
        <f t="shared" si="44"/>
        <v>51569.04</v>
      </c>
      <c r="G113" s="41">
        <v>47443.516799999998</v>
      </c>
      <c r="H113" s="475">
        <f t="shared" si="32"/>
        <v>49863.136156799999</v>
      </c>
      <c r="I113" s="516">
        <f t="shared" si="33"/>
        <v>47732.9973856</v>
      </c>
      <c r="K113" s="120">
        <v>100</v>
      </c>
      <c r="L113" s="121" t="s">
        <v>105</v>
      </c>
      <c r="M113" s="55">
        <v>44020</v>
      </c>
      <c r="N113" s="40">
        <v>0.2583783783783784</v>
      </c>
      <c r="O113" s="59">
        <v>18088</v>
      </c>
      <c r="P113" s="89">
        <f t="shared" si="34"/>
        <v>62108</v>
      </c>
      <c r="Q113" s="55">
        <v>40920</v>
      </c>
      <c r="R113" s="40">
        <v>0.2583783783783784</v>
      </c>
      <c r="S113" s="41">
        <v>18910</v>
      </c>
      <c r="T113" s="85">
        <f t="shared" si="31"/>
        <v>59830</v>
      </c>
      <c r="U113" s="55">
        <v>45880</v>
      </c>
      <c r="V113" s="40">
        <v>0.2583783783783784</v>
      </c>
      <c r="W113" s="59">
        <v>16443.516799999998</v>
      </c>
      <c r="X113" s="79">
        <f t="shared" si="35"/>
        <v>62323.516799999998</v>
      </c>
      <c r="Y113" s="55">
        <v>47120</v>
      </c>
      <c r="Z113" s="66">
        <v>0.2583783783783784</v>
      </c>
      <c r="AA113" s="59">
        <v>17923</v>
      </c>
      <c r="AB113" s="72">
        <f t="shared" si="36"/>
        <v>65043</v>
      </c>
      <c r="AC113" s="92" t="s">
        <v>593</v>
      </c>
      <c r="AD113" s="563">
        <v>0.2583783783783784</v>
      </c>
      <c r="AE113" s="567">
        <v>63726</v>
      </c>
      <c r="AF113" s="575">
        <f>AE113</f>
        <v>63726</v>
      </c>
      <c r="AG113" s="458">
        <f t="shared" si="38"/>
        <v>60127.252364266664</v>
      </c>
    </row>
    <row r="114" spans="1:33" x14ac:dyDescent="0.2">
      <c r="A114" s="120">
        <v>101</v>
      </c>
      <c r="B114" s="121" t="s">
        <v>106</v>
      </c>
      <c r="C114" s="471">
        <v>324380</v>
      </c>
      <c r="D114" s="515">
        <f t="shared" si="45"/>
        <v>354482.46399999998</v>
      </c>
      <c r="E114" s="41">
        <v>416005</v>
      </c>
      <c r="F114" s="98">
        <f t="shared" si="44"/>
        <v>437637.26</v>
      </c>
      <c r="G114" s="41">
        <v>402626.27919999999</v>
      </c>
      <c r="H114" s="475">
        <f t="shared" si="32"/>
        <v>423160.21943920001</v>
      </c>
      <c r="I114" s="516">
        <f t="shared" si="33"/>
        <v>405093.31447973335</v>
      </c>
      <c r="K114" s="120">
        <v>101</v>
      </c>
      <c r="L114" s="121" t="s">
        <v>106</v>
      </c>
      <c r="M114" s="55">
        <v>1401400</v>
      </c>
      <c r="N114" s="40">
        <v>0.69324324324324327</v>
      </c>
      <c r="O114" s="59">
        <v>154689</v>
      </c>
      <c r="P114" s="89">
        <f t="shared" si="34"/>
        <v>1556089</v>
      </c>
      <c r="Q114" s="55">
        <v>1313200</v>
      </c>
      <c r="R114" s="40">
        <v>0.69324324324324327</v>
      </c>
      <c r="S114" s="41">
        <v>158908</v>
      </c>
      <c r="T114" s="85">
        <f t="shared" si="31"/>
        <v>1472108</v>
      </c>
      <c r="U114" s="55">
        <v>1391600</v>
      </c>
      <c r="V114" s="40">
        <v>0.69324324324324327</v>
      </c>
      <c r="W114" s="59">
        <v>140626.27919999999</v>
      </c>
      <c r="X114" s="79">
        <f t="shared" si="35"/>
        <v>1532226.2792</v>
      </c>
      <c r="Y114" s="55">
        <v>1440600</v>
      </c>
      <c r="Z114" s="66">
        <v>0.69324324324324327</v>
      </c>
      <c r="AA114" s="59">
        <v>151876</v>
      </c>
      <c r="AB114" s="72">
        <f t="shared" si="36"/>
        <v>1592476</v>
      </c>
      <c r="AC114" s="567">
        <v>432900</v>
      </c>
      <c r="AD114" s="563">
        <v>0.69324324324324327</v>
      </c>
      <c r="AE114" s="567">
        <v>107906.5</v>
      </c>
      <c r="AF114" s="575">
        <f t="shared" si="37"/>
        <v>540806.5</v>
      </c>
      <c r="AG114" s="458">
        <f t="shared" si="38"/>
        <v>1183133.1822799556</v>
      </c>
    </row>
    <row r="115" spans="1:33" x14ac:dyDescent="0.2">
      <c r="A115" s="120">
        <v>102</v>
      </c>
      <c r="B115" s="124" t="s">
        <v>483</v>
      </c>
      <c r="C115" s="471">
        <v>509600</v>
      </c>
      <c r="D115" s="515">
        <f t="shared" si="45"/>
        <v>556890.88</v>
      </c>
      <c r="E115" s="41">
        <v>653600</v>
      </c>
      <c r="F115" s="98">
        <f t="shared" si="44"/>
        <v>687587.2</v>
      </c>
      <c r="G115" s="41">
        <v>632580.22399999993</v>
      </c>
      <c r="H115" s="475">
        <f t="shared" si="32"/>
        <v>664841.81542399991</v>
      </c>
      <c r="I115" s="516">
        <f t="shared" si="33"/>
        <v>636439.96514133329</v>
      </c>
      <c r="K115" s="120">
        <v>102</v>
      </c>
      <c r="L115" s="124" t="s">
        <v>483</v>
      </c>
      <c r="M115" s="55">
        <v>591840</v>
      </c>
      <c r="N115" s="40">
        <v>5.0405405405405403</v>
      </c>
      <c r="O115" s="59">
        <v>243738</v>
      </c>
      <c r="P115" s="89">
        <f t="shared" si="34"/>
        <v>835578</v>
      </c>
      <c r="Q115" s="55">
        <v>550740</v>
      </c>
      <c r="R115" s="40">
        <v>5.0405405405405403</v>
      </c>
      <c r="S115" s="41">
        <v>248170</v>
      </c>
      <c r="T115" s="85">
        <f t="shared" si="31"/>
        <v>798910</v>
      </c>
      <c r="U115" s="55">
        <v>604170</v>
      </c>
      <c r="V115" s="40">
        <v>5.0405405405405403</v>
      </c>
      <c r="W115" s="59">
        <v>221580.22399999993</v>
      </c>
      <c r="X115" s="79">
        <f t="shared" si="35"/>
        <v>825750.22399999993</v>
      </c>
      <c r="Y115" s="55">
        <v>612390</v>
      </c>
      <c r="Z115" s="66">
        <v>5.0405405405405403</v>
      </c>
      <c r="AA115" s="59">
        <v>252601</v>
      </c>
      <c r="AB115" s="72">
        <f t="shared" si="36"/>
        <v>864991</v>
      </c>
      <c r="AC115" s="567">
        <v>783900</v>
      </c>
      <c r="AD115" s="563">
        <v>5.0405405405405403</v>
      </c>
      <c r="AE115" s="567">
        <v>65780</v>
      </c>
      <c r="AF115" s="575">
        <f t="shared" si="37"/>
        <v>849680</v>
      </c>
      <c r="AG115" s="458">
        <f t="shared" si="38"/>
        <v>801891.53152355552</v>
      </c>
    </row>
    <row r="116" spans="1:33" x14ac:dyDescent="0.2">
      <c r="A116" s="120">
        <v>103</v>
      </c>
      <c r="B116" s="127" t="s">
        <v>221</v>
      </c>
      <c r="C116" s="471">
        <v>93100</v>
      </c>
      <c r="D116" s="515">
        <f t="shared" si="45"/>
        <v>101739.68</v>
      </c>
      <c r="E116" s="41">
        <v>119415</v>
      </c>
      <c r="F116" s="98">
        <f t="shared" si="44"/>
        <v>125624.58</v>
      </c>
      <c r="G116" s="41">
        <v>115574.6136</v>
      </c>
      <c r="H116" s="475">
        <f t="shared" si="32"/>
        <v>121468.9188936</v>
      </c>
      <c r="I116" s="516">
        <f t="shared" si="33"/>
        <v>116277.72629786667</v>
      </c>
      <c r="K116" s="120">
        <v>103</v>
      </c>
      <c r="L116" s="127" t="s">
        <v>221</v>
      </c>
      <c r="M116" s="55">
        <v>375300</v>
      </c>
      <c r="N116" s="40">
        <v>2.3364864864864865</v>
      </c>
      <c r="O116" s="59">
        <v>45444</v>
      </c>
      <c r="P116" s="89">
        <f t="shared" si="34"/>
        <v>420744</v>
      </c>
      <c r="Q116" s="55">
        <v>372600</v>
      </c>
      <c r="R116" s="40">
        <v>2.3364864864864865</v>
      </c>
      <c r="S116" s="41">
        <v>45849</v>
      </c>
      <c r="T116" s="85">
        <f t="shared" si="31"/>
        <v>418449</v>
      </c>
      <c r="U116" s="55">
        <v>396900</v>
      </c>
      <c r="V116" s="40">
        <v>2.3364864864864865</v>
      </c>
      <c r="W116" s="59">
        <v>40574.613599999997</v>
      </c>
      <c r="X116" s="79">
        <f t="shared" si="35"/>
        <v>437474.61359999998</v>
      </c>
      <c r="Y116" s="55">
        <v>410400</v>
      </c>
      <c r="Z116" s="66">
        <v>2.3364864864864865</v>
      </c>
      <c r="AA116" s="59">
        <v>46255</v>
      </c>
      <c r="AB116" s="72">
        <f t="shared" si="36"/>
        <v>456655</v>
      </c>
      <c r="AC116" s="92" t="s">
        <v>593</v>
      </c>
      <c r="AD116" s="563">
        <v>2.3364864864864865</v>
      </c>
      <c r="AE116" s="567">
        <v>155239.5</v>
      </c>
      <c r="AF116" s="575">
        <f>AE116</f>
        <v>155239.5</v>
      </c>
      <c r="AG116" s="458">
        <f t="shared" si="38"/>
        <v>334139.97331631108</v>
      </c>
    </row>
    <row r="117" spans="1:33" ht="15" customHeight="1" x14ac:dyDescent="0.2">
      <c r="A117" s="133">
        <v>104</v>
      </c>
      <c r="B117" s="130" t="s">
        <v>222</v>
      </c>
      <c r="C117" s="471">
        <v>142100</v>
      </c>
      <c r="D117" s="515">
        <f t="shared" si="45"/>
        <v>155286.88</v>
      </c>
      <c r="E117" s="41">
        <v>182305</v>
      </c>
      <c r="F117" s="98">
        <f t="shared" si="44"/>
        <v>191784.86</v>
      </c>
      <c r="G117" s="41">
        <v>176442.07119999998</v>
      </c>
      <c r="H117" s="475">
        <f t="shared" si="32"/>
        <v>185440.61683119996</v>
      </c>
      <c r="I117" s="516">
        <f t="shared" si="33"/>
        <v>177504.11894373331</v>
      </c>
      <c r="K117" s="133">
        <v>104</v>
      </c>
      <c r="L117" s="130" t="s">
        <v>222</v>
      </c>
      <c r="M117" s="55">
        <v>164450</v>
      </c>
      <c r="N117" s="40">
        <v>6.7948717948717947</v>
      </c>
      <c r="O117" s="59">
        <v>67586</v>
      </c>
      <c r="P117" s="89">
        <f t="shared" si="34"/>
        <v>232036</v>
      </c>
      <c r="Q117" s="55">
        <v>146050</v>
      </c>
      <c r="R117" s="40">
        <v>6.7948717948717947</v>
      </c>
      <c r="S117" s="41">
        <v>71273</v>
      </c>
      <c r="T117" s="85">
        <f t="shared" si="31"/>
        <v>217323</v>
      </c>
      <c r="U117" s="55">
        <v>170200</v>
      </c>
      <c r="V117" s="40">
        <v>6.7948717948717947</v>
      </c>
      <c r="W117" s="59">
        <v>61442.071199999977</v>
      </c>
      <c r="X117" s="79">
        <f t="shared" si="35"/>
        <v>231642.07119999998</v>
      </c>
      <c r="Y117" s="55">
        <v>173650</v>
      </c>
      <c r="Z117" s="66">
        <v>6.7948717948717947</v>
      </c>
      <c r="AA117" s="59">
        <v>69430</v>
      </c>
      <c r="AB117" s="72">
        <f t="shared" si="36"/>
        <v>243080</v>
      </c>
      <c r="AC117" s="567">
        <v>208000</v>
      </c>
      <c r="AD117" s="563">
        <v>6.7948717948717947</v>
      </c>
      <c r="AE117" s="567">
        <v>28996.5</v>
      </c>
      <c r="AF117" s="575">
        <f t="shared" si="37"/>
        <v>236996.5</v>
      </c>
      <c r="AG117" s="458">
        <f t="shared" si="38"/>
        <v>223096.94835728887</v>
      </c>
    </row>
    <row r="118" spans="1:33" s="255" customFormat="1" x14ac:dyDescent="0.2">
      <c r="A118" s="663"/>
      <c r="B118" s="664"/>
      <c r="C118" s="34"/>
      <c r="D118" s="34"/>
      <c r="E118" s="34"/>
      <c r="F118" s="34"/>
      <c r="G118" s="470"/>
      <c r="H118" s="481"/>
      <c r="I118" s="284"/>
      <c r="K118" s="663"/>
      <c r="L118" s="664"/>
      <c r="M118" s="54"/>
      <c r="N118" s="34"/>
      <c r="O118" s="54"/>
      <c r="P118" s="39"/>
      <c r="Q118" s="54"/>
      <c r="R118" s="34"/>
      <c r="S118" s="34"/>
      <c r="T118" s="39"/>
      <c r="U118" s="54"/>
      <c r="V118" s="34"/>
      <c r="W118" s="54"/>
      <c r="X118" s="62"/>
      <c r="Y118" s="67"/>
      <c r="Z118" s="68"/>
      <c r="AA118" s="67"/>
      <c r="AB118" s="67"/>
      <c r="AC118" s="564"/>
      <c r="AD118" s="576"/>
      <c r="AE118" s="564"/>
      <c r="AF118" s="566"/>
      <c r="AG118" s="459"/>
    </row>
    <row r="119" spans="1:33" x14ac:dyDescent="0.2">
      <c r="A119" s="120">
        <v>105</v>
      </c>
      <c r="B119" s="121" t="s">
        <v>72</v>
      </c>
      <c r="C119" s="471">
        <v>660520</v>
      </c>
      <c r="D119" s="515">
        <f t="shared" ref="D119:D128" si="46">C119*9.28%+C119</f>
        <v>721816.25600000005</v>
      </c>
      <c r="E119" s="41">
        <v>847210</v>
      </c>
      <c r="F119" s="98">
        <f t="shared" ref="F119:F128" si="47">E119*5.2%+E119</f>
        <v>891264.92</v>
      </c>
      <c r="G119" s="41">
        <v>370760</v>
      </c>
      <c r="H119" s="475">
        <f t="shared" si="32"/>
        <v>389668.76</v>
      </c>
      <c r="I119" s="516">
        <f t="shared" si="33"/>
        <v>667583.31200000003</v>
      </c>
      <c r="K119" s="120">
        <v>105</v>
      </c>
      <c r="L119" s="121" t="s">
        <v>72</v>
      </c>
      <c r="M119" s="55">
        <v>762190</v>
      </c>
      <c r="N119" s="40">
        <v>0.93648648648648647</v>
      </c>
      <c r="O119" s="59">
        <v>321399</v>
      </c>
      <c r="P119" s="89">
        <f t="shared" si="34"/>
        <v>1083589</v>
      </c>
      <c r="Q119" s="55">
        <v>703560</v>
      </c>
      <c r="R119" s="40">
        <v>0.93648648648648647</v>
      </c>
      <c r="S119" s="41">
        <v>332878</v>
      </c>
      <c r="T119" s="85">
        <f t="shared" si="31"/>
        <v>1036438</v>
      </c>
      <c r="U119" s="55">
        <v>799500</v>
      </c>
      <c r="V119" s="40">
        <v>0.93648648648648647</v>
      </c>
      <c r="W119" s="59">
        <v>286963.72640000004</v>
      </c>
      <c r="X119" s="79">
        <f t="shared" si="35"/>
        <v>1086463.7264</v>
      </c>
      <c r="Y119" s="55">
        <v>788840</v>
      </c>
      <c r="Z119" s="66">
        <v>0.93648648648648647</v>
      </c>
      <c r="AA119" s="59">
        <v>309921</v>
      </c>
      <c r="AB119" s="72">
        <f t="shared" si="36"/>
        <v>1098761</v>
      </c>
      <c r="AC119" s="567">
        <v>968500</v>
      </c>
      <c r="AD119" s="563">
        <v>0.93648648648648647</v>
      </c>
      <c r="AE119" s="567">
        <v>132873</v>
      </c>
      <c r="AF119" s="575">
        <f t="shared" si="37"/>
        <v>1101373</v>
      </c>
      <c r="AG119" s="458">
        <f t="shared" si="38"/>
        <v>1012368.0064</v>
      </c>
    </row>
    <row r="120" spans="1:33" x14ac:dyDescent="0.2">
      <c r="A120" s="120">
        <v>106</v>
      </c>
      <c r="B120" s="127" t="s">
        <v>77</v>
      </c>
      <c r="C120" s="471">
        <v>51940</v>
      </c>
      <c r="D120" s="515">
        <f t="shared" si="46"/>
        <v>56760.031999999999</v>
      </c>
      <c r="E120" s="41">
        <v>66595</v>
      </c>
      <c r="F120" s="98">
        <f t="shared" si="47"/>
        <v>70057.94</v>
      </c>
      <c r="G120" s="41">
        <v>64453.304799999998</v>
      </c>
      <c r="H120" s="475">
        <f t="shared" si="32"/>
        <v>67740.423344800001</v>
      </c>
      <c r="I120" s="516">
        <f t="shared" si="33"/>
        <v>64852.798448266672</v>
      </c>
      <c r="K120" s="120">
        <v>106</v>
      </c>
      <c r="L120" s="127" t="s">
        <v>77</v>
      </c>
      <c r="M120" s="55">
        <v>57540</v>
      </c>
      <c r="N120" s="40">
        <v>0.50405405405405401</v>
      </c>
      <c r="O120" s="59">
        <v>25148</v>
      </c>
      <c r="P120" s="89">
        <f t="shared" si="34"/>
        <v>82688</v>
      </c>
      <c r="Q120" s="55">
        <v>52920</v>
      </c>
      <c r="R120" s="40">
        <v>0.50405405405405401</v>
      </c>
      <c r="S120" s="41">
        <v>26046</v>
      </c>
      <c r="T120" s="85">
        <f t="shared" si="31"/>
        <v>78966</v>
      </c>
      <c r="U120" s="55">
        <v>62160</v>
      </c>
      <c r="V120" s="40">
        <v>0.50405405405405401</v>
      </c>
      <c r="W120" s="59">
        <v>22453.304799999998</v>
      </c>
      <c r="X120" s="79">
        <f t="shared" si="35"/>
        <v>84613.304799999998</v>
      </c>
      <c r="Y120" s="55">
        <v>63420</v>
      </c>
      <c r="Z120" s="66">
        <v>0.50405405405405401</v>
      </c>
      <c r="AA120" s="59">
        <v>24474</v>
      </c>
      <c r="AB120" s="72">
        <f t="shared" si="36"/>
        <v>87894</v>
      </c>
      <c r="AC120" s="567">
        <v>70200</v>
      </c>
      <c r="AD120" s="563">
        <v>0.50405405405405401</v>
      </c>
      <c r="AE120" s="567">
        <v>16373.5</v>
      </c>
      <c r="AF120" s="575">
        <f t="shared" si="37"/>
        <v>86573.5</v>
      </c>
      <c r="AG120" s="458">
        <f t="shared" si="38"/>
        <v>80931.267208044446</v>
      </c>
    </row>
    <row r="121" spans="1:33" x14ac:dyDescent="0.2">
      <c r="A121" s="120">
        <v>107</v>
      </c>
      <c r="B121" s="127" t="s">
        <v>116</v>
      </c>
      <c r="C121" s="471">
        <v>399840</v>
      </c>
      <c r="D121" s="515">
        <f t="shared" si="46"/>
        <v>436945.152</v>
      </c>
      <c r="E121" s="41">
        <v>512810</v>
      </c>
      <c r="F121" s="98">
        <f t="shared" si="47"/>
        <v>539476.12</v>
      </c>
      <c r="G121" s="41">
        <v>496318.03039999999</v>
      </c>
      <c r="H121" s="475">
        <f t="shared" si="32"/>
        <v>521630.24995039997</v>
      </c>
      <c r="I121" s="516">
        <f t="shared" si="33"/>
        <v>499350.50731680001</v>
      </c>
      <c r="K121" s="120">
        <v>107</v>
      </c>
      <c r="L121" s="127" t="s">
        <v>116</v>
      </c>
      <c r="M121" s="55">
        <v>465120</v>
      </c>
      <c r="N121" s="40">
        <v>0.60432432432432437</v>
      </c>
      <c r="O121" s="59">
        <v>194116</v>
      </c>
      <c r="P121" s="89">
        <f t="shared" si="34"/>
        <v>659236</v>
      </c>
      <c r="Q121" s="55">
        <v>445740</v>
      </c>
      <c r="R121" s="40">
        <v>0.60432432432432437</v>
      </c>
      <c r="S121" s="41">
        <v>195849</v>
      </c>
      <c r="T121" s="85">
        <f t="shared" si="31"/>
        <v>641589</v>
      </c>
      <c r="U121" s="55">
        <v>448970</v>
      </c>
      <c r="V121" s="40">
        <v>0.60432432432432437</v>
      </c>
      <c r="W121" s="59">
        <v>173318.03039999999</v>
      </c>
      <c r="X121" s="79">
        <f t="shared" si="35"/>
        <v>622288.03040000005</v>
      </c>
      <c r="Y121" s="55">
        <v>487730</v>
      </c>
      <c r="Z121" s="66">
        <v>0.60432432432432437</v>
      </c>
      <c r="AA121" s="59">
        <v>192383</v>
      </c>
      <c r="AB121" s="72">
        <f t="shared" si="36"/>
        <v>680113</v>
      </c>
      <c r="AC121" s="567">
        <v>635700</v>
      </c>
      <c r="AD121" s="563">
        <v>0.60432432432432437</v>
      </c>
      <c r="AE121" s="567">
        <v>30953</v>
      </c>
      <c r="AF121" s="575">
        <f t="shared" si="37"/>
        <v>666653</v>
      </c>
      <c r="AG121" s="458">
        <f t="shared" si="38"/>
        <v>628204.92295280006</v>
      </c>
    </row>
    <row r="122" spans="1:33" x14ac:dyDescent="0.2">
      <c r="A122" s="120">
        <v>108</v>
      </c>
      <c r="B122" s="127" t="s">
        <v>167</v>
      </c>
      <c r="C122" s="471">
        <v>694820</v>
      </c>
      <c r="D122" s="515">
        <f t="shared" si="46"/>
        <v>759299.29599999997</v>
      </c>
      <c r="E122" s="41">
        <v>891100</v>
      </c>
      <c r="F122" s="98">
        <f t="shared" si="47"/>
        <v>937437.2</v>
      </c>
      <c r="G122" s="41">
        <v>862442.22399999993</v>
      </c>
      <c r="H122" s="475">
        <f t="shared" si="32"/>
        <v>906426.77742399997</v>
      </c>
      <c r="I122" s="516">
        <f t="shared" si="33"/>
        <v>867721.09114133322</v>
      </c>
      <c r="K122" s="120">
        <v>108</v>
      </c>
      <c r="L122" s="127" t="s">
        <v>167</v>
      </c>
      <c r="M122" s="55">
        <v>1323000</v>
      </c>
      <c r="N122" s="40">
        <v>1.2327027027027027</v>
      </c>
      <c r="O122" s="59">
        <v>331586</v>
      </c>
      <c r="P122" s="89">
        <f t="shared" si="34"/>
        <v>1654586</v>
      </c>
      <c r="Q122" s="55">
        <v>1342600</v>
      </c>
      <c r="R122" s="40">
        <v>1.2327027027027027</v>
      </c>
      <c r="S122" s="41">
        <v>346659</v>
      </c>
      <c r="T122" s="85">
        <f t="shared" si="31"/>
        <v>1689259</v>
      </c>
      <c r="U122" s="55">
        <v>1440600</v>
      </c>
      <c r="V122" s="40">
        <v>1.2327027027027027</v>
      </c>
      <c r="W122" s="59">
        <v>301442.22399999993</v>
      </c>
      <c r="X122" s="79">
        <f t="shared" si="35"/>
        <v>1742042.2239999999</v>
      </c>
      <c r="Y122" s="55">
        <v>1470000</v>
      </c>
      <c r="Z122" s="66">
        <v>1.2327027027027027</v>
      </c>
      <c r="AA122" s="59">
        <v>328572</v>
      </c>
      <c r="AB122" s="72">
        <f t="shared" si="36"/>
        <v>1798572</v>
      </c>
      <c r="AC122" s="567">
        <v>1137500</v>
      </c>
      <c r="AD122" s="563">
        <v>1.2327027027027027</v>
      </c>
      <c r="AE122" s="567">
        <v>20930</v>
      </c>
      <c r="AF122" s="575">
        <f t="shared" si="37"/>
        <v>1158430</v>
      </c>
      <c r="AG122" s="458">
        <f t="shared" si="38"/>
        <v>1485101.7191902222</v>
      </c>
    </row>
    <row r="123" spans="1:33" x14ac:dyDescent="0.2">
      <c r="A123" s="120">
        <v>109</v>
      </c>
      <c r="B123" s="127" t="s">
        <v>79</v>
      </c>
      <c r="C123" s="471">
        <v>305760</v>
      </c>
      <c r="D123" s="515">
        <f t="shared" si="46"/>
        <v>334134.52799999999</v>
      </c>
      <c r="E123" s="41">
        <v>392160</v>
      </c>
      <c r="F123" s="98">
        <f t="shared" si="47"/>
        <v>412552.32</v>
      </c>
      <c r="G123" s="41">
        <v>379548.13439999998</v>
      </c>
      <c r="H123" s="475">
        <f t="shared" si="32"/>
        <v>398905.08925439999</v>
      </c>
      <c r="I123" s="516">
        <f t="shared" si="33"/>
        <v>381863.9790848</v>
      </c>
      <c r="K123" s="120">
        <v>109</v>
      </c>
      <c r="L123" s="127" t="s">
        <v>79</v>
      </c>
      <c r="M123" s="55">
        <v>333450</v>
      </c>
      <c r="N123" s="40">
        <v>5.0270270270270272</v>
      </c>
      <c r="O123" s="59">
        <v>148454</v>
      </c>
      <c r="P123" s="89">
        <f t="shared" si="34"/>
        <v>481904</v>
      </c>
      <c r="Q123" s="55">
        <v>311220</v>
      </c>
      <c r="R123" s="40">
        <v>5.0270270270270272</v>
      </c>
      <c r="S123" s="41">
        <v>149779</v>
      </c>
      <c r="T123" s="85">
        <f t="shared" si="31"/>
        <v>460999</v>
      </c>
      <c r="U123" s="55">
        <v>350740</v>
      </c>
      <c r="V123" s="40">
        <v>5.0270270270270272</v>
      </c>
      <c r="W123" s="59">
        <v>132548.13439999998</v>
      </c>
      <c r="X123" s="79">
        <f t="shared" si="35"/>
        <v>483288.13439999998</v>
      </c>
      <c r="Y123" s="55">
        <v>365560</v>
      </c>
      <c r="Z123" s="66">
        <v>5.0270270270270272</v>
      </c>
      <c r="AA123" s="59">
        <v>151105</v>
      </c>
      <c r="AB123" s="72">
        <f t="shared" si="36"/>
        <v>516665</v>
      </c>
      <c r="AC123" s="567">
        <v>408200</v>
      </c>
      <c r="AD123" s="563">
        <v>5.0270270270270272</v>
      </c>
      <c r="AE123" s="567">
        <v>101608</v>
      </c>
      <c r="AF123" s="575">
        <f t="shared" si="37"/>
        <v>509808</v>
      </c>
      <c r="AG123" s="458">
        <f t="shared" si="38"/>
        <v>472421.35224746662</v>
      </c>
    </row>
    <row r="124" spans="1:33" x14ac:dyDescent="0.2">
      <c r="A124" s="120">
        <v>110</v>
      </c>
      <c r="B124" s="127" t="s">
        <v>80</v>
      </c>
      <c r="C124" s="471">
        <v>325360</v>
      </c>
      <c r="D124" s="515">
        <f t="shared" si="46"/>
        <v>355553.408</v>
      </c>
      <c r="E124" s="41">
        <v>417240</v>
      </c>
      <c r="F124" s="98">
        <f t="shared" si="47"/>
        <v>438936.48</v>
      </c>
      <c r="G124" s="41">
        <v>403821.56159999996</v>
      </c>
      <c r="H124" s="475">
        <f t="shared" si="32"/>
        <v>424416.46124159993</v>
      </c>
      <c r="I124" s="516">
        <f t="shared" si="33"/>
        <v>406302.11641386664</v>
      </c>
      <c r="K124" s="120">
        <v>110</v>
      </c>
      <c r="L124" s="127" t="s">
        <v>80</v>
      </c>
      <c r="M124" s="55">
        <v>358940</v>
      </c>
      <c r="N124" s="40">
        <v>5.0270270270270272</v>
      </c>
      <c r="O124" s="59">
        <v>157422</v>
      </c>
      <c r="P124" s="89">
        <f t="shared" si="34"/>
        <v>516362</v>
      </c>
      <c r="Q124" s="55">
        <v>337980</v>
      </c>
      <c r="R124" s="40">
        <v>5.0270270270270272</v>
      </c>
      <c r="S124" s="41">
        <v>160258</v>
      </c>
      <c r="T124" s="85">
        <f t="shared" si="31"/>
        <v>498238</v>
      </c>
      <c r="U124" s="55">
        <v>372040</v>
      </c>
      <c r="V124" s="40">
        <v>5.0270270270270272</v>
      </c>
      <c r="W124" s="59">
        <v>141821.56159999996</v>
      </c>
      <c r="X124" s="79">
        <f t="shared" si="35"/>
        <v>513861.56159999996</v>
      </c>
      <c r="Y124" s="55">
        <v>387760</v>
      </c>
      <c r="Z124" s="66">
        <v>5.0270270270270272</v>
      </c>
      <c r="AA124" s="59">
        <v>160258</v>
      </c>
      <c r="AB124" s="72">
        <f t="shared" si="36"/>
        <v>548018</v>
      </c>
      <c r="AC124" s="567">
        <v>432900</v>
      </c>
      <c r="AD124" s="563">
        <v>5.0270270270270272</v>
      </c>
      <c r="AE124" s="567">
        <v>109512</v>
      </c>
      <c r="AF124" s="575">
        <f t="shared" si="37"/>
        <v>542412</v>
      </c>
      <c r="AG124" s="458">
        <f t="shared" si="38"/>
        <v>504198.94633564446</v>
      </c>
    </row>
    <row r="125" spans="1:33" x14ac:dyDescent="0.2">
      <c r="A125" s="120">
        <v>111</v>
      </c>
      <c r="B125" s="127" t="s">
        <v>81</v>
      </c>
      <c r="C125" s="471">
        <v>417480</v>
      </c>
      <c r="D125" s="515">
        <f t="shared" si="46"/>
        <v>456222.14399999997</v>
      </c>
      <c r="E125" s="41">
        <v>535420</v>
      </c>
      <c r="F125" s="98">
        <f t="shared" si="47"/>
        <v>563261.84</v>
      </c>
      <c r="G125" s="41">
        <v>518200.89279999997</v>
      </c>
      <c r="H125" s="475">
        <f t="shared" si="32"/>
        <v>544629.13833280001</v>
      </c>
      <c r="I125" s="516">
        <f t="shared" si="33"/>
        <v>521371.04077759996</v>
      </c>
      <c r="K125" s="120">
        <v>111</v>
      </c>
      <c r="L125" s="127" t="s">
        <v>81</v>
      </c>
      <c r="M125" s="55">
        <v>468430</v>
      </c>
      <c r="N125" s="40">
        <v>5.0270270270270272</v>
      </c>
      <c r="O125" s="59">
        <v>202945</v>
      </c>
      <c r="P125" s="89">
        <f t="shared" si="34"/>
        <v>671375</v>
      </c>
      <c r="Q125" s="55">
        <v>431360</v>
      </c>
      <c r="R125" s="40">
        <v>5.0270270270270272</v>
      </c>
      <c r="S125" s="41">
        <v>210193</v>
      </c>
      <c r="T125" s="85">
        <f t="shared" si="31"/>
        <v>641553</v>
      </c>
      <c r="U125" s="55">
        <v>481910</v>
      </c>
      <c r="V125" s="40">
        <v>5.0270270270270272</v>
      </c>
      <c r="W125" s="59">
        <v>181200.89279999997</v>
      </c>
      <c r="X125" s="79">
        <f t="shared" si="35"/>
        <v>663110.89280000003</v>
      </c>
      <c r="Y125" s="55">
        <v>488650</v>
      </c>
      <c r="Z125" s="66">
        <v>5.0270270270270272</v>
      </c>
      <c r="AA125" s="59">
        <v>199321</v>
      </c>
      <c r="AB125" s="72">
        <f t="shared" si="36"/>
        <v>687971</v>
      </c>
      <c r="AC125" s="567">
        <v>556400</v>
      </c>
      <c r="AD125" s="563">
        <v>5.0270270270270272</v>
      </c>
      <c r="AE125" s="567">
        <v>139646</v>
      </c>
      <c r="AF125" s="575">
        <f t="shared" si="37"/>
        <v>696046</v>
      </c>
      <c r="AG125" s="458">
        <f t="shared" si="38"/>
        <v>646904.48892959999</v>
      </c>
    </row>
    <row r="126" spans="1:33" x14ac:dyDescent="0.2">
      <c r="A126" s="120">
        <v>112</v>
      </c>
      <c r="B126" s="127" t="s">
        <v>82</v>
      </c>
      <c r="C126" s="471">
        <v>353780</v>
      </c>
      <c r="D126" s="515">
        <f t="shared" si="46"/>
        <v>386610.78399999999</v>
      </c>
      <c r="E126" s="41">
        <v>453815</v>
      </c>
      <c r="F126" s="98">
        <f t="shared" si="47"/>
        <v>477413.38</v>
      </c>
      <c r="G126" s="41">
        <v>439220.30959999998</v>
      </c>
      <c r="H126" s="475">
        <f t="shared" si="32"/>
        <v>461620.54538959998</v>
      </c>
      <c r="I126" s="516">
        <f t="shared" si="33"/>
        <v>441881.56979653332</v>
      </c>
      <c r="K126" s="120">
        <v>112</v>
      </c>
      <c r="L126" s="127" t="s">
        <v>82</v>
      </c>
      <c r="M126" s="55">
        <v>399000</v>
      </c>
      <c r="N126" s="40">
        <v>5.0270270270270272</v>
      </c>
      <c r="O126" s="59">
        <v>172727</v>
      </c>
      <c r="P126" s="89">
        <f t="shared" si="34"/>
        <v>571727</v>
      </c>
      <c r="Q126" s="55">
        <v>376200</v>
      </c>
      <c r="R126" s="40">
        <v>5.0270270270270272</v>
      </c>
      <c r="S126" s="41">
        <v>174269</v>
      </c>
      <c r="T126" s="85">
        <f t="shared" si="31"/>
        <v>550469</v>
      </c>
      <c r="U126" s="55">
        <v>416100</v>
      </c>
      <c r="V126" s="40">
        <v>5.0270270270270272</v>
      </c>
      <c r="W126" s="59">
        <v>154220.30959999998</v>
      </c>
      <c r="X126" s="79">
        <f t="shared" si="35"/>
        <v>570320.30960000004</v>
      </c>
      <c r="Y126" s="55">
        <v>433200</v>
      </c>
      <c r="Z126" s="66">
        <v>5.0270270270270272</v>
      </c>
      <c r="AA126" s="59">
        <v>169642</v>
      </c>
      <c r="AB126" s="72">
        <f t="shared" si="36"/>
        <v>602842</v>
      </c>
      <c r="AC126" s="567">
        <v>471900</v>
      </c>
      <c r="AD126" s="563">
        <v>5.0270270270270272</v>
      </c>
      <c r="AE126" s="567">
        <v>118059.5</v>
      </c>
      <c r="AF126" s="575">
        <f t="shared" si="37"/>
        <v>589959.5</v>
      </c>
      <c r="AG126" s="458">
        <f t="shared" si="38"/>
        <v>554533.22989942227</v>
      </c>
    </row>
    <row r="127" spans="1:33" x14ac:dyDescent="0.2">
      <c r="A127" s="120">
        <v>113</v>
      </c>
      <c r="B127" s="127" t="s">
        <v>83</v>
      </c>
      <c r="C127" s="471">
        <v>357700</v>
      </c>
      <c r="D127" s="515">
        <f t="shared" si="46"/>
        <v>390894.56</v>
      </c>
      <c r="E127" s="41">
        <v>458755</v>
      </c>
      <c r="F127" s="98">
        <f t="shared" si="47"/>
        <v>482610.26</v>
      </c>
      <c r="G127" s="41">
        <v>444001.43920000002</v>
      </c>
      <c r="H127" s="475">
        <f t="shared" si="32"/>
        <v>466645.51259920001</v>
      </c>
      <c r="I127" s="516">
        <f t="shared" si="33"/>
        <v>446716.77753306669</v>
      </c>
      <c r="K127" s="120">
        <v>113</v>
      </c>
      <c r="L127" s="127" t="s">
        <v>83</v>
      </c>
      <c r="M127" s="55">
        <v>416160</v>
      </c>
      <c r="N127" s="40">
        <v>5.0270270270270272</v>
      </c>
      <c r="O127" s="59">
        <v>173602</v>
      </c>
      <c r="P127" s="89">
        <f t="shared" si="34"/>
        <v>589762</v>
      </c>
      <c r="Q127" s="55">
        <v>393040</v>
      </c>
      <c r="R127" s="40">
        <v>5.0270270270270272</v>
      </c>
      <c r="S127" s="41">
        <v>175152</v>
      </c>
      <c r="T127" s="85">
        <f t="shared" si="31"/>
        <v>568192</v>
      </c>
      <c r="U127" s="55">
        <v>419050</v>
      </c>
      <c r="V127" s="40">
        <v>5.0270270270270272</v>
      </c>
      <c r="W127" s="59">
        <v>155001.43920000002</v>
      </c>
      <c r="X127" s="79">
        <f t="shared" si="35"/>
        <v>574051.43920000002</v>
      </c>
      <c r="Y127" s="55">
        <v>439280</v>
      </c>
      <c r="Z127" s="66">
        <v>5.0270270270270272</v>
      </c>
      <c r="AA127" s="59">
        <v>170502</v>
      </c>
      <c r="AB127" s="72">
        <f t="shared" si="36"/>
        <v>609782</v>
      </c>
      <c r="AC127" s="567">
        <v>477100</v>
      </c>
      <c r="AD127" s="563">
        <v>5.0270270270270272</v>
      </c>
      <c r="AE127" s="567">
        <v>119281.5</v>
      </c>
      <c r="AF127" s="575">
        <f t="shared" si="37"/>
        <v>596381.5</v>
      </c>
      <c r="AG127" s="458">
        <f t="shared" si="38"/>
        <v>564147.6194555111</v>
      </c>
    </row>
    <row r="128" spans="1:33" x14ac:dyDescent="0.2">
      <c r="A128" s="120">
        <v>114</v>
      </c>
      <c r="B128" s="127" t="s">
        <v>78</v>
      </c>
      <c r="C128" s="471">
        <v>178360</v>
      </c>
      <c r="D128" s="515">
        <f t="shared" si="46"/>
        <v>194911.80799999999</v>
      </c>
      <c r="E128" s="41">
        <v>228760</v>
      </c>
      <c r="F128" s="98">
        <f t="shared" si="47"/>
        <v>240655.52</v>
      </c>
      <c r="G128" s="41">
        <v>221403.0784</v>
      </c>
      <c r="H128" s="475">
        <f t="shared" si="32"/>
        <v>232694.63539839999</v>
      </c>
      <c r="I128" s="516">
        <f t="shared" si="33"/>
        <v>222753.98779946667</v>
      </c>
      <c r="K128" s="120">
        <v>114</v>
      </c>
      <c r="L128" s="127" t="s">
        <v>78</v>
      </c>
      <c r="M128" s="92" t="s">
        <v>593</v>
      </c>
      <c r="N128" s="40">
        <v>5.03</v>
      </c>
      <c r="O128" s="59">
        <v>245757</v>
      </c>
      <c r="P128" s="89">
        <f>+O128</f>
        <v>245757</v>
      </c>
      <c r="Q128" s="92" t="s">
        <v>593</v>
      </c>
      <c r="R128" s="40">
        <v>5.03</v>
      </c>
      <c r="S128" s="41">
        <v>254614</v>
      </c>
      <c r="T128" s="86">
        <f>+S128</f>
        <v>254614</v>
      </c>
      <c r="U128" s="92" t="s">
        <v>593</v>
      </c>
      <c r="V128" s="40">
        <v>5.03</v>
      </c>
      <c r="W128" s="59">
        <v>221403.0784</v>
      </c>
      <c r="X128" s="79">
        <f>+W128</f>
        <v>221403.0784</v>
      </c>
      <c r="Y128" s="92" t="s">
        <v>593</v>
      </c>
      <c r="Z128" s="66">
        <v>5.03</v>
      </c>
      <c r="AA128" s="59">
        <v>250185</v>
      </c>
      <c r="AB128" s="72">
        <f>+AA128</f>
        <v>250185</v>
      </c>
      <c r="AC128" s="92" t="s">
        <v>593</v>
      </c>
      <c r="AD128" s="563">
        <v>5.03</v>
      </c>
      <c r="AE128" s="567">
        <v>297388</v>
      </c>
      <c r="AF128" s="575">
        <f>AE128</f>
        <v>297388</v>
      </c>
      <c r="AG128" s="458">
        <f t="shared" si="38"/>
        <v>248683.51103324443</v>
      </c>
    </row>
    <row r="129" spans="1:33" s="255" customFormat="1" x14ac:dyDescent="0.2">
      <c r="A129" s="706"/>
      <c r="B129" s="707"/>
      <c r="C129" s="35"/>
      <c r="D129" s="35"/>
      <c r="E129" s="35"/>
      <c r="F129" s="35"/>
      <c r="G129" s="470"/>
      <c r="H129" s="481"/>
      <c r="I129" s="284"/>
      <c r="K129" s="706"/>
      <c r="L129" s="707"/>
      <c r="M129" s="54"/>
      <c r="N129" s="34"/>
      <c r="O129" s="54"/>
      <c r="P129" s="39"/>
      <c r="Q129" s="54"/>
      <c r="R129" s="34"/>
      <c r="S129" s="34"/>
      <c r="T129" s="39"/>
      <c r="U129" s="54"/>
      <c r="V129" s="34"/>
      <c r="W129" s="54"/>
      <c r="X129" s="62"/>
      <c r="Y129" s="67"/>
      <c r="Z129" s="68"/>
      <c r="AA129" s="67"/>
      <c r="AB129" s="67"/>
      <c r="AC129" s="568"/>
      <c r="AD129" s="577"/>
      <c r="AE129" s="568"/>
      <c r="AF129" s="569"/>
      <c r="AG129" s="459"/>
    </row>
    <row r="130" spans="1:33" x14ac:dyDescent="0.2">
      <c r="A130" s="120">
        <v>115</v>
      </c>
      <c r="B130" s="127" t="s">
        <v>152</v>
      </c>
      <c r="C130" s="471">
        <v>315560</v>
      </c>
      <c r="D130" s="515">
        <f t="shared" ref="D130:D148" si="48">C130*9.28%+C130</f>
        <v>344843.96799999999</v>
      </c>
      <c r="E130" s="41">
        <v>404700</v>
      </c>
      <c r="F130" s="98">
        <f t="shared" ref="F130:F148" si="49">E130*5.2%+E130</f>
        <v>425744.4</v>
      </c>
      <c r="G130" s="41">
        <v>391684.848</v>
      </c>
      <c r="H130" s="475">
        <f t="shared" si="32"/>
        <v>411660.77524799999</v>
      </c>
      <c r="I130" s="516">
        <f t="shared" si="33"/>
        <v>394083.04774933332</v>
      </c>
      <c r="K130" s="120">
        <v>115</v>
      </c>
      <c r="L130" s="127" t="s">
        <v>152</v>
      </c>
      <c r="M130" s="55">
        <v>354450</v>
      </c>
      <c r="N130" s="40">
        <v>0.39864864864864863</v>
      </c>
      <c r="O130" s="59">
        <v>150353</v>
      </c>
      <c r="P130" s="89">
        <f t="shared" si="34"/>
        <v>504803</v>
      </c>
      <c r="Q130" s="55">
        <v>334050</v>
      </c>
      <c r="R130" s="40">
        <v>0.39864864864864863</v>
      </c>
      <c r="S130" s="41">
        <v>153087</v>
      </c>
      <c r="T130" s="85">
        <f t="shared" si="31"/>
        <v>487137</v>
      </c>
      <c r="U130" s="55">
        <v>359550</v>
      </c>
      <c r="V130" s="40">
        <v>0.39864864864864863</v>
      </c>
      <c r="W130" s="59">
        <v>136684.848</v>
      </c>
      <c r="X130" s="79">
        <f t="shared" si="35"/>
        <v>496234.848</v>
      </c>
      <c r="Y130" s="55">
        <v>372300</v>
      </c>
      <c r="Z130" s="66">
        <v>0.39864864864864863</v>
      </c>
      <c r="AA130" s="59">
        <v>153087</v>
      </c>
      <c r="AB130" s="72">
        <f t="shared" si="36"/>
        <v>525387</v>
      </c>
      <c r="AC130" s="567">
        <v>464100</v>
      </c>
      <c r="AD130" s="563">
        <v>0.39864864864864863</v>
      </c>
      <c r="AE130" s="570">
        <v>62010</v>
      </c>
      <c r="AF130" s="575">
        <f t="shared" si="37"/>
        <v>526110</v>
      </c>
      <c r="AG130" s="458">
        <f t="shared" si="38"/>
        <v>488959.14929155557</v>
      </c>
    </row>
    <row r="131" spans="1:33" x14ac:dyDescent="0.2">
      <c r="A131" s="120">
        <v>116</v>
      </c>
      <c r="B131" s="127" t="s">
        <v>153</v>
      </c>
      <c r="C131" s="471">
        <v>128380</v>
      </c>
      <c r="D131" s="515">
        <f t="shared" si="48"/>
        <v>140293.66399999999</v>
      </c>
      <c r="E131" s="41">
        <v>164730</v>
      </c>
      <c r="F131" s="98">
        <f t="shared" si="49"/>
        <v>173295.96</v>
      </c>
      <c r="G131" s="41">
        <v>159432.28320000001</v>
      </c>
      <c r="H131" s="475">
        <f t="shared" si="32"/>
        <v>167563.32964320001</v>
      </c>
      <c r="I131" s="516">
        <f t="shared" si="33"/>
        <v>160384.31788106667</v>
      </c>
      <c r="K131" s="120">
        <v>116</v>
      </c>
      <c r="L131" s="127" t="s">
        <v>153</v>
      </c>
      <c r="M131" s="55">
        <v>146640</v>
      </c>
      <c r="N131" s="40">
        <v>0.41675675675675677</v>
      </c>
      <c r="O131" s="59">
        <v>60976</v>
      </c>
      <c r="P131" s="89">
        <f t="shared" si="34"/>
        <v>207616</v>
      </c>
      <c r="Q131" s="55">
        <v>135200</v>
      </c>
      <c r="R131" s="40">
        <v>0.41675675675675677</v>
      </c>
      <c r="S131" s="41">
        <v>64301</v>
      </c>
      <c r="T131" s="85">
        <f t="shared" si="31"/>
        <v>199501</v>
      </c>
      <c r="U131" s="55">
        <v>149760</v>
      </c>
      <c r="V131" s="40">
        <v>0.41675675675675677</v>
      </c>
      <c r="W131" s="59">
        <v>55432.283200000005</v>
      </c>
      <c r="X131" s="79">
        <f t="shared" si="35"/>
        <v>205192.28320000001</v>
      </c>
      <c r="Y131" s="55">
        <v>150800</v>
      </c>
      <c r="Z131" s="66">
        <v>0.41675675675675677</v>
      </c>
      <c r="AA131" s="59">
        <v>61530</v>
      </c>
      <c r="AB131" s="72">
        <f t="shared" si="36"/>
        <v>212330</v>
      </c>
      <c r="AC131" s="567">
        <v>171600</v>
      </c>
      <c r="AD131" s="563">
        <v>0.41675675675675677</v>
      </c>
      <c r="AE131" s="570">
        <v>42549</v>
      </c>
      <c r="AF131" s="575">
        <f t="shared" si="37"/>
        <v>214149</v>
      </c>
      <c r="AG131" s="458">
        <f t="shared" si="38"/>
        <v>199862.1001801778</v>
      </c>
    </row>
    <row r="132" spans="1:33" x14ac:dyDescent="0.2">
      <c r="A132" s="120">
        <v>117</v>
      </c>
      <c r="B132" s="127" t="s">
        <v>154</v>
      </c>
      <c r="C132" s="471">
        <v>189140</v>
      </c>
      <c r="D132" s="515">
        <f t="shared" si="48"/>
        <v>206692.19200000001</v>
      </c>
      <c r="E132" s="41">
        <v>242535</v>
      </c>
      <c r="F132" s="98">
        <f t="shared" si="49"/>
        <v>255146.82</v>
      </c>
      <c r="G132" s="41">
        <v>234735.07440000001</v>
      </c>
      <c r="H132" s="475">
        <f t="shared" si="32"/>
        <v>246706.56319440002</v>
      </c>
      <c r="I132" s="516">
        <f t="shared" si="33"/>
        <v>236181.85839813334</v>
      </c>
      <c r="K132" s="120">
        <v>117</v>
      </c>
      <c r="L132" s="127" t="s">
        <v>154</v>
      </c>
      <c r="M132" s="55">
        <v>211950</v>
      </c>
      <c r="N132" s="40">
        <v>0.28000000000000003</v>
      </c>
      <c r="O132" s="59">
        <v>93963</v>
      </c>
      <c r="P132" s="89">
        <f t="shared" si="34"/>
        <v>305913</v>
      </c>
      <c r="Q132" s="55">
        <v>210380</v>
      </c>
      <c r="R132" s="40">
        <v>0.28000000000000003</v>
      </c>
      <c r="S132" s="41">
        <v>97319</v>
      </c>
      <c r="T132" s="85">
        <f t="shared" si="31"/>
        <v>307699</v>
      </c>
      <c r="U132" s="55">
        <v>229220</v>
      </c>
      <c r="V132" s="40">
        <v>0.28000000000000003</v>
      </c>
      <c r="W132" s="59">
        <v>83895.375999999989</v>
      </c>
      <c r="X132" s="79">
        <f t="shared" si="35"/>
        <v>313115.37599999999</v>
      </c>
      <c r="Y132" s="55">
        <v>238640</v>
      </c>
      <c r="Z132" s="66">
        <v>0.28000000000000003</v>
      </c>
      <c r="AA132" s="59">
        <v>93963</v>
      </c>
      <c r="AB132" s="72">
        <f t="shared" si="36"/>
        <v>332603</v>
      </c>
      <c r="AC132" s="567">
        <v>276900</v>
      </c>
      <c r="AD132" s="563">
        <v>0.28000000000000003</v>
      </c>
      <c r="AE132" s="570">
        <v>38395.5</v>
      </c>
      <c r="AF132" s="575">
        <f t="shared" si="37"/>
        <v>315295.5</v>
      </c>
      <c r="AG132" s="458">
        <f t="shared" si="38"/>
        <v>301801.28906635556</v>
      </c>
    </row>
    <row r="133" spans="1:33" x14ac:dyDescent="0.2">
      <c r="A133" s="120">
        <v>118</v>
      </c>
      <c r="B133" s="127" t="s">
        <v>155</v>
      </c>
      <c r="C133" s="471">
        <v>194040</v>
      </c>
      <c r="D133" s="515">
        <f t="shared" si="48"/>
        <v>212046.91200000001</v>
      </c>
      <c r="E133" s="41">
        <v>248900</v>
      </c>
      <c r="F133" s="98">
        <f t="shared" si="49"/>
        <v>261842.8</v>
      </c>
      <c r="G133" s="41">
        <v>240895.37599999999</v>
      </c>
      <c r="H133" s="475">
        <f t="shared" si="32"/>
        <v>253181.04017599998</v>
      </c>
      <c r="I133" s="516">
        <f t="shared" si="33"/>
        <v>242356.917392</v>
      </c>
      <c r="K133" s="120">
        <v>118</v>
      </c>
      <c r="L133" s="127" t="s">
        <v>155</v>
      </c>
      <c r="M133" s="55">
        <v>222940</v>
      </c>
      <c r="N133" s="40">
        <v>0.28000000000000003</v>
      </c>
      <c r="O133" s="59">
        <v>93124</v>
      </c>
      <c r="P133" s="89">
        <f t="shared" si="34"/>
        <v>316064</v>
      </c>
      <c r="Q133" s="55">
        <v>200960</v>
      </c>
      <c r="R133" s="40">
        <v>0.28000000000000003</v>
      </c>
      <c r="S133" s="41">
        <v>96480</v>
      </c>
      <c r="T133" s="85">
        <f t="shared" si="31"/>
        <v>297440</v>
      </c>
      <c r="U133" s="55">
        <v>235500</v>
      </c>
      <c r="V133" s="40">
        <v>0.28000000000000003</v>
      </c>
      <c r="W133" s="59">
        <v>83895.375999999989</v>
      </c>
      <c r="X133" s="79">
        <f t="shared" si="35"/>
        <v>319395.37599999999</v>
      </c>
      <c r="Y133" s="55">
        <v>235500</v>
      </c>
      <c r="Z133" s="66">
        <v>0.28000000000000003</v>
      </c>
      <c r="AA133" s="59">
        <v>95641</v>
      </c>
      <c r="AB133" s="72">
        <f t="shared" si="36"/>
        <v>331141</v>
      </c>
      <c r="AC133" s="567">
        <v>284700</v>
      </c>
      <c r="AD133" s="563">
        <v>0.28000000000000003</v>
      </c>
      <c r="AE133" s="570">
        <v>38870</v>
      </c>
      <c r="AF133" s="575">
        <f t="shared" si="37"/>
        <v>323570</v>
      </c>
      <c r="AG133" s="458">
        <f t="shared" si="38"/>
        <v>304994.54889866669</v>
      </c>
    </row>
    <row r="134" spans="1:33" x14ac:dyDescent="0.2">
      <c r="A134" s="120">
        <v>119</v>
      </c>
      <c r="B134" s="127" t="s">
        <v>156</v>
      </c>
      <c r="C134" s="471">
        <v>128380</v>
      </c>
      <c r="D134" s="515">
        <f t="shared" si="48"/>
        <v>140293.66399999999</v>
      </c>
      <c r="E134" s="41">
        <v>164730</v>
      </c>
      <c r="F134" s="98">
        <f t="shared" si="49"/>
        <v>173295.96</v>
      </c>
      <c r="G134" s="41">
        <v>159432.28320000001</v>
      </c>
      <c r="H134" s="475">
        <f t="shared" si="32"/>
        <v>167563.32964320001</v>
      </c>
      <c r="I134" s="516">
        <f t="shared" si="33"/>
        <v>160384.31788106667</v>
      </c>
      <c r="K134" s="120">
        <v>119</v>
      </c>
      <c r="L134" s="127" t="s">
        <v>156</v>
      </c>
      <c r="M134" s="55">
        <v>66640</v>
      </c>
      <c r="N134" s="40">
        <v>0.11756756756756757</v>
      </c>
      <c r="O134" s="59">
        <v>29050</v>
      </c>
      <c r="P134" s="89">
        <f t="shared" si="34"/>
        <v>95690</v>
      </c>
      <c r="Q134" s="55">
        <v>65170</v>
      </c>
      <c r="R134" s="40">
        <v>0.11756756756756757</v>
      </c>
      <c r="S134" s="41">
        <v>30097</v>
      </c>
      <c r="T134" s="85">
        <f t="shared" ref="T134:T197" si="50">+Q134+S134</f>
        <v>95267</v>
      </c>
      <c r="U134" s="55">
        <v>73500</v>
      </c>
      <c r="V134" s="40">
        <v>0.11756756756756757</v>
      </c>
      <c r="W134" s="59">
        <v>26171.360000000001</v>
      </c>
      <c r="X134" s="79">
        <f t="shared" si="35"/>
        <v>99671.360000000001</v>
      </c>
      <c r="Y134" s="55">
        <v>74480</v>
      </c>
      <c r="Z134" s="66">
        <v>0.11756756756756757</v>
      </c>
      <c r="AA134" s="59">
        <v>28788</v>
      </c>
      <c r="AB134" s="72">
        <f t="shared" si="36"/>
        <v>103268</v>
      </c>
      <c r="AC134" s="567">
        <v>171600</v>
      </c>
      <c r="AD134" s="563">
        <v>0.11756756756756757</v>
      </c>
      <c r="AE134" s="570">
        <v>42549</v>
      </c>
      <c r="AF134" s="575">
        <f t="shared" si="37"/>
        <v>214149</v>
      </c>
      <c r="AG134" s="458">
        <f t="shared" si="38"/>
        <v>128071.61298017779</v>
      </c>
    </row>
    <row r="135" spans="1:33" x14ac:dyDescent="0.2">
      <c r="A135" s="120">
        <v>120</v>
      </c>
      <c r="B135" s="127" t="s">
        <v>157</v>
      </c>
      <c r="C135" s="471">
        <v>92120</v>
      </c>
      <c r="D135" s="515">
        <f t="shared" si="48"/>
        <v>100668.736</v>
      </c>
      <c r="E135" s="41">
        <v>118180</v>
      </c>
      <c r="F135" s="98">
        <f t="shared" si="49"/>
        <v>124325.36</v>
      </c>
      <c r="G135" s="41">
        <v>28888</v>
      </c>
      <c r="H135" s="475">
        <f t="shared" ref="H135:H198" si="51">G135*5.1%+G135</f>
        <v>30361.288</v>
      </c>
      <c r="I135" s="516">
        <f t="shared" ref="I135:I198" si="52">AVERAGE(D135,F135,H135)</f>
        <v>85118.46133333334</v>
      </c>
      <c r="K135" s="120">
        <v>120</v>
      </c>
      <c r="L135" s="127" t="s">
        <v>157</v>
      </c>
      <c r="M135" s="92" t="s">
        <v>593</v>
      </c>
      <c r="N135" s="40">
        <v>0.12162162162162163</v>
      </c>
      <c r="O135" s="92" t="s">
        <v>593</v>
      </c>
      <c r="P135" s="90" t="str">
        <f>+O135</f>
        <v>N/A</v>
      </c>
      <c r="Q135" s="92" t="s">
        <v>593</v>
      </c>
      <c r="R135" s="40">
        <v>0.12162162162162163</v>
      </c>
      <c r="S135" s="92" t="s">
        <v>593</v>
      </c>
      <c r="T135" s="87" t="str">
        <f>+S135</f>
        <v>N/A</v>
      </c>
      <c r="U135" s="92" t="s">
        <v>593</v>
      </c>
      <c r="V135" s="40">
        <v>0.12162162162162163</v>
      </c>
      <c r="W135" s="92" t="s">
        <v>593</v>
      </c>
      <c r="X135" s="94" t="str">
        <f>+W135</f>
        <v>N/A</v>
      </c>
      <c r="Y135" s="92" t="s">
        <v>593</v>
      </c>
      <c r="Z135" s="66">
        <v>0.12162162162162163</v>
      </c>
      <c r="AA135" s="92" t="s">
        <v>593</v>
      </c>
      <c r="AB135" s="93" t="str">
        <f>+AA135</f>
        <v>N/A</v>
      </c>
      <c r="AC135" s="567">
        <v>123500</v>
      </c>
      <c r="AD135" s="563">
        <v>0.12162162162162163</v>
      </c>
      <c r="AE135" s="570">
        <v>30134</v>
      </c>
      <c r="AF135" s="575">
        <f t="shared" ref="AF135:AF198" si="53">AC135+AE135</f>
        <v>153634</v>
      </c>
      <c r="AG135" s="458">
        <f t="shared" ref="AG135:AG198" si="54">AVERAGE(I135,P135,T135,X135,AB135,AF135)</f>
        <v>119376.23066666667</v>
      </c>
    </row>
    <row r="136" spans="1:33" x14ac:dyDescent="0.2">
      <c r="A136" s="120">
        <v>121</v>
      </c>
      <c r="B136" s="127" t="s">
        <v>158</v>
      </c>
      <c r="C136" s="471">
        <v>23520</v>
      </c>
      <c r="D136" s="515">
        <f t="shared" si="48"/>
        <v>25702.655999999999</v>
      </c>
      <c r="E136" s="41">
        <v>30210</v>
      </c>
      <c r="F136" s="98">
        <f t="shared" si="49"/>
        <v>31780.92</v>
      </c>
      <c r="G136" s="41">
        <v>29238.446399999997</v>
      </c>
      <c r="H136" s="475">
        <f t="shared" si="51"/>
        <v>30729.607166399997</v>
      </c>
      <c r="I136" s="516">
        <f t="shared" si="52"/>
        <v>29404.394388800003</v>
      </c>
      <c r="K136" s="120">
        <v>121</v>
      </c>
      <c r="L136" s="127" t="s">
        <v>158</v>
      </c>
      <c r="M136" s="55">
        <v>299200</v>
      </c>
      <c r="N136" s="40">
        <v>0.39459459459459462</v>
      </c>
      <c r="O136" s="59">
        <v>11467</v>
      </c>
      <c r="P136" s="89">
        <f t="shared" ref="P136:P199" si="55">+M136+O136</f>
        <v>310667</v>
      </c>
      <c r="Q136" s="55">
        <v>279400</v>
      </c>
      <c r="R136" s="40">
        <v>0.39459459459459462</v>
      </c>
      <c r="S136" s="41">
        <v>11672</v>
      </c>
      <c r="T136" s="85">
        <f t="shared" si="50"/>
        <v>291072</v>
      </c>
      <c r="U136" s="55">
        <v>314600</v>
      </c>
      <c r="V136" s="40">
        <v>0.39459459459459462</v>
      </c>
      <c r="W136" s="59">
        <v>10238.446399999997</v>
      </c>
      <c r="X136" s="79">
        <f t="shared" ref="X136:X199" si="56">+U136+W136</f>
        <v>324838.44640000002</v>
      </c>
      <c r="Y136" s="55">
        <v>321200</v>
      </c>
      <c r="Z136" s="66">
        <v>0.39459459459459462</v>
      </c>
      <c r="AA136" s="59">
        <v>11160</v>
      </c>
      <c r="AB136" s="72">
        <f t="shared" ref="AB136:AB199" si="57">+Y136+AA136</f>
        <v>332360</v>
      </c>
      <c r="AC136" s="567">
        <v>35100</v>
      </c>
      <c r="AD136" s="563">
        <v>0.39459459459459462</v>
      </c>
      <c r="AE136" s="570">
        <v>4173</v>
      </c>
      <c r="AF136" s="575">
        <f t="shared" si="53"/>
        <v>39273</v>
      </c>
      <c r="AG136" s="458">
        <f t="shared" si="54"/>
        <v>221269.14013146667</v>
      </c>
    </row>
    <row r="137" spans="1:33" x14ac:dyDescent="0.2">
      <c r="A137" s="120">
        <v>122</v>
      </c>
      <c r="B137" s="127" t="s">
        <v>159</v>
      </c>
      <c r="C137" s="471">
        <v>99960</v>
      </c>
      <c r="D137" s="515">
        <f t="shared" si="48"/>
        <v>109236.288</v>
      </c>
      <c r="E137" s="41">
        <v>128250</v>
      </c>
      <c r="F137" s="98">
        <f t="shared" si="49"/>
        <v>134919</v>
      </c>
      <c r="G137" s="41">
        <v>124125.48</v>
      </c>
      <c r="H137" s="475">
        <f t="shared" si="51"/>
        <v>130455.87947999999</v>
      </c>
      <c r="I137" s="516">
        <f t="shared" si="52"/>
        <v>124870.38916000001</v>
      </c>
      <c r="K137" s="120">
        <v>122</v>
      </c>
      <c r="L137" s="127" t="s">
        <v>159</v>
      </c>
      <c r="M137" s="55">
        <v>340800</v>
      </c>
      <c r="N137" s="40">
        <v>0.39459459459459462</v>
      </c>
      <c r="O137" s="59">
        <v>47869</v>
      </c>
      <c r="P137" s="89">
        <f t="shared" si="55"/>
        <v>388669</v>
      </c>
      <c r="Q137" s="55">
        <v>331200</v>
      </c>
      <c r="R137" s="40">
        <v>0.39459459459459462</v>
      </c>
      <c r="S137" s="41">
        <v>50026</v>
      </c>
      <c r="T137" s="85">
        <f t="shared" si="50"/>
        <v>381226</v>
      </c>
      <c r="U137" s="55">
        <v>357600</v>
      </c>
      <c r="V137" s="40">
        <v>0.39459459459459462</v>
      </c>
      <c r="W137" s="59">
        <v>43125.479999999996</v>
      </c>
      <c r="X137" s="79">
        <f t="shared" si="56"/>
        <v>400725.48</v>
      </c>
      <c r="Y137" s="55">
        <v>364800</v>
      </c>
      <c r="Z137" s="66">
        <v>0.39459459459459462</v>
      </c>
      <c r="AA137" s="59">
        <v>47438</v>
      </c>
      <c r="AB137" s="72">
        <f t="shared" si="57"/>
        <v>412238</v>
      </c>
      <c r="AC137" s="567">
        <v>141700</v>
      </c>
      <c r="AD137" s="563">
        <v>0.39459459459459462</v>
      </c>
      <c r="AE137" s="570">
        <v>25025</v>
      </c>
      <c r="AF137" s="575">
        <f t="shared" si="53"/>
        <v>166725</v>
      </c>
      <c r="AG137" s="458">
        <f t="shared" si="54"/>
        <v>312408.97819333331</v>
      </c>
    </row>
    <row r="138" spans="1:33" x14ac:dyDescent="0.2">
      <c r="A138" s="120">
        <v>123</v>
      </c>
      <c r="B138" s="127" t="s">
        <v>160</v>
      </c>
      <c r="C138" s="471">
        <v>40180</v>
      </c>
      <c r="D138" s="515">
        <f t="shared" si="48"/>
        <v>43908.703999999998</v>
      </c>
      <c r="E138" s="41">
        <v>51585</v>
      </c>
      <c r="F138" s="98">
        <f t="shared" si="49"/>
        <v>54267.42</v>
      </c>
      <c r="G138" s="41">
        <v>49926.026399999995</v>
      </c>
      <c r="H138" s="475">
        <f t="shared" si="51"/>
        <v>52472.253746399998</v>
      </c>
      <c r="I138" s="516">
        <f t="shared" si="52"/>
        <v>50216.125915466662</v>
      </c>
      <c r="K138" s="120">
        <v>123</v>
      </c>
      <c r="L138" s="127" t="s">
        <v>160</v>
      </c>
      <c r="M138" s="55">
        <v>257400</v>
      </c>
      <c r="N138" s="40">
        <v>0.27567567567567569</v>
      </c>
      <c r="O138" s="59">
        <v>20077</v>
      </c>
      <c r="P138" s="89">
        <f t="shared" si="55"/>
        <v>277477</v>
      </c>
      <c r="Q138" s="55">
        <v>237600</v>
      </c>
      <c r="R138" s="40">
        <v>0.27567567567567569</v>
      </c>
      <c r="S138" s="41">
        <v>20256</v>
      </c>
      <c r="T138" s="85">
        <f t="shared" si="50"/>
        <v>257856</v>
      </c>
      <c r="U138" s="55">
        <v>257400</v>
      </c>
      <c r="V138" s="40">
        <v>0.27567567567567569</v>
      </c>
      <c r="W138" s="59">
        <v>17926.026399999995</v>
      </c>
      <c r="X138" s="79">
        <f t="shared" si="56"/>
        <v>275326.02639999997</v>
      </c>
      <c r="Y138" s="55">
        <v>268200</v>
      </c>
      <c r="Z138" s="66">
        <v>0.27567567567567569</v>
      </c>
      <c r="AA138" s="59">
        <v>20436</v>
      </c>
      <c r="AB138" s="72">
        <f t="shared" si="57"/>
        <v>288636</v>
      </c>
      <c r="AC138" s="567">
        <v>58500</v>
      </c>
      <c r="AD138" s="563">
        <v>0.27567567567567569</v>
      </c>
      <c r="AE138" s="570">
        <v>8560.5</v>
      </c>
      <c r="AF138" s="575">
        <f t="shared" si="53"/>
        <v>67060.5</v>
      </c>
      <c r="AG138" s="458">
        <f t="shared" si="54"/>
        <v>202761.94205257777</v>
      </c>
    </row>
    <row r="139" spans="1:33" x14ac:dyDescent="0.2">
      <c r="A139" s="120">
        <v>124</v>
      </c>
      <c r="B139" s="127" t="s">
        <v>161</v>
      </c>
      <c r="C139" s="471">
        <v>414540</v>
      </c>
      <c r="D139" s="515">
        <f t="shared" si="48"/>
        <v>453009.31199999998</v>
      </c>
      <c r="E139" s="41">
        <v>531715</v>
      </c>
      <c r="F139" s="98">
        <f t="shared" si="49"/>
        <v>559364.18000000005</v>
      </c>
      <c r="G139" s="41">
        <v>153640</v>
      </c>
      <c r="H139" s="475">
        <f t="shared" si="51"/>
        <v>161475.64000000001</v>
      </c>
      <c r="I139" s="516">
        <f t="shared" si="52"/>
        <v>391283.04400000005</v>
      </c>
      <c r="K139" s="120">
        <v>124</v>
      </c>
      <c r="L139" s="127" t="s">
        <v>161</v>
      </c>
      <c r="M139" s="55">
        <v>250240</v>
      </c>
      <c r="N139" s="40">
        <v>1.17</v>
      </c>
      <c r="O139" s="59">
        <v>110253</v>
      </c>
      <c r="P139" s="89">
        <f t="shared" si="55"/>
        <v>360493</v>
      </c>
      <c r="Q139" s="55">
        <v>239200</v>
      </c>
      <c r="R139" s="40">
        <v>1.17</v>
      </c>
      <c r="S139" s="41">
        <v>113206</v>
      </c>
      <c r="T139" s="85">
        <f t="shared" si="50"/>
        <v>352406</v>
      </c>
      <c r="U139" s="55">
        <v>259440</v>
      </c>
      <c r="V139" s="40">
        <v>1.17</v>
      </c>
      <c r="W139" s="59">
        <v>98440</v>
      </c>
      <c r="X139" s="79">
        <f t="shared" si="56"/>
        <v>357880</v>
      </c>
      <c r="Y139" s="55">
        <v>276000</v>
      </c>
      <c r="Z139" s="66">
        <v>1.17</v>
      </c>
      <c r="AA139" s="59">
        <v>111237</v>
      </c>
      <c r="AB139" s="72">
        <f t="shared" si="57"/>
        <v>387237</v>
      </c>
      <c r="AC139" s="567">
        <v>631800</v>
      </c>
      <c r="AD139" s="563">
        <v>1.17</v>
      </c>
      <c r="AE139" s="570">
        <v>59429.5</v>
      </c>
      <c r="AF139" s="575">
        <f t="shared" si="53"/>
        <v>691229.5</v>
      </c>
      <c r="AG139" s="458">
        <f t="shared" si="54"/>
        <v>423421.42399999994</v>
      </c>
    </row>
    <row r="140" spans="1:33" x14ac:dyDescent="0.2">
      <c r="A140" s="120">
        <v>125</v>
      </c>
      <c r="B140" s="127" t="s">
        <v>162</v>
      </c>
      <c r="C140" s="471">
        <v>181300</v>
      </c>
      <c r="D140" s="515">
        <f t="shared" si="48"/>
        <v>198124.64</v>
      </c>
      <c r="E140" s="41">
        <v>232560</v>
      </c>
      <c r="F140" s="98">
        <f t="shared" si="49"/>
        <v>244653.12</v>
      </c>
      <c r="G140" s="41">
        <v>225080.87039999999</v>
      </c>
      <c r="H140" s="475">
        <f t="shared" si="51"/>
        <v>236559.99479039997</v>
      </c>
      <c r="I140" s="516">
        <f t="shared" si="52"/>
        <v>226445.91826346665</v>
      </c>
      <c r="K140" s="120">
        <v>125</v>
      </c>
      <c r="L140" s="127" t="s">
        <v>162</v>
      </c>
      <c r="M140" s="55">
        <v>652800</v>
      </c>
      <c r="N140" s="40">
        <v>1.0513513513513513</v>
      </c>
      <c r="O140" s="59">
        <v>88571</v>
      </c>
      <c r="P140" s="89">
        <f t="shared" si="55"/>
        <v>741371</v>
      </c>
      <c r="Q140" s="55">
        <v>628800</v>
      </c>
      <c r="R140" s="40">
        <v>1.0513513513513513</v>
      </c>
      <c r="S140" s="41">
        <v>90152</v>
      </c>
      <c r="T140" s="85">
        <f t="shared" si="50"/>
        <v>718952</v>
      </c>
      <c r="U140" s="55">
        <v>672000</v>
      </c>
      <c r="V140" s="40">
        <v>1.0513513513513513</v>
      </c>
      <c r="W140" s="59">
        <v>79080.870399999985</v>
      </c>
      <c r="X140" s="79">
        <f t="shared" si="56"/>
        <v>751080.87040000001</v>
      </c>
      <c r="Y140" s="55">
        <v>696000</v>
      </c>
      <c r="Z140" s="66">
        <v>1.0513513513513513</v>
      </c>
      <c r="AA140" s="59">
        <v>88571</v>
      </c>
      <c r="AB140" s="72">
        <f t="shared" si="57"/>
        <v>784571</v>
      </c>
      <c r="AC140" s="567">
        <v>266500</v>
      </c>
      <c r="AD140" s="563">
        <v>1.0513513513513513</v>
      </c>
      <c r="AE140" s="570">
        <v>35828</v>
      </c>
      <c r="AF140" s="575">
        <f t="shared" si="53"/>
        <v>302328</v>
      </c>
      <c r="AG140" s="458">
        <f t="shared" si="54"/>
        <v>587458.13144391112</v>
      </c>
    </row>
    <row r="141" spans="1:33" s="216" customFormat="1" ht="15" customHeight="1" x14ac:dyDescent="0.2">
      <c r="A141" s="120">
        <v>126</v>
      </c>
      <c r="B141" s="130" t="s">
        <v>118</v>
      </c>
      <c r="C141" s="471">
        <v>58800</v>
      </c>
      <c r="D141" s="515">
        <f t="shared" si="48"/>
        <v>64256.639999999999</v>
      </c>
      <c r="E141" s="41">
        <v>75430</v>
      </c>
      <c r="F141" s="98">
        <f t="shared" si="49"/>
        <v>79352.36</v>
      </c>
      <c r="G141" s="41">
        <v>73004.171199999997</v>
      </c>
      <c r="H141" s="475">
        <f t="shared" si="51"/>
        <v>76727.383931199991</v>
      </c>
      <c r="I141" s="516">
        <f t="shared" si="52"/>
        <v>73445.461310400002</v>
      </c>
      <c r="K141" s="120">
        <v>126</v>
      </c>
      <c r="L141" s="130" t="s">
        <v>118</v>
      </c>
      <c r="M141" s="55">
        <v>98000</v>
      </c>
      <c r="N141" s="40">
        <v>0.40540540540540543</v>
      </c>
      <c r="O141" s="59">
        <v>28605</v>
      </c>
      <c r="P141" s="89">
        <f t="shared" si="55"/>
        <v>126605</v>
      </c>
      <c r="Q141" s="55">
        <v>93100</v>
      </c>
      <c r="R141" s="40">
        <v>0.40540540540540543</v>
      </c>
      <c r="S141" s="41">
        <v>29385</v>
      </c>
      <c r="T141" s="85">
        <f t="shared" si="50"/>
        <v>122485</v>
      </c>
      <c r="U141" s="55">
        <v>102900</v>
      </c>
      <c r="V141" s="40">
        <v>0.40540540540540543</v>
      </c>
      <c r="W141" s="59">
        <v>26004.171199999997</v>
      </c>
      <c r="X141" s="79">
        <f t="shared" si="56"/>
        <v>128904.1712</v>
      </c>
      <c r="Y141" s="55">
        <v>104300</v>
      </c>
      <c r="Z141" s="66">
        <v>0.40540540540540543</v>
      </c>
      <c r="AA141" s="59">
        <v>28345</v>
      </c>
      <c r="AB141" s="72">
        <f t="shared" si="57"/>
        <v>132645</v>
      </c>
      <c r="AC141" s="567">
        <v>78000</v>
      </c>
      <c r="AD141" s="563">
        <v>0.40540540540540543</v>
      </c>
      <c r="AE141" s="570">
        <v>20059</v>
      </c>
      <c r="AF141" s="575">
        <f t="shared" si="53"/>
        <v>98059</v>
      </c>
      <c r="AG141" s="458">
        <f t="shared" si="54"/>
        <v>113690.60541839998</v>
      </c>
    </row>
    <row r="142" spans="1:33" x14ac:dyDescent="0.2">
      <c r="A142" s="120">
        <v>127</v>
      </c>
      <c r="B142" s="127" t="s">
        <v>119</v>
      </c>
      <c r="C142" s="471">
        <v>57820</v>
      </c>
      <c r="D142" s="515">
        <f t="shared" si="48"/>
        <v>63185.695999999996</v>
      </c>
      <c r="E142" s="41">
        <v>74195</v>
      </c>
      <c r="F142" s="98">
        <f t="shared" si="49"/>
        <v>78053.14</v>
      </c>
      <c r="G142" s="41">
        <v>71808.888800000001</v>
      </c>
      <c r="H142" s="475">
        <f t="shared" si="51"/>
        <v>75471.142128799998</v>
      </c>
      <c r="I142" s="516">
        <f t="shared" si="52"/>
        <v>72236.65937626666</v>
      </c>
      <c r="K142" s="120">
        <v>127</v>
      </c>
      <c r="L142" s="127" t="s">
        <v>119</v>
      </c>
      <c r="M142" s="55">
        <v>95900</v>
      </c>
      <c r="N142" s="40">
        <v>0.40540540540540543</v>
      </c>
      <c r="O142" s="59">
        <v>27290</v>
      </c>
      <c r="P142" s="89">
        <f t="shared" si="55"/>
        <v>123190</v>
      </c>
      <c r="Q142" s="55">
        <v>96600</v>
      </c>
      <c r="R142" s="40">
        <v>0.40540540540540543</v>
      </c>
      <c r="S142" s="41">
        <v>27786</v>
      </c>
      <c r="T142" s="85">
        <f t="shared" si="50"/>
        <v>124386</v>
      </c>
      <c r="U142" s="55">
        <v>97300</v>
      </c>
      <c r="V142" s="40">
        <v>0.40540540540540543</v>
      </c>
      <c r="W142" s="59">
        <v>24808.888800000001</v>
      </c>
      <c r="X142" s="79">
        <f t="shared" si="56"/>
        <v>122108.8888</v>
      </c>
      <c r="Y142" s="55">
        <v>105000</v>
      </c>
      <c r="Z142" s="66">
        <v>0.40540540540540543</v>
      </c>
      <c r="AA142" s="59">
        <v>27538</v>
      </c>
      <c r="AB142" s="72">
        <f t="shared" si="57"/>
        <v>132538</v>
      </c>
      <c r="AC142" s="567">
        <v>76700</v>
      </c>
      <c r="AD142" s="563">
        <v>0.40540540540540543</v>
      </c>
      <c r="AE142" s="570">
        <v>19753.5</v>
      </c>
      <c r="AF142" s="575">
        <f t="shared" si="53"/>
        <v>96453.5</v>
      </c>
      <c r="AG142" s="458">
        <f t="shared" si="54"/>
        <v>111818.84136271111</v>
      </c>
    </row>
    <row r="143" spans="1:33" ht="15" customHeight="1" x14ac:dyDescent="0.2">
      <c r="A143" s="120">
        <v>128</v>
      </c>
      <c r="B143" s="127" t="s">
        <v>168</v>
      </c>
      <c r="C143" s="471">
        <v>57820</v>
      </c>
      <c r="D143" s="515">
        <f t="shared" si="48"/>
        <v>63185.695999999996</v>
      </c>
      <c r="E143" s="41">
        <v>74195</v>
      </c>
      <c r="F143" s="98">
        <f t="shared" si="49"/>
        <v>78053.14</v>
      </c>
      <c r="G143" s="41">
        <v>71808.888800000001</v>
      </c>
      <c r="H143" s="475">
        <f t="shared" si="51"/>
        <v>75471.142128799998</v>
      </c>
      <c r="I143" s="516">
        <f t="shared" si="52"/>
        <v>72236.65937626666</v>
      </c>
      <c r="K143" s="120">
        <v>128</v>
      </c>
      <c r="L143" s="127" t="s">
        <v>168</v>
      </c>
      <c r="M143" s="55">
        <v>64390</v>
      </c>
      <c r="N143" s="40">
        <v>0.40540540540540543</v>
      </c>
      <c r="O143" s="59">
        <v>27786</v>
      </c>
      <c r="P143" s="89">
        <f t="shared" si="55"/>
        <v>92176</v>
      </c>
      <c r="Q143" s="55">
        <v>63450</v>
      </c>
      <c r="R143" s="40">
        <v>0.40540540540540543</v>
      </c>
      <c r="S143" s="41">
        <v>27786</v>
      </c>
      <c r="T143" s="85">
        <f t="shared" si="50"/>
        <v>91236</v>
      </c>
      <c r="U143" s="55">
        <v>65800</v>
      </c>
      <c r="V143" s="40">
        <v>0.40540540540540543</v>
      </c>
      <c r="W143" s="59">
        <v>24808.888800000001</v>
      </c>
      <c r="X143" s="79">
        <f t="shared" si="56"/>
        <v>90608.888800000001</v>
      </c>
      <c r="Y143" s="55">
        <v>70030</v>
      </c>
      <c r="Z143" s="66">
        <v>0.40540540540540543</v>
      </c>
      <c r="AA143" s="59">
        <v>27786</v>
      </c>
      <c r="AB143" s="72">
        <f t="shared" si="57"/>
        <v>97816</v>
      </c>
      <c r="AC143" s="567">
        <v>76700</v>
      </c>
      <c r="AD143" s="563">
        <v>0.40540540540540543</v>
      </c>
      <c r="AE143" s="570">
        <v>19753.5</v>
      </c>
      <c r="AF143" s="575">
        <f t="shared" si="53"/>
        <v>96453.5</v>
      </c>
      <c r="AG143" s="458">
        <f t="shared" si="54"/>
        <v>90087.841362711115</v>
      </c>
    </row>
    <row r="144" spans="1:33" x14ac:dyDescent="0.2">
      <c r="A144" s="120">
        <v>129</v>
      </c>
      <c r="B144" s="127" t="s">
        <v>85</v>
      </c>
      <c r="C144" s="471">
        <v>365540</v>
      </c>
      <c r="D144" s="515">
        <f t="shared" si="48"/>
        <v>399462.11200000002</v>
      </c>
      <c r="E144" s="41">
        <v>468825</v>
      </c>
      <c r="F144" s="98">
        <f t="shared" si="49"/>
        <v>493203.9</v>
      </c>
      <c r="G144" s="41">
        <v>349600</v>
      </c>
      <c r="H144" s="475">
        <f t="shared" si="51"/>
        <v>367429.6</v>
      </c>
      <c r="I144" s="516">
        <f t="shared" si="52"/>
        <v>420031.87066666671</v>
      </c>
      <c r="K144" s="120">
        <v>129</v>
      </c>
      <c r="L144" s="127" t="s">
        <v>85</v>
      </c>
      <c r="M144" s="92" t="s">
        <v>593</v>
      </c>
      <c r="N144" s="40">
        <v>2.46</v>
      </c>
      <c r="O144" s="59">
        <v>388056</v>
      </c>
      <c r="P144" s="89">
        <f t="shared" ref="P144:P147" si="58">+O144</f>
        <v>388056</v>
      </c>
      <c r="Q144" s="92" t="s">
        <v>593</v>
      </c>
      <c r="R144" s="40">
        <v>2.46</v>
      </c>
      <c r="S144" s="41">
        <v>398544</v>
      </c>
      <c r="T144" s="86">
        <f t="shared" ref="T144:T147" si="59">+S144</f>
        <v>398544</v>
      </c>
      <c r="U144" s="92" t="s">
        <v>593</v>
      </c>
      <c r="V144" s="40">
        <v>2.46</v>
      </c>
      <c r="W144" s="59">
        <v>349600</v>
      </c>
      <c r="X144" s="79">
        <f t="shared" ref="X144:X147" si="60">+W144</f>
        <v>349600</v>
      </c>
      <c r="Y144" s="92" t="s">
        <v>593</v>
      </c>
      <c r="Z144" s="66">
        <v>2.46</v>
      </c>
      <c r="AA144" s="59">
        <v>381064</v>
      </c>
      <c r="AB144" s="72">
        <f t="shared" ref="AB144:AB147" si="61">+AA144</f>
        <v>381064</v>
      </c>
      <c r="AC144" s="92" t="s">
        <v>593</v>
      </c>
      <c r="AD144" s="563">
        <v>2.46</v>
      </c>
      <c r="AE144" s="570">
        <v>609472.5</v>
      </c>
      <c r="AF144" s="575">
        <f>AE144</f>
        <v>609472.5</v>
      </c>
      <c r="AG144" s="458">
        <f t="shared" si="54"/>
        <v>424461.39511111117</v>
      </c>
    </row>
    <row r="145" spans="1:33" x14ac:dyDescent="0.2">
      <c r="A145" s="120">
        <v>130</v>
      </c>
      <c r="B145" s="127" t="s">
        <v>86</v>
      </c>
      <c r="C145" s="471">
        <v>29400</v>
      </c>
      <c r="D145" s="515">
        <f t="shared" si="48"/>
        <v>32128.32</v>
      </c>
      <c r="E145" s="41">
        <v>37715</v>
      </c>
      <c r="F145" s="98">
        <f t="shared" si="49"/>
        <v>39676.18</v>
      </c>
      <c r="G145" s="41">
        <v>34518.400000000001</v>
      </c>
      <c r="H145" s="475">
        <f t="shared" si="51"/>
        <v>36278.838400000001</v>
      </c>
      <c r="I145" s="516">
        <f t="shared" si="52"/>
        <v>36027.779466666667</v>
      </c>
      <c r="K145" s="120">
        <v>130</v>
      </c>
      <c r="L145" s="127" t="s">
        <v>86</v>
      </c>
      <c r="M145" s="92" t="s">
        <v>593</v>
      </c>
      <c r="N145" s="40">
        <v>0.24864864864864866</v>
      </c>
      <c r="O145" s="59">
        <v>38661</v>
      </c>
      <c r="P145" s="89">
        <f t="shared" si="58"/>
        <v>38661</v>
      </c>
      <c r="Q145" s="92" t="s">
        <v>593</v>
      </c>
      <c r="R145" s="40">
        <v>0.24864864864864866</v>
      </c>
      <c r="S145" s="41">
        <v>39006</v>
      </c>
      <c r="T145" s="86">
        <f t="shared" si="59"/>
        <v>39006</v>
      </c>
      <c r="U145" s="92" t="s">
        <v>593</v>
      </c>
      <c r="V145" s="40">
        <v>0.24864864864864866</v>
      </c>
      <c r="W145" s="59">
        <v>34518.400000000001</v>
      </c>
      <c r="X145" s="79">
        <f t="shared" si="60"/>
        <v>34518.400000000001</v>
      </c>
      <c r="Y145" s="92" t="s">
        <v>593</v>
      </c>
      <c r="Z145" s="66">
        <v>0.24864864864864866</v>
      </c>
      <c r="AA145" s="59">
        <v>38661</v>
      </c>
      <c r="AB145" s="72">
        <f t="shared" si="61"/>
        <v>38661</v>
      </c>
      <c r="AC145" s="92" t="s">
        <v>593</v>
      </c>
      <c r="AD145" s="563">
        <v>0.24864864864864866</v>
      </c>
      <c r="AE145" s="570">
        <v>49029.5</v>
      </c>
      <c r="AF145" s="575">
        <f t="shared" ref="AF145:AF147" si="62">AE145</f>
        <v>49029.5</v>
      </c>
      <c r="AG145" s="458">
        <f t="shared" si="54"/>
        <v>39317.279911111109</v>
      </c>
    </row>
    <row r="146" spans="1:33" x14ac:dyDescent="0.2">
      <c r="A146" s="120">
        <v>131</v>
      </c>
      <c r="B146" s="127" t="s">
        <v>345</v>
      </c>
      <c r="C146" s="471">
        <v>21560</v>
      </c>
      <c r="D146" s="515">
        <f t="shared" si="48"/>
        <v>23560.768</v>
      </c>
      <c r="E146" s="41">
        <v>27645</v>
      </c>
      <c r="F146" s="98">
        <f t="shared" si="49"/>
        <v>29082.54</v>
      </c>
      <c r="G146" s="41">
        <v>26755.936799999999</v>
      </c>
      <c r="H146" s="475">
        <f t="shared" si="51"/>
        <v>28120.489576799999</v>
      </c>
      <c r="I146" s="516">
        <f t="shared" si="52"/>
        <v>26921.265858933333</v>
      </c>
      <c r="K146" s="120">
        <v>131</v>
      </c>
      <c r="L146" s="127" t="s">
        <v>345</v>
      </c>
      <c r="M146" s="92" t="s">
        <v>593</v>
      </c>
      <c r="N146" s="40">
        <v>0.24864864864864866</v>
      </c>
      <c r="O146" s="59">
        <v>29432</v>
      </c>
      <c r="P146" s="89">
        <f t="shared" si="58"/>
        <v>29432</v>
      </c>
      <c r="Q146" s="92" t="s">
        <v>593</v>
      </c>
      <c r="R146" s="40">
        <v>0.24864864864864866</v>
      </c>
      <c r="S146" s="41">
        <v>29967</v>
      </c>
      <c r="T146" s="86">
        <f t="shared" si="59"/>
        <v>29967</v>
      </c>
      <c r="U146" s="92" t="s">
        <v>593</v>
      </c>
      <c r="V146" s="40">
        <v>0.24864864864864866</v>
      </c>
      <c r="W146" s="59">
        <v>26755.936799999999</v>
      </c>
      <c r="X146" s="79">
        <f t="shared" si="60"/>
        <v>26755.936799999999</v>
      </c>
      <c r="Y146" s="92" t="s">
        <v>593</v>
      </c>
      <c r="Z146" s="66">
        <v>0.24864864864864866</v>
      </c>
      <c r="AA146" s="59">
        <v>29967</v>
      </c>
      <c r="AB146" s="72">
        <f t="shared" si="61"/>
        <v>29967</v>
      </c>
      <c r="AC146" s="92" t="s">
        <v>593</v>
      </c>
      <c r="AD146" s="563">
        <v>0.24864864864864866</v>
      </c>
      <c r="AE146" s="570">
        <v>35938.5</v>
      </c>
      <c r="AF146" s="575">
        <f t="shared" si="62"/>
        <v>35938.5</v>
      </c>
      <c r="AG146" s="458">
        <f t="shared" si="54"/>
        <v>29830.283776488886</v>
      </c>
    </row>
    <row r="147" spans="1:33" x14ac:dyDescent="0.2">
      <c r="A147" s="120">
        <v>132</v>
      </c>
      <c r="B147" s="127" t="s">
        <v>88</v>
      </c>
      <c r="C147" s="471">
        <v>27440</v>
      </c>
      <c r="D147" s="515">
        <f t="shared" si="48"/>
        <v>29986.432000000001</v>
      </c>
      <c r="E147" s="41">
        <v>35150</v>
      </c>
      <c r="F147" s="98">
        <f t="shared" si="49"/>
        <v>36977.800000000003</v>
      </c>
      <c r="G147" s="41">
        <v>34019.576000000001</v>
      </c>
      <c r="H147" s="475">
        <f t="shared" si="51"/>
        <v>35754.574376000004</v>
      </c>
      <c r="I147" s="516">
        <f t="shared" si="52"/>
        <v>34239.602125333338</v>
      </c>
      <c r="K147" s="120">
        <v>132</v>
      </c>
      <c r="L147" s="127" t="s">
        <v>88</v>
      </c>
      <c r="M147" s="92" t="s">
        <v>593</v>
      </c>
      <c r="N147" s="40">
        <v>0.24324324324324326</v>
      </c>
      <c r="O147" s="59">
        <v>38102</v>
      </c>
      <c r="P147" s="89">
        <f t="shared" si="58"/>
        <v>38102</v>
      </c>
      <c r="Q147" s="92" t="s">
        <v>593</v>
      </c>
      <c r="R147" s="40">
        <v>0.24324324324324326</v>
      </c>
      <c r="S147" s="41">
        <v>38442</v>
      </c>
      <c r="T147" s="86">
        <f t="shared" si="59"/>
        <v>38442</v>
      </c>
      <c r="U147" s="92" t="s">
        <v>593</v>
      </c>
      <c r="V147" s="40">
        <v>0.24324324324324326</v>
      </c>
      <c r="W147" s="59">
        <v>34019.576000000001</v>
      </c>
      <c r="X147" s="79">
        <f t="shared" si="60"/>
        <v>34019.576000000001</v>
      </c>
      <c r="Y147" s="92" t="s">
        <v>593</v>
      </c>
      <c r="Z147" s="66">
        <v>0.24324324324324326</v>
      </c>
      <c r="AA147" s="59">
        <v>38102</v>
      </c>
      <c r="AB147" s="72">
        <f t="shared" si="61"/>
        <v>38102</v>
      </c>
      <c r="AC147" s="92" t="s">
        <v>593</v>
      </c>
      <c r="AD147" s="563">
        <v>0.24324324324324326</v>
      </c>
      <c r="AE147" s="570">
        <v>45695</v>
      </c>
      <c r="AF147" s="575">
        <f t="shared" si="62"/>
        <v>45695</v>
      </c>
      <c r="AG147" s="458">
        <f t="shared" si="54"/>
        <v>38100.029687555558</v>
      </c>
    </row>
    <row r="148" spans="1:33" x14ac:dyDescent="0.2">
      <c r="A148" s="120">
        <v>133</v>
      </c>
      <c r="B148" s="131" t="s">
        <v>169</v>
      </c>
      <c r="C148" s="471">
        <v>1698340</v>
      </c>
      <c r="D148" s="515">
        <f t="shared" si="48"/>
        <v>1855945.952</v>
      </c>
      <c r="E148" s="41">
        <v>2178160</v>
      </c>
      <c r="F148" s="98">
        <f t="shared" si="49"/>
        <v>2291424.3199999998</v>
      </c>
      <c r="G148" s="41">
        <v>658444</v>
      </c>
      <c r="H148" s="475">
        <f t="shared" si="51"/>
        <v>692024.64399999997</v>
      </c>
      <c r="I148" s="516">
        <f t="shared" si="52"/>
        <v>1613131.6386666668</v>
      </c>
      <c r="K148" s="120">
        <v>133</v>
      </c>
      <c r="L148" s="131" t="s">
        <v>169</v>
      </c>
      <c r="M148" s="55">
        <v>594920</v>
      </c>
      <c r="N148" s="40">
        <v>0.24864864864864866</v>
      </c>
      <c r="O148" s="59">
        <v>253488</v>
      </c>
      <c r="P148" s="89">
        <f t="shared" si="55"/>
        <v>848408</v>
      </c>
      <c r="Q148" s="55">
        <v>552120</v>
      </c>
      <c r="R148" s="40">
        <v>0.24864864864864866</v>
      </c>
      <c r="S148" s="41">
        <v>260402</v>
      </c>
      <c r="T148" s="85">
        <f t="shared" si="50"/>
        <v>812522</v>
      </c>
      <c r="U148" s="55">
        <v>620600</v>
      </c>
      <c r="V148" s="40">
        <v>0.24864864864864866</v>
      </c>
      <c r="W148" s="59">
        <v>230444</v>
      </c>
      <c r="X148" s="79">
        <f t="shared" si="56"/>
        <v>851044</v>
      </c>
      <c r="Y148" s="55">
        <v>624880</v>
      </c>
      <c r="Z148" s="66">
        <v>0.24864864864864866</v>
      </c>
      <c r="AA148" s="59">
        <v>258097</v>
      </c>
      <c r="AB148" s="72">
        <f t="shared" si="57"/>
        <v>882977</v>
      </c>
      <c r="AC148" s="567">
        <v>2774200</v>
      </c>
      <c r="AD148" s="563">
        <v>0.24864864864864866</v>
      </c>
      <c r="AE148" s="570">
        <v>57408</v>
      </c>
      <c r="AF148" s="575">
        <f t="shared" si="53"/>
        <v>2831608</v>
      </c>
      <c r="AG148" s="458">
        <f t="shared" si="54"/>
        <v>1306615.1064444445</v>
      </c>
    </row>
    <row r="149" spans="1:33" x14ac:dyDescent="0.2">
      <c r="A149" s="120">
        <v>134</v>
      </c>
      <c r="B149" s="121" t="s">
        <v>441</v>
      </c>
      <c r="C149" s="92" t="s">
        <v>593</v>
      </c>
      <c r="D149" s="94" t="s">
        <v>593</v>
      </c>
      <c r="E149" s="92" t="s">
        <v>593</v>
      </c>
      <c r="F149" s="94" t="s">
        <v>593</v>
      </c>
      <c r="G149" s="41">
        <v>658444</v>
      </c>
      <c r="H149" s="475">
        <f t="shared" si="51"/>
        <v>692024.64399999997</v>
      </c>
      <c r="I149" s="516">
        <f t="shared" si="52"/>
        <v>692024.64399999997</v>
      </c>
      <c r="K149" s="120">
        <v>134</v>
      </c>
      <c r="L149" s="121" t="s">
        <v>441</v>
      </c>
      <c r="M149" s="55">
        <v>848070</v>
      </c>
      <c r="N149" s="40">
        <v>0.24864864864864866</v>
      </c>
      <c r="O149" s="59">
        <v>146097</v>
      </c>
      <c r="P149" s="89">
        <f t="shared" si="55"/>
        <v>994167</v>
      </c>
      <c r="Q149" s="55">
        <v>816660</v>
      </c>
      <c r="R149" s="40">
        <v>0.24864864864864866</v>
      </c>
      <c r="S149" s="41">
        <v>148706</v>
      </c>
      <c r="T149" s="85">
        <f t="shared" si="50"/>
        <v>965366</v>
      </c>
      <c r="U149" s="55">
        <v>892044</v>
      </c>
      <c r="V149" s="40">
        <v>0.24864864864864866</v>
      </c>
      <c r="W149" s="59">
        <v>130444</v>
      </c>
      <c r="X149" s="79">
        <f t="shared" si="56"/>
        <v>1022488</v>
      </c>
      <c r="Y149" s="55">
        <v>936018</v>
      </c>
      <c r="Z149" s="66">
        <v>0.24864864864864866</v>
      </c>
      <c r="AA149" s="59">
        <v>148706</v>
      </c>
      <c r="AB149" s="72">
        <f t="shared" si="57"/>
        <v>1084724</v>
      </c>
      <c r="AC149" s="567">
        <v>3458000</v>
      </c>
      <c r="AD149" s="563">
        <v>0.24864864864864866</v>
      </c>
      <c r="AE149" s="570">
        <v>71259.5</v>
      </c>
      <c r="AF149" s="575">
        <f t="shared" si="53"/>
        <v>3529259.5</v>
      </c>
      <c r="AG149" s="458">
        <f t="shared" si="54"/>
        <v>1381338.1906666665</v>
      </c>
    </row>
    <row r="150" spans="1:33" x14ac:dyDescent="0.2">
      <c r="A150" s="120">
        <v>135</v>
      </c>
      <c r="B150" s="121" t="s">
        <v>356</v>
      </c>
      <c r="C150" s="471">
        <v>39200</v>
      </c>
      <c r="D150" s="515">
        <f t="shared" ref="D150:D178" si="63">C150*9.28%+C150</f>
        <v>42837.760000000002</v>
      </c>
      <c r="E150" s="41">
        <v>50255</v>
      </c>
      <c r="F150" s="98">
        <f t="shared" ref="F150:F178" si="64">E150*5.2%+E150</f>
        <v>52868.26</v>
      </c>
      <c r="G150" s="41">
        <v>48638.799200000001</v>
      </c>
      <c r="H150" s="475">
        <f t="shared" si="51"/>
        <v>51119.377959199999</v>
      </c>
      <c r="I150" s="516">
        <f t="shared" si="52"/>
        <v>48941.799319733334</v>
      </c>
      <c r="K150" s="120">
        <v>135</v>
      </c>
      <c r="L150" s="121" t="s">
        <v>356</v>
      </c>
      <c r="M150" s="55">
        <v>109440</v>
      </c>
      <c r="N150" s="40">
        <v>0.24864864864864866</v>
      </c>
      <c r="O150" s="59">
        <v>44948</v>
      </c>
      <c r="P150" s="89">
        <f t="shared" si="55"/>
        <v>154388</v>
      </c>
      <c r="Q150" s="55">
        <v>97280</v>
      </c>
      <c r="R150" s="40">
        <v>0.24864864864864866</v>
      </c>
      <c r="S150" s="41">
        <v>46582</v>
      </c>
      <c r="T150" s="85">
        <f t="shared" si="50"/>
        <v>143862</v>
      </c>
      <c r="U150" s="55">
        <v>112480</v>
      </c>
      <c r="V150" s="40">
        <v>0.24864864864864866</v>
      </c>
      <c r="W150" s="59">
        <v>40861.840800000005</v>
      </c>
      <c r="X150" s="79">
        <f t="shared" si="56"/>
        <v>153341.84080000001</v>
      </c>
      <c r="Y150" s="55">
        <v>110960</v>
      </c>
      <c r="Z150" s="66">
        <v>0.24864864864864866</v>
      </c>
      <c r="AA150" s="59">
        <v>44131</v>
      </c>
      <c r="AB150" s="72">
        <f t="shared" si="57"/>
        <v>155091</v>
      </c>
      <c r="AC150" s="567">
        <v>57200</v>
      </c>
      <c r="AD150" s="563">
        <v>0.24864864864864866</v>
      </c>
      <c r="AE150" s="570">
        <v>8131.5</v>
      </c>
      <c r="AF150" s="575">
        <f t="shared" si="53"/>
        <v>65331.5</v>
      </c>
      <c r="AG150" s="458">
        <f t="shared" si="54"/>
        <v>120159.35668662221</v>
      </c>
    </row>
    <row r="151" spans="1:33" x14ac:dyDescent="0.2">
      <c r="A151" s="120">
        <v>136</v>
      </c>
      <c r="B151" s="121" t="s">
        <v>348</v>
      </c>
      <c r="C151" s="471">
        <v>102900</v>
      </c>
      <c r="D151" s="515">
        <f t="shared" si="63"/>
        <v>112449.12</v>
      </c>
      <c r="E151" s="41">
        <v>131955</v>
      </c>
      <c r="F151" s="98">
        <f t="shared" si="64"/>
        <v>138816.66</v>
      </c>
      <c r="G151" s="41">
        <v>127711.3272</v>
      </c>
      <c r="H151" s="475">
        <f t="shared" si="51"/>
        <v>134224.6048872</v>
      </c>
      <c r="I151" s="516">
        <f t="shared" si="52"/>
        <v>128496.79496239999</v>
      </c>
      <c r="K151" s="120">
        <v>136</v>
      </c>
      <c r="L151" s="121" t="s">
        <v>348</v>
      </c>
      <c r="M151" s="55">
        <v>113710</v>
      </c>
      <c r="N151" s="40">
        <v>0.24864864864864866</v>
      </c>
      <c r="O151" s="59">
        <v>49630</v>
      </c>
      <c r="P151" s="89">
        <f t="shared" si="55"/>
        <v>163340</v>
      </c>
      <c r="Q151" s="55">
        <v>111220</v>
      </c>
      <c r="R151" s="40">
        <v>0.24864864864864866</v>
      </c>
      <c r="S151" s="41">
        <v>51865</v>
      </c>
      <c r="T151" s="85">
        <f t="shared" si="50"/>
        <v>163085</v>
      </c>
      <c r="U151" s="55">
        <v>122010</v>
      </c>
      <c r="V151" s="40">
        <v>0.24864864864864866</v>
      </c>
      <c r="W151" s="59">
        <v>44711.3272</v>
      </c>
      <c r="X151" s="79">
        <f t="shared" si="56"/>
        <v>166721.3272</v>
      </c>
      <c r="Y151" s="55">
        <v>125330</v>
      </c>
      <c r="Z151" s="66">
        <v>0.24864864864864866</v>
      </c>
      <c r="AA151" s="59">
        <v>49630</v>
      </c>
      <c r="AB151" s="72">
        <f t="shared" si="57"/>
        <v>174960</v>
      </c>
      <c r="AC151" s="567">
        <v>136500</v>
      </c>
      <c r="AD151" s="563">
        <v>0.24864864864864866</v>
      </c>
      <c r="AE151" s="570">
        <v>35041.5</v>
      </c>
      <c r="AF151" s="575">
        <f t="shared" si="53"/>
        <v>171541.5</v>
      </c>
      <c r="AG151" s="458">
        <f t="shared" si="54"/>
        <v>161357.43702706668</v>
      </c>
    </row>
    <row r="152" spans="1:33" x14ac:dyDescent="0.2">
      <c r="A152" s="120">
        <v>137</v>
      </c>
      <c r="B152" s="124" t="s">
        <v>89</v>
      </c>
      <c r="C152" s="471">
        <v>59780</v>
      </c>
      <c r="D152" s="515">
        <f t="shared" si="63"/>
        <v>65327.584000000003</v>
      </c>
      <c r="E152" s="41">
        <v>76665</v>
      </c>
      <c r="F152" s="98">
        <f t="shared" si="64"/>
        <v>80651.58</v>
      </c>
      <c r="G152" s="41">
        <v>74199.453600000008</v>
      </c>
      <c r="H152" s="475">
        <f t="shared" si="51"/>
        <v>77983.625733600013</v>
      </c>
      <c r="I152" s="516">
        <f t="shared" si="52"/>
        <v>74654.263244533329</v>
      </c>
      <c r="K152" s="120">
        <v>137</v>
      </c>
      <c r="L152" s="124" t="s">
        <v>89</v>
      </c>
      <c r="M152" s="92" t="s">
        <v>593</v>
      </c>
      <c r="N152" s="40">
        <v>2.1428571428571428</v>
      </c>
      <c r="O152" s="59">
        <v>82361</v>
      </c>
      <c r="P152" s="89">
        <f>+O152</f>
        <v>82361</v>
      </c>
      <c r="Q152" s="92" t="s">
        <v>593</v>
      </c>
      <c r="R152" s="40">
        <v>2.1428571428571428</v>
      </c>
      <c r="S152" s="41">
        <v>86071</v>
      </c>
      <c r="T152" s="86">
        <f t="shared" ref="T152:T161" si="65">+S152</f>
        <v>86071</v>
      </c>
      <c r="U152" s="92" t="s">
        <v>593</v>
      </c>
      <c r="V152" s="40">
        <v>2.1428571428571428</v>
      </c>
      <c r="W152" s="59">
        <v>74199.453600000008</v>
      </c>
      <c r="X152" s="79">
        <f t="shared" ref="X152:X161" si="66">+W152</f>
        <v>74199.453600000008</v>
      </c>
      <c r="Y152" s="92" t="s">
        <v>593</v>
      </c>
      <c r="Z152" s="66">
        <v>2.1428571428571428</v>
      </c>
      <c r="AA152" s="59">
        <v>81619</v>
      </c>
      <c r="AB152" s="72">
        <f t="shared" ref="AB152:AB161" si="67">+AA152</f>
        <v>81619</v>
      </c>
      <c r="AC152" s="92" t="s">
        <v>593</v>
      </c>
      <c r="AD152" s="563">
        <v>2.1428571428571428</v>
      </c>
      <c r="AE152" s="570">
        <v>99664.5</v>
      </c>
      <c r="AF152" s="575">
        <f>AE152</f>
        <v>99664.5</v>
      </c>
      <c r="AG152" s="458">
        <f t="shared" si="54"/>
        <v>83094.86947408889</v>
      </c>
    </row>
    <row r="153" spans="1:33" x14ac:dyDescent="0.2">
      <c r="A153" s="120">
        <v>138</v>
      </c>
      <c r="B153" s="124" t="s">
        <v>321</v>
      </c>
      <c r="C153" s="471">
        <v>48020</v>
      </c>
      <c r="D153" s="515">
        <f t="shared" si="63"/>
        <v>52476.256000000001</v>
      </c>
      <c r="E153" s="41">
        <v>61560</v>
      </c>
      <c r="F153" s="98">
        <f t="shared" si="64"/>
        <v>64761.120000000003</v>
      </c>
      <c r="G153" s="41">
        <v>59580.2304</v>
      </c>
      <c r="H153" s="475">
        <f t="shared" si="51"/>
        <v>62618.822150400003</v>
      </c>
      <c r="I153" s="516">
        <f t="shared" si="52"/>
        <v>59952.06605013334</v>
      </c>
      <c r="K153" s="120">
        <v>138</v>
      </c>
      <c r="L153" s="124" t="s">
        <v>321</v>
      </c>
      <c r="M153" s="92" t="s">
        <v>593</v>
      </c>
      <c r="N153" s="40">
        <v>1.2857142857142858</v>
      </c>
      <c r="O153" s="59">
        <v>66730</v>
      </c>
      <c r="P153" s="89">
        <f t="shared" ref="P153:P161" si="68">+O153</f>
        <v>66730</v>
      </c>
      <c r="Q153" s="92" t="s">
        <v>593</v>
      </c>
      <c r="R153" s="40">
        <v>1.2857142857142858</v>
      </c>
      <c r="S153" s="41">
        <v>69113</v>
      </c>
      <c r="T153" s="86">
        <f t="shared" si="65"/>
        <v>69113</v>
      </c>
      <c r="U153" s="92" t="s">
        <v>593</v>
      </c>
      <c r="V153" s="40">
        <v>1.2857142857142858</v>
      </c>
      <c r="W153" s="59">
        <v>59580.2304</v>
      </c>
      <c r="X153" s="79">
        <f t="shared" si="66"/>
        <v>59580.2304</v>
      </c>
      <c r="Y153" s="92" t="s">
        <v>593</v>
      </c>
      <c r="Z153" s="66">
        <v>1.2857142857142858</v>
      </c>
      <c r="AA153" s="59">
        <v>67921</v>
      </c>
      <c r="AB153" s="72">
        <f t="shared" si="67"/>
        <v>67921</v>
      </c>
      <c r="AC153" s="92" t="s">
        <v>593</v>
      </c>
      <c r="AD153" s="563">
        <v>1.2857142857142858</v>
      </c>
      <c r="AE153" s="570">
        <v>80028</v>
      </c>
      <c r="AF153" s="575">
        <f t="shared" ref="AF153:AF161" si="69">AE153</f>
        <v>80028</v>
      </c>
      <c r="AG153" s="458">
        <f t="shared" si="54"/>
        <v>67220.716075022225</v>
      </c>
    </row>
    <row r="154" spans="1:33" ht="15" customHeight="1" x14ac:dyDescent="0.2">
      <c r="A154" s="120">
        <v>139</v>
      </c>
      <c r="B154" s="124" t="s">
        <v>322</v>
      </c>
      <c r="C154" s="471">
        <v>48020</v>
      </c>
      <c r="D154" s="515">
        <f t="shared" si="63"/>
        <v>52476.256000000001</v>
      </c>
      <c r="E154" s="41">
        <v>61560</v>
      </c>
      <c r="F154" s="98">
        <f t="shared" si="64"/>
        <v>64761.120000000003</v>
      </c>
      <c r="G154" s="41">
        <v>59580.2304</v>
      </c>
      <c r="H154" s="475">
        <f t="shared" si="51"/>
        <v>62618.822150400003</v>
      </c>
      <c r="I154" s="516">
        <f t="shared" si="52"/>
        <v>59952.06605013334</v>
      </c>
      <c r="K154" s="120">
        <v>139</v>
      </c>
      <c r="L154" s="124" t="s">
        <v>322</v>
      </c>
      <c r="M154" s="92" t="s">
        <v>593</v>
      </c>
      <c r="N154" s="40">
        <v>1.3028571428571429</v>
      </c>
      <c r="O154" s="59">
        <v>65538</v>
      </c>
      <c r="P154" s="89">
        <f t="shared" si="68"/>
        <v>65538</v>
      </c>
      <c r="Q154" s="92" t="s">
        <v>593</v>
      </c>
      <c r="R154" s="40">
        <v>1.3028571428571429</v>
      </c>
      <c r="S154" s="41">
        <v>66730</v>
      </c>
      <c r="T154" s="86">
        <f t="shared" si="65"/>
        <v>66730</v>
      </c>
      <c r="U154" s="92" t="s">
        <v>593</v>
      </c>
      <c r="V154" s="40">
        <v>1.3028571428571429</v>
      </c>
      <c r="W154" s="59">
        <v>59580.2304</v>
      </c>
      <c r="X154" s="79">
        <f t="shared" si="66"/>
        <v>59580.2304</v>
      </c>
      <c r="Y154" s="92" t="s">
        <v>593</v>
      </c>
      <c r="Z154" s="66">
        <v>1.3028571428571429</v>
      </c>
      <c r="AA154" s="59">
        <v>66134</v>
      </c>
      <c r="AB154" s="72">
        <f t="shared" si="67"/>
        <v>66134</v>
      </c>
      <c r="AC154" s="92" t="s">
        <v>593</v>
      </c>
      <c r="AD154" s="563">
        <v>1.3028571428571429</v>
      </c>
      <c r="AE154" s="570">
        <v>80028</v>
      </c>
      <c r="AF154" s="575">
        <f t="shared" si="69"/>
        <v>80028</v>
      </c>
      <c r="AG154" s="458">
        <f t="shared" si="54"/>
        <v>66327.049408355553</v>
      </c>
    </row>
    <row r="155" spans="1:33" x14ac:dyDescent="0.2">
      <c r="A155" s="120">
        <v>140</v>
      </c>
      <c r="B155" s="124" t="s">
        <v>90</v>
      </c>
      <c r="C155" s="471">
        <v>48020</v>
      </c>
      <c r="D155" s="515">
        <f t="shared" si="63"/>
        <v>52476.256000000001</v>
      </c>
      <c r="E155" s="41">
        <v>61560</v>
      </c>
      <c r="F155" s="98">
        <f t="shared" si="64"/>
        <v>64761.120000000003</v>
      </c>
      <c r="G155" s="41">
        <v>59580.2304</v>
      </c>
      <c r="H155" s="475">
        <f t="shared" si="51"/>
        <v>62618.822150400003</v>
      </c>
      <c r="I155" s="516">
        <f t="shared" si="52"/>
        <v>59952.06605013334</v>
      </c>
      <c r="K155" s="120">
        <v>140</v>
      </c>
      <c r="L155" s="124" t="s">
        <v>90</v>
      </c>
      <c r="M155" s="92" t="s">
        <v>593</v>
      </c>
      <c r="N155" s="40">
        <v>1.1114285714285714</v>
      </c>
      <c r="O155" s="59">
        <v>66134</v>
      </c>
      <c r="P155" s="89">
        <f t="shared" si="68"/>
        <v>66134</v>
      </c>
      <c r="Q155" s="92" t="s">
        <v>593</v>
      </c>
      <c r="R155" s="40">
        <v>1.1114285714285714</v>
      </c>
      <c r="S155" s="41">
        <v>67326</v>
      </c>
      <c r="T155" s="86">
        <f t="shared" si="65"/>
        <v>67326</v>
      </c>
      <c r="U155" s="92" t="s">
        <v>593</v>
      </c>
      <c r="V155" s="40">
        <v>1.1114285714285714</v>
      </c>
      <c r="W155" s="59">
        <v>59580.2304</v>
      </c>
      <c r="X155" s="79">
        <f t="shared" si="66"/>
        <v>59580.2304</v>
      </c>
      <c r="Y155" s="92" t="s">
        <v>593</v>
      </c>
      <c r="Z155" s="66">
        <v>1.1114285714285714</v>
      </c>
      <c r="AA155" s="59">
        <v>65538</v>
      </c>
      <c r="AB155" s="72">
        <f t="shared" si="67"/>
        <v>65538</v>
      </c>
      <c r="AC155" s="92" t="s">
        <v>593</v>
      </c>
      <c r="AD155" s="563">
        <v>1.1114285714285714</v>
      </c>
      <c r="AE155" s="570">
        <v>80028</v>
      </c>
      <c r="AF155" s="575">
        <f t="shared" si="69"/>
        <v>80028</v>
      </c>
      <c r="AG155" s="458">
        <f t="shared" si="54"/>
        <v>66426.382741688882</v>
      </c>
    </row>
    <row r="156" spans="1:33" x14ac:dyDescent="0.2">
      <c r="A156" s="120">
        <v>141</v>
      </c>
      <c r="B156" s="124" t="s">
        <v>91</v>
      </c>
      <c r="C156" s="471">
        <v>48020</v>
      </c>
      <c r="D156" s="515">
        <f t="shared" si="63"/>
        <v>52476.256000000001</v>
      </c>
      <c r="E156" s="41">
        <v>61560</v>
      </c>
      <c r="F156" s="98">
        <f t="shared" si="64"/>
        <v>64761.120000000003</v>
      </c>
      <c r="G156" s="41">
        <v>59580.2304</v>
      </c>
      <c r="H156" s="475">
        <f t="shared" si="51"/>
        <v>62618.822150400003</v>
      </c>
      <c r="I156" s="516">
        <f t="shared" si="52"/>
        <v>59952.06605013334</v>
      </c>
      <c r="K156" s="120">
        <v>141</v>
      </c>
      <c r="L156" s="124" t="s">
        <v>91</v>
      </c>
      <c r="M156" s="92" t="s">
        <v>593</v>
      </c>
      <c r="N156" s="40">
        <v>1.0542857142857143</v>
      </c>
      <c r="O156" s="59">
        <v>65538</v>
      </c>
      <c r="P156" s="89">
        <f t="shared" si="68"/>
        <v>65538</v>
      </c>
      <c r="Q156" s="92" t="s">
        <v>593</v>
      </c>
      <c r="R156" s="40">
        <v>1.0542857142857143</v>
      </c>
      <c r="S156" s="41">
        <v>66730</v>
      </c>
      <c r="T156" s="86">
        <f t="shared" si="65"/>
        <v>66730</v>
      </c>
      <c r="U156" s="92" t="s">
        <v>593</v>
      </c>
      <c r="V156" s="40">
        <v>1.0542857142857143</v>
      </c>
      <c r="W156" s="59">
        <v>59580.2304</v>
      </c>
      <c r="X156" s="79">
        <f t="shared" si="66"/>
        <v>59580.2304</v>
      </c>
      <c r="Y156" s="92" t="s">
        <v>593</v>
      </c>
      <c r="Z156" s="66">
        <v>1.0542857142857143</v>
      </c>
      <c r="AA156" s="59">
        <v>67921</v>
      </c>
      <c r="AB156" s="72">
        <f t="shared" si="67"/>
        <v>67921</v>
      </c>
      <c r="AC156" s="92" t="s">
        <v>593</v>
      </c>
      <c r="AD156" s="563">
        <v>1.0542857142857143</v>
      </c>
      <c r="AE156" s="570">
        <v>80028</v>
      </c>
      <c r="AF156" s="575">
        <f t="shared" si="69"/>
        <v>80028</v>
      </c>
      <c r="AG156" s="458">
        <f t="shared" si="54"/>
        <v>66624.882741688882</v>
      </c>
    </row>
    <row r="157" spans="1:33" x14ac:dyDescent="0.2">
      <c r="A157" s="120">
        <v>142</v>
      </c>
      <c r="B157" s="124" t="s">
        <v>92</v>
      </c>
      <c r="C157" s="471">
        <v>48020</v>
      </c>
      <c r="D157" s="515">
        <f t="shared" si="63"/>
        <v>52476.256000000001</v>
      </c>
      <c r="E157" s="41">
        <v>61560</v>
      </c>
      <c r="F157" s="98">
        <f t="shared" si="64"/>
        <v>64761.120000000003</v>
      </c>
      <c r="G157" s="41">
        <v>59580.2304</v>
      </c>
      <c r="H157" s="475">
        <f t="shared" si="51"/>
        <v>62618.822150400003</v>
      </c>
      <c r="I157" s="516">
        <f t="shared" si="52"/>
        <v>59952.06605013334</v>
      </c>
      <c r="K157" s="120">
        <v>142</v>
      </c>
      <c r="L157" s="124" t="s">
        <v>92</v>
      </c>
      <c r="M157" s="92" t="s">
        <v>593</v>
      </c>
      <c r="N157" s="40">
        <v>1.0542857142857143</v>
      </c>
      <c r="O157" s="59">
        <v>65538</v>
      </c>
      <c r="P157" s="89">
        <f t="shared" si="68"/>
        <v>65538</v>
      </c>
      <c r="Q157" s="92" t="s">
        <v>593</v>
      </c>
      <c r="R157" s="40">
        <v>1.0542857142857143</v>
      </c>
      <c r="S157" s="41">
        <v>69113</v>
      </c>
      <c r="T157" s="86">
        <f t="shared" si="65"/>
        <v>69113</v>
      </c>
      <c r="U157" s="92" t="s">
        <v>593</v>
      </c>
      <c r="V157" s="40">
        <v>1.0542857142857143</v>
      </c>
      <c r="W157" s="59">
        <v>59580.2304</v>
      </c>
      <c r="X157" s="79">
        <f t="shared" si="66"/>
        <v>59580.2304</v>
      </c>
      <c r="Y157" s="92" t="s">
        <v>593</v>
      </c>
      <c r="Z157" s="66">
        <v>1.0542857142857143</v>
      </c>
      <c r="AA157" s="59">
        <v>64347</v>
      </c>
      <c r="AB157" s="72">
        <f t="shared" si="67"/>
        <v>64347</v>
      </c>
      <c r="AC157" s="92" t="s">
        <v>593</v>
      </c>
      <c r="AD157" s="563">
        <v>1.0542857142857143</v>
      </c>
      <c r="AE157" s="570">
        <v>80028</v>
      </c>
      <c r="AF157" s="575">
        <f t="shared" si="69"/>
        <v>80028</v>
      </c>
      <c r="AG157" s="458">
        <f t="shared" si="54"/>
        <v>66426.382741688882</v>
      </c>
    </row>
    <row r="158" spans="1:33" x14ac:dyDescent="0.2">
      <c r="A158" s="120">
        <v>143</v>
      </c>
      <c r="B158" s="124" t="s">
        <v>93</v>
      </c>
      <c r="C158" s="471">
        <v>105840</v>
      </c>
      <c r="D158" s="515">
        <f t="shared" si="63"/>
        <v>115661.952</v>
      </c>
      <c r="E158" s="41">
        <v>135755</v>
      </c>
      <c r="F158" s="98">
        <f t="shared" si="64"/>
        <v>142814.26</v>
      </c>
      <c r="G158" s="41">
        <v>131389.11920000002</v>
      </c>
      <c r="H158" s="475">
        <f t="shared" si="51"/>
        <v>138089.96427920001</v>
      </c>
      <c r="I158" s="516">
        <f t="shared" si="52"/>
        <v>132188.72542639999</v>
      </c>
      <c r="K158" s="120">
        <v>143</v>
      </c>
      <c r="L158" s="124" t="s">
        <v>93</v>
      </c>
      <c r="M158" s="92" t="s">
        <v>593</v>
      </c>
      <c r="N158" s="40">
        <v>4</v>
      </c>
      <c r="O158" s="59">
        <v>144528</v>
      </c>
      <c r="P158" s="89">
        <f t="shared" si="68"/>
        <v>144528</v>
      </c>
      <c r="Q158" s="92" t="s">
        <v>593</v>
      </c>
      <c r="R158" s="40">
        <v>4</v>
      </c>
      <c r="S158" s="41">
        <v>147156</v>
      </c>
      <c r="T158" s="86">
        <f t="shared" si="65"/>
        <v>147156</v>
      </c>
      <c r="U158" s="92" t="s">
        <v>593</v>
      </c>
      <c r="V158" s="40">
        <v>4</v>
      </c>
      <c r="W158" s="59">
        <v>131389.11920000002</v>
      </c>
      <c r="X158" s="79">
        <f t="shared" si="66"/>
        <v>131389.11920000002</v>
      </c>
      <c r="Y158" s="92" t="s">
        <v>593</v>
      </c>
      <c r="Z158" s="66">
        <v>4</v>
      </c>
      <c r="AA158" s="59">
        <v>145842</v>
      </c>
      <c r="AB158" s="72">
        <f t="shared" si="67"/>
        <v>145842</v>
      </c>
      <c r="AC158" s="92" t="s">
        <v>593</v>
      </c>
      <c r="AD158" s="563">
        <v>4</v>
      </c>
      <c r="AE158" s="570">
        <v>176481.5</v>
      </c>
      <c r="AF158" s="575">
        <f t="shared" si="69"/>
        <v>176481.5</v>
      </c>
      <c r="AG158" s="458">
        <f t="shared" si="54"/>
        <v>146264.2241044</v>
      </c>
    </row>
    <row r="159" spans="1:33" x14ac:dyDescent="0.2">
      <c r="A159" s="120">
        <v>144</v>
      </c>
      <c r="B159" s="124" t="s">
        <v>94</v>
      </c>
      <c r="C159" s="471">
        <v>59780</v>
      </c>
      <c r="D159" s="515">
        <f t="shared" si="63"/>
        <v>65327.584000000003</v>
      </c>
      <c r="E159" s="41">
        <v>76665</v>
      </c>
      <c r="F159" s="98">
        <f t="shared" si="64"/>
        <v>80651.58</v>
      </c>
      <c r="G159" s="41">
        <v>74199.453600000008</v>
      </c>
      <c r="H159" s="475">
        <f t="shared" si="51"/>
        <v>77983.625733600013</v>
      </c>
      <c r="I159" s="516">
        <f t="shared" si="52"/>
        <v>74654.263244533329</v>
      </c>
      <c r="K159" s="120">
        <v>144</v>
      </c>
      <c r="L159" s="124" t="s">
        <v>94</v>
      </c>
      <c r="M159" s="92" t="s">
        <v>593</v>
      </c>
      <c r="N159" s="40">
        <v>3.1428571428571428</v>
      </c>
      <c r="O159" s="59">
        <v>82361</v>
      </c>
      <c r="P159" s="89">
        <f t="shared" si="68"/>
        <v>82361</v>
      </c>
      <c r="Q159" s="92" t="s">
        <v>593</v>
      </c>
      <c r="R159" s="40">
        <v>3.1428571428571428</v>
      </c>
      <c r="S159" s="41">
        <v>83845</v>
      </c>
      <c r="T159" s="86">
        <f t="shared" si="65"/>
        <v>83845</v>
      </c>
      <c r="U159" s="92" t="s">
        <v>593</v>
      </c>
      <c r="V159" s="40">
        <v>3.1428571428571428</v>
      </c>
      <c r="W159" s="59">
        <v>74199.453600000008</v>
      </c>
      <c r="X159" s="79">
        <f t="shared" si="66"/>
        <v>74199.453600000008</v>
      </c>
      <c r="Y159" s="92" t="s">
        <v>593</v>
      </c>
      <c r="Z159" s="66">
        <v>3.1428571428571428</v>
      </c>
      <c r="AA159" s="59">
        <v>82361</v>
      </c>
      <c r="AB159" s="72">
        <f t="shared" si="67"/>
        <v>82361</v>
      </c>
      <c r="AC159" s="92" t="s">
        <v>593</v>
      </c>
      <c r="AD159" s="563">
        <v>3.1428571428571428</v>
      </c>
      <c r="AE159" s="570">
        <v>99664.5</v>
      </c>
      <c r="AF159" s="575">
        <f t="shared" si="69"/>
        <v>99664.5</v>
      </c>
      <c r="AG159" s="458">
        <f t="shared" si="54"/>
        <v>82847.536140755561</v>
      </c>
    </row>
    <row r="160" spans="1:33" x14ac:dyDescent="0.2">
      <c r="A160" s="120">
        <v>145</v>
      </c>
      <c r="B160" s="124" t="s">
        <v>95</v>
      </c>
      <c r="C160" s="471">
        <v>48020</v>
      </c>
      <c r="D160" s="515">
        <f t="shared" si="63"/>
        <v>52476.256000000001</v>
      </c>
      <c r="E160" s="41">
        <v>61560</v>
      </c>
      <c r="F160" s="98">
        <f t="shared" si="64"/>
        <v>64761.120000000003</v>
      </c>
      <c r="G160" s="41">
        <v>59580.2304</v>
      </c>
      <c r="H160" s="475">
        <f t="shared" si="51"/>
        <v>62618.822150400003</v>
      </c>
      <c r="I160" s="516">
        <f t="shared" si="52"/>
        <v>59952.06605013334</v>
      </c>
      <c r="K160" s="120">
        <v>145</v>
      </c>
      <c r="L160" s="124" t="s">
        <v>95</v>
      </c>
      <c r="M160" s="92" t="s">
        <v>593</v>
      </c>
      <c r="N160" s="40">
        <v>2.4285714285714284</v>
      </c>
      <c r="O160" s="59">
        <v>66730</v>
      </c>
      <c r="P160" s="89">
        <f t="shared" si="68"/>
        <v>66730</v>
      </c>
      <c r="Q160" s="92" t="s">
        <v>593</v>
      </c>
      <c r="R160" s="40">
        <v>2.4285714285714284</v>
      </c>
      <c r="S160" s="41">
        <v>67921</v>
      </c>
      <c r="T160" s="86">
        <f t="shared" si="65"/>
        <v>67921</v>
      </c>
      <c r="U160" s="92" t="s">
        <v>593</v>
      </c>
      <c r="V160" s="40">
        <v>2.4285714285714284</v>
      </c>
      <c r="W160" s="59">
        <v>59580.2304</v>
      </c>
      <c r="X160" s="79">
        <f t="shared" si="66"/>
        <v>59580.2304</v>
      </c>
      <c r="Y160" s="92" t="s">
        <v>593</v>
      </c>
      <c r="Z160" s="66">
        <v>2.4285714285714284</v>
      </c>
      <c r="AA160" s="59">
        <v>67326</v>
      </c>
      <c r="AB160" s="72">
        <f t="shared" si="67"/>
        <v>67326</v>
      </c>
      <c r="AC160" s="92" t="s">
        <v>593</v>
      </c>
      <c r="AD160" s="563">
        <v>2.4285714285714284</v>
      </c>
      <c r="AE160" s="570">
        <v>80028</v>
      </c>
      <c r="AF160" s="575">
        <f t="shared" si="69"/>
        <v>80028</v>
      </c>
      <c r="AG160" s="458">
        <f t="shared" si="54"/>
        <v>66922.882741688882</v>
      </c>
    </row>
    <row r="161" spans="1:33" x14ac:dyDescent="0.2">
      <c r="A161" s="120">
        <v>146</v>
      </c>
      <c r="B161" s="124" t="s">
        <v>96</v>
      </c>
      <c r="C161" s="471">
        <v>123480</v>
      </c>
      <c r="D161" s="515">
        <f t="shared" si="63"/>
        <v>134938.94399999999</v>
      </c>
      <c r="E161" s="41">
        <v>158365</v>
      </c>
      <c r="F161" s="98">
        <f t="shared" si="64"/>
        <v>166599.98000000001</v>
      </c>
      <c r="G161" s="41">
        <v>153271.9816</v>
      </c>
      <c r="H161" s="475">
        <f t="shared" si="51"/>
        <v>161088.85266159999</v>
      </c>
      <c r="I161" s="516">
        <f t="shared" si="52"/>
        <v>154209.25888720001</v>
      </c>
      <c r="K161" s="120">
        <v>146</v>
      </c>
      <c r="L161" s="124" t="s">
        <v>96</v>
      </c>
      <c r="M161" s="92" t="s">
        <v>593</v>
      </c>
      <c r="N161" s="40">
        <v>3.5714285714285716</v>
      </c>
      <c r="O161" s="59">
        <v>336000</v>
      </c>
      <c r="P161" s="89">
        <f t="shared" si="68"/>
        <v>336000</v>
      </c>
      <c r="Q161" s="92" t="s">
        <v>593</v>
      </c>
      <c r="R161" s="40">
        <v>3.5714285714285716</v>
      </c>
      <c r="S161" s="41">
        <v>336000</v>
      </c>
      <c r="T161" s="86">
        <f t="shared" si="65"/>
        <v>336000</v>
      </c>
      <c r="U161" s="92" t="s">
        <v>593</v>
      </c>
      <c r="V161" s="40">
        <v>3.5714285714285716</v>
      </c>
      <c r="W161" s="59">
        <v>300000</v>
      </c>
      <c r="X161" s="79">
        <f t="shared" si="66"/>
        <v>300000</v>
      </c>
      <c r="Y161" s="92" t="s">
        <v>593</v>
      </c>
      <c r="Z161" s="66">
        <v>3.5714285714285716</v>
      </c>
      <c r="AA161" s="59">
        <v>336000</v>
      </c>
      <c r="AB161" s="72">
        <f t="shared" si="67"/>
        <v>336000</v>
      </c>
      <c r="AC161" s="92" t="s">
        <v>593</v>
      </c>
      <c r="AD161" s="563">
        <v>3.5714285714285716</v>
      </c>
      <c r="AE161" s="570">
        <v>205874.5</v>
      </c>
      <c r="AF161" s="575">
        <f t="shared" si="69"/>
        <v>205874.5</v>
      </c>
      <c r="AG161" s="458">
        <f t="shared" si="54"/>
        <v>278013.95981453336</v>
      </c>
    </row>
    <row r="162" spans="1:33" x14ac:dyDescent="0.2">
      <c r="A162" s="120">
        <v>147</v>
      </c>
      <c r="B162" s="124" t="s">
        <v>97</v>
      </c>
      <c r="C162" s="471">
        <v>124460</v>
      </c>
      <c r="D162" s="515">
        <f t="shared" si="63"/>
        <v>136009.88800000001</v>
      </c>
      <c r="E162" s="41">
        <v>159600</v>
      </c>
      <c r="F162" s="98">
        <f t="shared" si="64"/>
        <v>167899.2</v>
      </c>
      <c r="G162" s="41">
        <v>154467.26400000002</v>
      </c>
      <c r="H162" s="475">
        <f t="shared" si="51"/>
        <v>162345.09446400002</v>
      </c>
      <c r="I162" s="516">
        <f t="shared" si="52"/>
        <v>155418.06082133335</v>
      </c>
      <c r="K162" s="120">
        <v>147</v>
      </c>
      <c r="L162" s="124" t="s">
        <v>97</v>
      </c>
      <c r="M162" s="55">
        <v>142000</v>
      </c>
      <c r="N162" s="40">
        <v>0.36</v>
      </c>
      <c r="O162" s="59">
        <v>59914</v>
      </c>
      <c r="P162" s="89">
        <f t="shared" si="55"/>
        <v>201914</v>
      </c>
      <c r="Q162" s="55">
        <v>137000</v>
      </c>
      <c r="R162" s="40">
        <v>0.36</v>
      </c>
      <c r="S162" s="41">
        <v>62637</v>
      </c>
      <c r="T162" s="85">
        <f t="shared" si="50"/>
        <v>199637</v>
      </c>
      <c r="U162" s="55">
        <v>143000</v>
      </c>
      <c r="V162" s="40">
        <v>0.36</v>
      </c>
      <c r="W162" s="59">
        <v>54467.264000000025</v>
      </c>
      <c r="X162" s="79">
        <f t="shared" si="56"/>
        <v>197467.26400000002</v>
      </c>
      <c r="Y162" s="55">
        <v>149000</v>
      </c>
      <c r="Z162" s="66">
        <v>0.36</v>
      </c>
      <c r="AA162" s="59">
        <v>62093</v>
      </c>
      <c r="AB162" s="72">
        <f t="shared" si="57"/>
        <v>211093</v>
      </c>
      <c r="AC162" s="567">
        <v>183300</v>
      </c>
      <c r="AD162" s="563">
        <v>0.36</v>
      </c>
      <c r="AE162" s="570">
        <v>24180</v>
      </c>
      <c r="AF162" s="575">
        <f t="shared" si="53"/>
        <v>207480</v>
      </c>
      <c r="AG162" s="458">
        <f t="shared" si="54"/>
        <v>195501.55413688891</v>
      </c>
    </row>
    <row r="163" spans="1:33" x14ac:dyDescent="0.2">
      <c r="A163" s="120">
        <v>148</v>
      </c>
      <c r="B163" s="124" t="s">
        <v>482</v>
      </c>
      <c r="C163" s="471">
        <v>264600</v>
      </c>
      <c r="D163" s="515">
        <f t="shared" si="63"/>
        <v>289154.88</v>
      </c>
      <c r="E163" s="41">
        <v>339435</v>
      </c>
      <c r="F163" s="98">
        <f t="shared" si="64"/>
        <v>357085.62</v>
      </c>
      <c r="G163" s="41">
        <v>328518.77039999998</v>
      </c>
      <c r="H163" s="475">
        <f t="shared" si="51"/>
        <v>345273.22769039997</v>
      </c>
      <c r="I163" s="516">
        <f t="shared" si="52"/>
        <v>330504.57589679997</v>
      </c>
      <c r="K163" s="120">
        <v>148</v>
      </c>
      <c r="L163" s="124" t="s">
        <v>482</v>
      </c>
      <c r="M163" s="55">
        <v>293180</v>
      </c>
      <c r="N163" s="40">
        <v>0.52857142857142858</v>
      </c>
      <c r="O163" s="59">
        <v>128261</v>
      </c>
      <c r="P163" s="89">
        <f t="shared" si="55"/>
        <v>421441</v>
      </c>
      <c r="Q163" s="55">
        <v>293180</v>
      </c>
      <c r="R163" s="40">
        <v>0.52857142857142858</v>
      </c>
      <c r="S163" s="41">
        <v>131697</v>
      </c>
      <c r="T163" s="85">
        <f t="shared" si="50"/>
        <v>424877</v>
      </c>
      <c r="U163" s="55">
        <v>306020</v>
      </c>
      <c r="V163" s="40">
        <v>0.52857142857142858</v>
      </c>
      <c r="W163" s="59">
        <v>114518.77039999998</v>
      </c>
      <c r="X163" s="79">
        <f t="shared" si="56"/>
        <v>420538.77039999998</v>
      </c>
      <c r="Y163" s="55">
        <v>312440</v>
      </c>
      <c r="Z163" s="66">
        <v>0.52857142857142858</v>
      </c>
      <c r="AA163" s="59">
        <v>125971</v>
      </c>
      <c r="AB163" s="72">
        <f t="shared" si="57"/>
        <v>438411</v>
      </c>
      <c r="AC163" s="567">
        <v>388700</v>
      </c>
      <c r="AD163" s="563">
        <v>0.52857142857142858</v>
      </c>
      <c r="AE163" s="570">
        <v>52565.5</v>
      </c>
      <c r="AF163" s="575">
        <f t="shared" si="53"/>
        <v>441265.5</v>
      </c>
      <c r="AG163" s="458">
        <f t="shared" si="54"/>
        <v>412839.64104946674</v>
      </c>
    </row>
    <row r="164" spans="1:33" x14ac:dyDescent="0.2">
      <c r="A164" s="120">
        <v>149</v>
      </c>
      <c r="B164" s="124" t="s">
        <v>98</v>
      </c>
      <c r="C164" s="471">
        <v>72520</v>
      </c>
      <c r="D164" s="515">
        <f t="shared" si="63"/>
        <v>79249.856</v>
      </c>
      <c r="E164" s="41">
        <v>93005</v>
      </c>
      <c r="F164" s="98">
        <f t="shared" si="64"/>
        <v>97841.26</v>
      </c>
      <c r="G164" s="41">
        <v>54850.400000000001</v>
      </c>
      <c r="H164" s="475">
        <f t="shared" si="51"/>
        <v>57647.770400000001</v>
      </c>
      <c r="I164" s="516">
        <f t="shared" si="52"/>
        <v>78246.295466666663</v>
      </c>
      <c r="K164" s="120">
        <v>149</v>
      </c>
      <c r="L164" s="124" t="s">
        <v>98</v>
      </c>
      <c r="M164" s="92" t="s">
        <v>593</v>
      </c>
      <c r="N164" s="40">
        <v>1.5714285714285714</v>
      </c>
      <c r="O164" s="59">
        <v>61432</v>
      </c>
      <c r="P164" s="89">
        <f>+O164</f>
        <v>61432</v>
      </c>
      <c r="Q164" s="92" t="s">
        <v>593</v>
      </c>
      <c r="R164" s="40">
        <v>1.5714285714285714</v>
      </c>
      <c r="S164" s="41">
        <v>61981</v>
      </c>
      <c r="T164" s="86">
        <f>+S164</f>
        <v>61981</v>
      </c>
      <c r="U164" s="92" t="s">
        <v>593</v>
      </c>
      <c r="V164" s="40">
        <v>1.5714285714285714</v>
      </c>
      <c r="W164" s="59">
        <v>54850.400000000001</v>
      </c>
      <c r="X164" s="79">
        <f>+W164</f>
        <v>54850.400000000001</v>
      </c>
      <c r="Y164" s="92" t="s">
        <v>593</v>
      </c>
      <c r="Z164" s="66">
        <v>1.5714285714285714</v>
      </c>
      <c r="AA164" s="59">
        <v>60335</v>
      </c>
      <c r="AB164" s="72">
        <f>+AA164</f>
        <v>60335</v>
      </c>
      <c r="AC164" s="92" t="s">
        <v>593</v>
      </c>
      <c r="AD164" s="563">
        <v>1.5714285714285714</v>
      </c>
      <c r="AE164" s="570">
        <v>120906.5</v>
      </c>
      <c r="AF164" s="575">
        <f>AE164</f>
        <v>120906.5</v>
      </c>
      <c r="AG164" s="458">
        <f t="shared" si="54"/>
        <v>72958.532577777776</v>
      </c>
    </row>
    <row r="165" spans="1:33" x14ac:dyDescent="0.2">
      <c r="A165" s="120">
        <v>150</v>
      </c>
      <c r="B165" s="124" t="s">
        <v>99</v>
      </c>
      <c r="C165" s="471">
        <v>67620</v>
      </c>
      <c r="D165" s="515">
        <f t="shared" si="63"/>
        <v>73895.135999999999</v>
      </c>
      <c r="E165" s="41">
        <v>86735</v>
      </c>
      <c r="F165" s="98">
        <f t="shared" si="64"/>
        <v>91245.22</v>
      </c>
      <c r="G165" s="41">
        <v>83945.602400000003</v>
      </c>
      <c r="H165" s="475">
        <f t="shared" si="51"/>
        <v>88226.828122400009</v>
      </c>
      <c r="I165" s="516">
        <f t="shared" si="52"/>
        <v>84455.728040800008</v>
      </c>
      <c r="K165" s="120">
        <v>150</v>
      </c>
      <c r="L165" s="124" t="s">
        <v>99</v>
      </c>
      <c r="M165" s="55">
        <v>76450</v>
      </c>
      <c r="N165" s="40">
        <v>0.64571428571428569</v>
      </c>
      <c r="O165" s="59">
        <v>32419</v>
      </c>
      <c r="P165" s="89">
        <f t="shared" si="55"/>
        <v>108869</v>
      </c>
      <c r="Q165" s="55">
        <v>75900</v>
      </c>
      <c r="R165" s="40">
        <v>0.64571428571428569</v>
      </c>
      <c r="S165" s="41">
        <v>32998</v>
      </c>
      <c r="T165" s="85">
        <f t="shared" si="50"/>
        <v>108898</v>
      </c>
      <c r="U165" s="55">
        <v>80300</v>
      </c>
      <c r="V165" s="40">
        <v>0.64571428571428569</v>
      </c>
      <c r="W165" s="59">
        <v>28945.602400000003</v>
      </c>
      <c r="X165" s="79">
        <f t="shared" si="56"/>
        <v>109245.6024</v>
      </c>
      <c r="Y165" s="55">
        <v>83600</v>
      </c>
      <c r="Z165" s="66">
        <v>0.64571428571428569</v>
      </c>
      <c r="AA165" s="59">
        <v>31261</v>
      </c>
      <c r="AB165" s="72">
        <f t="shared" si="57"/>
        <v>114861</v>
      </c>
      <c r="AC165" s="567">
        <v>89700</v>
      </c>
      <c r="AD165" s="563">
        <v>0.64571428571428569</v>
      </c>
      <c r="AE165" s="570">
        <v>23055.5</v>
      </c>
      <c r="AF165" s="575">
        <f t="shared" si="53"/>
        <v>112755.5</v>
      </c>
      <c r="AG165" s="458">
        <f t="shared" si="54"/>
        <v>106514.1384068</v>
      </c>
    </row>
    <row r="166" spans="1:33" x14ac:dyDescent="0.2">
      <c r="A166" s="120">
        <v>151</v>
      </c>
      <c r="B166" s="124" t="s">
        <v>100</v>
      </c>
      <c r="C166" s="471">
        <v>48020</v>
      </c>
      <c r="D166" s="515">
        <f t="shared" si="63"/>
        <v>52476.256000000001</v>
      </c>
      <c r="E166" s="41">
        <v>61560</v>
      </c>
      <c r="F166" s="98">
        <f t="shared" si="64"/>
        <v>64761.120000000003</v>
      </c>
      <c r="G166" s="41">
        <v>59580.2304</v>
      </c>
      <c r="H166" s="475">
        <f t="shared" si="51"/>
        <v>62618.822150400003</v>
      </c>
      <c r="I166" s="516">
        <f t="shared" si="52"/>
        <v>59952.06605013334</v>
      </c>
      <c r="K166" s="120">
        <v>151</v>
      </c>
      <c r="L166" s="124" t="s">
        <v>100</v>
      </c>
      <c r="M166" s="92" t="s">
        <v>593</v>
      </c>
      <c r="N166" s="40">
        <v>1.3506571428571428</v>
      </c>
      <c r="O166" s="59">
        <v>266400</v>
      </c>
      <c r="P166" s="89">
        <f t="shared" ref="P166:P167" si="70">+O166</f>
        <v>266400</v>
      </c>
      <c r="Q166" s="92" t="s">
        <v>593</v>
      </c>
      <c r="R166" s="40">
        <v>1.3506571428571428</v>
      </c>
      <c r="S166" s="41">
        <v>278400</v>
      </c>
      <c r="T166" s="86">
        <f t="shared" ref="T166:T167" si="71">+S166</f>
        <v>278400</v>
      </c>
      <c r="U166" s="92" t="s">
        <v>593</v>
      </c>
      <c r="V166" s="40">
        <v>1.3506571428571428</v>
      </c>
      <c r="W166" s="59">
        <v>240000</v>
      </c>
      <c r="X166" s="79">
        <f t="shared" ref="X166:X167" si="72">+W166</f>
        <v>240000</v>
      </c>
      <c r="Y166" s="92" t="s">
        <v>593</v>
      </c>
      <c r="Z166" s="66">
        <v>1.3506571428571428</v>
      </c>
      <c r="AA166" s="59">
        <v>259200</v>
      </c>
      <c r="AB166" s="72">
        <f>AA166</f>
        <v>259200</v>
      </c>
      <c r="AC166" s="92" t="s">
        <v>593</v>
      </c>
      <c r="AD166" s="563">
        <v>1.3506571428571428</v>
      </c>
      <c r="AE166" s="570">
        <v>80028</v>
      </c>
      <c r="AF166" s="575">
        <f>AE166</f>
        <v>80028</v>
      </c>
      <c r="AG166" s="458">
        <f t="shared" si="54"/>
        <v>197330.01100835553</v>
      </c>
    </row>
    <row r="167" spans="1:33" x14ac:dyDescent="0.2">
      <c r="A167" s="120">
        <v>152</v>
      </c>
      <c r="B167" s="124" t="s">
        <v>101</v>
      </c>
      <c r="C167" s="471">
        <v>71540</v>
      </c>
      <c r="D167" s="515">
        <f t="shared" si="63"/>
        <v>78178.911999999997</v>
      </c>
      <c r="E167" s="41">
        <v>91770</v>
      </c>
      <c r="F167" s="98">
        <f t="shared" si="64"/>
        <v>96542.04</v>
      </c>
      <c r="G167" s="41">
        <v>88818.676799999987</v>
      </c>
      <c r="H167" s="475">
        <f t="shared" si="51"/>
        <v>93348.429316799986</v>
      </c>
      <c r="I167" s="516">
        <f t="shared" si="52"/>
        <v>89356.460438933325</v>
      </c>
      <c r="K167" s="120">
        <v>152</v>
      </c>
      <c r="L167" s="124" t="s">
        <v>101</v>
      </c>
      <c r="M167" s="92" t="s">
        <v>593</v>
      </c>
      <c r="N167" s="40">
        <v>2.7758857142857143</v>
      </c>
      <c r="O167" s="59">
        <v>98589</v>
      </c>
      <c r="P167" s="89">
        <f t="shared" si="70"/>
        <v>98589</v>
      </c>
      <c r="Q167" s="92" t="s">
        <v>593</v>
      </c>
      <c r="R167" s="40">
        <v>2.7758857142857143</v>
      </c>
      <c r="S167" s="41">
        <v>99477</v>
      </c>
      <c r="T167" s="86">
        <f t="shared" si="71"/>
        <v>99477</v>
      </c>
      <c r="U167" s="92" t="s">
        <v>593</v>
      </c>
      <c r="V167" s="40">
        <v>2.7758857142857143</v>
      </c>
      <c r="W167" s="59">
        <v>88818.676799999987</v>
      </c>
      <c r="X167" s="79">
        <f t="shared" si="72"/>
        <v>88818.676799999987</v>
      </c>
      <c r="Y167" s="92" t="s">
        <v>593</v>
      </c>
      <c r="Z167" s="66">
        <v>2.7758857142857143</v>
      </c>
      <c r="AA167" s="59">
        <v>99477</v>
      </c>
      <c r="AB167" s="72">
        <f>AA167</f>
        <v>99477</v>
      </c>
      <c r="AC167" s="92" t="s">
        <v>593</v>
      </c>
      <c r="AD167" s="563">
        <v>2.7758857142857143</v>
      </c>
      <c r="AE167" s="570">
        <v>119301</v>
      </c>
      <c r="AF167" s="575">
        <f>AE167</f>
        <v>119301</v>
      </c>
      <c r="AG167" s="458">
        <f t="shared" si="54"/>
        <v>99169.856206488897</v>
      </c>
    </row>
    <row r="168" spans="1:33" x14ac:dyDescent="0.2">
      <c r="A168" s="120">
        <v>153</v>
      </c>
      <c r="B168" s="124" t="s">
        <v>326</v>
      </c>
      <c r="C168" s="471">
        <v>208740</v>
      </c>
      <c r="D168" s="515">
        <f t="shared" si="63"/>
        <v>228111.07199999999</v>
      </c>
      <c r="E168" s="41">
        <v>267710</v>
      </c>
      <c r="F168" s="98">
        <f t="shared" si="64"/>
        <v>281630.92</v>
      </c>
      <c r="G168" s="41">
        <v>259100.44639999999</v>
      </c>
      <c r="H168" s="475">
        <f t="shared" si="51"/>
        <v>272314.5691664</v>
      </c>
      <c r="I168" s="516">
        <f t="shared" si="52"/>
        <v>260685.52038879998</v>
      </c>
      <c r="K168" s="120">
        <v>153</v>
      </c>
      <c r="L168" s="124" t="s">
        <v>326</v>
      </c>
      <c r="M168" s="55">
        <v>230160</v>
      </c>
      <c r="N168" s="40">
        <v>5.0004857142857144</v>
      </c>
      <c r="O168" s="59">
        <v>100210</v>
      </c>
      <c r="P168" s="89">
        <f t="shared" si="55"/>
        <v>330370</v>
      </c>
      <c r="Q168" s="55">
        <v>225120</v>
      </c>
      <c r="R168" s="40">
        <v>5.0004857142857144</v>
      </c>
      <c r="S168" s="41">
        <v>104766</v>
      </c>
      <c r="T168" s="85">
        <f t="shared" si="50"/>
        <v>329886</v>
      </c>
      <c r="U168" s="55">
        <v>245280</v>
      </c>
      <c r="V168" s="40">
        <v>5.0004857142857144</v>
      </c>
      <c r="W168" s="59">
        <v>91100.446399999986</v>
      </c>
      <c r="X168" s="79">
        <f t="shared" si="56"/>
        <v>336380.44640000002</v>
      </c>
      <c r="Y168" s="55">
        <v>248640</v>
      </c>
      <c r="Z168" s="66">
        <v>5.0004857142857144</v>
      </c>
      <c r="AA168" s="59">
        <v>102032</v>
      </c>
      <c r="AB168" s="72">
        <f t="shared" si="57"/>
        <v>350672</v>
      </c>
      <c r="AC168" s="567">
        <v>278200</v>
      </c>
      <c r="AD168" s="563">
        <v>5.0004857142857144</v>
      </c>
      <c r="AE168" s="570">
        <v>69823</v>
      </c>
      <c r="AF168" s="575">
        <f t="shared" si="53"/>
        <v>348023</v>
      </c>
      <c r="AG168" s="458">
        <f t="shared" si="54"/>
        <v>326002.82779813331</v>
      </c>
    </row>
    <row r="169" spans="1:33" x14ac:dyDescent="0.2">
      <c r="A169" s="120">
        <v>154</v>
      </c>
      <c r="B169" s="124" t="s">
        <v>258</v>
      </c>
      <c r="C169" s="471">
        <v>479220</v>
      </c>
      <c r="D169" s="515">
        <f t="shared" si="63"/>
        <v>523691.61599999998</v>
      </c>
      <c r="E169" s="41">
        <v>614650</v>
      </c>
      <c r="F169" s="98">
        <f t="shared" si="64"/>
        <v>646611.80000000005</v>
      </c>
      <c r="G169" s="41">
        <v>594882.85600000003</v>
      </c>
      <c r="H169" s="475">
        <f t="shared" si="51"/>
        <v>625221.88165600004</v>
      </c>
      <c r="I169" s="516">
        <f t="shared" si="52"/>
        <v>598508.43255200004</v>
      </c>
      <c r="K169" s="120">
        <v>154</v>
      </c>
      <c r="L169" s="124" t="s">
        <v>258</v>
      </c>
      <c r="M169" s="55">
        <v>553410</v>
      </c>
      <c r="N169" s="40">
        <v>1.2485142857142857</v>
      </c>
      <c r="O169" s="59">
        <v>232829</v>
      </c>
      <c r="P169" s="89">
        <f t="shared" si="55"/>
        <v>786239</v>
      </c>
      <c r="Q169" s="55">
        <v>495360</v>
      </c>
      <c r="R169" s="40">
        <v>1.2485142857142857</v>
      </c>
      <c r="S169" s="41">
        <v>236986</v>
      </c>
      <c r="T169" s="85">
        <f t="shared" si="50"/>
        <v>732346</v>
      </c>
      <c r="U169" s="55">
        <v>565020</v>
      </c>
      <c r="V169" s="40">
        <v>1.2485142857142857</v>
      </c>
      <c r="W169" s="59">
        <v>207882.85600000003</v>
      </c>
      <c r="X169" s="79">
        <f t="shared" si="56"/>
        <v>772902.85600000003</v>
      </c>
      <c r="Y169" s="55">
        <v>561150</v>
      </c>
      <c r="Z169" s="66">
        <v>1.2485142857142857</v>
      </c>
      <c r="AA169" s="59">
        <v>226592</v>
      </c>
      <c r="AB169" s="72">
        <f t="shared" si="57"/>
        <v>787742</v>
      </c>
      <c r="AC169" s="567">
        <v>698100</v>
      </c>
      <c r="AD169" s="563">
        <v>1.2485142857142857</v>
      </c>
      <c r="AE169" s="570">
        <v>100945</v>
      </c>
      <c r="AF169" s="575">
        <f t="shared" si="53"/>
        <v>799045</v>
      </c>
      <c r="AG169" s="458">
        <f t="shared" si="54"/>
        <v>746130.54809200007</v>
      </c>
    </row>
    <row r="170" spans="1:33" x14ac:dyDescent="0.2">
      <c r="A170" s="120">
        <v>155</v>
      </c>
      <c r="B170" s="124" t="s">
        <v>259</v>
      </c>
      <c r="C170" s="471">
        <v>441000</v>
      </c>
      <c r="D170" s="515">
        <f t="shared" si="63"/>
        <v>481924.8</v>
      </c>
      <c r="E170" s="41">
        <v>565630</v>
      </c>
      <c r="F170" s="98">
        <f t="shared" si="64"/>
        <v>595042.76</v>
      </c>
      <c r="G170" s="41">
        <v>469200</v>
      </c>
      <c r="H170" s="475">
        <f t="shared" si="51"/>
        <v>493129.2</v>
      </c>
      <c r="I170" s="516">
        <f t="shared" si="52"/>
        <v>523365.58666666667</v>
      </c>
      <c r="K170" s="120">
        <v>155</v>
      </c>
      <c r="L170" s="124" t="s">
        <v>259</v>
      </c>
      <c r="M170" s="55">
        <v>436150</v>
      </c>
      <c r="N170" s="40">
        <v>0.95988571428571423</v>
      </c>
      <c r="O170" s="59">
        <v>182262</v>
      </c>
      <c r="P170" s="89">
        <f t="shared" si="55"/>
        <v>618412</v>
      </c>
      <c r="Q170" s="55">
        <v>402600</v>
      </c>
      <c r="R170" s="40">
        <v>0.95988571428571423</v>
      </c>
      <c r="S170" s="41">
        <v>188830</v>
      </c>
      <c r="T170" s="85">
        <f t="shared" si="50"/>
        <v>591430</v>
      </c>
      <c r="U170" s="55">
        <v>448350</v>
      </c>
      <c r="V170" s="40">
        <v>0.95988571428571423</v>
      </c>
      <c r="W170" s="59">
        <v>164200</v>
      </c>
      <c r="X170" s="79">
        <f t="shared" si="56"/>
        <v>612550</v>
      </c>
      <c r="Y170" s="55">
        <v>454450</v>
      </c>
      <c r="Z170" s="66">
        <v>0.95988571428571423</v>
      </c>
      <c r="AA170" s="59">
        <v>178978</v>
      </c>
      <c r="AB170" s="72">
        <f t="shared" si="57"/>
        <v>633428</v>
      </c>
      <c r="AC170" s="567">
        <v>698100</v>
      </c>
      <c r="AD170" s="563">
        <v>0.95988571428571423</v>
      </c>
      <c r="AE170" s="570">
        <v>37219</v>
      </c>
      <c r="AF170" s="575">
        <f t="shared" si="53"/>
        <v>735319</v>
      </c>
      <c r="AG170" s="458">
        <f t="shared" si="54"/>
        <v>619084.09777777782</v>
      </c>
    </row>
    <row r="171" spans="1:33" x14ac:dyDescent="0.2">
      <c r="A171" s="120">
        <v>156</v>
      </c>
      <c r="B171" s="124" t="s">
        <v>260</v>
      </c>
      <c r="C171" s="471">
        <v>192080</v>
      </c>
      <c r="D171" s="515">
        <f t="shared" si="63"/>
        <v>209905.024</v>
      </c>
      <c r="E171" s="41">
        <v>246335</v>
      </c>
      <c r="F171" s="98">
        <f t="shared" si="64"/>
        <v>259144.42</v>
      </c>
      <c r="G171" s="41">
        <v>202400</v>
      </c>
      <c r="H171" s="475">
        <f t="shared" si="51"/>
        <v>212722.4</v>
      </c>
      <c r="I171" s="516">
        <f t="shared" si="52"/>
        <v>227257.28133333335</v>
      </c>
      <c r="K171" s="120">
        <v>156</v>
      </c>
      <c r="L171" s="124" t="s">
        <v>260</v>
      </c>
      <c r="M171" s="92" t="s">
        <v>593</v>
      </c>
      <c r="N171" s="40">
        <v>5.8533714285714282</v>
      </c>
      <c r="O171" s="59">
        <v>264638</v>
      </c>
      <c r="P171" s="89">
        <f t="shared" ref="P171:P172" si="73">+O171</f>
        <v>264638</v>
      </c>
      <c r="Q171" s="92" t="s">
        <v>593</v>
      </c>
      <c r="R171" s="40">
        <v>5.8533714285714282</v>
      </c>
      <c r="S171" s="41">
        <v>274175</v>
      </c>
      <c r="T171" s="86">
        <f t="shared" ref="T171:T172" si="74">+S171</f>
        <v>274175</v>
      </c>
      <c r="U171" s="92" t="s">
        <v>593</v>
      </c>
      <c r="V171" s="40">
        <v>5.8533714285714282</v>
      </c>
      <c r="W171" s="59">
        <v>238412.8664</v>
      </c>
      <c r="X171" s="79">
        <f t="shared" ref="X171:X172" si="75">+W171</f>
        <v>238412.8664</v>
      </c>
      <c r="Y171" s="92" t="s">
        <v>593</v>
      </c>
      <c r="Z171" s="66">
        <v>5.8533714285714282</v>
      </c>
      <c r="AA171" s="59">
        <v>271791</v>
      </c>
      <c r="AB171" s="72">
        <f t="shared" ref="AB171:AB172" si="76">+AA171</f>
        <v>271791</v>
      </c>
      <c r="AC171" s="92" t="s">
        <v>593</v>
      </c>
      <c r="AD171" s="563">
        <v>5.8533714285714282</v>
      </c>
      <c r="AE171" s="570">
        <v>320235.5</v>
      </c>
      <c r="AF171" s="575">
        <f>AE171</f>
        <v>320235.5</v>
      </c>
      <c r="AG171" s="458">
        <f t="shared" si="54"/>
        <v>266084.94128888886</v>
      </c>
    </row>
    <row r="172" spans="1:33" x14ac:dyDescent="0.2">
      <c r="A172" s="120">
        <v>157</v>
      </c>
      <c r="B172" s="124" t="s">
        <v>261</v>
      </c>
      <c r="C172" s="471">
        <v>78400</v>
      </c>
      <c r="D172" s="515">
        <f t="shared" si="63"/>
        <v>85675.520000000004</v>
      </c>
      <c r="E172" s="41">
        <v>100510</v>
      </c>
      <c r="F172" s="98">
        <f t="shared" si="64"/>
        <v>105736.52</v>
      </c>
      <c r="G172" s="41">
        <v>97277.598400000003</v>
      </c>
      <c r="H172" s="475">
        <f t="shared" si="51"/>
        <v>102238.7559184</v>
      </c>
      <c r="I172" s="516">
        <f t="shared" si="52"/>
        <v>97883.598639466669</v>
      </c>
      <c r="K172" s="120">
        <v>157</v>
      </c>
      <c r="L172" s="124" t="s">
        <v>261</v>
      </c>
      <c r="M172" s="92" t="s">
        <v>593</v>
      </c>
      <c r="N172" s="40">
        <v>0.59994285714285711</v>
      </c>
      <c r="O172" s="59">
        <v>108951</v>
      </c>
      <c r="P172" s="89">
        <f t="shared" si="73"/>
        <v>108951</v>
      </c>
      <c r="Q172" s="92" t="s">
        <v>593</v>
      </c>
      <c r="R172" s="40">
        <v>0.59994285714285711</v>
      </c>
      <c r="S172" s="41">
        <v>108951</v>
      </c>
      <c r="T172" s="86">
        <f t="shared" si="74"/>
        <v>108951</v>
      </c>
      <c r="U172" s="92" t="s">
        <v>593</v>
      </c>
      <c r="V172" s="40">
        <v>0.59994285714285711</v>
      </c>
      <c r="W172" s="59">
        <v>97277.598400000003</v>
      </c>
      <c r="X172" s="79">
        <f t="shared" si="75"/>
        <v>97277.598400000003</v>
      </c>
      <c r="Y172" s="92" t="s">
        <v>593</v>
      </c>
      <c r="Z172" s="66">
        <v>0.59994285714285711</v>
      </c>
      <c r="AA172" s="59">
        <v>105060</v>
      </c>
      <c r="AB172" s="72">
        <f t="shared" si="76"/>
        <v>105060</v>
      </c>
      <c r="AC172" s="92" t="s">
        <v>593</v>
      </c>
      <c r="AD172" s="563">
        <v>0.59994285714285711</v>
      </c>
      <c r="AE172" s="570">
        <v>130663</v>
      </c>
      <c r="AF172" s="575">
        <f>AE172</f>
        <v>130663</v>
      </c>
      <c r="AG172" s="458">
        <f t="shared" si="54"/>
        <v>108131.03283991112</v>
      </c>
    </row>
    <row r="173" spans="1:33" x14ac:dyDescent="0.2">
      <c r="A173" s="120">
        <v>158</v>
      </c>
      <c r="B173" s="124" t="s">
        <v>325</v>
      </c>
      <c r="C173" s="471">
        <v>92120</v>
      </c>
      <c r="D173" s="515">
        <f t="shared" si="63"/>
        <v>100668.736</v>
      </c>
      <c r="E173" s="41">
        <v>118180</v>
      </c>
      <c r="F173" s="98">
        <f t="shared" si="64"/>
        <v>124325.36</v>
      </c>
      <c r="G173" s="41">
        <v>114379.3312</v>
      </c>
      <c r="H173" s="475">
        <f t="shared" si="51"/>
        <v>120212.67709120001</v>
      </c>
      <c r="I173" s="516">
        <f t="shared" si="52"/>
        <v>115068.92436373334</v>
      </c>
      <c r="K173" s="120">
        <v>158</v>
      </c>
      <c r="L173" s="124" t="s">
        <v>325</v>
      </c>
      <c r="M173" s="55">
        <v>107300</v>
      </c>
      <c r="N173" s="40">
        <v>1.5436000000000001</v>
      </c>
      <c r="O173" s="59">
        <v>45225</v>
      </c>
      <c r="P173" s="89">
        <f t="shared" si="55"/>
        <v>152525</v>
      </c>
      <c r="Q173" s="55">
        <v>92500</v>
      </c>
      <c r="R173" s="40">
        <v>1.5436000000000001</v>
      </c>
      <c r="S173" s="41">
        <v>46032</v>
      </c>
      <c r="T173" s="85">
        <f t="shared" si="50"/>
        <v>138532</v>
      </c>
      <c r="U173" s="55">
        <v>106560</v>
      </c>
      <c r="V173" s="40">
        <v>1.5436000000000001</v>
      </c>
      <c r="W173" s="59">
        <v>40379.331200000001</v>
      </c>
      <c r="X173" s="79">
        <f t="shared" si="56"/>
        <v>146939.33120000002</v>
      </c>
      <c r="Y173" s="55">
        <v>107300</v>
      </c>
      <c r="Z173" s="66">
        <v>1.5436000000000001</v>
      </c>
      <c r="AA173" s="59">
        <v>43610</v>
      </c>
      <c r="AB173" s="72">
        <f t="shared" si="57"/>
        <v>150910</v>
      </c>
      <c r="AC173" s="567">
        <v>123500</v>
      </c>
      <c r="AD173" s="563">
        <v>1.5436000000000001</v>
      </c>
      <c r="AE173" s="570">
        <v>30134</v>
      </c>
      <c r="AF173" s="575">
        <f t="shared" si="53"/>
        <v>153634</v>
      </c>
      <c r="AG173" s="458">
        <f t="shared" si="54"/>
        <v>142934.8759272889</v>
      </c>
    </row>
    <row r="174" spans="1:33" x14ac:dyDescent="0.2">
      <c r="A174" s="120">
        <v>159</v>
      </c>
      <c r="B174" s="121" t="s">
        <v>342</v>
      </c>
      <c r="C174" s="471">
        <v>256760</v>
      </c>
      <c r="D174" s="515">
        <f t="shared" si="63"/>
        <v>280587.32799999998</v>
      </c>
      <c r="E174" s="41">
        <v>475000</v>
      </c>
      <c r="F174" s="98">
        <f t="shared" si="64"/>
        <v>499700</v>
      </c>
      <c r="G174" s="41">
        <v>408940</v>
      </c>
      <c r="H174" s="475">
        <f t="shared" si="51"/>
        <v>429795.94</v>
      </c>
      <c r="I174" s="516">
        <f t="shared" si="52"/>
        <v>403361.08933333331</v>
      </c>
      <c r="K174" s="120">
        <v>159</v>
      </c>
      <c r="L174" s="121" t="s">
        <v>342</v>
      </c>
      <c r="M174" s="55">
        <v>554406</v>
      </c>
      <c r="N174" s="40">
        <v>3.15</v>
      </c>
      <c r="O174" s="59">
        <v>187000</v>
      </c>
      <c r="P174" s="89">
        <f t="shared" si="55"/>
        <v>741406</v>
      </c>
      <c r="Q174" s="55">
        <v>485105</v>
      </c>
      <c r="R174" s="40">
        <v>3.15</v>
      </c>
      <c r="S174" s="41">
        <v>193800</v>
      </c>
      <c r="T174" s="85">
        <f t="shared" si="50"/>
        <v>678905</v>
      </c>
      <c r="U174" s="55">
        <v>539006</v>
      </c>
      <c r="V174" s="40">
        <v>3.15</v>
      </c>
      <c r="W174" s="59">
        <v>170000</v>
      </c>
      <c r="X174" s="79">
        <f t="shared" si="56"/>
        <v>709006</v>
      </c>
      <c r="Y174" s="55">
        <v>565956</v>
      </c>
      <c r="Z174" s="66">
        <v>3.15</v>
      </c>
      <c r="AA174" s="59">
        <v>183600</v>
      </c>
      <c r="AB174" s="72">
        <f t="shared" si="57"/>
        <v>749556</v>
      </c>
      <c r="AC174" s="567">
        <v>518700</v>
      </c>
      <c r="AD174" s="563">
        <v>3.15</v>
      </c>
      <c r="AE174" s="570">
        <v>138619</v>
      </c>
      <c r="AF174" s="575">
        <f t="shared" si="53"/>
        <v>657319</v>
      </c>
      <c r="AG174" s="458">
        <f t="shared" si="54"/>
        <v>656592.18155555555</v>
      </c>
    </row>
    <row r="175" spans="1:33" x14ac:dyDescent="0.2">
      <c r="A175" s="120">
        <v>160</v>
      </c>
      <c r="B175" s="131" t="s">
        <v>403</v>
      </c>
      <c r="C175" s="519">
        <v>692860</v>
      </c>
      <c r="D175" s="515">
        <f t="shared" si="63"/>
        <v>757157.40800000005</v>
      </c>
      <c r="E175" s="41">
        <v>888630</v>
      </c>
      <c r="F175" s="98">
        <f t="shared" si="64"/>
        <v>934838.76</v>
      </c>
      <c r="G175" s="41">
        <v>860051.65919999999</v>
      </c>
      <c r="H175" s="475">
        <f t="shared" si="51"/>
        <v>903914.29381920001</v>
      </c>
      <c r="I175" s="516">
        <f t="shared" si="52"/>
        <v>865303.48727306665</v>
      </c>
      <c r="K175" s="120">
        <v>160</v>
      </c>
      <c r="L175" s="131" t="s">
        <v>403</v>
      </c>
      <c r="M175" s="55">
        <v>793780</v>
      </c>
      <c r="N175" s="40">
        <v>4.5</v>
      </c>
      <c r="O175" s="59">
        <v>334167</v>
      </c>
      <c r="P175" s="89">
        <f t="shared" si="55"/>
        <v>1127947</v>
      </c>
      <c r="Q175" s="55">
        <v>737880</v>
      </c>
      <c r="R175" s="40">
        <v>4.5</v>
      </c>
      <c r="S175" s="41">
        <v>346209</v>
      </c>
      <c r="T175" s="85">
        <f t="shared" si="50"/>
        <v>1084089</v>
      </c>
      <c r="U175" s="55">
        <v>793780</v>
      </c>
      <c r="V175" s="40">
        <v>4.5</v>
      </c>
      <c r="W175" s="59">
        <v>301051.65919999999</v>
      </c>
      <c r="X175" s="79">
        <f t="shared" si="56"/>
        <v>1094831.6592000001</v>
      </c>
      <c r="Y175" s="55">
        <v>821730</v>
      </c>
      <c r="Z175" s="66">
        <v>4.5</v>
      </c>
      <c r="AA175" s="59">
        <v>343199</v>
      </c>
      <c r="AB175" s="72">
        <f t="shared" si="57"/>
        <v>1164929</v>
      </c>
      <c r="AC175" s="567">
        <v>1016600</v>
      </c>
      <c r="AD175" s="563">
        <v>4.5</v>
      </c>
      <c r="AE175" s="570">
        <v>98059</v>
      </c>
      <c r="AF175" s="575">
        <f t="shared" si="53"/>
        <v>1114659</v>
      </c>
      <c r="AG175" s="458">
        <f t="shared" si="54"/>
        <v>1075293.1910788445</v>
      </c>
    </row>
    <row r="176" spans="1:33" x14ac:dyDescent="0.2">
      <c r="A176" s="120">
        <v>161</v>
      </c>
      <c r="B176" s="131" t="s">
        <v>311</v>
      </c>
      <c r="C176" s="519">
        <v>58800</v>
      </c>
      <c r="D176" s="515">
        <f t="shared" si="63"/>
        <v>64256.639999999999</v>
      </c>
      <c r="E176" s="41">
        <v>75430</v>
      </c>
      <c r="F176" s="98">
        <f t="shared" si="64"/>
        <v>79352.36</v>
      </c>
      <c r="G176" s="41">
        <v>73004.171199999997</v>
      </c>
      <c r="H176" s="475">
        <f t="shared" si="51"/>
        <v>76727.383931199991</v>
      </c>
      <c r="I176" s="516">
        <f t="shared" si="52"/>
        <v>73445.461310400002</v>
      </c>
      <c r="K176" s="120">
        <v>161</v>
      </c>
      <c r="L176" s="131" t="s">
        <v>311</v>
      </c>
      <c r="M176" s="92" t="s">
        <v>593</v>
      </c>
      <c r="N176" s="40">
        <v>4.0999999999999996</v>
      </c>
      <c r="O176" s="59">
        <v>81765</v>
      </c>
      <c r="P176" s="89">
        <f>+O176</f>
        <v>81765</v>
      </c>
      <c r="Q176" s="92" t="s">
        <v>593</v>
      </c>
      <c r="R176" s="40">
        <v>4.0999999999999996</v>
      </c>
      <c r="S176" s="41">
        <v>83955</v>
      </c>
      <c r="T176" s="86">
        <f>+S176</f>
        <v>83955</v>
      </c>
      <c r="U176" s="92" t="s">
        <v>593</v>
      </c>
      <c r="V176" s="40">
        <v>4.0999999999999996</v>
      </c>
      <c r="W176" s="59">
        <v>73004.171199999997</v>
      </c>
      <c r="X176" s="79">
        <f>+W176</f>
        <v>73004.171199999997</v>
      </c>
      <c r="Y176" s="92" t="s">
        <v>593</v>
      </c>
      <c r="Z176" s="66">
        <v>4.0999999999999996</v>
      </c>
      <c r="AA176" s="59">
        <v>79575</v>
      </c>
      <c r="AB176" s="72">
        <f>+AA176</f>
        <v>79575</v>
      </c>
      <c r="AC176" s="92" t="s">
        <v>593</v>
      </c>
      <c r="AD176" s="563">
        <v>4.0999999999999996</v>
      </c>
      <c r="AE176" s="570">
        <v>43465.5</v>
      </c>
      <c r="AF176" s="575">
        <f>AE176</f>
        <v>43465.5</v>
      </c>
      <c r="AG176" s="458">
        <f t="shared" si="54"/>
        <v>72535.022085066666</v>
      </c>
    </row>
    <row r="177" spans="1:33" x14ac:dyDescent="0.2">
      <c r="A177" s="120">
        <v>162</v>
      </c>
      <c r="B177" s="131" t="s">
        <v>312</v>
      </c>
      <c r="C177" s="519">
        <v>131320</v>
      </c>
      <c r="D177" s="515">
        <f t="shared" si="63"/>
        <v>143506.49599999998</v>
      </c>
      <c r="E177" s="41">
        <v>168435</v>
      </c>
      <c r="F177" s="98">
        <f t="shared" si="64"/>
        <v>177193.62</v>
      </c>
      <c r="G177" s="41">
        <v>119509.84</v>
      </c>
      <c r="H177" s="475">
        <f t="shared" si="51"/>
        <v>125604.84183999999</v>
      </c>
      <c r="I177" s="516">
        <f t="shared" si="52"/>
        <v>148768.31928</v>
      </c>
      <c r="K177" s="120">
        <v>162</v>
      </c>
      <c r="L177" s="131" t="s">
        <v>312</v>
      </c>
      <c r="M177" s="55">
        <v>110760</v>
      </c>
      <c r="N177" s="40">
        <v>3.15</v>
      </c>
      <c r="O177" s="59">
        <v>45661</v>
      </c>
      <c r="P177" s="89">
        <f t="shared" si="55"/>
        <v>156421</v>
      </c>
      <c r="Q177" s="55">
        <v>106080</v>
      </c>
      <c r="R177" s="40">
        <v>3.15</v>
      </c>
      <c r="S177" s="41">
        <v>47736</v>
      </c>
      <c r="T177" s="85">
        <f t="shared" si="50"/>
        <v>153816</v>
      </c>
      <c r="U177" s="55">
        <v>117000</v>
      </c>
      <c r="V177" s="40">
        <v>3.15</v>
      </c>
      <c r="W177" s="59">
        <v>41509.839999999997</v>
      </c>
      <c r="X177" s="79">
        <f t="shared" si="56"/>
        <v>158509.84</v>
      </c>
      <c r="Y177" s="55">
        <v>116220</v>
      </c>
      <c r="Z177" s="66">
        <v>3.15</v>
      </c>
      <c r="AA177" s="59">
        <v>47321</v>
      </c>
      <c r="AB177" s="72">
        <f t="shared" si="57"/>
        <v>163541</v>
      </c>
      <c r="AC177" s="567">
        <v>175500</v>
      </c>
      <c r="AD177" s="563">
        <v>3.15</v>
      </c>
      <c r="AE177" s="570">
        <v>26884</v>
      </c>
      <c r="AF177" s="575">
        <f t="shared" si="53"/>
        <v>202384</v>
      </c>
      <c r="AG177" s="458">
        <f t="shared" si="54"/>
        <v>163906.69321333335</v>
      </c>
    </row>
    <row r="178" spans="1:33" x14ac:dyDescent="0.2">
      <c r="A178" s="120">
        <v>163</v>
      </c>
      <c r="B178" s="131" t="s">
        <v>313</v>
      </c>
      <c r="C178" s="519">
        <v>158760</v>
      </c>
      <c r="D178" s="515">
        <f t="shared" si="63"/>
        <v>173492.92800000001</v>
      </c>
      <c r="E178" s="41">
        <v>203680</v>
      </c>
      <c r="F178" s="98">
        <f t="shared" si="64"/>
        <v>214271.35999999999</v>
      </c>
      <c r="G178" s="41">
        <v>197129.65119999999</v>
      </c>
      <c r="H178" s="475">
        <f t="shared" si="51"/>
        <v>207183.26341119999</v>
      </c>
      <c r="I178" s="516">
        <f t="shared" si="52"/>
        <v>198315.85047039998</v>
      </c>
      <c r="K178" s="120">
        <v>163</v>
      </c>
      <c r="L178" s="131" t="s">
        <v>313</v>
      </c>
      <c r="M178" s="55">
        <v>244800</v>
      </c>
      <c r="N178" s="40">
        <v>0.24864864864864866</v>
      </c>
      <c r="O178" s="59">
        <v>76734</v>
      </c>
      <c r="P178" s="89">
        <f t="shared" si="55"/>
        <v>321534</v>
      </c>
      <c r="Q178" s="55">
        <v>225000</v>
      </c>
      <c r="R178" s="40">
        <v>0.24864864864864866</v>
      </c>
      <c r="S178" s="41">
        <v>77425</v>
      </c>
      <c r="T178" s="85">
        <f t="shared" si="50"/>
        <v>302425</v>
      </c>
      <c r="U178" s="55">
        <v>264600</v>
      </c>
      <c r="V178" s="40">
        <v>0.24864864864864866</v>
      </c>
      <c r="W178" s="59">
        <v>69129.651199999993</v>
      </c>
      <c r="X178" s="79">
        <f t="shared" si="56"/>
        <v>333729.65119999996</v>
      </c>
      <c r="Y178" s="55">
        <v>266400</v>
      </c>
      <c r="Z178" s="66">
        <v>0.24864864864864866</v>
      </c>
      <c r="AA178" s="59">
        <v>74660</v>
      </c>
      <c r="AB178" s="72">
        <f t="shared" si="57"/>
        <v>341060</v>
      </c>
      <c r="AC178" s="567">
        <v>237900</v>
      </c>
      <c r="AD178" s="563">
        <v>0.24864864864864866</v>
      </c>
      <c r="AE178" s="570">
        <v>431600</v>
      </c>
      <c r="AF178" s="575">
        <f t="shared" si="53"/>
        <v>669500</v>
      </c>
      <c r="AG178" s="458">
        <f t="shared" si="54"/>
        <v>361094.08361173328</v>
      </c>
    </row>
    <row r="179" spans="1:33" x14ac:dyDescent="0.2">
      <c r="A179" s="120">
        <v>164</v>
      </c>
      <c r="B179" s="126" t="s">
        <v>405</v>
      </c>
      <c r="C179" s="517" t="s">
        <v>593</v>
      </c>
      <c r="D179" s="518" t="s">
        <v>593</v>
      </c>
      <c r="E179" s="517" t="s">
        <v>593</v>
      </c>
      <c r="F179" s="518" t="s">
        <v>593</v>
      </c>
      <c r="G179" s="41">
        <v>233319.21280000001</v>
      </c>
      <c r="H179" s="475">
        <f t="shared" si="51"/>
        <v>245218.49265280002</v>
      </c>
      <c r="I179" s="516">
        <f t="shared" si="52"/>
        <v>245218.49265280002</v>
      </c>
      <c r="K179" s="120">
        <v>164</v>
      </c>
      <c r="L179" s="126" t="s">
        <v>405</v>
      </c>
      <c r="M179" s="56">
        <v>214320</v>
      </c>
      <c r="N179" s="42">
        <v>3.15</v>
      </c>
      <c r="O179" s="60">
        <v>91078</v>
      </c>
      <c r="P179" s="89">
        <f t="shared" si="55"/>
        <v>305398</v>
      </c>
      <c r="Q179" s="56">
        <v>208240</v>
      </c>
      <c r="R179" s="42">
        <v>3.15</v>
      </c>
      <c r="S179" s="43">
        <v>91078</v>
      </c>
      <c r="T179" s="85">
        <f t="shared" si="50"/>
        <v>299318</v>
      </c>
      <c r="U179" s="56">
        <v>221920</v>
      </c>
      <c r="V179" s="42">
        <v>3.15</v>
      </c>
      <c r="W179" s="60">
        <v>81319.212800000008</v>
      </c>
      <c r="X179" s="79">
        <f t="shared" si="56"/>
        <v>303239.21279999998</v>
      </c>
      <c r="Y179" s="56">
        <v>224960</v>
      </c>
      <c r="Z179" s="42">
        <v>3.15</v>
      </c>
      <c r="AA179" s="69">
        <v>91891</v>
      </c>
      <c r="AB179" s="72">
        <f t="shared" si="57"/>
        <v>316851</v>
      </c>
      <c r="AC179" s="571">
        <v>370500</v>
      </c>
      <c r="AD179" s="578">
        <v>3.15</v>
      </c>
      <c r="AE179" s="572">
        <v>802750</v>
      </c>
      <c r="AF179" s="575">
        <f t="shared" si="53"/>
        <v>1173250</v>
      </c>
      <c r="AG179" s="458">
        <f t="shared" si="54"/>
        <v>440545.78424213332</v>
      </c>
    </row>
    <row r="180" spans="1:33" x14ac:dyDescent="0.2">
      <c r="A180" s="120">
        <v>165</v>
      </c>
      <c r="B180" s="126" t="s">
        <v>407</v>
      </c>
      <c r="C180" s="517" t="s">
        <v>593</v>
      </c>
      <c r="D180" s="518" t="s">
        <v>593</v>
      </c>
      <c r="E180" s="517" t="s">
        <v>593</v>
      </c>
      <c r="F180" s="518" t="s">
        <v>593</v>
      </c>
      <c r="G180" s="41">
        <v>3135772.8959999997</v>
      </c>
      <c r="H180" s="475">
        <f t="shared" si="51"/>
        <v>3295697.3136959998</v>
      </c>
      <c r="I180" s="516">
        <f t="shared" si="52"/>
        <v>3295697.3136959998</v>
      </c>
      <c r="K180" s="120">
        <v>165</v>
      </c>
      <c r="L180" s="126" t="s">
        <v>407</v>
      </c>
      <c r="M180" s="56">
        <v>2832820</v>
      </c>
      <c r="N180" s="42">
        <v>0.64571428571428569</v>
      </c>
      <c r="O180" s="60">
        <v>1207550</v>
      </c>
      <c r="P180" s="89">
        <f t="shared" si="55"/>
        <v>4040370</v>
      </c>
      <c r="Q180" s="56">
        <v>2608640</v>
      </c>
      <c r="R180" s="42">
        <v>0.64571428571428569</v>
      </c>
      <c r="S180" s="43">
        <v>1240483</v>
      </c>
      <c r="T180" s="85">
        <f t="shared" si="50"/>
        <v>3849123</v>
      </c>
      <c r="U180" s="56">
        <v>2955100</v>
      </c>
      <c r="V180" s="42">
        <v>0.64571428571428569</v>
      </c>
      <c r="W180" s="60">
        <v>1097772.8959999997</v>
      </c>
      <c r="X180" s="79">
        <f t="shared" si="56"/>
        <v>4052872.8959999997</v>
      </c>
      <c r="Y180" s="56">
        <v>2995860</v>
      </c>
      <c r="Z180" s="42">
        <v>0.64571428571428569</v>
      </c>
      <c r="AA180" s="69">
        <v>1229506</v>
      </c>
      <c r="AB180" s="72">
        <f t="shared" si="57"/>
        <v>4225366</v>
      </c>
      <c r="AC180" s="571">
        <v>2925000</v>
      </c>
      <c r="AD180" s="578">
        <v>0.64571428571428569</v>
      </c>
      <c r="AE180" s="572">
        <v>98800</v>
      </c>
      <c r="AF180" s="575">
        <f t="shared" si="53"/>
        <v>3023800</v>
      </c>
      <c r="AG180" s="458">
        <f t="shared" si="54"/>
        <v>3747871.5349493339</v>
      </c>
    </row>
    <row r="181" spans="1:33" x14ac:dyDescent="0.2">
      <c r="A181" s="120">
        <v>166</v>
      </c>
      <c r="B181" s="126" t="s">
        <v>408</v>
      </c>
      <c r="C181" s="517" t="s">
        <v>593</v>
      </c>
      <c r="D181" s="518" t="s">
        <v>593</v>
      </c>
      <c r="E181" s="517" t="s">
        <v>593</v>
      </c>
      <c r="F181" s="518" t="s">
        <v>593</v>
      </c>
      <c r="G181" s="41">
        <v>732780</v>
      </c>
      <c r="H181" s="475">
        <f t="shared" si="51"/>
        <v>770151.78</v>
      </c>
      <c r="I181" s="516">
        <f t="shared" si="52"/>
        <v>770151.78</v>
      </c>
      <c r="K181" s="120">
        <v>166</v>
      </c>
      <c r="L181" s="126" t="s">
        <v>408</v>
      </c>
      <c r="M181" s="56">
        <v>840000</v>
      </c>
      <c r="N181" s="42">
        <v>3.1428571428571428</v>
      </c>
      <c r="O181" s="60">
        <v>285026</v>
      </c>
      <c r="P181" s="89">
        <f t="shared" si="55"/>
        <v>1125026</v>
      </c>
      <c r="Q181" s="56">
        <v>810000</v>
      </c>
      <c r="R181" s="42">
        <v>3.1428571428571428</v>
      </c>
      <c r="S181" s="43">
        <v>292729</v>
      </c>
      <c r="T181" s="85">
        <f t="shared" si="50"/>
        <v>1102729</v>
      </c>
      <c r="U181" s="56">
        <v>828000</v>
      </c>
      <c r="V181" s="42">
        <v>3.1428571428571428</v>
      </c>
      <c r="W181" s="60">
        <v>256780</v>
      </c>
      <c r="X181" s="79">
        <f t="shared" si="56"/>
        <v>1084780</v>
      </c>
      <c r="Y181" s="56">
        <v>912000</v>
      </c>
      <c r="Z181" s="42">
        <v>3.1428571428571428</v>
      </c>
      <c r="AA181" s="69">
        <v>292729</v>
      </c>
      <c r="AB181" s="72">
        <f t="shared" si="57"/>
        <v>1204729</v>
      </c>
      <c r="AC181" s="570">
        <v>500500</v>
      </c>
      <c r="AD181" s="578">
        <v>3.1428571428571428</v>
      </c>
      <c r="AE181" s="572">
        <v>30907.5</v>
      </c>
      <c r="AF181" s="575">
        <f t="shared" si="53"/>
        <v>531407.5</v>
      </c>
      <c r="AG181" s="458">
        <f t="shared" si="54"/>
        <v>969803.88</v>
      </c>
    </row>
    <row r="182" spans="1:33" x14ac:dyDescent="0.2">
      <c r="A182" s="120">
        <v>167</v>
      </c>
      <c r="B182" s="126" t="s">
        <v>436</v>
      </c>
      <c r="C182" s="517" t="s">
        <v>593</v>
      </c>
      <c r="D182" s="518" t="s">
        <v>593</v>
      </c>
      <c r="E182" s="517" t="s">
        <v>593</v>
      </c>
      <c r="F182" s="518" t="s">
        <v>593</v>
      </c>
      <c r="G182" s="41">
        <v>325680</v>
      </c>
      <c r="H182" s="475">
        <f t="shared" si="51"/>
        <v>342289.68</v>
      </c>
      <c r="I182" s="516">
        <f t="shared" si="52"/>
        <v>342289.68</v>
      </c>
      <c r="K182" s="120">
        <v>167</v>
      </c>
      <c r="L182" s="126" t="s">
        <v>436</v>
      </c>
      <c r="M182" s="56">
        <v>298920</v>
      </c>
      <c r="N182" s="42">
        <v>2.46</v>
      </c>
      <c r="O182" s="60">
        <v>126185</v>
      </c>
      <c r="P182" s="89">
        <f t="shared" si="55"/>
        <v>425105</v>
      </c>
      <c r="Q182" s="56">
        <v>269240</v>
      </c>
      <c r="R182" s="42">
        <v>2.46</v>
      </c>
      <c r="S182" s="43">
        <v>127322</v>
      </c>
      <c r="T182" s="85">
        <f t="shared" si="50"/>
        <v>396562</v>
      </c>
      <c r="U182" s="56">
        <v>315880</v>
      </c>
      <c r="V182" s="42">
        <v>2.46</v>
      </c>
      <c r="W182" s="60">
        <v>113680</v>
      </c>
      <c r="X182" s="79">
        <f t="shared" si="56"/>
        <v>429560</v>
      </c>
      <c r="Y182" s="56">
        <v>311640</v>
      </c>
      <c r="Z182" s="42">
        <v>2.46</v>
      </c>
      <c r="AA182" s="69">
        <v>122774</v>
      </c>
      <c r="AB182" s="72">
        <f t="shared" si="57"/>
        <v>434414</v>
      </c>
      <c r="AC182" s="570">
        <v>234000</v>
      </c>
      <c r="AD182" s="578">
        <v>2.46</v>
      </c>
      <c r="AE182" s="570">
        <v>24180</v>
      </c>
      <c r="AF182" s="575">
        <f t="shared" si="53"/>
        <v>258180</v>
      </c>
      <c r="AG182" s="458">
        <f t="shared" si="54"/>
        <v>381018.4466666666</v>
      </c>
    </row>
    <row r="183" spans="1:33" x14ac:dyDescent="0.2">
      <c r="A183" s="120">
        <v>168</v>
      </c>
      <c r="B183" s="126" t="s">
        <v>410</v>
      </c>
      <c r="C183" s="517" t="s">
        <v>593</v>
      </c>
      <c r="D183" s="518" t="s">
        <v>593</v>
      </c>
      <c r="E183" s="517" t="s">
        <v>593</v>
      </c>
      <c r="F183" s="518" t="s">
        <v>593</v>
      </c>
      <c r="G183" s="41">
        <v>3243684.48</v>
      </c>
      <c r="H183" s="475">
        <f t="shared" si="51"/>
        <v>3409112.3884800002</v>
      </c>
      <c r="I183" s="516">
        <f t="shared" si="52"/>
        <v>3409112.3884800002</v>
      </c>
      <c r="K183" s="120">
        <v>168</v>
      </c>
      <c r="L183" s="126" t="s">
        <v>410</v>
      </c>
      <c r="M183" s="56">
        <v>2909040</v>
      </c>
      <c r="N183" s="42">
        <v>0.24864864864864866</v>
      </c>
      <c r="O183" s="60">
        <v>1249253</v>
      </c>
      <c r="P183" s="89">
        <f t="shared" si="55"/>
        <v>4158293</v>
      </c>
      <c r="Q183" s="56">
        <v>2887960</v>
      </c>
      <c r="R183" s="42">
        <v>0.24864864864864866</v>
      </c>
      <c r="S183" s="43">
        <v>1317394</v>
      </c>
      <c r="T183" s="85">
        <f t="shared" si="50"/>
        <v>4205354</v>
      </c>
      <c r="U183" s="56">
        <v>2972280</v>
      </c>
      <c r="V183" s="42">
        <v>0.24864864864864866</v>
      </c>
      <c r="W183" s="60">
        <v>1135684.48</v>
      </c>
      <c r="X183" s="79">
        <f t="shared" si="56"/>
        <v>4107964.48</v>
      </c>
      <c r="Y183" s="56">
        <v>3056600</v>
      </c>
      <c r="Z183" s="42">
        <v>0.24864864864864866</v>
      </c>
      <c r="AA183" s="69">
        <v>1249253</v>
      </c>
      <c r="AB183" s="72">
        <f t="shared" si="57"/>
        <v>4305853</v>
      </c>
      <c r="AC183" s="570">
        <v>890500</v>
      </c>
      <c r="AD183" s="578">
        <v>0.24864864864864866</v>
      </c>
      <c r="AE183" s="570">
        <v>52565.5</v>
      </c>
      <c r="AF183" s="575">
        <f t="shared" si="53"/>
        <v>943065.5</v>
      </c>
      <c r="AG183" s="458">
        <f t="shared" si="54"/>
        <v>3521607.0614133333</v>
      </c>
    </row>
    <row r="184" spans="1:33" x14ac:dyDescent="0.2">
      <c r="A184" s="120">
        <v>169</v>
      </c>
      <c r="B184" s="126" t="s">
        <v>367</v>
      </c>
      <c r="C184" s="517" t="s">
        <v>593</v>
      </c>
      <c r="D184" s="518" t="s">
        <v>593</v>
      </c>
      <c r="E184" s="517" t="s">
        <v>593</v>
      </c>
      <c r="F184" s="518" t="s">
        <v>593</v>
      </c>
      <c r="G184" s="517" t="s">
        <v>593</v>
      </c>
      <c r="H184" s="518" t="s">
        <v>593</v>
      </c>
      <c r="I184" s="518" t="s">
        <v>593</v>
      </c>
      <c r="K184" s="120">
        <v>169</v>
      </c>
      <c r="L184" s="126" t="s">
        <v>367</v>
      </c>
      <c r="M184" s="56">
        <v>2960100</v>
      </c>
      <c r="N184" s="42">
        <v>0.24864864864864866</v>
      </c>
      <c r="O184" s="60">
        <v>1282542</v>
      </c>
      <c r="P184" s="89">
        <f t="shared" si="55"/>
        <v>4242642</v>
      </c>
      <c r="Q184" s="56">
        <v>2681250</v>
      </c>
      <c r="R184" s="42">
        <v>0.24864864864864866</v>
      </c>
      <c r="S184" s="43">
        <v>1305651</v>
      </c>
      <c r="T184" s="85">
        <f t="shared" si="50"/>
        <v>3986901</v>
      </c>
      <c r="U184" s="56">
        <v>3217500</v>
      </c>
      <c r="V184" s="42">
        <v>0.24864864864864866</v>
      </c>
      <c r="W184" s="60">
        <v>1155443.0704000001</v>
      </c>
      <c r="X184" s="79">
        <f t="shared" si="56"/>
        <v>4372943.0703999996</v>
      </c>
      <c r="Y184" s="56">
        <v>3260400</v>
      </c>
      <c r="Z184" s="42">
        <v>0.24864864864864866</v>
      </c>
      <c r="AA184" s="69">
        <v>1270987</v>
      </c>
      <c r="AB184" s="72">
        <f t="shared" si="57"/>
        <v>4531387</v>
      </c>
      <c r="AC184" s="567">
        <v>6039800</v>
      </c>
      <c r="AD184" s="578">
        <v>0.24864864864864866</v>
      </c>
      <c r="AE184" s="570">
        <v>120906.5</v>
      </c>
      <c r="AF184" s="575">
        <f t="shared" si="53"/>
        <v>6160706.5</v>
      </c>
      <c r="AG184" s="458">
        <f t="shared" si="54"/>
        <v>4658915.9140799996</v>
      </c>
    </row>
    <row r="185" spans="1:33" x14ac:dyDescent="0.2">
      <c r="A185" s="120">
        <v>169</v>
      </c>
      <c r="B185" s="126" t="s">
        <v>480</v>
      </c>
      <c r="C185" s="517" t="s">
        <v>593</v>
      </c>
      <c r="D185" s="518" t="s">
        <v>593</v>
      </c>
      <c r="E185" s="517" t="s">
        <v>593</v>
      </c>
      <c r="F185" s="518" t="s">
        <v>593</v>
      </c>
      <c r="G185" s="41">
        <v>912842.4</v>
      </c>
      <c r="H185" s="475">
        <f t="shared" si="51"/>
        <v>959397.36239999998</v>
      </c>
      <c r="I185" s="516">
        <f t="shared" si="52"/>
        <v>959397.36239999998</v>
      </c>
      <c r="K185" s="120">
        <v>169</v>
      </c>
      <c r="L185" s="126" t="s">
        <v>480</v>
      </c>
      <c r="M185" s="56">
        <v>830200</v>
      </c>
      <c r="N185" s="42">
        <v>0.24324324324324326</v>
      </c>
      <c r="O185" s="60">
        <v>351827</v>
      </c>
      <c r="P185" s="89">
        <f t="shared" si="55"/>
        <v>1182027</v>
      </c>
      <c r="Q185" s="56">
        <v>770900</v>
      </c>
      <c r="R185" s="42">
        <v>0.24324324324324326</v>
      </c>
      <c r="S185" s="43">
        <v>361422</v>
      </c>
      <c r="T185" s="85">
        <f t="shared" si="50"/>
        <v>1132322</v>
      </c>
      <c r="U185" s="56">
        <v>830200</v>
      </c>
      <c r="V185" s="42">
        <v>0.24324324324324326</v>
      </c>
      <c r="W185" s="60">
        <v>319842.40000000002</v>
      </c>
      <c r="X185" s="79">
        <f t="shared" si="56"/>
        <v>1150042.3999999999</v>
      </c>
      <c r="Y185" s="56">
        <v>859850</v>
      </c>
      <c r="Z185" s="42">
        <v>0.24324324324324326</v>
      </c>
      <c r="AA185" s="69">
        <v>348628</v>
      </c>
      <c r="AB185" s="72">
        <f t="shared" si="57"/>
        <v>1208478</v>
      </c>
      <c r="AC185" s="573">
        <v>416000</v>
      </c>
      <c r="AD185" s="578">
        <v>0.24324324324324326</v>
      </c>
      <c r="AE185" s="570">
        <v>23055.5</v>
      </c>
      <c r="AF185" s="575">
        <f t="shared" si="53"/>
        <v>439055.5</v>
      </c>
      <c r="AG185" s="458">
        <f t="shared" si="54"/>
        <v>1011887.0437333332</v>
      </c>
    </row>
    <row r="186" spans="1:33" x14ac:dyDescent="0.2">
      <c r="A186" s="120">
        <v>170</v>
      </c>
      <c r="B186" s="126" t="s">
        <v>481</v>
      </c>
      <c r="C186" s="517" t="s">
        <v>593</v>
      </c>
      <c r="D186" s="518" t="s">
        <v>593</v>
      </c>
      <c r="E186" s="517" t="s">
        <v>593</v>
      </c>
      <c r="F186" s="518" t="s">
        <v>593</v>
      </c>
      <c r="G186" s="41">
        <v>550162.39199999999</v>
      </c>
      <c r="H186" s="475">
        <f t="shared" si="51"/>
        <v>578220.67399199994</v>
      </c>
      <c r="I186" s="516">
        <f t="shared" si="52"/>
        <v>578220.67399199994</v>
      </c>
      <c r="K186" s="120">
        <v>170</v>
      </c>
      <c r="L186" s="126" t="s">
        <v>481</v>
      </c>
      <c r="M186" s="56">
        <v>504780</v>
      </c>
      <c r="N186" s="42">
        <v>0.24864864864864866</v>
      </c>
      <c r="O186" s="60">
        <v>215222</v>
      </c>
      <c r="P186" s="89">
        <f t="shared" si="55"/>
        <v>720002</v>
      </c>
      <c r="Q186" s="56">
        <v>479720</v>
      </c>
      <c r="R186" s="42">
        <v>0.24864864864864866</v>
      </c>
      <c r="S186" s="43">
        <v>217144</v>
      </c>
      <c r="T186" s="85">
        <f t="shared" si="50"/>
        <v>696864</v>
      </c>
      <c r="U186" s="56">
        <v>501200</v>
      </c>
      <c r="V186" s="42">
        <v>0.24864864864864866</v>
      </c>
      <c r="W186" s="60">
        <v>192162.39199999999</v>
      </c>
      <c r="X186" s="79">
        <f t="shared" si="56"/>
        <v>693362.39199999999</v>
      </c>
      <c r="Y186" s="56">
        <v>522680</v>
      </c>
      <c r="Z186" s="42">
        <v>0.24864864864864866</v>
      </c>
      <c r="AA186" s="69">
        <v>219065</v>
      </c>
      <c r="AB186" s="72">
        <f t="shared" si="57"/>
        <v>741745</v>
      </c>
      <c r="AC186" s="573">
        <v>364000</v>
      </c>
      <c r="AD186" s="578">
        <v>0.24864864864864866</v>
      </c>
      <c r="AE186" s="570">
        <v>80028</v>
      </c>
      <c r="AF186" s="575">
        <f t="shared" si="53"/>
        <v>444028</v>
      </c>
      <c r="AG186" s="458">
        <f t="shared" si="54"/>
        <v>645703.67766533338</v>
      </c>
    </row>
    <row r="187" spans="1:33" x14ac:dyDescent="0.2">
      <c r="A187" s="120">
        <v>170</v>
      </c>
      <c r="B187" s="126" t="s">
        <v>478</v>
      </c>
      <c r="C187" s="517" t="s">
        <v>593</v>
      </c>
      <c r="D187" s="518" t="s">
        <v>593</v>
      </c>
      <c r="E187" s="517" t="s">
        <v>593</v>
      </c>
      <c r="F187" s="518" t="s">
        <v>593</v>
      </c>
      <c r="G187" s="41">
        <v>229602.56</v>
      </c>
      <c r="H187" s="475">
        <f t="shared" si="51"/>
        <v>241312.29055999999</v>
      </c>
      <c r="I187" s="516">
        <f t="shared" si="52"/>
        <v>241312.29055999999</v>
      </c>
      <c r="K187" s="120">
        <v>170</v>
      </c>
      <c r="L187" s="126" t="s">
        <v>478</v>
      </c>
      <c r="M187" s="56">
        <v>464000</v>
      </c>
      <c r="N187" s="42">
        <v>0.24864864864864866</v>
      </c>
      <c r="O187" s="60">
        <v>88663</v>
      </c>
      <c r="P187" s="89">
        <f t="shared" si="55"/>
        <v>552663</v>
      </c>
      <c r="Q187" s="56">
        <v>435200</v>
      </c>
      <c r="R187" s="42">
        <v>0.24864864864864866</v>
      </c>
      <c r="S187" s="43">
        <v>91081</v>
      </c>
      <c r="T187" s="85">
        <f t="shared" si="50"/>
        <v>526281</v>
      </c>
      <c r="U187" s="56">
        <v>467200</v>
      </c>
      <c r="V187" s="42">
        <v>0.24864864864864866</v>
      </c>
      <c r="W187" s="60">
        <v>80602.559999999998</v>
      </c>
      <c r="X187" s="79">
        <f t="shared" si="56"/>
        <v>547802.56000000006</v>
      </c>
      <c r="Y187" s="56">
        <v>483200</v>
      </c>
      <c r="Z187" s="42">
        <v>0.24864864864864866</v>
      </c>
      <c r="AA187" s="69">
        <v>88663</v>
      </c>
      <c r="AB187" s="72">
        <f t="shared" si="57"/>
        <v>571863</v>
      </c>
      <c r="AC187" s="573">
        <v>149500</v>
      </c>
      <c r="AD187" s="578">
        <v>0.24864864864864866</v>
      </c>
      <c r="AE187" s="570">
        <v>119301</v>
      </c>
      <c r="AF187" s="575">
        <f t="shared" si="53"/>
        <v>268801</v>
      </c>
      <c r="AG187" s="458">
        <f t="shared" si="54"/>
        <v>451453.80842666671</v>
      </c>
    </row>
    <row r="188" spans="1:33" x14ac:dyDescent="0.2">
      <c r="A188" s="120">
        <v>171</v>
      </c>
      <c r="B188" s="126" t="s">
        <v>479</v>
      </c>
      <c r="C188" s="517" t="s">
        <v>593</v>
      </c>
      <c r="D188" s="518" t="s">
        <v>593</v>
      </c>
      <c r="E188" s="517" t="s">
        <v>593</v>
      </c>
      <c r="F188" s="518" t="s">
        <v>593</v>
      </c>
      <c r="G188" s="41">
        <v>266271.92</v>
      </c>
      <c r="H188" s="475">
        <f t="shared" si="51"/>
        <v>279851.78791999997</v>
      </c>
      <c r="I188" s="516">
        <f t="shared" si="52"/>
        <v>279851.78791999997</v>
      </c>
      <c r="K188" s="120">
        <v>171</v>
      </c>
      <c r="L188" s="126" t="s">
        <v>479</v>
      </c>
      <c r="M188" s="56">
        <v>446400</v>
      </c>
      <c r="N188" s="42">
        <v>0.24864864864864866</v>
      </c>
      <c r="O188" s="60">
        <v>104465</v>
      </c>
      <c r="P188" s="89">
        <f t="shared" si="55"/>
        <v>550865</v>
      </c>
      <c r="Q188" s="56">
        <v>393700</v>
      </c>
      <c r="R188" s="42">
        <v>0.24864864864864866</v>
      </c>
      <c r="S188" s="43">
        <v>106330</v>
      </c>
      <c r="T188" s="85">
        <f t="shared" si="50"/>
        <v>500030</v>
      </c>
      <c r="U188" s="56">
        <v>455700</v>
      </c>
      <c r="V188" s="42">
        <v>0.24864864864864866</v>
      </c>
      <c r="W188" s="60">
        <v>93271.919999999984</v>
      </c>
      <c r="X188" s="79">
        <f t="shared" si="56"/>
        <v>548971.91999999993</v>
      </c>
      <c r="Y188" s="56">
        <v>468100</v>
      </c>
      <c r="Z188" s="42">
        <v>0.24864864864864866</v>
      </c>
      <c r="AA188" s="69">
        <v>105397</v>
      </c>
      <c r="AB188" s="72">
        <f t="shared" si="57"/>
        <v>573497</v>
      </c>
      <c r="AC188" s="573">
        <v>149500</v>
      </c>
      <c r="AD188" s="578">
        <v>0.24864864864864866</v>
      </c>
      <c r="AE188" s="570">
        <v>69823</v>
      </c>
      <c r="AF188" s="575">
        <f t="shared" si="53"/>
        <v>219323</v>
      </c>
      <c r="AG188" s="458">
        <f t="shared" si="54"/>
        <v>445423.11798666668</v>
      </c>
    </row>
    <row r="189" spans="1:33" x14ac:dyDescent="0.2">
      <c r="A189" s="120">
        <v>172</v>
      </c>
      <c r="B189" s="126" t="s">
        <v>470</v>
      </c>
      <c r="C189" s="517" t="s">
        <v>593</v>
      </c>
      <c r="D189" s="518" t="s">
        <v>593</v>
      </c>
      <c r="E189" s="517" t="s">
        <v>593</v>
      </c>
      <c r="F189" s="518" t="s">
        <v>593</v>
      </c>
      <c r="G189" s="41">
        <v>205721.2</v>
      </c>
      <c r="H189" s="475">
        <f t="shared" si="51"/>
        <v>216212.98120000001</v>
      </c>
      <c r="I189" s="516">
        <f t="shared" si="52"/>
        <v>216212.98120000001</v>
      </c>
      <c r="K189" s="120">
        <v>172</v>
      </c>
      <c r="L189" s="126" t="s">
        <v>470</v>
      </c>
      <c r="M189" s="56">
        <v>192960</v>
      </c>
      <c r="N189" s="42">
        <v>2.1428571428571428</v>
      </c>
      <c r="O189" s="60">
        <v>78893</v>
      </c>
      <c r="P189" s="89">
        <f t="shared" si="55"/>
        <v>271853</v>
      </c>
      <c r="Q189" s="56">
        <v>183580</v>
      </c>
      <c r="R189" s="42">
        <v>2.1428571428571428</v>
      </c>
      <c r="S189" s="43">
        <v>83197</v>
      </c>
      <c r="T189" s="85">
        <f t="shared" si="50"/>
        <v>266777</v>
      </c>
      <c r="U189" s="56">
        <v>201000</v>
      </c>
      <c r="V189" s="42">
        <v>2.1428571428571428</v>
      </c>
      <c r="W189" s="60">
        <v>71721.200000000012</v>
      </c>
      <c r="X189" s="79">
        <f t="shared" si="56"/>
        <v>272721.2</v>
      </c>
      <c r="Y189" s="56">
        <v>203680</v>
      </c>
      <c r="Z189" s="42">
        <v>2.1428571428571428</v>
      </c>
      <c r="AA189" s="69">
        <v>81762</v>
      </c>
      <c r="AB189" s="72">
        <f t="shared" si="57"/>
        <v>285442</v>
      </c>
      <c r="AC189" s="567">
        <v>464100</v>
      </c>
      <c r="AD189" s="578">
        <v>2.1428571428571428</v>
      </c>
      <c r="AE189" s="570">
        <v>100945</v>
      </c>
      <c r="AF189" s="575">
        <f t="shared" si="53"/>
        <v>565045</v>
      </c>
      <c r="AG189" s="458">
        <f t="shared" si="54"/>
        <v>313008.53019999998</v>
      </c>
    </row>
    <row r="190" spans="1:33" x14ac:dyDescent="0.2">
      <c r="A190" s="120">
        <v>173</v>
      </c>
      <c r="B190" s="126" t="s">
        <v>415</v>
      </c>
      <c r="C190" s="517" t="s">
        <v>593</v>
      </c>
      <c r="D190" s="518" t="s">
        <v>593</v>
      </c>
      <c r="E190" s="517" t="s">
        <v>593</v>
      </c>
      <c r="F190" s="518" t="s">
        <v>593</v>
      </c>
      <c r="G190" s="41">
        <v>456223.4</v>
      </c>
      <c r="H190" s="475">
        <f t="shared" si="51"/>
        <v>479490.79340000002</v>
      </c>
      <c r="I190" s="516">
        <f t="shared" si="52"/>
        <v>479490.79340000002</v>
      </c>
      <c r="K190" s="120">
        <v>173</v>
      </c>
      <c r="L190" s="126" t="s">
        <v>415</v>
      </c>
      <c r="M190" s="56">
        <v>430650</v>
      </c>
      <c r="N190" s="42">
        <v>1.2857142857142858</v>
      </c>
      <c r="O190" s="60">
        <v>176738</v>
      </c>
      <c r="P190" s="89">
        <f t="shared" si="55"/>
        <v>607388</v>
      </c>
      <c r="Q190" s="56">
        <v>374220</v>
      </c>
      <c r="R190" s="42">
        <v>1.2857142857142858</v>
      </c>
      <c r="S190" s="43">
        <v>181515</v>
      </c>
      <c r="T190" s="85">
        <f t="shared" si="50"/>
        <v>555735</v>
      </c>
      <c r="U190" s="56">
        <v>442530</v>
      </c>
      <c r="V190" s="42">
        <v>1.2857142857142858</v>
      </c>
      <c r="W190" s="60">
        <v>159223.40000000002</v>
      </c>
      <c r="X190" s="79">
        <f t="shared" si="56"/>
        <v>601753.4</v>
      </c>
      <c r="Y190" s="56">
        <v>448470</v>
      </c>
      <c r="Z190" s="42">
        <v>1.2857142857142858</v>
      </c>
      <c r="AA190" s="69">
        <v>171961</v>
      </c>
      <c r="AB190" s="72">
        <f t="shared" si="57"/>
        <v>620431</v>
      </c>
      <c r="AC190" s="567">
        <v>344500</v>
      </c>
      <c r="AD190" s="578">
        <v>1.2857142857142858</v>
      </c>
      <c r="AE190" s="570">
        <v>37219</v>
      </c>
      <c r="AF190" s="575">
        <f t="shared" si="53"/>
        <v>381719</v>
      </c>
      <c r="AG190" s="458">
        <f t="shared" si="54"/>
        <v>541086.19890000008</v>
      </c>
    </row>
    <row r="191" spans="1:33" x14ac:dyDescent="0.2">
      <c r="A191" s="120">
        <v>174</v>
      </c>
      <c r="B191" s="126" t="s">
        <v>416</v>
      </c>
      <c r="C191" s="517" t="s">
        <v>593</v>
      </c>
      <c r="D191" s="518" t="s">
        <v>593</v>
      </c>
      <c r="E191" s="517" t="s">
        <v>593</v>
      </c>
      <c r="F191" s="518" t="s">
        <v>593</v>
      </c>
      <c r="G191" s="41">
        <v>369413.12</v>
      </c>
      <c r="H191" s="475">
        <f t="shared" si="51"/>
        <v>388253.18912</v>
      </c>
      <c r="I191" s="516">
        <f t="shared" si="52"/>
        <v>388253.18912</v>
      </c>
      <c r="K191" s="120">
        <v>174</v>
      </c>
      <c r="L191" s="126" t="s">
        <v>416</v>
      </c>
      <c r="M191" s="56">
        <v>324000</v>
      </c>
      <c r="N191" s="42">
        <v>1.3028571428571429</v>
      </c>
      <c r="O191" s="60">
        <v>143649</v>
      </c>
      <c r="P191" s="89">
        <f t="shared" si="55"/>
        <v>467649</v>
      </c>
      <c r="Q191" s="56">
        <v>307200</v>
      </c>
      <c r="R191" s="42">
        <v>1.3028571428571429</v>
      </c>
      <c r="S191" s="43">
        <v>146237</v>
      </c>
      <c r="T191" s="85">
        <f t="shared" si="50"/>
        <v>453437</v>
      </c>
      <c r="U191" s="56">
        <v>336000</v>
      </c>
      <c r="V191" s="42">
        <v>1.3028571428571429</v>
      </c>
      <c r="W191" s="60">
        <v>129413.12</v>
      </c>
      <c r="X191" s="79">
        <f t="shared" si="56"/>
        <v>465413.12</v>
      </c>
      <c r="Y191" s="56">
        <v>355200</v>
      </c>
      <c r="Z191" s="42">
        <v>1.3028571428571429</v>
      </c>
      <c r="AA191" s="69">
        <v>144943</v>
      </c>
      <c r="AB191" s="72">
        <f t="shared" si="57"/>
        <v>500143</v>
      </c>
      <c r="AC191" s="567">
        <v>370500</v>
      </c>
      <c r="AD191" s="578">
        <v>1.3028571428571429</v>
      </c>
      <c r="AE191" s="570">
        <v>320235.5</v>
      </c>
      <c r="AF191" s="575">
        <f t="shared" si="53"/>
        <v>690735.5</v>
      </c>
      <c r="AG191" s="458">
        <f t="shared" si="54"/>
        <v>494271.80151999998</v>
      </c>
    </row>
    <row r="192" spans="1:33" x14ac:dyDescent="0.2">
      <c r="A192" s="120">
        <v>175</v>
      </c>
      <c r="B192" s="126" t="s">
        <v>437</v>
      </c>
      <c r="C192" s="517" t="s">
        <v>593</v>
      </c>
      <c r="D192" s="518" t="s">
        <v>593</v>
      </c>
      <c r="E192" s="517" t="s">
        <v>593</v>
      </c>
      <c r="F192" s="518" t="s">
        <v>593</v>
      </c>
      <c r="G192" s="41">
        <v>687619.04</v>
      </c>
      <c r="H192" s="475">
        <f t="shared" si="51"/>
        <v>722687.61103999999</v>
      </c>
      <c r="I192" s="516">
        <f t="shared" si="52"/>
        <v>722687.61103999999</v>
      </c>
      <c r="K192" s="120">
        <v>175</v>
      </c>
      <c r="L192" s="126" t="s">
        <v>437</v>
      </c>
      <c r="M192" s="56">
        <v>606340</v>
      </c>
      <c r="N192" s="42">
        <v>1.1114285714285714</v>
      </c>
      <c r="O192" s="60">
        <v>252585</v>
      </c>
      <c r="P192" s="89">
        <f t="shared" si="55"/>
        <v>858925</v>
      </c>
      <c r="Q192" s="56">
        <v>567910</v>
      </c>
      <c r="R192" s="42">
        <v>1.1114285714285714</v>
      </c>
      <c r="S192" s="43">
        <v>259473</v>
      </c>
      <c r="T192" s="85">
        <f t="shared" si="50"/>
        <v>827383</v>
      </c>
      <c r="U192" s="56">
        <v>606340</v>
      </c>
      <c r="V192" s="42">
        <v>1.1114285714285714</v>
      </c>
      <c r="W192" s="60">
        <v>229622.40000000002</v>
      </c>
      <c r="X192" s="79">
        <f t="shared" si="56"/>
        <v>835962.4</v>
      </c>
      <c r="Y192" s="56">
        <v>619150</v>
      </c>
      <c r="Z192" s="42">
        <v>1.1114285714285714</v>
      </c>
      <c r="AA192" s="69">
        <v>250288</v>
      </c>
      <c r="AB192" s="72">
        <f t="shared" si="57"/>
        <v>869438</v>
      </c>
      <c r="AC192" s="567">
        <v>284700</v>
      </c>
      <c r="AD192" s="578">
        <v>1.1114285714285714</v>
      </c>
      <c r="AE192" s="570">
        <v>130663</v>
      </c>
      <c r="AF192" s="575">
        <f t="shared" si="53"/>
        <v>415363</v>
      </c>
      <c r="AG192" s="458">
        <f t="shared" si="54"/>
        <v>754959.83517333341</v>
      </c>
    </row>
    <row r="193" spans="1:33" x14ac:dyDescent="0.2">
      <c r="A193" s="120">
        <v>176</v>
      </c>
      <c r="B193" s="126" t="s">
        <v>417</v>
      </c>
      <c r="C193" s="517" t="s">
        <v>593</v>
      </c>
      <c r="D193" s="518" t="s">
        <v>593</v>
      </c>
      <c r="E193" s="517" t="s">
        <v>593</v>
      </c>
      <c r="F193" s="518" t="s">
        <v>593</v>
      </c>
      <c r="G193" s="41">
        <v>563321.52</v>
      </c>
      <c r="H193" s="475">
        <f t="shared" si="51"/>
        <v>592050.91752000002</v>
      </c>
      <c r="I193" s="516">
        <f t="shared" si="52"/>
        <v>592050.91752000002</v>
      </c>
      <c r="K193" s="120">
        <v>176</v>
      </c>
      <c r="L193" s="126" t="s">
        <v>417</v>
      </c>
      <c r="M193" s="56">
        <v>540000</v>
      </c>
      <c r="N193" s="42">
        <v>1.0542857142857143</v>
      </c>
      <c r="O193" s="60">
        <v>217054</v>
      </c>
      <c r="P193" s="89">
        <f t="shared" si="55"/>
        <v>757054</v>
      </c>
      <c r="Q193" s="56">
        <v>500000</v>
      </c>
      <c r="R193" s="42">
        <v>1.0542857142857143</v>
      </c>
      <c r="S193" s="43">
        <v>224947</v>
      </c>
      <c r="T193" s="85">
        <f t="shared" si="50"/>
        <v>724947</v>
      </c>
      <c r="U193" s="56">
        <v>600000</v>
      </c>
      <c r="V193" s="42">
        <v>1.0542857142857143</v>
      </c>
      <c r="W193" s="60">
        <v>197321.52000000002</v>
      </c>
      <c r="X193" s="79">
        <f t="shared" si="56"/>
        <v>797321.52</v>
      </c>
      <c r="Y193" s="56">
        <v>588000</v>
      </c>
      <c r="Z193" s="42">
        <v>1.0542857142857143</v>
      </c>
      <c r="AA193" s="69">
        <v>224947</v>
      </c>
      <c r="AB193" s="72">
        <f t="shared" si="57"/>
        <v>812947</v>
      </c>
      <c r="AC193" s="567">
        <v>318500</v>
      </c>
      <c r="AD193" s="578">
        <v>1.0542857142857143</v>
      </c>
      <c r="AE193" s="570">
        <v>30134</v>
      </c>
      <c r="AF193" s="575">
        <f t="shared" si="53"/>
        <v>348634</v>
      </c>
      <c r="AG193" s="458">
        <f t="shared" si="54"/>
        <v>672159.07292000006</v>
      </c>
    </row>
    <row r="194" spans="1:33" x14ac:dyDescent="0.2">
      <c r="A194" s="120">
        <v>177</v>
      </c>
      <c r="B194" s="126" t="s">
        <v>418</v>
      </c>
      <c r="C194" s="517" t="s">
        <v>593</v>
      </c>
      <c r="D194" s="518" t="s">
        <v>593</v>
      </c>
      <c r="E194" s="517" t="s">
        <v>593</v>
      </c>
      <c r="F194" s="518" t="s">
        <v>593</v>
      </c>
      <c r="G194" s="41">
        <v>470419</v>
      </c>
      <c r="H194" s="475">
        <f t="shared" si="51"/>
        <v>494410.36900000001</v>
      </c>
      <c r="I194" s="516">
        <f t="shared" si="52"/>
        <v>494410.36900000001</v>
      </c>
      <c r="K194" s="120">
        <v>177</v>
      </c>
      <c r="L194" s="126" t="s">
        <v>418</v>
      </c>
      <c r="M194" s="56">
        <v>849400</v>
      </c>
      <c r="N194" s="42">
        <v>1.0542857142857143</v>
      </c>
      <c r="O194" s="60">
        <v>182505</v>
      </c>
      <c r="P194" s="89">
        <f t="shared" si="55"/>
        <v>1031905</v>
      </c>
      <c r="Q194" s="56">
        <v>787400</v>
      </c>
      <c r="R194" s="42">
        <v>1.0542857142857143</v>
      </c>
      <c r="S194" s="43">
        <v>185793</v>
      </c>
      <c r="T194" s="85">
        <f t="shared" si="50"/>
        <v>973193</v>
      </c>
      <c r="U194" s="56">
        <v>917600</v>
      </c>
      <c r="V194" s="42">
        <v>1.0542857142857143</v>
      </c>
      <c r="W194" s="60">
        <v>164419</v>
      </c>
      <c r="X194" s="79">
        <f t="shared" si="56"/>
        <v>1082019</v>
      </c>
      <c r="Y194" s="56">
        <v>911400</v>
      </c>
      <c r="Z194" s="42">
        <v>1.0542857142857143</v>
      </c>
      <c r="AA194" s="69">
        <v>182505</v>
      </c>
      <c r="AB194" s="72">
        <f t="shared" si="57"/>
        <v>1093905</v>
      </c>
      <c r="AC194" s="567">
        <v>123500</v>
      </c>
      <c r="AD194" s="578">
        <v>1.0542857142857143</v>
      </c>
      <c r="AE194" s="570">
        <v>138619</v>
      </c>
      <c r="AF194" s="575">
        <f t="shared" si="53"/>
        <v>262119</v>
      </c>
      <c r="AG194" s="458">
        <f t="shared" si="54"/>
        <v>822925.2281666667</v>
      </c>
    </row>
    <row r="195" spans="1:33" x14ac:dyDescent="0.2">
      <c r="A195" s="120">
        <v>178</v>
      </c>
      <c r="B195" s="126" t="s">
        <v>419</v>
      </c>
      <c r="C195" s="517" t="s">
        <v>593</v>
      </c>
      <c r="D195" s="518" t="s">
        <v>593</v>
      </c>
      <c r="E195" s="517" t="s">
        <v>593</v>
      </c>
      <c r="F195" s="518" t="s">
        <v>593</v>
      </c>
      <c r="G195" s="41">
        <v>344613.6</v>
      </c>
      <c r="H195" s="475">
        <f t="shared" si="51"/>
        <v>362188.89359999995</v>
      </c>
      <c r="I195" s="516">
        <f t="shared" si="52"/>
        <v>362188.89359999995</v>
      </c>
      <c r="K195" s="120">
        <v>178</v>
      </c>
      <c r="L195" s="126" t="s">
        <v>419</v>
      </c>
      <c r="M195" s="56">
        <v>317250</v>
      </c>
      <c r="N195" s="42">
        <v>4</v>
      </c>
      <c r="O195" s="60">
        <v>135307</v>
      </c>
      <c r="P195" s="89">
        <f t="shared" si="55"/>
        <v>452557</v>
      </c>
      <c r="Q195" s="56">
        <v>290250</v>
      </c>
      <c r="R195" s="42">
        <v>4</v>
      </c>
      <c r="S195" s="43">
        <v>135307</v>
      </c>
      <c r="T195" s="85">
        <f t="shared" si="50"/>
        <v>425557</v>
      </c>
      <c r="U195" s="56">
        <v>337500</v>
      </c>
      <c r="V195" s="42">
        <v>4</v>
      </c>
      <c r="W195" s="60">
        <v>120809.59999999998</v>
      </c>
      <c r="X195" s="79">
        <f t="shared" si="56"/>
        <v>458309.6</v>
      </c>
      <c r="Y195" s="56">
        <v>330750</v>
      </c>
      <c r="Z195" s="42">
        <v>4</v>
      </c>
      <c r="AA195" s="69">
        <v>135307</v>
      </c>
      <c r="AB195" s="72">
        <f t="shared" si="57"/>
        <v>466057</v>
      </c>
      <c r="AC195" s="567">
        <v>234000</v>
      </c>
      <c r="AD195" s="578">
        <v>4</v>
      </c>
      <c r="AE195" s="570">
        <v>98059</v>
      </c>
      <c r="AF195" s="575">
        <f t="shared" si="53"/>
        <v>332059</v>
      </c>
      <c r="AG195" s="458">
        <f t="shared" si="54"/>
        <v>416121.41560000001</v>
      </c>
    </row>
    <row r="196" spans="1:33" x14ac:dyDescent="0.2">
      <c r="A196" s="120">
        <v>179</v>
      </c>
      <c r="B196" s="126" t="s">
        <v>438</v>
      </c>
      <c r="C196" s="517" t="s">
        <v>593</v>
      </c>
      <c r="D196" s="518" t="s">
        <v>593</v>
      </c>
      <c r="E196" s="517" t="s">
        <v>593</v>
      </c>
      <c r="F196" s="518" t="s">
        <v>593</v>
      </c>
      <c r="G196" s="41">
        <v>114843.6</v>
      </c>
      <c r="H196" s="475">
        <f t="shared" si="51"/>
        <v>120700.62360000001</v>
      </c>
      <c r="I196" s="516">
        <f t="shared" si="52"/>
        <v>120700.62360000001</v>
      </c>
      <c r="K196" s="120">
        <v>179</v>
      </c>
      <c r="L196" s="126" t="s">
        <v>438</v>
      </c>
      <c r="M196" s="56">
        <v>102600</v>
      </c>
      <c r="N196" s="42">
        <v>3.1428571428571428</v>
      </c>
      <c r="O196" s="60">
        <v>45553</v>
      </c>
      <c r="P196" s="89">
        <f t="shared" si="55"/>
        <v>148153</v>
      </c>
      <c r="Q196" s="56">
        <v>96520</v>
      </c>
      <c r="R196" s="42">
        <v>3.1428571428571428</v>
      </c>
      <c r="S196" s="43">
        <v>46382</v>
      </c>
      <c r="T196" s="85">
        <f t="shared" si="50"/>
        <v>142902</v>
      </c>
      <c r="U196" s="56">
        <v>111720</v>
      </c>
      <c r="V196" s="42">
        <v>3.1428571428571428</v>
      </c>
      <c r="W196" s="60">
        <v>41412.240000000005</v>
      </c>
      <c r="X196" s="79">
        <f t="shared" si="56"/>
        <v>153132.24</v>
      </c>
      <c r="Y196" s="56">
        <v>111720</v>
      </c>
      <c r="Z196" s="42">
        <v>3.1428571428571428</v>
      </c>
      <c r="AA196" s="69">
        <v>45139</v>
      </c>
      <c r="AB196" s="72">
        <f t="shared" si="57"/>
        <v>156859</v>
      </c>
      <c r="AC196" s="567">
        <v>201500</v>
      </c>
      <c r="AD196" s="578">
        <v>3.1428571428571428</v>
      </c>
      <c r="AE196" s="570">
        <v>43465.5</v>
      </c>
      <c r="AF196" s="575">
        <f t="shared" si="53"/>
        <v>244965.5</v>
      </c>
      <c r="AG196" s="458">
        <f t="shared" si="54"/>
        <v>161118.72726666668</v>
      </c>
    </row>
    <row r="197" spans="1:33" x14ac:dyDescent="0.2">
      <c r="A197" s="120">
        <v>180</v>
      </c>
      <c r="B197" s="126" t="s">
        <v>492</v>
      </c>
      <c r="C197" s="517" t="s">
        <v>593</v>
      </c>
      <c r="D197" s="518" t="s">
        <v>593</v>
      </c>
      <c r="E197" s="517" t="s">
        <v>593</v>
      </c>
      <c r="F197" s="518" t="s">
        <v>593</v>
      </c>
      <c r="G197" s="41">
        <v>189515.4</v>
      </c>
      <c r="H197" s="475">
        <f t="shared" si="51"/>
        <v>199180.68539999999</v>
      </c>
      <c r="I197" s="516">
        <f t="shared" si="52"/>
        <v>199180.68539999999</v>
      </c>
      <c r="K197" s="120">
        <v>180</v>
      </c>
      <c r="L197" s="126" t="s">
        <v>492</v>
      </c>
      <c r="M197" s="56">
        <v>167280</v>
      </c>
      <c r="N197" s="42">
        <v>2.4285714285714284</v>
      </c>
      <c r="O197" s="60">
        <v>73167</v>
      </c>
      <c r="P197" s="89">
        <f t="shared" si="55"/>
        <v>240447</v>
      </c>
      <c r="Q197" s="56">
        <v>162360</v>
      </c>
      <c r="R197" s="42">
        <v>2.4285714285714284</v>
      </c>
      <c r="S197" s="43">
        <v>76493</v>
      </c>
      <c r="T197" s="85">
        <f t="shared" si="50"/>
        <v>238853</v>
      </c>
      <c r="U197" s="56">
        <v>178350</v>
      </c>
      <c r="V197" s="42">
        <v>2.4285714285714284</v>
      </c>
      <c r="W197" s="60">
        <v>66515.399999999994</v>
      </c>
      <c r="X197" s="79">
        <f t="shared" si="56"/>
        <v>244865.4</v>
      </c>
      <c r="Y197" s="56">
        <v>180810</v>
      </c>
      <c r="Z197" s="42">
        <v>2.4285714285714284</v>
      </c>
      <c r="AA197" s="69">
        <v>71837</v>
      </c>
      <c r="AB197" s="72">
        <f t="shared" si="57"/>
        <v>252647</v>
      </c>
      <c r="AC197" s="567">
        <v>110500</v>
      </c>
      <c r="AD197" s="578">
        <v>2.4285714285714284</v>
      </c>
      <c r="AE197" s="570">
        <v>26884</v>
      </c>
      <c r="AF197" s="575">
        <f t="shared" si="53"/>
        <v>137384</v>
      </c>
      <c r="AG197" s="458">
        <f t="shared" si="54"/>
        <v>218896.18090000001</v>
      </c>
    </row>
    <row r="198" spans="1:33" x14ac:dyDescent="0.2">
      <c r="A198" s="120">
        <v>181</v>
      </c>
      <c r="B198" s="126" t="s">
        <v>423</v>
      </c>
      <c r="C198" s="517" t="s">
        <v>593</v>
      </c>
      <c r="D198" s="518" t="s">
        <v>593</v>
      </c>
      <c r="E198" s="517" t="s">
        <v>593</v>
      </c>
      <c r="F198" s="518" t="s">
        <v>593</v>
      </c>
      <c r="G198" s="41">
        <v>13027.2</v>
      </c>
      <c r="H198" s="475">
        <f t="shared" si="51"/>
        <v>13691.5872</v>
      </c>
      <c r="I198" s="516">
        <f t="shared" si="52"/>
        <v>13691.5872</v>
      </c>
      <c r="K198" s="120">
        <v>181</v>
      </c>
      <c r="L198" s="126" t="s">
        <v>423</v>
      </c>
      <c r="M198" s="56">
        <v>11040</v>
      </c>
      <c r="N198" s="42">
        <v>3.5714285714285716</v>
      </c>
      <c r="O198" s="60">
        <v>5630</v>
      </c>
      <c r="P198" s="89">
        <f t="shared" si="55"/>
        <v>16670</v>
      </c>
      <c r="Q198" s="56">
        <v>10160</v>
      </c>
      <c r="R198" s="42">
        <v>3.5714285714285716</v>
      </c>
      <c r="S198" s="43">
        <v>5630</v>
      </c>
      <c r="T198" s="85">
        <f t="shared" ref="T198:T251" si="77">+Q198+S198</f>
        <v>15790</v>
      </c>
      <c r="U198" s="56">
        <v>11120</v>
      </c>
      <c r="V198" s="42">
        <v>3.5714285714285716</v>
      </c>
      <c r="W198" s="60">
        <v>5027.2000000000007</v>
      </c>
      <c r="X198" s="79">
        <f t="shared" si="56"/>
        <v>16147.2</v>
      </c>
      <c r="Y198" s="56">
        <v>11840</v>
      </c>
      <c r="Z198" s="42">
        <v>3.5714285714285716</v>
      </c>
      <c r="AA198" s="69">
        <v>5580</v>
      </c>
      <c r="AB198" s="72">
        <f t="shared" si="57"/>
        <v>17420</v>
      </c>
      <c r="AC198" s="567">
        <v>32500</v>
      </c>
      <c r="AD198" s="578">
        <v>3.5714285714285716</v>
      </c>
      <c r="AE198" s="570">
        <v>431600</v>
      </c>
      <c r="AF198" s="575">
        <f t="shared" si="53"/>
        <v>464100</v>
      </c>
      <c r="AG198" s="458">
        <f t="shared" si="54"/>
        <v>90636.464533333332</v>
      </c>
    </row>
    <row r="199" spans="1:33" x14ac:dyDescent="0.2">
      <c r="A199" s="120">
        <v>182</v>
      </c>
      <c r="B199" s="126" t="s">
        <v>424</v>
      </c>
      <c r="C199" s="517" t="s">
        <v>593</v>
      </c>
      <c r="D199" s="518" t="s">
        <v>593</v>
      </c>
      <c r="E199" s="517" t="s">
        <v>593</v>
      </c>
      <c r="F199" s="518" t="s">
        <v>593</v>
      </c>
      <c r="G199" s="41">
        <v>13027.2</v>
      </c>
      <c r="H199" s="475">
        <f t="shared" ref="H199:H226" si="78">G199*5.1%+G199</f>
        <v>13691.5872</v>
      </c>
      <c r="I199" s="516">
        <f t="shared" ref="I199:I226" si="79">AVERAGE(D199,F199,H199)</f>
        <v>13691.5872</v>
      </c>
      <c r="K199" s="120">
        <v>182</v>
      </c>
      <c r="L199" s="126" t="s">
        <v>424</v>
      </c>
      <c r="M199" s="56">
        <v>11360</v>
      </c>
      <c r="N199" s="42">
        <v>0.36</v>
      </c>
      <c r="O199" s="60">
        <v>5530</v>
      </c>
      <c r="P199" s="89">
        <f t="shared" si="55"/>
        <v>16890</v>
      </c>
      <c r="Q199" s="56">
        <v>10480</v>
      </c>
      <c r="R199" s="42">
        <v>0.36</v>
      </c>
      <c r="S199" s="43">
        <v>5630</v>
      </c>
      <c r="T199" s="85">
        <f t="shared" si="77"/>
        <v>16110</v>
      </c>
      <c r="U199" s="56">
        <v>11040</v>
      </c>
      <c r="V199" s="42">
        <v>0.36</v>
      </c>
      <c r="W199" s="60">
        <v>5027.2000000000007</v>
      </c>
      <c r="X199" s="79">
        <f t="shared" si="56"/>
        <v>16067.2</v>
      </c>
      <c r="Y199" s="56">
        <v>12000</v>
      </c>
      <c r="Z199" s="42">
        <v>0.36</v>
      </c>
      <c r="AA199" s="69">
        <v>5480</v>
      </c>
      <c r="AB199" s="72">
        <f t="shared" si="57"/>
        <v>17480</v>
      </c>
      <c r="AC199" s="567">
        <v>45500</v>
      </c>
      <c r="AD199" s="578">
        <v>0.36</v>
      </c>
      <c r="AE199" s="572">
        <v>802750</v>
      </c>
      <c r="AF199" s="575">
        <f t="shared" ref="AF199:AF251" si="80">AC199+AE199</f>
        <v>848250</v>
      </c>
      <c r="AG199" s="458">
        <f t="shared" ref="AG199:AG251" si="81">AVERAGE(I199,P199,T199,X199,AB199,AF199)</f>
        <v>154748.1312</v>
      </c>
    </row>
    <row r="200" spans="1:33" x14ac:dyDescent="0.2">
      <c r="A200" s="120">
        <v>183</v>
      </c>
      <c r="B200" s="126" t="s">
        <v>425</v>
      </c>
      <c r="C200" s="517" t="s">
        <v>593</v>
      </c>
      <c r="D200" s="518" t="s">
        <v>593</v>
      </c>
      <c r="E200" s="517" t="s">
        <v>593</v>
      </c>
      <c r="F200" s="518" t="s">
        <v>593</v>
      </c>
      <c r="G200" s="41">
        <v>16284</v>
      </c>
      <c r="H200" s="475">
        <f t="shared" si="78"/>
        <v>17114.484</v>
      </c>
      <c r="I200" s="516">
        <f t="shared" si="79"/>
        <v>17114.484</v>
      </c>
      <c r="K200" s="120">
        <v>183</v>
      </c>
      <c r="L200" s="126" t="s">
        <v>425</v>
      </c>
      <c r="M200" s="56">
        <v>15180</v>
      </c>
      <c r="N200" s="42">
        <v>0.52857142857142858</v>
      </c>
      <c r="O200" s="60">
        <v>5918</v>
      </c>
      <c r="P200" s="89">
        <f t="shared" ref="P200:P251" si="82">+M200+O200</f>
        <v>21098</v>
      </c>
      <c r="Q200" s="56">
        <v>14410</v>
      </c>
      <c r="R200" s="42">
        <v>0.52857142857142858</v>
      </c>
      <c r="S200" s="43">
        <v>5971</v>
      </c>
      <c r="T200" s="85">
        <f t="shared" si="77"/>
        <v>20381</v>
      </c>
      <c r="U200" s="56">
        <v>15950</v>
      </c>
      <c r="V200" s="42">
        <v>0.52857142857142858</v>
      </c>
      <c r="W200" s="60">
        <v>5284</v>
      </c>
      <c r="X200" s="79">
        <f t="shared" ref="X200:X251" si="83">+U200+W200</f>
        <v>21234</v>
      </c>
      <c r="Y200" s="56">
        <v>16170</v>
      </c>
      <c r="Z200" s="42">
        <v>0.52857142857142858</v>
      </c>
      <c r="AA200" s="69">
        <v>5918</v>
      </c>
      <c r="AB200" s="72">
        <f t="shared" ref="AB200:AB251" si="84">+Y200+AA200</f>
        <v>22088</v>
      </c>
      <c r="AC200" s="573">
        <v>58500</v>
      </c>
      <c r="AD200" s="578">
        <v>0.52857142857142858</v>
      </c>
      <c r="AE200" s="572">
        <v>98800</v>
      </c>
      <c r="AF200" s="575">
        <f t="shared" si="80"/>
        <v>157300</v>
      </c>
      <c r="AG200" s="458">
        <f t="shared" si="81"/>
        <v>43202.580666666669</v>
      </c>
    </row>
    <row r="201" spans="1:33" x14ac:dyDescent="0.2">
      <c r="A201" s="120">
        <v>184</v>
      </c>
      <c r="B201" s="126" t="s">
        <v>439</v>
      </c>
      <c r="C201" s="517" t="s">
        <v>593</v>
      </c>
      <c r="D201" s="518" t="s">
        <v>593</v>
      </c>
      <c r="E201" s="517" t="s">
        <v>593</v>
      </c>
      <c r="F201" s="518" t="s">
        <v>593</v>
      </c>
      <c r="G201" s="41">
        <v>131357.6</v>
      </c>
      <c r="H201" s="475">
        <f t="shared" si="78"/>
        <v>138056.8376</v>
      </c>
      <c r="I201" s="516">
        <f t="shared" si="79"/>
        <v>138056.8376</v>
      </c>
      <c r="K201" s="120">
        <v>184</v>
      </c>
      <c r="L201" s="126" t="s">
        <v>439</v>
      </c>
      <c r="M201" s="56">
        <v>122400</v>
      </c>
      <c r="N201" s="42">
        <v>1.5714285714285714</v>
      </c>
      <c r="O201" s="60">
        <v>51921</v>
      </c>
      <c r="P201" s="89">
        <f t="shared" si="82"/>
        <v>174321</v>
      </c>
      <c r="Q201" s="56">
        <v>117300</v>
      </c>
      <c r="R201" s="42">
        <v>1.5714285714285714</v>
      </c>
      <c r="S201" s="43">
        <v>52384</v>
      </c>
      <c r="T201" s="85">
        <f t="shared" si="77"/>
        <v>169684</v>
      </c>
      <c r="U201" s="56">
        <v>119000</v>
      </c>
      <c r="V201" s="42">
        <v>1.5714285714285714</v>
      </c>
      <c r="W201" s="60">
        <v>46357.600000000006</v>
      </c>
      <c r="X201" s="79">
        <f t="shared" si="83"/>
        <v>165357.6</v>
      </c>
      <c r="Y201" s="56">
        <v>127500</v>
      </c>
      <c r="Z201" s="42">
        <v>1.5714285714285714</v>
      </c>
      <c r="AA201" s="69">
        <v>52384</v>
      </c>
      <c r="AB201" s="72">
        <f t="shared" si="84"/>
        <v>179884</v>
      </c>
      <c r="AC201" s="573">
        <v>383500</v>
      </c>
      <c r="AD201" s="578">
        <v>1.5714285714285714</v>
      </c>
      <c r="AE201" s="570">
        <v>24180</v>
      </c>
      <c r="AF201" s="575">
        <f t="shared" si="80"/>
        <v>407680</v>
      </c>
      <c r="AG201" s="458">
        <f t="shared" si="81"/>
        <v>205830.57293333331</v>
      </c>
    </row>
    <row r="202" spans="1:33" x14ac:dyDescent="0.2">
      <c r="A202" s="120">
        <v>185</v>
      </c>
      <c r="B202" s="126" t="s">
        <v>427</v>
      </c>
      <c r="C202" s="517" t="s">
        <v>593</v>
      </c>
      <c r="D202" s="518" t="s">
        <v>593</v>
      </c>
      <c r="E202" s="517" t="s">
        <v>593</v>
      </c>
      <c r="F202" s="518" t="s">
        <v>593</v>
      </c>
      <c r="G202" s="41">
        <v>650826.4</v>
      </c>
      <c r="H202" s="475">
        <f t="shared" si="78"/>
        <v>684018.54639999999</v>
      </c>
      <c r="I202" s="516">
        <f t="shared" si="79"/>
        <v>684018.54639999999</v>
      </c>
      <c r="K202" s="120">
        <v>185</v>
      </c>
      <c r="L202" s="126" t="s">
        <v>427</v>
      </c>
      <c r="M202" s="56">
        <v>739800</v>
      </c>
      <c r="N202" s="42">
        <v>0.64571428571428569</v>
      </c>
      <c r="O202" s="60">
        <v>252887</v>
      </c>
      <c r="P202" s="89">
        <f t="shared" si="82"/>
        <v>992687</v>
      </c>
      <c r="Q202" s="56">
        <v>685800</v>
      </c>
      <c r="R202" s="42">
        <v>0.64571428571428569</v>
      </c>
      <c r="S202" s="43">
        <v>255166</v>
      </c>
      <c r="T202" s="85">
        <f t="shared" si="77"/>
        <v>940966</v>
      </c>
      <c r="U202" s="56">
        <v>745200</v>
      </c>
      <c r="V202" s="42">
        <v>0.64571428571428569</v>
      </c>
      <c r="W202" s="60">
        <v>227826.40000000002</v>
      </c>
      <c r="X202" s="79">
        <f t="shared" si="83"/>
        <v>973026.4</v>
      </c>
      <c r="Y202" s="56">
        <v>799200</v>
      </c>
      <c r="Z202" s="42">
        <v>0.64571428571428569</v>
      </c>
      <c r="AA202" s="69">
        <v>248331</v>
      </c>
      <c r="AB202" s="72">
        <f t="shared" si="84"/>
        <v>1047531</v>
      </c>
      <c r="AC202" s="573">
        <v>546000</v>
      </c>
      <c r="AD202" s="578">
        <v>0.64571428571428569</v>
      </c>
      <c r="AE202" s="570">
        <v>52565.5</v>
      </c>
      <c r="AF202" s="575">
        <f t="shared" si="80"/>
        <v>598565.5</v>
      </c>
      <c r="AG202" s="458">
        <f t="shared" si="81"/>
        <v>872799.07439999992</v>
      </c>
    </row>
    <row r="203" spans="1:33" x14ac:dyDescent="0.2">
      <c r="A203" s="120">
        <v>186</v>
      </c>
      <c r="B203" s="126" t="s">
        <v>428</v>
      </c>
      <c r="C203" s="517" t="s">
        <v>593</v>
      </c>
      <c r="D203" s="518" t="s">
        <v>593</v>
      </c>
      <c r="E203" s="517" t="s">
        <v>593</v>
      </c>
      <c r="F203" s="518" t="s">
        <v>593</v>
      </c>
      <c r="G203" s="41">
        <v>356904.8</v>
      </c>
      <c r="H203" s="475">
        <f t="shared" si="78"/>
        <v>375106.9448</v>
      </c>
      <c r="I203" s="516">
        <f t="shared" si="79"/>
        <v>375106.9448</v>
      </c>
      <c r="K203" s="120">
        <v>186</v>
      </c>
      <c r="L203" s="126" t="s">
        <v>428</v>
      </c>
      <c r="M203" s="56">
        <v>327120</v>
      </c>
      <c r="N203" s="42">
        <v>1.3506571428571428</v>
      </c>
      <c r="O203" s="60">
        <v>137395</v>
      </c>
      <c r="P203" s="89">
        <f t="shared" si="82"/>
        <v>464515</v>
      </c>
      <c r="Q203" s="56">
        <v>296960</v>
      </c>
      <c r="R203" s="42">
        <v>1.3506571428571428</v>
      </c>
      <c r="S203" s="43">
        <v>142391</v>
      </c>
      <c r="T203" s="85">
        <f t="shared" si="77"/>
        <v>439351</v>
      </c>
      <c r="U203" s="56">
        <v>336400</v>
      </c>
      <c r="V203" s="42">
        <v>1.3506571428571428</v>
      </c>
      <c r="W203" s="60">
        <v>124904.79999999999</v>
      </c>
      <c r="X203" s="79">
        <f t="shared" si="83"/>
        <v>461304.8</v>
      </c>
      <c r="Y203" s="56">
        <v>348000</v>
      </c>
      <c r="Z203" s="42">
        <v>1.3506571428571428</v>
      </c>
      <c r="AA203" s="69">
        <v>141142</v>
      </c>
      <c r="AB203" s="72">
        <f t="shared" si="84"/>
        <v>489142</v>
      </c>
      <c r="AC203" s="573">
        <v>500500</v>
      </c>
      <c r="AD203" s="578">
        <v>1.3506571428571428</v>
      </c>
      <c r="AE203" s="570">
        <v>120906.5</v>
      </c>
      <c r="AF203" s="575">
        <f t="shared" si="80"/>
        <v>621406.5</v>
      </c>
      <c r="AG203" s="458">
        <f t="shared" si="81"/>
        <v>475137.70746666664</v>
      </c>
    </row>
    <row r="204" spans="1:33" x14ac:dyDescent="0.2">
      <c r="A204" s="120">
        <v>187</v>
      </c>
      <c r="B204" s="126" t="s">
        <v>429</v>
      </c>
      <c r="C204" s="517" t="s">
        <v>593</v>
      </c>
      <c r="D204" s="518" t="s">
        <v>593</v>
      </c>
      <c r="E204" s="517" t="s">
        <v>593</v>
      </c>
      <c r="F204" s="518" t="s">
        <v>593</v>
      </c>
      <c r="G204" s="41">
        <v>581730.72</v>
      </c>
      <c r="H204" s="475">
        <f t="shared" si="78"/>
        <v>611398.98671999993</v>
      </c>
      <c r="I204" s="516">
        <f t="shared" si="79"/>
        <v>611398.98671999993</v>
      </c>
      <c r="K204" s="120">
        <v>187</v>
      </c>
      <c r="L204" s="126" t="s">
        <v>429</v>
      </c>
      <c r="M204" s="56">
        <v>514080</v>
      </c>
      <c r="N204" s="42">
        <v>2.7758857142857143</v>
      </c>
      <c r="O204" s="60">
        <v>224104</v>
      </c>
      <c r="P204" s="89">
        <f t="shared" si="82"/>
        <v>738184</v>
      </c>
      <c r="Q204" s="56">
        <v>495180</v>
      </c>
      <c r="R204" s="42">
        <v>2.7758857142857143</v>
      </c>
      <c r="S204" s="43">
        <v>230216</v>
      </c>
      <c r="T204" s="85">
        <f t="shared" si="77"/>
        <v>725396</v>
      </c>
      <c r="U204" s="56">
        <v>521640</v>
      </c>
      <c r="V204" s="42">
        <v>2.7758857142857143</v>
      </c>
      <c r="W204" s="60">
        <v>203730.71999999997</v>
      </c>
      <c r="X204" s="79">
        <f t="shared" si="83"/>
        <v>725370.72</v>
      </c>
      <c r="Y204" s="56">
        <v>563220</v>
      </c>
      <c r="Z204" s="42">
        <v>2.7758857142857143</v>
      </c>
      <c r="AA204" s="69">
        <v>230216</v>
      </c>
      <c r="AB204" s="72">
        <f t="shared" si="84"/>
        <v>793436</v>
      </c>
      <c r="AC204" s="573">
        <v>585000</v>
      </c>
      <c r="AD204" s="578">
        <v>2.7758857142857143</v>
      </c>
      <c r="AE204" s="570">
        <v>23055.5</v>
      </c>
      <c r="AF204" s="575">
        <f t="shared" si="80"/>
        <v>608055.5</v>
      </c>
      <c r="AG204" s="458">
        <f t="shared" si="81"/>
        <v>700306.86778666673</v>
      </c>
    </row>
    <row r="205" spans="1:33" x14ac:dyDescent="0.2">
      <c r="A205" s="120">
        <v>188</v>
      </c>
      <c r="B205" s="126" t="s">
        <v>471</v>
      </c>
      <c r="C205" s="517" t="s">
        <v>593</v>
      </c>
      <c r="D205" s="518" t="s">
        <v>593</v>
      </c>
      <c r="E205" s="517" t="s">
        <v>593</v>
      </c>
      <c r="F205" s="518" t="s">
        <v>593</v>
      </c>
      <c r="G205" s="41">
        <v>659640</v>
      </c>
      <c r="H205" s="475">
        <f t="shared" si="78"/>
        <v>693281.64</v>
      </c>
      <c r="I205" s="516">
        <f t="shared" si="79"/>
        <v>693281.64</v>
      </c>
      <c r="K205" s="120">
        <v>188</v>
      </c>
      <c r="L205" s="126" t="s">
        <v>471</v>
      </c>
      <c r="M205" s="56">
        <v>622050</v>
      </c>
      <c r="N205" s="42">
        <v>5.0004857142857144</v>
      </c>
      <c r="O205" s="60">
        <v>256010</v>
      </c>
      <c r="P205" s="89">
        <f t="shared" si="82"/>
        <v>878060</v>
      </c>
      <c r="Q205" s="56">
        <v>549120</v>
      </c>
      <c r="R205" s="42">
        <v>5.0004857142857144</v>
      </c>
      <c r="S205" s="43">
        <v>258317</v>
      </c>
      <c r="T205" s="85">
        <f t="shared" si="77"/>
        <v>807437</v>
      </c>
      <c r="U205" s="56">
        <v>622050</v>
      </c>
      <c r="V205" s="42">
        <v>5.0004857142857144</v>
      </c>
      <c r="W205" s="60">
        <v>230640</v>
      </c>
      <c r="X205" s="79">
        <f t="shared" si="83"/>
        <v>852690</v>
      </c>
      <c r="Y205" s="56">
        <v>647790</v>
      </c>
      <c r="Z205" s="42">
        <v>5.0004857142857144</v>
      </c>
      <c r="AA205" s="69">
        <v>251398</v>
      </c>
      <c r="AB205" s="72">
        <f t="shared" si="84"/>
        <v>899188</v>
      </c>
      <c r="AC205" s="573">
        <v>669500</v>
      </c>
      <c r="AD205" s="578">
        <v>5.0004857142857144</v>
      </c>
      <c r="AE205" s="570">
        <v>80028</v>
      </c>
      <c r="AF205" s="575">
        <f t="shared" si="80"/>
        <v>749528</v>
      </c>
      <c r="AG205" s="458">
        <f t="shared" si="81"/>
        <v>813364.1066666668</v>
      </c>
    </row>
    <row r="206" spans="1:33" x14ac:dyDescent="0.2">
      <c r="A206" s="120">
        <v>189</v>
      </c>
      <c r="B206" s="126" t="s">
        <v>472</v>
      </c>
      <c r="C206" s="517" t="s">
        <v>593</v>
      </c>
      <c r="D206" s="518" t="s">
        <v>593</v>
      </c>
      <c r="E206" s="517" t="s">
        <v>593</v>
      </c>
      <c r="F206" s="518" t="s">
        <v>593</v>
      </c>
      <c r="G206" s="41">
        <v>739772</v>
      </c>
      <c r="H206" s="475">
        <f t="shared" si="78"/>
        <v>777500.37199999997</v>
      </c>
      <c r="I206" s="516">
        <f t="shared" si="79"/>
        <v>777500.37199999997</v>
      </c>
      <c r="K206" s="120">
        <v>189</v>
      </c>
      <c r="L206" s="126" t="s">
        <v>472</v>
      </c>
      <c r="M206" s="56">
        <v>663780</v>
      </c>
      <c r="N206" s="42">
        <v>1.2485142857142857</v>
      </c>
      <c r="O206" s="60">
        <v>287237</v>
      </c>
      <c r="P206" s="89">
        <f t="shared" si="82"/>
        <v>951017</v>
      </c>
      <c r="Q206" s="56">
        <v>654160</v>
      </c>
      <c r="R206" s="42">
        <v>1.2485142857142857</v>
      </c>
      <c r="S206" s="43">
        <v>292412</v>
      </c>
      <c r="T206" s="85">
        <f t="shared" si="77"/>
        <v>946572</v>
      </c>
      <c r="U206" s="56">
        <v>702260</v>
      </c>
      <c r="V206" s="42">
        <v>1.2485142857142857</v>
      </c>
      <c r="W206" s="60">
        <v>258772</v>
      </c>
      <c r="X206" s="79">
        <f t="shared" si="83"/>
        <v>961032</v>
      </c>
      <c r="Y206" s="56">
        <v>716690</v>
      </c>
      <c r="Z206" s="42">
        <v>1.2485142857142857</v>
      </c>
      <c r="AA206" s="69">
        <v>279474</v>
      </c>
      <c r="AB206" s="72">
        <f t="shared" si="84"/>
        <v>996164</v>
      </c>
      <c r="AC206" s="573">
        <v>682500</v>
      </c>
      <c r="AD206" s="578">
        <v>1.2485142857142857</v>
      </c>
      <c r="AE206" s="570">
        <v>119301</v>
      </c>
      <c r="AF206" s="575">
        <f t="shared" si="80"/>
        <v>801801</v>
      </c>
      <c r="AG206" s="458">
        <f t="shared" si="81"/>
        <v>905681.06199999992</v>
      </c>
    </row>
    <row r="207" spans="1:33" x14ac:dyDescent="0.2">
      <c r="A207" s="120">
        <v>190</v>
      </c>
      <c r="B207" s="126" t="s">
        <v>476</v>
      </c>
      <c r="C207" s="517" t="s">
        <v>593</v>
      </c>
      <c r="D207" s="518" t="s">
        <v>593</v>
      </c>
      <c r="E207" s="517" t="s">
        <v>593</v>
      </c>
      <c r="F207" s="518" t="s">
        <v>593</v>
      </c>
      <c r="G207" s="41">
        <v>567364</v>
      </c>
      <c r="H207" s="475">
        <f t="shared" si="78"/>
        <v>596299.56400000001</v>
      </c>
      <c r="I207" s="516">
        <f t="shared" si="79"/>
        <v>596299.56400000001</v>
      </c>
      <c r="K207" s="120">
        <v>190</v>
      </c>
      <c r="L207" s="126" t="s">
        <v>476</v>
      </c>
      <c r="M207" s="56">
        <v>520290</v>
      </c>
      <c r="N207" s="42">
        <v>0.95988571428571423</v>
      </c>
      <c r="O207" s="60">
        <v>218200</v>
      </c>
      <c r="P207" s="89">
        <f t="shared" si="82"/>
        <v>738490</v>
      </c>
      <c r="Q207" s="56">
        <v>461250</v>
      </c>
      <c r="R207" s="42">
        <v>0.95988571428571423</v>
      </c>
      <c r="S207" s="43">
        <v>226135</v>
      </c>
      <c r="T207" s="85">
        <f t="shared" si="77"/>
        <v>687385</v>
      </c>
      <c r="U207" s="56">
        <v>531360</v>
      </c>
      <c r="V207" s="42">
        <v>0.95988571428571423</v>
      </c>
      <c r="W207" s="60">
        <v>198364</v>
      </c>
      <c r="X207" s="79">
        <f t="shared" si="83"/>
        <v>729724</v>
      </c>
      <c r="Y207" s="56">
        <v>560880</v>
      </c>
      <c r="Z207" s="42">
        <v>0.95988571428571423</v>
      </c>
      <c r="AA207" s="69">
        <v>226135</v>
      </c>
      <c r="AB207" s="72">
        <f t="shared" si="84"/>
        <v>787015</v>
      </c>
      <c r="AC207" s="573">
        <v>409500</v>
      </c>
      <c r="AD207" s="578">
        <v>0.95988571428571423</v>
      </c>
      <c r="AE207" s="570">
        <v>69823</v>
      </c>
      <c r="AF207" s="575">
        <f t="shared" si="80"/>
        <v>479323</v>
      </c>
      <c r="AG207" s="458">
        <f t="shared" si="81"/>
        <v>669706.09400000004</v>
      </c>
    </row>
    <row r="208" spans="1:33" x14ac:dyDescent="0.2">
      <c r="A208" s="120">
        <v>191</v>
      </c>
      <c r="B208" s="126" t="s">
        <v>477</v>
      </c>
      <c r="C208" s="517" t="s">
        <v>593</v>
      </c>
      <c r="D208" s="518" t="s">
        <v>593</v>
      </c>
      <c r="E208" s="517" t="s">
        <v>593</v>
      </c>
      <c r="F208" s="518" t="s">
        <v>593</v>
      </c>
      <c r="G208" s="41">
        <v>647404</v>
      </c>
      <c r="H208" s="475">
        <f t="shared" si="78"/>
        <v>680421.60400000005</v>
      </c>
      <c r="I208" s="516">
        <f t="shared" si="79"/>
        <v>680421.60400000005</v>
      </c>
      <c r="K208" s="120">
        <v>191</v>
      </c>
      <c r="L208" s="126" t="s">
        <v>477</v>
      </c>
      <c r="M208" s="56">
        <v>572560</v>
      </c>
      <c r="N208" s="42">
        <v>5.8533714285714282</v>
      </c>
      <c r="O208" s="60">
        <v>251308</v>
      </c>
      <c r="P208" s="89">
        <f t="shared" si="82"/>
        <v>823868</v>
      </c>
      <c r="Q208" s="56">
        <v>543090</v>
      </c>
      <c r="R208" s="42">
        <v>5.8533714285714282</v>
      </c>
      <c r="S208" s="43">
        <v>253572</v>
      </c>
      <c r="T208" s="85">
        <f t="shared" si="77"/>
        <v>796662</v>
      </c>
      <c r="U208" s="56">
        <v>602030</v>
      </c>
      <c r="V208" s="42">
        <v>5.8533714285714282</v>
      </c>
      <c r="W208" s="60">
        <v>226404</v>
      </c>
      <c r="X208" s="79">
        <f t="shared" si="83"/>
        <v>828434</v>
      </c>
      <c r="Y208" s="56">
        <v>631500</v>
      </c>
      <c r="Z208" s="42">
        <v>5.8533714285714282</v>
      </c>
      <c r="AA208" s="69">
        <v>251308</v>
      </c>
      <c r="AB208" s="72">
        <f t="shared" si="84"/>
        <v>882808</v>
      </c>
      <c r="AC208" s="573">
        <v>409500</v>
      </c>
      <c r="AD208" s="578">
        <v>5.8533714285714282</v>
      </c>
      <c r="AE208" s="570">
        <v>100945</v>
      </c>
      <c r="AF208" s="575">
        <f t="shared" si="80"/>
        <v>510445</v>
      </c>
      <c r="AG208" s="458">
        <f t="shared" si="81"/>
        <v>753773.10066666675</v>
      </c>
    </row>
    <row r="209" spans="1:33" x14ac:dyDescent="0.2">
      <c r="A209" s="120">
        <v>192</v>
      </c>
      <c r="B209" s="126" t="s">
        <v>434</v>
      </c>
      <c r="C209" s="517" t="s">
        <v>593</v>
      </c>
      <c r="D209" s="518" t="s">
        <v>593</v>
      </c>
      <c r="E209" s="517" t="s">
        <v>593</v>
      </c>
      <c r="F209" s="518" t="s">
        <v>593</v>
      </c>
      <c r="G209" s="41">
        <v>872596.08</v>
      </c>
      <c r="H209" s="475">
        <f t="shared" si="78"/>
        <v>917098.48007999989</v>
      </c>
      <c r="I209" s="516">
        <f t="shared" si="79"/>
        <v>917098.48007999989</v>
      </c>
      <c r="K209" s="120">
        <v>192</v>
      </c>
      <c r="L209" s="126" t="s">
        <v>434</v>
      </c>
      <c r="M209" s="56">
        <v>782460</v>
      </c>
      <c r="N209" s="42">
        <v>0.59994285714285711</v>
      </c>
      <c r="O209" s="60">
        <v>339212</v>
      </c>
      <c r="P209" s="89">
        <f t="shared" si="82"/>
        <v>1121672</v>
      </c>
      <c r="Q209" s="56">
        <v>742770</v>
      </c>
      <c r="R209" s="42">
        <v>0.59994285714285711</v>
      </c>
      <c r="S209" s="43">
        <v>342268</v>
      </c>
      <c r="T209" s="85">
        <f t="shared" si="77"/>
        <v>1085038</v>
      </c>
      <c r="U209" s="56">
        <v>799470</v>
      </c>
      <c r="V209" s="42">
        <v>0.59994285714285711</v>
      </c>
      <c r="W209" s="60">
        <v>305596.07999999996</v>
      </c>
      <c r="X209" s="79">
        <f t="shared" si="83"/>
        <v>1105066.08</v>
      </c>
      <c r="Y209" s="56">
        <v>827820</v>
      </c>
      <c r="Z209" s="42">
        <v>0.59994285714285711</v>
      </c>
      <c r="AA209" s="69">
        <v>345324</v>
      </c>
      <c r="AB209" s="72">
        <f t="shared" si="84"/>
        <v>1173144</v>
      </c>
      <c r="AC209" s="573">
        <v>585000</v>
      </c>
      <c r="AD209" s="578">
        <v>0.59994285714285711</v>
      </c>
      <c r="AE209" s="570">
        <v>37219</v>
      </c>
      <c r="AF209" s="575">
        <f t="shared" si="80"/>
        <v>622219</v>
      </c>
      <c r="AG209" s="458">
        <f t="shared" si="81"/>
        <v>1004039.5933466667</v>
      </c>
    </row>
    <row r="210" spans="1:33" x14ac:dyDescent="0.2">
      <c r="A210" s="120">
        <v>193</v>
      </c>
      <c r="B210" s="126" t="s">
        <v>440</v>
      </c>
      <c r="C210" s="517" t="s">
        <v>593</v>
      </c>
      <c r="D210" s="518" t="s">
        <v>593</v>
      </c>
      <c r="E210" s="517" t="s">
        <v>593</v>
      </c>
      <c r="F210" s="518" t="s">
        <v>593</v>
      </c>
      <c r="G210" s="41">
        <v>490650.72</v>
      </c>
      <c r="H210" s="475">
        <f t="shared" si="78"/>
        <v>515673.90671999997</v>
      </c>
      <c r="I210" s="516">
        <f t="shared" si="79"/>
        <v>515673.90671999997</v>
      </c>
      <c r="K210" s="120">
        <v>193</v>
      </c>
      <c r="L210" s="126" t="s">
        <v>440</v>
      </c>
      <c r="M210" s="56">
        <v>446600</v>
      </c>
      <c r="N210" s="42">
        <v>1.5436000000000001</v>
      </c>
      <c r="O210" s="60">
        <v>192249</v>
      </c>
      <c r="P210" s="89">
        <f t="shared" si="82"/>
        <v>638849</v>
      </c>
      <c r="Q210" s="56">
        <v>430650</v>
      </c>
      <c r="R210" s="42">
        <v>1.5436000000000001</v>
      </c>
      <c r="S210" s="43">
        <v>192249</v>
      </c>
      <c r="T210" s="85">
        <f t="shared" si="77"/>
        <v>622899</v>
      </c>
      <c r="U210" s="56">
        <v>443410</v>
      </c>
      <c r="V210" s="42">
        <v>1.5436000000000001</v>
      </c>
      <c r="W210" s="60">
        <v>171650.71999999997</v>
      </c>
      <c r="X210" s="79">
        <f t="shared" si="83"/>
        <v>615060.72</v>
      </c>
      <c r="Y210" s="56">
        <v>481690</v>
      </c>
      <c r="Z210" s="42">
        <v>1.5436000000000001</v>
      </c>
      <c r="AA210" s="69">
        <v>187099</v>
      </c>
      <c r="AB210" s="72">
        <f t="shared" si="84"/>
        <v>668789</v>
      </c>
      <c r="AC210" s="573">
        <v>383500</v>
      </c>
      <c r="AD210" s="578">
        <v>1.5436000000000001</v>
      </c>
      <c r="AE210" s="570">
        <v>320235.5</v>
      </c>
      <c r="AF210" s="575">
        <f t="shared" si="80"/>
        <v>703735.5</v>
      </c>
      <c r="AG210" s="458">
        <f t="shared" si="81"/>
        <v>627501.18778666668</v>
      </c>
    </row>
    <row r="211" spans="1:33" x14ac:dyDescent="0.2">
      <c r="A211" s="120">
        <v>194</v>
      </c>
      <c r="B211" s="126" t="s">
        <v>435</v>
      </c>
      <c r="C211" s="517" t="s">
        <v>593</v>
      </c>
      <c r="D211" s="518" t="s">
        <v>593</v>
      </c>
      <c r="E211" s="517" t="s">
        <v>593</v>
      </c>
      <c r="F211" s="518" t="s">
        <v>593</v>
      </c>
      <c r="G211" s="41">
        <v>2899380</v>
      </c>
      <c r="H211" s="475">
        <f t="shared" si="78"/>
        <v>3047248.38</v>
      </c>
      <c r="I211" s="516">
        <f t="shared" si="79"/>
        <v>3047248.38</v>
      </c>
      <c r="K211" s="120">
        <v>194</v>
      </c>
      <c r="L211" s="126" t="s">
        <v>435</v>
      </c>
      <c r="M211" s="56">
        <v>2657850</v>
      </c>
      <c r="N211" s="42">
        <v>0.64571428571428569</v>
      </c>
      <c r="O211" s="60">
        <v>1115818</v>
      </c>
      <c r="P211" s="89">
        <f t="shared" si="82"/>
        <v>3773668</v>
      </c>
      <c r="Q211" s="56">
        <v>2601300</v>
      </c>
      <c r="R211" s="42">
        <v>0.64571428571428569</v>
      </c>
      <c r="S211" s="43">
        <v>1156393</v>
      </c>
      <c r="T211" s="85">
        <f t="shared" si="77"/>
        <v>3757693</v>
      </c>
      <c r="U211" s="56">
        <v>2695550</v>
      </c>
      <c r="V211" s="42">
        <v>0.64571428571428569</v>
      </c>
      <c r="W211" s="60">
        <v>1014380</v>
      </c>
      <c r="X211" s="79">
        <f t="shared" si="83"/>
        <v>3709930</v>
      </c>
      <c r="Y211" s="56">
        <v>2808650</v>
      </c>
      <c r="Z211" s="42">
        <v>0.64571428571428569</v>
      </c>
      <c r="AA211" s="69">
        <v>1115818</v>
      </c>
      <c r="AB211" s="72">
        <f t="shared" si="84"/>
        <v>3924468</v>
      </c>
      <c r="AC211" s="573">
        <v>546000</v>
      </c>
      <c r="AD211" s="578">
        <v>0.64571428571428569</v>
      </c>
      <c r="AE211" s="570">
        <v>130663</v>
      </c>
      <c r="AF211" s="575">
        <f t="shared" si="80"/>
        <v>676663</v>
      </c>
      <c r="AG211" s="458">
        <f t="shared" si="81"/>
        <v>3148278.3966666665</v>
      </c>
    </row>
    <row r="212" spans="1:33" x14ac:dyDescent="0.2">
      <c r="A212" s="120">
        <v>195</v>
      </c>
      <c r="B212" s="126" t="s">
        <v>464</v>
      </c>
      <c r="C212" s="517" t="s">
        <v>593</v>
      </c>
      <c r="D212" s="518" t="s">
        <v>593</v>
      </c>
      <c r="E212" s="517" t="s">
        <v>593</v>
      </c>
      <c r="F212" s="518" t="s">
        <v>593</v>
      </c>
      <c r="G212" s="41">
        <v>2837150.28</v>
      </c>
      <c r="H212" s="475">
        <f t="shared" si="78"/>
        <v>2981844.9442799999</v>
      </c>
      <c r="I212" s="516">
        <f t="shared" si="79"/>
        <v>2981844.9442799999</v>
      </c>
      <c r="K212" s="120">
        <v>195</v>
      </c>
      <c r="L212" s="126" t="s">
        <v>464</v>
      </c>
      <c r="M212" s="56">
        <v>2673800</v>
      </c>
      <c r="N212" s="42">
        <v>3.15</v>
      </c>
      <c r="O212" s="60">
        <v>1112328</v>
      </c>
      <c r="P212" s="89">
        <f t="shared" si="82"/>
        <v>3786128</v>
      </c>
      <c r="Q212" s="56">
        <v>2415640</v>
      </c>
      <c r="R212" s="42">
        <v>3.15</v>
      </c>
      <c r="S212" s="43">
        <v>1152054</v>
      </c>
      <c r="T212" s="85">
        <f t="shared" si="77"/>
        <v>3567694</v>
      </c>
      <c r="U212" s="56">
        <v>2544720</v>
      </c>
      <c r="V212" s="42">
        <v>3.15</v>
      </c>
      <c r="W212" s="60">
        <v>993150.2799999998</v>
      </c>
      <c r="X212" s="79">
        <f t="shared" si="83"/>
        <v>3537870.28</v>
      </c>
      <c r="Y212" s="56">
        <v>2710680</v>
      </c>
      <c r="Z212" s="42">
        <v>3.15</v>
      </c>
      <c r="AA212" s="69">
        <v>1132191</v>
      </c>
      <c r="AB212" s="72">
        <f t="shared" si="84"/>
        <v>3842871</v>
      </c>
      <c r="AC212" s="573">
        <v>500500</v>
      </c>
      <c r="AD212" s="578">
        <v>3.15</v>
      </c>
      <c r="AE212" s="570">
        <v>30134</v>
      </c>
      <c r="AF212" s="575">
        <f t="shared" si="80"/>
        <v>530634</v>
      </c>
      <c r="AG212" s="458">
        <f t="shared" si="81"/>
        <v>3041173.7040466666</v>
      </c>
    </row>
    <row r="213" spans="1:33" x14ac:dyDescent="0.2">
      <c r="A213" s="120">
        <v>196</v>
      </c>
      <c r="B213" s="126" t="s">
        <v>465</v>
      </c>
      <c r="C213" s="517" t="s">
        <v>593</v>
      </c>
      <c r="D213" s="518" t="s">
        <v>593</v>
      </c>
      <c r="E213" s="41">
        <v>617500</v>
      </c>
      <c r="F213" s="98">
        <f t="shared" ref="F213" si="85">E213*5.2%+E213</f>
        <v>649610</v>
      </c>
      <c r="G213" s="41">
        <v>597641.19999999995</v>
      </c>
      <c r="H213" s="475">
        <f t="shared" si="78"/>
        <v>628120.90119999996</v>
      </c>
      <c r="I213" s="516">
        <f t="shared" si="79"/>
        <v>638865.45059999998</v>
      </c>
      <c r="K213" s="120">
        <v>196</v>
      </c>
      <c r="L213" s="126" t="s">
        <v>465</v>
      </c>
      <c r="M213" s="56">
        <v>1242000</v>
      </c>
      <c r="N213" s="42">
        <v>4.5</v>
      </c>
      <c r="O213" s="60">
        <v>176796</v>
      </c>
      <c r="P213" s="89">
        <f t="shared" si="82"/>
        <v>1418796</v>
      </c>
      <c r="Q213" s="56">
        <v>1179000</v>
      </c>
      <c r="R213" s="42">
        <v>4.5</v>
      </c>
      <c r="S213" s="43">
        <v>186440</v>
      </c>
      <c r="T213" s="85">
        <f t="shared" si="77"/>
        <v>1365440</v>
      </c>
      <c r="U213" s="56">
        <v>1296000</v>
      </c>
      <c r="V213" s="42">
        <v>4.5</v>
      </c>
      <c r="W213" s="60">
        <v>160724</v>
      </c>
      <c r="X213" s="79">
        <f t="shared" si="83"/>
        <v>1456724</v>
      </c>
      <c r="Y213" s="56">
        <v>1341000</v>
      </c>
      <c r="Z213" s="42">
        <v>4.5</v>
      </c>
      <c r="AA213" s="69">
        <v>175189</v>
      </c>
      <c r="AB213" s="72">
        <f t="shared" si="84"/>
        <v>1516189</v>
      </c>
      <c r="AC213" s="573">
        <v>585000</v>
      </c>
      <c r="AD213" s="578">
        <v>4.5</v>
      </c>
      <c r="AE213" s="570">
        <v>138619</v>
      </c>
      <c r="AF213" s="575">
        <f t="shared" si="80"/>
        <v>723619</v>
      </c>
      <c r="AG213" s="458">
        <f t="shared" si="81"/>
        <v>1186605.5751</v>
      </c>
    </row>
    <row r="214" spans="1:33" x14ac:dyDescent="0.2">
      <c r="A214" s="120">
        <v>197</v>
      </c>
      <c r="B214" s="126" t="s">
        <v>466</v>
      </c>
      <c r="C214" s="517" t="s">
        <v>593</v>
      </c>
      <c r="D214" s="518" t="s">
        <v>593</v>
      </c>
      <c r="E214" s="517" t="s">
        <v>593</v>
      </c>
      <c r="F214" s="518" t="s">
        <v>593</v>
      </c>
      <c r="G214" s="41">
        <v>467466.72</v>
      </c>
      <c r="H214" s="475">
        <f t="shared" si="78"/>
        <v>491307.52271999995</v>
      </c>
      <c r="I214" s="516">
        <f t="shared" si="79"/>
        <v>491307.52271999995</v>
      </c>
      <c r="K214" s="120">
        <v>197</v>
      </c>
      <c r="L214" s="126" t="s">
        <v>466</v>
      </c>
      <c r="M214" s="56">
        <v>936000</v>
      </c>
      <c r="N214" s="42">
        <v>4.0999999999999996</v>
      </c>
      <c r="O214" s="60">
        <v>181448</v>
      </c>
      <c r="P214" s="89">
        <f t="shared" si="82"/>
        <v>1117448</v>
      </c>
      <c r="Q214" s="56">
        <v>819000</v>
      </c>
      <c r="R214" s="42">
        <v>4.0999999999999996</v>
      </c>
      <c r="S214" s="43">
        <v>183083</v>
      </c>
      <c r="T214" s="85">
        <f t="shared" si="77"/>
        <v>1002083</v>
      </c>
      <c r="U214" s="56">
        <v>929500</v>
      </c>
      <c r="V214" s="42">
        <v>4.0999999999999996</v>
      </c>
      <c r="W214" s="60">
        <v>163466.71999999997</v>
      </c>
      <c r="X214" s="79">
        <f t="shared" si="83"/>
        <v>1092966.72</v>
      </c>
      <c r="Y214" s="56">
        <v>949000</v>
      </c>
      <c r="Z214" s="42">
        <v>4.0999999999999996</v>
      </c>
      <c r="AA214" s="69">
        <v>184717</v>
      </c>
      <c r="AB214" s="72">
        <f t="shared" si="84"/>
        <v>1133717</v>
      </c>
      <c r="AC214" s="573">
        <v>669500</v>
      </c>
      <c r="AD214" s="578">
        <v>4.0999999999999996</v>
      </c>
      <c r="AE214" s="570">
        <v>98059</v>
      </c>
      <c r="AF214" s="575">
        <f t="shared" si="80"/>
        <v>767559</v>
      </c>
      <c r="AG214" s="458">
        <f t="shared" si="81"/>
        <v>934180.20711999992</v>
      </c>
    </row>
    <row r="215" spans="1:33" x14ac:dyDescent="0.2">
      <c r="A215" s="120">
        <v>198</v>
      </c>
      <c r="B215" s="126" t="s">
        <v>467</v>
      </c>
      <c r="C215" s="517" t="s">
        <v>593</v>
      </c>
      <c r="D215" s="518" t="s">
        <v>593</v>
      </c>
      <c r="E215" s="517" t="s">
        <v>593</v>
      </c>
      <c r="F215" s="518" t="s">
        <v>593</v>
      </c>
      <c r="G215" s="41">
        <v>802823.28</v>
      </c>
      <c r="H215" s="475">
        <f t="shared" si="78"/>
        <v>843767.26728000003</v>
      </c>
      <c r="I215" s="516">
        <f t="shared" si="79"/>
        <v>843767.26728000003</v>
      </c>
      <c r="K215" s="120">
        <v>198</v>
      </c>
      <c r="L215" s="126" t="s">
        <v>467</v>
      </c>
      <c r="M215" s="56">
        <v>704700</v>
      </c>
      <c r="N215" s="42">
        <v>1.1114285714285714</v>
      </c>
      <c r="O215" s="60">
        <v>314522</v>
      </c>
      <c r="P215" s="89">
        <f t="shared" si="82"/>
        <v>1019222</v>
      </c>
      <c r="Q215" s="56">
        <v>699480</v>
      </c>
      <c r="R215" s="42">
        <v>1.1114285714285714</v>
      </c>
      <c r="S215" s="43">
        <v>325755</v>
      </c>
      <c r="T215" s="85">
        <f t="shared" si="77"/>
        <v>1025235</v>
      </c>
      <c r="U215" s="56">
        <v>725580</v>
      </c>
      <c r="V215" s="42">
        <v>1.1114285714285714</v>
      </c>
      <c r="W215" s="60">
        <v>280823.28000000003</v>
      </c>
      <c r="X215" s="79">
        <f t="shared" si="83"/>
        <v>1006403.28</v>
      </c>
      <c r="Y215" s="56">
        <v>788220</v>
      </c>
      <c r="Z215" s="42">
        <v>1.1114285714285714</v>
      </c>
      <c r="AA215" s="69">
        <v>311714</v>
      </c>
      <c r="AB215" s="72">
        <f t="shared" si="84"/>
        <v>1099934</v>
      </c>
      <c r="AC215" s="573">
        <v>682500</v>
      </c>
      <c r="AD215" s="578">
        <v>1.1114285714285714</v>
      </c>
      <c r="AE215" s="570">
        <v>43465.5</v>
      </c>
      <c r="AF215" s="575">
        <f t="shared" si="80"/>
        <v>725965.5</v>
      </c>
      <c r="AG215" s="458">
        <f t="shared" si="81"/>
        <v>953421.17454666679</v>
      </c>
    </row>
    <row r="216" spans="1:33" x14ac:dyDescent="0.2">
      <c r="A216" s="120">
        <v>199</v>
      </c>
      <c r="B216" s="126" t="s">
        <v>468</v>
      </c>
      <c r="C216" s="517" t="s">
        <v>593</v>
      </c>
      <c r="D216" s="518" t="s">
        <v>593</v>
      </c>
      <c r="E216" s="517" t="s">
        <v>593</v>
      </c>
      <c r="F216" s="518" t="s">
        <v>593</v>
      </c>
      <c r="G216" s="41">
        <v>890137.93343999994</v>
      </c>
      <c r="H216" s="475">
        <f t="shared" si="78"/>
        <v>935534.96804543992</v>
      </c>
      <c r="I216" s="516">
        <f t="shared" si="79"/>
        <v>935534.96804543992</v>
      </c>
      <c r="K216" s="120">
        <v>199</v>
      </c>
      <c r="L216" s="126" t="s">
        <v>468</v>
      </c>
      <c r="M216" s="56">
        <v>756160</v>
      </c>
      <c r="N216" s="42">
        <v>1.0542857142857143</v>
      </c>
      <c r="O216" s="60">
        <v>328919</v>
      </c>
      <c r="P216" s="89">
        <f t="shared" si="82"/>
        <v>1085079</v>
      </c>
      <c r="Q216" s="56">
        <v>685440</v>
      </c>
      <c r="R216" s="42">
        <v>1.0542857142857143</v>
      </c>
      <c r="S216" s="43">
        <v>334792</v>
      </c>
      <c r="T216" s="85">
        <f t="shared" si="77"/>
        <v>1020232</v>
      </c>
      <c r="U216" s="56">
        <v>750720</v>
      </c>
      <c r="V216" s="42">
        <v>1.0542857142857143</v>
      </c>
      <c r="W216" s="60">
        <v>293677.33279999997</v>
      </c>
      <c r="X216" s="79">
        <f t="shared" si="83"/>
        <v>1044397.3328</v>
      </c>
      <c r="Y216" s="56">
        <v>805120</v>
      </c>
      <c r="Z216" s="42">
        <v>1.0542857142857143</v>
      </c>
      <c r="AA216" s="69">
        <v>320108</v>
      </c>
      <c r="AB216" s="72">
        <f t="shared" si="84"/>
        <v>1125228</v>
      </c>
      <c r="AC216" s="573">
        <v>409500</v>
      </c>
      <c r="AD216" s="578">
        <v>1.0542857142857143</v>
      </c>
      <c r="AE216" s="570">
        <v>26884</v>
      </c>
      <c r="AF216" s="575">
        <f t="shared" si="80"/>
        <v>436384</v>
      </c>
      <c r="AG216" s="458">
        <f t="shared" si="81"/>
        <v>941142.55014090671</v>
      </c>
    </row>
    <row r="217" spans="1:33" x14ac:dyDescent="0.2">
      <c r="A217" s="120">
        <v>200</v>
      </c>
      <c r="B217" s="126" t="s">
        <v>469</v>
      </c>
      <c r="C217" s="517" t="s">
        <v>593</v>
      </c>
      <c r="D217" s="518" t="s">
        <v>593</v>
      </c>
      <c r="E217" s="517" t="s">
        <v>593</v>
      </c>
      <c r="F217" s="518" t="s">
        <v>593</v>
      </c>
      <c r="G217" s="41">
        <v>991659.51023999986</v>
      </c>
      <c r="H217" s="475">
        <f t="shared" si="78"/>
        <v>1042234.1452622399</v>
      </c>
      <c r="I217" s="516">
        <f t="shared" si="79"/>
        <v>1042234.1452622399</v>
      </c>
      <c r="K217" s="120">
        <v>200</v>
      </c>
      <c r="L217" s="126" t="s">
        <v>469</v>
      </c>
      <c r="M217" s="56">
        <v>883650</v>
      </c>
      <c r="N217" s="42">
        <v>1.0542857142857143</v>
      </c>
      <c r="O217" s="60">
        <v>388259</v>
      </c>
      <c r="P217" s="89">
        <f t="shared" si="82"/>
        <v>1271909</v>
      </c>
      <c r="Q217" s="56">
        <v>825600</v>
      </c>
      <c r="R217" s="42">
        <v>1.0542857142857143</v>
      </c>
      <c r="S217" s="43">
        <v>402125</v>
      </c>
      <c r="T217" s="85">
        <f t="shared" si="77"/>
        <v>1227725</v>
      </c>
      <c r="U217" s="56">
        <v>941700</v>
      </c>
      <c r="V217" s="42">
        <v>1.0542857142857143</v>
      </c>
      <c r="W217" s="60">
        <v>346659.51023999986</v>
      </c>
      <c r="X217" s="79">
        <f t="shared" si="83"/>
        <v>1288359.5102399997</v>
      </c>
      <c r="Y217" s="56">
        <v>967500</v>
      </c>
      <c r="Z217" s="42">
        <v>1.0542857142857143</v>
      </c>
      <c r="AA217" s="69">
        <v>381325</v>
      </c>
      <c r="AB217" s="72">
        <f t="shared" si="84"/>
        <v>1348825</v>
      </c>
      <c r="AC217" s="573">
        <v>409500</v>
      </c>
      <c r="AD217" s="578">
        <v>1.0542857142857143</v>
      </c>
      <c r="AE217" s="570">
        <v>431600</v>
      </c>
      <c r="AF217" s="575">
        <f t="shared" si="80"/>
        <v>841100</v>
      </c>
      <c r="AG217" s="458">
        <f t="shared" si="81"/>
        <v>1170025.4425837065</v>
      </c>
    </row>
    <row r="218" spans="1:33" x14ac:dyDescent="0.2">
      <c r="A218" s="120">
        <v>201</v>
      </c>
      <c r="B218" s="126" t="s">
        <v>473</v>
      </c>
      <c r="C218" s="517" t="s">
        <v>593</v>
      </c>
      <c r="D218" s="518" t="s">
        <v>593</v>
      </c>
      <c r="E218" s="41">
        <v>203775</v>
      </c>
      <c r="F218" s="98">
        <f t="shared" ref="F218" si="86">E218*5.2%+E218</f>
        <v>214371.3</v>
      </c>
      <c r="G218" s="517" t="s">
        <v>593</v>
      </c>
      <c r="H218" s="520" t="str">
        <f>G218</f>
        <v>N/A</v>
      </c>
      <c r="I218" s="516">
        <f t="shared" si="79"/>
        <v>214371.3</v>
      </c>
      <c r="K218" s="120">
        <v>201</v>
      </c>
      <c r="L218" s="126" t="s">
        <v>473</v>
      </c>
      <c r="M218" s="56">
        <v>175360</v>
      </c>
      <c r="N218" s="42">
        <v>4</v>
      </c>
      <c r="O218" s="60">
        <v>77528</v>
      </c>
      <c r="P218" s="89">
        <f t="shared" si="82"/>
        <v>252888</v>
      </c>
      <c r="Q218" s="56">
        <v>170240</v>
      </c>
      <c r="R218" s="42">
        <v>4</v>
      </c>
      <c r="S218" s="43">
        <v>80297</v>
      </c>
      <c r="T218" s="85">
        <f t="shared" si="77"/>
        <v>250537</v>
      </c>
      <c r="U218" s="56">
        <v>188160</v>
      </c>
      <c r="V218" s="42">
        <v>4</v>
      </c>
      <c r="W218" s="60">
        <v>69221.59599999999</v>
      </c>
      <c r="X218" s="79">
        <f t="shared" si="83"/>
        <v>257381.59599999999</v>
      </c>
      <c r="Y218" s="56">
        <v>192000</v>
      </c>
      <c r="Z218" s="42">
        <v>4</v>
      </c>
      <c r="AA218" s="69">
        <v>76144</v>
      </c>
      <c r="AB218" s="72">
        <f t="shared" si="84"/>
        <v>268144</v>
      </c>
      <c r="AC218" s="573">
        <v>585000</v>
      </c>
      <c r="AD218" s="578">
        <v>4</v>
      </c>
      <c r="AE218" s="572">
        <v>802750</v>
      </c>
      <c r="AF218" s="575">
        <f t="shared" si="80"/>
        <v>1387750</v>
      </c>
      <c r="AG218" s="458">
        <f t="shared" si="81"/>
        <v>438511.98266666668</v>
      </c>
    </row>
    <row r="219" spans="1:33" x14ac:dyDescent="0.2">
      <c r="A219" s="120">
        <v>202</v>
      </c>
      <c r="B219" s="124" t="s">
        <v>474</v>
      </c>
      <c r="C219" s="517" t="s">
        <v>593</v>
      </c>
      <c r="D219" s="518" t="s">
        <v>593</v>
      </c>
      <c r="E219" s="517" t="s">
        <v>593</v>
      </c>
      <c r="F219" s="518" t="s">
        <v>593</v>
      </c>
      <c r="G219" s="41">
        <v>946039.67999999993</v>
      </c>
      <c r="H219" s="475">
        <f t="shared" si="78"/>
        <v>994287.70367999992</v>
      </c>
      <c r="I219" s="516">
        <f t="shared" si="79"/>
        <v>994287.70367999992</v>
      </c>
      <c r="K219" s="120">
        <v>202</v>
      </c>
      <c r="L219" s="124" t="s">
        <v>474</v>
      </c>
      <c r="M219" s="55">
        <v>873300</v>
      </c>
      <c r="N219" s="44">
        <v>2.4285714285714284</v>
      </c>
      <c r="O219" s="59">
        <v>364144</v>
      </c>
      <c r="P219" s="89">
        <f t="shared" si="82"/>
        <v>1237444</v>
      </c>
      <c r="Q219" s="55">
        <v>793350</v>
      </c>
      <c r="R219" s="44">
        <v>2.4285714285714284</v>
      </c>
      <c r="S219" s="41">
        <v>380696</v>
      </c>
      <c r="T219" s="85">
        <f t="shared" si="77"/>
        <v>1174046</v>
      </c>
      <c r="U219" s="55">
        <v>885600</v>
      </c>
      <c r="V219" s="44">
        <v>2.4285714285714284</v>
      </c>
      <c r="W219" s="59">
        <v>331039.67999999993</v>
      </c>
      <c r="X219" s="79">
        <f t="shared" si="83"/>
        <v>1216639.68</v>
      </c>
      <c r="Y219" s="55">
        <v>897900</v>
      </c>
      <c r="Z219" s="70">
        <v>2.4285714285714284</v>
      </c>
      <c r="AA219" s="59">
        <v>357523</v>
      </c>
      <c r="AB219" s="72">
        <f t="shared" si="84"/>
        <v>1255423</v>
      </c>
      <c r="AC219" s="573">
        <v>383500</v>
      </c>
      <c r="AD219" s="574">
        <v>2.4285714285714284</v>
      </c>
      <c r="AE219" s="572">
        <v>98800</v>
      </c>
      <c r="AF219" s="575">
        <f t="shared" si="80"/>
        <v>482300</v>
      </c>
      <c r="AG219" s="458">
        <f t="shared" si="81"/>
        <v>1060023.3972799999</v>
      </c>
    </row>
    <row r="220" spans="1:33" x14ac:dyDescent="0.2">
      <c r="A220" s="120">
        <v>203</v>
      </c>
      <c r="B220" s="124" t="s">
        <v>484</v>
      </c>
      <c r="C220" s="517" t="s">
        <v>593</v>
      </c>
      <c r="D220" s="518" t="s">
        <v>593</v>
      </c>
      <c r="E220" s="517" t="s">
        <v>593</v>
      </c>
      <c r="F220" s="518" t="s">
        <v>593</v>
      </c>
      <c r="G220" s="41">
        <v>1091491.68</v>
      </c>
      <c r="H220" s="475">
        <f t="shared" si="78"/>
        <v>1147157.7556799999</v>
      </c>
      <c r="I220" s="516">
        <f t="shared" si="79"/>
        <v>1147157.7556799999</v>
      </c>
      <c r="K220" s="120">
        <v>203</v>
      </c>
      <c r="L220" s="124" t="s">
        <v>484</v>
      </c>
      <c r="M220" s="55">
        <v>971330</v>
      </c>
      <c r="N220" s="44">
        <v>3.5714285714285716</v>
      </c>
      <c r="O220" s="59">
        <v>424566</v>
      </c>
      <c r="P220" s="89">
        <f t="shared" si="82"/>
        <v>1395896</v>
      </c>
      <c r="Q220" s="55">
        <v>964240</v>
      </c>
      <c r="R220" s="44">
        <v>3.5714285714285716</v>
      </c>
      <c r="S220" s="41">
        <v>436041</v>
      </c>
      <c r="T220" s="85">
        <f t="shared" si="77"/>
        <v>1400281</v>
      </c>
      <c r="U220" s="55">
        <v>1056410</v>
      </c>
      <c r="V220" s="44">
        <v>3.5714285714285716</v>
      </c>
      <c r="W220" s="59">
        <v>382491.67999999993</v>
      </c>
      <c r="X220" s="79">
        <f t="shared" si="83"/>
        <v>1438901.68</v>
      </c>
      <c r="Y220" s="55">
        <v>1035140</v>
      </c>
      <c r="Z220" s="70">
        <v>3.5714285714285716</v>
      </c>
      <c r="AA220" s="59">
        <v>420741</v>
      </c>
      <c r="AB220" s="72">
        <f t="shared" si="84"/>
        <v>1455881</v>
      </c>
      <c r="AC220" s="573">
        <v>546000</v>
      </c>
      <c r="AD220" s="574">
        <v>3.5714285714285716</v>
      </c>
      <c r="AE220" s="570">
        <v>24180</v>
      </c>
      <c r="AF220" s="575">
        <f t="shared" si="80"/>
        <v>570180</v>
      </c>
      <c r="AG220" s="458">
        <f t="shared" si="81"/>
        <v>1234716.2392800001</v>
      </c>
    </row>
    <row r="221" spans="1:33" x14ac:dyDescent="0.2">
      <c r="A221" s="120">
        <v>204</v>
      </c>
      <c r="B221" s="124" t="s">
        <v>485</v>
      </c>
      <c r="C221" s="517" t="s">
        <v>593</v>
      </c>
      <c r="D221" s="518" t="s">
        <v>593</v>
      </c>
      <c r="E221" s="517" t="s">
        <v>593</v>
      </c>
      <c r="F221" s="518" t="s">
        <v>593</v>
      </c>
      <c r="G221" s="41">
        <v>1322503.6799999999</v>
      </c>
      <c r="H221" s="475">
        <f t="shared" si="78"/>
        <v>1389951.3676799999</v>
      </c>
      <c r="I221" s="516">
        <f t="shared" si="79"/>
        <v>1389951.3676799999</v>
      </c>
      <c r="K221" s="120">
        <v>204</v>
      </c>
      <c r="L221" s="124" t="s">
        <v>485</v>
      </c>
      <c r="M221" s="55">
        <v>1161000</v>
      </c>
      <c r="N221" s="44">
        <v>0.36</v>
      </c>
      <c r="O221" s="59">
        <v>513379</v>
      </c>
      <c r="P221" s="89">
        <f t="shared" si="82"/>
        <v>1674379</v>
      </c>
      <c r="Q221" s="55">
        <v>1092200</v>
      </c>
      <c r="R221" s="44">
        <v>0.36</v>
      </c>
      <c r="S221" s="41">
        <v>518004</v>
      </c>
      <c r="T221" s="85">
        <f t="shared" si="77"/>
        <v>1610204</v>
      </c>
      <c r="U221" s="55">
        <v>1186800</v>
      </c>
      <c r="V221" s="44">
        <v>0.36</v>
      </c>
      <c r="W221" s="59">
        <v>462503.67999999993</v>
      </c>
      <c r="X221" s="79">
        <f t="shared" si="83"/>
        <v>1649303.68</v>
      </c>
      <c r="Y221" s="55">
        <v>1307200</v>
      </c>
      <c r="Z221" s="70">
        <v>0.36</v>
      </c>
      <c r="AA221" s="59">
        <v>522629</v>
      </c>
      <c r="AB221" s="72">
        <f t="shared" si="84"/>
        <v>1829829</v>
      </c>
      <c r="AC221" s="573">
        <v>500500</v>
      </c>
      <c r="AD221" s="574">
        <v>0.36</v>
      </c>
      <c r="AE221" s="570">
        <v>52565.5</v>
      </c>
      <c r="AF221" s="575">
        <f t="shared" si="80"/>
        <v>553065.5</v>
      </c>
      <c r="AG221" s="458">
        <f t="shared" si="81"/>
        <v>1451122.0912800001</v>
      </c>
    </row>
    <row r="222" spans="1:33" x14ac:dyDescent="0.2">
      <c r="A222" s="120">
        <v>205</v>
      </c>
      <c r="B222" s="124" t="s">
        <v>486</v>
      </c>
      <c r="C222" s="517" t="s">
        <v>593</v>
      </c>
      <c r="D222" s="518" t="s">
        <v>593</v>
      </c>
      <c r="E222" s="517" t="s">
        <v>593</v>
      </c>
      <c r="F222" s="518" t="s">
        <v>593</v>
      </c>
      <c r="G222" s="41">
        <v>673940.47999999998</v>
      </c>
      <c r="H222" s="475">
        <f t="shared" si="78"/>
        <v>708311.44447999995</v>
      </c>
      <c r="I222" s="516">
        <f t="shared" si="79"/>
        <v>708311.44447999995</v>
      </c>
      <c r="K222" s="120">
        <v>205</v>
      </c>
      <c r="L222" s="124" t="s">
        <v>486</v>
      </c>
      <c r="M222" s="55">
        <v>630720</v>
      </c>
      <c r="N222" s="44">
        <v>0.52857142857142858</v>
      </c>
      <c r="O222" s="59">
        <v>264253</v>
      </c>
      <c r="P222" s="89">
        <f t="shared" si="82"/>
        <v>894973</v>
      </c>
      <c r="Q222" s="55">
        <v>586920</v>
      </c>
      <c r="R222" s="44">
        <v>0.52857142857142858</v>
      </c>
      <c r="S222" s="41">
        <v>264253</v>
      </c>
      <c r="T222" s="85">
        <f t="shared" si="77"/>
        <v>851173</v>
      </c>
      <c r="U222" s="55">
        <v>657000</v>
      </c>
      <c r="V222" s="44">
        <v>0.52857142857142858</v>
      </c>
      <c r="W222" s="59">
        <v>235940.47999999998</v>
      </c>
      <c r="X222" s="79">
        <f t="shared" si="83"/>
        <v>892940.48</v>
      </c>
      <c r="Y222" s="55">
        <v>665760</v>
      </c>
      <c r="Z222" s="70">
        <v>0.52857142857142858</v>
      </c>
      <c r="AA222" s="59">
        <v>254816</v>
      </c>
      <c r="AB222" s="72">
        <f t="shared" si="84"/>
        <v>920576</v>
      </c>
      <c r="AC222" s="573">
        <v>585000</v>
      </c>
      <c r="AD222" s="574">
        <v>0.52857142857142858</v>
      </c>
      <c r="AE222" s="570">
        <v>120906.5</v>
      </c>
      <c r="AF222" s="575">
        <f t="shared" si="80"/>
        <v>705906.5</v>
      </c>
      <c r="AG222" s="458">
        <f t="shared" si="81"/>
        <v>828980.07074666675</v>
      </c>
    </row>
    <row r="223" spans="1:33" x14ac:dyDescent="0.2">
      <c r="A223" s="120">
        <v>206</v>
      </c>
      <c r="B223" s="124" t="s">
        <v>487</v>
      </c>
      <c r="C223" s="517" t="s">
        <v>593</v>
      </c>
      <c r="D223" s="518" t="s">
        <v>593</v>
      </c>
      <c r="E223" s="517" t="s">
        <v>593</v>
      </c>
      <c r="F223" s="518" t="s">
        <v>593</v>
      </c>
      <c r="G223" s="41">
        <v>863486.24</v>
      </c>
      <c r="H223" s="475">
        <f t="shared" si="78"/>
        <v>907524.03824000002</v>
      </c>
      <c r="I223" s="516">
        <f t="shared" si="79"/>
        <v>907524.03824000002</v>
      </c>
      <c r="K223" s="120">
        <v>206</v>
      </c>
      <c r="L223" s="124" t="s">
        <v>487</v>
      </c>
      <c r="M223" s="55">
        <v>768570</v>
      </c>
      <c r="N223" s="44">
        <v>1.5714285714285714</v>
      </c>
      <c r="O223" s="59">
        <v>332735</v>
      </c>
      <c r="P223" s="89">
        <f t="shared" si="82"/>
        <v>1101305</v>
      </c>
      <c r="Q223" s="55">
        <v>701250</v>
      </c>
      <c r="R223" s="44">
        <v>1.5714285714285714</v>
      </c>
      <c r="S223" s="41">
        <v>350884</v>
      </c>
      <c r="T223" s="85">
        <f t="shared" si="77"/>
        <v>1052134</v>
      </c>
      <c r="U223" s="55">
        <v>813450</v>
      </c>
      <c r="V223" s="44">
        <v>1.5714285714285714</v>
      </c>
      <c r="W223" s="59">
        <v>302486.24</v>
      </c>
      <c r="X223" s="79">
        <f t="shared" si="83"/>
        <v>1115936.24</v>
      </c>
      <c r="Y223" s="55">
        <v>841500</v>
      </c>
      <c r="Z223" s="70">
        <v>1.5714285714285714</v>
      </c>
      <c r="AA223" s="59">
        <v>332735</v>
      </c>
      <c r="AB223" s="72">
        <f t="shared" si="84"/>
        <v>1174235</v>
      </c>
      <c r="AC223" s="573">
        <v>669500</v>
      </c>
      <c r="AD223" s="574">
        <v>1.5714285714285714</v>
      </c>
      <c r="AE223" s="570">
        <v>23055.5</v>
      </c>
      <c r="AF223" s="575">
        <f t="shared" si="80"/>
        <v>692555.5</v>
      </c>
      <c r="AG223" s="458">
        <f t="shared" si="81"/>
        <v>1007281.6297066667</v>
      </c>
    </row>
    <row r="224" spans="1:33" x14ac:dyDescent="0.2">
      <c r="A224" s="120">
        <v>207</v>
      </c>
      <c r="B224" s="124" t="s">
        <v>475</v>
      </c>
      <c r="C224" s="517" t="s">
        <v>593</v>
      </c>
      <c r="D224" s="518" t="s">
        <v>593</v>
      </c>
      <c r="E224" s="517" t="s">
        <v>593</v>
      </c>
      <c r="F224" s="518" t="s">
        <v>593</v>
      </c>
      <c r="G224" s="41">
        <v>535716</v>
      </c>
      <c r="H224" s="475">
        <f t="shared" si="78"/>
        <v>563037.51599999995</v>
      </c>
      <c r="I224" s="516">
        <f t="shared" si="79"/>
        <v>563037.51599999995</v>
      </c>
      <c r="K224" s="120">
        <v>207</v>
      </c>
      <c r="L224" s="124" t="s">
        <v>475</v>
      </c>
      <c r="M224" s="55">
        <v>476760</v>
      </c>
      <c r="N224" s="44">
        <v>0.64571428571428569</v>
      </c>
      <c r="O224" s="59">
        <v>210242</v>
      </c>
      <c r="P224" s="89">
        <f t="shared" si="82"/>
        <v>687002</v>
      </c>
      <c r="Q224" s="55">
        <v>459360</v>
      </c>
      <c r="R224" s="44">
        <v>0.64571428571428569</v>
      </c>
      <c r="S224" s="41">
        <v>213996</v>
      </c>
      <c r="T224" s="85">
        <f t="shared" si="77"/>
        <v>673356</v>
      </c>
      <c r="U224" s="55">
        <v>504600</v>
      </c>
      <c r="V224" s="44">
        <v>0.64571428571428569</v>
      </c>
      <c r="W224" s="59">
        <v>187716</v>
      </c>
      <c r="X224" s="79">
        <f t="shared" si="83"/>
        <v>692316</v>
      </c>
      <c r="Y224" s="55">
        <v>525480</v>
      </c>
      <c r="Z224" s="70">
        <v>0.64571428571428569</v>
      </c>
      <c r="AA224" s="59">
        <v>210242</v>
      </c>
      <c r="AB224" s="72">
        <f t="shared" si="84"/>
        <v>735722</v>
      </c>
      <c r="AC224" s="573">
        <v>682500</v>
      </c>
      <c r="AD224" s="574">
        <v>0.64571428571428569</v>
      </c>
      <c r="AE224" s="570">
        <v>80028</v>
      </c>
      <c r="AF224" s="575">
        <f t="shared" si="80"/>
        <v>762528</v>
      </c>
      <c r="AG224" s="458">
        <f t="shared" si="81"/>
        <v>685660.25266666664</v>
      </c>
    </row>
    <row r="225" spans="1:33" ht="15.75" customHeight="1" x14ac:dyDescent="0.2">
      <c r="A225" s="120">
        <v>208</v>
      </c>
      <c r="B225" s="124" t="s">
        <v>503</v>
      </c>
      <c r="C225" s="517" t="s">
        <v>593</v>
      </c>
      <c r="D225" s="518" t="s">
        <v>593</v>
      </c>
      <c r="E225" s="517" t="s">
        <v>593</v>
      </c>
      <c r="F225" s="518" t="s">
        <v>593</v>
      </c>
      <c r="G225" s="41">
        <v>506338.56</v>
      </c>
      <c r="H225" s="475">
        <f t="shared" si="78"/>
        <v>532161.82655999996</v>
      </c>
      <c r="I225" s="516">
        <f t="shared" si="79"/>
        <v>532161.82655999996</v>
      </c>
      <c r="K225" s="120">
        <v>208</v>
      </c>
      <c r="L225" s="124" t="s">
        <v>503</v>
      </c>
      <c r="M225" s="55">
        <v>667200</v>
      </c>
      <c r="N225" s="44">
        <v>1.3506571428571428</v>
      </c>
      <c r="O225" s="59">
        <v>244200</v>
      </c>
      <c r="P225" s="89">
        <f t="shared" si="82"/>
        <v>911400</v>
      </c>
      <c r="Q225" s="55">
        <v>657600</v>
      </c>
      <c r="R225" s="44">
        <v>1.3506571428571428</v>
      </c>
      <c r="S225" s="41">
        <v>253000</v>
      </c>
      <c r="T225" s="85">
        <f t="shared" si="77"/>
        <v>910600</v>
      </c>
      <c r="U225" s="55">
        <v>681600</v>
      </c>
      <c r="V225" s="44">
        <v>1.3506571428571428</v>
      </c>
      <c r="W225" s="59">
        <v>220000</v>
      </c>
      <c r="X225" s="79">
        <f t="shared" si="83"/>
        <v>901600</v>
      </c>
      <c r="Y225" s="55">
        <v>729600</v>
      </c>
      <c r="Z225" s="70">
        <v>1.3506571428571428</v>
      </c>
      <c r="AA225" s="59">
        <v>246400</v>
      </c>
      <c r="AB225" s="72">
        <f t="shared" si="84"/>
        <v>976000</v>
      </c>
      <c r="AC225" s="573">
        <v>409500</v>
      </c>
      <c r="AD225" s="574">
        <v>1.3506571428571428</v>
      </c>
      <c r="AE225" s="570">
        <v>119301</v>
      </c>
      <c r="AF225" s="575">
        <f t="shared" si="80"/>
        <v>528801</v>
      </c>
      <c r="AG225" s="458">
        <f t="shared" si="81"/>
        <v>793427.13775999995</v>
      </c>
    </row>
    <row r="226" spans="1:33" x14ac:dyDescent="0.2">
      <c r="A226" s="120">
        <v>209</v>
      </c>
      <c r="B226" s="124" t="s">
        <v>270</v>
      </c>
      <c r="C226" s="517" t="s">
        <v>593</v>
      </c>
      <c r="D226" s="518" t="s">
        <v>593</v>
      </c>
      <c r="E226" s="517" t="s">
        <v>593</v>
      </c>
      <c r="F226" s="518" t="s">
        <v>593</v>
      </c>
      <c r="G226" s="41">
        <v>178756</v>
      </c>
      <c r="H226" s="475">
        <f t="shared" si="78"/>
        <v>187872.55600000001</v>
      </c>
      <c r="I226" s="516">
        <f t="shared" si="79"/>
        <v>187872.55600000001</v>
      </c>
      <c r="K226" s="120">
        <v>209</v>
      </c>
      <c r="L226" s="124" t="s">
        <v>270</v>
      </c>
      <c r="M226" s="55">
        <v>157760</v>
      </c>
      <c r="N226" s="44">
        <v>2.7758857142857143</v>
      </c>
      <c r="O226" s="59">
        <v>69032</v>
      </c>
      <c r="P226" s="89">
        <f t="shared" si="82"/>
        <v>226792</v>
      </c>
      <c r="Q226" s="55">
        <v>156600</v>
      </c>
      <c r="R226" s="44">
        <v>2.7758857142857143</v>
      </c>
      <c r="S226" s="41">
        <v>70914</v>
      </c>
      <c r="T226" s="85">
        <f t="shared" si="77"/>
        <v>227514</v>
      </c>
      <c r="U226" s="55">
        <v>172840</v>
      </c>
      <c r="V226" s="44">
        <v>2.7758857142857143</v>
      </c>
      <c r="W226" s="59">
        <v>62756</v>
      </c>
      <c r="X226" s="79">
        <f t="shared" si="83"/>
        <v>235596</v>
      </c>
      <c r="Y226" s="55">
        <v>168200</v>
      </c>
      <c r="Z226" s="70">
        <v>2.7758857142857143</v>
      </c>
      <c r="AA226" s="59">
        <v>70914</v>
      </c>
      <c r="AB226" s="72">
        <f t="shared" si="84"/>
        <v>239114</v>
      </c>
      <c r="AC226" s="573">
        <v>409500</v>
      </c>
      <c r="AD226" s="574">
        <v>2.7758857142857143</v>
      </c>
      <c r="AE226" s="570">
        <v>69823</v>
      </c>
      <c r="AF226" s="575">
        <f t="shared" si="80"/>
        <v>479323</v>
      </c>
      <c r="AG226" s="458">
        <f t="shared" si="81"/>
        <v>266035.25933333329</v>
      </c>
    </row>
    <row r="227" spans="1:33" x14ac:dyDescent="0.2">
      <c r="A227" s="120">
        <v>210</v>
      </c>
      <c r="B227" s="124" t="s">
        <v>520</v>
      </c>
      <c r="C227" s="517" t="s">
        <v>593</v>
      </c>
      <c r="D227" s="518" t="s">
        <v>593</v>
      </c>
      <c r="E227" s="517" t="s">
        <v>593</v>
      </c>
      <c r="F227" s="518" t="s">
        <v>593</v>
      </c>
      <c r="G227" s="517" t="s">
        <v>593</v>
      </c>
      <c r="H227" s="520" t="str">
        <f>G227</f>
        <v>N/A</v>
      </c>
      <c r="I227" s="520" t="str">
        <f t="shared" ref="I227:I251" si="87">H227</f>
        <v>N/A</v>
      </c>
      <c r="K227" s="120">
        <v>210</v>
      </c>
      <c r="L227" s="124" t="s">
        <v>520</v>
      </c>
      <c r="M227" s="55">
        <v>120350</v>
      </c>
      <c r="N227" s="44">
        <v>0.52857142857142858</v>
      </c>
      <c r="O227" s="59">
        <v>48934</v>
      </c>
      <c r="P227" s="89">
        <f t="shared" si="82"/>
        <v>169284</v>
      </c>
      <c r="Q227" s="55">
        <v>109560</v>
      </c>
      <c r="R227" s="44">
        <v>0.52857142857142858</v>
      </c>
      <c r="S227" s="41">
        <v>51603</v>
      </c>
      <c r="T227" s="85">
        <f t="shared" si="77"/>
        <v>161163</v>
      </c>
      <c r="U227" s="55">
        <v>119520</v>
      </c>
      <c r="V227" s="44">
        <v>0.52857142857142858</v>
      </c>
      <c r="W227" s="59">
        <v>44485.034799999994</v>
      </c>
      <c r="X227" s="79">
        <f t="shared" si="83"/>
        <v>164005.03479999999</v>
      </c>
      <c r="Y227" s="55">
        <v>122010</v>
      </c>
      <c r="Z227" s="70">
        <v>0.52857142857142858</v>
      </c>
      <c r="AA227" s="59">
        <v>48489</v>
      </c>
      <c r="AB227" s="72">
        <f t="shared" si="84"/>
        <v>170499</v>
      </c>
      <c r="AC227" s="573">
        <v>585000</v>
      </c>
      <c r="AD227" s="574">
        <v>0.52857142857142858</v>
      </c>
      <c r="AE227" s="570">
        <v>100945</v>
      </c>
      <c r="AF227" s="575">
        <f t="shared" si="80"/>
        <v>685945</v>
      </c>
      <c r="AG227" s="458">
        <f t="shared" si="81"/>
        <v>270179.20695999998</v>
      </c>
    </row>
    <row r="228" spans="1:33" x14ac:dyDescent="0.2">
      <c r="A228" s="120">
        <v>211</v>
      </c>
      <c r="B228" s="124" t="s">
        <v>521</v>
      </c>
      <c r="C228" s="517" t="s">
        <v>593</v>
      </c>
      <c r="D228" s="518" t="s">
        <v>593</v>
      </c>
      <c r="E228" s="517" t="s">
        <v>593</v>
      </c>
      <c r="F228" s="518" t="s">
        <v>593</v>
      </c>
      <c r="G228" s="517" t="s">
        <v>593</v>
      </c>
      <c r="H228" s="520" t="str">
        <f>G228</f>
        <v>N/A</v>
      </c>
      <c r="I228" s="520" t="str">
        <f t="shared" si="87"/>
        <v>N/A</v>
      </c>
      <c r="K228" s="120">
        <v>211</v>
      </c>
      <c r="L228" s="124" t="s">
        <v>521</v>
      </c>
      <c r="M228" s="55">
        <v>124410</v>
      </c>
      <c r="N228" s="44">
        <v>1.5714285714285714</v>
      </c>
      <c r="O228" s="59">
        <v>52321</v>
      </c>
      <c r="P228" s="89">
        <f t="shared" si="82"/>
        <v>176731</v>
      </c>
      <c r="Q228" s="55">
        <v>113970</v>
      </c>
      <c r="R228" s="44">
        <v>1.5714285714285714</v>
      </c>
      <c r="S228" s="41">
        <v>52792</v>
      </c>
      <c r="T228" s="85">
        <f t="shared" si="77"/>
        <v>166762</v>
      </c>
      <c r="U228" s="55">
        <v>128760</v>
      </c>
      <c r="V228" s="44">
        <v>1.5714285714285714</v>
      </c>
      <c r="W228" s="59">
        <v>47136</v>
      </c>
      <c r="X228" s="79">
        <f t="shared" si="83"/>
        <v>175896</v>
      </c>
      <c r="Y228" s="55">
        <v>126150</v>
      </c>
      <c r="Z228" s="70">
        <v>1.5714285714285714</v>
      </c>
      <c r="AA228" s="59">
        <v>52321</v>
      </c>
      <c r="AB228" s="72">
        <f t="shared" si="84"/>
        <v>178471</v>
      </c>
      <c r="AC228" s="573">
        <v>383500</v>
      </c>
      <c r="AD228" s="574">
        <v>1.5714285714285714</v>
      </c>
      <c r="AE228" s="570">
        <v>37219</v>
      </c>
      <c r="AF228" s="575">
        <f t="shared" si="80"/>
        <v>420719</v>
      </c>
      <c r="AG228" s="458">
        <f t="shared" si="81"/>
        <v>223715.8</v>
      </c>
    </row>
    <row r="229" spans="1:33" x14ac:dyDescent="0.2">
      <c r="A229" s="120">
        <v>212</v>
      </c>
      <c r="B229" s="527" t="s">
        <v>542</v>
      </c>
      <c r="C229" s="517" t="s">
        <v>593</v>
      </c>
      <c r="D229" s="518" t="s">
        <v>593</v>
      </c>
      <c r="E229" s="517" t="s">
        <v>593</v>
      </c>
      <c r="F229" s="518" t="s">
        <v>593</v>
      </c>
      <c r="G229" s="517" t="s">
        <v>593</v>
      </c>
      <c r="H229" s="520" t="str">
        <f t="shared" ref="H229:H251" si="88">G229</f>
        <v>N/A</v>
      </c>
      <c r="I229" s="520" t="str">
        <f t="shared" si="87"/>
        <v>N/A</v>
      </c>
      <c r="K229" s="120">
        <v>212</v>
      </c>
      <c r="L229" s="527" t="s">
        <v>542</v>
      </c>
      <c r="M229" s="57">
        <v>198800</v>
      </c>
      <c r="N229" s="46">
        <v>2.52</v>
      </c>
      <c r="O229" s="57">
        <v>133200</v>
      </c>
      <c r="P229" s="89">
        <f t="shared" si="82"/>
        <v>332000</v>
      </c>
      <c r="Q229" s="57">
        <v>191800</v>
      </c>
      <c r="R229" s="46">
        <v>2.52</v>
      </c>
      <c r="S229" s="45">
        <v>135600</v>
      </c>
      <c r="T229" s="85">
        <f t="shared" si="77"/>
        <v>327400</v>
      </c>
      <c r="U229" s="57">
        <v>196000</v>
      </c>
      <c r="V229" s="46">
        <v>2.52</v>
      </c>
      <c r="W229" s="57">
        <v>120000</v>
      </c>
      <c r="X229" s="79">
        <f t="shared" si="83"/>
        <v>316000</v>
      </c>
      <c r="Y229" s="71">
        <v>204400</v>
      </c>
      <c r="Z229" s="46">
        <v>2.52</v>
      </c>
      <c r="AA229" s="71">
        <v>135600</v>
      </c>
      <c r="AB229" s="72">
        <f t="shared" si="84"/>
        <v>340000</v>
      </c>
      <c r="AC229" s="573">
        <v>546000</v>
      </c>
      <c r="AD229" s="579">
        <v>2.52</v>
      </c>
      <c r="AE229" s="570">
        <v>320235.5</v>
      </c>
      <c r="AF229" s="575">
        <f t="shared" si="80"/>
        <v>866235.5</v>
      </c>
      <c r="AG229" s="458">
        <f t="shared" si="81"/>
        <v>436327.1</v>
      </c>
    </row>
    <row r="230" spans="1:33" x14ac:dyDescent="0.2">
      <c r="A230" s="120">
        <v>213</v>
      </c>
      <c r="B230" s="527" t="s">
        <v>543</v>
      </c>
      <c r="C230" s="517" t="s">
        <v>593</v>
      </c>
      <c r="D230" s="518" t="s">
        <v>593</v>
      </c>
      <c r="E230" s="517" t="s">
        <v>593</v>
      </c>
      <c r="F230" s="518" t="s">
        <v>593</v>
      </c>
      <c r="G230" s="517" t="s">
        <v>593</v>
      </c>
      <c r="H230" s="520" t="str">
        <f t="shared" si="88"/>
        <v>N/A</v>
      </c>
      <c r="I230" s="520" t="str">
        <f t="shared" si="87"/>
        <v>N/A</v>
      </c>
      <c r="K230" s="120">
        <v>213</v>
      </c>
      <c r="L230" s="527" t="s">
        <v>543</v>
      </c>
      <c r="M230" s="57">
        <v>157680</v>
      </c>
      <c r="N230" s="46">
        <v>1.59</v>
      </c>
      <c r="O230" s="57">
        <v>50400</v>
      </c>
      <c r="P230" s="89">
        <f t="shared" si="82"/>
        <v>208080</v>
      </c>
      <c r="Q230" s="57">
        <v>144540</v>
      </c>
      <c r="R230" s="46">
        <v>1.59</v>
      </c>
      <c r="S230" s="45">
        <v>50850</v>
      </c>
      <c r="T230" s="85">
        <f t="shared" si="77"/>
        <v>195390</v>
      </c>
      <c r="U230" s="57">
        <v>160965</v>
      </c>
      <c r="V230" s="46">
        <v>1.59</v>
      </c>
      <c r="W230" s="57">
        <v>45000</v>
      </c>
      <c r="X230" s="79">
        <f t="shared" si="83"/>
        <v>205965</v>
      </c>
      <c r="Y230" s="71">
        <v>158775</v>
      </c>
      <c r="Z230" s="46">
        <v>1.59</v>
      </c>
      <c r="AA230" s="71">
        <v>51300</v>
      </c>
      <c r="AB230" s="72">
        <f t="shared" si="84"/>
        <v>210075</v>
      </c>
      <c r="AC230" s="573">
        <v>500500</v>
      </c>
      <c r="AD230" s="579">
        <v>1.59</v>
      </c>
      <c r="AE230" s="570">
        <v>130663</v>
      </c>
      <c r="AF230" s="575">
        <f t="shared" si="80"/>
        <v>631163</v>
      </c>
      <c r="AG230" s="458">
        <f t="shared" si="81"/>
        <v>290134.59999999998</v>
      </c>
    </row>
    <row r="231" spans="1:33" x14ac:dyDescent="0.2">
      <c r="A231" s="120">
        <v>214</v>
      </c>
      <c r="B231" s="527" t="s">
        <v>608</v>
      </c>
      <c r="C231" s="517" t="s">
        <v>593</v>
      </c>
      <c r="D231" s="518" t="s">
        <v>593</v>
      </c>
      <c r="E231" s="517" t="s">
        <v>593</v>
      </c>
      <c r="F231" s="518" t="s">
        <v>593</v>
      </c>
      <c r="G231" s="517" t="s">
        <v>593</v>
      </c>
      <c r="H231" s="520" t="str">
        <f t="shared" si="88"/>
        <v>N/A</v>
      </c>
      <c r="I231" s="520" t="str">
        <f t="shared" si="87"/>
        <v>N/A</v>
      </c>
      <c r="K231" s="120">
        <v>214</v>
      </c>
      <c r="L231" s="527" t="s">
        <v>608</v>
      </c>
      <c r="M231" s="92" t="s">
        <v>593</v>
      </c>
      <c r="N231" s="46">
        <v>16.600000000000001</v>
      </c>
      <c r="O231" s="57">
        <v>666000</v>
      </c>
      <c r="P231" s="89">
        <f>+O231</f>
        <v>666000</v>
      </c>
      <c r="Q231" s="92" t="s">
        <v>593</v>
      </c>
      <c r="R231" s="46">
        <v>16.600000000000001</v>
      </c>
      <c r="S231" s="45">
        <v>672000</v>
      </c>
      <c r="T231" s="86">
        <f t="shared" ref="T231:T232" si="89">+S231</f>
        <v>672000</v>
      </c>
      <c r="U231" s="92" t="s">
        <v>593</v>
      </c>
      <c r="V231" s="46">
        <v>16.600000000000001</v>
      </c>
      <c r="W231" s="57">
        <v>600000</v>
      </c>
      <c r="X231" s="79">
        <f t="shared" ref="X231:X232" si="90">+W231</f>
        <v>600000</v>
      </c>
      <c r="Y231" s="92" t="s">
        <v>593</v>
      </c>
      <c r="Z231" s="46">
        <v>16.600000000000001</v>
      </c>
      <c r="AA231" s="71">
        <v>684000</v>
      </c>
      <c r="AB231" s="72">
        <f t="shared" ref="AB231:AB232" si="91">+AA231</f>
        <v>684000</v>
      </c>
      <c r="AC231" s="573">
        <v>585000</v>
      </c>
      <c r="AD231" s="579">
        <v>16.600000000000001</v>
      </c>
      <c r="AE231" s="570">
        <v>30134</v>
      </c>
      <c r="AF231" s="575">
        <f t="shared" si="80"/>
        <v>615134</v>
      </c>
      <c r="AG231" s="458">
        <f t="shared" si="81"/>
        <v>647426.80000000005</v>
      </c>
    </row>
    <row r="232" spans="1:33" x14ac:dyDescent="0.2">
      <c r="A232" s="120">
        <v>215</v>
      </c>
      <c r="B232" s="527" t="s">
        <v>545</v>
      </c>
      <c r="C232" s="517" t="s">
        <v>593</v>
      </c>
      <c r="D232" s="518" t="s">
        <v>593</v>
      </c>
      <c r="E232" s="517" t="s">
        <v>593</v>
      </c>
      <c r="F232" s="518" t="s">
        <v>593</v>
      </c>
      <c r="G232" s="517" t="s">
        <v>593</v>
      </c>
      <c r="H232" s="520" t="str">
        <f t="shared" si="88"/>
        <v>N/A</v>
      </c>
      <c r="I232" s="520" t="str">
        <f t="shared" si="87"/>
        <v>N/A</v>
      </c>
      <c r="K232" s="120">
        <v>215</v>
      </c>
      <c r="L232" s="527" t="s">
        <v>545</v>
      </c>
      <c r="M232" s="92" t="s">
        <v>593</v>
      </c>
      <c r="N232" s="46">
        <v>3.21</v>
      </c>
      <c r="O232" s="57">
        <v>477300</v>
      </c>
      <c r="P232" s="89">
        <f>+O232</f>
        <v>477300</v>
      </c>
      <c r="Q232" s="92" t="s">
        <v>593</v>
      </c>
      <c r="R232" s="46">
        <v>3.21</v>
      </c>
      <c r="S232" s="45">
        <v>494500</v>
      </c>
      <c r="T232" s="86">
        <f t="shared" si="89"/>
        <v>494500</v>
      </c>
      <c r="U232" s="92" t="s">
        <v>593</v>
      </c>
      <c r="V232" s="46">
        <v>3.21</v>
      </c>
      <c r="W232" s="57">
        <v>430000</v>
      </c>
      <c r="X232" s="79">
        <f t="shared" si="90"/>
        <v>430000</v>
      </c>
      <c r="Y232" s="92" t="s">
        <v>593</v>
      </c>
      <c r="Z232" s="46">
        <v>3.21</v>
      </c>
      <c r="AA232" s="71">
        <v>481600</v>
      </c>
      <c r="AB232" s="72">
        <f t="shared" si="91"/>
        <v>481600</v>
      </c>
      <c r="AC232" s="573">
        <v>669500</v>
      </c>
      <c r="AD232" s="579">
        <v>3.21</v>
      </c>
      <c r="AE232" s="570">
        <v>138619</v>
      </c>
      <c r="AF232" s="575">
        <f t="shared" si="80"/>
        <v>808119</v>
      </c>
      <c r="AG232" s="458">
        <f t="shared" si="81"/>
        <v>538303.80000000005</v>
      </c>
    </row>
    <row r="233" spans="1:33" x14ac:dyDescent="0.2">
      <c r="A233" s="120">
        <v>216</v>
      </c>
      <c r="B233" s="527" t="s">
        <v>546</v>
      </c>
      <c r="C233" s="517" t="s">
        <v>593</v>
      </c>
      <c r="D233" s="518" t="s">
        <v>593</v>
      </c>
      <c r="E233" s="517" t="s">
        <v>593</v>
      </c>
      <c r="F233" s="518" t="s">
        <v>593</v>
      </c>
      <c r="G233" s="517" t="s">
        <v>593</v>
      </c>
      <c r="H233" s="520" t="str">
        <f t="shared" si="88"/>
        <v>N/A</v>
      </c>
      <c r="I233" s="520" t="str">
        <f t="shared" si="87"/>
        <v>N/A</v>
      </c>
      <c r="K233" s="120">
        <v>216</v>
      </c>
      <c r="L233" s="527" t="s">
        <v>546</v>
      </c>
      <c r="M233" s="57">
        <v>389200</v>
      </c>
      <c r="N233" s="46">
        <v>10.8</v>
      </c>
      <c r="O233" s="57">
        <v>108780</v>
      </c>
      <c r="P233" s="89">
        <f t="shared" si="82"/>
        <v>497980</v>
      </c>
      <c r="Q233" s="57">
        <v>383600</v>
      </c>
      <c r="R233" s="46">
        <v>10.8</v>
      </c>
      <c r="S233" s="45">
        <v>109760</v>
      </c>
      <c r="T233" s="85">
        <f t="shared" si="77"/>
        <v>493360</v>
      </c>
      <c r="U233" s="57">
        <v>386400</v>
      </c>
      <c r="V233" s="46">
        <v>10.8</v>
      </c>
      <c r="W233" s="57">
        <v>98000</v>
      </c>
      <c r="X233" s="79">
        <f t="shared" si="83"/>
        <v>484400</v>
      </c>
      <c r="Y233" s="71">
        <v>414400</v>
      </c>
      <c r="Z233" s="46">
        <v>10.8</v>
      </c>
      <c r="AA233" s="71">
        <v>107800</v>
      </c>
      <c r="AB233" s="72">
        <f t="shared" si="84"/>
        <v>522200</v>
      </c>
      <c r="AC233" s="573">
        <v>682500</v>
      </c>
      <c r="AD233" s="579">
        <v>10.8</v>
      </c>
      <c r="AE233" s="570">
        <v>98059</v>
      </c>
      <c r="AF233" s="575">
        <f t="shared" si="80"/>
        <v>780559</v>
      </c>
      <c r="AG233" s="458">
        <f t="shared" si="81"/>
        <v>555699.80000000005</v>
      </c>
    </row>
    <row r="234" spans="1:33" x14ac:dyDescent="0.2">
      <c r="A234" s="120">
        <v>217</v>
      </c>
      <c r="B234" s="527" t="s">
        <v>547</v>
      </c>
      <c r="C234" s="517" t="s">
        <v>593</v>
      </c>
      <c r="D234" s="518" t="s">
        <v>593</v>
      </c>
      <c r="E234" s="517" t="s">
        <v>593</v>
      </c>
      <c r="F234" s="518" t="s">
        <v>593</v>
      </c>
      <c r="G234" s="517" t="s">
        <v>593</v>
      </c>
      <c r="H234" s="520" t="str">
        <f t="shared" si="88"/>
        <v>N/A</v>
      </c>
      <c r="I234" s="520" t="str">
        <f t="shared" si="87"/>
        <v>N/A</v>
      </c>
      <c r="K234" s="120">
        <v>217</v>
      </c>
      <c r="L234" s="527" t="s">
        <v>547</v>
      </c>
      <c r="M234" s="57">
        <v>277900</v>
      </c>
      <c r="N234" s="46">
        <v>2.21</v>
      </c>
      <c r="O234" s="57">
        <v>76423</v>
      </c>
      <c r="P234" s="89">
        <f t="shared" si="82"/>
        <v>354323</v>
      </c>
      <c r="Q234" s="57">
        <v>252095</v>
      </c>
      <c r="R234" s="46">
        <v>2.21</v>
      </c>
      <c r="S234" s="45">
        <v>79896</v>
      </c>
      <c r="T234" s="85">
        <f t="shared" si="77"/>
        <v>331991</v>
      </c>
      <c r="U234" s="57">
        <v>287825</v>
      </c>
      <c r="V234" s="46">
        <v>2.21</v>
      </c>
      <c r="W234" s="57">
        <v>69475</v>
      </c>
      <c r="X234" s="79">
        <f t="shared" si="83"/>
        <v>357300</v>
      </c>
      <c r="Y234" s="71">
        <v>297750</v>
      </c>
      <c r="Z234" s="46">
        <v>2.21</v>
      </c>
      <c r="AA234" s="71">
        <v>77117</v>
      </c>
      <c r="AB234" s="72">
        <f t="shared" si="84"/>
        <v>374867</v>
      </c>
      <c r="AC234" s="573">
        <v>409500</v>
      </c>
      <c r="AD234" s="579">
        <v>2.21</v>
      </c>
      <c r="AE234" s="570">
        <v>43465.5</v>
      </c>
      <c r="AF234" s="575">
        <f t="shared" si="80"/>
        <v>452965.5</v>
      </c>
      <c r="AG234" s="458">
        <f t="shared" si="81"/>
        <v>374289.3</v>
      </c>
    </row>
    <row r="235" spans="1:33" x14ac:dyDescent="0.2">
      <c r="A235" s="120">
        <v>218</v>
      </c>
      <c r="B235" s="527" t="s">
        <v>548</v>
      </c>
      <c r="C235" s="517" t="s">
        <v>593</v>
      </c>
      <c r="D235" s="518" t="s">
        <v>593</v>
      </c>
      <c r="E235" s="517" t="s">
        <v>593</v>
      </c>
      <c r="F235" s="518" t="s">
        <v>593</v>
      </c>
      <c r="G235" s="517" t="s">
        <v>593</v>
      </c>
      <c r="H235" s="520" t="str">
        <f t="shared" si="88"/>
        <v>N/A</v>
      </c>
      <c r="I235" s="520" t="str">
        <f t="shared" si="87"/>
        <v>N/A</v>
      </c>
      <c r="K235" s="120">
        <v>218</v>
      </c>
      <c r="L235" s="527" t="s">
        <v>548</v>
      </c>
      <c r="M235" s="57">
        <v>4089000</v>
      </c>
      <c r="N235" s="46">
        <v>4.3</v>
      </c>
      <c r="O235" s="57">
        <v>1105440</v>
      </c>
      <c r="P235" s="89">
        <f t="shared" si="82"/>
        <v>5194440</v>
      </c>
      <c r="Q235" s="57">
        <v>3750600</v>
      </c>
      <c r="R235" s="46">
        <v>4.3</v>
      </c>
      <c r="S235" s="45">
        <v>1105440</v>
      </c>
      <c r="T235" s="85">
        <f t="shared" si="77"/>
        <v>4856040</v>
      </c>
      <c r="U235" s="57">
        <v>3976200</v>
      </c>
      <c r="V235" s="46">
        <v>4.3</v>
      </c>
      <c r="W235" s="57">
        <v>986999.99999999988</v>
      </c>
      <c r="X235" s="79">
        <f t="shared" si="83"/>
        <v>4963200</v>
      </c>
      <c r="Y235" s="71">
        <v>4286400</v>
      </c>
      <c r="Z235" s="46">
        <v>4.3</v>
      </c>
      <c r="AA235" s="71">
        <v>1085700</v>
      </c>
      <c r="AB235" s="72">
        <f t="shared" si="84"/>
        <v>5372100</v>
      </c>
      <c r="AC235" s="573">
        <v>409500</v>
      </c>
      <c r="AD235" s="579">
        <v>4.3</v>
      </c>
      <c r="AE235" s="570">
        <v>26884</v>
      </c>
      <c r="AF235" s="575">
        <f t="shared" si="80"/>
        <v>436384</v>
      </c>
      <c r="AG235" s="458">
        <f t="shared" si="81"/>
        <v>4164432.8</v>
      </c>
    </row>
    <row r="236" spans="1:33" x14ac:dyDescent="0.2">
      <c r="A236" s="120">
        <v>219</v>
      </c>
      <c r="B236" s="527" t="s">
        <v>549</v>
      </c>
      <c r="C236" s="517" t="s">
        <v>593</v>
      </c>
      <c r="D236" s="518" t="s">
        <v>593</v>
      </c>
      <c r="E236" s="517" t="s">
        <v>593</v>
      </c>
      <c r="F236" s="518" t="s">
        <v>593</v>
      </c>
      <c r="G236" s="517" t="s">
        <v>593</v>
      </c>
      <c r="H236" s="520" t="str">
        <f t="shared" si="88"/>
        <v>N/A</v>
      </c>
      <c r="I236" s="520" t="str">
        <f t="shared" si="87"/>
        <v>N/A</v>
      </c>
      <c r="K236" s="120">
        <v>219</v>
      </c>
      <c r="L236" s="527" t="s">
        <v>549</v>
      </c>
      <c r="M236" s="57">
        <v>4232800</v>
      </c>
      <c r="N236" s="46">
        <v>4.3</v>
      </c>
      <c r="O236" s="57">
        <v>1095570</v>
      </c>
      <c r="P236" s="89">
        <f t="shared" si="82"/>
        <v>5328370</v>
      </c>
      <c r="Q236" s="57">
        <v>3759200</v>
      </c>
      <c r="R236" s="46">
        <v>4.3</v>
      </c>
      <c r="S236" s="45">
        <v>1105440</v>
      </c>
      <c r="T236" s="85">
        <f t="shared" si="77"/>
        <v>4864640</v>
      </c>
      <c r="U236" s="57">
        <v>4232800</v>
      </c>
      <c r="V236" s="46">
        <v>4.3</v>
      </c>
      <c r="W236" s="57">
        <v>987000</v>
      </c>
      <c r="X236" s="79">
        <f t="shared" si="83"/>
        <v>5219800</v>
      </c>
      <c r="Y236" s="71">
        <v>4499200</v>
      </c>
      <c r="Z236" s="46">
        <v>4.3</v>
      </c>
      <c r="AA236" s="71">
        <v>1105440</v>
      </c>
      <c r="AB236" s="72">
        <f t="shared" si="84"/>
        <v>5604640</v>
      </c>
      <c r="AC236" s="573">
        <v>585000</v>
      </c>
      <c r="AD236" s="579">
        <v>4.3</v>
      </c>
      <c r="AE236" s="570">
        <v>431600</v>
      </c>
      <c r="AF236" s="575">
        <f t="shared" si="80"/>
        <v>1016600</v>
      </c>
      <c r="AG236" s="458">
        <f t="shared" si="81"/>
        <v>4406810</v>
      </c>
    </row>
    <row r="237" spans="1:33" x14ac:dyDescent="0.2">
      <c r="A237" s="120">
        <v>220</v>
      </c>
      <c r="B237" s="527" t="s">
        <v>550</v>
      </c>
      <c r="C237" s="517" t="s">
        <v>593</v>
      </c>
      <c r="D237" s="518" t="s">
        <v>593</v>
      </c>
      <c r="E237" s="517" t="s">
        <v>593</v>
      </c>
      <c r="F237" s="518" t="s">
        <v>593</v>
      </c>
      <c r="G237" s="517" t="s">
        <v>593</v>
      </c>
      <c r="H237" s="520" t="str">
        <f t="shared" si="88"/>
        <v>N/A</v>
      </c>
      <c r="I237" s="520" t="str">
        <f t="shared" si="87"/>
        <v>N/A</v>
      </c>
      <c r="K237" s="120">
        <v>220</v>
      </c>
      <c r="L237" s="527" t="s">
        <v>550</v>
      </c>
      <c r="M237" s="57">
        <v>880400</v>
      </c>
      <c r="N237" s="46">
        <v>11.56</v>
      </c>
      <c r="O237" s="57">
        <v>243040</v>
      </c>
      <c r="P237" s="89">
        <f t="shared" si="82"/>
        <v>1123440</v>
      </c>
      <c r="Q237" s="57">
        <v>837000</v>
      </c>
      <c r="R237" s="46">
        <v>11.56</v>
      </c>
      <c r="S237" s="45">
        <v>243040</v>
      </c>
      <c r="T237" s="85">
        <f t="shared" si="77"/>
        <v>1080040</v>
      </c>
      <c r="U237" s="57">
        <v>874200</v>
      </c>
      <c r="V237" s="46">
        <v>11.56</v>
      </c>
      <c r="W237" s="57">
        <v>217000</v>
      </c>
      <c r="X237" s="79">
        <f t="shared" si="83"/>
        <v>1091200</v>
      </c>
      <c r="Y237" s="71">
        <v>936200</v>
      </c>
      <c r="Z237" s="46">
        <v>11.56</v>
      </c>
      <c r="AA237" s="71">
        <v>243040</v>
      </c>
      <c r="AB237" s="72">
        <f t="shared" si="84"/>
        <v>1179240</v>
      </c>
      <c r="AC237" s="573">
        <v>383500</v>
      </c>
      <c r="AD237" s="579">
        <v>11.56</v>
      </c>
      <c r="AE237" s="572">
        <v>802750</v>
      </c>
      <c r="AF237" s="575">
        <f t="shared" si="80"/>
        <v>1186250</v>
      </c>
      <c r="AG237" s="458">
        <f t="shared" si="81"/>
        <v>1132034</v>
      </c>
    </row>
    <row r="238" spans="1:33" x14ac:dyDescent="0.2">
      <c r="A238" s="120">
        <v>221</v>
      </c>
      <c r="B238" s="527" t="s">
        <v>551</v>
      </c>
      <c r="C238" s="517" t="s">
        <v>593</v>
      </c>
      <c r="D238" s="518" t="s">
        <v>593</v>
      </c>
      <c r="E238" s="517" t="s">
        <v>593</v>
      </c>
      <c r="F238" s="518" t="s">
        <v>593</v>
      </c>
      <c r="G238" s="517" t="s">
        <v>593</v>
      </c>
      <c r="H238" s="520" t="str">
        <f t="shared" si="88"/>
        <v>N/A</v>
      </c>
      <c r="I238" s="520" t="str">
        <f t="shared" si="87"/>
        <v>N/A</v>
      </c>
      <c r="K238" s="120">
        <v>221</v>
      </c>
      <c r="L238" s="527" t="s">
        <v>551</v>
      </c>
      <c r="M238" s="57">
        <v>1421464</v>
      </c>
      <c r="N238" s="46">
        <v>3.59</v>
      </c>
      <c r="O238" s="57">
        <v>380854</v>
      </c>
      <c r="P238" s="89">
        <f t="shared" si="82"/>
        <v>1802318</v>
      </c>
      <c r="Q238" s="57">
        <v>1333235</v>
      </c>
      <c r="R238" s="46">
        <v>3.59</v>
      </c>
      <c r="S238" s="45">
        <v>394579</v>
      </c>
      <c r="T238" s="85">
        <f t="shared" si="77"/>
        <v>1727814</v>
      </c>
      <c r="U238" s="57">
        <v>1450874</v>
      </c>
      <c r="V238" s="46">
        <v>3.59</v>
      </c>
      <c r="W238" s="57">
        <v>343112</v>
      </c>
      <c r="X238" s="79">
        <f t="shared" si="83"/>
        <v>1793986</v>
      </c>
      <c r="Y238" s="71">
        <v>1441070</v>
      </c>
      <c r="Z238" s="46">
        <v>3.59</v>
      </c>
      <c r="AA238" s="71">
        <v>380854</v>
      </c>
      <c r="AB238" s="72">
        <f t="shared" si="84"/>
        <v>1821924</v>
      </c>
      <c r="AC238" s="573">
        <v>546000</v>
      </c>
      <c r="AD238" s="579">
        <v>3.59</v>
      </c>
      <c r="AE238" s="572">
        <v>98800</v>
      </c>
      <c r="AF238" s="575">
        <f t="shared" si="80"/>
        <v>644800</v>
      </c>
      <c r="AG238" s="458">
        <f t="shared" si="81"/>
        <v>1558168.4</v>
      </c>
    </row>
    <row r="239" spans="1:33" x14ac:dyDescent="0.2">
      <c r="A239" s="120">
        <v>222</v>
      </c>
      <c r="B239" s="527" t="s">
        <v>552</v>
      </c>
      <c r="C239" s="517" t="s">
        <v>593</v>
      </c>
      <c r="D239" s="518" t="s">
        <v>593</v>
      </c>
      <c r="E239" s="517" t="s">
        <v>593</v>
      </c>
      <c r="F239" s="518" t="s">
        <v>593</v>
      </c>
      <c r="G239" s="517" t="s">
        <v>593</v>
      </c>
      <c r="H239" s="520" t="str">
        <f t="shared" si="88"/>
        <v>N/A</v>
      </c>
      <c r="I239" s="520" t="str">
        <f t="shared" si="87"/>
        <v>N/A</v>
      </c>
      <c r="K239" s="120">
        <v>222</v>
      </c>
      <c r="L239" s="527" t="s">
        <v>552</v>
      </c>
      <c r="M239" s="57">
        <v>869403</v>
      </c>
      <c r="N239" s="46">
        <v>3</v>
      </c>
      <c r="O239" s="57">
        <v>240806</v>
      </c>
      <c r="P239" s="89">
        <f t="shared" si="82"/>
        <v>1110209</v>
      </c>
      <c r="Q239" s="57">
        <v>781838</v>
      </c>
      <c r="R239" s="46">
        <v>3</v>
      </c>
      <c r="S239" s="45">
        <v>253941</v>
      </c>
      <c r="T239" s="85">
        <f t="shared" si="77"/>
        <v>1035779</v>
      </c>
      <c r="U239" s="57">
        <v>863149</v>
      </c>
      <c r="V239" s="46">
        <v>3</v>
      </c>
      <c r="W239" s="57">
        <v>218914.5</v>
      </c>
      <c r="X239" s="79">
        <f t="shared" si="83"/>
        <v>1082063.5</v>
      </c>
      <c r="Y239" s="71">
        <v>931950</v>
      </c>
      <c r="Z239" s="46">
        <v>3</v>
      </c>
      <c r="AA239" s="71">
        <v>236428</v>
      </c>
      <c r="AB239" s="72">
        <f t="shared" si="84"/>
        <v>1168378</v>
      </c>
      <c r="AC239" s="573">
        <v>500500</v>
      </c>
      <c r="AD239" s="579">
        <v>3</v>
      </c>
      <c r="AE239" s="570">
        <v>24180</v>
      </c>
      <c r="AF239" s="575">
        <f t="shared" si="80"/>
        <v>524680</v>
      </c>
      <c r="AG239" s="458">
        <f t="shared" si="81"/>
        <v>984221.9</v>
      </c>
    </row>
    <row r="240" spans="1:33" x14ac:dyDescent="0.2">
      <c r="A240" s="120">
        <v>223</v>
      </c>
      <c r="B240" s="527" t="s">
        <v>553</v>
      </c>
      <c r="C240" s="517" t="s">
        <v>593</v>
      </c>
      <c r="D240" s="518" t="s">
        <v>593</v>
      </c>
      <c r="E240" s="517" t="s">
        <v>593</v>
      </c>
      <c r="F240" s="518" t="s">
        <v>593</v>
      </c>
      <c r="G240" s="517" t="s">
        <v>593</v>
      </c>
      <c r="H240" s="520" t="str">
        <f t="shared" si="88"/>
        <v>N/A</v>
      </c>
      <c r="I240" s="520" t="str">
        <f t="shared" si="87"/>
        <v>N/A</v>
      </c>
      <c r="K240" s="120">
        <v>223</v>
      </c>
      <c r="L240" s="527" t="s">
        <v>553</v>
      </c>
      <c r="M240" s="57">
        <v>700128</v>
      </c>
      <c r="N240" s="46">
        <v>9.83</v>
      </c>
      <c r="O240" s="57">
        <v>190210</v>
      </c>
      <c r="P240" s="89">
        <f t="shared" si="82"/>
        <v>890338</v>
      </c>
      <c r="Q240" s="57">
        <v>651168</v>
      </c>
      <c r="R240" s="46">
        <v>9.83</v>
      </c>
      <c r="S240" s="45">
        <v>193637</v>
      </c>
      <c r="T240" s="85">
        <f t="shared" si="77"/>
        <v>844805</v>
      </c>
      <c r="U240" s="57">
        <v>705024</v>
      </c>
      <c r="V240" s="46">
        <v>9.83</v>
      </c>
      <c r="W240" s="57">
        <v>171360</v>
      </c>
      <c r="X240" s="79">
        <f t="shared" si="83"/>
        <v>876384</v>
      </c>
      <c r="Y240" s="71">
        <v>724608</v>
      </c>
      <c r="Z240" s="46">
        <v>9.83</v>
      </c>
      <c r="AA240" s="71">
        <v>188496</v>
      </c>
      <c r="AB240" s="72">
        <f t="shared" si="84"/>
        <v>913104</v>
      </c>
      <c r="AC240" s="573">
        <v>585000</v>
      </c>
      <c r="AD240" s="579">
        <v>9.83</v>
      </c>
      <c r="AE240" s="570">
        <v>52565.5</v>
      </c>
      <c r="AF240" s="575">
        <f t="shared" si="80"/>
        <v>637565.5</v>
      </c>
      <c r="AG240" s="458">
        <f t="shared" si="81"/>
        <v>832439.3</v>
      </c>
    </row>
    <row r="241" spans="1:33" x14ac:dyDescent="0.2">
      <c r="A241" s="120">
        <v>224</v>
      </c>
      <c r="B241" s="527" t="s">
        <v>554</v>
      </c>
      <c r="C241" s="517" t="s">
        <v>593</v>
      </c>
      <c r="D241" s="518" t="s">
        <v>593</v>
      </c>
      <c r="E241" s="517" t="s">
        <v>593</v>
      </c>
      <c r="F241" s="518" t="s">
        <v>593</v>
      </c>
      <c r="G241" s="517" t="s">
        <v>593</v>
      </c>
      <c r="H241" s="520" t="str">
        <f t="shared" si="88"/>
        <v>N/A</v>
      </c>
      <c r="I241" s="520" t="str">
        <f t="shared" si="87"/>
        <v>N/A</v>
      </c>
      <c r="K241" s="120">
        <v>224</v>
      </c>
      <c r="L241" s="527" t="s">
        <v>554</v>
      </c>
      <c r="M241" s="57">
        <v>217600</v>
      </c>
      <c r="N241" s="46">
        <v>3</v>
      </c>
      <c r="O241" s="57">
        <v>61600</v>
      </c>
      <c r="P241" s="89">
        <f t="shared" si="82"/>
        <v>279200</v>
      </c>
      <c r="Q241" s="57">
        <v>209600</v>
      </c>
      <c r="R241" s="46">
        <v>3</v>
      </c>
      <c r="S241" s="45">
        <v>64960</v>
      </c>
      <c r="T241" s="85">
        <f t="shared" si="77"/>
        <v>274560</v>
      </c>
      <c r="U241" s="57">
        <v>227200</v>
      </c>
      <c r="V241" s="46">
        <v>3</v>
      </c>
      <c r="W241" s="57">
        <v>56000</v>
      </c>
      <c r="X241" s="79">
        <f t="shared" si="83"/>
        <v>283200</v>
      </c>
      <c r="Y241" s="71">
        <v>236800</v>
      </c>
      <c r="Z241" s="46">
        <v>3</v>
      </c>
      <c r="AA241" s="71">
        <v>61040</v>
      </c>
      <c r="AB241" s="72">
        <f t="shared" si="84"/>
        <v>297840</v>
      </c>
      <c r="AC241" s="573">
        <v>669500</v>
      </c>
      <c r="AD241" s="579">
        <v>3</v>
      </c>
      <c r="AE241" s="570">
        <v>120906.5</v>
      </c>
      <c r="AF241" s="575">
        <f t="shared" si="80"/>
        <v>790406.5</v>
      </c>
      <c r="AG241" s="458">
        <f t="shared" si="81"/>
        <v>385041.3</v>
      </c>
    </row>
    <row r="242" spans="1:33" x14ac:dyDescent="0.2">
      <c r="A242" s="120">
        <v>225</v>
      </c>
      <c r="B242" s="527" t="s">
        <v>555</v>
      </c>
      <c r="C242" s="517" t="s">
        <v>593</v>
      </c>
      <c r="D242" s="518" t="s">
        <v>593</v>
      </c>
      <c r="E242" s="517" t="s">
        <v>593</v>
      </c>
      <c r="F242" s="518" t="s">
        <v>593</v>
      </c>
      <c r="G242" s="517" t="s">
        <v>593</v>
      </c>
      <c r="H242" s="520" t="str">
        <f t="shared" si="88"/>
        <v>N/A</v>
      </c>
      <c r="I242" s="520" t="str">
        <f t="shared" si="87"/>
        <v>N/A</v>
      </c>
      <c r="K242" s="120">
        <v>225</v>
      </c>
      <c r="L242" s="527" t="s">
        <v>555</v>
      </c>
      <c r="M242" s="57">
        <v>1414083</v>
      </c>
      <c r="N242" s="46">
        <v>2.1</v>
      </c>
      <c r="O242" s="57">
        <v>378071</v>
      </c>
      <c r="P242" s="89">
        <f t="shared" si="82"/>
        <v>1792154</v>
      </c>
      <c r="Q242" s="57">
        <v>1247143</v>
      </c>
      <c r="R242" s="46">
        <v>2.1</v>
      </c>
      <c r="S242" s="45">
        <v>384945</v>
      </c>
      <c r="T242" s="85">
        <f t="shared" si="77"/>
        <v>1632088</v>
      </c>
      <c r="U242" s="57">
        <v>1364983</v>
      </c>
      <c r="V242" s="46">
        <v>2.1</v>
      </c>
      <c r="W242" s="57">
        <v>343700.69999999995</v>
      </c>
      <c r="X242" s="79">
        <f t="shared" si="83"/>
        <v>1708683.7</v>
      </c>
      <c r="Y242" s="71">
        <v>1473003</v>
      </c>
      <c r="Z242" s="46">
        <v>2.1</v>
      </c>
      <c r="AA242" s="71">
        <v>388382</v>
      </c>
      <c r="AB242" s="72">
        <f t="shared" si="84"/>
        <v>1861385</v>
      </c>
      <c r="AC242" s="573">
        <v>682500</v>
      </c>
      <c r="AD242" s="579">
        <v>2.1</v>
      </c>
      <c r="AE242" s="570">
        <v>23055.5</v>
      </c>
      <c r="AF242" s="575">
        <f t="shared" si="80"/>
        <v>705555.5</v>
      </c>
      <c r="AG242" s="458">
        <f t="shared" si="81"/>
        <v>1539973.24</v>
      </c>
    </row>
    <row r="243" spans="1:33" x14ac:dyDescent="0.2">
      <c r="A243" s="120">
        <v>226</v>
      </c>
      <c r="B243" s="527" t="s">
        <v>556</v>
      </c>
      <c r="C243" s="517" t="s">
        <v>593</v>
      </c>
      <c r="D243" s="518" t="s">
        <v>593</v>
      </c>
      <c r="E243" s="517" t="s">
        <v>593</v>
      </c>
      <c r="F243" s="518" t="s">
        <v>593</v>
      </c>
      <c r="G243" s="517" t="s">
        <v>593</v>
      </c>
      <c r="H243" s="520" t="str">
        <f t="shared" si="88"/>
        <v>N/A</v>
      </c>
      <c r="I243" s="520" t="str">
        <f t="shared" si="87"/>
        <v>N/A</v>
      </c>
      <c r="K243" s="120">
        <v>226</v>
      </c>
      <c r="L243" s="527" t="s">
        <v>556</v>
      </c>
      <c r="M243" s="57">
        <v>756916</v>
      </c>
      <c r="N243" s="46">
        <v>2.2999999999999998</v>
      </c>
      <c r="O243" s="57">
        <v>210433</v>
      </c>
      <c r="P243" s="89">
        <f t="shared" si="82"/>
        <v>967349</v>
      </c>
      <c r="Q243" s="57">
        <v>703234</v>
      </c>
      <c r="R243" s="46">
        <v>2.2999999999999998</v>
      </c>
      <c r="S243" s="45">
        <v>217949</v>
      </c>
      <c r="T243" s="85">
        <f t="shared" si="77"/>
        <v>921183</v>
      </c>
      <c r="U243" s="57">
        <v>773021</v>
      </c>
      <c r="V243" s="46">
        <v>2.2999999999999998</v>
      </c>
      <c r="W243" s="57">
        <v>187887</v>
      </c>
      <c r="X243" s="79">
        <f t="shared" si="83"/>
        <v>960908</v>
      </c>
      <c r="Y243" s="71">
        <v>805230</v>
      </c>
      <c r="Z243" s="46">
        <v>2.2999999999999998</v>
      </c>
      <c r="AA243" s="71">
        <v>214191</v>
      </c>
      <c r="AB243" s="72">
        <f t="shared" si="84"/>
        <v>1019421</v>
      </c>
      <c r="AC243" s="573">
        <v>409500</v>
      </c>
      <c r="AD243" s="579">
        <v>2.2999999999999998</v>
      </c>
      <c r="AE243" s="570">
        <v>80028</v>
      </c>
      <c r="AF243" s="575">
        <f t="shared" si="80"/>
        <v>489528</v>
      </c>
      <c r="AG243" s="458">
        <f t="shared" si="81"/>
        <v>871677.8</v>
      </c>
    </row>
    <row r="244" spans="1:33" x14ac:dyDescent="0.2">
      <c r="A244" s="120">
        <v>227</v>
      </c>
      <c r="B244" s="527" t="s">
        <v>557</v>
      </c>
      <c r="C244" s="517" t="s">
        <v>593</v>
      </c>
      <c r="D244" s="518" t="s">
        <v>593</v>
      </c>
      <c r="E244" s="517" t="s">
        <v>593</v>
      </c>
      <c r="F244" s="518" t="s">
        <v>593</v>
      </c>
      <c r="G244" s="517" t="s">
        <v>593</v>
      </c>
      <c r="H244" s="520" t="str">
        <f t="shared" si="88"/>
        <v>N/A</v>
      </c>
      <c r="I244" s="520" t="str">
        <f t="shared" si="87"/>
        <v>N/A</v>
      </c>
      <c r="K244" s="120">
        <v>227</v>
      </c>
      <c r="L244" s="527" t="s">
        <v>557</v>
      </c>
      <c r="M244" s="57">
        <v>13426</v>
      </c>
      <c r="N244" s="46">
        <v>0.15</v>
      </c>
      <c r="O244" s="57">
        <v>3842</v>
      </c>
      <c r="P244" s="89">
        <f t="shared" si="82"/>
        <v>17268</v>
      </c>
      <c r="Q244" s="57">
        <v>12936</v>
      </c>
      <c r="R244" s="46">
        <v>0.15</v>
      </c>
      <c r="S244" s="45">
        <v>3979</v>
      </c>
      <c r="T244" s="85">
        <f t="shared" si="77"/>
        <v>16915</v>
      </c>
      <c r="U244" s="57">
        <v>14210</v>
      </c>
      <c r="V244" s="46">
        <v>0.15</v>
      </c>
      <c r="W244" s="57">
        <v>3430</v>
      </c>
      <c r="X244" s="79">
        <f t="shared" si="83"/>
        <v>17640</v>
      </c>
      <c r="Y244" s="71">
        <v>14406</v>
      </c>
      <c r="Z244" s="46">
        <v>0.15</v>
      </c>
      <c r="AA244" s="71">
        <v>3807</v>
      </c>
      <c r="AB244" s="72">
        <f t="shared" si="84"/>
        <v>18213</v>
      </c>
      <c r="AC244" s="573">
        <v>409500</v>
      </c>
      <c r="AD244" s="579">
        <v>0.15</v>
      </c>
      <c r="AE244" s="570">
        <v>119301</v>
      </c>
      <c r="AF244" s="575">
        <f t="shared" si="80"/>
        <v>528801</v>
      </c>
      <c r="AG244" s="458">
        <f t="shared" si="81"/>
        <v>119767.4</v>
      </c>
    </row>
    <row r="245" spans="1:33" x14ac:dyDescent="0.2">
      <c r="A245" s="120">
        <v>228</v>
      </c>
      <c r="B245" s="527" t="s">
        <v>558</v>
      </c>
      <c r="C245" s="517" t="s">
        <v>593</v>
      </c>
      <c r="D245" s="518" t="s">
        <v>593</v>
      </c>
      <c r="E245" s="517" t="s">
        <v>593</v>
      </c>
      <c r="F245" s="518" t="s">
        <v>593</v>
      </c>
      <c r="G245" s="517" t="s">
        <v>593</v>
      </c>
      <c r="H245" s="520" t="str">
        <f t="shared" si="88"/>
        <v>N/A</v>
      </c>
      <c r="I245" s="520" t="str">
        <f t="shared" si="87"/>
        <v>N/A</v>
      </c>
      <c r="K245" s="120">
        <v>228</v>
      </c>
      <c r="L245" s="527" t="s">
        <v>558</v>
      </c>
      <c r="M245" s="57">
        <v>439290</v>
      </c>
      <c r="N245" s="46">
        <v>0.95</v>
      </c>
      <c r="O245" s="57">
        <v>125279</v>
      </c>
      <c r="P245" s="89">
        <f t="shared" si="82"/>
        <v>564569</v>
      </c>
      <c r="Q245" s="57">
        <v>426274</v>
      </c>
      <c r="R245" s="46">
        <v>0.95</v>
      </c>
      <c r="S245" s="45">
        <v>127557</v>
      </c>
      <c r="T245" s="85">
        <f t="shared" si="77"/>
        <v>553831</v>
      </c>
      <c r="U245" s="57">
        <v>471830</v>
      </c>
      <c r="V245" s="46">
        <v>0.95</v>
      </c>
      <c r="W245" s="57">
        <v>113890</v>
      </c>
      <c r="X245" s="79">
        <f t="shared" si="83"/>
        <v>585720</v>
      </c>
      <c r="Y245" s="71">
        <v>484846</v>
      </c>
      <c r="Z245" s="46">
        <v>0.95</v>
      </c>
      <c r="AA245" s="71">
        <v>128696</v>
      </c>
      <c r="AB245" s="72">
        <f t="shared" si="84"/>
        <v>613542</v>
      </c>
      <c r="AC245" s="573">
        <v>585000</v>
      </c>
      <c r="AD245" s="579">
        <v>0.95</v>
      </c>
      <c r="AE245" s="570">
        <v>69823</v>
      </c>
      <c r="AF245" s="575">
        <f t="shared" si="80"/>
        <v>654823</v>
      </c>
      <c r="AG245" s="458">
        <f t="shared" si="81"/>
        <v>594497</v>
      </c>
    </row>
    <row r="246" spans="1:33" x14ac:dyDescent="0.2">
      <c r="A246" s="120">
        <v>229</v>
      </c>
      <c r="B246" s="527" t="s">
        <v>559</v>
      </c>
      <c r="C246" s="517" t="s">
        <v>593</v>
      </c>
      <c r="D246" s="518" t="s">
        <v>593</v>
      </c>
      <c r="E246" s="517" t="s">
        <v>593</v>
      </c>
      <c r="F246" s="518" t="s">
        <v>593</v>
      </c>
      <c r="G246" s="517" t="s">
        <v>593</v>
      </c>
      <c r="H246" s="520" t="str">
        <f t="shared" si="88"/>
        <v>N/A</v>
      </c>
      <c r="I246" s="520" t="str">
        <f t="shared" si="87"/>
        <v>N/A</v>
      </c>
      <c r="K246" s="120">
        <v>229</v>
      </c>
      <c r="L246" s="527" t="s">
        <v>559</v>
      </c>
      <c r="M246" s="57">
        <v>17400</v>
      </c>
      <c r="N246" s="46">
        <v>0.23</v>
      </c>
      <c r="O246" s="57">
        <v>4662</v>
      </c>
      <c r="P246" s="89">
        <f t="shared" si="82"/>
        <v>22062</v>
      </c>
      <c r="Q246" s="57">
        <v>16080</v>
      </c>
      <c r="R246" s="46">
        <v>0.23</v>
      </c>
      <c r="S246" s="45">
        <v>4704</v>
      </c>
      <c r="T246" s="85">
        <f t="shared" si="77"/>
        <v>20784</v>
      </c>
      <c r="U246" s="57">
        <v>17160</v>
      </c>
      <c r="V246" s="46">
        <v>0.23</v>
      </c>
      <c r="W246" s="57">
        <v>4200</v>
      </c>
      <c r="X246" s="79">
        <f t="shared" si="83"/>
        <v>21360</v>
      </c>
      <c r="Y246" s="71">
        <v>17400</v>
      </c>
      <c r="Z246" s="46">
        <v>0.23</v>
      </c>
      <c r="AA246" s="71">
        <v>4536</v>
      </c>
      <c r="AB246" s="72">
        <f t="shared" si="84"/>
        <v>21936</v>
      </c>
      <c r="AC246" s="573">
        <v>383500</v>
      </c>
      <c r="AD246" s="579">
        <v>0.23</v>
      </c>
      <c r="AE246" s="570">
        <v>100945</v>
      </c>
      <c r="AF246" s="575">
        <f t="shared" si="80"/>
        <v>484445</v>
      </c>
      <c r="AG246" s="458">
        <f t="shared" si="81"/>
        <v>114117.4</v>
      </c>
    </row>
    <row r="247" spans="1:33" x14ac:dyDescent="0.2">
      <c r="A247" s="120">
        <v>230</v>
      </c>
      <c r="B247" s="527" t="s">
        <v>560</v>
      </c>
      <c r="C247" s="517" t="s">
        <v>593</v>
      </c>
      <c r="D247" s="518" t="s">
        <v>593</v>
      </c>
      <c r="E247" s="517" t="s">
        <v>593</v>
      </c>
      <c r="F247" s="518" t="s">
        <v>593</v>
      </c>
      <c r="G247" s="517" t="s">
        <v>593</v>
      </c>
      <c r="H247" s="520" t="str">
        <f t="shared" si="88"/>
        <v>N/A</v>
      </c>
      <c r="I247" s="520" t="str">
        <f t="shared" si="87"/>
        <v>N/A</v>
      </c>
      <c r="K247" s="120">
        <v>230</v>
      </c>
      <c r="L247" s="527" t="s">
        <v>560</v>
      </c>
      <c r="M247" s="57">
        <v>951300</v>
      </c>
      <c r="N247" s="46">
        <v>0.53</v>
      </c>
      <c r="O247" s="57">
        <v>266364</v>
      </c>
      <c r="P247" s="89">
        <f t="shared" si="82"/>
        <v>1217664</v>
      </c>
      <c r="Q247" s="57">
        <v>924120</v>
      </c>
      <c r="R247" s="46">
        <v>0.53</v>
      </c>
      <c r="S247" s="45">
        <v>266364</v>
      </c>
      <c r="T247" s="85">
        <f t="shared" si="77"/>
        <v>1190484</v>
      </c>
      <c r="U247" s="57">
        <v>971685</v>
      </c>
      <c r="V247" s="46">
        <v>0.53</v>
      </c>
      <c r="W247" s="57">
        <v>237824.99999999997</v>
      </c>
      <c r="X247" s="79">
        <f t="shared" si="83"/>
        <v>1209510</v>
      </c>
      <c r="Y247" s="71">
        <v>1005660</v>
      </c>
      <c r="Z247" s="46">
        <v>0.53</v>
      </c>
      <c r="AA247" s="71">
        <v>261608</v>
      </c>
      <c r="AB247" s="72">
        <f t="shared" si="84"/>
        <v>1267268</v>
      </c>
      <c r="AC247" s="573">
        <v>546000</v>
      </c>
      <c r="AD247" s="579">
        <v>0.53</v>
      </c>
      <c r="AE247" s="570">
        <v>37219</v>
      </c>
      <c r="AF247" s="575">
        <f>AC247+AE247</f>
        <v>583219</v>
      </c>
      <c r="AG247" s="458">
        <f>AVERAGE(I247,P247,T247,X247,AB247,AF247)</f>
        <v>1093629</v>
      </c>
    </row>
    <row r="248" spans="1:33" x14ac:dyDescent="0.2">
      <c r="A248" s="120">
        <v>231</v>
      </c>
      <c r="B248" s="527" t="s">
        <v>561</v>
      </c>
      <c r="C248" s="517" t="s">
        <v>593</v>
      </c>
      <c r="D248" s="518" t="s">
        <v>593</v>
      </c>
      <c r="E248" s="517" t="s">
        <v>593</v>
      </c>
      <c r="F248" s="518" t="s">
        <v>593</v>
      </c>
      <c r="G248" s="517" t="s">
        <v>593</v>
      </c>
      <c r="H248" s="520" t="str">
        <f t="shared" si="88"/>
        <v>N/A</v>
      </c>
      <c r="I248" s="520" t="str">
        <f t="shared" si="87"/>
        <v>N/A</v>
      </c>
      <c r="K248" s="120">
        <v>231</v>
      </c>
      <c r="L248" s="527" t="s">
        <v>561</v>
      </c>
      <c r="M248" s="57">
        <v>1405691</v>
      </c>
      <c r="N248" s="46">
        <v>0.8</v>
      </c>
      <c r="O248" s="57">
        <v>381896</v>
      </c>
      <c r="P248" s="89">
        <f t="shared" si="82"/>
        <v>1787587</v>
      </c>
      <c r="Q248" s="57">
        <v>1287731</v>
      </c>
      <c r="R248" s="46">
        <v>0.8</v>
      </c>
      <c r="S248" s="45">
        <v>385336</v>
      </c>
      <c r="T248" s="85">
        <f t="shared" si="77"/>
        <v>1673067</v>
      </c>
      <c r="U248" s="57">
        <v>1435181</v>
      </c>
      <c r="V248" s="46">
        <v>0.8</v>
      </c>
      <c r="W248" s="57">
        <v>344050.35</v>
      </c>
      <c r="X248" s="79">
        <f t="shared" si="83"/>
        <v>1779231.35</v>
      </c>
      <c r="Y248" s="71">
        <v>1484332</v>
      </c>
      <c r="Z248" s="46">
        <v>0.8</v>
      </c>
      <c r="AA248" s="71">
        <v>388777</v>
      </c>
      <c r="AB248" s="72">
        <f t="shared" si="84"/>
        <v>1873109</v>
      </c>
      <c r="AC248" s="573">
        <v>500500</v>
      </c>
      <c r="AD248" s="579">
        <v>0.8</v>
      </c>
      <c r="AE248" s="570">
        <v>320235.5</v>
      </c>
      <c r="AF248" s="575">
        <f t="shared" si="80"/>
        <v>820735.5</v>
      </c>
      <c r="AG248" s="458">
        <f t="shared" si="81"/>
        <v>1586745.97</v>
      </c>
    </row>
    <row r="249" spans="1:33" x14ac:dyDescent="0.2">
      <c r="A249" s="120">
        <v>232</v>
      </c>
      <c r="B249" s="527" t="s">
        <v>562</v>
      </c>
      <c r="C249" s="517" t="s">
        <v>593</v>
      </c>
      <c r="D249" s="518" t="s">
        <v>593</v>
      </c>
      <c r="E249" s="517" t="s">
        <v>593</v>
      </c>
      <c r="F249" s="518" t="s">
        <v>593</v>
      </c>
      <c r="G249" s="517" t="s">
        <v>593</v>
      </c>
      <c r="H249" s="520" t="str">
        <f t="shared" si="88"/>
        <v>N/A</v>
      </c>
      <c r="I249" s="520" t="str">
        <f t="shared" si="87"/>
        <v>N/A</v>
      </c>
      <c r="K249" s="120">
        <v>232</v>
      </c>
      <c r="L249" s="527" t="s">
        <v>562</v>
      </c>
      <c r="M249" s="92" t="s">
        <v>593</v>
      </c>
      <c r="N249" s="46">
        <v>3.85</v>
      </c>
      <c r="O249" s="57">
        <v>593600</v>
      </c>
      <c r="P249" s="89">
        <f>+O249</f>
        <v>593600</v>
      </c>
      <c r="Q249" s="92" t="s">
        <v>593</v>
      </c>
      <c r="R249" s="46">
        <v>3.85</v>
      </c>
      <c r="S249" s="45">
        <v>614800</v>
      </c>
      <c r="T249" s="86">
        <f>+S249</f>
        <v>614800</v>
      </c>
      <c r="U249" s="92" t="s">
        <v>593</v>
      </c>
      <c r="V249" s="46">
        <v>3.85</v>
      </c>
      <c r="W249" s="57">
        <v>530000</v>
      </c>
      <c r="X249" s="79">
        <f>+W249</f>
        <v>530000</v>
      </c>
      <c r="Y249" s="92" t="s">
        <v>593</v>
      </c>
      <c r="Z249" s="46">
        <v>3.85</v>
      </c>
      <c r="AA249" s="71">
        <v>583000</v>
      </c>
      <c r="AB249" s="72">
        <f>+AA249</f>
        <v>583000</v>
      </c>
      <c r="AC249" s="573">
        <v>585000</v>
      </c>
      <c r="AD249" s="579">
        <v>3.85</v>
      </c>
      <c r="AE249" s="570">
        <v>130663</v>
      </c>
      <c r="AF249" s="575">
        <f t="shared" si="80"/>
        <v>715663</v>
      </c>
      <c r="AG249" s="458">
        <f t="shared" si="81"/>
        <v>607412.6</v>
      </c>
    </row>
    <row r="250" spans="1:33" x14ac:dyDescent="0.2">
      <c r="A250" s="120">
        <v>233</v>
      </c>
      <c r="B250" s="528" t="s">
        <v>563</v>
      </c>
      <c r="C250" s="517" t="s">
        <v>593</v>
      </c>
      <c r="D250" s="518" t="s">
        <v>593</v>
      </c>
      <c r="E250" s="517" t="s">
        <v>593</v>
      </c>
      <c r="F250" s="518" t="s">
        <v>593</v>
      </c>
      <c r="G250" s="517" t="s">
        <v>593</v>
      </c>
      <c r="H250" s="520" t="str">
        <f t="shared" si="88"/>
        <v>N/A</v>
      </c>
      <c r="I250" s="520" t="str">
        <f t="shared" si="87"/>
        <v>N/A</v>
      </c>
      <c r="K250" s="120">
        <v>233</v>
      </c>
      <c r="L250" s="528" t="s">
        <v>563</v>
      </c>
      <c r="M250" s="57">
        <v>640862</v>
      </c>
      <c r="N250" s="46">
        <v>1.4864864864864864</v>
      </c>
      <c r="O250" s="57">
        <v>181420</v>
      </c>
      <c r="P250" s="89">
        <f t="shared" si="82"/>
        <v>822282</v>
      </c>
      <c r="Q250" s="57">
        <v>640862</v>
      </c>
      <c r="R250" s="46">
        <v>1.4864864864864864</v>
      </c>
      <c r="S250" s="45">
        <v>191316</v>
      </c>
      <c r="T250" s="85">
        <f t="shared" si="77"/>
        <v>832178</v>
      </c>
      <c r="U250" s="57">
        <v>683272</v>
      </c>
      <c r="V250" s="46">
        <v>1.4864864864864864</v>
      </c>
      <c r="W250" s="57">
        <v>164927.69999999998</v>
      </c>
      <c r="X250" s="79">
        <f t="shared" si="83"/>
        <v>848199.7</v>
      </c>
      <c r="Y250" s="71">
        <v>683272</v>
      </c>
      <c r="Z250" s="46">
        <v>1.4864864864864864</v>
      </c>
      <c r="AA250" s="71">
        <v>178122</v>
      </c>
      <c r="AB250" s="72">
        <f t="shared" si="84"/>
        <v>861394</v>
      </c>
      <c r="AC250" s="573">
        <v>669500</v>
      </c>
      <c r="AD250" s="579">
        <v>1.4864864864864864</v>
      </c>
      <c r="AE250" s="570">
        <v>30134</v>
      </c>
      <c r="AF250" s="575">
        <f t="shared" si="80"/>
        <v>699634</v>
      </c>
      <c r="AG250" s="458">
        <f t="shared" si="81"/>
        <v>812737.54</v>
      </c>
    </row>
    <row r="251" spans="1:33" x14ac:dyDescent="0.2">
      <c r="A251" s="167">
        <v>234</v>
      </c>
      <c r="B251" s="529" t="s">
        <v>564</v>
      </c>
      <c r="C251" s="521" t="s">
        <v>593</v>
      </c>
      <c r="D251" s="522" t="s">
        <v>593</v>
      </c>
      <c r="E251" s="521" t="s">
        <v>593</v>
      </c>
      <c r="F251" s="522" t="s">
        <v>593</v>
      </c>
      <c r="G251" s="521" t="s">
        <v>593</v>
      </c>
      <c r="H251" s="523" t="str">
        <f t="shared" si="88"/>
        <v>N/A</v>
      </c>
      <c r="I251" s="523" t="str">
        <f t="shared" si="87"/>
        <v>N/A</v>
      </c>
      <c r="K251" s="167">
        <v>234</v>
      </c>
      <c r="L251" s="529" t="s">
        <v>564</v>
      </c>
      <c r="M251" s="99">
        <v>691152</v>
      </c>
      <c r="N251" s="100">
        <v>2.4900000000000002</v>
      </c>
      <c r="O251" s="99">
        <v>193208</v>
      </c>
      <c r="P251" s="101">
        <f t="shared" si="82"/>
        <v>884360</v>
      </c>
      <c r="Q251" s="99">
        <v>665742</v>
      </c>
      <c r="R251" s="100">
        <v>2.4900000000000002</v>
      </c>
      <c r="S251" s="102">
        <v>198478</v>
      </c>
      <c r="T251" s="103">
        <f t="shared" si="77"/>
        <v>864220</v>
      </c>
      <c r="U251" s="99">
        <v>701316</v>
      </c>
      <c r="V251" s="100">
        <v>2.4900000000000002</v>
      </c>
      <c r="W251" s="99">
        <v>175644</v>
      </c>
      <c r="X251" s="104">
        <f t="shared" si="83"/>
        <v>876960</v>
      </c>
      <c r="Y251" s="105">
        <v>752136</v>
      </c>
      <c r="Z251" s="100">
        <v>2.4900000000000002</v>
      </c>
      <c r="AA251" s="105">
        <v>189696</v>
      </c>
      <c r="AB251" s="106">
        <f t="shared" si="84"/>
        <v>941832</v>
      </c>
      <c r="AC251" s="573">
        <v>682500</v>
      </c>
      <c r="AD251" s="579">
        <v>2.4900000000000002</v>
      </c>
      <c r="AE251" s="570">
        <v>138619</v>
      </c>
      <c r="AF251" s="575">
        <f t="shared" si="80"/>
        <v>821119</v>
      </c>
      <c r="AG251" s="458">
        <f t="shared" si="81"/>
        <v>877698.2</v>
      </c>
    </row>
    <row r="252" spans="1:33" s="513" customFormat="1" x14ac:dyDescent="0.2">
      <c r="A252" s="509"/>
      <c r="B252" s="509"/>
      <c r="C252" s="510"/>
      <c r="D252" s="524"/>
      <c r="E252" s="511"/>
      <c r="F252" s="524"/>
      <c r="G252" s="134"/>
      <c r="H252" s="467"/>
      <c r="I252" s="467"/>
      <c r="K252" s="509"/>
      <c r="L252" s="509"/>
      <c r="M252" s="530"/>
      <c r="N252" s="509"/>
      <c r="O252" s="530"/>
      <c r="P252" s="88"/>
      <c r="Q252" s="530"/>
      <c r="R252" s="509"/>
      <c r="S252" s="530"/>
      <c r="T252" s="88"/>
      <c r="U252" s="530"/>
      <c r="V252" s="509"/>
      <c r="W252" s="530"/>
      <c r="X252" s="80"/>
      <c r="Y252" s="530"/>
      <c r="Z252" s="509"/>
      <c r="AA252" s="530"/>
      <c r="AB252" s="73"/>
      <c r="AC252" s="530"/>
      <c r="AD252" s="580"/>
      <c r="AE252" s="530"/>
      <c r="AF252" s="73"/>
      <c r="AG252" s="465"/>
    </row>
    <row r="253" spans="1:33" x14ac:dyDescent="0.2">
      <c r="M253" s="47"/>
      <c r="N253" s="48"/>
      <c r="O253" s="47"/>
      <c r="P253" s="81"/>
      <c r="Q253" s="47"/>
      <c r="R253" s="48"/>
      <c r="S253" s="47"/>
      <c r="T253" s="81"/>
      <c r="U253" s="47"/>
      <c r="V253" s="48"/>
      <c r="W253" s="47"/>
      <c r="X253" s="81"/>
      <c r="Y253" s="47"/>
      <c r="Z253" s="48"/>
      <c r="AA253" s="47"/>
      <c r="AB253" s="74"/>
      <c r="AC253" s="47"/>
      <c r="AD253" s="48"/>
      <c r="AE253" s="47"/>
      <c r="AF253" s="74"/>
    </row>
    <row r="254" spans="1:33" x14ac:dyDescent="0.2">
      <c r="M254" s="49"/>
      <c r="N254" s="50"/>
      <c r="O254" s="49"/>
      <c r="P254" s="83"/>
      <c r="Q254" s="49"/>
      <c r="R254" s="50"/>
      <c r="S254" s="49"/>
      <c r="T254" s="83"/>
      <c r="U254" s="63"/>
      <c r="V254" s="64"/>
      <c r="W254" s="65"/>
      <c r="X254" s="82"/>
      <c r="Y254" s="63"/>
      <c r="Z254" s="64"/>
      <c r="AA254" s="65"/>
      <c r="AB254" s="75"/>
      <c r="AC254" s="63"/>
      <c r="AD254" s="64"/>
      <c r="AE254" s="65"/>
      <c r="AF254" s="75"/>
    </row>
    <row r="255" spans="1:33" x14ac:dyDescent="0.2">
      <c r="M255" s="49"/>
      <c r="N255" s="50"/>
      <c r="O255" s="49"/>
      <c r="P255" s="83"/>
      <c r="Q255" s="49"/>
      <c r="R255" s="50"/>
      <c r="S255" s="49"/>
      <c r="T255" s="83"/>
      <c r="U255" s="63"/>
      <c r="V255" s="64"/>
      <c r="W255" s="65"/>
      <c r="X255" s="82"/>
      <c r="Y255" s="63"/>
      <c r="Z255" s="64"/>
      <c r="AA255" s="65"/>
      <c r="AB255" s="75"/>
      <c r="AC255" s="63"/>
      <c r="AD255" s="64"/>
      <c r="AE255" s="65"/>
      <c r="AF255" s="75"/>
    </row>
    <row r="256" spans="1:33" x14ac:dyDescent="0.2">
      <c r="M256" s="49"/>
      <c r="N256" s="50"/>
      <c r="O256" s="49"/>
      <c r="P256" s="83"/>
      <c r="Q256" s="49"/>
      <c r="R256" s="50"/>
      <c r="S256" s="49"/>
      <c r="T256" s="83"/>
      <c r="U256" s="63"/>
      <c r="V256" s="64"/>
      <c r="W256" s="65"/>
      <c r="X256" s="82"/>
      <c r="Y256" s="63"/>
      <c r="Z256" s="64"/>
      <c r="AA256" s="65"/>
      <c r="AB256" s="75"/>
      <c r="AC256" s="63"/>
      <c r="AD256" s="64"/>
      <c r="AE256" s="65"/>
      <c r="AF256" s="75"/>
    </row>
    <row r="257" spans="13:32" x14ac:dyDescent="0.2">
      <c r="M257" s="49"/>
      <c r="N257" s="50"/>
      <c r="O257" s="49"/>
      <c r="P257" s="83"/>
      <c r="Q257" s="49"/>
      <c r="R257" s="50"/>
      <c r="S257" s="49"/>
      <c r="T257" s="83"/>
      <c r="U257" s="49"/>
      <c r="V257" s="50"/>
      <c r="W257" s="49"/>
      <c r="X257" s="83"/>
      <c r="Y257" s="49"/>
      <c r="Z257" s="50"/>
      <c r="AA257" s="49"/>
      <c r="AB257" s="76"/>
      <c r="AC257" s="49"/>
      <c r="AD257" s="50"/>
      <c r="AE257" s="49"/>
      <c r="AF257" s="76"/>
    </row>
    <row r="258" spans="13:32" x14ac:dyDescent="0.2">
      <c r="M258" s="49"/>
      <c r="N258" s="50"/>
      <c r="O258" s="49"/>
      <c r="P258" s="83"/>
      <c r="Q258" s="49"/>
      <c r="R258" s="50"/>
      <c r="S258" s="49"/>
      <c r="T258" s="83"/>
      <c r="U258" s="49"/>
      <c r="V258" s="50"/>
      <c r="W258" s="49"/>
      <c r="X258" s="83"/>
      <c r="Y258" s="49"/>
      <c r="Z258" s="50"/>
      <c r="AA258" s="49"/>
      <c r="AB258" s="76"/>
      <c r="AC258" s="49"/>
      <c r="AD258" s="50"/>
      <c r="AE258" s="49"/>
      <c r="AF258" s="76"/>
    </row>
    <row r="259" spans="13:32" x14ac:dyDescent="0.2">
      <c r="M259" s="49"/>
      <c r="N259" s="50"/>
      <c r="O259" s="49"/>
      <c r="P259" s="83"/>
      <c r="Q259" s="49"/>
      <c r="R259" s="50"/>
      <c r="S259" s="49"/>
      <c r="T259" s="83"/>
      <c r="U259" s="49"/>
      <c r="V259" s="50"/>
      <c r="W259" s="49"/>
      <c r="X259" s="83"/>
      <c r="Y259" s="49"/>
      <c r="Z259" s="50"/>
      <c r="AA259" s="49"/>
      <c r="AB259" s="76"/>
      <c r="AC259" s="49"/>
      <c r="AD259" s="50"/>
      <c r="AE259" s="49"/>
      <c r="AF259" s="76"/>
    </row>
    <row r="260" spans="13:32" x14ac:dyDescent="0.2">
      <c r="M260" s="49"/>
      <c r="N260" s="50"/>
      <c r="O260" s="49"/>
      <c r="P260" s="83"/>
      <c r="Q260" s="49"/>
      <c r="R260" s="50"/>
      <c r="S260" s="49"/>
      <c r="T260" s="83"/>
      <c r="U260" s="49"/>
      <c r="V260" s="50"/>
      <c r="W260" s="49"/>
      <c r="X260" s="83"/>
      <c r="Y260" s="49"/>
      <c r="Z260" s="50"/>
      <c r="AA260" s="49"/>
      <c r="AB260" s="76"/>
      <c r="AC260" s="49"/>
      <c r="AD260" s="50"/>
      <c r="AE260" s="49"/>
      <c r="AF260" s="76"/>
    </row>
    <row r="261" spans="13:32" x14ac:dyDescent="0.2">
      <c r="M261" s="49"/>
      <c r="N261" s="50"/>
      <c r="O261" s="49"/>
      <c r="P261" s="83"/>
      <c r="Q261" s="49"/>
      <c r="R261" s="50"/>
      <c r="S261" s="49"/>
      <c r="T261" s="83"/>
      <c r="U261" s="49"/>
      <c r="V261" s="50"/>
      <c r="W261" s="49"/>
      <c r="X261" s="83"/>
      <c r="Y261" s="49"/>
      <c r="Z261" s="50"/>
      <c r="AA261" s="49"/>
      <c r="AB261" s="76"/>
      <c r="AC261" s="49"/>
      <c r="AD261" s="50"/>
      <c r="AE261" s="49"/>
      <c r="AF261" s="76"/>
    </row>
    <row r="262" spans="13:32" x14ac:dyDescent="0.2">
      <c r="M262" s="49"/>
      <c r="N262" s="50"/>
      <c r="O262" s="49"/>
      <c r="P262" s="83"/>
      <c r="Q262" s="49"/>
      <c r="R262" s="50"/>
      <c r="S262" s="49"/>
      <c r="T262" s="83"/>
      <c r="U262" s="49"/>
      <c r="V262" s="50"/>
      <c r="W262" s="49"/>
      <c r="X262" s="83"/>
      <c r="Y262" s="49"/>
      <c r="Z262" s="50"/>
      <c r="AA262" s="49"/>
      <c r="AB262" s="76"/>
      <c r="AC262" s="49"/>
      <c r="AD262" s="50"/>
      <c r="AE262" s="49"/>
      <c r="AF262" s="76"/>
    </row>
    <row r="263" spans="13:32" x14ac:dyDescent="0.2">
      <c r="M263" s="49"/>
      <c r="N263" s="50"/>
      <c r="O263" s="49"/>
      <c r="P263" s="83"/>
      <c r="Q263" s="49"/>
      <c r="R263" s="50"/>
      <c r="S263" s="49"/>
      <c r="T263" s="83"/>
      <c r="U263" s="49"/>
      <c r="V263" s="50"/>
      <c r="W263" s="49"/>
      <c r="X263" s="83"/>
      <c r="Y263" s="49"/>
      <c r="Z263" s="50"/>
      <c r="AA263" s="49"/>
      <c r="AB263" s="76"/>
      <c r="AC263" s="49"/>
      <c r="AD263" s="50"/>
      <c r="AE263" s="49"/>
      <c r="AF263" s="76"/>
    </row>
    <row r="264" spans="13:32" x14ac:dyDescent="0.2">
      <c r="M264" s="51"/>
      <c r="N264" s="52"/>
      <c r="O264" s="51"/>
      <c r="P264" s="84"/>
      <c r="Q264" s="51"/>
      <c r="R264" s="52"/>
      <c r="S264" s="51"/>
      <c r="T264" s="84"/>
      <c r="U264" s="51"/>
      <c r="V264" s="52"/>
      <c r="W264" s="51"/>
      <c r="X264" s="84"/>
      <c r="Y264" s="51"/>
      <c r="Z264" s="52"/>
      <c r="AA264" s="51"/>
      <c r="AB264" s="77"/>
      <c r="AC264" s="51"/>
      <c r="AD264" s="52"/>
      <c r="AE264" s="51"/>
      <c r="AF264" s="77"/>
    </row>
    <row r="265" spans="13:32" x14ac:dyDescent="0.2">
      <c r="X265" s="75"/>
      <c r="AB265" s="75"/>
      <c r="AF265" s="75"/>
    </row>
  </sheetData>
  <sheetProtection selectLockedCells="1"/>
  <mergeCells count="58">
    <mergeCell ref="A26:B26"/>
    <mergeCell ref="A37:B37"/>
    <mergeCell ref="A46:B46"/>
    <mergeCell ref="A57:B57"/>
    <mergeCell ref="A66:B66"/>
    <mergeCell ref="C2:D2"/>
    <mergeCell ref="G2:H2"/>
    <mergeCell ref="A4:F4"/>
    <mergeCell ref="A1:A3"/>
    <mergeCell ref="B1:B3"/>
    <mergeCell ref="C1:I1"/>
    <mergeCell ref="O2:O3"/>
    <mergeCell ref="P2:P3"/>
    <mergeCell ref="K5:L5"/>
    <mergeCell ref="A118:B118"/>
    <mergeCell ref="A129:B129"/>
    <mergeCell ref="K1:K3"/>
    <mergeCell ref="L1:L3"/>
    <mergeCell ref="M1:P1"/>
    <mergeCell ref="M2:M3"/>
    <mergeCell ref="N2:N3"/>
    <mergeCell ref="A5:B5"/>
    <mergeCell ref="I2:I3"/>
    <mergeCell ref="A84:B84"/>
    <mergeCell ref="A88:B88"/>
    <mergeCell ref="A92:B92"/>
    <mergeCell ref="E2:F2"/>
    <mergeCell ref="K26:L26"/>
    <mergeCell ref="K37:L37"/>
    <mergeCell ref="K46:L46"/>
    <mergeCell ref="K57:L57"/>
    <mergeCell ref="K66:L66"/>
    <mergeCell ref="K84:L84"/>
    <mergeCell ref="K88:L88"/>
    <mergeCell ref="K92:L92"/>
    <mergeCell ref="K118:L118"/>
    <mergeCell ref="K129:L129"/>
    <mergeCell ref="AG1:AG3"/>
    <mergeCell ref="Q1:T1"/>
    <mergeCell ref="Q2:Q3"/>
    <mergeCell ref="R2:R3"/>
    <mergeCell ref="S2:S3"/>
    <mergeCell ref="T2:T3"/>
    <mergeCell ref="Y1:AB1"/>
    <mergeCell ref="Y2:Y3"/>
    <mergeCell ref="Z2:Z3"/>
    <mergeCell ref="AA2:AA3"/>
    <mergeCell ref="AB2:AB3"/>
    <mergeCell ref="U1:X1"/>
    <mergeCell ref="U2:U3"/>
    <mergeCell ref="V2:V3"/>
    <mergeCell ref="W2:W3"/>
    <mergeCell ref="X2:X3"/>
    <mergeCell ref="AC1:AF1"/>
    <mergeCell ref="AC2:AC3"/>
    <mergeCell ref="AD2:AD3"/>
    <mergeCell ref="AE2:AE3"/>
    <mergeCell ref="AF2:AF3"/>
  </mergeCells>
  <conditionalFormatting sqref="B1">
    <cfRule type="duplicateValues" dxfId="404" priority="9"/>
  </conditionalFormatting>
  <conditionalFormatting sqref="B15:B25">
    <cfRule type="duplicateValues" dxfId="403" priority="10"/>
  </conditionalFormatting>
  <conditionalFormatting sqref="B148">
    <cfRule type="duplicateValues" dxfId="402" priority="11"/>
  </conditionalFormatting>
  <conditionalFormatting sqref="B149:B174 B6:B14 A4:A5 B27:B36 B38:B45 B47:B52 B58:B65 B67:B83 B85:B87 B89:B91 A88 B93:B117 B119:B128 B130:B147 A129 A118 A92 A84 A66 A57 A26 A37 A46 B54:B56">
    <cfRule type="duplicateValues" dxfId="401" priority="12"/>
  </conditionalFormatting>
  <conditionalFormatting sqref="B219:B228">
    <cfRule type="duplicateValues" dxfId="400" priority="8"/>
  </conditionalFormatting>
  <conditionalFormatting sqref="B250:B251">
    <cfRule type="duplicateValues" dxfId="399" priority="7"/>
  </conditionalFormatting>
  <conditionalFormatting sqref="L1">
    <cfRule type="duplicateValues" dxfId="398" priority="3"/>
  </conditionalFormatting>
  <conditionalFormatting sqref="L15:L25">
    <cfRule type="duplicateValues" dxfId="397" priority="4"/>
  </conditionalFormatting>
  <conditionalFormatting sqref="L148">
    <cfRule type="duplicateValues" dxfId="396" priority="5"/>
  </conditionalFormatting>
  <conditionalFormatting sqref="L149:L174 L6:L14 K4:K5 L27:L36 L38:L45 L47:L52 L58:L65 L67:L83 L85:L87 L89:L91 K88 L93:L117 L119:L128 L130:L147 K129 K118 K92 K84 K66 K57 K26 K37 K46 L54:L56">
    <cfRule type="duplicateValues" dxfId="395" priority="6"/>
  </conditionalFormatting>
  <conditionalFormatting sqref="L219:L228">
    <cfRule type="duplicateValues" dxfId="394" priority="2"/>
  </conditionalFormatting>
  <conditionalFormatting sqref="L250:L251">
    <cfRule type="duplicateValues" dxfId="393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264"/>
  <sheetViews>
    <sheetView topLeftCell="Y1" zoomScaleNormal="100" workbookViewId="0">
      <selection activeCell="AH5" sqref="AH5:AH73"/>
    </sheetView>
  </sheetViews>
  <sheetFormatPr baseColWidth="10" defaultRowHeight="12.75" x14ac:dyDescent="0.2"/>
  <cols>
    <col min="1" max="1" width="4.85546875" style="142" bestFit="1" customWidth="1"/>
    <col min="2" max="2" width="67.28515625" style="142" customWidth="1"/>
    <col min="3" max="3" width="13.5703125" style="143" customWidth="1"/>
    <col min="4" max="4" width="14.28515625" style="142" customWidth="1"/>
    <col min="5" max="5" width="14" style="145" customWidth="1"/>
    <col min="6" max="6" width="15.42578125" style="142" customWidth="1"/>
    <col min="7" max="7" width="15" style="126" customWidth="1"/>
    <col min="8" max="8" width="13.7109375" style="134" customWidth="1"/>
    <col min="9" max="9" width="14.140625" style="512" customWidth="1"/>
    <col min="10" max="10" width="13.85546875" style="142" customWidth="1"/>
    <col min="11" max="11" width="11.42578125" style="254"/>
    <col min="12" max="12" width="11.42578125" style="142" customWidth="1"/>
    <col min="13" max="13" width="55.7109375" style="142" bestFit="1" customWidth="1"/>
    <col min="14" max="14" width="16.28515625" style="143" customWidth="1"/>
    <col min="15" max="15" width="16.28515625" style="144" customWidth="1"/>
    <col min="16" max="16" width="16.28515625" style="145" customWidth="1"/>
    <col min="17" max="17" width="16.28515625" style="151" customWidth="1"/>
    <col min="18" max="18" width="16.28515625" style="143" customWidth="1"/>
    <col min="19" max="19" width="16.28515625" style="144" customWidth="1"/>
    <col min="20" max="20" width="16.28515625" style="145" customWidth="1"/>
    <col min="21" max="21" width="16.28515625" style="151" customWidth="1"/>
    <col min="22" max="22" width="16.28515625" style="143" customWidth="1"/>
    <col min="23" max="23" width="16.28515625" style="144" customWidth="1"/>
    <col min="24" max="24" width="16.28515625" style="145" customWidth="1"/>
    <col min="25" max="25" width="16.28515625" style="151" customWidth="1"/>
    <col min="26" max="26" width="16.28515625" style="143" customWidth="1"/>
    <col min="27" max="27" width="16.28515625" style="144" customWidth="1"/>
    <col min="28" max="28" width="16.28515625" style="145" customWidth="1"/>
    <col min="29" max="29" width="16.28515625" style="151" customWidth="1"/>
    <col min="30" max="30" width="13.42578125" style="590" customWidth="1"/>
    <col min="31" max="31" width="11.42578125" style="588" customWidth="1"/>
    <col min="32" max="32" width="14" style="591" customWidth="1"/>
    <col min="33" max="33" width="13" style="588" bestFit="1" customWidth="1"/>
    <col min="34" max="34" width="18.42578125" style="440" customWidth="1"/>
    <col min="35" max="35" width="11.42578125" style="254"/>
    <col min="36" max="36" width="11.42578125" style="440"/>
    <col min="37" max="38" width="11.42578125" style="254"/>
    <col min="39" max="39" width="11.42578125" style="142"/>
    <col min="40" max="43" width="11.42578125" style="254"/>
    <col min="44" max="44" width="11.42578125" style="440"/>
    <col min="45" max="16384" width="11.42578125" style="254"/>
  </cols>
  <sheetData>
    <row r="1" spans="1:44" ht="15" customHeight="1" x14ac:dyDescent="0.2">
      <c r="A1" s="708" t="s">
        <v>0</v>
      </c>
      <c r="B1" s="708" t="s">
        <v>1</v>
      </c>
      <c r="C1" s="672" t="s">
        <v>590</v>
      </c>
      <c r="D1" s="672"/>
      <c r="E1" s="672"/>
      <c r="F1" s="672"/>
      <c r="G1" s="672"/>
      <c r="H1" s="672"/>
      <c r="I1" s="672"/>
      <c r="L1" s="708" t="s">
        <v>0</v>
      </c>
      <c r="M1" s="708" t="s">
        <v>1</v>
      </c>
      <c r="N1" s="679" t="s">
        <v>597</v>
      </c>
      <c r="O1" s="680"/>
      <c r="P1" s="680"/>
      <c r="Q1" s="680"/>
      <c r="R1" s="679" t="s">
        <v>598</v>
      </c>
      <c r="S1" s="680"/>
      <c r="T1" s="680"/>
      <c r="U1" s="680"/>
      <c r="V1" s="693" t="s">
        <v>319</v>
      </c>
      <c r="W1" s="694"/>
      <c r="X1" s="695"/>
      <c r="Y1" s="695"/>
      <c r="Z1" s="693" t="s">
        <v>599</v>
      </c>
      <c r="AA1" s="694"/>
      <c r="AB1" s="695"/>
      <c r="AC1" s="695"/>
      <c r="AD1" s="696" t="s">
        <v>609</v>
      </c>
      <c r="AE1" s="697"/>
      <c r="AF1" s="697"/>
      <c r="AG1" s="697"/>
      <c r="AH1" s="715" t="s">
        <v>600</v>
      </c>
    </row>
    <row r="2" spans="1:44" ht="15" customHeight="1" x14ac:dyDescent="0.2">
      <c r="A2" s="708"/>
      <c r="B2" s="71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L2" s="708"/>
      <c r="M2" s="710"/>
      <c r="N2" s="718" t="s">
        <v>350</v>
      </c>
      <c r="O2" s="699" t="s">
        <v>2</v>
      </c>
      <c r="P2" s="718" t="s">
        <v>351</v>
      </c>
      <c r="Q2" s="719" t="s">
        <v>263</v>
      </c>
      <c r="R2" s="718" t="s">
        <v>350</v>
      </c>
      <c r="S2" s="699" t="s">
        <v>2</v>
      </c>
      <c r="T2" s="718" t="s">
        <v>351</v>
      </c>
      <c r="U2" s="719" t="s">
        <v>263</v>
      </c>
      <c r="V2" s="718" t="s">
        <v>350</v>
      </c>
      <c r="W2" s="699" t="s">
        <v>2</v>
      </c>
      <c r="X2" s="718" t="s">
        <v>351</v>
      </c>
      <c r="Y2" s="719" t="s">
        <v>263</v>
      </c>
      <c r="Z2" s="718" t="s">
        <v>350</v>
      </c>
      <c r="AA2" s="699" t="s">
        <v>2</v>
      </c>
      <c r="AB2" s="718" t="s">
        <v>351</v>
      </c>
      <c r="AC2" s="719" t="s">
        <v>263</v>
      </c>
      <c r="AD2" s="720" t="s">
        <v>350</v>
      </c>
      <c r="AE2" s="721" t="s">
        <v>2</v>
      </c>
      <c r="AF2" s="720" t="s">
        <v>351</v>
      </c>
      <c r="AG2" s="722" t="s">
        <v>263</v>
      </c>
      <c r="AH2" s="716"/>
    </row>
    <row r="3" spans="1:44" ht="51" x14ac:dyDescent="0.2">
      <c r="A3" s="708"/>
      <c r="B3" s="710"/>
      <c r="C3" s="95" t="s">
        <v>592</v>
      </c>
      <c r="D3" s="97" t="s">
        <v>594</v>
      </c>
      <c r="E3" s="95" t="s">
        <v>592</v>
      </c>
      <c r="F3" s="108" t="s">
        <v>595</v>
      </c>
      <c r="G3" s="95" t="s">
        <v>592</v>
      </c>
      <c r="H3" s="97" t="s">
        <v>596</v>
      </c>
      <c r="I3" s="676"/>
      <c r="L3" s="708"/>
      <c r="M3" s="710"/>
      <c r="N3" s="718"/>
      <c r="O3" s="699"/>
      <c r="P3" s="718"/>
      <c r="Q3" s="719"/>
      <c r="R3" s="718"/>
      <c r="S3" s="699"/>
      <c r="T3" s="718"/>
      <c r="U3" s="719"/>
      <c r="V3" s="718"/>
      <c r="W3" s="699"/>
      <c r="X3" s="718"/>
      <c r="Y3" s="719"/>
      <c r="Z3" s="718"/>
      <c r="AA3" s="699"/>
      <c r="AB3" s="718"/>
      <c r="AC3" s="719"/>
      <c r="AD3" s="720"/>
      <c r="AE3" s="721"/>
      <c r="AF3" s="720"/>
      <c r="AG3" s="722"/>
      <c r="AH3" s="717"/>
    </row>
    <row r="4" spans="1:44" ht="15.75" customHeight="1" x14ac:dyDescent="0.2">
      <c r="A4" s="730" t="s">
        <v>535</v>
      </c>
      <c r="B4" s="731"/>
      <c r="C4" s="491"/>
      <c r="D4" s="491"/>
      <c r="E4" s="491"/>
      <c r="F4" s="491"/>
      <c r="I4" s="126"/>
      <c r="L4" s="727" t="s">
        <v>535</v>
      </c>
      <c r="M4" s="728"/>
      <c r="N4" s="728"/>
      <c r="O4" s="728"/>
      <c r="P4" s="728"/>
      <c r="Q4" s="729"/>
      <c r="R4" s="254"/>
      <c r="S4" s="254"/>
      <c r="T4" s="254"/>
      <c r="U4" s="145"/>
      <c r="V4" s="254"/>
      <c r="W4" s="254"/>
      <c r="X4" s="254"/>
      <c r="Y4" s="145"/>
      <c r="Z4" s="254"/>
      <c r="AA4" s="254"/>
      <c r="AB4" s="254"/>
      <c r="AC4" s="145"/>
      <c r="AD4" s="254"/>
      <c r="AE4" s="254"/>
      <c r="AF4" s="254"/>
      <c r="AG4" s="145"/>
    </row>
    <row r="5" spans="1:44" s="255" customFormat="1" ht="15" customHeight="1" x14ac:dyDescent="0.2">
      <c r="A5" s="663" t="s">
        <v>3</v>
      </c>
      <c r="B5" s="664"/>
      <c r="C5" s="34"/>
      <c r="D5" s="34"/>
      <c r="E5" s="34"/>
      <c r="F5" s="34"/>
      <c r="G5" s="492"/>
      <c r="H5" s="470"/>
      <c r="I5" s="492"/>
      <c r="J5" s="493"/>
      <c r="L5" s="663" t="s">
        <v>3</v>
      </c>
      <c r="M5" s="664"/>
      <c r="N5" s="34"/>
      <c r="O5" s="34"/>
      <c r="P5" s="34"/>
      <c r="Q5" s="39"/>
      <c r="R5" s="34"/>
      <c r="S5" s="34"/>
      <c r="T5" s="34"/>
      <c r="U5" s="39"/>
      <c r="V5" s="34"/>
      <c r="W5" s="34"/>
      <c r="X5" s="34"/>
      <c r="Y5" s="39"/>
      <c r="Z5" s="34"/>
      <c r="AA5" s="34"/>
      <c r="AB5" s="34"/>
      <c r="AC5" s="39"/>
      <c r="AD5" s="565"/>
      <c r="AE5" s="565"/>
      <c r="AF5" s="565"/>
      <c r="AG5" s="566"/>
      <c r="AH5" s="490"/>
      <c r="AJ5" s="441"/>
      <c r="AM5" s="493"/>
      <c r="AR5" s="441"/>
    </row>
    <row r="6" spans="1:44" x14ac:dyDescent="0.2">
      <c r="A6" s="120">
        <v>1</v>
      </c>
      <c r="B6" s="121" t="s">
        <v>4</v>
      </c>
      <c r="C6" s="462">
        <v>449820</v>
      </c>
      <c r="D6" s="494">
        <v>491563.29599999997</v>
      </c>
      <c r="E6" s="495">
        <v>576935</v>
      </c>
      <c r="F6" s="496">
        <f>+E6*5.2%+E6</f>
        <v>606935.62</v>
      </c>
      <c r="G6" s="146">
        <v>195960</v>
      </c>
      <c r="H6" s="146">
        <f>G6*5.1%+G6</f>
        <v>205953.96</v>
      </c>
      <c r="I6" s="497">
        <f>AVERAGE(D6,F6,H6)</f>
        <v>434817.62533333333</v>
      </c>
      <c r="J6" s="498"/>
      <c r="K6" s="499"/>
      <c r="L6" s="120">
        <v>1</v>
      </c>
      <c r="M6" s="121" t="s">
        <v>4</v>
      </c>
      <c r="N6" s="122">
        <v>314600</v>
      </c>
      <c r="O6" s="40">
        <v>0.14499999999999999</v>
      </c>
      <c r="P6" s="41">
        <v>76546</v>
      </c>
      <c r="Q6" s="146">
        <f>+N6+P6</f>
        <v>391146</v>
      </c>
      <c r="R6" s="122">
        <v>292600</v>
      </c>
      <c r="S6" s="40">
        <v>0.14499999999999999</v>
      </c>
      <c r="T6" s="41">
        <v>79994</v>
      </c>
      <c r="U6" s="153">
        <f t="shared" ref="U6:U69" si="0">+R6+T6</f>
        <v>372594</v>
      </c>
      <c r="V6" s="55">
        <v>312400</v>
      </c>
      <c r="W6" s="40">
        <v>0.14499999999999999</v>
      </c>
      <c r="X6" s="59">
        <v>68960</v>
      </c>
      <c r="Y6" s="162">
        <f>+V6+X6</f>
        <v>381360</v>
      </c>
      <c r="Z6" s="55">
        <v>332200</v>
      </c>
      <c r="AA6" s="66">
        <v>0.14499999999999999</v>
      </c>
      <c r="AB6" s="59">
        <v>78614</v>
      </c>
      <c r="AC6" s="162">
        <f>+Z6+AB6</f>
        <v>410814</v>
      </c>
      <c r="AD6" s="571">
        <v>684216</v>
      </c>
      <c r="AE6" s="563">
        <v>0.14499999999999999</v>
      </c>
      <c r="AF6" s="570">
        <v>765015.81</v>
      </c>
      <c r="AG6" s="570">
        <f t="shared" ref="AG6:AG25" si="1">IF(AND(AD6="",AF6=""),"",SUM(AD6,AF6))</f>
        <v>1449231.81</v>
      </c>
      <c r="AH6" s="404">
        <f>AVERAGE(I6,Q6,U6,Y6,AC6,AG6)</f>
        <v>573327.23922222224</v>
      </c>
    </row>
    <row r="7" spans="1:44" x14ac:dyDescent="0.2">
      <c r="A7" s="120">
        <v>2</v>
      </c>
      <c r="B7" s="121" t="s">
        <v>194</v>
      </c>
      <c r="C7" s="462">
        <v>1639540</v>
      </c>
      <c r="D7" s="494">
        <v>1791689.3119999999</v>
      </c>
      <c r="E7" s="495">
        <v>2102730</v>
      </c>
      <c r="F7" s="496">
        <f t="shared" ref="F7:F25" si="2">+E7*5.2%+E7</f>
        <v>2212071.96</v>
      </c>
      <c r="G7" s="146">
        <v>2035106.2031999999</v>
      </c>
      <c r="H7" s="146">
        <f t="shared" ref="H7:H70" si="3">G7*5.1%+G7</f>
        <v>2138896.6195632</v>
      </c>
      <c r="I7" s="497">
        <f t="shared" ref="I7:I70" si="4">AVERAGE(D7,F7,H7)</f>
        <v>2047552.6305210665</v>
      </c>
      <c r="L7" s="120">
        <v>2</v>
      </c>
      <c r="M7" s="121" t="s">
        <v>194</v>
      </c>
      <c r="N7" s="122">
        <v>2260140</v>
      </c>
      <c r="O7" s="40">
        <v>0.23378378378378378</v>
      </c>
      <c r="P7" s="41">
        <v>972698</v>
      </c>
      <c r="Q7" s="146">
        <f t="shared" ref="Q7:Q70" si="5">+N7+P7</f>
        <v>3232838</v>
      </c>
      <c r="R7" s="122">
        <v>1799280</v>
      </c>
      <c r="S7" s="40">
        <v>0.59459459459459463</v>
      </c>
      <c r="T7" s="41">
        <v>826043</v>
      </c>
      <c r="U7" s="153">
        <f t="shared" si="0"/>
        <v>2625323</v>
      </c>
      <c r="V7" s="55">
        <v>2357700</v>
      </c>
      <c r="W7" s="40">
        <v>0.23378378378378378</v>
      </c>
      <c r="X7" s="59">
        <v>876304.31999999983</v>
      </c>
      <c r="Y7" s="162">
        <f t="shared" ref="Y7:Y70" si="6">+V7+X7</f>
        <v>3234004.32</v>
      </c>
      <c r="Z7" s="55">
        <v>2390220</v>
      </c>
      <c r="AA7" s="66">
        <v>0.23378378378378378</v>
      </c>
      <c r="AB7" s="59">
        <v>998987</v>
      </c>
      <c r="AC7" s="162">
        <f t="shared" ref="AC7:AC70" si="7">+Z7+AB7</f>
        <v>3389207</v>
      </c>
      <c r="AD7" s="571">
        <v>3045822</v>
      </c>
      <c r="AE7" s="563">
        <v>0.233783783783784</v>
      </c>
      <c r="AF7" s="570">
        <v>65000.52</v>
      </c>
      <c r="AG7" s="570">
        <f t="shared" si="1"/>
        <v>3110822.52</v>
      </c>
      <c r="AH7" s="404">
        <f t="shared" ref="AH7:AH70" si="8">AVERAGE(I7,Q7,U7,Y7,AC7,AG7)</f>
        <v>2939957.9117535111</v>
      </c>
    </row>
    <row r="8" spans="1:44" x14ac:dyDescent="0.2">
      <c r="A8" s="120">
        <v>3</v>
      </c>
      <c r="B8" s="121" t="s">
        <v>195</v>
      </c>
      <c r="C8" s="462">
        <v>38220</v>
      </c>
      <c r="D8" s="494">
        <v>41766.815999999999</v>
      </c>
      <c r="E8" s="495">
        <v>49020</v>
      </c>
      <c r="F8" s="496">
        <f t="shared" si="2"/>
        <v>51569.04</v>
      </c>
      <c r="G8" s="146">
        <v>47443.516799999998</v>
      </c>
      <c r="H8" s="146">
        <f t="shared" si="3"/>
        <v>49863.136156799999</v>
      </c>
      <c r="I8" s="497">
        <f t="shared" si="4"/>
        <v>47732.9973856</v>
      </c>
      <c r="L8" s="120">
        <v>3</v>
      </c>
      <c r="M8" s="121" t="s">
        <v>195</v>
      </c>
      <c r="N8" s="92" t="s">
        <v>593</v>
      </c>
      <c r="O8" s="40">
        <v>0.59459459459459463</v>
      </c>
      <c r="P8" s="41">
        <v>68212</v>
      </c>
      <c r="Q8" s="146">
        <f>+P8</f>
        <v>68212</v>
      </c>
      <c r="R8" s="92" t="s">
        <v>593</v>
      </c>
      <c r="S8" s="40">
        <v>0.59459459459459463</v>
      </c>
      <c r="T8" s="41">
        <v>54086</v>
      </c>
      <c r="U8" s="154">
        <f>+T8</f>
        <v>54086</v>
      </c>
      <c r="V8" s="92" t="s">
        <v>593</v>
      </c>
      <c r="W8" s="40">
        <v>0.59459459459459463</v>
      </c>
      <c r="X8" s="59">
        <v>60904</v>
      </c>
      <c r="Y8" s="162">
        <f>+X8</f>
        <v>60904</v>
      </c>
      <c r="Z8" s="92" t="s">
        <v>593</v>
      </c>
      <c r="AA8" s="66">
        <v>0.59459459459459463</v>
      </c>
      <c r="AB8" s="59">
        <v>68212</v>
      </c>
      <c r="AC8" s="162">
        <f>+AB8</f>
        <v>68212</v>
      </c>
      <c r="AD8" s="92" t="s">
        <v>593</v>
      </c>
      <c r="AE8" s="563">
        <v>0.59459459459459496</v>
      </c>
      <c r="AF8" s="570">
        <v>3099869.76</v>
      </c>
      <c r="AG8" s="570">
        <f t="shared" si="1"/>
        <v>3099869.76</v>
      </c>
      <c r="AH8" s="404">
        <f t="shared" si="8"/>
        <v>566502.79289759998</v>
      </c>
    </row>
    <row r="9" spans="1:44" x14ac:dyDescent="0.2">
      <c r="A9" s="120">
        <v>4</v>
      </c>
      <c r="B9" s="124" t="s">
        <v>197</v>
      </c>
      <c r="C9" s="462">
        <v>1822800</v>
      </c>
      <c r="D9" s="494">
        <v>1991955.84</v>
      </c>
      <c r="E9" s="495">
        <v>2337760</v>
      </c>
      <c r="F9" s="496">
        <f t="shared" si="2"/>
        <v>2459323.52</v>
      </c>
      <c r="G9" s="146">
        <v>2262577.6384000001</v>
      </c>
      <c r="H9" s="146">
        <f t="shared" si="3"/>
        <v>2377969.0979583999</v>
      </c>
      <c r="I9" s="497">
        <f t="shared" si="4"/>
        <v>2276416.1526528001</v>
      </c>
      <c r="L9" s="120">
        <v>4</v>
      </c>
      <c r="M9" s="124" t="s">
        <v>197</v>
      </c>
      <c r="N9" s="92" t="s">
        <v>593</v>
      </c>
      <c r="O9" s="40">
        <v>1.027027027027027</v>
      </c>
      <c r="P9" s="41">
        <v>56166</v>
      </c>
      <c r="Q9" s="146">
        <f>+P9</f>
        <v>56166</v>
      </c>
      <c r="R9" s="123">
        <v>2000560</v>
      </c>
      <c r="S9" s="40">
        <v>0.23378378378378378</v>
      </c>
      <c r="T9" s="41">
        <v>910314</v>
      </c>
      <c r="U9" s="153">
        <f t="shared" si="0"/>
        <v>2910874</v>
      </c>
      <c r="V9" s="92" t="s">
        <v>593</v>
      </c>
      <c r="W9" s="40">
        <v>1.027027027027027</v>
      </c>
      <c r="X9" s="59">
        <v>50600</v>
      </c>
      <c r="Y9" s="162">
        <f>+X9</f>
        <v>50600</v>
      </c>
      <c r="Z9" s="92" t="s">
        <v>593</v>
      </c>
      <c r="AA9" s="66">
        <v>1.027027027027027</v>
      </c>
      <c r="AB9" s="59">
        <v>54648</v>
      </c>
      <c r="AC9" s="162">
        <f>+AB9</f>
        <v>54648</v>
      </c>
      <c r="AD9" s="92" t="s">
        <v>593</v>
      </c>
      <c r="AE9" s="563">
        <v>1.0270270270270301</v>
      </c>
      <c r="AF9" s="570">
        <v>76715.73</v>
      </c>
      <c r="AG9" s="570">
        <f t="shared" si="1"/>
        <v>76715.73</v>
      </c>
      <c r="AH9" s="404">
        <f t="shared" si="8"/>
        <v>904236.64710880013</v>
      </c>
    </row>
    <row r="10" spans="1:44" x14ac:dyDescent="0.2">
      <c r="A10" s="120">
        <v>5</v>
      </c>
      <c r="B10" s="121" t="s">
        <v>196</v>
      </c>
      <c r="C10" s="462">
        <v>45080</v>
      </c>
      <c r="D10" s="494">
        <v>49263.423999999999</v>
      </c>
      <c r="E10" s="495">
        <v>57855</v>
      </c>
      <c r="F10" s="496">
        <f t="shared" si="2"/>
        <v>60863.46</v>
      </c>
      <c r="G10" s="146">
        <v>50600</v>
      </c>
      <c r="H10" s="146">
        <f t="shared" si="3"/>
        <v>53180.6</v>
      </c>
      <c r="I10" s="497">
        <f t="shared" si="4"/>
        <v>54435.828000000001</v>
      </c>
      <c r="L10" s="120">
        <v>5</v>
      </c>
      <c r="M10" s="121" t="s">
        <v>196</v>
      </c>
      <c r="N10" s="122">
        <v>3298470</v>
      </c>
      <c r="O10" s="40">
        <v>0.59459459459459463</v>
      </c>
      <c r="P10" s="41">
        <v>1405620</v>
      </c>
      <c r="Q10" s="146">
        <f t="shared" si="5"/>
        <v>4704090</v>
      </c>
      <c r="R10" s="92" t="s">
        <v>593</v>
      </c>
      <c r="S10" s="40">
        <v>1.027027027027027</v>
      </c>
      <c r="T10" s="41">
        <v>57684</v>
      </c>
      <c r="U10" s="154">
        <f t="shared" ref="U10:U11" si="9">+T10</f>
        <v>57684</v>
      </c>
      <c r="V10" s="55">
        <v>3440850</v>
      </c>
      <c r="W10" s="40">
        <v>0.59459459459459463</v>
      </c>
      <c r="X10" s="59">
        <v>1277836</v>
      </c>
      <c r="Y10" s="162">
        <f t="shared" si="6"/>
        <v>4718686</v>
      </c>
      <c r="Z10" s="55">
        <v>3440850</v>
      </c>
      <c r="AA10" s="66">
        <v>0.59459459459459463</v>
      </c>
      <c r="AB10" s="59">
        <v>1443955</v>
      </c>
      <c r="AC10" s="162">
        <f t="shared" si="7"/>
        <v>4884805</v>
      </c>
      <c r="AD10" s="571">
        <v>2752776</v>
      </c>
      <c r="AE10" s="563">
        <v>0.59459459459459496</v>
      </c>
      <c r="AF10" s="570">
        <v>2788219.98</v>
      </c>
      <c r="AG10" s="570">
        <f t="shared" si="1"/>
        <v>5540995.9800000004</v>
      </c>
      <c r="AH10" s="404">
        <f t="shared" si="8"/>
        <v>3326782.8013333329</v>
      </c>
    </row>
    <row r="11" spans="1:44" x14ac:dyDescent="0.2">
      <c r="A11" s="120">
        <v>6</v>
      </c>
      <c r="B11" s="121" t="s">
        <v>5</v>
      </c>
      <c r="C11" s="462">
        <v>48020</v>
      </c>
      <c r="D11" s="494">
        <v>52476.256000000001</v>
      </c>
      <c r="E11" s="495">
        <v>61560</v>
      </c>
      <c r="F11" s="496">
        <f t="shared" si="2"/>
        <v>64761.120000000003</v>
      </c>
      <c r="G11" s="146">
        <v>59580.2304</v>
      </c>
      <c r="H11" s="146">
        <f t="shared" si="3"/>
        <v>62618.822150400003</v>
      </c>
      <c r="I11" s="497">
        <f t="shared" si="4"/>
        <v>59952.06605013334</v>
      </c>
      <c r="L11" s="120">
        <v>6</v>
      </c>
      <c r="M11" s="121" t="s">
        <v>5</v>
      </c>
      <c r="N11" s="92" t="s">
        <v>593</v>
      </c>
      <c r="O11" s="40">
        <v>0.59459459459459463</v>
      </c>
      <c r="P11" s="41">
        <v>84097</v>
      </c>
      <c r="Q11" s="146">
        <f>+P11</f>
        <v>84097</v>
      </c>
      <c r="R11" s="92" t="s">
        <v>593</v>
      </c>
      <c r="S11" s="40">
        <v>0.59459459459459463</v>
      </c>
      <c r="T11" s="41">
        <v>69113</v>
      </c>
      <c r="U11" s="154">
        <f t="shared" si="9"/>
        <v>69113</v>
      </c>
      <c r="V11" s="92" t="s">
        <v>593</v>
      </c>
      <c r="W11" s="40">
        <v>0.59459459459459463</v>
      </c>
      <c r="X11" s="59">
        <v>76452</v>
      </c>
      <c r="Y11" s="162">
        <f>+X11</f>
        <v>76452</v>
      </c>
      <c r="Z11" s="92" t="s">
        <v>593</v>
      </c>
      <c r="AA11" s="66">
        <v>0.59459459459459463</v>
      </c>
      <c r="AB11" s="59">
        <v>87155</v>
      </c>
      <c r="AC11" s="162">
        <f>+AB11</f>
        <v>87155</v>
      </c>
      <c r="AD11" s="92" t="s">
        <v>593</v>
      </c>
      <c r="AE11" s="563">
        <v>0.59459459459459496</v>
      </c>
      <c r="AF11" s="570">
        <v>81628.56</v>
      </c>
      <c r="AG11" s="570">
        <f t="shared" si="1"/>
        <v>81628.56</v>
      </c>
      <c r="AH11" s="404">
        <f t="shared" si="8"/>
        <v>76399.604341688886</v>
      </c>
    </row>
    <row r="12" spans="1:44" x14ac:dyDescent="0.2">
      <c r="A12" s="120">
        <v>7</v>
      </c>
      <c r="B12" s="121" t="s">
        <v>198</v>
      </c>
      <c r="C12" s="462">
        <v>187180</v>
      </c>
      <c r="D12" s="494">
        <v>204550.304</v>
      </c>
      <c r="E12" s="495">
        <v>240065</v>
      </c>
      <c r="F12" s="496">
        <f t="shared" si="2"/>
        <v>252548.38</v>
      </c>
      <c r="G12" s="146">
        <v>232344.50959999999</v>
      </c>
      <c r="H12" s="146">
        <f t="shared" si="3"/>
        <v>244194.07958959998</v>
      </c>
      <c r="I12" s="497">
        <f t="shared" si="4"/>
        <v>233764.25452986665</v>
      </c>
      <c r="L12" s="120">
        <v>7</v>
      </c>
      <c r="M12" s="121" t="s">
        <v>198</v>
      </c>
      <c r="N12" s="122">
        <v>261120</v>
      </c>
      <c r="O12" s="40">
        <v>1.4864864864864864</v>
      </c>
      <c r="P12" s="41">
        <v>113854</v>
      </c>
      <c r="Q12" s="146">
        <f t="shared" si="5"/>
        <v>374974</v>
      </c>
      <c r="R12" s="122">
        <v>685000</v>
      </c>
      <c r="S12" s="40">
        <v>1.4864864864864864</v>
      </c>
      <c r="T12" s="41">
        <v>92733</v>
      </c>
      <c r="U12" s="153">
        <f t="shared" si="0"/>
        <v>777733</v>
      </c>
      <c r="V12" s="55">
        <v>282240</v>
      </c>
      <c r="W12" s="40">
        <v>1.4864864864864864</v>
      </c>
      <c r="X12" s="59">
        <v>103504</v>
      </c>
      <c r="Y12" s="162">
        <f t="shared" si="6"/>
        <v>385744</v>
      </c>
      <c r="Z12" s="55">
        <v>284160</v>
      </c>
      <c r="AA12" s="66">
        <v>1.4864864864864864</v>
      </c>
      <c r="AB12" s="59">
        <v>112819</v>
      </c>
      <c r="AC12" s="162">
        <f t="shared" si="7"/>
        <v>396979</v>
      </c>
      <c r="AD12" s="571">
        <v>287742</v>
      </c>
      <c r="AE12" s="563">
        <v>1.48648648648649</v>
      </c>
      <c r="AF12" s="570">
        <v>318326.19</v>
      </c>
      <c r="AG12" s="570">
        <f t="shared" si="1"/>
        <v>606068.18999999994</v>
      </c>
      <c r="AH12" s="404">
        <f t="shared" si="8"/>
        <v>462543.74075497774</v>
      </c>
    </row>
    <row r="13" spans="1:44" x14ac:dyDescent="0.2">
      <c r="A13" s="120">
        <v>8</v>
      </c>
      <c r="B13" s="121" t="s">
        <v>199</v>
      </c>
      <c r="C13" s="462">
        <v>504700</v>
      </c>
      <c r="D13" s="494">
        <v>551536.16</v>
      </c>
      <c r="E13" s="495">
        <v>926345</v>
      </c>
      <c r="F13" s="496">
        <f t="shared" si="2"/>
        <v>974514.94</v>
      </c>
      <c r="G13" s="146">
        <v>896553.74479999999</v>
      </c>
      <c r="H13" s="146">
        <f t="shared" si="3"/>
        <v>942277.98578480002</v>
      </c>
      <c r="I13" s="497">
        <f t="shared" si="4"/>
        <v>822776.36192826682</v>
      </c>
      <c r="L13" s="120">
        <v>8</v>
      </c>
      <c r="M13" s="121" t="s">
        <v>199</v>
      </c>
      <c r="N13" s="122">
        <v>2474200</v>
      </c>
      <c r="O13" s="40">
        <v>1.95</v>
      </c>
      <c r="P13" s="41">
        <v>423415</v>
      </c>
      <c r="Q13" s="146">
        <f t="shared" si="5"/>
        <v>2897615</v>
      </c>
      <c r="R13" s="122">
        <v>757900</v>
      </c>
      <c r="S13" s="40">
        <v>0.61216216216216213</v>
      </c>
      <c r="T13" s="41">
        <v>360587</v>
      </c>
      <c r="U13" s="153">
        <f t="shared" si="0"/>
        <v>1118487</v>
      </c>
      <c r="V13" s="55">
        <v>2456400</v>
      </c>
      <c r="W13" s="40">
        <v>1.95</v>
      </c>
      <c r="X13" s="59">
        <v>381454.80000000005</v>
      </c>
      <c r="Y13" s="162">
        <f t="shared" si="6"/>
        <v>2837854.8</v>
      </c>
      <c r="Z13" s="55">
        <v>2598800</v>
      </c>
      <c r="AA13" s="66">
        <v>1.95</v>
      </c>
      <c r="AB13" s="59">
        <v>423415</v>
      </c>
      <c r="AC13" s="162">
        <f t="shared" si="7"/>
        <v>3022215</v>
      </c>
      <c r="AD13" s="571">
        <v>633828</v>
      </c>
      <c r="AE13" s="563">
        <v>1.95</v>
      </c>
      <c r="AF13" s="570">
        <v>716643.33</v>
      </c>
      <c r="AG13" s="570">
        <f t="shared" si="1"/>
        <v>1350471.33</v>
      </c>
      <c r="AH13" s="404">
        <f t="shared" si="8"/>
        <v>2008236.5819880443</v>
      </c>
    </row>
    <row r="14" spans="1:44" x14ac:dyDescent="0.2">
      <c r="A14" s="120">
        <v>9</v>
      </c>
      <c r="B14" s="121" t="s">
        <v>497</v>
      </c>
      <c r="C14" s="462">
        <v>286160</v>
      </c>
      <c r="D14" s="494">
        <v>312715.64799999999</v>
      </c>
      <c r="E14" s="495">
        <v>367080</v>
      </c>
      <c r="F14" s="496">
        <f t="shared" si="2"/>
        <v>386168.16</v>
      </c>
      <c r="G14" s="146">
        <v>355274.70719999995</v>
      </c>
      <c r="H14" s="146">
        <f t="shared" si="3"/>
        <v>373393.71726719994</v>
      </c>
      <c r="I14" s="497">
        <f t="shared" si="4"/>
        <v>357425.8417557333</v>
      </c>
      <c r="L14" s="120">
        <v>9</v>
      </c>
      <c r="M14" s="121" t="s">
        <v>497</v>
      </c>
      <c r="N14" s="122">
        <v>609000</v>
      </c>
      <c r="O14" s="40">
        <v>0.61216216216216213</v>
      </c>
      <c r="P14" s="41">
        <v>158104</v>
      </c>
      <c r="Q14" s="146">
        <f t="shared" si="5"/>
        <v>767104</v>
      </c>
      <c r="R14" s="122">
        <v>311850</v>
      </c>
      <c r="S14" s="40">
        <v>0.61216216216216213</v>
      </c>
      <c r="T14" s="41">
        <v>142916</v>
      </c>
      <c r="U14" s="153">
        <f t="shared" si="0"/>
        <v>454766</v>
      </c>
      <c r="V14" s="55">
        <v>588000</v>
      </c>
      <c r="W14" s="40">
        <v>0.61216216216216213</v>
      </c>
      <c r="X14" s="59">
        <v>141164.24</v>
      </c>
      <c r="Y14" s="162">
        <f t="shared" si="6"/>
        <v>729164.24</v>
      </c>
      <c r="Z14" s="55">
        <v>617400</v>
      </c>
      <c r="AA14" s="66">
        <v>0.61216216216216213</v>
      </c>
      <c r="AB14" s="59">
        <v>156692</v>
      </c>
      <c r="AC14" s="162">
        <f t="shared" si="7"/>
        <v>774092</v>
      </c>
      <c r="AD14" s="571">
        <v>457470</v>
      </c>
      <c r="AE14" s="563">
        <v>0.61216216216216202</v>
      </c>
      <c r="AF14" s="570">
        <v>486748.08</v>
      </c>
      <c r="AG14" s="570">
        <f t="shared" si="1"/>
        <v>944218.08000000007</v>
      </c>
      <c r="AH14" s="404">
        <f t="shared" si="8"/>
        <v>671128.36029262224</v>
      </c>
    </row>
    <row r="15" spans="1:44" x14ac:dyDescent="0.2">
      <c r="A15" s="120">
        <v>10</v>
      </c>
      <c r="B15" s="121" t="s">
        <v>264</v>
      </c>
      <c r="C15" s="462">
        <v>266560</v>
      </c>
      <c r="D15" s="494">
        <v>291296.76799999998</v>
      </c>
      <c r="E15" s="495">
        <v>187245</v>
      </c>
      <c r="F15" s="496">
        <f t="shared" si="2"/>
        <v>196981.74</v>
      </c>
      <c r="G15" s="146">
        <v>181223.20079999999</v>
      </c>
      <c r="H15" s="146">
        <f t="shared" si="3"/>
        <v>190465.58404079999</v>
      </c>
      <c r="I15" s="497">
        <f t="shared" si="4"/>
        <v>226248.03068026667</v>
      </c>
      <c r="L15" s="120">
        <v>10</v>
      </c>
      <c r="M15" s="121" t="s">
        <v>264</v>
      </c>
      <c r="N15" s="122">
        <v>295920</v>
      </c>
      <c r="O15" s="40">
        <v>0.31</v>
      </c>
      <c r="P15" s="41">
        <v>79995</v>
      </c>
      <c r="Q15" s="146">
        <f t="shared" si="5"/>
        <v>375915</v>
      </c>
      <c r="R15" s="122">
        <v>196500</v>
      </c>
      <c r="S15" s="40">
        <v>0.15</v>
      </c>
      <c r="T15" s="41">
        <v>72707</v>
      </c>
      <c r="U15" s="153">
        <f t="shared" si="0"/>
        <v>269207</v>
      </c>
      <c r="V15" s="55">
        <v>306720</v>
      </c>
      <c r="W15" s="40">
        <v>0.31</v>
      </c>
      <c r="X15" s="59">
        <v>72068</v>
      </c>
      <c r="Y15" s="162">
        <f t="shared" si="6"/>
        <v>378788</v>
      </c>
      <c r="Z15" s="55">
        <v>321840</v>
      </c>
      <c r="AA15" s="66">
        <v>0.31</v>
      </c>
      <c r="AB15" s="59">
        <v>79995</v>
      </c>
      <c r="AC15" s="162">
        <f t="shared" si="7"/>
        <v>401835</v>
      </c>
      <c r="AD15" s="571">
        <v>426972</v>
      </c>
      <c r="AE15" s="563">
        <v>0.31</v>
      </c>
      <c r="AF15" s="570">
        <v>451728.42</v>
      </c>
      <c r="AG15" s="570">
        <f t="shared" si="1"/>
        <v>878700.41999999993</v>
      </c>
      <c r="AH15" s="404">
        <f t="shared" si="8"/>
        <v>421782.24178004445</v>
      </c>
    </row>
    <row r="16" spans="1:44" x14ac:dyDescent="0.2">
      <c r="A16" s="120">
        <v>11</v>
      </c>
      <c r="B16" s="121" t="s">
        <v>265</v>
      </c>
      <c r="C16" s="462">
        <v>178360</v>
      </c>
      <c r="D16" s="494">
        <v>194911.80799999999</v>
      </c>
      <c r="E16" s="495">
        <v>228760</v>
      </c>
      <c r="F16" s="496">
        <f t="shared" si="2"/>
        <v>240655.52</v>
      </c>
      <c r="G16" s="146">
        <v>208656</v>
      </c>
      <c r="H16" s="146">
        <f t="shared" si="3"/>
        <v>219297.45600000001</v>
      </c>
      <c r="I16" s="497">
        <f t="shared" si="4"/>
        <v>218288.26133333333</v>
      </c>
      <c r="L16" s="120">
        <v>11</v>
      </c>
      <c r="M16" s="121" t="s">
        <v>265</v>
      </c>
      <c r="N16" s="122">
        <v>197200</v>
      </c>
      <c r="O16" s="40">
        <v>3</v>
      </c>
      <c r="P16" s="41">
        <v>80648</v>
      </c>
      <c r="Q16" s="146">
        <f t="shared" si="5"/>
        <v>277848</v>
      </c>
      <c r="R16" s="122">
        <v>179520</v>
      </c>
      <c r="S16" s="40">
        <v>3</v>
      </c>
      <c r="T16" s="41">
        <v>82828</v>
      </c>
      <c r="U16" s="153">
        <f t="shared" si="0"/>
        <v>262348</v>
      </c>
      <c r="V16" s="55">
        <v>195840</v>
      </c>
      <c r="W16" s="40">
        <v>3</v>
      </c>
      <c r="X16" s="59">
        <v>72656</v>
      </c>
      <c r="Y16" s="162">
        <f t="shared" si="6"/>
        <v>268496</v>
      </c>
      <c r="Z16" s="55">
        <v>199920</v>
      </c>
      <c r="AA16" s="66">
        <v>3</v>
      </c>
      <c r="AB16" s="59">
        <v>79922</v>
      </c>
      <c r="AC16" s="162">
        <f t="shared" si="7"/>
        <v>279842</v>
      </c>
      <c r="AD16" s="571">
        <v>242658</v>
      </c>
      <c r="AE16" s="563">
        <v>3</v>
      </c>
      <c r="AF16" s="570">
        <v>303335.76</v>
      </c>
      <c r="AG16" s="570">
        <f t="shared" si="1"/>
        <v>545993.76</v>
      </c>
      <c r="AH16" s="404">
        <f t="shared" si="8"/>
        <v>308802.67022222222</v>
      </c>
    </row>
    <row r="17" spans="1:44" x14ac:dyDescent="0.2">
      <c r="A17" s="120">
        <v>12</v>
      </c>
      <c r="B17" s="121" t="s">
        <v>266</v>
      </c>
      <c r="C17" s="462">
        <v>614460</v>
      </c>
      <c r="D17" s="494">
        <v>671481.88800000004</v>
      </c>
      <c r="E17" s="495">
        <v>788025</v>
      </c>
      <c r="F17" s="496">
        <f t="shared" si="2"/>
        <v>829002.3</v>
      </c>
      <c r="G17" s="146">
        <v>762682.11600000004</v>
      </c>
      <c r="H17" s="146">
        <f t="shared" si="3"/>
        <v>801578.90391600004</v>
      </c>
      <c r="I17" s="497">
        <f t="shared" si="4"/>
        <v>767354.36397199996</v>
      </c>
      <c r="L17" s="120">
        <v>12</v>
      </c>
      <c r="M17" s="121" t="s">
        <v>266</v>
      </c>
      <c r="N17" s="122">
        <v>1372000</v>
      </c>
      <c r="O17" s="40">
        <v>1</v>
      </c>
      <c r="P17" s="41">
        <v>363602</v>
      </c>
      <c r="Q17" s="146">
        <f t="shared" si="5"/>
        <v>1735602</v>
      </c>
      <c r="R17" s="122">
        <v>1234800</v>
      </c>
      <c r="S17" s="40">
        <v>1</v>
      </c>
      <c r="T17" s="41">
        <v>301351</v>
      </c>
      <c r="U17" s="153">
        <f t="shared" si="0"/>
        <v>1536151</v>
      </c>
      <c r="V17" s="55">
        <v>1430800</v>
      </c>
      <c r="W17" s="40">
        <v>1</v>
      </c>
      <c r="X17" s="59">
        <v>327569.16319999995</v>
      </c>
      <c r="Y17" s="162">
        <f t="shared" si="6"/>
        <v>1758369.1631999998</v>
      </c>
      <c r="Z17" s="55">
        <v>1489600</v>
      </c>
      <c r="AA17" s="66">
        <v>1</v>
      </c>
      <c r="AB17" s="59">
        <v>360326</v>
      </c>
      <c r="AC17" s="162">
        <f t="shared" si="7"/>
        <v>1849926</v>
      </c>
      <c r="AD17" s="571">
        <v>999804</v>
      </c>
      <c r="AE17" s="563">
        <v>1</v>
      </c>
      <c r="AF17" s="570">
        <v>1044921.15</v>
      </c>
      <c r="AG17" s="570">
        <f t="shared" si="1"/>
        <v>2044725.15</v>
      </c>
      <c r="AH17" s="404">
        <f t="shared" si="8"/>
        <v>1615354.612862</v>
      </c>
    </row>
    <row r="18" spans="1:44" x14ac:dyDescent="0.2">
      <c r="A18" s="120">
        <v>13</v>
      </c>
      <c r="B18" s="121" t="s">
        <v>267</v>
      </c>
      <c r="C18" s="462">
        <v>275380</v>
      </c>
      <c r="D18" s="494">
        <v>300935.26400000002</v>
      </c>
      <c r="E18" s="495">
        <v>353210</v>
      </c>
      <c r="F18" s="496">
        <f t="shared" si="2"/>
        <v>371576.92</v>
      </c>
      <c r="G18" s="146">
        <v>264776</v>
      </c>
      <c r="H18" s="146">
        <f t="shared" si="3"/>
        <v>278279.576</v>
      </c>
      <c r="I18" s="497">
        <f t="shared" si="4"/>
        <v>316930.58666666667</v>
      </c>
      <c r="L18" s="120">
        <v>13</v>
      </c>
      <c r="M18" s="121" t="s">
        <v>267</v>
      </c>
      <c r="N18" s="122">
        <v>834000</v>
      </c>
      <c r="O18" s="40">
        <v>3</v>
      </c>
      <c r="P18" s="41">
        <v>102054</v>
      </c>
      <c r="Q18" s="146">
        <f t="shared" si="5"/>
        <v>936054</v>
      </c>
      <c r="R18" s="122">
        <v>768000</v>
      </c>
      <c r="S18" s="40">
        <v>3</v>
      </c>
      <c r="T18" s="41">
        <v>104837</v>
      </c>
      <c r="U18" s="153">
        <f t="shared" si="0"/>
        <v>872837</v>
      </c>
      <c r="V18" s="55">
        <v>858000</v>
      </c>
      <c r="W18" s="40">
        <v>3</v>
      </c>
      <c r="X18" s="59">
        <v>92776</v>
      </c>
      <c r="Y18" s="162">
        <f t="shared" si="6"/>
        <v>950776</v>
      </c>
      <c r="Z18" s="55">
        <v>876000</v>
      </c>
      <c r="AA18" s="66">
        <v>3</v>
      </c>
      <c r="AB18" s="59">
        <v>102981</v>
      </c>
      <c r="AC18" s="162">
        <f t="shared" si="7"/>
        <v>978981</v>
      </c>
      <c r="AD18" s="571">
        <v>373932</v>
      </c>
      <c r="AE18" s="563">
        <v>3</v>
      </c>
      <c r="AF18" s="570">
        <v>468356.46</v>
      </c>
      <c r="AG18" s="570">
        <f t="shared" si="1"/>
        <v>842288.46</v>
      </c>
      <c r="AH18" s="404">
        <f t="shared" si="8"/>
        <v>816311.17444444448</v>
      </c>
    </row>
    <row r="19" spans="1:44" x14ac:dyDescent="0.2">
      <c r="A19" s="120">
        <v>14</v>
      </c>
      <c r="B19" s="121" t="s">
        <v>268</v>
      </c>
      <c r="C19" s="462">
        <v>921200</v>
      </c>
      <c r="D19" s="494">
        <v>1006687.36</v>
      </c>
      <c r="E19" s="495">
        <v>1510690</v>
      </c>
      <c r="F19" s="496">
        <f t="shared" si="2"/>
        <v>1589245.88</v>
      </c>
      <c r="G19" s="146">
        <v>1462106.2095999999</v>
      </c>
      <c r="H19" s="146">
        <f t="shared" si="3"/>
        <v>1536673.6262896</v>
      </c>
      <c r="I19" s="497">
        <f t="shared" si="4"/>
        <v>1377535.6220965332</v>
      </c>
      <c r="L19" s="120">
        <v>14</v>
      </c>
      <c r="M19" s="121" t="s">
        <v>268</v>
      </c>
      <c r="N19" s="122">
        <v>1677020</v>
      </c>
      <c r="O19" s="40">
        <v>2.5</v>
      </c>
      <c r="P19" s="41">
        <v>712876</v>
      </c>
      <c r="Q19" s="146">
        <f t="shared" si="5"/>
        <v>2389896</v>
      </c>
      <c r="R19" s="122">
        <v>1263500</v>
      </c>
      <c r="S19" s="40">
        <v>1.3</v>
      </c>
      <c r="T19" s="41">
        <v>588922</v>
      </c>
      <c r="U19" s="153">
        <f t="shared" si="0"/>
        <v>1852422</v>
      </c>
      <c r="V19" s="55">
        <v>1724260</v>
      </c>
      <c r="W19" s="40">
        <v>2.5</v>
      </c>
      <c r="X19" s="59">
        <v>636496.80000000005</v>
      </c>
      <c r="Y19" s="162">
        <f t="shared" si="6"/>
        <v>2360756.7999999998</v>
      </c>
      <c r="Z19" s="55">
        <v>1747880</v>
      </c>
      <c r="AA19" s="66">
        <v>2.5</v>
      </c>
      <c r="AB19" s="59">
        <v>693782</v>
      </c>
      <c r="AC19" s="162">
        <f t="shared" si="7"/>
        <v>2441662</v>
      </c>
      <c r="AD19" s="571">
        <v>285000</v>
      </c>
      <c r="AE19" s="563">
        <v>2.5</v>
      </c>
      <c r="AF19" s="570">
        <v>185000</v>
      </c>
      <c r="AG19" s="570">
        <f t="shared" si="1"/>
        <v>470000</v>
      </c>
      <c r="AH19" s="404">
        <f t="shared" si="8"/>
        <v>1815378.7370160886</v>
      </c>
    </row>
    <row r="20" spans="1:44" x14ac:dyDescent="0.2">
      <c r="A20" s="120">
        <v>15</v>
      </c>
      <c r="B20" s="121" t="s">
        <v>269</v>
      </c>
      <c r="C20" s="462">
        <v>776160</v>
      </c>
      <c r="D20" s="494">
        <v>848187.64800000004</v>
      </c>
      <c r="E20" s="495">
        <v>1451695</v>
      </c>
      <c r="F20" s="496">
        <f t="shared" si="2"/>
        <v>1527183.14</v>
      </c>
      <c r="G20" s="146">
        <v>1405008.4887999999</v>
      </c>
      <c r="H20" s="146">
        <f t="shared" si="3"/>
        <v>1476663.9217287998</v>
      </c>
      <c r="I20" s="497">
        <f t="shared" si="4"/>
        <v>1284011.5699095998</v>
      </c>
      <c r="L20" s="120">
        <v>15</v>
      </c>
      <c r="M20" s="121" t="s">
        <v>269</v>
      </c>
      <c r="N20" s="122">
        <v>1550400</v>
      </c>
      <c r="O20" s="40">
        <v>1.3</v>
      </c>
      <c r="P20" s="41">
        <v>680834</v>
      </c>
      <c r="Q20" s="146">
        <f t="shared" si="5"/>
        <v>2231234</v>
      </c>
      <c r="R20" s="122">
        <v>1159510</v>
      </c>
      <c r="S20" s="40">
        <v>1.3</v>
      </c>
      <c r="T20" s="41">
        <v>570730</v>
      </c>
      <c r="U20" s="153">
        <f t="shared" si="0"/>
        <v>1730240</v>
      </c>
      <c r="V20" s="55">
        <v>1618800</v>
      </c>
      <c r="W20" s="40">
        <v>1.3</v>
      </c>
      <c r="X20" s="59">
        <v>613363.60000000009</v>
      </c>
      <c r="Y20" s="162">
        <f t="shared" si="6"/>
        <v>2232163.6</v>
      </c>
      <c r="Z20" s="55">
        <v>1698600</v>
      </c>
      <c r="AA20" s="66">
        <v>1.3</v>
      </c>
      <c r="AB20" s="59">
        <v>686967</v>
      </c>
      <c r="AC20" s="162">
        <f t="shared" si="7"/>
        <v>2385567</v>
      </c>
      <c r="AD20" s="571">
        <v>1865682</v>
      </c>
      <c r="AE20" s="563">
        <v>1.3</v>
      </c>
      <c r="AF20" s="570">
        <v>289580</v>
      </c>
      <c r="AG20" s="570">
        <f t="shared" si="1"/>
        <v>2155262</v>
      </c>
      <c r="AH20" s="404">
        <f t="shared" si="8"/>
        <v>2003079.6949849334</v>
      </c>
    </row>
    <row r="21" spans="1:44" x14ac:dyDescent="0.2">
      <c r="A21" s="120">
        <v>16</v>
      </c>
      <c r="B21" s="121" t="s">
        <v>270</v>
      </c>
      <c r="C21" s="462">
        <v>108780</v>
      </c>
      <c r="D21" s="494">
        <v>118874.784</v>
      </c>
      <c r="E21" s="495">
        <v>139555</v>
      </c>
      <c r="F21" s="496">
        <f t="shared" si="2"/>
        <v>146811.85999999999</v>
      </c>
      <c r="G21" s="146">
        <v>135066.91119999997</v>
      </c>
      <c r="H21" s="146">
        <f t="shared" si="3"/>
        <v>141955.32367119996</v>
      </c>
      <c r="I21" s="497">
        <f t="shared" si="4"/>
        <v>135880.65589039997</v>
      </c>
      <c r="L21" s="120">
        <v>16</v>
      </c>
      <c r="M21" s="121" t="s">
        <v>270</v>
      </c>
      <c r="N21" s="122">
        <v>160080</v>
      </c>
      <c r="O21" s="40">
        <v>0.15</v>
      </c>
      <c r="P21" s="41">
        <v>70287</v>
      </c>
      <c r="Q21" s="146">
        <f t="shared" si="5"/>
        <v>230367</v>
      </c>
      <c r="R21" s="122">
        <v>163200</v>
      </c>
      <c r="S21" s="40">
        <v>0.15</v>
      </c>
      <c r="T21" s="41">
        <v>54598</v>
      </c>
      <c r="U21" s="153">
        <f t="shared" si="0"/>
        <v>217798</v>
      </c>
      <c r="V21" s="55">
        <v>161240</v>
      </c>
      <c r="W21" s="40">
        <v>0.15</v>
      </c>
      <c r="X21" s="59">
        <v>62756</v>
      </c>
      <c r="Y21" s="162">
        <f t="shared" si="6"/>
        <v>223996</v>
      </c>
      <c r="Z21" s="55">
        <v>171680</v>
      </c>
      <c r="AA21" s="66">
        <v>0.15</v>
      </c>
      <c r="AB21" s="59">
        <v>67776</v>
      </c>
      <c r="AC21" s="162">
        <f t="shared" si="7"/>
        <v>239456</v>
      </c>
      <c r="AD21" s="571">
        <v>167076</v>
      </c>
      <c r="AE21" s="563">
        <v>0.15</v>
      </c>
      <c r="AF21" s="570">
        <v>185049.93</v>
      </c>
      <c r="AG21" s="570">
        <f t="shared" si="1"/>
        <v>352125.93</v>
      </c>
      <c r="AH21" s="404">
        <f t="shared" si="8"/>
        <v>233270.5976484</v>
      </c>
    </row>
    <row r="22" spans="1:44" x14ac:dyDescent="0.2">
      <c r="A22" s="120">
        <v>17</v>
      </c>
      <c r="B22" s="121" t="s">
        <v>271</v>
      </c>
      <c r="C22" s="462">
        <v>39200</v>
      </c>
      <c r="D22" s="494">
        <v>42837.760000000002</v>
      </c>
      <c r="E22" s="495">
        <v>121980</v>
      </c>
      <c r="F22" s="496">
        <f t="shared" si="2"/>
        <v>128322.96</v>
      </c>
      <c r="G22" s="146">
        <v>118057.1232</v>
      </c>
      <c r="H22" s="146">
        <f t="shared" si="3"/>
        <v>124078.03648320001</v>
      </c>
      <c r="I22" s="497">
        <f t="shared" si="4"/>
        <v>98412.918827733331</v>
      </c>
      <c r="L22" s="120">
        <v>17</v>
      </c>
      <c r="M22" s="121" t="s">
        <v>271</v>
      </c>
      <c r="N22" s="122">
        <v>297000</v>
      </c>
      <c r="O22" s="40">
        <v>0.23</v>
      </c>
      <c r="P22" s="41">
        <v>56076</v>
      </c>
      <c r="Q22" s="146">
        <f t="shared" si="5"/>
        <v>353076</v>
      </c>
      <c r="R22" s="122">
        <v>239400</v>
      </c>
      <c r="S22" s="40">
        <v>0.23</v>
      </c>
      <c r="T22" s="41">
        <v>46395</v>
      </c>
      <c r="U22" s="153">
        <f t="shared" si="0"/>
        <v>285795</v>
      </c>
      <c r="V22" s="55">
        <v>305800</v>
      </c>
      <c r="W22" s="40">
        <v>0.23</v>
      </c>
      <c r="X22" s="59">
        <v>50978.28</v>
      </c>
      <c r="Y22" s="162">
        <f t="shared" si="6"/>
        <v>356778.28</v>
      </c>
      <c r="Z22" s="55">
        <v>332200</v>
      </c>
      <c r="AA22" s="66">
        <v>0.23</v>
      </c>
      <c r="AB22" s="59">
        <v>56076</v>
      </c>
      <c r="AC22" s="162">
        <f t="shared" si="7"/>
        <v>388276</v>
      </c>
      <c r="AD22" s="571">
        <v>144534</v>
      </c>
      <c r="AE22" s="563">
        <v>0.23</v>
      </c>
      <c r="AF22" s="570">
        <v>161745.48000000001</v>
      </c>
      <c r="AG22" s="570">
        <f t="shared" si="1"/>
        <v>306279.48</v>
      </c>
      <c r="AH22" s="404">
        <f t="shared" si="8"/>
        <v>298102.94647128886</v>
      </c>
    </row>
    <row r="23" spans="1:44" x14ac:dyDescent="0.2">
      <c r="A23" s="120">
        <v>18</v>
      </c>
      <c r="B23" s="121" t="s">
        <v>272</v>
      </c>
      <c r="C23" s="462">
        <v>109760</v>
      </c>
      <c r="D23" s="494">
        <v>119945.728</v>
      </c>
      <c r="E23" s="495">
        <v>179740</v>
      </c>
      <c r="F23" s="496">
        <f t="shared" si="2"/>
        <v>189086.48</v>
      </c>
      <c r="G23" s="146">
        <v>173959.56160000002</v>
      </c>
      <c r="H23" s="146">
        <f t="shared" si="3"/>
        <v>182831.49924160002</v>
      </c>
      <c r="I23" s="497">
        <f t="shared" si="4"/>
        <v>163954.56908053334</v>
      </c>
      <c r="L23" s="120">
        <v>18</v>
      </c>
      <c r="M23" s="121" t="s">
        <v>272</v>
      </c>
      <c r="N23" s="122">
        <v>299200</v>
      </c>
      <c r="O23" s="40">
        <v>0.23</v>
      </c>
      <c r="P23" s="41">
        <v>83801</v>
      </c>
      <c r="Q23" s="146">
        <f t="shared" si="5"/>
        <v>383001</v>
      </c>
      <c r="R23" s="122">
        <v>246600</v>
      </c>
      <c r="S23" s="40">
        <v>0.23</v>
      </c>
      <c r="T23" s="41">
        <v>68884</v>
      </c>
      <c r="U23" s="153">
        <f t="shared" si="0"/>
        <v>315484</v>
      </c>
      <c r="V23" s="55">
        <v>323400</v>
      </c>
      <c r="W23" s="40">
        <v>0.23</v>
      </c>
      <c r="X23" s="59">
        <v>75496.239999999991</v>
      </c>
      <c r="Y23" s="162">
        <f t="shared" si="6"/>
        <v>398896.24</v>
      </c>
      <c r="Z23" s="55">
        <v>325600</v>
      </c>
      <c r="AA23" s="66">
        <v>0.23</v>
      </c>
      <c r="AB23" s="59">
        <v>86066</v>
      </c>
      <c r="AC23" s="162">
        <f t="shared" si="7"/>
        <v>411666</v>
      </c>
      <c r="AD23" s="571">
        <v>214812</v>
      </c>
      <c r="AE23" s="563">
        <v>0.23</v>
      </c>
      <c r="AF23" s="570">
        <v>238335.24</v>
      </c>
      <c r="AG23" s="570">
        <f t="shared" si="1"/>
        <v>453147.24</v>
      </c>
      <c r="AH23" s="404">
        <f t="shared" si="8"/>
        <v>354358.17484675552</v>
      </c>
    </row>
    <row r="24" spans="1:44" x14ac:dyDescent="0.2">
      <c r="A24" s="120">
        <v>19</v>
      </c>
      <c r="B24" s="121" t="s">
        <v>273</v>
      </c>
      <c r="C24" s="462">
        <v>529200</v>
      </c>
      <c r="D24" s="494">
        <v>578309.76</v>
      </c>
      <c r="E24" s="495">
        <v>678775</v>
      </c>
      <c r="F24" s="496">
        <f t="shared" si="2"/>
        <v>714071.3</v>
      </c>
      <c r="G24" s="146">
        <v>656945.59600000002</v>
      </c>
      <c r="H24" s="146">
        <f t="shared" si="3"/>
        <v>690449.82139599998</v>
      </c>
      <c r="I24" s="497">
        <f t="shared" si="4"/>
        <v>660943.62713200005</v>
      </c>
      <c r="L24" s="120">
        <v>19</v>
      </c>
      <c r="M24" s="121" t="s">
        <v>273</v>
      </c>
      <c r="N24" s="122">
        <v>695000</v>
      </c>
      <c r="O24" s="40">
        <v>3.2</v>
      </c>
      <c r="P24" s="41">
        <v>301873</v>
      </c>
      <c r="Q24" s="146">
        <f t="shared" si="5"/>
        <v>996873</v>
      </c>
      <c r="R24" s="122">
        <v>542290</v>
      </c>
      <c r="S24" s="40">
        <v>3.2</v>
      </c>
      <c r="T24" s="41">
        <v>259839</v>
      </c>
      <c r="U24" s="153">
        <f t="shared" si="0"/>
        <v>802129</v>
      </c>
      <c r="V24" s="55">
        <v>705000</v>
      </c>
      <c r="W24" s="40">
        <v>3.2</v>
      </c>
      <c r="X24" s="59">
        <v>269529.40000000002</v>
      </c>
      <c r="Y24" s="162">
        <f t="shared" si="6"/>
        <v>974529.4</v>
      </c>
      <c r="Z24" s="55">
        <v>760000</v>
      </c>
      <c r="AA24" s="66">
        <v>3.2</v>
      </c>
      <c r="AB24" s="59">
        <v>291092</v>
      </c>
      <c r="AC24" s="162">
        <f t="shared" si="7"/>
        <v>1051092</v>
      </c>
      <c r="AD24" s="571">
        <v>720018</v>
      </c>
      <c r="AE24" s="563">
        <v>3.2</v>
      </c>
      <c r="AF24" s="570">
        <v>900055.65</v>
      </c>
      <c r="AG24" s="570">
        <f t="shared" si="1"/>
        <v>1620073.65</v>
      </c>
      <c r="AH24" s="404">
        <f t="shared" si="8"/>
        <v>1017606.7795219999</v>
      </c>
    </row>
    <row r="25" spans="1:44" x14ac:dyDescent="0.2">
      <c r="A25" s="120">
        <v>20</v>
      </c>
      <c r="B25" s="121" t="s">
        <v>274</v>
      </c>
      <c r="C25" s="462">
        <v>744800</v>
      </c>
      <c r="D25" s="494">
        <v>813917.44</v>
      </c>
      <c r="E25" s="495">
        <v>955225</v>
      </c>
      <c r="F25" s="496">
        <f t="shared" si="2"/>
        <v>1004896.7</v>
      </c>
      <c r="G25" s="146">
        <v>636404.47999999998</v>
      </c>
      <c r="H25" s="146">
        <f t="shared" si="3"/>
        <v>668861.10847999994</v>
      </c>
      <c r="I25" s="497">
        <f t="shared" si="4"/>
        <v>829225.08282666653</v>
      </c>
      <c r="L25" s="120">
        <v>20</v>
      </c>
      <c r="M25" s="121" t="s">
        <v>274</v>
      </c>
      <c r="N25" s="122">
        <v>575460</v>
      </c>
      <c r="O25" s="40">
        <v>3.2</v>
      </c>
      <c r="P25" s="41">
        <v>244645</v>
      </c>
      <c r="Q25" s="146">
        <f t="shared" si="5"/>
        <v>820105</v>
      </c>
      <c r="R25" s="122">
        <v>534060</v>
      </c>
      <c r="S25" s="40">
        <v>0.8</v>
      </c>
      <c r="T25" s="41">
        <v>255765</v>
      </c>
      <c r="U25" s="153">
        <f t="shared" si="0"/>
        <v>789825</v>
      </c>
      <c r="V25" s="55">
        <v>616860</v>
      </c>
      <c r="W25" s="40">
        <v>3.2</v>
      </c>
      <c r="X25" s="59">
        <v>222404.47999999998</v>
      </c>
      <c r="Y25" s="162">
        <f t="shared" si="6"/>
        <v>839264.48</v>
      </c>
      <c r="Z25" s="55">
        <v>629280</v>
      </c>
      <c r="AA25" s="66">
        <v>3.2</v>
      </c>
      <c r="AB25" s="59">
        <v>244645</v>
      </c>
      <c r="AC25" s="162">
        <f t="shared" si="7"/>
        <v>873925</v>
      </c>
      <c r="AD25" s="571">
        <v>1190748</v>
      </c>
      <c r="AE25" s="563">
        <v>3.2</v>
      </c>
      <c r="AF25" s="570">
        <v>1266628.3500000001</v>
      </c>
      <c r="AG25" s="570">
        <f t="shared" si="1"/>
        <v>2457376.35</v>
      </c>
      <c r="AH25" s="404">
        <f t="shared" si="8"/>
        <v>1101620.1521377778</v>
      </c>
    </row>
    <row r="26" spans="1:44" s="255" customFormat="1" ht="15" customHeight="1" x14ac:dyDescent="0.2">
      <c r="A26" s="663" t="s">
        <v>9</v>
      </c>
      <c r="B26" s="664"/>
      <c r="C26" s="500"/>
      <c r="D26" s="501"/>
      <c r="E26" s="34"/>
      <c r="F26" s="34"/>
      <c r="G26" s="253"/>
      <c r="H26" s="481"/>
      <c r="I26" s="502"/>
      <c r="J26" s="493"/>
      <c r="L26" s="663" t="s">
        <v>9</v>
      </c>
      <c r="M26" s="725"/>
      <c r="N26" s="34"/>
      <c r="O26" s="34"/>
      <c r="P26" s="34"/>
      <c r="Q26" s="39"/>
      <c r="R26" s="34"/>
      <c r="S26" s="34"/>
      <c r="T26" s="34"/>
      <c r="U26" s="39"/>
      <c r="V26" s="159"/>
      <c r="W26" s="125"/>
      <c r="X26" s="159"/>
      <c r="Y26" s="161"/>
      <c r="Z26" s="67"/>
      <c r="AA26" s="68"/>
      <c r="AB26" s="67"/>
      <c r="AC26" s="164"/>
      <c r="AD26" s="581"/>
      <c r="AE26" s="582"/>
      <c r="AF26" s="581"/>
      <c r="AG26" s="582"/>
      <c r="AH26" s="582"/>
      <c r="AI26" s="618"/>
      <c r="AJ26" s="618"/>
      <c r="AM26" s="493"/>
      <c r="AR26" s="441"/>
    </row>
    <row r="27" spans="1:44" x14ac:dyDescent="0.2">
      <c r="A27" s="120">
        <v>21</v>
      </c>
      <c r="B27" s="121" t="s">
        <v>129</v>
      </c>
      <c r="C27" s="462">
        <v>639940</v>
      </c>
      <c r="D27" s="494">
        <f t="shared" ref="D27:D36" si="10">C27*9.28%+C27</f>
        <v>699326.43200000003</v>
      </c>
      <c r="E27" s="495">
        <v>1044430</v>
      </c>
      <c r="F27" s="496">
        <f t="shared" ref="F27:F45" si="11">+E27*5.2%+E27</f>
        <v>1098740.3600000001</v>
      </c>
      <c r="G27" s="146">
        <v>1010841.1312000001</v>
      </c>
      <c r="H27" s="146">
        <f t="shared" si="3"/>
        <v>1062394.0288912</v>
      </c>
      <c r="I27" s="497">
        <f t="shared" si="4"/>
        <v>953486.9402970667</v>
      </c>
      <c r="L27" s="120">
        <v>21</v>
      </c>
      <c r="M27" s="121" t="s">
        <v>129</v>
      </c>
      <c r="N27" s="122">
        <v>1362200</v>
      </c>
      <c r="O27" s="40">
        <v>1.4864864864864864</v>
      </c>
      <c r="P27" s="41">
        <v>392907</v>
      </c>
      <c r="Q27" s="146">
        <f t="shared" si="5"/>
        <v>1755107</v>
      </c>
      <c r="R27" s="122">
        <v>1313200</v>
      </c>
      <c r="S27" s="40">
        <v>1.4864864864864864</v>
      </c>
      <c r="T27" s="41">
        <v>410456</v>
      </c>
      <c r="U27" s="153">
        <f t="shared" si="0"/>
        <v>1723656</v>
      </c>
      <c r="V27" s="55">
        <v>1430800</v>
      </c>
      <c r="W27" s="40">
        <v>1.4864864864864864</v>
      </c>
      <c r="X27" s="59">
        <v>357188</v>
      </c>
      <c r="Y27" s="162">
        <f t="shared" si="6"/>
        <v>1787988</v>
      </c>
      <c r="Z27" s="55">
        <v>1479800</v>
      </c>
      <c r="AA27" s="66">
        <v>1.4864864864864864</v>
      </c>
      <c r="AB27" s="59">
        <v>392907</v>
      </c>
      <c r="AC27" s="162">
        <f t="shared" si="7"/>
        <v>1872707</v>
      </c>
      <c r="AD27" s="571">
        <v>1356498</v>
      </c>
      <c r="AE27" s="563">
        <v>1.48648648648649</v>
      </c>
      <c r="AF27" s="570">
        <v>28416.18</v>
      </c>
      <c r="AG27" s="570">
        <f t="shared" ref="AG27:AG36" si="12">IF(AND(AD27="",AF27=""),"",SUM(AD27,AF27))</f>
        <v>1384914.18</v>
      </c>
      <c r="AH27" s="404">
        <f t="shared" si="8"/>
        <v>1579643.1867161777</v>
      </c>
    </row>
    <row r="28" spans="1:44" x14ac:dyDescent="0.2">
      <c r="A28" s="120">
        <v>22</v>
      </c>
      <c r="B28" s="121" t="s">
        <v>320</v>
      </c>
      <c r="C28" s="462">
        <v>311640</v>
      </c>
      <c r="D28" s="494">
        <f t="shared" si="10"/>
        <v>340560.19199999998</v>
      </c>
      <c r="E28" s="495">
        <v>399665</v>
      </c>
      <c r="F28" s="496">
        <f t="shared" si="11"/>
        <v>420447.58</v>
      </c>
      <c r="G28" s="146">
        <v>386811.77360000001</v>
      </c>
      <c r="H28" s="146">
        <f t="shared" si="3"/>
        <v>406539.1740536</v>
      </c>
      <c r="I28" s="497">
        <f t="shared" si="4"/>
        <v>389182.3153512</v>
      </c>
      <c r="L28" s="120">
        <v>22</v>
      </c>
      <c r="M28" s="121" t="s">
        <v>320</v>
      </c>
      <c r="N28" s="122">
        <v>621000</v>
      </c>
      <c r="O28" s="40">
        <v>0.39594594594594595</v>
      </c>
      <c r="P28" s="41">
        <v>163020</v>
      </c>
      <c r="Q28" s="146">
        <f t="shared" si="5"/>
        <v>784020</v>
      </c>
      <c r="R28" s="122">
        <v>580500</v>
      </c>
      <c r="S28" s="40">
        <v>0.44459459459459461</v>
      </c>
      <c r="T28" s="41">
        <v>157542</v>
      </c>
      <c r="U28" s="153">
        <f t="shared" si="0"/>
        <v>738042</v>
      </c>
      <c r="V28" s="55">
        <v>662400</v>
      </c>
      <c r="W28" s="40">
        <v>0.39594594594594595</v>
      </c>
      <c r="X28" s="59">
        <v>148200</v>
      </c>
      <c r="Y28" s="162">
        <f t="shared" si="6"/>
        <v>810600</v>
      </c>
      <c r="Z28" s="55">
        <v>690000</v>
      </c>
      <c r="AA28" s="66">
        <v>0.39594594594594595</v>
      </c>
      <c r="AB28" s="59">
        <v>161538</v>
      </c>
      <c r="AC28" s="162">
        <f t="shared" si="7"/>
        <v>851538</v>
      </c>
      <c r="AD28" s="571">
        <v>515814</v>
      </c>
      <c r="AE28" s="563">
        <v>0.39594594594594601</v>
      </c>
      <c r="AF28" s="570">
        <v>19180.59</v>
      </c>
      <c r="AG28" s="570">
        <f t="shared" si="12"/>
        <v>534994.59</v>
      </c>
      <c r="AH28" s="404">
        <f t="shared" si="8"/>
        <v>684729.48422520002</v>
      </c>
    </row>
    <row r="29" spans="1:44" x14ac:dyDescent="0.2">
      <c r="A29" s="120">
        <v>23</v>
      </c>
      <c r="B29" s="121" t="s">
        <v>143</v>
      </c>
      <c r="C29" s="462">
        <v>700700</v>
      </c>
      <c r="D29" s="494">
        <f t="shared" si="10"/>
        <v>765724.96</v>
      </c>
      <c r="E29" s="495">
        <v>898605</v>
      </c>
      <c r="F29" s="496">
        <f t="shared" si="11"/>
        <v>945332.46</v>
      </c>
      <c r="G29" s="146">
        <v>485731.48</v>
      </c>
      <c r="H29" s="146">
        <f t="shared" si="3"/>
        <v>510503.78547999996</v>
      </c>
      <c r="I29" s="497">
        <f t="shared" si="4"/>
        <v>740520.40182666667</v>
      </c>
      <c r="L29" s="120">
        <v>23</v>
      </c>
      <c r="M29" s="121" t="s">
        <v>143</v>
      </c>
      <c r="N29" s="122">
        <v>652800</v>
      </c>
      <c r="O29" s="40">
        <v>0.44459459459459461</v>
      </c>
      <c r="P29" s="41">
        <v>258719</v>
      </c>
      <c r="Q29" s="146">
        <f t="shared" si="5"/>
        <v>911519</v>
      </c>
      <c r="R29" s="122">
        <v>911200</v>
      </c>
      <c r="S29" s="40">
        <v>0.39594594594594595</v>
      </c>
      <c r="T29" s="41">
        <v>191797</v>
      </c>
      <c r="U29" s="153">
        <f t="shared" si="0"/>
        <v>1102997</v>
      </c>
      <c r="V29" s="55">
        <v>696000</v>
      </c>
      <c r="W29" s="40">
        <v>0.44459459459459461</v>
      </c>
      <c r="X29" s="59">
        <v>233080</v>
      </c>
      <c r="Y29" s="162">
        <f t="shared" si="6"/>
        <v>929080</v>
      </c>
      <c r="Z29" s="55">
        <v>720000</v>
      </c>
      <c r="AA29" s="66">
        <v>0.44459459459459461</v>
      </c>
      <c r="AB29" s="59">
        <v>254057</v>
      </c>
      <c r="AC29" s="162">
        <f t="shared" si="7"/>
        <v>974057</v>
      </c>
      <c r="AD29" s="571">
        <v>224094</v>
      </c>
      <c r="AE29" s="563">
        <v>0.44459459459459499</v>
      </c>
      <c r="AF29" s="570">
        <v>17516.46</v>
      </c>
      <c r="AG29" s="570">
        <f t="shared" si="12"/>
        <v>241610.46</v>
      </c>
      <c r="AH29" s="404">
        <f t="shared" si="8"/>
        <v>816630.64363777777</v>
      </c>
    </row>
    <row r="30" spans="1:44" x14ac:dyDescent="0.2">
      <c r="A30" s="120">
        <v>24</v>
      </c>
      <c r="B30" s="121" t="s">
        <v>165</v>
      </c>
      <c r="C30" s="462">
        <v>174440</v>
      </c>
      <c r="D30" s="494">
        <f t="shared" si="10"/>
        <v>190628.03200000001</v>
      </c>
      <c r="E30" s="495">
        <v>403465</v>
      </c>
      <c r="F30" s="496">
        <f t="shared" si="11"/>
        <v>424445.18</v>
      </c>
      <c r="G30" s="146">
        <v>390489.56559999997</v>
      </c>
      <c r="H30" s="146">
        <f t="shared" si="3"/>
        <v>410404.53344559995</v>
      </c>
      <c r="I30" s="497">
        <f t="shared" si="4"/>
        <v>341825.91514853336</v>
      </c>
      <c r="L30" s="120">
        <v>24</v>
      </c>
      <c r="M30" s="121" t="s">
        <v>165</v>
      </c>
      <c r="N30" s="122">
        <v>1158300</v>
      </c>
      <c r="O30" s="40">
        <v>0.96270270270270275</v>
      </c>
      <c r="P30" s="41">
        <v>186705</v>
      </c>
      <c r="Q30" s="146">
        <f t="shared" si="5"/>
        <v>1345005</v>
      </c>
      <c r="R30" s="122">
        <v>637000</v>
      </c>
      <c r="S30" s="40">
        <v>0.44459459459459461</v>
      </c>
      <c r="T30" s="41">
        <v>155598</v>
      </c>
      <c r="U30" s="153">
        <f t="shared" si="0"/>
        <v>792598</v>
      </c>
      <c r="V30" s="55">
        <v>1215000</v>
      </c>
      <c r="W30" s="40">
        <v>0.96270270270270275</v>
      </c>
      <c r="X30" s="59">
        <v>169731.47999999998</v>
      </c>
      <c r="Y30" s="162">
        <f t="shared" si="6"/>
        <v>1384731.48</v>
      </c>
      <c r="Z30" s="55">
        <v>1198800</v>
      </c>
      <c r="AA30" s="66">
        <v>0.96270270270270275</v>
      </c>
      <c r="AB30" s="59">
        <v>186705</v>
      </c>
      <c r="AC30" s="162">
        <f t="shared" si="7"/>
        <v>1385505</v>
      </c>
      <c r="AD30" s="571">
        <v>465426</v>
      </c>
      <c r="AE30" s="563">
        <v>0.96270270270270297</v>
      </c>
      <c r="AF30" s="570">
        <v>64529.79</v>
      </c>
      <c r="AG30" s="570">
        <f t="shared" si="12"/>
        <v>529955.79</v>
      </c>
      <c r="AH30" s="404">
        <f t="shared" si="8"/>
        <v>963270.19752475561</v>
      </c>
    </row>
    <row r="31" spans="1:44" x14ac:dyDescent="0.2">
      <c r="A31" s="120">
        <v>25</v>
      </c>
      <c r="B31" s="121" t="s">
        <v>329</v>
      </c>
      <c r="C31" s="462">
        <v>142100</v>
      </c>
      <c r="D31" s="494">
        <f t="shared" si="10"/>
        <v>155286.88</v>
      </c>
      <c r="E31" s="495">
        <v>182210</v>
      </c>
      <c r="F31" s="496">
        <f t="shared" si="11"/>
        <v>191684.92</v>
      </c>
      <c r="G31" s="146">
        <v>56304</v>
      </c>
      <c r="H31" s="146">
        <f t="shared" si="3"/>
        <v>59175.504000000001</v>
      </c>
      <c r="I31" s="497">
        <f t="shared" si="4"/>
        <v>135382.4346666667</v>
      </c>
      <c r="L31" s="120">
        <v>25</v>
      </c>
      <c r="M31" s="121" t="s">
        <v>329</v>
      </c>
      <c r="N31" s="122">
        <v>1281600</v>
      </c>
      <c r="O31" s="40">
        <v>0.69324324324324327</v>
      </c>
      <c r="P31" s="41">
        <v>84923</v>
      </c>
      <c r="Q31" s="146">
        <f t="shared" si="5"/>
        <v>1366523</v>
      </c>
      <c r="R31" s="122">
        <v>69000</v>
      </c>
      <c r="S31" s="40">
        <v>0.23756756756756756</v>
      </c>
      <c r="T31" s="41">
        <v>21620</v>
      </c>
      <c r="U31" s="153">
        <f t="shared" si="0"/>
        <v>90620</v>
      </c>
      <c r="V31" s="55">
        <v>1228200</v>
      </c>
      <c r="W31" s="40">
        <v>0.69324324324324327</v>
      </c>
      <c r="X31" s="59">
        <v>77202.880000000005</v>
      </c>
      <c r="Y31" s="162">
        <f t="shared" si="6"/>
        <v>1305402.8799999999</v>
      </c>
      <c r="Z31" s="55">
        <v>1299400</v>
      </c>
      <c r="AA31" s="66">
        <v>0.69324324324324327</v>
      </c>
      <c r="AB31" s="59">
        <v>84151</v>
      </c>
      <c r="AC31" s="162">
        <f t="shared" si="7"/>
        <v>1383551</v>
      </c>
      <c r="AD31" s="571">
        <v>1149642</v>
      </c>
      <c r="AE31" s="563">
        <v>0.69324324324324305</v>
      </c>
      <c r="AF31" s="570">
        <v>41908.230000000003</v>
      </c>
      <c r="AG31" s="570">
        <f t="shared" si="12"/>
        <v>1191550.23</v>
      </c>
      <c r="AH31" s="404">
        <f t="shared" si="8"/>
        <v>912171.59077777772</v>
      </c>
    </row>
    <row r="32" spans="1:44" x14ac:dyDescent="0.2">
      <c r="A32" s="120">
        <v>26</v>
      </c>
      <c r="B32" s="437" t="s">
        <v>204</v>
      </c>
      <c r="C32" s="462">
        <v>660520</v>
      </c>
      <c r="D32" s="494">
        <f t="shared" si="10"/>
        <v>721816.25600000005</v>
      </c>
      <c r="E32" s="495">
        <v>847210</v>
      </c>
      <c r="F32" s="496">
        <f t="shared" si="11"/>
        <v>891264.92</v>
      </c>
      <c r="G32" s="146">
        <v>219202.88</v>
      </c>
      <c r="H32" s="146">
        <f t="shared" si="3"/>
        <v>230382.22688</v>
      </c>
      <c r="I32" s="497">
        <f t="shared" si="4"/>
        <v>614487.80096000002</v>
      </c>
      <c r="L32" s="120">
        <v>26</v>
      </c>
      <c r="M32" s="437" t="s">
        <v>204</v>
      </c>
      <c r="N32" s="122">
        <v>934830</v>
      </c>
      <c r="O32" s="40">
        <v>0.44459459459459461</v>
      </c>
      <c r="P32" s="41">
        <v>392251</v>
      </c>
      <c r="Q32" s="146">
        <f t="shared" si="5"/>
        <v>1327081</v>
      </c>
      <c r="R32" s="122">
        <v>1219300</v>
      </c>
      <c r="S32" s="40">
        <v>0.96270270270270275</v>
      </c>
      <c r="T32" s="41">
        <v>89555</v>
      </c>
      <c r="U32" s="153">
        <f t="shared" si="0"/>
        <v>1308855</v>
      </c>
      <c r="V32" s="55">
        <v>934830</v>
      </c>
      <c r="W32" s="40">
        <v>0.44459459459459461</v>
      </c>
      <c r="X32" s="59">
        <v>356591.83999999997</v>
      </c>
      <c r="Y32" s="162">
        <f t="shared" si="6"/>
        <v>1291421.8399999999</v>
      </c>
      <c r="Z32" s="55">
        <v>981240</v>
      </c>
      <c r="AA32" s="66">
        <v>0.44459459459459461</v>
      </c>
      <c r="AB32" s="59">
        <v>392251</v>
      </c>
      <c r="AC32" s="162">
        <f t="shared" si="7"/>
        <v>1373491</v>
      </c>
      <c r="AD32" s="571">
        <v>1063452</v>
      </c>
      <c r="AE32" s="563">
        <v>0.44459459459459499</v>
      </c>
      <c r="AF32" s="570">
        <v>54909.66</v>
      </c>
      <c r="AG32" s="570">
        <f t="shared" si="12"/>
        <v>1118361.6599999999</v>
      </c>
      <c r="AH32" s="404">
        <f t="shared" si="8"/>
        <v>1172283.0501600001</v>
      </c>
    </row>
    <row r="33" spans="1:44" x14ac:dyDescent="0.2">
      <c r="A33" s="120">
        <v>27</v>
      </c>
      <c r="B33" s="437" t="s">
        <v>205</v>
      </c>
      <c r="C33" s="462">
        <v>968240</v>
      </c>
      <c r="D33" s="494">
        <f t="shared" si="10"/>
        <v>1058092.672</v>
      </c>
      <c r="E33" s="495">
        <v>843410</v>
      </c>
      <c r="F33" s="496">
        <f t="shared" si="11"/>
        <v>887267.32000000007</v>
      </c>
      <c r="G33" s="146">
        <v>816285.93440000003</v>
      </c>
      <c r="H33" s="146">
        <f t="shared" si="3"/>
        <v>857916.51705440006</v>
      </c>
      <c r="I33" s="497">
        <f t="shared" si="4"/>
        <v>934425.50301813334</v>
      </c>
      <c r="L33" s="120">
        <v>27</v>
      </c>
      <c r="M33" s="437" t="s">
        <v>205</v>
      </c>
      <c r="N33" s="122">
        <v>897350</v>
      </c>
      <c r="O33" s="40">
        <v>0.23756756756756756</v>
      </c>
      <c r="P33" s="41">
        <v>391462</v>
      </c>
      <c r="Q33" s="146">
        <f t="shared" si="5"/>
        <v>1288812</v>
      </c>
      <c r="R33" s="122">
        <v>808300</v>
      </c>
      <c r="S33" s="40">
        <v>0.23756756756756756</v>
      </c>
      <c r="T33" s="41">
        <v>325226</v>
      </c>
      <c r="U33" s="153">
        <f t="shared" si="0"/>
        <v>1133526</v>
      </c>
      <c r="V33" s="55">
        <v>949750</v>
      </c>
      <c r="W33" s="40">
        <v>0.23756756756756756</v>
      </c>
      <c r="X33" s="59">
        <v>352668.64</v>
      </c>
      <c r="Y33" s="162">
        <f t="shared" si="6"/>
        <v>1302418.6400000001</v>
      </c>
      <c r="Z33" s="55">
        <v>962850</v>
      </c>
      <c r="AA33" s="66">
        <v>0.23756756756756756</v>
      </c>
      <c r="AB33" s="59">
        <v>391462</v>
      </c>
      <c r="AC33" s="162">
        <f t="shared" si="7"/>
        <v>1354312</v>
      </c>
      <c r="AD33" s="571">
        <v>823446</v>
      </c>
      <c r="AE33" s="563">
        <v>0.237567567567568</v>
      </c>
      <c r="AF33" s="570">
        <v>64894.44</v>
      </c>
      <c r="AG33" s="570">
        <f t="shared" si="12"/>
        <v>888340.44</v>
      </c>
      <c r="AH33" s="404">
        <f t="shared" si="8"/>
        <v>1150305.7638363556</v>
      </c>
    </row>
    <row r="34" spans="1:44" x14ac:dyDescent="0.2">
      <c r="A34" s="120">
        <v>28</v>
      </c>
      <c r="B34" s="121" t="s">
        <v>17</v>
      </c>
      <c r="C34" s="462">
        <v>522340</v>
      </c>
      <c r="D34" s="494">
        <f t="shared" si="10"/>
        <v>570813.152</v>
      </c>
      <c r="E34" s="495">
        <v>669940</v>
      </c>
      <c r="F34" s="496">
        <f t="shared" si="11"/>
        <v>704776.88</v>
      </c>
      <c r="G34" s="146">
        <v>648394.72959999996</v>
      </c>
      <c r="H34" s="146">
        <f t="shared" si="3"/>
        <v>681462.86080959998</v>
      </c>
      <c r="I34" s="497">
        <f t="shared" si="4"/>
        <v>652350.9642698667</v>
      </c>
      <c r="L34" s="120">
        <v>28</v>
      </c>
      <c r="M34" s="121" t="s">
        <v>17</v>
      </c>
      <c r="N34" s="122">
        <v>54000</v>
      </c>
      <c r="O34" s="40">
        <v>0.23756756756756756</v>
      </c>
      <c r="P34" s="41">
        <v>22766</v>
      </c>
      <c r="Q34" s="146">
        <f t="shared" si="5"/>
        <v>76766</v>
      </c>
      <c r="R34" s="122">
        <v>812500</v>
      </c>
      <c r="S34" s="40">
        <v>0.75897435897435894</v>
      </c>
      <c r="T34" s="41">
        <v>259230</v>
      </c>
      <c r="U34" s="153">
        <f t="shared" si="0"/>
        <v>1071730</v>
      </c>
      <c r="V34" s="55">
        <v>56400</v>
      </c>
      <c r="W34" s="40">
        <v>0.23756756756756756</v>
      </c>
      <c r="X34" s="59">
        <v>20696</v>
      </c>
      <c r="Y34" s="162">
        <f t="shared" si="6"/>
        <v>77096</v>
      </c>
      <c r="Z34" s="55">
        <v>59200</v>
      </c>
      <c r="AA34" s="66">
        <v>0.23756756756756756</v>
      </c>
      <c r="AB34" s="59">
        <v>23386</v>
      </c>
      <c r="AC34" s="162">
        <f t="shared" si="7"/>
        <v>82586</v>
      </c>
      <c r="AD34" s="571">
        <v>53040</v>
      </c>
      <c r="AE34" s="563">
        <v>0.237567567567568</v>
      </c>
      <c r="AF34" s="570">
        <v>7047.69</v>
      </c>
      <c r="AG34" s="570">
        <f t="shared" si="12"/>
        <v>60087.69</v>
      </c>
      <c r="AH34" s="404">
        <f t="shared" si="8"/>
        <v>336769.44237831113</v>
      </c>
    </row>
    <row r="35" spans="1:44" x14ac:dyDescent="0.2">
      <c r="A35" s="120">
        <v>29</v>
      </c>
      <c r="B35" s="121" t="s">
        <v>130</v>
      </c>
      <c r="C35" s="462">
        <v>35280</v>
      </c>
      <c r="D35" s="494">
        <f t="shared" si="10"/>
        <v>38553.983999999997</v>
      </c>
      <c r="E35" s="495">
        <v>45315</v>
      </c>
      <c r="F35" s="496">
        <f t="shared" si="11"/>
        <v>47671.38</v>
      </c>
      <c r="G35" s="146">
        <v>43857.669599999994</v>
      </c>
      <c r="H35" s="146">
        <f t="shared" si="3"/>
        <v>46094.410749599992</v>
      </c>
      <c r="I35" s="497">
        <f t="shared" si="4"/>
        <v>44106.591583199996</v>
      </c>
      <c r="L35" s="120">
        <v>29</v>
      </c>
      <c r="M35" s="121" t="s">
        <v>130</v>
      </c>
      <c r="N35" s="122">
        <v>53280</v>
      </c>
      <c r="O35" s="40">
        <v>0.75897435897435894</v>
      </c>
      <c r="P35" s="41">
        <v>21620</v>
      </c>
      <c r="Q35" s="146">
        <f t="shared" si="5"/>
        <v>74900</v>
      </c>
      <c r="R35" s="122">
        <v>53200</v>
      </c>
      <c r="S35" s="40">
        <v>0.69324324324324327</v>
      </c>
      <c r="T35" s="41">
        <v>17235</v>
      </c>
      <c r="U35" s="153">
        <f t="shared" si="0"/>
        <v>70435</v>
      </c>
      <c r="V35" s="55">
        <v>52540</v>
      </c>
      <c r="W35" s="40">
        <v>0.75897435897435894</v>
      </c>
      <c r="X35" s="59">
        <v>19304</v>
      </c>
      <c r="Y35" s="162">
        <f t="shared" si="6"/>
        <v>71844</v>
      </c>
      <c r="Z35" s="55">
        <v>54390</v>
      </c>
      <c r="AA35" s="66">
        <v>0.75897435897435894</v>
      </c>
      <c r="AB35" s="59">
        <v>22007</v>
      </c>
      <c r="AC35" s="162">
        <f t="shared" si="7"/>
        <v>76397</v>
      </c>
      <c r="AD35" s="571">
        <v>1076712</v>
      </c>
      <c r="AE35" s="563">
        <v>0.75897435897435905</v>
      </c>
      <c r="AF35" s="570">
        <v>46688.46</v>
      </c>
      <c r="AG35" s="570">
        <f t="shared" si="12"/>
        <v>1123400.46</v>
      </c>
      <c r="AH35" s="404">
        <f t="shared" si="8"/>
        <v>243513.84193053332</v>
      </c>
    </row>
    <row r="36" spans="1:44" x14ac:dyDescent="0.2">
      <c r="A36" s="120">
        <v>30</v>
      </c>
      <c r="B36" s="121" t="s">
        <v>144</v>
      </c>
      <c r="C36" s="462">
        <v>35280</v>
      </c>
      <c r="D36" s="494">
        <f t="shared" si="10"/>
        <v>38553.983999999997</v>
      </c>
      <c r="E36" s="495">
        <v>45220</v>
      </c>
      <c r="F36" s="496">
        <f t="shared" si="11"/>
        <v>47571.44</v>
      </c>
      <c r="G36" s="146">
        <v>43765.724800000004</v>
      </c>
      <c r="H36" s="146">
        <f t="shared" si="3"/>
        <v>45997.776764800001</v>
      </c>
      <c r="I36" s="497">
        <f t="shared" si="4"/>
        <v>44041.066921600002</v>
      </c>
      <c r="L36" s="120">
        <v>30</v>
      </c>
      <c r="M36" s="121" t="s">
        <v>144</v>
      </c>
      <c r="N36" s="92" t="s">
        <v>593</v>
      </c>
      <c r="O36" s="40">
        <v>1.1797297297297298</v>
      </c>
      <c r="P36" s="41">
        <v>50387</v>
      </c>
      <c r="Q36" s="146">
        <f>+P36</f>
        <v>50387</v>
      </c>
      <c r="R36" s="92" t="s">
        <v>593</v>
      </c>
      <c r="S36" s="40">
        <v>1.1797297297297298</v>
      </c>
      <c r="T36" s="41">
        <v>50331</v>
      </c>
      <c r="U36" s="154">
        <f>+T36</f>
        <v>50331</v>
      </c>
      <c r="V36" s="92" t="s">
        <v>593</v>
      </c>
      <c r="W36" s="40">
        <v>1.1797297297297298</v>
      </c>
      <c r="X36" s="59">
        <v>44988</v>
      </c>
      <c r="Y36" s="162">
        <f>+X36</f>
        <v>44988</v>
      </c>
      <c r="Z36" s="92" t="s">
        <v>593</v>
      </c>
      <c r="AA36" s="66">
        <v>1.1797297297297298</v>
      </c>
      <c r="AB36" s="59">
        <v>49037</v>
      </c>
      <c r="AC36" s="162">
        <f>+AB36</f>
        <v>49037</v>
      </c>
      <c r="AD36" s="92" t="s">
        <v>593</v>
      </c>
      <c r="AE36" s="563">
        <v>1.17972972972973</v>
      </c>
      <c r="AF36" s="570">
        <v>59961.72</v>
      </c>
      <c r="AG36" s="570">
        <f t="shared" si="12"/>
        <v>59961.72</v>
      </c>
      <c r="AH36" s="404">
        <f t="shared" si="8"/>
        <v>49790.964486933335</v>
      </c>
    </row>
    <row r="37" spans="1:44" s="255" customFormat="1" ht="15" customHeight="1" x14ac:dyDescent="0.2">
      <c r="A37" s="663" t="s">
        <v>19</v>
      </c>
      <c r="B37" s="664"/>
      <c r="C37" s="500"/>
      <c r="D37" s="501"/>
      <c r="E37" s="478"/>
      <c r="F37" s="479"/>
      <c r="G37" s="253"/>
      <c r="H37" s="481"/>
      <c r="I37" s="502"/>
      <c r="J37" s="493"/>
      <c r="L37" s="663" t="s">
        <v>19</v>
      </c>
      <c r="M37" s="725"/>
      <c r="N37" s="34"/>
      <c r="O37" s="34"/>
      <c r="P37" s="34"/>
      <c r="Q37" s="39"/>
      <c r="R37" s="34"/>
      <c r="S37" s="34"/>
      <c r="T37" s="34"/>
      <c r="U37" s="39"/>
      <c r="V37" s="159"/>
      <c r="W37" s="125"/>
      <c r="X37" s="159"/>
      <c r="Y37" s="161"/>
      <c r="Z37" s="67"/>
      <c r="AA37" s="68"/>
      <c r="AB37" s="67"/>
      <c r="AC37" s="164"/>
      <c r="AD37" s="581"/>
      <c r="AE37" s="582"/>
      <c r="AF37" s="581"/>
      <c r="AG37" s="582"/>
      <c r="AH37" s="582"/>
      <c r="AI37" s="618"/>
      <c r="AJ37" s="441"/>
      <c r="AM37" s="493"/>
      <c r="AR37" s="441"/>
    </row>
    <row r="38" spans="1:44" x14ac:dyDescent="0.2">
      <c r="A38" s="120">
        <v>31</v>
      </c>
      <c r="B38" s="121" t="s">
        <v>20</v>
      </c>
      <c r="C38" s="462">
        <v>20580</v>
      </c>
      <c r="D38" s="462">
        <f t="shared" ref="D38:D45" si="13">C38*9.28%+C38</f>
        <v>22489.824000000001</v>
      </c>
      <c r="E38" s="495">
        <v>49020</v>
      </c>
      <c r="F38" s="496">
        <f t="shared" si="11"/>
        <v>51569.04</v>
      </c>
      <c r="G38" s="146">
        <v>47443.516799999998</v>
      </c>
      <c r="H38" s="146">
        <f t="shared" si="3"/>
        <v>49863.136156799999</v>
      </c>
      <c r="I38" s="497">
        <f t="shared" si="4"/>
        <v>41307.333385600003</v>
      </c>
      <c r="L38" s="120">
        <v>31</v>
      </c>
      <c r="M38" s="121" t="s">
        <v>20</v>
      </c>
      <c r="N38" s="92" t="s">
        <v>593</v>
      </c>
      <c r="O38" s="40">
        <v>0.45648648648648649</v>
      </c>
      <c r="P38" s="41">
        <v>88134</v>
      </c>
      <c r="Q38" s="146">
        <f t="shared" ref="Q38:Q39" si="14">+P38</f>
        <v>88134</v>
      </c>
      <c r="R38" s="92" t="s">
        <v>593</v>
      </c>
      <c r="S38" s="40">
        <v>0.45648648648648649</v>
      </c>
      <c r="T38" s="41">
        <v>53611</v>
      </c>
      <c r="U38" s="154">
        <f t="shared" ref="U38:U39" si="15">+T38</f>
        <v>53611</v>
      </c>
      <c r="V38" s="92" t="s">
        <v>593</v>
      </c>
      <c r="W38" s="40">
        <v>0.45648648648648649</v>
      </c>
      <c r="X38" s="59">
        <v>79399.679999999993</v>
      </c>
      <c r="Y38" s="162">
        <f t="shared" ref="Y38:Y39" si="16">+X38</f>
        <v>79399.679999999993</v>
      </c>
      <c r="Z38" s="92" t="s">
        <v>593</v>
      </c>
      <c r="AA38" s="66">
        <v>0.45648648648648649</v>
      </c>
      <c r="AB38" s="59">
        <v>87340</v>
      </c>
      <c r="AC38" s="162">
        <f t="shared" ref="AC38:AC39" si="17">+AB38</f>
        <v>87340</v>
      </c>
      <c r="AD38" s="92" t="s">
        <v>593</v>
      </c>
      <c r="AE38" s="563">
        <v>0.45648648648648599</v>
      </c>
      <c r="AF38" s="570">
        <v>28343.25</v>
      </c>
      <c r="AG38" s="570">
        <f t="shared" ref="AG38:AG45" si="18">IF(AND(AD38="",AF38=""),"",SUM(AD38,AF38))</f>
        <v>28343.25</v>
      </c>
      <c r="AH38" s="404">
        <f t="shared" si="8"/>
        <v>63022.5438976</v>
      </c>
    </row>
    <row r="39" spans="1:44" x14ac:dyDescent="0.2">
      <c r="A39" s="120">
        <v>32</v>
      </c>
      <c r="B39" s="121" t="s">
        <v>21</v>
      </c>
      <c r="C39" s="462">
        <v>23520</v>
      </c>
      <c r="D39" s="462">
        <f t="shared" si="13"/>
        <v>25702.655999999999</v>
      </c>
      <c r="E39" s="495">
        <v>60325</v>
      </c>
      <c r="F39" s="496">
        <f t="shared" si="11"/>
        <v>63461.9</v>
      </c>
      <c r="G39" s="146">
        <v>58384.948000000004</v>
      </c>
      <c r="H39" s="146">
        <f t="shared" si="3"/>
        <v>61362.580348000003</v>
      </c>
      <c r="I39" s="497">
        <f t="shared" si="4"/>
        <v>50175.712116000002</v>
      </c>
      <c r="L39" s="120">
        <v>32</v>
      </c>
      <c r="M39" s="121" t="s">
        <v>21</v>
      </c>
      <c r="N39" s="92" t="s">
        <v>593</v>
      </c>
      <c r="O39" s="40">
        <v>0.45648648648648649</v>
      </c>
      <c r="P39" s="41">
        <v>87340</v>
      </c>
      <c r="Q39" s="146">
        <f t="shared" si="14"/>
        <v>87340</v>
      </c>
      <c r="R39" s="92" t="s">
        <v>593</v>
      </c>
      <c r="S39" s="40">
        <v>0.45648648648648649</v>
      </c>
      <c r="T39" s="41">
        <v>67727</v>
      </c>
      <c r="U39" s="154">
        <f t="shared" si="15"/>
        <v>67727</v>
      </c>
      <c r="V39" s="92" t="s">
        <v>593</v>
      </c>
      <c r="W39" s="40">
        <v>0.45648648648648649</v>
      </c>
      <c r="X39" s="59">
        <v>79399.679999999993</v>
      </c>
      <c r="Y39" s="162">
        <f t="shared" si="16"/>
        <v>79399.679999999993</v>
      </c>
      <c r="Z39" s="92" t="s">
        <v>593</v>
      </c>
      <c r="AA39" s="66">
        <v>0.45648648648648649</v>
      </c>
      <c r="AB39" s="59">
        <v>90516</v>
      </c>
      <c r="AC39" s="162">
        <f t="shared" si="17"/>
        <v>90516</v>
      </c>
      <c r="AD39" s="92" t="s">
        <v>593</v>
      </c>
      <c r="AE39" s="563">
        <v>0.45648648648648599</v>
      </c>
      <c r="AF39" s="570">
        <v>33382.050000000003</v>
      </c>
      <c r="AG39" s="570">
        <f t="shared" si="18"/>
        <v>33382.050000000003</v>
      </c>
      <c r="AH39" s="404">
        <f t="shared" si="8"/>
        <v>68090.073686000003</v>
      </c>
    </row>
    <row r="40" spans="1:44" x14ac:dyDescent="0.2">
      <c r="A40" s="120">
        <v>33</v>
      </c>
      <c r="B40" s="121" t="s">
        <v>22</v>
      </c>
      <c r="C40" s="462">
        <v>103880</v>
      </c>
      <c r="D40" s="462">
        <f t="shared" si="13"/>
        <v>113520.064</v>
      </c>
      <c r="E40" s="495">
        <v>133285</v>
      </c>
      <c r="F40" s="496">
        <f t="shared" si="11"/>
        <v>140215.82</v>
      </c>
      <c r="G40" s="146">
        <v>128998.55440000001</v>
      </c>
      <c r="H40" s="146">
        <f t="shared" si="3"/>
        <v>135577.48067439999</v>
      </c>
      <c r="I40" s="497">
        <f t="shared" si="4"/>
        <v>129771.12155813334</v>
      </c>
      <c r="L40" s="120">
        <v>33</v>
      </c>
      <c r="M40" s="121" t="s">
        <v>22</v>
      </c>
      <c r="N40" s="122">
        <v>625500</v>
      </c>
      <c r="O40" s="40">
        <v>0.55567567567567566</v>
      </c>
      <c r="P40" s="41">
        <v>63259</v>
      </c>
      <c r="Q40" s="146">
        <f t="shared" si="5"/>
        <v>688759</v>
      </c>
      <c r="R40" s="122">
        <v>295920</v>
      </c>
      <c r="S40" s="40">
        <v>0.55567567567567566</v>
      </c>
      <c r="T40" s="41">
        <v>50398</v>
      </c>
      <c r="U40" s="153">
        <f t="shared" si="0"/>
        <v>346318</v>
      </c>
      <c r="V40" s="55">
        <v>630000</v>
      </c>
      <c r="W40" s="40">
        <v>0.55567567567567566</v>
      </c>
      <c r="X40" s="59">
        <v>57508</v>
      </c>
      <c r="Y40" s="162">
        <f t="shared" si="6"/>
        <v>687508</v>
      </c>
      <c r="Z40" s="55">
        <v>657000</v>
      </c>
      <c r="AA40" s="66">
        <v>0.55567567567567566</v>
      </c>
      <c r="AB40" s="59">
        <v>63259</v>
      </c>
      <c r="AC40" s="162">
        <f t="shared" si="7"/>
        <v>720259</v>
      </c>
      <c r="AD40" s="571">
        <v>140556</v>
      </c>
      <c r="AE40" s="563">
        <v>0.555675675675676</v>
      </c>
      <c r="AF40" s="570">
        <v>36179.910000000003</v>
      </c>
      <c r="AG40" s="570">
        <f t="shared" si="18"/>
        <v>176735.91</v>
      </c>
      <c r="AH40" s="404">
        <f t="shared" si="8"/>
        <v>458225.17192635563</v>
      </c>
    </row>
    <row r="41" spans="1:44" x14ac:dyDescent="0.2">
      <c r="A41" s="120">
        <v>34</v>
      </c>
      <c r="B41" s="121" t="s">
        <v>23</v>
      </c>
      <c r="C41" s="462">
        <v>204820</v>
      </c>
      <c r="D41" s="462">
        <f t="shared" si="13"/>
        <v>223827.296</v>
      </c>
      <c r="E41" s="495">
        <v>262675</v>
      </c>
      <c r="F41" s="496">
        <f t="shared" si="11"/>
        <v>276334.09999999998</v>
      </c>
      <c r="G41" s="146">
        <v>254227.37199999997</v>
      </c>
      <c r="H41" s="146">
        <f t="shared" si="3"/>
        <v>267192.96797199995</v>
      </c>
      <c r="I41" s="497">
        <f t="shared" si="4"/>
        <v>255784.78799066661</v>
      </c>
      <c r="L41" s="120">
        <v>34</v>
      </c>
      <c r="M41" s="121" t="s">
        <v>23</v>
      </c>
      <c r="N41" s="122">
        <v>625600</v>
      </c>
      <c r="O41" s="40">
        <v>0.63405405405405402</v>
      </c>
      <c r="P41" s="41">
        <v>125655</v>
      </c>
      <c r="Q41" s="146">
        <f t="shared" si="5"/>
        <v>751255</v>
      </c>
      <c r="R41" s="122">
        <v>477040</v>
      </c>
      <c r="S41" s="40">
        <v>0.63405405405405402</v>
      </c>
      <c r="T41" s="41">
        <v>102611</v>
      </c>
      <c r="U41" s="153">
        <f t="shared" si="0"/>
        <v>579651</v>
      </c>
      <c r="V41" s="55">
        <v>634800</v>
      </c>
      <c r="W41" s="40">
        <v>0.63405405405405402</v>
      </c>
      <c r="X41" s="59">
        <v>114232</v>
      </c>
      <c r="Y41" s="162">
        <f t="shared" si="6"/>
        <v>749032</v>
      </c>
      <c r="Z41" s="55">
        <v>680800</v>
      </c>
      <c r="AA41" s="66">
        <v>0.63405405405405402</v>
      </c>
      <c r="AB41" s="59">
        <v>129082</v>
      </c>
      <c r="AC41" s="162">
        <f t="shared" si="7"/>
        <v>809882</v>
      </c>
      <c r="AD41" s="571">
        <v>278460</v>
      </c>
      <c r="AE41" s="563">
        <v>0.63405405405405402</v>
      </c>
      <c r="AF41" s="570">
        <v>69847.05</v>
      </c>
      <c r="AG41" s="570">
        <f t="shared" si="18"/>
        <v>348307.05</v>
      </c>
      <c r="AH41" s="404">
        <f t="shared" si="8"/>
        <v>582318.63966511108</v>
      </c>
    </row>
    <row r="42" spans="1:44" x14ac:dyDescent="0.2">
      <c r="A42" s="120">
        <v>35</v>
      </c>
      <c r="B42" s="121" t="s">
        <v>24</v>
      </c>
      <c r="C42" s="462">
        <v>165620</v>
      </c>
      <c r="D42" s="462">
        <f t="shared" si="13"/>
        <v>180989.53599999999</v>
      </c>
      <c r="E42" s="495">
        <v>212420</v>
      </c>
      <c r="F42" s="496">
        <f t="shared" si="11"/>
        <v>223465.84</v>
      </c>
      <c r="G42" s="146">
        <v>205588.57279999999</v>
      </c>
      <c r="H42" s="146">
        <f t="shared" si="3"/>
        <v>216073.59001280001</v>
      </c>
      <c r="I42" s="497">
        <f t="shared" si="4"/>
        <v>206842.98867093332</v>
      </c>
      <c r="L42" s="120">
        <v>35</v>
      </c>
      <c r="M42" s="121" t="s">
        <v>24</v>
      </c>
      <c r="N42" s="122">
        <v>210800</v>
      </c>
      <c r="O42" s="40">
        <v>0.23378378378378378</v>
      </c>
      <c r="P42" s="41">
        <v>92997</v>
      </c>
      <c r="Q42" s="146">
        <f t="shared" si="5"/>
        <v>303797</v>
      </c>
      <c r="R42" s="122">
        <v>175540</v>
      </c>
      <c r="S42" s="40">
        <v>0.23378378378378378</v>
      </c>
      <c r="T42" s="41">
        <v>82327</v>
      </c>
      <c r="U42" s="153">
        <f t="shared" si="0"/>
        <v>257867</v>
      </c>
      <c r="V42" s="55">
        <v>226300</v>
      </c>
      <c r="W42" s="40">
        <v>0.23378378378378378</v>
      </c>
      <c r="X42" s="59">
        <v>83781.399999999994</v>
      </c>
      <c r="Y42" s="162">
        <f t="shared" si="6"/>
        <v>310081.40000000002</v>
      </c>
      <c r="Z42" s="55">
        <v>234050</v>
      </c>
      <c r="AA42" s="66">
        <v>0.23378378378378378</v>
      </c>
      <c r="AB42" s="59">
        <v>92160</v>
      </c>
      <c r="AC42" s="162">
        <f t="shared" si="7"/>
        <v>326210</v>
      </c>
      <c r="AD42" s="571">
        <v>246636</v>
      </c>
      <c r="AE42" s="563">
        <v>0.233783783783784</v>
      </c>
      <c r="AF42" s="570">
        <v>35032.92</v>
      </c>
      <c r="AG42" s="570">
        <f t="shared" si="18"/>
        <v>281668.92</v>
      </c>
      <c r="AH42" s="404">
        <f t="shared" si="8"/>
        <v>281077.88477848889</v>
      </c>
    </row>
    <row r="43" spans="1:44" x14ac:dyDescent="0.2">
      <c r="A43" s="120">
        <v>36</v>
      </c>
      <c r="B43" s="121" t="s">
        <v>25</v>
      </c>
      <c r="C43" s="462">
        <v>151900</v>
      </c>
      <c r="D43" s="462">
        <f t="shared" si="13"/>
        <v>165996.32</v>
      </c>
      <c r="E43" s="495">
        <v>194845</v>
      </c>
      <c r="F43" s="496">
        <f t="shared" si="11"/>
        <v>204976.94</v>
      </c>
      <c r="G43" s="146">
        <v>188578.78479999999</v>
      </c>
      <c r="H43" s="146">
        <f t="shared" si="3"/>
        <v>198196.30282479999</v>
      </c>
      <c r="I43" s="497">
        <f t="shared" si="4"/>
        <v>189723.18760826669</v>
      </c>
      <c r="L43" s="120">
        <v>36</v>
      </c>
      <c r="M43" s="121" t="s">
        <v>25</v>
      </c>
      <c r="N43" s="122">
        <v>191700</v>
      </c>
      <c r="O43" s="40">
        <v>0.24945945945945946</v>
      </c>
      <c r="P43" s="41">
        <v>85321</v>
      </c>
      <c r="Q43" s="146">
        <f t="shared" si="5"/>
        <v>277021</v>
      </c>
      <c r="R43" s="122">
        <v>168510</v>
      </c>
      <c r="S43" s="40">
        <v>0.24945945945945946</v>
      </c>
      <c r="T43" s="41">
        <v>74760</v>
      </c>
      <c r="U43" s="153">
        <f t="shared" si="0"/>
        <v>243270</v>
      </c>
      <c r="V43" s="55">
        <v>211580</v>
      </c>
      <c r="W43" s="40">
        <v>0.24945945945945946</v>
      </c>
      <c r="X43" s="59">
        <v>76866.16</v>
      </c>
      <c r="Y43" s="162">
        <f t="shared" si="6"/>
        <v>288446.16000000003</v>
      </c>
      <c r="Z43" s="55">
        <v>208740</v>
      </c>
      <c r="AA43" s="66">
        <v>0.24945945945945946</v>
      </c>
      <c r="AB43" s="59">
        <v>83015</v>
      </c>
      <c r="AC43" s="162">
        <f t="shared" si="7"/>
        <v>291755</v>
      </c>
      <c r="AD43" s="571">
        <v>228072</v>
      </c>
      <c r="AE43" s="563">
        <v>0.24945945945945899</v>
      </c>
      <c r="AF43" s="570">
        <v>30292.47</v>
      </c>
      <c r="AG43" s="570">
        <f t="shared" si="18"/>
        <v>258364.47</v>
      </c>
      <c r="AH43" s="404">
        <f t="shared" si="8"/>
        <v>258096.63626804447</v>
      </c>
    </row>
    <row r="44" spans="1:44" x14ac:dyDescent="0.2">
      <c r="A44" s="120">
        <v>37</v>
      </c>
      <c r="B44" s="121" t="s">
        <v>29</v>
      </c>
      <c r="C44" s="462">
        <v>17640</v>
      </c>
      <c r="D44" s="462">
        <f t="shared" si="13"/>
        <v>19276.991999999998</v>
      </c>
      <c r="E44" s="495">
        <v>45315</v>
      </c>
      <c r="F44" s="496">
        <f t="shared" si="11"/>
        <v>47671.38</v>
      </c>
      <c r="G44" s="146">
        <v>43857.669599999994</v>
      </c>
      <c r="H44" s="146">
        <f t="shared" si="3"/>
        <v>46094.410749599992</v>
      </c>
      <c r="I44" s="497">
        <f t="shared" si="4"/>
        <v>37680.927583199998</v>
      </c>
      <c r="L44" s="120">
        <v>37</v>
      </c>
      <c r="M44" s="121" t="s">
        <v>29</v>
      </c>
      <c r="N44" s="122">
        <v>50050</v>
      </c>
      <c r="O44" s="40">
        <v>0.12567567567567567</v>
      </c>
      <c r="P44" s="41">
        <v>20965</v>
      </c>
      <c r="Q44" s="146">
        <f t="shared" si="5"/>
        <v>71015</v>
      </c>
      <c r="R44" s="122">
        <v>36830</v>
      </c>
      <c r="S44" s="40">
        <v>0.12567567567567567</v>
      </c>
      <c r="T44" s="41">
        <v>16789</v>
      </c>
      <c r="U44" s="153">
        <f t="shared" si="0"/>
        <v>53619</v>
      </c>
      <c r="V44" s="55">
        <v>49700</v>
      </c>
      <c r="W44" s="40">
        <v>0.12567567567567567</v>
      </c>
      <c r="X44" s="59">
        <v>19059.199999999997</v>
      </c>
      <c r="Y44" s="162">
        <f t="shared" si="6"/>
        <v>68759.199999999997</v>
      </c>
      <c r="Z44" s="55">
        <v>52850</v>
      </c>
      <c r="AA44" s="66">
        <v>0.12567567567567567</v>
      </c>
      <c r="AB44" s="59">
        <v>20965</v>
      </c>
      <c r="AC44" s="162">
        <f t="shared" si="7"/>
        <v>73815</v>
      </c>
      <c r="AD44" s="571">
        <v>25194</v>
      </c>
      <c r="AE44" s="563">
        <v>0.125675675675676</v>
      </c>
      <c r="AF44" s="570">
        <v>3149.25</v>
      </c>
      <c r="AG44" s="570">
        <f t="shared" si="18"/>
        <v>28343.25</v>
      </c>
      <c r="AH44" s="404">
        <f t="shared" si="8"/>
        <v>55538.729597199999</v>
      </c>
    </row>
    <row r="45" spans="1:44" x14ac:dyDescent="0.2">
      <c r="A45" s="120">
        <v>38</v>
      </c>
      <c r="B45" s="121" t="s">
        <v>30</v>
      </c>
      <c r="C45" s="462">
        <v>432180</v>
      </c>
      <c r="D45" s="462">
        <f t="shared" si="13"/>
        <v>472286.304</v>
      </c>
      <c r="E45" s="495">
        <v>554325</v>
      </c>
      <c r="F45" s="496">
        <f t="shared" si="11"/>
        <v>583149.9</v>
      </c>
      <c r="G45" s="146">
        <v>536497.90800000005</v>
      </c>
      <c r="H45" s="146">
        <f t="shared" si="3"/>
        <v>563859.30130800011</v>
      </c>
      <c r="I45" s="497">
        <f t="shared" si="4"/>
        <v>539765.16843600001</v>
      </c>
      <c r="L45" s="120">
        <v>38</v>
      </c>
      <c r="M45" s="121" t="s">
        <v>30</v>
      </c>
      <c r="N45" s="122">
        <v>607920</v>
      </c>
      <c r="O45" s="40">
        <v>1.7827027027027027</v>
      </c>
      <c r="P45" s="41">
        <v>270408</v>
      </c>
      <c r="Q45" s="146">
        <f t="shared" si="5"/>
        <v>878328</v>
      </c>
      <c r="R45" s="122">
        <v>457190</v>
      </c>
      <c r="S45" s="40">
        <v>1.7827027027027027</v>
      </c>
      <c r="T45" s="41">
        <v>211873</v>
      </c>
      <c r="U45" s="153">
        <f t="shared" si="0"/>
        <v>669063</v>
      </c>
      <c r="V45" s="55">
        <v>625800</v>
      </c>
      <c r="W45" s="40">
        <v>1.7827027027027027</v>
      </c>
      <c r="X45" s="59">
        <v>241436</v>
      </c>
      <c r="Y45" s="162">
        <f t="shared" si="6"/>
        <v>867236</v>
      </c>
      <c r="Z45" s="55">
        <v>657090</v>
      </c>
      <c r="AA45" s="66">
        <v>1.7827027027027027</v>
      </c>
      <c r="AB45" s="59">
        <v>272823</v>
      </c>
      <c r="AC45" s="162">
        <f t="shared" si="7"/>
        <v>929913</v>
      </c>
      <c r="AD45" s="571">
        <v>665652</v>
      </c>
      <c r="AE45" s="563">
        <v>1.7827027027027</v>
      </c>
      <c r="AF45" s="570">
        <v>69382.95</v>
      </c>
      <c r="AG45" s="570">
        <f t="shared" si="18"/>
        <v>735034.95</v>
      </c>
      <c r="AH45" s="404">
        <f t="shared" si="8"/>
        <v>769890.01973933342</v>
      </c>
    </row>
    <row r="46" spans="1:44" s="255" customFormat="1" ht="15" customHeight="1" x14ac:dyDescent="0.2">
      <c r="A46" s="663" t="s">
        <v>145</v>
      </c>
      <c r="B46" s="664"/>
      <c r="C46" s="500"/>
      <c r="D46" s="501"/>
      <c r="E46" s="34"/>
      <c r="F46" s="34"/>
      <c r="G46" s="253"/>
      <c r="H46" s="481"/>
      <c r="I46" s="502"/>
      <c r="J46" s="493"/>
      <c r="L46" s="663" t="s">
        <v>145</v>
      </c>
      <c r="M46" s="725"/>
      <c r="N46" s="34"/>
      <c r="O46" s="34"/>
      <c r="P46" s="34"/>
      <c r="Q46" s="39"/>
      <c r="R46" s="34"/>
      <c r="S46" s="34"/>
      <c r="T46" s="34"/>
      <c r="U46" s="39"/>
      <c r="V46" s="159"/>
      <c r="W46" s="125"/>
      <c r="X46" s="159"/>
      <c r="Y46" s="161"/>
      <c r="Z46" s="67"/>
      <c r="AA46" s="68"/>
      <c r="AB46" s="67"/>
      <c r="AC46" s="164"/>
      <c r="AD46" s="67"/>
      <c r="AE46" s="68"/>
      <c r="AF46" s="67"/>
      <c r="AG46" s="164"/>
      <c r="AH46" s="349"/>
      <c r="AI46" s="645"/>
      <c r="AJ46" s="645"/>
      <c r="AM46" s="493"/>
      <c r="AR46" s="441"/>
    </row>
    <row r="47" spans="1:44" x14ac:dyDescent="0.2">
      <c r="A47" s="120">
        <v>39</v>
      </c>
      <c r="B47" s="121" t="s">
        <v>27</v>
      </c>
      <c r="C47" s="462">
        <v>234220</v>
      </c>
      <c r="D47" s="462">
        <f t="shared" ref="D47:D56" si="19">C47*9.28%+C47</f>
        <v>255955.61600000001</v>
      </c>
      <c r="E47" s="495">
        <v>300390</v>
      </c>
      <c r="F47" s="495">
        <f t="shared" ref="F47:F65" si="20">+E47*5.2%+E47</f>
        <v>316010.28000000003</v>
      </c>
      <c r="G47" s="146">
        <v>290729.45760000002</v>
      </c>
      <c r="H47" s="146">
        <f t="shared" si="3"/>
        <v>305556.65993760002</v>
      </c>
      <c r="I47" s="497">
        <f t="shared" si="4"/>
        <v>292507.51864586672</v>
      </c>
      <c r="L47" s="120">
        <v>39</v>
      </c>
      <c r="M47" s="121" t="s">
        <v>27</v>
      </c>
      <c r="N47" s="122">
        <v>484770</v>
      </c>
      <c r="O47" s="40">
        <v>1.1143243243243244</v>
      </c>
      <c r="P47" s="41">
        <v>143506</v>
      </c>
      <c r="Q47" s="146">
        <f t="shared" si="5"/>
        <v>628276</v>
      </c>
      <c r="R47" s="122">
        <v>299200</v>
      </c>
      <c r="S47" s="40">
        <v>1.1143243243243244</v>
      </c>
      <c r="T47" s="41">
        <v>208800</v>
      </c>
      <c r="U47" s="153">
        <f t="shared" si="0"/>
        <v>508000</v>
      </c>
      <c r="V47" s="55">
        <v>501720</v>
      </c>
      <c r="W47" s="40">
        <v>1.1143243243243244</v>
      </c>
      <c r="X47" s="59">
        <v>128130.59999999998</v>
      </c>
      <c r="Y47" s="162">
        <f t="shared" si="6"/>
        <v>629850.6</v>
      </c>
      <c r="Z47" s="55">
        <v>508500</v>
      </c>
      <c r="AA47" s="66">
        <v>1.1143243243243244</v>
      </c>
      <c r="AB47" s="59">
        <v>138381</v>
      </c>
      <c r="AC47" s="162">
        <f t="shared" si="7"/>
        <v>646881</v>
      </c>
      <c r="AD47" s="571">
        <v>342108</v>
      </c>
      <c r="AE47" s="563">
        <v>1.1143243243243199</v>
      </c>
      <c r="AF47" s="570">
        <v>56209.14</v>
      </c>
      <c r="AG47" s="570">
        <f t="shared" ref="AG47:AG56" si="21">IF(AND(AD47="",AF47=""),"",SUM(AD47,AF47))</f>
        <v>398317.14</v>
      </c>
      <c r="AH47" s="404">
        <f t="shared" si="8"/>
        <v>517305.37644097785</v>
      </c>
    </row>
    <row r="48" spans="1:44" x14ac:dyDescent="0.2">
      <c r="A48" s="120">
        <v>40</v>
      </c>
      <c r="B48" s="121" t="s">
        <v>28</v>
      </c>
      <c r="C48" s="462">
        <v>67620</v>
      </c>
      <c r="D48" s="462">
        <f t="shared" si="19"/>
        <v>73895.135999999999</v>
      </c>
      <c r="E48" s="495">
        <v>86735</v>
      </c>
      <c r="F48" s="495">
        <f t="shared" si="20"/>
        <v>91245.22</v>
      </c>
      <c r="G48" s="146">
        <v>83945.602400000003</v>
      </c>
      <c r="H48" s="146">
        <f t="shared" si="3"/>
        <v>88226.828122400009</v>
      </c>
      <c r="I48" s="497">
        <f t="shared" si="4"/>
        <v>84455.728040800008</v>
      </c>
      <c r="L48" s="120">
        <v>40</v>
      </c>
      <c r="M48" s="121" t="s">
        <v>28</v>
      </c>
      <c r="N48" s="122">
        <v>99400</v>
      </c>
      <c r="O48" s="40">
        <v>1.1143243243243244</v>
      </c>
      <c r="P48" s="41">
        <v>246400</v>
      </c>
      <c r="Q48" s="146">
        <f t="shared" si="5"/>
        <v>345800</v>
      </c>
      <c r="R48" s="122">
        <v>70950</v>
      </c>
      <c r="S48" s="40">
        <v>1.1143243243243244</v>
      </c>
      <c r="T48" s="41">
        <v>208800</v>
      </c>
      <c r="U48" s="153">
        <f t="shared" si="0"/>
        <v>279750</v>
      </c>
      <c r="V48" s="55">
        <v>104300</v>
      </c>
      <c r="W48" s="40">
        <v>1.1143243243243244</v>
      </c>
      <c r="X48" s="59">
        <v>220000</v>
      </c>
      <c r="Y48" s="162">
        <f t="shared" si="6"/>
        <v>324300</v>
      </c>
      <c r="Z48" s="55">
        <v>102900</v>
      </c>
      <c r="AA48" s="66">
        <v>1.1143243243243244</v>
      </c>
      <c r="AB48" s="59">
        <v>237600</v>
      </c>
      <c r="AC48" s="162">
        <f t="shared" si="7"/>
        <v>340500</v>
      </c>
      <c r="AD48" s="571">
        <v>91494</v>
      </c>
      <c r="AE48" s="563">
        <v>1.1143243243243199</v>
      </c>
      <c r="AF48" s="570">
        <v>23516.61</v>
      </c>
      <c r="AG48" s="570">
        <f t="shared" si="21"/>
        <v>115010.61</v>
      </c>
      <c r="AH48" s="404">
        <f t="shared" si="8"/>
        <v>248302.72300680002</v>
      </c>
    </row>
    <row r="49" spans="1:44" x14ac:dyDescent="0.2">
      <c r="A49" s="120">
        <v>41</v>
      </c>
      <c r="B49" s="121" t="s">
        <v>332</v>
      </c>
      <c r="C49" s="462">
        <v>1528800</v>
      </c>
      <c r="D49" s="462">
        <f t="shared" si="19"/>
        <v>1670672.64</v>
      </c>
      <c r="E49" s="495">
        <v>3134620</v>
      </c>
      <c r="F49" s="495">
        <f t="shared" si="20"/>
        <v>3297620.24</v>
      </c>
      <c r="G49" s="146">
        <v>3033810.6208000001</v>
      </c>
      <c r="H49" s="146">
        <f t="shared" si="3"/>
        <v>3188534.9624608001</v>
      </c>
      <c r="I49" s="497">
        <f t="shared" si="4"/>
        <v>2718942.6141535998</v>
      </c>
      <c r="L49" s="120">
        <v>41</v>
      </c>
      <c r="M49" s="121" t="s">
        <v>332</v>
      </c>
      <c r="N49" s="122">
        <v>2820310</v>
      </c>
      <c r="O49" s="40">
        <v>1.1527027027027028</v>
      </c>
      <c r="P49" s="41">
        <v>1223108</v>
      </c>
      <c r="Q49" s="146">
        <f t="shared" si="5"/>
        <v>4043418</v>
      </c>
      <c r="R49" s="122">
        <v>3432000</v>
      </c>
      <c r="S49" s="40">
        <v>1.1527027027027028</v>
      </c>
      <c r="T49" s="41">
        <v>904000</v>
      </c>
      <c r="U49" s="153">
        <f t="shared" si="0"/>
        <v>4336000</v>
      </c>
      <c r="V49" s="55">
        <v>2840600</v>
      </c>
      <c r="W49" s="40">
        <v>1.1527027027027028</v>
      </c>
      <c r="X49" s="59">
        <v>1092060.44</v>
      </c>
      <c r="Y49" s="162">
        <f t="shared" si="6"/>
        <v>3932660.44</v>
      </c>
      <c r="Z49" s="55">
        <v>2942050</v>
      </c>
      <c r="AA49" s="66">
        <v>1.1527027027027028</v>
      </c>
      <c r="AB49" s="59">
        <v>1223108</v>
      </c>
      <c r="AC49" s="162">
        <f t="shared" si="7"/>
        <v>4165158</v>
      </c>
      <c r="AD49" s="571">
        <v>650000</v>
      </c>
      <c r="AE49" s="563">
        <v>1.1527027027026999</v>
      </c>
      <c r="AF49" s="570">
        <v>115000</v>
      </c>
      <c r="AG49" s="570">
        <f t="shared" si="21"/>
        <v>765000</v>
      </c>
      <c r="AH49" s="404">
        <f t="shared" si="8"/>
        <v>3326863.1756922663</v>
      </c>
    </row>
    <row r="50" spans="1:44" x14ac:dyDescent="0.2">
      <c r="A50" s="120">
        <v>42</v>
      </c>
      <c r="B50" s="121" t="s">
        <v>333</v>
      </c>
      <c r="C50" s="462">
        <v>734020</v>
      </c>
      <c r="D50" s="462">
        <f t="shared" si="19"/>
        <v>802137.05599999998</v>
      </c>
      <c r="E50" s="495">
        <v>1405145</v>
      </c>
      <c r="F50" s="495">
        <f t="shared" si="20"/>
        <v>1478212.54</v>
      </c>
      <c r="G50" s="146">
        <v>1359955.5368000001</v>
      </c>
      <c r="H50" s="146">
        <f t="shared" si="3"/>
        <v>1429313.2691768</v>
      </c>
      <c r="I50" s="497">
        <f t="shared" si="4"/>
        <v>1236554.2883922665</v>
      </c>
      <c r="L50" s="120">
        <v>42</v>
      </c>
      <c r="M50" s="121" t="s">
        <v>333</v>
      </c>
      <c r="N50" s="122">
        <v>1621620</v>
      </c>
      <c r="O50" s="40">
        <v>1.67</v>
      </c>
      <c r="P50" s="41">
        <v>672263</v>
      </c>
      <c r="Q50" s="146">
        <f t="shared" si="5"/>
        <v>2293883</v>
      </c>
      <c r="R50" s="122">
        <v>1158040</v>
      </c>
      <c r="S50" s="40">
        <v>1.414054054054054</v>
      </c>
      <c r="T50" s="41">
        <v>552108</v>
      </c>
      <c r="U50" s="153">
        <f t="shared" si="0"/>
        <v>1710148</v>
      </c>
      <c r="V50" s="55">
        <v>1666980</v>
      </c>
      <c r="W50" s="40">
        <v>1.67</v>
      </c>
      <c r="X50" s="59">
        <v>611148</v>
      </c>
      <c r="Y50" s="162">
        <f t="shared" si="6"/>
        <v>2278128</v>
      </c>
      <c r="Z50" s="55">
        <v>1723680</v>
      </c>
      <c r="AA50" s="66">
        <v>1.67</v>
      </c>
      <c r="AB50" s="59">
        <v>678374</v>
      </c>
      <c r="AC50" s="162">
        <f t="shared" si="7"/>
        <v>2402054</v>
      </c>
      <c r="AD50" s="571">
        <v>400000</v>
      </c>
      <c r="AE50" s="563">
        <v>1.67</v>
      </c>
      <c r="AF50" s="570">
        <v>115000</v>
      </c>
      <c r="AG50" s="570">
        <f t="shared" si="21"/>
        <v>515000</v>
      </c>
      <c r="AH50" s="404">
        <f t="shared" si="8"/>
        <v>1739294.5480653776</v>
      </c>
    </row>
    <row r="51" spans="1:44" x14ac:dyDescent="0.2">
      <c r="A51" s="120">
        <v>43</v>
      </c>
      <c r="B51" s="121" t="s">
        <v>323</v>
      </c>
      <c r="C51" s="462">
        <v>70560</v>
      </c>
      <c r="D51" s="462">
        <f t="shared" si="19"/>
        <v>77107.967999999993</v>
      </c>
      <c r="E51" s="495">
        <v>164730</v>
      </c>
      <c r="F51" s="495">
        <f t="shared" si="20"/>
        <v>173295.96</v>
      </c>
      <c r="G51" s="146">
        <v>136901.51999999999</v>
      </c>
      <c r="H51" s="146">
        <f t="shared" si="3"/>
        <v>143883.49751999998</v>
      </c>
      <c r="I51" s="497">
        <f t="shared" si="4"/>
        <v>131429.14183999997</v>
      </c>
      <c r="L51" s="120">
        <v>43</v>
      </c>
      <c r="M51" s="121" t="s">
        <v>323</v>
      </c>
      <c r="N51" s="122">
        <v>121040</v>
      </c>
      <c r="O51" s="40">
        <v>2.59</v>
      </c>
      <c r="P51" s="41">
        <v>53171</v>
      </c>
      <c r="Q51" s="146">
        <f t="shared" si="5"/>
        <v>174211</v>
      </c>
      <c r="R51" s="122">
        <v>116590</v>
      </c>
      <c r="S51" s="40">
        <v>2.5945945945945947</v>
      </c>
      <c r="T51" s="41">
        <v>54608</v>
      </c>
      <c r="U51" s="153">
        <f t="shared" si="0"/>
        <v>171198</v>
      </c>
      <c r="V51" s="55">
        <v>133500</v>
      </c>
      <c r="W51" s="40">
        <v>2.59</v>
      </c>
      <c r="X51" s="59">
        <v>47901.51999999999</v>
      </c>
      <c r="Y51" s="162">
        <f t="shared" si="6"/>
        <v>181401.52</v>
      </c>
      <c r="Z51" s="55">
        <v>133500</v>
      </c>
      <c r="AA51" s="66">
        <v>2.59</v>
      </c>
      <c r="AB51" s="59">
        <v>52692</v>
      </c>
      <c r="AC51" s="162">
        <f t="shared" si="7"/>
        <v>186192</v>
      </c>
      <c r="AD51" s="571">
        <v>91494</v>
      </c>
      <c r="AE51" s="563">
        <v>2.59</v>
      </c>
      <c r="AF51" s="570">
        <v>23516.61</v>
      </c>
      <c r="AG51" s="570">
        <f t="shared" si="21"/>
        <v>115010.61</v>
      </c>
      <c r="AH51" s="404">
        <f t="shared" si="8"/>
        <v>159907.04530666667</v>
      </c>
    </row>
    <row r="52" spans="1:44" x14ac:dyDescent="0.2">
      <c r="A52" s="120">
        <v>44</v>
      </c>
      <c r="B52" s="121" t="s">
        <v>209</v>
      </c>
      <c r="C52" s="462">
        <v>35280</v>
      </c>
      <c r="D52" s="462">
        <f t="shared" si="19"/>
        <v>38553.983999999997</v>
      </c>
      <c r="E52" s="495">
        <v>45220</v>
      </c>
      <c r="F52" s="495">
        <f t="shared" si="20"/>
        <v>47571.44</v>
      </c>
      <c r="G52" s="146">
        <v>43765.724800000004</v>
      </c>
      <c r="H52" s="146">
        <f t="shared" si="3"/>
        <v>45997.776764800001</v>
      </c>
      <c r="I52" s="497">
        <f t="shared" si="4"/>
        <v>44041.066921600002</v>
      </c>
      <c r="L52" s="120">
        <v>44</v>
      </c>
      <c r="M52" s="121" t="s">
        <v>209</v>
      </c>
      <c r="N52" s="92" t="s">
        <v>593</v>
      </c>
      <c r="O52" s="40">
        <v>0.15384615384615385</v>
      </c>
      <c r="P52" s="41">
        <v>268800</v>
      </c>
      <c r="Q52" s="146">
        <f>+P52</f>
        <v>268800</v>
      </c>
      <c r="R52" s="92" t="s">
        <v>593</v>
      </c>
      <c r="S52" s="40">
        <v>0.15384615384615385</v>
      </c>
      <c r="T52" s="41">
        <v>50331</v>
      </c>
      <c r="U52" s="154">
        <f>+T52</f>
        <v>50331</v>
      </c>
      <c r="V52" s="92" t="s">
        <v>593</v>
      </c>
      <c r="W52" s="40">
        <v>0.15384615384615385</v>
      </c>
      <c r="X52" s="59">
        <v>240000</v>
      </c>
      <c r="Y52" s="162">
        <f>+X52</f>
        <v>240000</v>
      </c>
      <c r="Z52" s="92" t="s">
        <v>593</v>
      </c>
      <c r="AA52" s="66">
        <v>0.15384615384615385</v>
      </c>
      <c r="AB52" s="59">
        <v>261600</v>
      </c>
      <c r="AC52" s="162">
        <f>+AB52</f>
        <v>261600</v>
      </c>
      <c r="AD52" s="92" t="s">
        <v>593</v>
      </c>
      <c r="AE52" s="563">
        <v>0.15384615384615399</v>
      </c>
      <c r="AF52" s="570">
        <v>59961.72</v>
      </c>
      <c r="AG52" s="570">
        <f t="shared" si="21"/>
        <v>59961.72</v>
      </c>
      <c r="AH52" s="404">
        <f t="shared" si="8"/>
        <v>154122.29782026666</v>
      </c>
    </row>
    <row r="53" spans="1:44" x14ac:dyDescent="0.2">
      <c r="A53" s="120">
        <v>45</v>
      </c>
      <c r="B53" s="126" t="s">
        <v>300</v>
      </c>
      <c r="C53" s="462">
        <v>613480</v>
      </c>
      <c r="D53" s="462">
        <f t="shared" si="19"/>
        <v>670410.94400000002</v>
      </c>
      <c r="E53" s="495">
        <v>786790</v>
      </c>
      <c r="F53" s="495">
        <f t="shared" si="20"/>
        <v>827703.08</v>
      </c>
      <c r="G53" s="146">
        <v>761486.83360000001</v>
      </c>
      <c r="H53" s="146">
        <f t="shared" si="3"/>
        <v>800322.66211360006</v>
      </c>
      <c r="I53" s="497">
        <f t="shared" si="4"/>
        <v>766145.56203786668</v>
      </c>
      <c r="L53" s="120">
        <v>45</v>
      </c>
      <c r="M53" s="126" t="s">
        <v>300</v>
      </c>
      <c r="N53" s="122">
        <v>817960</v>
      </c>
      <c r="O53" s="40">
        <v>1.1794871794871795</v>
      </c>
      <c r="P53" s="41">
        <v>342368</v>
      </c>
      <c r="Q53" s="146">
        <f t="shared" si="5"/>
        <v>1160328</v>
      </c>
      <c r="R53" s="122">
        <v>618750</v>
      </c>
      <c r="S53" s="40">
        <v>1.1794871794871795</v>
      </c>
      <c r="T53" s="41">
        <v>306460</v>
      </c>
      <c r="U53" s="153">
        <f t="shared" si="0"/>
        <v>925210</v>
      </c>
      <c r="V53" s="55">
        <v>846560</v>
      </c>
      <c r="W53" s="40">
        <v>1.1794871794871795</v>
      </c>
      <c r="X53" s="59">
        <v>308440</v>
      </c>
      <c r="Y53" s="162">
        <f t="shared" si="6"/>
        <v>1155000</v>
      </c>
      <c r="Z53" s="55">
        <v>846560</v>
      </c>
      <c r="AA53" s="66">
        <v>1.1794871794871795</v>
      </c>
      <c r="AB53" s="59">
        <v>333115</v>
      </c>
      <c r="AC53" s="162">
        <f t="shared" si="7"/>
        <v>1179675</v>
      </c>
      <c r="AD53" s="571">
        <v>1009086</v>
      </c>
      <c r="AE53" s="563">
        <v>1.17948717948718</v>
      </c>
      <c r="AF53" s="570">
        <v>34197.54</v>
      </c>
      <c r="AG53" s="570">
        <f t="shared" si="21"/>
        <v>1043283.54</v>
      </c>
      <c r="AH53" s="404">
        <f t="shared" si="8"/>
        <v>1038273.6836729777</v>
      </c>
    </row>
    <row r="54" spans="1:44" x14ac:dyDescent="0.2">
      <c r="A54" s="120">
        <v>46</v>
      </c>
      <c r="B54" s="121" t="s">
        <v>150</v>
      </c>
      <c r="C54" s="462">
        <v>2490180</v>
      </c>
      <c r="D54" s="462">
        <f t="shared" si="19"/>
        <v>2721268.7039999999</v>
      </c>
      <c r="E54" s="495">
        <v>3193615</v>
      </c>
      <c r="F54" s="495">
        <f t="shared" si="20"/>
        <v>3359682.98</v>
      </c>
      <c r="G54" s="146">
        <v>2971222.8</v>
      </c>
      <c r="H54" s="146">
        <f t="shared" si="3"/>
        <v>3122755.1627999996</v>
      </c>
      <c r="I54" s="497">
        <f t="shared" si="4"/>
        <v>3067902.2822666666</v>
      </c>
      <c r="L54" s="120">
        <v>46</v>
      </c>
      <c r="M54" s="121" t="s">
        <v>150</v>
      </c>
      <c r="N54" s="122">
        <v>2645470</v>
      </c>
      <c r="O54" s="40">
        <v>1.3333333333333333</v>
      </c>
      <c r="P54" s="41">
        <v>1144245</v>
      </c>
      <c r="Q54" s="146">
        <f t="shared" si="5"/>
        <v>3789715</v>
      </c>
      <c r="R54" s="122">
        <v>2510300</v>
      </c>
      <c r="S54" s="40">
        <v>1.3333333333333333</v>
      </c>
      <c r="T54" s="41">
        <v>1175452</v>
      </c>
      <c r="U54" s="153">
        <f t="shared" si="0"/>
        <v>3685752</v>
      </c>
      <c r="V54" s="55">
        <v>2896500</v>
      </c>
      <c r="W54" s="40">
        <v>1.3333333333333333</v>
      </c>
      <c r="X54" s="59">
        <v>1040222.7999999998</v>
      </c>
      <c r="Y54" s="162">
        <f t="shared" si="6"/>
        <v>3936722.8</v>
      </c>
      <c r="Z54" s="55">
        <v>2799950</v>
      </c>
      <c r="AA54" s="66">
        <v>1.3333333333333333</v>
      </c>
      <c r="AB54" s="59">
        <v>1175452</v>
      </c>
      <c r="AC54" s="162">
        <f t="shared" si="7"/>
        <v>3975402</v>
      </c>
      <c r="AD54" s="571">
        <v>4149054</v>
      </c>
      <c r="AE54" s="563">
        <v>1.3333333333333299</v>
      </c>
      <c r="AF54" s="570">
        <v>85679.49</v>
      </c>
      <c r="AG54" s="570">
        <f t="shared" si="21"/>
        <v>4234733.49</v>
      </c>
      <c r="AH54" s="404">
        <f t="shared" si="8"/>
        <v>3781704.5953777782</v>
      </c>
    </row>
    <row r="55" spans="1:44" x14ac:dyDescent="0.2">
      <c r="A55" s="120">
        <v>47</v>
      </c>
      <c r="B55" s="121" t="s">
        <v>151</v>
      </c>
      <c r="C55" s="462">
        <v>1518020</v>
      </c>
      <c r="D55" s="462">
        <f t="shared" si="19"/>
        <v>1658892.2560000001</v>
      </c>
      <c r="E55" s="495">
        <v>1946835</v>
      </c>
      <c r="F55" s="495">
        <f t="shared" si="20"/>
        <v>2048070.42</v>
      </c>
      <c r="G55" s="146">
        <v>1884224.7863999999</v>
      </c>
      <c r="H55" s="146">
        <f t="shared" si="3"/>
        <v>1980320.2505063999</v>
      </c>
      <c r="I55" s="497">
        <f t="shared" si="4"/>
        <v>1895760.9755021334</v>
      </c>
      <c r="L55" s="120">
        <v>47</v>
      </c>
      <c r="M55" s="121" t="s">
        <v>151</v>
      </c>
      <c r="N55" s="122">
        <v>1785680</v>
      </c>
      <c r="O55" s="40">
        <v>1.3333333333333333</v>
      </c>
      <c r="P55" s="41">
        <v>792672</v>
      </c>
      <c r="Q55" s="146">
        <f t="shared" si="5"/>
        <v>2578352</v>
      </c>
      <c r="R55" s="122">
        <v>2394000</v>
      </c>
      <c r="S55" s="40">
        <v>1.3333333333333333</v>
      </c>
      <c r="T55" s="41">
        <v>764701</v>
      </c>
      <c r="U55" s="153">
        <f t="shared" si="0"/>
        <v>3158701</v>
      </c>
      <c r="V55" s="55">
        <v>1969500</v>
      </c>
      <c r="W55" s="40">
        <v>1.3333333333333333</v>
      </c>
      <c r="X55" s="59">
        <v>707743.2</v>
      </c>
      <c r="Y55" s="162">
        <f t="shared" si="6"/>
        <v>2677243.2000000002</v>
      </c>
      <c r="Z55" s="55">
        <v>1930110</v>
      </c>
      <c r="AA55" s="66">
        <v>1.3333333333333333</v>
      </c>
      <c r="AB55" s="59">
        <v>806827</v>
      </c>
      <c r="AC55" s="162">
        <f t="shared" si="7"/>
        <v>2736937</v>
      </c>
      <c r="AD55" s="571">
        <v>2271438</v>
      </c>
      <c r="AE55" s="563">
        <v>1.3333333333333299</v>
      </c>
      <c r="AF55" s="570">
        <v>310065.21000000002</v>
      </c>
      <c r="AG55" s="570">
        <f t="shared" si="21"/>
        <v>2581503.21</v>
      </c>
      <c r="AH55" s="404">
        <f t="shared" si="8"/>
        <v>2604749.5642503556</v>
      </c>
    </row>
    <row r="56" spans="1:44" x14ac:dyDescent="0.2">
      <c r="A56" s="120">
        <v>48</v>
      </c>
      <c r="B56" s="121" t="s">
        <v>328</v>
      </c>
      <c r="C56" s="462">
        <v>34300</v>
      </c>
      <c r="D56" s="462">
        <f t="shared" si="19"/>
        <v>37483.040000000001</v>
      </c>
      <c r="E56" s="495">
        <v>43985</v>
      </c>
      <c r="F56" s="495">
        <f t="shared" si="20"/>
        <v>46272.22</v>
      </c>
      <c r="G56" s="146">
        <v>42570.4424</v>
      </c>
      <c r="H56" s="146">
        <f t="shared" si="3"/>
        <v>44741.534962400001</v>
      </c>
      <c r="I56" s="497">
        <f t="shared" si="4"/>
        <v>42832.264987466675</v>
      </c>
      <c r="L56" s="120">
        <v>48</v>
      </c>
      <c r="M56" s="121" t="s">
        <v>328</v>
      </c>
      <c r="N56" s="92" t="s">
        <v>593</v>
      </c>
      <c r="O56" s="40">
        <v>1.33</v>
      </c>
      <c r="P56" s="41">
        <v>244200</v>
      </c>
      <c r="Q56" s="146">
        <f>+P56</f>
        <v>244200</v>
      </c>
      <c r="R56" s="92" t="s">
        <v>593</v>
      </c>
      <c r="S56" s="40">
        <v>1.33</v>
      </c>
      <c r="T56" s="41">
        <v>48956</v>
      </c>
      <c r="U56" s="154">
        <f>+T56</f>
        <v>48956</v>
      </c>
      <c r="V56" s="92" t="s">
        <v>593</v>
      </c>
      <c r="W56" s="40">
        <v>1.33</v>
      </c>
      <c r="X56" s="59">
        <v>220000</v>
      </c>
      <c r="Y56" s="162">
        <f>+X56</f>
        <v>220000</v>
      </c>
      <c r="Z56" s="92" t="s">
        <v>593</v>
      </c>
      <c r="AA56" s="66">
        <v>1.33</v>
      </c>
      <c r="AB56" s="59">
        <v>244200</v>
      </c>
      <c r="AC56" s="162">
        <f>+AB56</f>
        <v>244200</v>
      </c>
      <c r="AD56" s="92" t="s">
        <v>593</v>
      </c>
      <c r="AE56" s="563">
        <v>1.33</v>
      </c>
      <c r="AF56" s="570">
        <v>320000</v>
      </c>
      <c r="AG56" s="570">
        <f t="shared" si="21"/>
        <v>320000</v>
      </c>
      <c r="AH56" s="404">
        <f t="shared" si="8"/>
        <v>186698.04416457776</v>
      </c>
    </row>
    <row r="57" spans="1:44" s="255" customFormat="1" ht="15" customHeight="1" x14ac:dyDescent="0.2">
      <c r="A57" s="663" t="s">
        <v>34</v>
      </c>
      <c r="B57" s="664"/>
      <c r="C57" s="500"/>
      <c r="D57" s="501"/>
      <c r="E57" s="478"/>
      <c r="F57" s="479"/>
      <c r="G57" s="253"/>
      <c r="H57" s="481"/>
      <c r="I57" s="502"/>
      <c r="J57" s="493"/>
      <c r="L57" s="663" t="s">
        <v>34</v>
      </c>
      <c r="M57" s="725"/>
      <c r="N57" s="34"/>
      <c r="O57" s="34"/>
      <c r="P57" s="34"/>
      <c r="Q57" s="39"/>
      <c r="R57" s="34"/>
      <c r="S57" s="34"/>
      <c r="T57" s="34"/>
      <c r="U57" s="39"/>
      <c r="V57" s="159"/>
      <c r="W57" s="125"/>
      <c r="X57" s="159"/>
      <c r="Y57" s="161"/>
      <c r="Z57" s="67"/>
      <c r="AA57" s="68"/>
      <c r="AB57" s="67"/>
      <c r="AC57" s="164"/>
      <c r="AD57" s="67"/>
      <c r="AE57" s="68"/>
      <c r="AF57" s="67"/>
      <c r="AG57" s="164"/>
      <c r="AH57" s="349"/>
      <c r="AI57" s="645"/>
      <c r="AJ57" s="441"/>
      <c r="AM57" s="493"/>
      <c r="AR57" s="441"/>
    </row>
    <row r="58" spans="1:44" x14ac:dyDescent="0.2">
      <c r="A58" s="120">
        <v>49</v>
      </c>
      <c r="B58" s="121" t="s">
        <v>35</v>
      </c>
      <c r="C58" s="462">
        <v>139160</v>
      </c>
      <c r="D58" s="462">
        <f t="shared" ref="D58:D65" si="22">C58*9.28%+C58</f>
        <v>152074.04800000001</v>
      </c>
      <c r="E58" s="495">
        <v>178505</v>
      </c>
      <c r="F58" s="495">
        <f t="shared" si="20"/>
        <v>187787.26</v>
      </c>
      <c r="G58" s="146">
        <v>172764.27920000002</v>
      </c>
      <c r="H58" s="146">
        <f t="shared" si="3"/>
        <v>181575.25743920001</v>
      </c>
      <c r="I58" s="497">
        <f t="shared" si="4"/>
        <v>173812.18847973333</v>
      </c>
      <c r="L58" s="120">
        <v>49</v>
      </c>
      <c r="M58" s="121" t="s">
        <v>35</v>
      </c>
      <c r="N58" s="122">
        <v>340170</v>
      </c>
      <c r="O58" s="40">
        <v>0.38513513513513514</v>
      </c>
      <c r="P58" s="41">
        <v>84075</v>
      </c>
      <c r="Q58" s="146">
        <f t="shared" si="5"/>
        <v>424245</v>
      </c>
      <c r="R58" s="122">
        <v>153440</v>
      </c>
      <c r="S58" s="40">
        <v>0.38513513513513514</v>
      </c>
      <c r="T58" s="41">
        <v>70487</v>
      </c>
      <c r="U58" s="153">
        <f t="shared" si="0"/>
        <v>223927</v>
      </c>
      <c r="V58" s="55">
        <v>369750</v>
      </c>
      <c r="W58" s="40">
        <v>0.38513513513513514</v>
      </c>
      <c r="X58" s="59">
        <v>75742.799999999988</v>
      </c>
      <c r="Y58" s="162">
        <f t="shared" si="6"/>
        <v>445492.8</v>
      </c>
      <c r="Z58" s="55">
        <v>357425</v>
      </c>
      <c r="AA58" s="66">
        <v>0.38513513513513514</v>
      </c>
      <c r="AB58" s="59">
        <v>84075</v>
      </c>
      <c r="AC58" s="162">
        <f t="shared" si="7"/>
        <v>441500</v>
      </c>
      <c r="AD58" s="571">
        <v>212160</v>
      </c>
      <c r="AE58" s="563">
        <v>0.38513513513513498</v>
      </c>
      <c r="AF58" s="570">
        <v>24537.63</v>
      </c>
      <c r="AG58" s="570">
        <f t="shared" ref="AG58:AG65" si="23">IF(AND(AD58="",AF58=""),"",SUM(AD58,AF58))</f>
        <v>236697.63</v>
      </c>
      <c r="AH58" s="404">
        <f t="shared" si="8"/>
        <v>324279.10307995556</v>
      </c>
    </row>
    <row r="59" spans="1:44" x14ac:dyDescent="0.2">
      <c r="A59" s="120">
        <v>50</v>
      </c>
      <c r="B59" s="121" t="s">
        <v>132</v>
      </c>
      <c r="C59" s="462">
        <v>187180</v>
      </c>
      <c r="D59" s="462">
        <f t="shared" si="22"/>
        <v>204550.304</v>
      </c>
      <c r="E59" s="495">
        <v>240065</v>
      </c>
      <c r="F59" s="495">
        <f t="shared" si="20"/>
        <v>252548.38</v>
      </c>
      <c r="G59" s="146">
        <v>232344.50959999999</v>
      </c>
      <c r="H59" s="146">
        <f t="shared" si="3"/>
        <v>244194.07958959998</v>
      </c>
      <c r="I59" s="497">
        <f t="shared" si="4"/>
        <v>233764.25452986665</v>
      </c>
      <c r="L59" s="120">
        <v>50</v>
      </c>
      <c r="M59" s="121" t="s">
        <v>132</v>
      </c>
      <c r="N59" s="122">
        <v>255680</v>
      </c>
      <c r="O59" s="40">
        <v>1.7359459459459459</v>
      </c>
      <c r="P59" s="41">
        <v>114043</v>
      </c>
      <c r="Q59" s="146">
        <f t="shared" si="5"/>
        <v>369723</v>
      </c>
      <c r="R59" s="122">
        <v>196300</v>
      </c>
      <c r="S59" s="40">
        <v>1.7359459459459459</v>
      </c>
      <c r="T59" s="41">
        <v>91106</v>
      </c>
      <c r="U59" s="153">
        <f t="shared" si="0"/>
        <v>287406</v>
      </c>
      <c r="V59" s="55">
        <v>263200</v>
      </c>
      <c r="W59" s="40">
        <v>1.7359459459459459</v>
      </c>
      <c r="X59" s="59">
        <v>101823.91999999998</v>
      </c>
      <c r="Y59" s="162">
        <f t="shared" si="6"/>
        <v>365023.92</v>
      </c>
      <c r="Z59" s="55">
        <v>278240</v>
      </c>
      <c r="AA59" s="66">
        <v>1.7359459459459459</v>
      </c>
      <c r="AB59" s="59">
        <v>114043</v>
      </c>
      <c r="AC59" s="162">
        <f t="shared" si="7"/>
        <v>392283</v>
      </c>
      <c r="AD59" s="571">
        <v>254592</v>
      </c>
      <c r="AE59" s="563">
        <v>1.7359459459459501</v>
      </c>
      <c r="AF59" s="570">
        <v>63734.19</v>
      </c>
      <c r="AG59" s="570">
        <f t="shared" si="23"/>
        <v>318326.19</v>
      </c>
      <c r="AH59" s="404">
        <f t="shared" si="8"/>
        <v>327754.39408831106</v>
      </c>
    </row>
    <row r="60" spans="1:44" x14ac:dyDescent="0.2">
      <c r="A60" s="120">
        <v>51</v>
      </c>
      <c r="B60" s="121" t="s">
        <v>36</v>
      </c>
      <c r="C60" s="462">
        <v>414540</v>
      </c>
      <c r="D60" s="462">
        <f t="shared" si="22"/>
        <v>453009.31199999998</v>
      </c>
      <c r="E60" s="495">
        <v>531715</v>
      </c>
      <c r="F60" s="495">
        <f t="shared" si="20"/>
        <v>559364.18000000005</v>
      </c>
      <c r="G60" s="146">
        <v>514615.04560000007</v>
      </c>
      <c r="H60" s="146">
        <f t="shared" si="3"/>
        <v>540860.41292560007</v>
      </c>
      <c r="I60" s="497">
        <f t="shared" si="4"/>
        <v>517744.63497520005</v>
      </c>
      <c r="L60" s="120">
        <v>51</v>
      </c>
      <c r="M60" s="121" t="s">
        <v>36</v>
      </c>
      <c r="N60" s="122">
        <v>965600</v>
      </c>
      <c r="O60" s="40">
        <v>0.90702702702702698</v>
      </c>
      <c r="P60" s="41">
        <v>249868</v>
      </c>
      <c r="Q60" s="146">
        <f t="shared" si="5"/>
        <v>1215468</v>
      </c>
      <c r="R60" s="122">
        <v>447560</v>
      </c>
      <c r="S60" s="40">
        <v>1.0662162162162163</v>
      </c>
      <c r="T60" s="41">
        <v>204095</v>
      </c>
      <c r="U60" s="153">
        <f t="shared" si="0"/>
        <v>651655</v>
      </c>
      <c r="V60" s="55">
        <v>972400</v>
      </c>
      <c r="W60" s="40">
        <v>0.90702702702702698</v>
      </c>
      <c r="X60" s="59">
        <v>227152.88</v>
      </c>
      <c r="Y60" s="162">
        <f t="shared" si="6"/>
        <v>1199552.8799999999</v>
      </c>
      <c r="Z60" s="55">
        <v>1033600</v>
      </c>
      <c r="AA60" s="66">
        <v>0.90702702702702698</v>
      </c>
      <c r="AB60" s="59">
        <v>247597</v>
      </c>
      <c r="AC60" s="162">
        <f t="shared" si="7"/>
        <v>1281197</v>
      </c>
      <c r="AD60" s="571">
        <v>892398</v>
      </c>
      <c r="AE60" s="563">
        <v>0.90702702702702698</v>
      </c>
      <c r="AF60" s="570">
        <v>49227.75</v>
      </c>
      <c r="AG60" s="570">
        <f t="shared" si="23"/>
        <v>941625.75</v>
      </c>
      <c r="AH60" s="404">
        <f t="shared" si="8"/>
        <v>967873.87749586662</v>
      </c>
    </row>
    <row r="61" spans="1:44" x14ac:dyDescent="0.2">
      <c r="A61" s="120">
        <v>52</v>
      </c>
      <c r="B61" s="121" t="s">
        <v>133</v>
      </c>
      <c r="C61" s="462">
        <v>553700</v>
      </c>
      <c r="D61" s="462">
        <f t="shared" si="22"/>
        <v>605083.36</v>
      </c>
      <c r="E61" s="495">
        <v>710125</v>
      </c>
      <c r="F61" s="495">
        <f t="shared" si="20"/>
        <v>747051.5</v>
      </c>
      <c r="G61" s="146">
        <v>648152.88</v>
      </c>
      <c r="H61" s="146">
        <f t="shared" si="3"/>
        <v>681208.67688000004</v>
      </c>
      <c r="I61" s="497">
        <f t="shared" si="4"/>
        <v>677781.17896000005</v>
      </c>
      <c r="L61" s="120">
        <v>52</v>
      </c>
      <c r="M61" s="121" t="s">
        <v>133</v>
      </c>
      <c r="N61" s="122">
        <v>730320</v>
      </c>
      <c r="O61" s="40">
        <v>1.0662162162162163</v>
      </c>
      <c r="P61" s="41">
        <v>323004</v>
      </c>
      <c r="Q61" s="146">
        <f t="shared" si="5"/>
        <v>1053324</v>
      </c>
      <c r="R61" s="122">
        <v>1113600</v>
      </c>
      <c r="S61" s="40">
        <v>0.90702702702702698</v>
      </c>
      <c r="T61" s="41">
        <v>256683</v>
      </c>
      <c r="U61" s="153">
        <f t="shared" si="0"/>
        <v>1370283</v>
      </c>
      <c r="V61" s="55">
        <v>789390</v>
      </c>
      <c r="W61" s="40">
        <v>1.0662162162162163</v>
      </c>
      <c r="X61" s="59">
        <v>288396.40000000002</v>
      </c>
      <c r="Y61" s="162">
        <f t="shared" si="6"/>
        <v>1077786.3999999999</v>
      </c>
      <c r="Z61" s="55">
        <v>778650</v>
      </c>
      <c r="AA61" s="66">
        <v>1.0662162162162163</v>
      </c>
      <c r="AB61" s="59">
        <v>311468</v>
      </c>
      <c r="AC61" s="162">
        <f t="shared" si="7"/>
        <v>1090118</v>
      </c>
      <c r="AD61" s="571">
        <v>655044</v>
      </c>
      <c r="AE61" s="563">
        <v>1.0662162162162201</v>
      </c>
      <c r="AF61" s="570">
        <v>50010.09</v>
      </c>
      <c r="AG61" s="570">
        <f t="shared" si="23"/>
        <v>705054.09</v>
      </c>
      <c r="AH61" s="404">
        <f t="shared" si="8"/>
        <v>995724.44482666661</v>
      </c>
    </row>
    <row r="62" spans="1:44" x14ac:dyDescent="0.2">
      <c r="A62" s="120">
        <v>53</v>
      </c>
      <c r="B62" s="121" t="s">
        <v>336</v>
      </c>
      <c r="C62" s="462">
        <v>201880</v>
      </c>
      <c r="D62" s="462">
        <f t="shared" si="22"/>
        <v>220614.46400000001</v>
      </c>
      <c r="E62" s="495">
        <v>837045</v>
      </c>
      <c r="F62" s="495">
        <f t="shared" si="20"/>
        <v>880571.34</v>
      </c>
      <c r="G62" s="146">
        <v>810125.63280000002</v>
      </c>
      <c r="H62" s="146">
        <f t="shared" si="3"/>
        <v>851442.04007280001</v>
      </c>
      <c r="I62" s="497">
        <f t="shared" si="4"/>
        <v>650875.94802426675</v>
      </c>
      <c r="L62" s="120">
        <v>53</v>
      </c>
      <c r="M62" s="121" t="s">
        <v>336</v>
      </c>
      <c r="N62" s="122">
        <v>858240</v>
      </c>
      <c r="O62" s="40">
        <v>1.83</v>
      </c>
      <c r="P62" s="41">
        <v>353465</v>
      </c>
      <c r="Q62" s="146">
        <f t="shared" si="5"/>
        <v>1211705</v>
      </c>
      <c r="R62" s="122">
        <v>658750</v>
      </c>
      <c r="S62" s="40">
        <v>1.0662162162162163</v>
      </c>
      <c r="T62" s="41">
        <v>325594</v>
      </c>
      <c r="U62" s="153">
        <f t="shared" si="0"/>
        <v>984344</v>
      </c>
      <c r="V62" s="55">
        <v>846320</v>
      </c>
      <c r="W62" s="40">
        <v>1.83</v>
      </c>
      <c r="X62" s="59">
        <v>321332</v>
      </c>
      <c r="Y62" s="162">
        <f t="shared" si="6"/>
        <v>1167652</v>
      </c>
      <c r="Z62" s="55">
        <v>864200</v>
      </c>
      <c r="AA62" s="66">
        <v>1.83</v>
      </c>
      <c r="AB62" s="59">
        <v>350252</v>
      </c>
      <c r="AC62" s="162">
        <f t="shared" si="7"/>
        <v>1214452</v>
      </c>
      <c r="AD62" s="571">
        <v>290394</v>
      </c>
      <c r="AE62" s="563">
        <v>1.83</v>
      </c>
      <c r="AF62" s="570">
        <v>47961.42</v>
      </c>
      <c r="AG62" s="570">
        <f t="shared" si="23"/>
        <v>338355.42</v>
      </c>
      <c r="AH62" s="404">
        <f t="shared" si="8"/>
        <v>927897.39467071125</v>
      </c>
    </row>
    <row r="63" spans="1:44" x14ac:dyDescent="0.2">
      <c r="A63" s="120">
        <v>54</v>
      </c>
      <c r="B63" s="121" t="s">
        <v>324</v>
      </c>
      <c r="C63" s="462">
        <v>84280</v>
      </c>
      <c r="D63" s="462">
        <f t="shared" si="22"/>
        <v>92101.183999999994</v>
      </c>
      <c r="E63" s="495">
        <v>108110</v>
      </c>
      <c r="F63" s="495">
        <f t="shared" si="20"/>
        <v>113731.72</v>
      </c>
      <c r="G63" s="146">
        <v>104633.18240000001</v>
      </c>
      <c r="H63" s="146">
        <f t="shared" si="3"/>
        <v>109969.47470240001</v>
      </c>
      <c r="I63" s="497">
        <f t="shared" si="4"/>
        <v>105267.45956746668</v>
      </c>
      <c r="L63" s="120">
        <v>54</v>
      </c>
      <c r="M63" s="121" t="s">
        <v>324</v>
      </c>
      <c r="N63" s="122">
        <v>109200</v>
      </c>
      <c r="O63" s="40">
        <v>0.60432432432432437</v>
      </c>
      <c r="P63" s="41">
        <v>46872</v>
      </c>
      <c r="Q63" s="146">
        <f t="shared" si="5"/>
        <v>156072</v>
      </c>
      <c r="R63" s="122">
        <v>153600</v>
      </c>
      <c r="S63" s="40">
        <v>0.60432432432432437</v>
      </c>
      <c r="T63" s="41">
        <v>42128</v>
      </c>
      <c r="U63" s="153">
        <f t="shared" si="0"/>
        <v>195728</v>
      </c>
      <c r="V63" s="55">
        <v>117000</v>
      </c>
      <c r="W63" s="40">
        <v>0.60432432432432437</v>
      </c>
      <c r="X63" s="59">
        <v>42611.08</v>
      </c>
      <c r="Y63" s="162">
        <f t="shared" si="6"/>
        <v>159611.08000000002</v>
      </c>
      <c r="Z63" s="55">
        <v>114660</v>
      </c>
      <c r="AA63" s="66">
        <v>0.60432432432432437</v>
      </c>
      <c r="AB63" s="59">
        <v>48577</v>
      </c>
      <c r="AC63" s="162">
        <f t="shared" si="7"/>
        <v>163237</v>
      </c>
      <c r="AD63" s="571">
        <v>114036</v>
      </c>
      <c r="AE63" s="563">
        <v>0.60432432432432404</v>
      </c>
      <c r="AF63" s="570">
        <v>29317.86</v>
      </c>
      <c r="AG63" s="570">
        <f t="shared" si="23"/>
        <v>143353.85999999999</v>
      </c>
      <c r="AH63" s="404">
        <f t="shared" si="8"/>
        <v>153878.23326124446</v>
      </c>
    </row>
    <row r="64" spans="1:44" x14ac:dyDescent="0.2">
      <c r="A64" s="120">
        <v>55</v>
      </c>
      <c r="B64" s="121" t="s">
        <v>39</v>
      </c>
      <c r="C64" s="462">
        <v>52920</v>
      </c>
      <c r="D64" s="462">
        <f t="shared" si="22"/>
        <v>57830.976000000002</v>
      </c>
      <c r="E64" s="495">
        <v>67830</v>
      </c>
      <c r="F64" s="495">
        <f t="shared" si="20"/>
        <v>71357.16</v>
      </c>
      <c r="G64" s="146">
        <v>65648.587200000009</v>
      </c>
      <c r="H64" s="146">
        <f t="shared" si="3"/>
        <v>68996.665147200009</v>
      </c>
      <c r="I64" s="497">
        <f t="shared" si="4"/>
        <v>66061.600382399993</v>
      </c>
      <c r="L64" s="120">
        <v>55</v>
      </c>
      <c r="M64" s="121" t="s">
        <v>39</v>
      </c>
      <c r="N64" s="122">
        <v>76140</v>
      </c>
      <c r="O64" s="40">
        <v>0.33648648648648649</v>
      </c>
      <c r="P64" s="41">
        <v>33000</v>
      </c>
      <c r="Q64" s="146">
        <f t="shared" si="5"/>
        <v>109140</v>
      </c>
      <c r="R64" s="122">
        <v>85800</v>
      </c>
      <c r="S64" s="40">
        <v>0.33648648648648649</v>
      </c>
      <c r="T64" s="41">
        <v>26272</v>
      </c>
      <c r="U64" s="153">
        <f t="shared" si="0"/>
        <v>112072</v>
      </c>
      <c r="V64" s="55">
        <v>74520</v>
      </c>
      <c r="W64" s="40">
        <v>0.33648648648648649</v>
      </c>
      <c r="X64" s="59">
        <v>29464.240000000005</v>
      </c>
      <c r="Y64" s="162">
        <f t="shared" si="6"/>
        <v>103984.24</v>
      </c>
      <c r="Z64" s="55">
        <v>80460</v>
      </c>
      <c r="AA64" s="66">
        <v>0.33648648648648649</v>
      </c>
      <c r="AB64" s="59">
        <v>33000</v>
      </c>
      <c r="AC64" s="162">
        <f t="shared" si="7"/>
        <v>113460</v>
      </c>
      <c r="AD64" s="571">
        <v>71604</v>
      </c>
      <c r="AE64" s="563">
        <v>0.33648648648648599</v>
      </c>
      <c r="AF64" s="570">
        <v>18338.580000000002</v>
      </c>
      <c r="AG64" s="570">
        <f t="shared" si="23"/>
        <v>89942.58</v>
      </c>
      <c r="AH64" s="404">
        <f t="shared" si="8"/>
        <v>99110.070063733321</v>
      </c>
    </row>
    <row r="65" spans="1:44" x14ac:dyDescent="0.2">
      <c r="A65" s="120">
        <v>56</v>
      </c>
      <c r="B65" s="121" t="s">
        <v>40</v>
      </c>
      <c r="C65" s="462">
        <v>133280</v>
      </c>
      <c r="D65" s="462">
        <f t="shared" si="22"/>
        <v>145648.38399999999</v>
      </c>
      <c r="E65" s="495">
        <v>162165</v>
      </c>
      <c r="F65" s="495">
        <f t="shared" si="20"/>
        <v>170597.58</v>
      </c>
      <c r="G65" s="146">
        <v>156949.77359999999</v>
      </c>
      <c r="H65" s="146">
        <f t="shared" si="3"/>
        <v>164954.21205359997</v>
      </c>
      <c r="I65" s="497">
        <f t="shared" si="4"/>
        <v>160400.05868453332</v>
      </c>
      <c r="L65" s="120">
        <v>56</v>
      </c>
      <c r="M65" s="121" t="s">
        <v>40</v>
      </c>
      <c r="N65" s="122">
        <v>169920</v>
      </c>
      <c r="O65" s="40">
        <v>0.30405405405405406</v>
      </c>
      <c r="P65" s="41">
        <v>69362</v>
      </c>
      <c r="Q65" s="146">
        <f t="shared" si="5"/>
        <v>239282</v>
      </c>
      <c r="R65" s="122">
        <v>134640</v>
      </c>
      <c r="S65" s="40">
        <v>0.30405405405405406</v>
      </c>
      <c r="T65" s="41">
        <v>61544</v>
      </c>
      <c r="U65" s="153">
        <f t="shared" si="0"/>
        <v>196184</v>
      </c>
      <c r="V65" s="55">
        <v>174640</v>
      </c>
      <c r="W65" s="40">
        <v>0.30405405405405406</v>
      </c>
      <c r="X65" s="59">
        <v>63056</v>
      </c>
      <c r="Y65" s="162">
        <f t="shared" si="6"/>
        <v>237696</v>
      </c>
      <c r="Z65" s="55">
        <v>179360</v>
      </c>
      <c r="AA65" s="66">
        <v>0.30405405405405406</v>
      </c>
      <c r="AB65" s="59">
        <v>69362</v>
      </c>
      <c r="AC65" s="162">
        <f t="shared" si="7"/>
        <v>248722</v>
      </c>
      <c r="AD65" s="571">
        <v>193596</v>
      </c>
      <c r="AE65" s="563">
        <v>0.304054054054054</v>
      </c>
      <c r="AF65" s="570">
        <v>21434.79</v>
      </c>
      <c r="AG65" s="570">
        <f t="shared" si="23"/>
        <v>215030.79</v>
      </c>
      <c r="AH65" s="404">
        <f t="shared" si="8"/>
        <v>216219.14144742224</v>
      </c>
    </row>
    <row r="66" spans="1:44" s="255" customFormat="1" ht="15" customHeight="1" x14ac:dyDescent="0.2">
      <c r="A66" s="663" t="s">
        <v>402</v>
      </c>
      <c r="B66" s="664"/>
      <c r="C66" s="500"/>
      <c r="D66" s="501"/>
      <c r="E66" s="34"/>
      <c r="F66" s="34"/>
      <c r="G66" s="253"/>
      <c r="H66" s="481"/>
      <c r="I66" s="502"/>
      <c r="J66" s="493"/>
      <c r="L66" s="663" t="s">
        <v>402</v>
      </c>
      <c r="M66" s="664"/>
      <c r="N66" s="34"/>
      <c r="O66" s="34"/>
      <c r="P66" s="34"/>
      <c r="Q66" s="39"/>
      <c r="R66" s="34"/>
      <c r="S66" s="34"/>
      <c r="T66" s="34"/>
      <c r="U66" s="39"/>
      <c r="V66" s="54"/>
      <c r="W66" s="34"/>
      <c r="X66" s="54"/>
      <c r="Y66" s="161"/>
      <c r="Z66" s="67"/>
      <c r="AA66" s="68"/>
      <c r="AB66" s="67"/>
      <c r="AC66" s="164"/>
      <c r="AD66" s="67"/>
      <c r="AE66" s="68"/>
      <c r="AF66" s="67"/>
      <c r="AG66" s="164"/>
      <c r="AH66" s="349"/>
      <c r="AI66" s="645"/>
      <c r="AJ66" s="441"/>
      <c r="AM66" s="493"/>
      <c r="AR66" s="441"/>
    </row>
    <row r="67" spans="1:44" x14ac:dyDescent="0.2">
      <c r="A67" s="120">
        <v>57</v>
      </c>
      <c r="B67" s="121" t="s">
        <v>41</v>
      </c>
      <c r="C67" s="462">
        <v>733040</v>
      </c>
      <c r="D67" s="462">
        <f t="shared" ref="D67:D83" si="24">C67*9.28%+C67</f>
        <v>801066.11199999996</v>
      </c>
      <c r="E67" s="495">
        <v>801895</v>
      </c>
      <c r="F67" s="495">
        <f t="shared" ref="F67:F70" si="25">+E67*5.2%+E67</f>
        <v>843593.54</v>
      </c>
      <c r="G67" s="146">
        <v>567051.19999999995</v>
      </c>
      <c r="H67" s="146">
        <f t="shared" si="3"/>
        <v>595970.8112</v>
      </c>
      <c r="I67" s="497">
        <f t="shared" si="4"/>
        <v>746876.82106666674</v>
      </c>
      <c r="L67" s="120">
        <v>57</v>
      </c>
      <c r="M67" s="121" t="s">
        <v>41</v>
      </c>
      <c r="N67" s="122">
        <v>639000</v>
      </c>
      <c r="O67" s="40">
        <v>0.33667567567567569</v>
      </c>
      <c r="P67" s="41">
        <v>219837</v>
      </c>
      <c r="Q67" s="146">
        <f t="shared" si="5"/>
        <v>858837</v>
      </c>
      <c r="R67" s="122">
        <v>576000</v>
      </c>
      <c r="S67" s="40">
        <v>0.33667567567567569</v>
      </c>
      <c r="T67" s="41">
        <v>227759</v>
      </c>
      <c r="U67" s="153">
        <f t="shared" si="0"/>
        <v>803759</v>
      </c>
      <c r="V67" s="55">
        <v>625500</v>
      </c>
      <c r="W67" s="40">
        <v>0.33667567567567569</v>
      </c>
      <c r="X67" s="59">
        <v>198051.19999999995</v>
      </c>
      <c r="Y67" s="162">
        <f t="shared" si="6"/>
        <v>823551.2</v>
      </c>
      <c r="Z67" s="55">
        <v>670500</v>
      </c>
      <c r="AA67" s="66">
        <v>0.33667567567567569</v>
      </c>
      <c r="AB67" s="59">
        <v>219837</v>
      </c>
      <c r="AC67" s="162">
        <f t="shared" si="7"/>
        <v>890337</v>
      </c>
      <c r="AD67" s="571">
        <v>934830</v>
      </c>
      <c r="AE67" s="563">
        <v>0.33667567567567602</v>
      </c>
      <c r="AF67" s="570">
        <v>128482.77</v>
      </c>
      <c r="AG67" s="570">
        <f t="shared" ref="AG67:AG83" si="26">IF(AND(AD67="",AF67=""),"",SUM(AD67,AF67))</f>
        <v>1063312.77</v>
      </c>
      <c r="AH67" s="404">
        <f t="shared" si="8"/>
        <v>864445.63184444455</v>
      </c>
    </row>
    <row r="68" spans="1:44" x14ac:dyDescent="0.2">
      <c r="A68" s="120">
        <v>58</v>
      </c>
      <c r="B68" s="121" t="s">
        <v>134</v>
      </c>
      <c r="C68" s="462">
        <v>296940</v>
      </c>
      <c r="D68" s="462">
        <f t="shared" si="24"/>
        <v>324496.03200000001</v>
      </c>
      <c r="E68" s="495">
        <v>380855</v>
      </c>
      <c r="F68" s="495">
        <f t="shared" si="25"/>
        <v>400659.46</v>
      </c>
      <c r="G68" s="146">
        <v>368606.70319999999</v>
      </c>
      <c r="H68" s="146">
        <f t="shared" si="3"/>
        <v>387405.64506319998</v>
      </c>
      <c r="I68" s="497">
        <f t="shared" si="4"/>
        <v>370853.71235440002</v>
      </c>
      <c r="L68" s="120">
        <v>58</v>
      </c>
      <c r="M68" s="121" t="s">
        <v>134</v>
      </c>
      <c r="N68" s="122">
        <v>430560</v>
      </c>
      <c r="O68" s="40">
        <v>0.50162162162162161</v>
      </c>
      <c r="P68" s="41">
        <v>177893</v>
      </c>
      <c r="Q68" s="146">
        <f t="shared" si="5"/>
        <v>608453</v>
      </c>
      <c r="R68" s="122">
        <v>316800</v>
      </c>
      <c r="S68" s="40">
        <v>0.50162162162162161</v>
      </c>
      <c r="T68" s="41">
        <v>144040</v>
      </c>
      <c r="U68" s="153">
        <f t="shared" si="0"/>
        <v>460840</v>
      </c>
      <c r="V68" s="55">
        <v>445510</v>
      </c>
      <c r="W68" s="40">
        <v>0.50162162162162161</v>
      </c>
      <c r="X68" s="59">
        <v>160264</v>
      </c>
      <c r="Y68" s="162">
        <f t="shared" si="6"/>
        <v>605774</v>
      </c>
      <c r="Z68" s="55">
        <v>433550</v>
      </c>
      <c r="AA68" s="66">
        <v>0.50162162162162161</v>
      </c>
      <c r="AB68" s="59">
        <v>173085</v>
      </c>
      <c r="AC68" s="162">
        <f t="shared" si="7"/>
        <v>606635</v>
      </c>
      <c r="AD68" s="571">
        <v>481338</v>
      </c>
      <c r="AE68" s="563">
        <v>0.50162162162162205</v>
      </c>
      <c r="AF68" s="570">
        <v>23675.73</v>
      </c>
      <c r="AG68" s="570">
        <f t="shared" si="26"/>
        <v>505013.73</v>
      </c>
      <c r="AH68" s="404">
        <f t="shared" si="8"/>
        <v>526261.57372573332</v>
      </c>
    </row>
    <row r="69" spans="1:44" x14ac:dyDescent="0.2">
      <c r="A69" s="120">
        <v>59</v>
      </c>
      <c r="B69" s="121" t="s">
        <v>42</v>
      </c>
      <c r="C69" s="462">
        <v>196980</v>
      </c>
      <c r="D69" s="462">
        <f t="shared" si="24"/>
        <v>215259.74400000001</v>
      </c>
      <c r="E69" s="495">
        <v>252700</v>
      </c>
      <c r="F69" s="495">
        <f t="shared" si="25"/>
        <v>265840.40000000002</v>
      </c>
      <c r="G69" s="146">
        <v>244573.16800000001</v>
      </c>
      <c r="H69" s="146">
        <f t="shared" si="3"/>
        <v>257046.39956799999</v>
      </c>
      <c r="I69" s="497">
        <f t="shared" si="4"/>
        <v>246048.84785599998</v>
      </c>
      <c r="L69" s="120">
        <v>59</v>
      </c>
      <c r="M69" s="121" t="s">
        <v>42</v>
      </c>
      <c r="N69" s="122">
        <v>284000</v>
      </c>
      <c r="O69" s="40">
        <v>0.38459459459459461</v>
      </c>
      <c r="P69" s="41">
        <v>111798</v>
      </c>
      <c r="Q69" s="146">
        <f t="shared" si="5"/>
        <v>395798</v>
      </c>
      <c r="R69" s="122">
        <v>260000</v>
      </c>
      <c r="S69" s="40">
        <v>0.38459459459459461</v>
      </c>
      <c r="T69" s="41">
        <v>98409</v>
      </c>
      <c r="U69" s="153">
        <f t="shared" si="0"/>
        <v>358409</v>
      </c>
      <c r="V69" s="55">
        <v>292000</v>
      </c>
      <c r="W69" s="40">
        <v>0.38459459459459461</v>
      </c>
      <c r="X69" s="59">
        <v>99820</v>
      </c>
      <c r="Y69" s="162">
        <f t="shared" si="6"/>
        <v>391820</v>
      </c>
      <c r="Z69" s="55">
        <v>298000</v>
      </c>
      <c r="AA69" s="66">
        <v>0.38459459459459461</v>
      </c>
      <c r="AB69" s="59">
        <v>110800</v>
      </c>
      <c r="AC69" s="162">
        <f t="shared" si="7"/>
        <v>408800</v>
      </c>
      <c r="AD69" s="571">
        <v>314262</v>
      </c>
      <c r="AE69" s="563">
        <v>0.384594594594595</v>
      </c>
      <c r="AF69" s="570">
        <v>20818.2</v>
      </c>
      <c r="AG69" s="570">
        <f t="shared" si="26"/>
        <v>335080.2</v>
      </c>
      <c r="AH69" s="404">
        <f t="shared" si="8"/>
        <v>355992.67464266671</v>
      </c>
    </row>
    <row r="70" spans="1:44" x14ac:dyDescent="0.2">
      <c r="A70" s="120">
        <v>60</v>
      </c>
      <c r="B70" s="121" t="s">
        <v>135</v>
      </c>
      <c r="C70" s="462">
        <v>5428220</v>
      </c>
      <c r="D70" s="462">
        <f t="shared" si="24"/>
        <v>5931958.8159999996</v>
      </c>
      <c r="E70" s="495">
        <v>1064570</v>
      </c>
      <c r="F70" s="495">
        <f t="shared" si="25"/>
        <v>1119927.6399999999</v>
      </c>
      <c r="G70" s="146">
        <v>1030333.4287999999</v>
      </c>
      <c r="H70" s="146">
        <f t="shared" si="3"/>
        <v>1082880.4336687999</v>
      </c>
      <c r="I70" s="497">
        <f t="shared" si="4"/>
        <v>2711588.963222933</v>
      </c>
      <c r="L70" s="120">
        <v>60</v>
      </c>
      <c r="M70" s="121" t="s">
        <v>135</v>
      </c>
      <c r="N70" s="122">
        <v>5297210</v>
      </c>
      <c r="O70" s="40">
        <v>1.1538461538461537</v>
      </c>
      <c r="P70" s="41">
        <v>463132</v>
      </c>
      <c r="Q70" s="146">
        <f t="shared" si="5"/>
        <v>5760342</v>
      </c>
      <c r="R70" s="122">
        <v>4682363</v>
      </c>
      <c r="S70" s="40">
        <v>0.77405405405405403</v>
      </c>
      <c r="T70" s="41">
        <v>407177</v>
      </c>
      <c r="U70" s="153">
        <f t="shared" ref="U70:U133" si="27">+R70+T70</f>
        <v>5089540</v>
      </c>
      <c r="V70" s="55">
        <v>5530910</v>
      </c>
      <c r="W70" s="40">
        <v>1.1538461538461537</v>
      </c>
      <c r="X70" s="59">
        <v>413510.87999999989</v>
      </c>
      <c r="Y70" s="162">
        <f t="shared" si="6"/>
        <v>5944420.8799999999</v>
      </c>
      <c r="Z70" s="55">
        <v>5764610</v>
      </c>
      <c r="AA70" s="66">
        <v>1.1538461538461537</v>
      </c>
      <c r="AB70" s="59">
        <v>471402</v>
      </c>
      <c r="AC70" s="162">
        <f t="shared" si="7"/>
        <v>6236012</v>
      </c>
      <c r="AD70" s="571">
        <v>2051322</v>
      </c>
      <c r="AE70" s="563">
        <v>1.15384615384615</v>
      </c>
      <c r="AF70" s="570">
        <v>55274.31</v>
      </c>
      <c r="AG70" s="570">
        <f t="shared" si="26"/>
        <v>2106596.31</v>
      </c>
      <c r="AH70" s="404">
        <f t="shared" si="8"/>
        <v>4641416.6922038216</v>
      </c>
    </row>
    <row r="71" spans="1:44" x14ac:dyDescent="0.2">
      <c r="A71" s="120">
        <v>61</v>
      </c>
      <c r="B71" s="121" t="s">
        <v>43</v>
      </c>
      <c r="C71" s="462">
        <v>68600</v>
      </c>
      <c r="D71" s="462">
        <f t="shared" si="24"/>
        <v>74966.080000000002</v>
      </c>
      <c r="E71" s="462" t="s">
        <v>593</v>
      </c>
      <c r="F71" s="462" t="s">
        <v>593</v>
      </c>
      <c r="G71" s="155" t="s">
        <v>593</v>
      </c>
      <c r="H71" s="155" t="s">
        <v>593</v>
      </c>
      <c r="I71" s="497">
        <f t="shared" ref="I71:I134" si="28">AVERAGE(D71,F71,H71)</f>
        <v>74966.080000000002</v>
      </c>
      <c r="L71" s="120">
        <v>61</v>
      </c>
      <c r="M71" s="121" t="s">
        <v>43</v>
      </c>
      <c r="N71" s="123">
        <v>5608810</v>
      </c>
      <c r="O71" s="40">
        <v>1.1513513513513514</v>
      </c>
      <c r="P71" s="41">
        <v>179200</v>
      </c>
      <c r="Q71" s="146">
        <f t="shared" ref="Q71:Q134" si="29">+N71+P71</f>
        <v>5788010</v>
      </c>
      <c r="R71" s="122">
        <v>179200</v>
      </c>
      <c r="S71" s="40">
        <v>0.49783783783783786</v>
      </c>
      <c r="T71" s="41">
        <v>115260</v>
      </c>
      <c r="U71" s="153">
        <f t="shared" si="27"/>
        <v>294460</v>
      </c>
      <c r="V71" s="55">
        <v>5686710</v>
      </c>
      <c r="W71" s="40">
        <v>1.1513513513513514</v>
      </c>
      <c r="X71" s="59">
        <v>160000</v>
      </c>
      <c r="Y71" s="162">
        <f t="shared" ref="Y71:Y134" si="30">+V71+X71</f>
        <v>5846710</v>
      </c>
      <c r="Z71" s="55">
        <v>5686710</v>
      </c>
      <c r="AA71" s="66">
        <v>1.1513513513513514</v>
      </c>
      <c r="AB71" s="59">
        <v>172800</v>
      </c>
      <c r="AC71" s="162">
        <f t="shared" ref="AC71:AC134" si="31">+Z71+AB71</f>
        <v>5859510</v>
      </c>
      <c r="AD71" s="571">
        <v>306306</v>
      </c>
      <c r="AE71" s="563">
        <v>1.15135135135135</v>
      </c>
      <c r="AF71" s="570">
        <v>75383.100000000006</v>
      </c>
      <c r="AG71" s="570">
        <f t="shared" si="26"/>
        <v>381689.1</v>
      </c>
      <c r="AH71" s="404">
        <f t="shared" ref="AH71:AH134" si="32">AVERAGE(I71,Q71,U71,Y71,AC71,AG71)</f>
        <v>3040890.8633333333</v>
      </c>
    </row>
    <row r="72" spans="1:44" x14ac:dyDescent="0.2">
      <c r="A72" s="120">
        <v>62</v>
      </c>
      <c r="B72" s="121" t="s">
        <v>214</v>
      </c>
      <c r="C72" s="462">
        <v>2940</v>
      </c>
      <c r="D72" s="462">
        <f t="shared" si="24"/>
        <v>3212.8319999999999</v>
      </c>
      <c r="E72" s="462" t="s">
        <v>593</v>
      </c>
      <c r="F72" s="462" t="s">
        <v>593</v>
      </c>
      <c r="G72" s="155" t="s">
        <v>593</v>
      </c>
      <c r="H72" s="155" t="s">
        <v>593</v>
      </c>
      <c r="I72" s="497">
        <f t="shared" si="28"/>
        <v>3212.8319999999999</v>
      </c>
      <c r="L72" s="120">
        <v>62</v>
      </c>
      <c r="M72" s="121" t="s">
        <v>214</v>
      </c>
      <c r="N72" s="123">
        <v>607500</v>
      </c>
      <c r="O72" s="40">
        <v>1.0513513513513513</v>
      </c>
      <c r="P72" s="41">
        <v>52800</v>
      </c>
      <c r="Q72" s="146">
        <f t="shared" si="29"/>
        <v>660300</v>
      </c>
      <c r="R72" s="122">
        <v>86058</v>
      </c>
      <c r="S72" s="40">
        <v>0.11432432432432432</v>
      </c>
      <c r="T72" s="41">
        <v>52200</v>
      </c>
      <c r="U72" s="153">
        <f t="shared" si="27"/>
        <v>138258</v>
      </c>
      <c r="V72" s="55">
        <v>630000</v>
      </c>
      <c r="W72" s="40">
        <v>1.0513513513513513</v>
      </c>
      <c r="X72" s="59">
        <v>48000</v>
      </c>
      <c r="Y72" s="162">
        <f t="shared" si="30"/>
        <v>678000</v>
      </c>
      <c r="Z72" s="55">
        <v>670500</v>
      </c>
      <c r="AA72" s="66">
        <v>1.0513513513513513</v>
      </c>
      <c r="AB72" s="59">
        <v>52320</v>
      </c>
      <c r="AC72" s="162">
        <f t="shared" si="31"/>
        <v>722820</v>
      </c>
      <c r="AD72" s="571">
        <v>157794</v>
      </c>
      <c r="AE72" s="563">
        <v>1.0513513513513499</v>
      </c>
      <c r="AF72" s="570">
        <v>38971.14</v>
      </c>
      <c r="AG72" s="570">
        <f t="shared" si="26"/>
        <v>196765.14</v>
      </c>
      <c r="AH72" s="404">
        <f t="shared" si="32"/>
        <v>399892.66200000001</v>
      </c>
    </row>
    <row r="73" spans="1:44" x14ac:dyDescent="0.2">
      <c r="A73" s="120">
        <v>63</v>
      </c>
      <c r="B73" s="121" t="s">
        <v>215</v>
      </c>
      <c r="C73" s="462">
        <v>49980</v>
      </c>
      <c r="D73" s="462">
        <f t="shared" si="24"/>
        <v>54618.144</v>
      </c>
      <c r="E73" s="462" t="s">
        <v>593</v>
      </c>
      <c r="F73" s="462" t="s">
        <v>593</v>
      </c>
      <c r="G73" s="155" t="s">
        <v>593</v>
      </c>
      <c r="H73" s="155" t="s">
        <v>593</v>
      </c>
      <c r="I73" s="497">
        <f t="shared" si="28"/>
        <v>54618.144</v>
      </c>
      <c r="L73" s="120">
        <v>63</v>
      </c>
      <c r="M73" s="121" t="s">
        <v>215</v>
      </c>
      <c r="N73" s="123">
        <v>1352566</v>
      </c>
      <c r="O73" s="40">
        <v>1.077027027027027</v>
      </c>
      <c r="P73" s="41">
        <v>53760</v>
      </c>
      <c r="Q73" s="146">
        <f t="shared" si="29"/>
        <v>1406326</v>
      </c>
      <c r="R73" s="122">
        <v>141700</v>
      </c>
      <c r="S73" s="40">
        <v>0.11432432432432432</v>
      </c>
      <c r="T73" s="41">
        <v>50850</v>
      </c>
      <c r="U73" s="153">
        <f t="shared" si="27"/>
        <v>192550</v>
      </c>
      <c r="V73" s="55">
        <v>1401572</v>
      </c>
      <c r="W73" s="40">
        <v>1.077027027027027</v>
      </c>
      <c r="X73" s="59">
        <v>48000</v>
      </c>
      <c r="Y73" s="162">
        <f t="shared" si="30"/>
        <v>1449572</v>
      </c>
      <c r="Z73" s="55">
        <v>1470180</v>
      </c>
      <c r="AA73" s="66">
        <v>1.077027027027027</v>
      </c>
      <c r="AB73" s="59">
        <v>54240</v>
      </c>
      <c r="AC73" s="162">
        <f t="shared" si="31"/>
        <v>1524420</v>
      </c>
      <c r="AD73" s="571">
        <v>74256</v>
      </c>
      <c r="AE73" s="563">
        <v>1.0770270270270299</v>
      </c>
      <c r="AF73" s="570">
        <v>10773.75</v>
      </c>
      <c r="AG73" s="570">
        <f t="shared" si="26"/>
        <v>85029.75</v>
      </c>
      <c r="AH73" s="404">
        <f t="shared" si="32"/>
        <v>785419.31566666672</v>
      </c>
    </row>
    <row r="74" spans="1:44" x14ac:dyDescent="0.2">
      <c r="A74" s="120">
        <v>64</v>
      </c>
      <c r="B74" s="121" t="s">
        <v>136</v>
      </c>
      <c r="C74" s="462">
        <v>596820</v>
      </c>
      <c r="D74" s="462">
        <f t="shared" si="24"/>
        <v>652204.89599999995</v>
      </c>
      <c r="E74" s="495">
        <v>765415</v>
      </c>
      <c r="F74" s="495">
        <f t="shared" ref="F74:F83" si="33">+E74*5.2%+E74</f>
        <v>805216.58</v>
      </c>
      <c r="G74" s="146">
        <v>740799.25359999994</v>
      </c>
      <c r="H74" s="146">
        <f t="shared" ref="H74:H134" si="34">G74*5.1%+G74</f>
        <v>778580.01553359989</v>
      </c>
      <c r="I74" s="497">
        <f t="shared" si="28"/>
        <v>745333.83051119989</v>
      </c>
      <c r="L74" s="120">
        <v>64</v>
      </c>
      <c r="M74" s="121" t="s">
        <v>136</v>
      </c>
      <c r="N74" s="122">
        <v>840950</v>
      </c>
      <c r="O74" s="40">
        <v>0.42297297297297298</v>
      </c>
      <c r="P74" s="41">
        <v>361147</v>
      </c>
      <c r="Q74" s="146">
        <f t="shared" si="29"/>
        <v>1202097</v>
      </c>
      <c r="R74" s="122">
        <v>631420</v>
      </c>
      <c r="S74" s="40">
        <v>1.1513513513513514</v>
      </c>
      <c r="T74" s="41">
        <v>297619</v>
      </c>
      <c r="U74" s="153">
        <f t="shared" si="27"/>
        <v>929039</v>
      </c>
      <c r="V74" s="55">
        <v>877250</v>
      </c>
      <c r="W74" s="40">
        <v>0.42297297297297298</v>
      </c>
      <c r="X74" s="59">
        <v>325357.36</v>
      </c>
      <c r="Y74" s="162">
        <f t="shared" si="30"/>
        <v>1202607.3599999999</v>
      </c>
      <c r="Z74" s="55">
        <v>883300</v>
      </c>
      <c r="AA74" s="66">
        <v>0.42297297297297298</v>
      </c>
      <c r="AB74" s="59">
        <v>357893</v>
      </c>
      <c r="AC74" s="162">
        <f t="shared" si="31"/>
        <v>1241193</v>
      </c>
      <c r="AD74" s="571">
        <v>969306</v>
      </c>
      <c r="AE74" s="563">
        <v>0.42297297297297298</v>
      </c>
      <c r="AF74" s="570">
        <v>45634.29</v>
      </c>
      <c r="AG74" s="570">
        <f t="shared" si="26"/>
        <v>1014940.29</v>
      </c>
      <c r="AH74" s="644">
        <f t="shared" si="32"/>
        <v>1055868.4134185333</v>
      </c>
    </row>
    <row r="75" spans="1:44" x14ac:dyDescent="0.2">
      <c r="A75" s="120">
        <v>65</v>
      </c>
      <c r="B75" s="121" t="s">
        <v>147</v>
      </c>
      <c r="C75" s="462">
        <v>456680</v>
      </c>
      <c r="D75" s="462">
        <f t="shared" si="24"/>
        <v>499059.90399999998</v>
      </c>
      <c r="E75" s="495">
        <v>585770</v>
      </c>
      <c r="F75" s="495">
        <f t="shared" si="33"/>
        <v>616230.04</v>
      </c>
      <c r="G75" s="146">
        <v>566931.63679999998</v>
      </c>
      <c r="H75" s="146">
        <f t="shared" si="34"/>
        <v>595845.15027679992</v>
      </c>
      <c r="I75" s="497">
        <f t="shared" si="28"/>
        <v>570378.36475893331</v>
      </c>
      <c r="L75" s="120">
        <v>65</v>
      </c>
      <c r="M75" s="121" t="s">
        <v>147</v>
      </c>
      <c r="N75" s="122">
        <v>603840</v>
      </c>
      <c r="O75" s="40">
        <v>0.50378378378378375</v>
      </c>
      <c r="P75" s="41">
        <v>263718</v>
      </c>
      <c r="Q75" s="146">
        <f t="shared" si="29"/>
        <v>867558</v>
      </c>
      <c r="R75" s="122">
        <v>494460</v>
      </c>
      <c r="S75" s="40">
        <v>1.0513513513513513</v>
      </c>
      <c r="T75" s="41">
        <v>223663</v>
      </c>
      <c r="U75" s="153">
        <f t="shared" si="27"/>
        <v>718123</v>
      </c>
      <c r="V75" s="55">
        <v>666000</v>
      </c>
      <c r="W75" s="40">
        <v>0.50378378378378375</v>
      </c>
      <c r="X75" s="59">
        <v>239744</v>
      </c>
      <c r="Y75" s="162">
        <f t="shared" si="30"/>
        <v>905744</v>
      </c>
      <c r="Z75" s="55">
        <v>661560</v>
      </c>
      <c r="AA75" s="66">
        <v>0.50378378378378375</v>
      </c>
      <c r="AB75" s="59">
        <v>268513</v>
      </c>
      <c r="AC75" s="162">
        <f t="shared" si="31"/>
        <v>930073</v>
      </c>
      <c r="AD75" s="571">
        <v>733278</v>
      </c>
      <c r="AE75" s="563">
        <v>0.50378378378378397</v>
      </c>
      <c r="AF75" s="570">
        <v>43453.02</v>
      </c>
      <c r="AG75" s="570">
        <f t="shared" si="26"/>
        <v>776731.02</v>
      </c>
      <c r="AH75" s="644">
        <f t="shared" si="32"/>
        <v>794767.89745982224</v>
      </c>
    </row>
    <row r="76" spans="1:44" x14ac:dyDescent="0.2">
      <c r="A76" s="120">
        <v>66</v>
      </c>
      <c r="B76" s="121" t="s">
        <v>46</v>
      </c>
      <c r="C76" s="462">
        <v>542920</v>
      </c>
      <c r="D76" s="462">
        <f t="shared" si="24"/>
        <v>593302.97600000002</v>
      </c>
      <c r="E76" s="495">
        <v>1240605</v>
      </c>
      <c r="F76" s="495">
        <f t="shared" si="33"/>
        <v>1305116.46</v>
      </c>
      <c r="G76" s="146">
        <v>1200707.1432</v>
      </c>
      <c r="H76" s="146">
        <f t="shared" si="34"/>
        <v>1261943.2075032</v>
      </c>
      <c r="I76" s="497">
        <f t="shared" si="28"/>
        <v>1053454.2145010668</v>
      </c>
      <c r="L76" s="120">
        <v>66</v>
      </c>
      <c r="M76" s="121" t="s">
        <v>46</v>
      </c>
      <c r="N76" s="122">
        <v>1278800</v>
      </c>
      <c r="O76" s="40">
        <v>1.05</v>
      </c>
      <c r="P76" s="41">
        <v>555386</v>
      </c>
      <c r="Q76" s="146">
        <f t="shared" si="29"/>
        <v>1834186</v>
      </c>
      <c r="R76" s="122">
        <v>1060800</v>
      </c>
      <c r="S76" s="40">
        <v>1.077027027027027</v>
      </c>
      <c r="T76" s="41">
        <v>471192</v>
      </c>
      <c r="U76" s="153">
        <f t="shared" si="27"/>
        <v>1531992</v>
      </c>
      <c r="V76" s="55">
        <v>1269600</v>
      </c>
      <c r="W76" s="40">
        <v>1.05</v>
      </c>
      <c r="X76" s="59">
        <v>495880</v>
      </c>
      <c r="Y76" s="162">
        <f t="shared" si="30"/>
        <v>1765480</v>
      </c>
      <c r="Z76" s="55">
        <v>1380000</v>
      </c>
      <c r="AA76" s="66">
        <v>1.05</v>
      </c>
      <c r="AB76" s="59">
        <v>535550</v>
      </c>
      <c r="AC76" s="162">
        <f t="shared" si="31"/>
        <v>1915550</v>
      </c>
      <c r="AD76" s="571">
        <v>1446666</v>
      </c>
      <c r="AE76" s="563">
        <v>1.05</v>
      </c>
      <c r="AF76" s="570">
        <v>198376.23</v>
      </c>
      <c r="AG76" s="570">
        <f t="shared" si="26"/>
        <v>1645042.23</v>
      </c>
      <c r="AH76" s="644">
        <f t="shared" si="32"/>
        <v>1624284.074083511</v>
      </c>
    </row>
    <row r="77" spans="1:44" x14ac:dyDescent="0.2">
      <c r="A77" s="120">
        <v>67</v>
      </c>
      <c r="B77" s="121" t="s">
        <v>47</v>
      </c>
      <c r="C77" s="462">
        <v>221480</v>
      </c>
      <c r="D77" s="462">
        <f t="shared" si="24"/>
        <v>242033.34399999998</v>
      </c>
      <c r="E77" s="495">
        <v>284050</v>
      </c>
      <c r="F77" s="495">
        <f t="shared" si="33"/>
        <v>298820.59999999998</v>
      </c>
      <c r="G77" s="146">
        <v>274914.95199999999</v>
      </c>
      <c r="H77" s="146">
        <f t="shared" si="34"/>
        <v>288935.61455200001</v>
      </c>
      <c r="I77" s="497">
        <f t="shared" si="28"/>
        <v>276596.5195173333</v>
      </c>
      <c r="L77" s="120">
        <v>67</v>
      </c>
      <c r="M77" s="121" t="s">
        <v>47</v>
      </c>
      <c r="N77" s="122">
        <v>314140</v>
      </c>
      <c r="O77" s="40">
        <v>0.82051282051282048</v>
      </c>
      <c r="P77" s="41">
        <v>134366</v>
      </c>
      <c r="Q77" s="146">
        <f t="shared" si="29"/>
        <v>448506</v>
      </c>
      <c r="R77" s="122">
        <v>241650</v>
      </c>
      <c r="S77" s="40">
        <v>0.42297297297297298</v>
      </c>
      <c r="T77" s="41">
        <v>111261</v>
      </c>
      <c r="U77" s="153">
        <f t="shared" si="27"/>
        <v>352911</v>
      </c>
      <c r="V77" s="55">
        <v>336740</v>
      </c>
      <c r="W77" s="40">
        <v>0.82051282051282048</v>
      </c>
      <c r="X77" s="59">
        <v>121050.68</v>
      </c>
      <c r="Y77" s="162">
        <f t="shared" si="30"/>
        <v>457790.68</v>
      </c>
      <c r="Z77" s="55">
        <v>339000</v>
      </c>
      <c r="AA77" s="66">
        <v>0.82051282051282048</v>
      </c>
      <c r="AB77" s="59">
        <v>133156</v>
      </c>
      <c r="AC77" s="162">
        <f t="shared" si="31"/>
        <v>472156</v>
      </c>
      <c r="AD77" s="571">
        <v>356694</v>
      </c>
      <c r="AE77" s="563">
        <v>0.82051282051282004</v>
      </c>
      <c r="AF77" s="570">
        <v>19956.3</v>
      </c>
      <c r="AG77" s="570">
        <f t="shared" si="26"/>
        <v>376650.3</v>
      </c>
      <c r="AH77" s="644">
        <f t="shared" si="32"/>
        <v>397435.08325288887</v>
      </c>
    </row>
    <row r="78" spans="1:44" x14ac:dyDescent="0.2">
      <c r="A78" s="120">
        <v>68</v>
      </c>
      <c r="B78" s="121" t="s">
        <v>48</v>
      </c>
      <c r="C78" s="462">
        <v>1498420</v>
      </c>
      <c r="D78" s="462">
        <f t="shared" si="24"/>
        <v>1637473.3759999999</v>
      </c>
      <c r="E78" s="495">
        <v>2012195</v>
      </c>
      <c r="F78" s="495">
        <f t="shared" si="33"/>
        <v>2116829.14</v>
      </c>
      <c r="G78" s="146">
        <v>1947482.8088000002</v>
      </c>
      <c r="H78" s="146">
        <f t="shared" si="34"/>
        <v>2046804.4320488002</v>
      </c>
      <c r="I78" s="497">
        <f t="shared" si="28"/>
        <v>1933702.3160162668</v>
      </c>
      <c r="L78" s="120">
        <v>68</v>
      </c>
      <c r="M78" s="121" t="s">
        <v>48</v>
      </c>
      <c r="N78" s="122">
        <v>2031810</v>
      </c>
      <c r="O78" s="40">
        <v>0.49864864864864866</v>
      </c>
      <c r="P78" s="41">
        <v>853682</v>
      </c>
      <c r="Q78" s="146">
        <f t="shared" si="29"/>
        <v>2885492</v>
      </c>
      <c r="R78" s="122">
        <v>1683780</v>
      </c>
      <c r="S78" s="40">
        <v>0.50378378378378375</v>
      </c>
      <c r="T78" s="41">
        <v>770076</v>
      </c>
      <c r="U78" s="153">
        <f t="shared" si="27"/>
        <v>2453856</v>
      </c>
      <c r="V78" s="55">
        <v>2031810</v>
      </c>
      <c r="W78" s="40">
        <v>0.49864864864864866</v>
      </c>
      <c r="X78" s="59">
        <v>776074.87999999989</v>
      </c>
      <c r="Y78" s="162">
        <f t="shared" si="30"/>
        <v>2807884.88</v>
      </c>
      <c r="Z78" s="55">
        <v>2147090</v>
      </c>
      <c r="AA78" s="66">
        <v>0.49864864864864866</v>
      </c>
      <c r="AB78" s="59">
        <v>884725</v>
      </c>
      <c r="AC78" s="162">
        <f t="shared" si="31"/>
        <v>3031815</v>
      </c>
      <c r="AD78" s="571">
        <v>2622828</v>
      </c>
      <c r="AE78" s="563">
        <v>0.498648648648649</v>
      </c>
      <c r="AF78" s="570">
        <v>45342.57</v>
      </c>
      <c r="AG78" s="570">
        <f t="shared" si="26"/>
        <v>2668170.5699999998</v>
      </c>
      <c r="AH78" s="644">
        <f t="shared" si="32"/>
        <v>2630153.4610027112</v>
      </c>
    </row>
    <row r="79" spans="1:44" x14ac:dyDescent="0.2">
      <c r="A79" s="120">
        <v>69</v>
      </c>
      <c r="B79" s="121" t="s">
        <v>341</v>
      </c>
      <c r="C79" s="462">
        <v>479220</v>
      </c>
      <c r="D79" s="462">
        <f t="shared" si="24"/>
        <v>523691.61599999998</v>
      </c>
      <c r="E79" s="495">
        <v>848445</v>
      </c>
      <c r="F79" s="495">
        <f t="shared" si="33"/>
        <v>892564.14</v>
      </c>
      <c r="G79" s="146">
        <v>821159.00879999995</v>
      </c>
      <c r="H79" s="146">
        <f t="shared" si="34"/>
        <v>863038.11824879993</v>
      </c>
      <c r="I79" s="497">
        <f t="shared" si="28"/>
        <v>759764.62474959996</v>
      </c>
      <c r="L79" s="120">
        <v>69</v>
      </c>
      <c r="M79" s="121" t="s">
        <v>341</v>
      </c>
      <c r="N79" s="122">
        <v>843920</v>
      </c>
      <c r="O79" s="40">
        <v>1.0769230769230769</v>
      </c>
      <c r="P79" s="41">
        <v>368234</v>
      </c>
      <c r="Q79" s="146">
        <f t="shared" si="29"/>
        <v>1212154</v>
      </c>
      <c r="R79" s="122">
        <v>720900</v>
      </c>
      <c r="S79" s="40">
        <v>0.95297297297297301</v>
      </c>
      <c r="T79" s="41">
        <v>324490</v>
      </c>
      <c r="U79" s="153">
        <f t="shared" si="27"/>
        <v>1045390</v>
      </c>
      <c r="V79" s="55">
        <v>905520</v>
      </c>
      <c r="W79" s="40">
        <v>1.0769230769230769</v>
      </c>
      <c r="X79" s="59">
        <v>331742.59999999998</v>
      </c>
      <c r="Y79" s="162">
        <f t="shared" si="30"/>
        <v>1237262.6000000001</v>
      </c>
      <c r="Z79" s="55">
        <v>930160</v>
      </c>
      <c r="AA79" s="66">
        <v>1.0769230769230769</v>
      </c>
      <c r="AB79" s="59">
        <v>374869</v>
      </c>
      <c r="AC79" s="162">
        <f t="shared" si="31"/>
        <v>1305029</v>
      </c>
      <c r="AD79" s="571">
        <v>690846</v>
      </c>
      <c r="AE79" s="563">
        <v>1.07692307692308</v>
      </c>
      <c r="AF79" s="570">
        <v>30836.13</v>
      </c>
      <c r="AG79" s="570">
        <f t="shared" si="26"/>
        <v>721682.13</v>
      </c>
      <c r="AH79" s="644">
        <f t="shared" si="32"/>
        <v>1046880.3924582667</v>
      </c>
    </row>
    <row r="80" spans="1:44" x14ac:dyDescent="0.2">
      <c r="A80" s="120">
        <v>70</v>
      </c>
      <c r="B80" s="121" t="s">
        <v>49</v>
      </c>
      <c r="C80" s="462">
        <v>472360</v>
      </c>
      <c r="D80" s="462">
        <f t="shared" si="24"/>
        <v>516195.00799999997</v>
      </c>
      <c r="E80" s="495">
        <v>507775</v>
      </c>
      <c r="F80" s="495">
        <f t="shared" si="33"/>
        <v>534179.30000000005</v>
      </c>
      <c r="G80" s="146">
        <v>491444.95600000006</v>
      </c>
      <c r="H80" s="146">
        <f t="shared" si="34"/>
        <v>516508.64875600004</v>
      </c>
      <c r="I80" s="497">
        <f t="shared" si="28"/>
        <v>522294.31891866663</v>
      </c>
      <c r="L80" s="120">
        <v>70</v>
      </c>
      <c r="M80" s="121" t="s">
        <v>49</v>
      </c>
      <c r="N80" s="122">
        <v>561990</v>
      </c>
      <c r="O80" s="40">
        <v>0.79487179487179482</v>
      </c>
      <c r="P80" s="41">
        <v>237764</v>
      </c>
      <c r="Q80" s="146">
        <f t="shared" si="29"/>
        <v>799754</v>
      </c>
      <c r="R80" s="122">
        <v>398750</v>
      </c>
      <c r="S80" s="40">
        <v>0.49864864864864866</v>
      </c>
      <c r="T80" s="41">
        <v>200036</v>
      </c>
      <c r="U80" s="153">
        <f t="shared" si="27"/>
        <v>598786</v>
      </c>
      <c r="V80" s="55">
        <v>546270</v>
      </c>
      <c r="W80" s="40">
        <v>0.79487179487179482</v>
      </c>
      <c r="X80" s="59">
        <v>212289.16000000003</v>
      </c>
      <c r="Y80" s="162">
        <f t="shared" si="30"/>
        <v>758559.16</v>
      </c>
      <c r="Z80" s="55">
        <v>577710</v>
      </c>
      <c r="AA80" s="66">
        <v>0.79487179487179482</v>
      </c>
      <c r="AB80" s="59">
        <v>233518</v>
      </c>
      <c r="AC80" s="162">
        <f t="shared" si="31"/>
        <v>811228</v>
      </c>
      <c r="AD80" s="571">
        <v>529074</v>
      </c>
      <c r="AE80" s="563">
        <v>0.79487179487179505</v>
      </c>
      <c r="AF80" s="570">
        <v>67645.89</v>
      </c>
      <c r="AG80" s="570">
        <f t="shared" si="26"/>
        <v>596719.89</v>
      </c>
      <c r="AH80" s="644">
        <f t="shared" si="32"/>
        <v>681223.56148644444</v>
      </c>
    </row>
    <row r="81" spans="1:44" x14ac:dyDescent="0.2">
      <c r="A81" s="120">
        <v>71</v>
      </c>
      <c r="B81" s="121" t="s">
        <v>50</v>
      </c>
      <c r="C81" s="462">
        <v>579180</v>
      </c>
      <c r="D81" s="462">
        <f t="shared" si="24"/>
        <v>632927.90399999998</v>
      </c>
      <c r="E81" s="495">
        <v>157130</v>
      </c>
      <c r="F81" s="495">
        <f t="shared" si="33"/>
        <v>165300.76</v>
      </c>
      <c r="G81" s="146">
        <v>152076.6992</v>
      </c>
      <c r="H81" s="146">
        <f t="shared" si="34"/>
        <v>159832.61085920001</v>
      </c>
      <c r="I81" s="497">
        <f t="shared" si="28"/>
        <v>319353.7582864</v>
      </c>
      <c r="L81" s="120">
        <v>71</v>
      </c>
      <c r="M81" s="121" t="s">
        <v>50</v>
      </c>
      <c r="N81" s="122">
        <v>179070</v>
      </c>
      <c r="O81" s="40">
        <v>1.1538461538461537</v>
      </c>
      <c r="P81" s="41">
        <v>76411</v>
      </c>
      <c r="Q81" s="146">
        <f t="shared" si="29"/>
        <v>255481</v>
      </c>
      <c r="R81" s="122">
        <v>131670</v>
      </c>
      <c r="S81" s="40">
        <v>0.49864864864864866</v>
      </c>
      <c r="T81" s="41">
        <v>60507</v>
      </c>
      <c r="U81" s="153">
        <f t="shared" si="27"/>
        <v>192177</v>
      </c>
      <c r="V81" s="55">
        <v>187960</v>
      </c>
      <c r="W81" s="40">
        <v>1.1538461538461537</v>
      </c>
      <c r="X81" s="59">
        <v>68224</v>
      </c>
      <c r="Y81" s="162">
        <f t="shared" si="30"/>
        <v>256184</v>
      </c>
      <c r="Z81" s="55">
        <v>190500</v>
      </c>
      <c r="AA81" s="66">
        <v>1.1538461538461537</v>
      </c>
      <c r="AB81" s="59">
        <v>73682</v>
      </c>
      <c r="AC81" s="162">
        <f t="shared" si="31"/>
        <v>264182</v>
      </c>
      <c r="AD81" s="571">
        <v>895050</v>
      </c>
      <c r="AE81" s="563">
        <v>1.15384615384615</v>
      </c>
      <c r="AF81" s="570">
        <v>54889.77</v>
      </c>
      <c r="AG81" s="570">
        <f t="shared" si="26"/>
        <v>949939.77</v>
      </c>
      <c r="AH81" s="644">
        <f t="shared" si="32"/>
        <v>372886.25471440004</v>
      </c>
    </row>
    <row r="82" spans="1:44" x14ac:dyDescent="0.2">
      <c r="A82" s="120">
        <v>72</v>
      </c>
      <c r="B82" s="121" t="s">
        <v>217</v>
      </c>
      <c r="C82" s="462">
        <v>509600</v>
      </c>
      <c r="D82" s="462">
        <f t="shared" si="24"/>
        <v>556890.88</v>
      </c>
      <c r="E82" s="495">
        <v>897370</v>
      </c>
      <c r="F82" s="495">
        <f t="shared" si="33"/>
        <v>944033.24</v>
      </c>
      <c r="G82" s="146">
        <v>868510.5808</v>
      </c>
      <c r="H82" s="146">
        <f t="shared" si="34"/>
        <v>912804.62042079994</v>
      </c>
      <c r="I82" s="497">
        <f t="shared" si="28"/>
        <v>804576.24680693343</v>
      </c>
      <c r="L82" s="120">
        <v>72</v>
      </c>
      <c r="M82" s="121" t="s">
        <v>217</v>
      </c>
      <c r="N82" s="122">
        <v>1940280</v>
      </c>
      <c r="O82" s="40">
        <v>1.1513513513513514</v>
      </c>
      <c r="P82" s="41">
        <v>848048</v>
      </c>
      <c r="Q82" s="146">
        <f t="shared" si="29"/>
        <v>2788328</v>
      </c>
      <c r="R82" s="122">
        <v>711900</v>
      </c>
      <c r="S82" s="40">
        <v>1.0769230769230769</v>
      </c>
      <c r="T82" s="41">
        <v>349037</v>
      </c>
      <c r="U82" s="153">
        <f t="shared" si="27"/>
        <v>1060937</v>
      </c>
      <c r="V82" s="55">
        <v>1982460</v>
      </c>
      <c r="W82" s="40">
        <v>1.1513513513513514</v>
      </c>
      <c r="X82" s="59">
        <v>757185.87999999989</v>
      </c>
      <c r="Y82" s="162">
        <f t="shared" si="30"/>
        <v>2739645.88</v>
      </c>
      <c r="Z82" s="55">
        <v>2080880</v>
      </c>
      <c r="AA82" s="66">
        <v>1.1513513513513514</v>
      </c>
      <c r="AB82" s="59">
        <v>855620</v>
      </c>
      <c r="AC82" s="162">
        <f t="shared" si="31"/>
        <v>2936500</v>
      </c>
      <c r="AD82" s="571">
        <v>1166880</v>
      </c>
      <c r="AE82" s="563">
        <v>1.15135135135135</v>
      </c>
      <c r="AF82" s="570">
        <v>23032.62</v>
      </c>
      <c r="AG82" s="570">
        <f t="shared" si="26"/>
        <v>1189912.6200000001</v>
      </c>
      <c r="AH82" s="644">
        <f t="shared" si="32"/>
        <v>1919983.291134489</v>
      </c>
    </row>
    <row r="83" spans="1:44" x14ac:dyDescent="0.2">
      <c r="A83" s="120">
        <v>73</v>
      </c>
      <c r="B83" s="437" t="s">
        <v>218</v>
      </c>
      <c r="C83" s="462">
        <v>280280</v>
      </c>
      <c r="D83" s="462">
        <f t="shared" si="24"/>
        <v>306289.984</v>
      </c>
      <c r="E83" s="495">
        <v>359480</v>
      </c>
      <c r="F83" s="495">
        <f t="shared" si="33"/>
        <v>378172.96</v>
      </c>
      <c r="G83" s="146">
        <v>347919.12320000003</v>
      </c>
      <c r="H83" s="146">
        <f t="shared" si="34"/>
        <v>365662.99848320003</v>
      </c>
      <c r="I83" s="497">
        <f t="shared" si="28"/>
        <v>350041.98082773335</v>
      </c>
      <c r="L83" s="120">
        <v>73</v>
      </c>
      <c r="M83" s="437" t="s">
        <v>218</v>
      </c>
      <c r="N83" s="122">
        <v>596400</v>
      </c>
      <c r="O83" s="40">
        <v>1.0513513513513513</v>
      </c>
      <c r="P83" s="41">
        <v>151648</v>
      </c>
      <c r="Q83" s="146">
        <f t="shared" si="29"/>
        <v>748048</v>
      </c>
      <c r="R83" s="122">
        <v>282500</v>
      </c>
      <c r="S83" s="40">
        <v>0.79487179487179482</v>
      </c>
      <c r="T83" s="41">
        <v>140207</v>
      </c>
      <c r="U83" s="153">
        <f t="shared" si="27"/>
        <v>422707</v>
      </c>
      <c r="V83" s="55">
        <v>625800</v>
      </c>
      <c r="W83" s="40">
        <v>1.0513513513513513</v>
      </c>
      <c r="X83" s="59">
        <v>135400</v>
      </c>
      <c r="Y83" s="162">
        <f t="shared" si="30"/>
        <v>761200</v>
      </c>
      <c r="Z83" s="55">
        <v>621600</v>
      </c>
      <c r="AA83" s="66">
        <v>1.0513513513513513</v>
      </c>
      <c r="AB83" s="59">
        <v>154356</v>
      </c>
      <c r="AC83" s="162">
        <f t="shared" si="31"/>
        <v>775956</v>
      </c>
      <c r="AD83" s="571">
        <v>453492</v>
      </c>
      <c r="AE83" s="563">
        <v>1.0513513513513499</v>
      </c>
      <c r="AF83" s="570">
        <v>23178.48</v>
      </c>
      <c r="AG83" s="570">
        <f t="shared" si="26"/>
        <v>476670.48</v>
      </c>
      <c r="AH83" s="644">
        <f t="shared" si="32"/>
        <v>589103.91013795557</v>
      </c>
    </row>
    <row r="84" spans="1:44" s="255" customFormat="1" ht="15" customHeight="1" x14ac:dyDescent="0.2">
      <c r="A84" s="663" t="s">
        <v>51</v>
      </c>
      <c r="B84" s="664"/>
      <c r="C84" s="500"/>
      <c r="D84" s="501"/>
      <c r="E84" s="34"/>
      <c r="F84" s="34"/>
      <c r="G84" s="253"/>
      <c r="H84" s="481"/>
      <c r="I84" s="502"/>
      <c r="J84" s="493"/>
      <c r="L84" s="663" t="s">
        <v>51</v>
      </c>
      <c r="M84" s="725"/>
      <c r="N84" s="34"/>
      <c r="O84" s="34"/>
      <c r="P84" s="34"/>
      <c r="Q84" s="39"/>
      <c r="R84" s="34"/>
      <c r="S84" s="34"/>
      <c r="T84" s="34"/>
      <c r="U84" s="39"/>
      <c r="V84" s="159"/>
      <c r="W84" s="125"/>
      <c r="X84" s="159"/>
      <c r="Y84" s="161"/>
      <c r="Z84" s="67"/>
      <c r="AA84" s="68"/>
      <c r="AB84" s="67"/>
      <c r="AC84" s="164"/>
      <c r="AD84" s="67"/>
      <c r="AE84" s="68"/>
      <c r="AF84" s="67"/>
      <c r="AG84" s="164"/>
      <c r="AH84" s="67"/>
      <c r="AJ84" s="441"/>
      <c r="AM84" s="493"/>
      <c r="AR84" s="441"/>
    </row>
    <row r="85" spans="1:44" x14ac:dyDescent="0.2">
      <c r="A85" s="120">
        <v>74</v>
      </c>
      <c r="B85" s="121" t="s">
        <v>52</v>
      </c>
      <c r="C85" s="462">
        <v>771260</v>
      </c>
      <c r="D85" s="462">
        <f t="shared" ref="D85:D87" si="35">C85*9.28%+C85</f>
        <v>842832.92799999996</v>
      </c>
      <c r="E85" s="495">
        <v>1950635</v>
      </c>
      <c r="F85" s="495">
        <f t="shared" ref="F85:F87" si="36">+E85*5.2%+E85</f>
        <v>2052068.02</v>
      </c>
      <c r="G85" s="146">
        <v>1887902.5784</v>
      </c>
      <c r="H85" s="146">
        <f t="shared" si="34"/>
        <v>1984185.6098984</v>
      </c>
      <c r="I85" s="497">
        <f t="shared" si="28"/>
        <v>1626362.1859661334</v>
      </c>
      <c r="L85" s="120">
        <v>74</v>
      </c>
      <c r="M85" s="121" t="s">
        <v>52</v>
      </c>
      <c r="N85" s="122">
        <v>1810200</v>
      </c>
      <c r="O85" s="40">
        <v>0.50405405405405401</v>
      </c>
      <c r="P85" s="41">
        <v>779925</v>
      </c>
      <c r="Q85" s="146">
        <f t="shared" si="29"/>
        <v>2590125</v>
      </c>
      <c r="R85" s="122">
        <v>1668720</v>
      </c>
      <c r="S85" s="40">
        <v>0.50405405405405401</v>
      </c>
      <c r="T85" s="41">
        <v>740211</v>
      </c>
      <c r="U85" s="153">
        <f t="shared" si="27"/>
        <v>2408931</v>
      </c>
      <c r="V85" s="55">
        <v>1836060</v>
      </c>
      <c r="W85" s="40">
        <v>0.50405405405405401</v>
      </c>
      <c r="X85" s="59">
        <v>696362</v>
      </c>
      <c r="Y85" s="162">
        <f t="shared" si="30"/>
        <v>2532422</v>
      </c>
      <c r="Z85" s="55">
        <v>1939500</v>
      </c>
      <c r="AA85" s="66">
        <v>0.50405405405405401</v>
      </c>
      <c r="AB85" s="59">
        <v>759035</v>
      </c>
      <c r="AC85" s="162">
        <f t="shared" si="31"/>
        <v>2698535</v>
      </c>
      <c r="AD85" s="571">
        <v>2535312</v>
      </c>
      <c r="AE85" s="563">
        <v>0.50405405405405401</v>
      </c>
      <c r="AF85" s="570">
        <v>51230.01</v>
      </c>
      <c r="AG85" s="570">
        <f>IF(AND(AD85="",AF85=""),"",SUM(AD85,AF85))</f>
        <v>2586542.0099999998</v>
      </c>
      <c r="AH85" s="644">
        <f t="shared" si="32"/>
        <v>2407152.8659943556</v>
      </c>
    </row>
    <row r="86" spans="1:44" x14ac:dyDescent="0.2">
      <c r="A86" s="120">
        <v>75</v>
      </c>
      <c r="B86" s="121" t="s">
        <v>138</v>
      </c>
      <c r="C86" s="462">
        <v>144060</v>
      </c>
      <c r="D86" s="462">
        <f t="shared" si="35"/>
        <v>157428.76800000001</v>
      </c>
      <c r="E86" s="495">
        <v>184775</v>
      </c>
      <c r="F86" s="495">
        <f t="shared" si="36"/>
        <v>194383.3</v>
      </c>
      <c r="G86" s="146">
        <v>178832.636</v>
      </c>
      <c r="H86" s="146">
        <f t="shared" si="34"/>
        <v>187953.10043600001</v>
      </c>
      <c r="I86" s="497">
        <f t="shared" si="28"/>
        <v>179921.72281199999</v>
      </c>
      <c r="L86" s="120">
        <v>75</v>
      </c>
      <c r="M86" s="121" t="s">
        <v>138</v>
      </c>
      <c r="N86" s="122">
        <v>195840</v>
      </c>
      <c r="O86" s="40">
        <v>0.692972972972973</v>
      </c>
      <c r="P86" s="41">
        <v>81363</v>
      </c>
      <c r="Q86" s="146">
        <f t="shared" si="29"/>
        <v>277203</v>
      </c>
      <c r="R86" s="122">
        <v>158920</v>
      </c>
      <c r="S86" s="40">
        <v>0.692972972972973</v>
      </c>
      <c r="T86" s="41">
        <v>70373</v>
      </c>
      <c r="U86" s="153">
        <f t="shared" si="27"/>
        <v>229293</v>
      </c>
      <c r="V86" s="55">
        <v>198560</v>
      </c>
      <c r="W86" s="40">
        <v>0.692972972972973</v>
      </c>
      <c r="X86" s="59">
        <v>73300</v>
      </c>
      <c r="Y86" s="162">
        <f t="shared" si="30"/>
        <v>271860</v>
      </c>
      <c r="Z86" s="55">
        <v>199920</v>
      </c>
      <c r="AA86" s="66">
        <v>0.692972972972973</v>
      </c>
      <c r="AB86" s="59">
        <v>80630</v>
      </c>
      <c r="AC86" s="162">
        <f t="shared" si="31"/>
        <v>280550</v>
      </c>
      <c r="AD86" s="571">
        <v>196248</v>
      </c>
      <c r="AE86" s="563">
        <v>0.692972972972973</v>
      </c>
      <c r="AF86" s="570">
        <v>48763.65</v>
      </c>
      <c r="AG86" s="570">
        <f>IF(AND(AD86="",AF86=""),"",SUM(AD86,AF86))</f>
        <v>245011.65</v>
      </c>
      <c r="AH86" s="644">
        <f t="shared" si="32"/>
        <v>247306.56213533331</v>
      </c>
    </row>
    <row r="87" spans="1:44" x14ac:dyDescent="0.2">
      <c r="A87" s="120">
        <v>76</v>
      </c>
      <c r="B87" s="121" t="s">
        <v>139</v>
      </c>
      <c r="C87" s="462">
        <v>1145620</v>
      </c>
      <c r="D87" s="462">
        <f t="shared" si="35"/>
        <v>1251933.5360000001</v>
      </c>
      <c r="E87" s="495">
        <v>1469270</v>
      </c>
      <c r="F87" s="495">
        <f t="shared" si="36"/>
        <v>1545672.04</v>
      </c>
      <c r="G87" s="146">
        <v>1422018.2768000001</v>
      </c>
      <c r="H87" s="146">
        <f t="shared" si="34"/>
        <v>1494541.2089168001</v>
      </c>
      <c r="I87" s="497">
        <f t="shared" si="28"/>
        <v>1430715.5949722668</v>
      </c>
      <c r="L87" s="120">
        <v>76</v>
      </c>
      <c r="M87" s="121" t="s">
        <v>139</v>
      </c>
      <c r="N87" s="122">
        <v>1623050</v>
      </c>
      <c r="O87" s="40">
        <v>1.2654054054054054</v>
      </c>
      <c r="P87" s="41">
        <v>672329</v>
      </c>
      <c r="Q87" s="146">
        <f t="shared" si="29"/>
        <v>2295379</v>
      </c>
      <c r="R87" s="122">
        <v>1164240</v>
      </c>
      <c r="S87" s="40">
        <v>1.2654054054054054</v>
      </c>
      <c r="T87" s="41">
        <v>557780</v>
      </c>
      <c r="U87" s="153">
        <f t="shared" si="27"/>
        <v>1722020</v>
      </c>
      <c r="V87" s="55">
        <v>1634400</v>
      </c>
      <c r="W87" s="40">
        <v>1.2654054054054054</v>
      </c>
      <c r="X87" s="59">
        <v>611207.84000000008</v>
      </c>
      <c r="Y87" s="162">
        <f t="shared" si="30"/>
        <v>2245607.84</v>
      </c>
      <c r="Z87" s="55">
        <v>1679800</v>
      </c>
      <c r="AA87" s="66">
        <v>1.2654054054054054</v>
      </c>
      <c r="AB87" s="59">
        <v>696777</v>
      </c>
      <c r="AC87" s="162">
        <f t="shared" si="31"/>
        <v>2376577</v>
      </c>
      <c r="AD87" s="571">
        <v>1916070</v>
      </c>
      <c r="AE87" s="563">
        <v>1.26540540540541</v>
      </c>
      <c r="AF87" s="570">
        <v>32182.02</v>
      </c>
      <c r="AG87" s="570">
        <f>IF(AND(AD87="",AF87=""),"",SUM(AD87,AF87))</f>
        <v>1948252.02</v>
      </c>
      <c r="AH87" s="644">
        <f t="shared" si="32"/>
        <v>2003091.9091620445</v>
      </c>
    </row>
    <row r="88" spans="1:44" s="255" customFormat="1" ht="15" customHeight="1" x14ac:dyDescent="0.2">
      <c r="A88" s="663" t="s">
        <v>53</v>
      </c>
      <c r="B88" s="664"/>
      <c r="C88" s="500"/>
      <c r="D88" s="501"/>
      <c r="E88" s="34"/>
      <c r="F88" s="34"/>
      <c r="G88" s="253"/>
      <c r="H88" s="481"/>
      <c r="I88" s="502"/>
      <c r="J88" s="493"/>
      <c r="L88" s="663" t="s">
        <v>53</v>
      </c>
      <c r="M88" s="725"/>
      <c r="N88" s="34"/>
      <c r="O88" s="34"/>
      <c r="P88" s="34"/>
      <c r="Q88" s="39"/>
      <c r="R88" s="34"/>
      <c r="S88" s="34"/>
      <c r="T88" s="34"/>
      <c r="U88" s="39"/>
      <c r="V88" s="159"/>
      <c r="W88" s="125"/>
      <c r="X88" s="159"/>
      <c r="Y88" s="161"/>
      <c r="Z88" s="67"/>
      <c r="AA88" s="68"/>
      <c r="AB88" s="67"/>
      <c r="AC88" s="164"/>
      <c r="AD88" s="67"/>
      <c r="AE88" s="68"/>
      <c r="AF88" s="67"/>
      <c r="AG88" s="164"/>
      <c r="AH88" s="67"/>
      <c r="AJ88" s="441"/>
      <c r="AM88" s="493"/>
      <c r="AR88" s="441"/>
    </row>
    <row r="89" spans="1:44" x14ac:dyDescent="0.2">
      <c r="A89" s="120">
        <v>77</v>
      </c>
      <c r="B89" s="121" t="s">
        <v>54</v>
      </c>
      <c r="C89" s="462">
        <v>35280</v>
      </c>
      <c r="D89" s="462">
        <f t="shared" ref="D89:D91" si="37">C89*9.28%+C89</f>
        <v>38553.983999999997</v>
      </c>
      <c r="E89" s="495">
        <v>45220</v>
      </c>
      <c r="F89" s="495">
        <f t="shared" ref="F89:F91" si="38">+E89*5.2%+E89</f>
        <v>47571.44</v>
      </c>
      <c r="G89" s="146">
        <v>43765.724800000004</v>
      </c>
      <c r="H89" s="146">
        <f t="shared" si="34"/>
        <v>45997.776764800001</v>
      </c>
      <c r="I89" s="497">
        <f t="shared" si="28"/>
        <v>44041.066921600002</v>
      </c>
      <c r="L89" s="120">
        <v>77</v>
      </c>
      <c r="M89" s="121" t="s">
        <v>54</v>
      </c>
      <c r="N89" s="123" t="s">
        <v>593</v>
      </c>
      <c r="O89" s="40">
        <v>0.96324324324324329</v>
      </c>
      <c r="P89" s="41">
        <v>59263</v>
      </c>
      <c r="Q89" s="146">
        <f>+P89</f>
        <v>59263</v>
      </c>
      <c r="R89" s="92" t="s">
        <v>593</v>
      </c>
      <c r="S89" s="40">
        <v>0.96324324324324329</v>
      </c>
      <c r="T89" s="41">
        <v>246400</v>
      </c>
      <c r="U89" s="154">
        <f>+T89</f>
        <v>246400</v>
      </c>
      <c r="V89" s="92" t="s">
        <v>593</v>
      </c>
      <c r="W89" s="40">
        <v>0.96324324324324329</v>
      </c>
      <c r="X89" s="59">
        <v>53875.199999999997</v>
      </c>
      <c r="Y89" s="162">
        <f>+X89</f>
        <v>53875.199999999997</v>
      </c>
      <c r="Z89" s="92" t="s">
        <v>593</v>
      </c>
      <c r="AA89" s="66">
        <v>0.96324324324324329</v>
      </c>
      <c r="AB89" s="59">
        <v>61418</v>
      </c>
      <c r="AC89" s="162">
        <f>+AB89</f>
        <v>61418</v>
      </c>
      <c r="AD89" s="92" t="s">
        <v>593</v>
      </c>
      <c r="AE89" s="563">
        <v>0.96324324324324295</v>
      </c>
      <c r="AF89" s="570">
        <v>59961.72</v>
      </c>
      <c r="AG89" s="570">
        <f>IF(AND(AD89="",AF89=""),"",SUM(AD89,AF89))</f>
        <v>59961.72</v>
      </c>
      <c r="AH89" s="644">
        <f t="shared" si="32"/>
        <v>87493.16448693334</v>
      </c>
    </row>
    <row r="90" spans="1:44" x14ac:dyDescent="0.2">
      <c r="A90" s="120">
        <v>78</v>
      </c>
      <c r="B90" s="121" t="s">
        <v>140</v>
      </c>
      <c r="C90" s="462">
        <v>236180</v>
      </c>
      <c r="D90" s="462">
        <f t="shared" si="37"/>
        <v>258097.50399999999</v>
      </c>
      <c r="E90" s="495">
        <v>302955</v>
      </c>
      <c r="F90" s="495">
        <f t="shared" si="38"/>
        <v>318708.65999999997</v>
      </c>
      <c r="G90" s="146">
        <v>293211.96719999996</v>
      </c>
      <c r="H90" s="146">
        <f t="shared" si="34"/>
        <v>308165.77752719994</v>
      </c>
      <c r="I90" s="497">
        <f t="shared" si="28"/>
        <v>294990.64717573329</v>
      </c>
      <c r="L90" s="120">
        <v>78</v>
      </c>
      <c r="M90" s="121" t="s">
        <v>140</v>
      </c>
      <c r="N90" s="122">
        <v>702000</v>
      </c>
      <c r="O90" s="40">
        <v>1.0151351351351352</v>
      </c>
      <c r="P90" s="41">
        <v>145884</v>
      </c>
      <c r="Q90" s="146">
        <f t="shared" si="29"/>
        <v>847884</v>
      </c>
      <c r="R90" s="122">
        <v>494000</v>
      </c>
      <c r="S90" s="40">
        <v>1.0151351351351352</v>
      </c>
      <c r="T90" s="41">
        <v>117544</v>
      </c>
      <c r="U90" s="153">
        <f t="shared" si="27"/>
        <v>611544</v>
      </c>
      <c r="V90" s="55">
        <v>743600</v>
      </c>
      <c r="W90" s="40">
        <v>1.0151351351351352</v>
      </c>
      <c r="X90" s="59">
        <v>131427.15999999997</v>
      </c>
      <c r="Y90" s="162">
        <f t="shared" si="30"/>
        <v>875027.15999999992</v>
      </c>
      <c r="Z90" s="55">
        <v>764400</v>
      </c>
      <c r="AA90" s="66">
        <v>1.0151351351351352</v>
      </c>
      <c r="AB90" s="59">
        <v>143256</v>
      </c>
      <c r="AC90" s="162">
        <f t="shared" si="31"/>
        <v>907656</v>
      </c>
      <c r="AD90" s="571">
        <v>379236</v>
      </c>
      <c r="AE90" s="563">
        <v>1.0151351351351401</v>
      </c>
      <c r="AF90" s="570">
        <v>22482.33</v>
      </c>
      <c r="AG90" s="570">
        <f>IF(AND(AD90="",AF90=""),"",SUM(AD90,AF90))</f>
        <v>401718.33</v>
      </c>
      <c r="AH90" s="644">
        <f t="shared" si="32"/>
        <v>656470.02286262217</v>
      </c>
    </row>
    <row r="91" spans="1:44" x14ac:dyDescent="0.2">
      <c r="A91" s="120">
        <v>79</v>
      </c>
      <c r="B91" s="121" t="s">
        <v>55</v>
      </c>
      <c r="C91" s="462">
        <v>405720</v>
      </c>
      <c r="D91" s="462">
        <f t="shared" si="37"/>
        <v>443370.81599999999</v>
      </c>
      <c r="E91" s="495">
        <v>520410</v>
      </c>
      <c r="F91" s="495">
        <f t="shared" si="38"/>
        <v>547471.31999999995</v>
      </c>
      <c r="G91" s="146">
        <v>503673.61439999996</v>
      </c>
      <c r="H91" s="146">
        <f t="shared" si="34"/>
        <v>529360.9687344</v>
      </c>
      <c r="I91" s="497">
        <f t="shared" si="28"/>
        <v>506734.36824479996</v>
      </c>
      <c r="L91" s="120">
        <v>79</v>
      </c>
      <c r="M91" s="121" t="s">
        <v>55</v>
      </c>
      <c r="N91" s="122">
        <v>648000</v>
      </c>
      <c r="O91" s="40">
        <v>1.1256756756756756</v>
      </c>
      <c r="P91" s="41">
        <v>232845</v>
      </c>
      <c r="Q91" s="146">
        <f t="shared" si="29"/>
        <v>880845</v>
      </c>
      <c r="R91" s="122">
        <v>418560</v>
      </c>
      <c r="S91" s="40">
        <v>1.1256756756756756</v>
      </c>
      <c r="T91" s="41">
        <v>203175</v>
      </c>
      <c r="U91" s="153">
        <f t="shared" si="27"/>
        <v>621735</v>
      </c>
      <c r="V91" s="55">
        <v>715200</v>
      </c>
      <c r="W91" s="40">
        <v>1.1256756756756756</v>
      </c>
      <c r="X91" s="59">
        <v>207897.68000000005</v>
      </c>
      <c r="Y91" s="162">
        <f t="shared" si="30"/>
        <v>923097.68</v>
      </c>
      <c r="Z91" s="55">
        <v>729600</v>
      </c>
      <c r="AA91" s="66">
        <v>1.1256756756756756</v>
      </c>
      <c r="AB91" s="59">
        <v>224529</v>
      </c>
      <c r="AC91" s="162">
        <f t="shared" si="31"/>
        <v>954129</v>
      </c>
      <c r="AD91" s="571">
        <v>648414</v>
      </c>
      <c r="AE91" s="563">
        <v>1.1256756756756801</v>
      </c>
      <c r="AF91" s="570">
        <v>41649.660000000003</v>
      </c>
      <c r="AG91" s="570">
        <f>IF(AND(AD91="",AF91=""),"",SUM(AD91,AF91))</f>
        <v>690063.66</v>
      </c>
      <c r="AH91" s="644">
        <f t="shared" si="32"/>
        <v>762767.45137413323</v>
      </c>
    </row>
    <row r="92" spans="1:44" s="255" customFormat="1" ht="15" customHeight="1" x14ac:dyDescent="0.2">
      <c r="A92" s="663" t="s">
        <v>335</v>
      </c>
      <c r="B92" s="664"/>
      <c r="C92" s="500"/>
      <c r="D92" s="501"/>
      <c r="E92" s="34"/>
      <c r="F92" s="34"/>
      <c r="G92" s="253"/>
      <c r="H92" s="481"/>
      <c r="I92" s="502"/>
      <c r="J92" s="493"/>
      <c r="L92" s="663" t="s">
        <v>335</v>
      </c>
      <c r="M92" s="725"/>
      <c r="N92" s="34"/>
      <c r="O92" s="34"/>
      <c r="P92" s="34"/>
      <c r="Q92" s="39"/>
      <c r="R92" s="34"/>
      <c r="S92" s="34"/>
      <c r="T92" s="34"/>
      <c r="U92" s="39"/>
      <c r="V92" s="159"/>
      <c r="W92" s="125"/>
      <c r="X92" s="159"/>
      <c r="Y92" s="161"/>
      <c r="Z92" s="67"/>
      <c r="AA92" s="68"/>
      <c r="AB92" s="67"/>
      <c r="AC92" s="164"/>
      <c r="AD92" s="67"/>
      <c r="AE92" s="68"/>
      <c r="AF92" s="67"/>
      <c r="AG92" s="164"/>
      <c r="AH92" s="67"/>
      <c r="AJ92" s="441"/>
      <c r="AM92" s="493"/>
      <c r="AR92" s="441"/>
    </row>
    <row r="93" spans="1:44" x14ac:dyDescent="0.2">
      <c r="A93" s="120">
        <v>80</v>
      </c>
      <c r="B93" s="121" t="s">
        <v>57</v>
      </c>
      <c r="C93" s="462">
        <v>248920</v>
      </c>
      <c r="D93" s="462">
        <f t="shared" ref="D93:D110" si="39">C93*9.28%+C93</f>
        <v>272019.77600000001</v>
      </c>
      <c r="E93" s="495">
        <v>344375</v>
      </c>
      <c r="F93" s="495">
        <f t="shared" ref="F93:F117" si="40">+E93*5.2%+E93</f>
        <v>362282.5</v>
      </c>
      <c r="G93" s="146">
        <v>333299.90000000002</v>
      </c>
      <c r="H93" s="146">
        <f t="shared" si="34"/>
        <v>350298.1949</v>
      </c>
      <c r="I93" s="497">
        <f t="shared" si="28"/>
        <v>328200.15696666669</v>
      </c>
      <c r="L93" s="120">
        <v>80</v>
      </c>
      <c r="M93" s="121" t="s">
        <v>57</v>
      </c>
      <c r="N93" s="123" t="s">
        <v>593</v>
      </c>
      <c r="O93" s="40">
        <v>5.0378378378378379</v>
      </c>
      <c r="P93" s="41">
        <v>479033</v>
      </c>
      <c r="Q93" s="146">
        <f>+P93</f>
        <v>479033</v>
      </c>
      <c r="R93" s="92" t="s">
        <v>593</v>
      </c>
      <c r="S93" s="40">
        <v>5.0378378378378379</v>
      </c>
      <c r="T93" s="41">
        <v>373296</v>
      </c>
      <c r="U93" s="154">
        <f>+T93</f>
        <v>373296</v>
      </c>
      <c r="V93" s="92" t="s">
        <v>593</v>
      </c>
      <c r="W93" s="40">
        <v>5.0378378378378379</v>
      </c>
      <c r="X93" s="59">
        <v>427708</v>
      </c>
      <c r="Y93" s="162">
        <f>+X93</f>
        <v>427708</v>
      </c>
      <c r="Z93" s="92" t="s">
        <v>593</v>
      </c>
      <c r="AA93" s="66">
        <v>5.0378378378378379</v>
      </c>
      <c r="AB93" s="59">
        <v>470479</v>
      </c>
      <c r="AC93" s="162">
        <f>+AB93</f>
        <v>470479</v>
      </c>
      <c r="AD93" s="92" t="s">
        <v>593</v>
      </c>
      <c r="AE93" s="563">
        <v>5.0378378378378397</v>
      </c>
      <c r="AF93" s="570">
        <v>456641.25</v>
      </c>
      <c r="AG93" s="570">
        <f t="shared" ref="AG93:AG117" si="41">IF(AND(AD93="",AF93=""),"",SUM(AD93,AF93))</f>
        <v>456641.25</v>
      </c>
      <c r="AH93" s="644">
        <f t="shared" si="32"/>
        <v>422559.56782777776</v>
      </c>
    </row>
    <row r="94" spans="1:44" x14ac:dyDescent="0.2">
      <c r="A94" s="120">
        <v>81</v>
      </c>
      <c r="B94" s="121" t="s">
        <v>103</v>
      </c>
      <c r="C94" s="462">
        <v>461580</v>
      </c>
      <c r="D94" s="462">
        <f t="shared" si="39"/>
        <v>504414.62400000001</v>
      </c>
      <c r="E94" s="495">
        <v>592040</v>
      </c>
      <c r="F94" s="495">
        <f t="shared" si="40"/>
        <v>622826.07999999996</v>
      </c>
      <c r="G94" s="146">
        <v>572999.99359999993</v>
      </c>
      <c r="H94" s="146">
        <f t="shared" si="34"/>
        <v>602222.99327359989</v>
      </c>
      <c r="I94" s="497">
        <f t="shared" si="28"/>
        <v>576487.89909119997</v>
      </c>
      <c r="L94" s="120">
        <v>81</v>
      </c>
      <c r="M94" s="121" t="s">
        <v>103</v>
      </c>
      <c r="N94" s="122">
        <v>1342600</v>
      </c>
      <c r="O94" s="40">
        <v>1.7959459459459459</v>
      </c>
      <c r="P94" s="41">
        <v>284082</v>
      </c>
      <c r="Q94" s="146">
        <f t="shared" si="29"/>
        <v>1626682</v>
      </c>
      <c r="R94" s="122">
        <v>1353400</v>
      </c>
      <c r="S94" s="40">
        <v>1.7959459459459459</v>
      </c>
      <c r="T94" s="41">
        <v>229140</v>
      </c>
      <c r="U94" s="153">
        <f t="shared" si="27"/>
        <v>1582540</v>
      </c>
      <c r="V94" s="55">
        <v>1401400</v>
      </c>
      <c r="W94" s="40">
        <v>1.7959459459459459</v>
      </c>
      <c r="X94" s="59">
        <v>253644.40000000002</v>
      </c>
      <c r="Y94" s="162">
        <f t="shared" si="30"/>
        <v>1655044.4</v>
      </c>
      <c r="Z94" s="55">
        <v>1479800</v>
      </c>
      <c r="AA94" s="66">
        <v>1.7959459459459459</v>
      </c>
      <c r="AB94" s="59">
        <v>281545</v>
      </c>
      <c r="AC94" s="162">
        <f t="shared" si="31"/>
        <v>1761345</v>
      </c>
      <c r="AD94" s="571">
        <v>627198</v>
      </c>
      <c r="AE94" s="563">
        <v>1.7959459459459499</v>
      </c>
      <c r="AF94" s="570">
        <v>157847.04000000001</v>
      </c>
      <c r="AG94" s="570">
        <f t="shared" si="41"/>
        <v>785045.04</v>
      </c>
      <c r="AH94" s="644">
        <f t="shared" si="32"/>
        <v>1331190.7231818666</v>
      </c>
    </row>
    <row r="95" spans="1:44" x14ac:dyDescent="0.2">
      <c r="A95" s="120">
        <v>82</v>
      </c>
      <c r="B95" s="121" t="s">
        <v>58</v>
      </c>
      <c r="C95" s="462">
        <v>1458240</v>
      </c>
      <c r="D95" s="462">
        <f t="shared" si="39"/>
        <v>1593564.672</v>
      </c>
      <c r="E95" s="495">
        <v>1870265</v>
      </c>
      <c r="F95" s="495">
        <f t="shared" si="40"/>
        <v>1967518.78</v>
      </c>
      <c r="G95" s="146">
        <v>1810117.2776000001</v>
      </c>
      <c r="H95" s="146">
        <f t="shared" si="34"/>
        <v>1902433.2587576001</v>
      </c>
      <c r="I95" s="497">
        <f t="shared" si="28"/>
        <v>1821172.2369192</v>
      </c>
      <c r="L95" s="120">
        <v>82</v>
      </c>
      <c r="M95" s="121" t="s">
        <v>58</v>
      </c>
      <c r="N95" s="122">
        <v>2174400</v>
      </c>
      <c r="O95" s="40">
        <v>3.5837837837837836</v>
      </c>
      <c r="P95" s="41">
        <v>910457</v>
      </c>
      <c r="Q95" s="146">
        <f t="shared" si="29"/>
        <v>3084857</v>
      </c>
      <c r="R95" s="122">
        <v>3375000</v>
      </c>
      <c r="S95" s="40">
        <v>3.5837837837837836</v>
      </c>
      <c r="T95" s="41">
        <v>709091</v>
      </c>
      <c r="U95" s="153">
        <f t="shared" si="27"/>
        <v>4084091</v>
      </c>
      <c r="V95" s="55">
        <v>2249900</v>
      </c>
      <c r="W95" s="40">
        <v>3.5837837837837836</v>
      </c>
      <c r="X95" s="59">
        <v>812908</v>
      </c>
      <c r="Y95" s="162">
        <f t="shared" si="30"/>
        <v>3062808</v>
      </c>
      <c r="Z95" s="55">
        <v>2295200</v>
      </c>
      <c r="AA95" s="66">
        <v>3.5837837837837836</v>
      </c>
      <c r="AB95" s="59">
        <v>877941</v>
      </c>
      <c r="AC95" s="162">
        <f t="shared" si="31"/>
        <v>3173141</v>
      </c>
      <c r="AD95" s="571">
        <v>2276742</v>
      </c>
      <c r="AE95" s="563">
        <v>3.58378378378378</v>
      </c>
      <c r="AF95" s="570">
        <v>203229.39</v>
      </c>
      <c r="AG95" s="570">
        <f t="shared" si="41"/>
        <v>2479971.39</v>
      </c>
      <c r="AH95" s="644">
        <f t="shared" si="32"/>
        <v>2951006.7711532</v>
      </c>
    </row>
    <row r="96" spans="1:44" x14ac:dyDescent="0.2">
      <c r="A96" s="120">
        <v>83</v>
      </c>
      <c r="B96" s="121" t="s">
        <v>59</v>
      </c>
      <c r="C96" s="462">
        <v>3215380</v>
      </c>
      <c r="D96" s="462">
        <f t="shared" si="39"/>
        <v>3513767.264</v>
      </c>
      <c r="E96" s="495">
        <v>4123760</v>
      </c>
      <c r="F96" s="495">
        <f t="shared" si="40"/>
        <v>4338195.5199999996</v>
      </c>
      <c r="G96" s="146">
        <v>3700534.4</v>
      </c>
      <c r="H96" s="146">
        <f t="shared" si="34"/>
        <v>3889261.6543999999</v>
      </c>
      <c r="I96" s="497">
        <f t="shared" si="28"/>
        <v>3913741.4794666669</v>
      </c>
      <c r="L96" s="120">
        <v>83</v>
      </c>
      <c r="M96" s="121" t="s">
        <v>59</v>
      </c>
      <c r="N96" s="122">
        <v>3342950</v>
      </c>
      <c r="O96" s="40">
        <v>2.3389189189189188</v>
      </c>
      <c r="P96" s="41">
        <v>1450999</v>
      </c>
      <c r="Q96" s="146">
        <f t="shared" si="29"/>
        <v>4793949</v>
      </c>
      <c r="R96" s="122">
        <v>4620000</v>
      </c>
      <c r="S96" s="40">
        <v>2.3389189189189188</v>
      </c>
      <c r="T96" s="41">
        <v>1502820</v>
      </c>
      <c r="U96" s="153">
        <f t="shared" si="27"/>
        <v>6122820</v>
      </c>
      <c r="V96" s="55">
        <v>3367000</v>
      </c>
      <c r="W96" s="40">
        <v>2.3389189189189188</v>
      </c>
      <c r="X96" s="59">
        <v>1295534.3999999999</v>
      </c>
      <c r="Y96" s="162">
        <f t="shared" si="30"/>
        <v>4662534.4000000004</v>
      </c>
      <c r="Z96" s="55">
        <v>3535350</v>
      </c>
      <c r="AA96" s="66">
        <v>2.3389189189189188</v>
      </c>
      <c r="AB96" s="59">
        <v>1412132</v>
      </c>
      <c r="AC96" s="162">
        <f t="shared" si="31"/>
        <v>4947482</v>
      </c>
      <c r="AD96" s="571">
        <v>5404776</v>
      </c>
      <c r="AE96" s="563">
        <v>2.3389189189189201</v>
      </c>
      <c r="AF96" s="570">
        <v>63329.760000000002</v>
      </c>
      <c r="AG96" s="570">
        <f t="shared" si="41"/>
        <v>5468105.7599999998</v>
      </c>
      <c r="AH96" s="644">
        <f t="shared" si="32"/>
        <v>4984772.1065777773</v>
      </c>
    </row>
    <row r="97" spans="1:34" x14ac:dyDescent="0.2">
      <c r="A97" s="120">
        <v>84</v>
      </c>
      <c r="B97" s="121" t="s">
        <v>241</v>
      </c>
      <c r="C97" s="462">
        <v>821240</v>
      </c>
      <c r="D97" s="462">
        <f t="shared" si="39"/>
        <v>897451.07200000004</v>
      </c>
      <c r="E97" s="495">
        <v>1053265</v>
      </c>
      <c r="F97" s="495">
        <f t="shared" si="40"/>
        <v>1108034.78</v>
      </c>
      <c r="G97" s="146">
        <v>1019391.9976</v>
      </c>
      <c r="H97" s="146">
        <f t="shared" si="34"/>
        <v>1071380.9894776</v>
      </c>
      <c r="I97" s="497">
        <f t="shared" si="28"/>
        <v>1025622.2804925333</v>
      </c>
      <c r="L97" s="120">
        <v>84</v>
      </c>
      <c r="M97" s="121" t="s">
        <v>241</v>
      </c>
      <c r="N97" s="122">
        <v>1454400</v>
      </c>
      <c r="O97" s="40">
        <v>2.3364864864864865</v>
      </c>
      <c r="P97" s="41">
        <v>504064</v>
      </c>
      <c r="Q97" s="146">
        <f t="shared" si="29"/>
        <v>1958464</v>
      </c>
      <c r="R97" s="122">
        <v>1332800</v>
      </c>
      <c r="S97" s="40">
        <v>2.3364864864864865</v>
      </c>
      <c r="T97" s="41">
        <v>406287</v>
      </c>
      <c r="U97" s="153">
        <f t="shared" si="27"/>
        <v>1739087</v>
      </c>
      <c r="V97" s="55">
        <v>1515000</v>
      </c>
      <c r="W97" s="40">
        <v>2.3364864864864865</v>
      </c>
      <c r="X97" s="59">
        <v>458240</v>
      </c>
      <c r="Y97" s="162">
        <f t="shared" si="30"/>
        <v>1973240</v>
      </c>
      <c r="Z97" s="55">
        <v>1535200</v>
      </c>
      <c r="AA97" s="66">
        <v>2.3364864864864865</v>
      </c>
      <c r="AB97" s="59">
        <v>522394</v>
      </c>
      <c r="AC97" s="162">
        <f t="shared" si="31"/>
        <v>2057594</v>
      </c>
      <c r="AD97" s="571">
        <v>1117818</v>
      </c>
      <c r="AE97" s="563">
        <v>2.33648648648649</v>
      </c>
      <c r="AF97" s="570">
        <v>278811.39</v>
      </c>
      <c r="AG97" s="570">
        <f t="shared" si="41"/>
        <v>1396629.3900000001</v>
      </c>
      <c r="AH97" s="644">
        <f t="shared" si="32"/>
        <v>1691772.7784154222</v>
      </c>
    </row>
    <row r="98" spans="1:34" x14ac:dyDescent="0.2">
      <c r="A98" s="120">
        <v>85</v>
      </c>
      <c r="B98" s="121" t="s">
        <v>107</v>
      </c>
      <c r="C98" s="462">
        <v>183260</v>
      </c>
      <c r="D98" s="462">
        <f t="shared" si="39"/>
        <v>200266.52799999999</v>
      </c>
      <c r="E98" s="495">
        <v>235125</v>
      </c>
      <c r="F98" s="495">
        <f t="shared" si="40"/>
        <v>247351.5</v>
      </c>
      <c r="G98" s="146">
        <v>227563.38</v>
      </c>
      <c r="H98" s="146">
        <f t="shared" si="34"/>
        <v>239169.11238000001</v>
      </c>
      <c r="I98" s="497">
        <f t="shared" si="28"/>
        <v>228929.04679333334</v>
      </c>
      <c r="L98" s="120">
        <v>85</v>
      </c>
      <c r="M98" s="121" t="s">
        <v>107</v>
      </c>
      <c r="N98" s="122">
        <v>253800</v>
      </c>
      <c r="O98" s="40">
        <v>2.3389189189189188</v>
      </c>
      <c r="P98" s="41">
        <v>112370</v>
      </c>
      <c r="Q98" s="146">
        <f t="shared" si="29"/>
        <v>366170</v>
      </c>
      <c r="R98" s="122">
        <v>189440</v>
      </c>
      <c r="S98" s="40">
        <v>2.3389189189189188</v>
      </c>
      <c r="T98" s="41">
        <v>89907</v>
      </c>
      <c r="U98" s="153">
        <f t="shared" si="27"/>
        <v>279347</v>
      </c>
      <c r="V98" s="55">
        <v>263200</v>
      </c>
      <c r="W98" s="40">
        <v>2.3389189189189188</v>
      </c>
      <c r="X98" s="59">
        <v>101234.20000000001</v>
      </c>
      <c r="Y98" s="162">
        <f t="shared" si="30"/>
        <v>364434.2</v>
      </c>
      <c r="Z98" s="55">
        <v>280120</v>
      </c>
      <c r="AA98" s="66">
        <v>2.3389189189189188</v>
      </c>
      <c r="AB98" s="59">
        <v>114395</v>
      </c>
      <c r="AC98" s="162">
        <f t="shared" si="31"/>
        <v>394515</v>
      </c>
      <c r="AD98" s="571">
        <v>250614</v>
      </c>
      <c r="AE98" s="563">
        <v>2.3389189189189201</v>
      </c>
      <c r="AF98" s="570">
        <v>61161.75</v>
      </c>
      <c r="AG98" s="570">
        <f t="shared" si="41"/>
        <v>311775.75</v>
      </c>
      <c r="AH98" s="644">
        <f t="shared" si="32"/>
        <v>324195.16613222222</v>
      </c>
    </row>
    <row r="99" spans="1:34" x14ac:dyDescent="0.2">
      <c r="A99" s="120">
        <v>86</v>
      </c>
      <c r="B99" s="121" t="s">
        <v>257</v>
      </c>
      <c r="C99" s="462">
        <v>1457260</v>
      </c>
      <c r="D99" s="462">
        <f t="shared" si="39"/>
        <v>1592493.7280000001</v>
      </c>
      <c r="E99" s="495">
        <v>1868935</v>
      </c>
      <c r="F99" s="495">
        <f t="shared" si="40"/>
        <v>1966119.62</v>
      </c>
      <c r="G99" s="146">
        <v>1808830.0504000001</v>
      </c>
      <c r="H99" s="146">
        <f t="shared" si="34"/>
        <v>1901080.3829704002</v>
      </c>
      <c r="I99" s="497">
        <f t="shared" si="28"/>
        <v>1819897.9103234669</v>
      </c>
      <c r="L99" s="120">
        <v>86</v>
      </c>
      <c r="M99" s="121" t="s">
        <v>257</v>
      </c>
      <c r="N99" s="122">
        <v>1785720</v>
      </c>
      <c r="O99" s="40">
        <v>1.7959459459459459</v>
      </c>
      <c r="P99" s="41">
        <v>780506</v>
      </c>
      <c r="Q99" s="146">
        <f t="shared" si="29"/>
        <v>2566226</v>
      </c>
      <c r="R99" s="122">
        <v>1599360</v>
      </c>
      <c r="S99" s="40">
        <v>1.7959459459459459</v>
      </c>
      <c r="T99" s="41">
        <v>727755</v>
      </c>
      <c r="U99" s="153">
        <f t="shared" si="27"/>
        <v>2327115</v>
      </c>
      <c r="V99" s="55">
        <v>1876300</v>
      </c>
      <c r="W99" s="40">
        <v>1.7959459459459459</v>
      </c>
      <c r="X99" s="59">
        <v>696880</v>
      </c>
      <c r="Y99" s="162">
        <f t="shared" si="30"/>
        <v>2573180</v>
      </c>
      <c r="Z99" s="55">
        <v>1915120</v>
      </c>
      <c r="AA99" s="66">
        <v>1.7959459459459459</v>
      </c>
      <c r="AB99" s="59">
        <v>780506</v>
      </c>
      <c r="AC99" s="162">
        <f t="shared" si="31"/>
        <v>2695626</v>
      </c>
      <c r="AD99" s="571">
        <v>2312544</v>
      </c>
      <c r="AE99" s="563">
        <v>1.7959459459459499</v>
      </c>
      <c r="AF99" s="570">
        <v>165663.81</v>
      </c>
      <c r="AG99" s="570">
        <f t="shared" si="41"/>
        <v>2478207.81</v>
      </c>
      <c r="AH99" s="644">
        <f t="shared" si="32"/>
        <v>2410042.1200539111</v>
      </c>
    </row>
    <row r="100" spans="1:34" x14ac:dyDescent="0.2">
      <c r="A100" s="120">
        <v>87</v>
      </c>
      <c r="B100" s="121" t="s">
        <v>109</v>
      </c>
      <c r="C100" s="462">
        <v>6453300</v>
      </c>
      <c r="D100" s="462">
        <f t="shared" si="39"/>
        <v>7052166.2400000002</v>
      </c>
      <c r="E100" s="495">
        <v>8276400</v>
      </c>
      <c r="F100" s="495">
        <f t="shared" si="40"/>
        <v>8706772.8000000007</v>
      </c>
      <c r="G100" s="146">
        <v>3137407.92</v>
      </c>
      <c r="H100" s="146">
        <f t="shared" si="34"/>
        <v>3297415.7239199998</v>
      </c>
      <c r="I100" s="497">
        <f t="shared" si="28"/>
        <v>6352118.2546400009</v>
      </c>
      <c r="L100" s="120">
        <v>87</v>
      </c>
      <c r="M100" s="121" t="s">
        <v>109</v>
      </c>
      <c r="N100" s="122">
        <v>2773040</v>
      </c>
      <c r="O100" s="40">
        <v>5.0391891891891891</v>
      </c>
      <c r="P100" s="41">
        <v>1219233</v>
      </c>
      <c r="Q100" s="146">
        <f t="shared" si="29"/>
        <v>3992273</v>
      </c>
      <c r="R100" s="122">
        <v>2793430</v>
      </c>
      <c r="S100" s="40">
        <v>5.0391891891891891</v>
      </c>
      <c r="T100" s="41">
        <v>1263169</v>
      </c>
      <c r="U100" s="153">
        <f t="shared" si="27"/>
        <v>4056599</v>
      </c>
      <c r="V100" s="55">
        <v>2936160</v>
      </c>
      <c r="W100" s="40">
        <v>5.0391891891891891</v>
      </c>
      <c r="X100" s="59">
        <v>1098407.92</v>
      </c>
      <c r="Y100" s="162">
        <f t="shared" si="30"/>
        <v>4034567.92</v>
      </c>
      <c r="Z100" s="55">
        <v>2976940</v>
      </c>
      <c r="AA100" s="66">
        <v>5.0391891891891891</v>
      </c>
      <c r="AB100" s="59">
        <v>1230217</v>
      </c>
      <c r="AC100" s="162">
        <f t="shared" si="31"/>
        <v>4207157</v>
      </c>
      <c r="AD100" s="571">
        <v>10781706</v>
      </c>
      <c r="AE100" s="563">
        <v>5.03918918918919</v>
      </c>
      <c r="AF100" s="570">
        <v>192800.4</v>
      </c>
      <c r="AG100" s="570">
        <f t="shared" si="41"/>
        <v>10974506.4</v>
      </c>
      <c r="AH100" s="644">
        <f t="shared" si="32"/>
        <v>5602870.2624399997</v>
      </c>
    </row>
    <row r="101" spans="1:34" x14ac:dyDescent="0.2">
      <c r="A101" s="120">
        <v>88</v>
      </c>
      <c r="B101" s="121" t="s">
        <v>110</v>
      </c>
      <c r="C101" s="462">
        <v>352800</v>
      </c>
      <c r="D101" s="462">
        <f t="shared" si="39"/>
        <v>385539.83999999997</v>
      </c>
      <c r="E101" s="495">
        <v>452485</v>
      </c>
      <c r="F101" s="495">
        <f t="shared" si="40"/>
        <v>476014.22</v>
      </c>
      <c r="G101" s="146">
        <v>437933.08239999996</v>
      </c>
      <c r="H101" s="146">
        <f t="shared" si="34"/>
        <v>460267.66960239992</v>
      </c>
      <c r="I101" s="497">
        <f t="shared" si="28"/>
        <v>440607.24320079992</v>
      </c>
      <c r="L101" s="120">
        <v>88</v>
      </c>
      <c r="M101" s="121" t="s">
        <v>110</v>
      </c>
      <c r="N101" s="122">
        <v>507350</v>
      </c>
      <c r="O101" s="40">
        <v>2.3364864864864865</v>
      </c>
      <c r="P101" s="41">
        <v>216731</v>
      </c>
      <c r="Q101" s="146">
        <f t="shared" si="29"/>
        <v>724081</v>
      </c>
      <c r="R101" s="122">
        <v>479500</v>
      </c>
      <c r="S101" s="40">
        <v>2.3364864864864865</v>
      </c>
      <c r="T101" s="41">
        <v>175873</v>
      </c>
      <c r="U101" s="153">
        <f t="shared" si="27"/>
        <v>655373</v>
      </c>
      <c r="V101" s="55">
        <v>514650</v>
      </c>
      <c r="W101" s="40">
        <v>2.3364864864864865</v>
      </c>
      <c r="X101" s="59">
        <v>197028</v>
      </c>
      <c r="Y101" s="162">
        <f t="shared" si="30"/>
        <v>711678</v>
      </c>
      <c r="Z101" s="55">
        <v>540200</v>
      </c>
      <c r="AA101" s="66">
        <v>2.3364864864864865</v>
      </c>
      <c r="AB101" s="59">
        <v>224612</v>
      </c>
      <c r="AC101" s="162">
        <f t="shared" si="31"/>
        <v>764812</v>
      </c>
      <c r="AD101" s="571">
        <v>480012</v>
      </c>
      <c r="AE101" s="563">
        <v>2.33648648648649</v>
      </c>
      <c r="AF101" s="570">
        <v>119983.11</v>
      </c>
      <c r="AG101" s="570">
        <f t="shared" si="41"/>
        <v>599995.11</v>
      </c>
      <c r="AH101" s="644">
        <f t="shared" si="32"/>
        <v>649424.3922001333</v>
      </c>
    </row>
    <row r="102" spans="1:34" x14ac:dyDescent="0.2">
      <c r="A102" s="120">
        <v>89</v>
      </c>
      <c r="B102" s="121" t="s">
        <v>60</v>
      </c>
      <c r="C102" s="462">
        <v>311640</v>
      </c>
      <c r="D102" s="462">
        <f t="shared" si="39"/>
        <v>340560.19199999998</v>
      </c>
      <c r="E102" s="495">
        <v>399760</v>
      </c>
      <c r="F102" s="495">
        <f t="shared" si="40"/>
        <v>420547.52</v>
      </c>
      <c r="G102" s="146">
        <v>368361.56</v>
      </c>
      <c r="H102" s="146">
        <f t="shared" si="34"/>
        <v>387147.99956000003</v>
      </c>
      <c r="I102" s="497">
        <f t="shared" si="28"/>
        <v>382751.90385333338</v>
      </c>
      <c r="L102" s="120">
        <v>89</v>
      </c>
      <c r="M102" s="121" t="s">
        <v>60</v>
      </c>
      <c r="N102" s="122">
        <v>334600</v>
      </c>
      <c r="O102" s="40">
        <v>1.7959459459459459</v>
      </c>
      <c r="P102" s="41">
        <v>142298</v>
      </c>
      <c r="Q102" s="146">
        <f t="shared" si="29"/>
        <v>476898</v>
      </c>
      <c r="R102" s="122">
        <v>327430</v>
      </c>
      <c r="S102" s="40">
        <v>1.7959459459459459</v>
      </c>
      <c r="T102" s="41">
        <v>147472</v>
      </c>
      <c r="U102" s="153">
        <f t="shared" si="27"/>
        <v>474902</v>
      </c>
      <c r="V102" s="55">
        <v>332210</v>
      </c>
      <c r="W102" s="40">
        <v>1.7959459459459459</v>
      </c>
      <c r="X102" s="59">
        <v>129361.56</v>
      </c>
      <c r="Y102" s="162">
        <f t="shared" si="30"/>
        <v>461571.56</v>
      </c>
      <c r="Z102" s="55">
        <v>358500</v>
      </c>
      <c r="AA102" s="66">
        <v>1.7959459459459459</v>
      </c>
      <c r="AB102" s="59">
        <v>146179</v>
      </c>
      <c r="AC102" s="162">
        <f t="shared" si="31"/>
        <v>504679</v>
      </c>
      <c r="AD102" s="571">
        <v>422994</v>
      </c>
      <c r="AE102" s="563">
        <v>1.7959459459459499</v>
      </c>
      <c r="AF102" s="570">
        <v>107087.76</v>
      </c>
      <c r="AG102" s="570">
        <f t="shared" si="41"/>
        <v>530081.76</v>
      </c>
      <c r="AH102" s="644">
        <f t="shared" si="32"/>
        <v>471814.0373088888</v>
      </c>
    </row>
    <row r="103" spans="1:34" x14ac:dyDescent="0.2">
      <c r="A103" s="120">
        <v>90</v>
      </c>
      <c r="B103" s="121" t="s">
        <v>334</v>
      </c>
      <c r="C103" s="462">
        <v>183260</v>
      </c>
      <c r="D103" s="462">
        <f t="shared" si="39"/>
        <v>200266.52799999999</v>
      </c>
      <c r="E103" s="495">
        <v>235125</v>
      </c>
      <c r="F103" s="495">
        <f t="shared" si="40"/>
        <v>247351.5</v>
      </c>
      <c r="G103" s="146">
        <v>227563.38</v>
      </c>
      <c r="H103" s="146">
        <f t="shared" si="34"/>
        <v>239169.11238000001</v>
      </c>
      <c r="I103" s="497">
        <f t="shared" si="28"/>
        <v>228929.04679333334</v>
      </c>
      <c r="L103" s="120">
        <v>90</v>
      </c>
      <c r="M103" s="121" t="s">
        <v>334</v>
      </c>
      <c r="N103" s="122">
        <v>230550</v>
      </c>
      <c r="O103" s="40">
        <v>1.7959459459459459</v>
      </c>
      <c r="P103" s="41">
        <v>95242</v>
      </c>
      <c r="Q103" s="146">
        <f t="shared" si="29"/>
        <v>325792</v>
      </c>
      <c r="R103" s="122">
        <v>190920</v>
      </c>
      <c r="S103" s="40">
        <v>1.7959459459459459</v>
      </c>
      <c r="T103" s="41">
        <v>91498</v>
      </c>
      <c r="U103" s="153">
        <f t="shared" si="27"/>
        <v>282418</v>
      </c>
      <c r="V103" s="55">
        <v>225780</v>
      </c>
      <c r="W103" s="40">
        <v>1.7959459459459459</v>
      </c>
      <c r="X103" s="59">
        <v>85037.359999999986</v>
      </c>
      <c r="Y103" s="162">
        <f t="shared" si="30"/>
        <v>310817.36</v>
      </c>
      <c r="Z103" s="55">
        <v>241680</v>
      </c>
      <c r="AA103" s="66">
        <v>1.7959459459459459</v>
      </c>
      <c r="AB103" s="59">
        <v>95242</v>
      </c>
      <c r="AC103" s="162">
        <f t="shared" si="31"/>
        <v>336922</v>
      </c>
      <c r="AD103" s="571">
        <v>250614</v>
      </c>
      <c r="AE103" s="563">
        <v>1.7959459459459499</v>
      </c>
      <c r="AF103" s="570">
        <v>61161.75</v>
      </c>
      <c r="AG103" s="570">
        <f t="shared" si="41"/>
        <v>311775.75</v>
      </c>
      <c r="AH103" s="644">
        <f t="shared" si="32"/>
        <v>299442.35946555558</v>
      </c>
    </row>
    <row r="104" spans="1:34" x14ac:dyDescent="0.2">
      <c r="A104" s="120">
        <v>91</v>
      </c>
      <c r="B104" s="121" t="s">
        <v>166</v>
      </c>
      <c r="C104" s="462">
        <v>128380</v>
      </c>
      <c r="D104" s="462">
        <f t="shared" si="39"/>
        <v>140293.66399999999</v>
      </c>
      <c r="E104" s="495">
        <v>164635</v>
      </c>
      <c r="F104" s="495">
        <f t="shared" si="40"/>
        <v>173196.02</v>
      </c>
      <c r="G104" s="146">
        <v>159340.33839999998</v>
      </c>
      <c r="H104" s="146">
        <f t="shared" si="34"/>
        <v>167466.69565839999</v>
      </c>
      <c r="I104" s="497">
        <f t="shared" si="28"/>
        <v>160318.79321946666</v>
      </c>
      <c r="L104" s="120">
        <v>91</v>
      </c>
      <c r="M104" s="121" t="s">
        <v>166</v>
      </c>
      <c r="N104" s="123">
        <v>898560</v>
      </c>
      <c r="O104" s="40">
        <v>1.7959459459459459</v>
      </c>
      <c r="P104" s="41">
        <v>373650</v>
      </c>
      <c r="Q104" s="146">
        <f t="shared" si="29"/>
        <v>1272210</v>
      </c>
      <c r="R104" s="123">
        <v>375000</v>
      </c>
      <c r="S104" s="40">
        <v>1.7959459459459459</v>
      </c>
      <c r="T104" s="41">
        <v>61981</v>
      </c>
      <c r="U104" s="153">
        <f t="shared" si="27"/>
        <v>436981</v>
      </c>
      <c r="V104" s="55">
        <v>904800</v>
      </c>
      <c r="W104" s="40">
        <v>1.7959459459459459</v>
      </c>
      <c r="X104" s="59">
        <v>336621.67999999993</v>
      </c>
      <c r="Y104" s="162">
        <f t="shared" si="30"/>
        <v>1241421.68</v>
      </c>
      <c r="Z104" s="55">
        <v>948480</v>
      </c>
      <c r="AA104" s="66">
        <v>1.7959459459459459</v>
      </c>
      <c r="AB104" s="59">
        <v>377016</v>
      </c>
      <c r="AC104" s="162">
        <f t="shared" si="31"/>
        <v>1325496</v>
      </c>
      <c r="AD104" s="92" t="s">
        <v>593</v>
      </c>
      <c r="AE104" s="563">
        <v>1.7959459459459499</v>
      </c>
      <c r="AF104" s="570">
        <v>218306.01</v>
      </c>
      <c r="AG104" s="570">
        <f t="shared" si="41"/>
        <v>218306.01</v>
      </c>
      <c r="AH104" s="644">
        <f t="shared" si="32"/>
        <v>775788.91386991099</v>
      </c>
    </row>
    <row r="105" spans="1:34" x14ac:dyDescent="0.2">
      <c r="A105" s="120">
        <v>92</v>
      </c>
      <c r="B105" s="121" t="s">
        <v>63</v>
      </c>
      <c r="C105" s="462">
        <v>157780</v>
      </c>
      <c r="D105" s="462">
        <f t="shared" si="39"/>
        <v>172421.984</v>
      </c>
      <c r="E105" s="495">
        <v>202350</v>
      </c>
      <c r="F105" s="495">
        <f t="shared" si="40"/>
        <v>212872.2</v>
      </c>
      <c r="G105" s="146">
        <v>195842.424</v>
      </c>
      <c r="H105" s="146">
        <f t="shared" si="34"/>
        <v>205830.387624</v>
      </c>
      <c r="I105" s="497">
        <f t="shared" si="28"/>
        <v>197041.52387466666</v>
      </c>
      <c r="L105" s="120">
        <v>92</v>
      </c>
      <c r="M105" s="121" t="s">
        <v>63</v>
      </c>
      <c r="N105" s="123" t="s">
        <v>593</v>
      </c>
      <c r="O105" s="40">
        <v>3.0810810810810811</v>
      </c>
      <c r="P105" s="41">
        <v>246066</v>
      </c>
      <c r="Q105" s="146">
        <f>+P105</f>
        <v>246066</v>
      </c>
      <c r="R105" s="92" t="s">
        <v>593</v>
      </c>
      <c r="S105" s="40">
        <v>3.0810810810810811</v>
      </c>
      <c r="T105" s="41">
        <v>225219</v>
      </c>
      <c r="U105" s="154">
        <f>+T105</f>
        <v>225219</v>
      </c>
      <c r="V105" s="92" t="s">
        <v>593</v>
      </c>
      <c r="W105" s="40">
        <v>3.0810810810810811</v>
      </c>
      <c r="X105" s="59">
        <v>223696.16</v>
      </c>
      <c r="Y105" s="162">
        <f>+X105</f>
        <v>223696.16</v>
      </c>
      <c r="Z105" s="92" t="s">
        <v>593</v>
      </c>
      <c r="AA105" s="66">
        <v>3.0810810810810811</v>
      </c>
      <c r="AB105" s="59">
        <v>250540</v>
      </c>
      <c r="AC105" s="162">
        <f>+AB105</f>
        <v>250540</v>
      </c>
      <c r="AD105" s="92" t="s">
        <v>593</v>
      </c>
      <c r="AE105" s="563">
        <v>3.0810810810810798</v>
      </c>
      <c r="AF105" s="570">
        <v>268316.09999999998</v>
      </c>
      <c r="AG105" s="570">
        <f t="shared" si="41"/>
        <v>268316.09999999998</v>
      </c>
      <c r="AH105" s="644">
        <f t="shared" si="32"/>
        <v>235146.46397911114</v>
      </c>
    </row>
    <row r="106" spans="1:34" x14ac:dyDescent="0.2">
      <c r="A106" s="120">
        <v>93</v>
      </c>
      <c r="B106" s="121" t="s">
        <v>64</v>
      </c>
      <c r="C106" s="462">
        <v>453740</v>
      </c>
      <c r="D106" s="462">
        <f t="shared" si="39"/>
        <v>495847.07199999999</v>
      </c>
      <c r="E106" s="495">
        <v>581970</v>
      </c>
      <c r="F106" s="495">
        <f t="shared" si="40"/>
        <v>612232.43999999994</v>
      </c>
      <c r="G106" s="146">
        <v>563253.84479999996</v>
      </c>
      <c r="H106" s="146">
        <f t="shared" si="34"/>
        <v>591979.79088479991</v>
      </c>
      <c r="I106" s="497">
        <f t="shared" si="28"/>
        <v>566686.43429493334</v>
      </c>
      <c r="L106" s="120">
        <v>93</v>
      </c>
      <c r="M106" s="121" t="s">
        <v>64</v>
      </c>
      <c r="N106" s="122">
        <v>635910</v>
      </c>
      <c r="O106" s="40">
        <v>3.9459459459459461</v>
      </c>
      <c r="P106" s="41">
        <v>269625</v>
      </c>
      <c r="Q106" s="146">
        <f t="shared" si="29"/>
        <v>905535</v>
      </c>
      <c r="R106" s="122">
        <v>483120</v>
      </c>
      <c r="S106" s="40">
        <v>3.9459459459459461</v>
      </c>
      <c r="T106" s="41">
        <v>222897</v>
      </c>
      <c r="U106" s="153">
        <f t="shared" si="27"/>
        <v>706017</v>
      </c>
      <c r="V106" s="55">
        <v>676500</v>
      </c>
      <c r="W106" s="40">
        <v>3.9459459459459461</v>
      </c>
      <c r="X106" s="59">
        <v>242905.40000000002</v>
      </c>
      <c r="Y106" s="162">
        <f t="shared" si="30"/>
        <v>919405.4</v>
      </c>
      <c r="Z106" s="55">
        <v>667480</v>
      </c>
      <c r="AA106" s="66">
        <v>3.9459459459459461</v>
      </c>
      <c r="AB106" s="59">
        <v>267196</v>
      </c>
      <c r="AC106" s="162">
        <f t="shared" si="31"/>
        <v>934676</v>
      </c>
      <c r="AD106" s="571">
        <v>617916</v>
      </c>
      <c r="AE106" s="563">
        <v>3.9459459459459501</v>
      </c>
      <c r="AF106" s="570">
        <v>153776.22</v>
      </c>
      <c r="AG106" s="570">
        <f t="shared" si="41"/>
        <v>771692.22</v>
      </c>
      <c r="AH106" s="644">
        <f t="shared" si="32"/>
        <v>800668.67571582226</v>
      </c>
    </row>
    <row r="107" spans="1:34" x14ac:dyDescent="0.2">
      <c r="A107" s="120">
        <v>94</v>
      </c>
      <c r="B107" s="127" t="s">
        <v>65</v>
      </c>
      <c r="C107" s="462">
        <v>122500</v>
      </c>
      <c r="D107" s="462">
        <f t="shared" si="39"/>
        <v>133868</v>
      </c>
      <c r="E107" s="495">
        <v>157130</v>
      </c>
      <c r="F107" s="495">
        <f t="shared" si="40"/>
        <v>165300.76</v>
      </c>
      <c r="G107" s="146">
        <v>152076.6992</v>
      </c>
      <c r="H107" s="146">
        <f t="shared" si="34"/>
        <v>159832.61085920001</v>
      </c>
      <c r="I107" s="497">
        <f t="shared" si="28"/>
        <v>153000.45695306666</v>
      </c>
      <c r="L107" s="120">
        <v>94</v>
      </c>
      <c r="M107" s="127" t="s">
        <v>65</v>
      </c>
      <c r="N107" s="122">
        <v>179070</v>
      </c>
      <c r="O107" s="40">
        <v>1.7959459459459459</v>
      </c>
      <c r="P107" s="41">
        <v>75627</v>
      </c>
      <c r="Q107" s="146">
        <f t="shared" si="29"/>
        <v>254697</v>
      </c>
      <c r="R107" s="122">
        <v>135630</v>
      </c>
      <c r="S107" s="40">
        <v>1.7959459459459459</v>
      </c>
      <c r="T107" s="41">
        <v>59977</v>
      </c>
      <c r="U107" s="153">
        <f t="shared" si="27"/>
        <v>195607</v>
      </c>
      <c r="V107" s="55">
        <v>177800</v>
      </c>
      <c r="W107" s="40">
        <v>1.7959459459459459</v>
      </c>
      <c r="X107" s="59">
        <v>68132</v>
      </c>
      <c r="Y107" s="162">
        <f t="shared" si="30"/>
        <v>245932</v>
      </c>
      <c r="Z107" s="55">
        <v>186690</v>
      </c>
      <c r="AA107" s="66">
        <v>1.7959459459459459</v>
      </c>
      <c r="AB107" s="59">
        <v>74945</v>
      </c>
      <c r="AC107" s="162">
        <f t="shared" si="31"/>
        <v>261635</v>
      </c>
      <c r="AD107" s="571">
        <v>167076</v>
      </c>
      <c r="AE107" s="563">
        <v>1.7959459459459499</v>
      </c>
      <c r="AF107" s="570">
        <v>41278.379999999997</v>
      </c>
      <c r="AG107" s="570">
        <f t="shared" si="41"/>
        <v>208354.38</v>
      </c>
      <c r="AH107" s="644">
        <f t="shared" si="32"/>
        <v>219870.97282551113</v>
      </c>
    </row>
    <row r="108" spans="1:34" x14ac:dyDescent="0.2">
      <c r="A108" s="120">
        <v>95</v>
      </c>
      <c r="B108" s="127" t="s">
        <v>66</v>
      </c>
      <c r="C108" s="462">
        <v>462560</v>
      </c>
      <c r="D108" s="462">
        <f t="shared" si="39"/>
        <v>505485.56799999997</v>
      </c>
      <c r="E108" s="495">
        <v>593275</v>
      </c>
      <c r="F108" s="495">
        <f t="shared" si="40"/>
        <v>624125.30000000005</v>
      </c>
      <c r="G108" s="146">
        <v>574195.27600000007</v>
      </c>
      <c r="H108" s="146">
        <f t="shared" si="34"/>
        <v>603479.2350760001</v>
      </c>
      <c r="I108" s="497">
        <f t="shared" si="28"/>
        <v>577696.70102533337</v>
      </c>
      <c r="L108" s="120">
        <v>95</v>
      </c>
      <c r="M108" s="127" t="s">
        <v>66</v>
      </c>
      <c r="N108" s="122">
        <v>656230</v>
      </c>
      <c r="O108" s="40">
        <v>1.7675675675675675</v>
      </c>
      <c r="P108" s="41">
        <v>283712</v>
      </c>
      <c r="Q108" s="146">
        <f t="shared" si="29"/>
        <v>939942</v>
      </c>
      <c r="R108" s="122">
        <v>484900</v>
      </c>
      <c r="S108" s="40">
        <v>1.7675675675675675</v>
      </c>
      <c r="T108" s="41">
        <v>231375</v>
      </c>
      <c r="U108" s="153">
        <f t="shared" si="27"/>
        <v>716275</v>
      </c>
      <c r="V108" s="55">
        <v>689760</v>
      </c>
      <c r="W108" s="40">
        <v>1.7675675675675675</v>
      </c>
      <c r="X108" s="59">
        <v>257920</v>
      </c>
      <c r="Y108" s="162">
        <f t="shared" si="30"/>
        <v>947680</v>
      </c>
      <c r="Z108" s="55">
        <v>708920</v>
      </c>
      <c r="AA108" s="66">
        <v>1.7675675675675675</v>
      </c>
      <c r="AB108" s="59">
        <v>294029</v>
      </c>
      <c r="AC108" s="162">
        <f t="shared" si="31"/>
        <v>1002949</v>
      </c>
      <c r="AD108" s="571">
        <v>629850</v>
      </c>
      <c r="AE108" s="563">
        <v>1.7675675675675699</v>
      </c>
      <c r="AF108" s="570">
        <v>156832.65</v>
      </c>
      <c r="AG108" s="570">
        <f t="shared" si="41"/>
        <v>786682.65</v>
      </c>
      <c r="AH108" s="644">
        <f t="shared" si="32"/>
        <v>828537.55850422231</v>
      </c>
    </row>
    <row r="109" spans="1:34" x14ac:dyDescent="0.2">
      <c r="A109" s="120">
        <v>96</v>
      </c>
      <c r="B109" s="127" t="s">
        <v>67</v>
      </c>
      <c r="C109" s="462">
        <v>194040</v>
      </c>
      <c r="D109" s="462">
        <f t="shared" si="39"/>
        <v>212046.91200000001</v>
      </c>
      <c r="E109" s="495">
        <v>248900</v>
      </c>
      <c r="F109" s="495">
        <f t="shared" si="40"/>
        <v>261842.8</v>
      </c>
      <c r="G109" s="146">
        <v>240895.37599999999</v>
      </c>
      <c r="H109" s="146">
        <f t="shared" si="34"/>
        <v>253181.04017599998</v>
      </c>
      <c r="I109" s="497">
        <f t="shared" si="28"/>
        <v>242356.917392</v>
      </c>
      <c r="L109" s="120">
        <v>96</v>
      </c>
      <c r="M109" s="127" t="s">
        <v>67</v>
      </c>
      <c r="N109" s="122">
        <v>273360</v>
      </c>
      <c r="O109" s="40">
        <v>1.7959459459459459</v>
      </c>
      <c r="P109" s="41">
        <v>120115</v>
      </c>
      <c r="Q109" s="146">
        <f t="shared" si="29"/>
        <v>393475</v>
      </c>
      <c r="R109" s="122">
        <v>205670</v>
      </c>
      <c r="S109" s="40">
        <v>1.7959459459459459</v>
      </c>
      <c r="T109" s="41">
        <v>95641</v>
      </c>
      <c r="U109" s="153">
        <f t="shared" si="27"/>
        <v>301311</v>
      </c>
      <c r="V109" s="55">
        <v>277380</v>
      </c>
      <c r="W109" s="40">
        <v>1.7959459459459459</v>
      </c>
      <c r="X109" s="59">
        <v>108212</v>
      </c>
      <c r="Y109" s="162">
        <f t="shared" si="30"/>
        <v>385592</v>
      </c>
      <c r="Z109" s="55">
        <v>293460</v>
      </c>
      <c r="AA109" s="66">
        <v>1.7959459459459459</v>
      </c>
      <c r="AB109" s="59">
        <v>116869</v>
      </c>
      <c r="AC109" s="162">
        <f t="shared" si="31"/>
        <v>410329</v>
      </c>
      <c r="AD109" s="571">
        <v>263874</v>
      </c>
      <c r="AE109" s="563">
        <v>1.7959459459459499</v>
      </c>
      <c r="AF109" s="570">
        <v>66167.399999999994</v>
      </c>
      <c r="AG109" s="570">
        <f t="shared" si="41"/>
        <v>330041.40000000002</v>
      </c>
      <c r="AH109" s="644">
        <f t="shared" si="32"/>
        <v>343850.88623200002</v>
      </c>
    </row>
    <row r="110" spans="1:34" x14ac:dyDescent="0.2">
      <c r="A110" s="120">
        <v>97</v>
      </c>
      <c r="B110" s="127" t="s">
        <v>111</v>
      </c>
      <c r="C110" s="462">
        <v>468440</v>
      </c>
      <c r="D110" s="462">
        <f t="shared" si="39"/>
        <v>511911.23200000002</v>
      </c>
      <c r="E110" s="495">
        <v>600780</v>
      </c>
      <c r="F110" s="495">
        <f t="shared" si="40"/>
        <v>632020.56000000006</v>
      </c>
      <c r="G110" s="146">
        <v>581458.91520000005</v>
      </c>
      <c r="H110" s="146">
        <f t="shared" si="34"/>
        <v>611113.31987520005</v>
      </c>
      <c r="I110" s="497">
        <f t="shared" si="28"/>
        <v>585015.03729173343</v>
      </c>
      <c r="L110" s="120">
        <v>97</v>
      </c>
      <c r="M110" s="127" t="s">
        <v>111</v>
      </c>
      <c r="N110" s="122">
        <v>662400</v>
      </c>
      <c r="O110" s="40">
        <v>5.0378378378378379</v>
      </c>
      <c r="P110" s="41">
        <v>289069</v>
      </c>
      <c r="Q110" s="146">
        <f t="shared" si="29"/>
        <v>951469</v>
      </c>
      <c r="R110" s="122">
        <v>502740</v>
      </c>
      <c r="S110" s="40">
        <v>5.0378378378378379</v>
      </c>
      <c r="T110" s="41">
        <v>227874</v>
      </c>
      <c r="U110" s="153">
        <f t="shared" si="27"/>
        <v>730614</v>
      </c>
      <c r="V110" s="55">
        <v>691200</v>
      </c>
      <c r="W110" s="40">
        <v>5.0378378378378379</v>
      </c>
      <c r="X110" s="59">
        <v>258097.59999999998</v>
      </c>
      <c r="Y110" s="162">
        <f t="shared" si="30"/>
        <v>949297.6</v>
      </c>
      <c r="Z110" s="55">
        <v>696000</v>
      </c>
      <c r="AA110" s="66">
        <v>5.0378378378378379</v>
      </c>
      <c r="AB110" s="59">
        <v>281326</v>
      </c>
      <c r="AC110" s="162">
        <f t="shared" si="31"/>
        <v>977326</v>
      </c>
      <c r="AD110" s="571">
        <v>637806</v>
      </c>
      <c r="AE110" s="563">
        <v>5.0378378378378397</v>
      </c>
      <c r="AF110" s="570">
        <v>158828.28</v>
      </c>
      <c r="AG110" s="570">
        <f t="shared" si="41"/>
        <v>796634.28</v>
      </c>
      <c r="AH110" s="644">
        <f t="shared" si="32"/>
        <v>831725.98621528887</v>
      </c>
    </row>
    <row r="111" spans="1:34" x14ac:dyDescent="0.2">
      <c r="A111" s="120">
        <v>98</v>
      </c>
      <c r="B111" s="127" t="s">
        <v>519</v>
      </c>
      <c r="C111" s="462" t="s">
        <v>593</v>
      </c>
      <c r="D111" s="462" t="s">
        <v>593</v>
      </c>
      <c r="E111" s="495">
        <v>113050</v>
      </c>
      <c r="F111" s="495">
        <f t="shared" si="40"/>
        <v>118928.6</v>
      </c>
      <c r="G111" s="146">
        <v>109414.31200000001</v>
      </c>
      <c r="H111" s="146">
        <f t="shared" si="34"/>
        <v>114994.44191200001</v>
      </c>
      <c r="I111" s="497">
        <f t="shared" si="28"/>
        <v>116961.52095600001</v>
      </c>
      <c r="L111" s="120">
        <v>98</v>
      </c>
      <c r="M111" s="127" t="s">
        <v>519</v>
      </c>
      <c r="N111" s="122">
        <v>108000</v>
      </c>
      <c r="O111" s="40">
        <v>0.2583783783783784</v>
      </c>
      <c r="P111" s="41">
        <v>46798</v>
      </c>
      <c r="Q111" s="146">
        <f t="shared" si="29"/>
        <v>154798</v>
      </c>
      <c r="R111" s="122">
        <v>89460</v>
      </c>
      <c r="S111" s="40">
        <v>0.2583783783783784</v>
      </c>
      <c r="T111" s="41">
        <v>44176</v>
      </c>
      <c r="U111" s="153">
        <f t="shared" si="27"/>
        <v>133636</v>
      </c>
      <c r="V111" s="55">
        <v>116800</v>
      </c>
      <c r="W111" s="40">
        <v>0.2583783783783784</v>
      </c>
      <c r="X111" s="59">
        <v>42544</v>
      </c>
      <c r="Y111" s="162">
        <f t="shared" si="30"/>
        <v>159344</v>
      </c>
      <c r="Z111" s="55">
        <v>116000</v>
      </c>
      <c r="AA111" s="66">
        <v>0.2583783783783784</v>
      </c>
      <c r="AB111" s="59">
        <v>45948</v>
      </c>
      <c r="AC111" s="162">
        <f t="shared" si="31"/>
        <v>161948</v>
      </c>
      <c r="AD111" s="571">
        <v>115362</v>
      </c>
      <c r="AE111" s="563">
        <v>0.25837837837837802</v>
      </c>
      <c r="AF111" s="570">
        <v>34542.300000000003</v>
      </c>
      <c r="AG111" s="570">
        <f t="shared" si="41"/>
        <v>149904.29999999999</v>
      </c>
      <c r="AH111" s="644">
        <f t="shared" si="32"/>
        <v>146098.63682600003</v>
      </c>
    </row>
    <row r="112" spans="1:34" x14ac:dyDescent="0.2">
      <c r="A112" s="120">
        <v>99</v>
      </c>
      <c r="B112" s="127" t="s">
        <v>114</v>
      </c>
      <c r="C112" s="462">
        <v>51940</v>
      </c>
      <c r="D112" s="462">
        <f t="shared" ref="D112:D117" si="42">C112*9.28%+C112</f>
        <v>56760.031999999999</v>
      </c>
      <c r="E112" s="495">
        <v>66595</v>
      </c>
      <c r="F112" s="495">
        <f t="shared" si="40"/>
        <v>70057.94</v>
      </c>
      <c r="G112" s="146">
        <v>64453.304799999998</v>
      </c>
      <c r="H112" s="146">
        <f t="shared" si="34"/>
        <v>67740.423344800001</v>
      </c>
      <c r="I112" s="497">
        <f t="shared" si="28"/>
        <v>64852.798448266672</v>
      </c>
      <c r="L112" s="120">
        <v>99</v>
      </c>
      <c r="M112" s="127" t="s">
        <v>114</v>
      </c>
      <c r="N112" s="122">
        <v>75060</v>
      </c>
      <c r="O112" s="40">
        <v>0.85</v>
      </c>
      <c r="P112" s="41">
        <v>31579</v>
      </c>
      <c r="Q112" s="146">
        <f t="shared" si="29"/>
        <v>106639</v>
      </c>
      <c r="R112" s="122">
        <v>57120</v>
      </c>
      <c r="S112" s="40">
        <v>0.85</v>
      </c>
      <c r="T112" s="41">
        <v>26046</v>
      </c>
      <c r="U112" s="153">
        <f t="shared" si="27"/>
        <v>83166</v>
      </c>
      <c r="V112" s="55">
        <v>76140</v>
      </c>
      <c r="W112" s="40">
        <v>0.85</v>
      </c>
      <c r="X112" s="59">
        <v>28708</v>
      </c>
      <c r="Y112" s="162">
        <f t="shared" si="30"/>
        <v>104848</v>
      </c>
      <c r="Z112" s="55">
        <v>78300</v>
      </c>
      <c r="AA112" s="66">
        <v>0.85</v>
      </c>
      <c r="AB112" s="59">
        <v>31292</v>
      </c>
      <c r="AC112" s="162">
        <f t="shared" si="31"/>
        <v>109592</v>
      </c>
      <c r="AD112" s="571">
        <v>71604</v>
      </c>
      <c r="AE112" s="563">
        <v>0.85</v>
      </c>
      <c r="AF112" s="570">
        <v>16700.97</v>
      </c>
      <c r="AG112" s="570">
        <f t="shared" si="41"/>
        <v>88304.97</v>
      </c>
      <c r="AH112" s="644">
        <f t="shared" si="32"/>
        <v>92900.461408044444</v>
      </c>
    </row>
    <row r="113" spans="1:44" x14ac:dyDescent="0.2">
      <c r="A113" s="120">
        <v>100</v>
      </c>
      <c r="B113" s="121" t="s">
        <v>105</v>
      </c>
      <c r="C113" s="462">
        <v>38220</v>
      </c>
      <c r="D113" s="462">
        <f t="shared" si="42"/>
        <v>41766.815999999999</v>
      </c>
      <c r="E113" s="495">
        <v>49020</v>
      </c>
      <c r="F113" s="495">
        <f t="shared" si="40"/>
        <v>51569.04</v>
      </c>
      <c r="G113" s="146">
        <v>47443.516799999998</v>
      </c>
      <c r="H113" s="146">
        <f t="shared" si="34"/>
        <v>49863.136156799999</v>
      </c>
      <c r="I113" s="497">
        <f t="shared" si="28"/>
        <v>47732.9973856</v>
      </c>
      <c r="L113" s="120">
        <v>100</v>
      </c>
      <c r="M113" s="121" t="s">
        <v>105</v>
      </c>
      <c r="N113" s="123">
        <v>509010</v>
      </c>
      <c r="O113" s="40">
        <v>0.2583783783783784</v>
      </c>
      <c r="P113" s="41">
        <v>217697</v>
      </c>
      <c r="Q113" s="146">
        <f t="shared" si="29"/>
        <v>726707</v>
      </c>
      <c r="R113" s="123">
        <v>40920</v>
      </c>
      <c r="S113" s="40">
        <v>0.2583783783783784</v>
      </c>
      <c r="T113" s="41">
        <v>18910</v>
      </c>
      <c r="U113" s="153">
        <f t="shared" si="27"/>
        <v>59830</v>
      </c>
      <c r="V113" s="55">
        <v>505400</v>
      </c>
      <c r="W113" s="40">
        <v>0.2583783783783784</v>
      </c>
      <c r="X113" s="59">
        <v>194372.71999999997</v>
      </c>
      <c r="Y113" s="162">
        <f t="shared" si="30"/>
        <v>699772.72</v>
      </c>
      <c r="Z113" s="55">
        <v>545110</v>
      </c>
      <c r="AA113" s="66">
        <v>0.2583783783783784</v>
      </c>
      <c r="AB113" s="59">
        <v>217697</v>
      </c>
      <c r="AC113" s="162">
        <f t="shared" si="31"/>
        <v>762807</v>
      </c>
      <c r="AD113" s="92" t="s">
        <v>593</v>
      </c>
      <c r="AE113" s="563">
        <v>0.25837837837837802</v>
      </c>
      <c r="AF113" s="570">
        <v>65000.52</v>
      </c>
      <c r="AG113" s="570">
        <f t="shared" si="41"/>
        <v>65000.52</v>
      </c>
      <c r="AH113" s="644">
        <f t="shared" si="32"/>
        <v>393641.70623093331</v>
      </c>
    </row>
    <row r="114" spans="1:44" x14ac:dyDescent="0.2">
      <c r="A114" s="120">
        <v>101</v>
      </c>
      <c r="B114" s="121" t="s">
        <v>106</v>
      </c>
      <c r="C114" s="462">
        <v>324380</v>
      </c>
      <c r="D114" s="462">
        <f t="shared" si="42"/>
        <v>354482.46399999998</v>
      </c>
      <c r="E114" s="495">
        <v>416005</v>
      </c>
      <c r="F114" s="495">
        <f t="shared" si="40"/>
        <v>437637.26</v>
      </c>
      <c r="G114" s="146">
        <v>402626.27919999999</v>
      </c>
      <c r="H114" s="146">
        <f t="shared" si="34"/>
        <v>423160.21943920001</v>
      </c>
      <c r="I114" s="497">
        <f t="shared" si="28"/>
        <v>405093.31447973335</v>
      </c>
      <c r="L114" s="120">
        <v>101</v>
      </c>
      <c r="M114" s="121" t="s">
        <v>106</v>
      </c>
      <c r="N114" s="122">
        <v>1434200</v>
      </c>
      <c r="O114" s="40">
        <v>0.69324324324324327</v>
      </c>
      <c r="P114" s="41">
        <v>200648</v>
      </c>
      <c r="Q114" s="146">
        <f t="shared" si="29"/>
        <v>1634848</v>
      </c>
      <c r="R114" s="122">
        <v>1313200</v>
      </c>
      <c r="S114" s="40">
        <v>0.69324324324324327</v>
      </c>
      <c r="T114" s="41">
        <v>158908</v>
      </c>
      <c r="U114" s="153">
        <f t="shared" si="27"/>
        <v>1472108</v>
      </c>
      <c r="V114" s="55">
        <v>1515000</v>
      </c>
      <c r="W114" s="40">
        <v>0.69324324324324327</v>
      </c>
      <c r="X114" s="59">
        <v>180764</v>
      </c>
      <c r="Y114" s="162">
        <f t="shared" si="30"/>
        <v>1695764</v>
      </c>
      <c r="Z114" s="55">
        <v>1504900</v>
      </c>
      <c r="AA114" s="66">
        <v>0.69324324324324327</v>
      </c>
      <c r="AB114" s="59">
        <v>195225</v>
      </c>
      <c r="AC114" s="162">
        <f t="shared" si="31"/>
        <v>1700125</v>
      </c>
      <c r="AD114" s="571">
        <v>441558</v>
      </c>
      <c r="AE114" s="563">
        <v>0.69324324324324305</v>
      </c>
      <c r="AF114" s="570">
        <v>110064.63</v>
      </c>
      <c r="AG114" s="570">
        <f t="shared" si="41"/>
        <v>551622.63</v>
      </c>
      <c r="AH114" s="644">
        <f t="shared" si="32"/>
        <v>1243260.1574132887</v>
      </c>
    </row>
    <row r="115" spans="1:44" x14ac:dyDescent="0.2">
      <c r="A115" s="120">
        <v>102</v>
      </c>
      <c r="B115" s="124" t="s">
        <v>252</v>
      </c>
      <c r="C115" s="462">
        <v>509600</v>
      </c>
      <c r="D115" s="462">
        <f t="shared" si="42"/>
        <v>556890.88</v>
      </c>
      <c r="E115" s="495">
        <v>653600</v>
      </c>
      <c r="F115" s="495">
        <f t="shared" si="40"/>
        <v>687587.2</v>
      </c>
      <c r="G115" s="146">
        <v>632580.22399999993</v>
      </c>
      <c r="H115" s="146">
        <f t="shared" si="34"/>
        <v>664841.81542399991</v>
      </c>
      <c r="I115" s="497">
        <f t="shared" si="28"/>
        <v>636439.96514133329</v>
      </c>
      <c r="L115" s="120">
        <v>102</v>
      </c>
      <c r="M115" s="124" t="s">
        <v>252</v>
      </c>
      <c r="N115" s="122">
        <v>651440</v>
      </c>
      <c r="O115" s="40">
        <v>5.0405405405405403</v>
      </c>
      <c r="P115" s="41">
        <v>289477</v>
      </c>
      <c r="Q115" s="146">
        <f t="shared" si="29"/>
        <v>940917</v>
      </c>
      <c r="R115" s="122">
        <v>550740</v>
      </c>
      <c r="S115" s="40">
        <v>5.0405405405405403</v>
      </c>
      <c r="T115" s="41">
        <v>248170</v>
      </c>
      <c r="U115" s="153">
        <f t="shared" si="27"/>
        <v>798910</v>
      </c>
      <c r="V115" s="55">
        <v>708920</v>
      </c>
      <c r="W115" s="40">
        <v>5.0405405405405403</v>
      </c>
      <c r="X115" s="59">
        <v>258461.88</v>
      </c>
      <c r="Y115" s="162">
        <f t="shared" si="30"/>
        <v>967381.88</v>
      </c>
      <c r="Z115" s="55">
        <v>723290</v>
      </c>
      <c r="AA115" s="66">
        <v>5.0405405405405403</v>
      </c>
      <c r="AB115" s="59">
        <v>292062</v>
      </c>
      <c r="AC115" s="162">
        <f t="shared" si="31"/>
        <v>1015352</v>
      </c>
      <c r="AD115" s="571">
        <v>215000</v>
      </c>
      <c r="AE115" s="563">
        <v>5.0405405405405403</v>
      </c>
      <c r="AF115" s="570">
        <v>255000</v>
      </c>
      <c r="AG115" s="570">
        <f t="shared" si="41"/>
        <v>470000</v>
      </c>
      <c r="AH115" s="644">
        <f t="shared" si="32"/>
        <v>804833.4741902221</v>
      </c>
    </row>
    <row r="116" spans="1:44" x14ac:dyDescent="0.2">
      <c r="A116" s="120">
        <v>103</v>
      </c>
      <c r="B116" s="127" t="s">
        <v>221</v>
      </c>
      <c r="C116" s="462">
        <v>93100</v>
      </c>
      <c r="D116" s="462">
        <f t="shared" si="42"/>
        <v>101739.68</v>
      </c>
      <c r="E116" s="495">
        <v>119415</v>
      </c>
      <c r="F116" s="495">
        <f t="shared" si="40"/>
        <v>125624.58</v>
      </c>
      <c r="G116" s="146">
        <v>115574.6136</v>
      </c>
      <c r="H116" s="146">
        <f t="shared" si="34"/>
        <v>121468.9188936</v>
      </c>
      <c r="I116" s="497">
        <f t="shared" si="28"/>
        <v>116277.72629786667</v>
      </c>
      <c r="L116" s="120">
        <v>103</v>
      </c>
      <c r="M116" s="127" t="s">
        <v>221</v>
      </c>
      <c r="N116" s="123">
        <v>1370520</v>
      </c>
      <c r="O116" s="40">
        <v>2.3364864864864865</v>
      </c>
      <c r="P116" s="41">
        <v>585678</v>
      </c>
      <c r="Q116" s="146">
        <f t="shared" si="29"/>
        <v>1956198</v>
      </c>
      <c r="R116" s="123">
        <v>372600</v>
      </c>
      <c r="S116" s="40">
        <v>2.3364864864864865</v>
      </c>
      <c r="T116" s="41">
        <v>45849</v>
      </c>
      <c r="U116" s="153">
        <f t="shared" si="27"/>
        <v>418449</v>
      </c>
      <c r="V116" s="55">
        <v>1341360</v>
      </c>
      <c r="W116" s="40">
        <v>2.3364864864864865</v>
      </c>
      <c r="X116" s="59">
        <v>522926.39999999991</v>
      </c>
      <c r="Y116" s="162">
        <f t="shared" si="30"/>
        <v>1864286.4</v>
      </c>
      <c r="Z116" s="55">
        <v>1428840</v>
      </c>
      <c r="AA116" s="66">
        <v>2.3364864864864865</v>
      </c>
      <c r="AB116" s="59">
        <v>580448</v>
      </c>
      <c r="AC116" s="162">
        <f t="shared" si="31"/>
        <v>2009288</v>
      </c>
      <c r="AD116" s="92" t="s">
        <v>593</v>
      </c>
      <c r="AE116" s="563">
        <v>2.33648648648649</v>
      </c>
      <c r="AF116" s="570">
        <v>158344.29</v>
      </c>
      <c r="AG116" s="570">
        <f t="shared" si="41"/>
        <v>158344.29</v>
      </c>
      <c r="AH116" s="644">
        <f t="shared" si="32"/>
        <v>1087140.5693829779</v>
      </c>
    </row>
    <row r="117" spans="1:44" x14ac:dyDescent="0.2">
      <c r="A117" s="120">
        <v>104</v>
      </c>
      <c r="B117" s="127" t="s">
        <v>222</v>
      </c>
      <c r="C117" s="462">
        <v>142100</v>
      </c>
      <c r="D117" s="462">
        <f t="shared" si="42"/>
        <v>155286.88</v>
      </c>
      <c r="E117" s="495">
        <v>182305</v>
      </c>
      <c r="F117" s="495">
        <f t="shared" si="40"/>
        <v>191784.86</v>
      </c>
      <c r="G117" s="146">
        <v>176442.07119999998</v>
      </c>
      <c r="H117" s="146">
        <f t="shared" si="34"/>
        <v>185440.61683119996</v>
      </c>
      <c r="I117" s="497">
        <f t="shared" si="28"/>
        <v>177504.11894373331</v>
      </c>
      <c r="L117" s="120">
        <v>104</v>
      </c>
      <c r="M117" s="127" t="s">
        <v>222</v>
      </c>
      <c r="N117" s="122">
        <v>201600</v>
      </c>
      <c r="O117" s="40">
        <v>0.69324324324324327</v>
      </c>
      <c r="P117" s="41">
        <v>86016</v>
      </c>
      <c r="Q117" s="146">
        <f t="shared" si="29"/>
        <v>287616</v>
      </c>
      <c r="R117" s="122">
        <v>146050</v>
      </c>
      <c r="S117" s="40">
        <v>6.7948717948717947</v>
      </c>
      <c r="T117" s="41">
        <v>71273</v>
      </c>
      <c r="U117" s="153">
        <f t="shared" si="27"/>
        <v>217323</v>
      </c>
      <c r="V117" s="55">
        <v>200160</v>
      </c>
      <c r="W117" s="40">
        <v>0.69324324324324327</v>
      </c>
      <c r="X117" s="59">
        <v>76800</v>
      </c>
      <c r="Y117" s="162">
        <f t="shared" si="30"/>
        <v>276960</v>
      </c>
      <c r="Z117" s="55">
        <v>213120</v>
      </c>
      <c r="AA117" s="66">
        <v>0.69324324324324327</v>
      </c>
      <c r="AB117" s="59">
        <v>82944</v>
      </c>
      <c r="AC117" s="162">
        <f t="shared" si="31"/>
        <v>296064</v>
      </c>
      <c r="AD117" s="571">
        <v>212160</v>
      </c>
      <c r="AE117" s="563">
        <v>0.69324324324324305</v>
      </c>
      <c r="AF117" s="570">
        <v>29576.43</v>
      </c>
      <c r="AG117" s="570">
        <f t="shared" si="41"/>
        <v>241736.43</v>
      </c>
      <c r="AH117" s="644">
        <f t="shared" si="32"/>
        <v>249533.92482395552</v>
      </c>
    </row>
    <row r="118" spans="1:44" s="255" customFormat="1" ht="15" customHeight="1" x14ac:dyDescent="0.2">
      <c r="A118" s="663" t="s">
        <v>70</v>
      </c>
      <c r="B118" s="664"/>
      <c r="C118" s="500"/>
      <c r="D118" s="501"/>
      <c r="E118" s="34"/>
      <c r="F118" s="34"/>
      <c r="G118" s="253"/>
      <c r="H118" s="481"/>
      <c r="I118" s="502"/>
      <c r="J118" s="493"/>
      <c r="L118" s="663" t="s">
        <v>70</v>
      </c>
      <c r="M118" s="725"/>
      <c r="N118" s="34"/>
      <c r="O118" s="34"/>
      <c r="P118" s="34"/>
      <c r="Q118" s="39"/>
      <c r="R118" s="34"/>
      <c r="S118" s="34"/>
      <c r="T118" s="34"/>
      <c r="U118" s="39"/>
      <c r="V118" s="159"/>
      <c r="W118" s="125"/>
      <c r="X118" s="159"/>
      <c r="Y118" s="161"/>
      <c r="Z118" s="67"/>
      <c r="AA118" s="68"/>
      <c r="AB118" s="67"/>
      <c r="AC118" s="164"/>
      <c r="AD118" s="67"/>
      <c r="AE118" s="68"/>
      <c r="AF118" s="67"/>
      <c r="AG118" s="164"/>
      <c r="AH118" s="67"/>
      <c r="AJ118" s="441"/>
      <c r="AM118" s="493"/>
      <c r="AR118" s="441"/>
    </row>
    <row r="119" spans="1:44" x14ac:dyDescent="0.2">
      <c r="A119" s="120">
        <v>105</v>
      </c>
      <c r="B119" s="121" t="s">
        <v>72</v>
      </c>
      <c r="C119" s="462">
        <v>660520</v>
      </c>
      <c r="D119" s="462">
        <f t="shared" ref="D119:D148" si="43">C119*9.28%+C119</f>
        <v>721816.25600000005</v>
      </c>
      <c r="E119" s="495">
        <v>847210</v>
      </c>
      <c r="F119" s="495">
        <f t="shared" ref="F119:F128" si="44">+E119*5.2%+E119</f>
        <v>891264.92</v>
      </c>
      <c r="G119" s="146">
        <v>819963.72640000004</v>
      </c>
      <c r="H119" s="146">
        <f t="shared" si="34"/>
        <v>861781.87644640007</v>
      </c>
      <c r="I119" s="497">
        <f t="shared" si="28"/>
        <v>824954.35081546661</v>
      </c>
      <c r="L119" s="120">
        <v>105</v>
      </c>
      <c r="M119" s="121" t="s">
        <v>72</v>
      </c>
      <c r="N119" s="122">
        <v>800800</v>
      </c>
      <c r="O119" s="40">
        <v>0.93648648648648647</v>
      </c>
      <c r="P119" s="41">
        <v>342368</v>
      </c>
      <c r="Q119" s="146">
        <f t="shared" si="29"/>
        <v>1143168</v>
      </c>
      <c r="R119" s="122">
        <v>703560</v>
      </c>
      <c r="S119" s="40">
        <v>0.93648648648648647</v>
      </c>
      <c r="T119" s="41">
        <v>332878</v>
      </c>
      <c r="U119" s="153">
        <f t="shared" si="27"/>
        <v>1036438</v>
      </c>
      <c r="V119" s="55">
        <v>829400</v>
      </c>
      <c r="W119" s="40">
        <v>0.93648648648648647</v>
      </c>
      <c r="X119" s="59">
        <v>308440</v>
      </c>
      <c r="Y119" s="162">
        <f t="shared" si="30"/>
        <v>1137840</v>
      </c>
      <c r="Z119" s="55">
        <v>829400</v>
      </c>
      <c r="AA119" s="66">
        <v>0.93648648648648647</v>
      </c>
      <c r="AB119" s="59">
        <v>345453</v>
      </c>
      <c r="AC119" s="162">
        <f t="shared" si="31"/>
        <v>1174853</v>
      </c>
      <c r="AD119" s="571">
        <v>987870</v>
      </c>
      <c r="AE119" s="563">
        <v>0.93648648648648602</v>
      </c>
      <c r="AF119" s="570">
        <v>135530.46</v>
      </c>
      <c r="AG119" s="570">
        <f t="shared" ref="AG119:AG128" si="45">IF(AND(AD119="",AF119=""),"",SUM(AD119,AF119))</f>
        <v>1123400.46</v>
      </c>
      <c r="AH119" s="644">
        <f t="shared" si="32"/>
        <v>1073442.3018025777</v>
      </c>
    </row>
    <row r="120" spans="1:44" x14ac:dyDescent="0.2">
      <c r="A120" s="120">
        <v>106</v>
      </c>
      <c r="B120" s="127" t="s">
        <v>77</v>
      </c>
      <c r="C120" s="462">
        <v>51940</v>
      </c>
      <c r="D120" s="462">
        <f t="shared" si="43"/>
        <v>56760.031999999999</v>
      </c>
      <c r="E120" s="495">
        <v>66595</v>
      </c>
      <c r="F120" s="495">
        <f t="shared" si="44"/>
        <v>70057.94</v>
      </c>
      <c r="G120" s="146">
        <v>64453.304799999998</v>
      </c>
      <c r="H120" s="146">
        <f t="shared" si="34"/>
        <v>67740.423344800001</v>
      </c>
      <c r="I120" s="497">
        <f t="shared" si="28"/>
        <v>64852.798448266672</v>
      </c>
      <c r="L120" s="120">
        <v>106</v>
      </c>
      <c r="M120" s="127" t="s">
        <v>77</v>
      </c>
      <c r="N120" s="122">
        <v>74520</v>
      </c>
      <c r="O120" s="40">
        <v>0.50405405405405401</v>
      </c>
      <c r="P120" s="41">
        <v>31866</v>
      </c>
      <c r="Q120" s="146">
        <f t="shared" si="29"/>
        <v>106386</v>
      </c>
      <c r="R120" s="122">
        <v>52920</v>
      </c>
      <c r="S120" s="40">
        <v>0.50405405405405401</v>
      </c>
      <c r="T120" s="41">
        <v>26046</v>
      </c>
      <c r="U120" s="153">
        <f t="shared" si="27"/>
        <v>78966</v>
      </c>
      <c r="V120" s="55">
        <v>80460</v>
      </c>
      <c r="W120" s="40">
        <v>0.50405405405405401</v>
      </c>
      <c r="X120" s="59">
        <v>28708</v>
      </c>
      <c r="Y120" s="162">
        <f t="shared" si="30"/>
        <v>109168</v>
      </c>
      <c r="Z120" s="55">
        <v>79380</v>
      </c>
      <c r="AA120" s="66">
        <v>0.50405405405405401</v>
      </c>
      <c r="AB120" s="59">
        <v>32440</v>
      </c>
      <c r="AC120" s="162">
        <f t="shared" si="31"/>
        <v>111820</v>
      </c>
      <c r="AD120" s="571">
        <v>71604</v>
      </c>
      <c r="AE120" s="563">
        <v>0.50405405405405401</v>
      </c>
      <c r="AF120" s="570">
        <v>16700.97</v>
      </c>
      <c r="AG120" s="570">
        <f t="shared" si="45"/>
        <v>88304.97</v>
      </c>
      <c r="AH120" s="644">
        <f t="shared" si="32"/>
        <v>93249.628074711116</v>
      </c>
    </row>
    <row r="121" spans="1:44" x14ac:dyDescent="0.2">
      <c r="A121" s="120">
        <v>107</v>
      </c>
      <c r="B121" s="127" t="s">
        <v>116</v>
      </c>
      <c r="C121" s="462">
        <v>399840</v>
      </c>
      <c r="D121" s="462">
        <f t="shared" si="43"/>
        <v>436945.152</v>
      </c>
      <c r="E121" s="495">
        <v>512810</v>
      </c>
      <c r="F121" s="495">
        <f t="shared" si="44"/>
        <v>539476.12</v>
      </c>
      <c r="G121" s="146">
        <v>496318.03039999999</v>
      </c>
      <c r="H121" s="146">
        <f t="shared" si="34"/>
        <v>521630.24995039997</v>
      </c>
      <c r="I121" s="497">
        <f t="shared" si="28"/>
        <v>499350.50731680001</v>
      </c>
      <c r="L121" s="120">
        <v>107</v>
      </c>
      <c r="M121" s="127" t="s">
        <v>116</v>
      </c>
      <c r="N121" s="122">
        <v>575460</v>
      </c>
      <c r="O121" s="40">
        <v>0.60432432432432437</v>
      </c>
      <c r="P121" s="41">
        <v>245208</v>
      </c>
      <c r="Q121" s="146">
        <f t="shared" si="29"/>
        <v>820668</v>
      </c>
      <c r="R121" s="122">
        <v>445740</v>
      </c>
      <c r="S121" s="40">
        <v>0.60432432432432437</v>
      </c>
      <c r="T121" s="41">
        <v>195849</v>
      </c>
      <c r="U121" s="153">
        <f t="shared" si="27"/>
        <v>641589</v>
      </c>
      <c r="V121" s="55">
        <v>596160</v>
      </c>
      <c r="W121" s="40">
        <v>0.60432432432432437</v>
      </c>
      <c r="X121" s="59">
        <v>222916</v>
      </c>
      <c r="Y121" s="162">
        <f t="shared" si="30"/>
        <v>819076</v>
      </c>
      <c r="Z121" s="55">
        <v>604440</v>
      </c>
      <c r="AA121" s="66">
        <v>0.60432432432432437</v>
      </c>
      <c r="AB121" s="59">
        <v>240749</v>
      </c>
      <c r="AC121" s="162">
        <f t="shared" si="31"/>
        <v>845189</v>
      </c>
      <c r="AD121" s="571">
        <v>648414</v>
      </c>
      <c r="AE121" s="563">
        <v>0.60432432432432404</v>
      </c>
      <c r="AF121" s="570">
        <v>31572.06</v>
      </c>
      <c r="AG121" s="570">
        <f t="shared" si="45"/>
        <v>679986.06</v>
      </c>
      <c r="AH121" s="644">
        <f t="shared" si="32"/>
        <v>717643.09455280006</v>
      </c>
    </row>
    <row r="122" spans="1:44" x14ac:dyDescent="0.2">
      <c r="A122" s="120">
        <v>108</v>
      </c>
      <c r="B122" s="127" t="s">
        <v>167</v>
      </c>
      <c r="C122" s="462">
        <v>694820</v>
      </c>
      <c r="D122" s="462">
        <f t="shared" si="43"/>
        <v>759299.29599999997</v>
      </c>
      <c r="E122" s="495">
        <v>891100</v>
      </c>
      <c r="F122" s="495">
        <f t="shared" si="44"/>
        <v>937437.2</v>
      </c>
      <c r="G122" s="146">
        <v>862442.22399999993</v>
      </c>
      <c r="H122" s="146">
        <f t="shared" si="34"/>
        <v>906426.77742399997</v>
      </c>
      <c r="I122" s="497">
        <f t="shared" si="28"/>
        <v>867721.09114133322</v>
      </c>
      <c r="L122" s="120">
        <v>108</v>
      </c>
      <c r="M122" s="127" t="s">
        <v>167</v>
      </c>
      <c r="N122" s="122">
        <v>1306400</v>
      </c>
      <c r="O122" s="40">
        <v>1.2327027027027027</v>
      </c>
      <c r="P122" s="41">
        <v>434291</v>
      </c>
      <c r="Q122" s="146">
        <f t="shared" si="29"/>
        <v>1740691</v>
      </c>
      <c r="R122" s="122">
        <v>1342600</v>
      </c>
      <c r="S122" s="40">
        <v>1.2327027027027027</v>
      </c>
      <c r="T122" s="41">
        <v>346659</v>
      </c>
      <c r="U122" s="153">
        <f t="shared" si="27"/>
        <v>1689259</v>
      </c>
      <c r="V122" s="55">
        <v>1343200</v>
      </c>
      <c r="W122" s="40">
        <v>1.2327027027027027</v>
      </c>
      <c r="X122" s="59">
        <v>387760</v>
      </c>
      <c r="Y122" s="162">
        <f t="shared" si="30"/>
        <v>1730960</v>
      </c>
      <c r="Z122" s="55">
        <v>1398400</v>
      </c>
      <c r="AA122" s="66">
        <v>1.2327027027027027</v>
      </c>
      <c r="AB122" s="59">
        <v>438169</v>
      </c>
      <c r="AC122" s="162">
        <f t="shared" si="31"/>
        <v>1836569</v>
      </c>
      <c r="AD122" s="571">
        <v>1160250</v>
      </c>
      <c r="AE122" s="563">
        <v>1.2327027027027</v>
      </c>
      <c r="AF122" s="570">
        <v>21348.6</v>
      </c>
      <c r="AG122" s="570">
        <f t="shared" si="45"/>
        <v>1181598.6000000001</v>
      </c>
      <c r="AH122" s="644">
        <f t="shared" si="32"/>
        <v>1507799.7818568889</v>
      </c>
    </row>
    <row r="123" spans="1:44" x14ac:dyDescent="0.2">
      <c r="A123" s="120">
        <v>109</v>
      </c>
      <c r="B123" s="127" t="s">
        <v>79</v>
      </c>
      <c r="C123" s="462">
        <v>305760</v>
      </c>
      <c r="D123" s="462">
        <f t="shared" si="43"/>
        <v>334134.52799999999</v>
      </c>
      <c r="E123" s="495">
        <v>392160</v>
      </c>
      <c r="F123" s="495">
        <f t="shared" si="44"/>
        <v>412552.32</v>
      </c>
      <c r="G123" s="146">
        <v>379548.13439999998</v>
      </c>
      <c r="H123" s="146">
        <f t="shared" si="34"/>
        <v>398905.08925439999</v>
      </c>
      <c r="I123" s="497">
        <f t="shared" si="28"/>
        <v>381863.9790848</v>
      </c>
      <c r="L123" s="120">
        <v>109</v>
      </c>
      <c r="M123" s="127" t="s">
        <v>79</v>
      </c>
      <c r="N123" s="122">
        <v>425340</v>
      </c>
      <c r="O123" s="40">
        <v>5.0270270270270272</v>
      </c>
      <c r="P123" s="41">
        <v>185341</v>
      </c>
      <c r="Q123" s="146">
        <f t="shared" si="29"/>
        <v>610681</v>
      </c>
      <c r="R123" s="122">
        <v>311220</v>
      </c>
      <c r="S123" s="40">
        <v>5.0270270270270272</v>
      </c>
      <c r="T123" s="41">
        <v>149779</v>
      </c>
      <c r="U123" s="153">
        <f t="shared" si="27"/>
        <v>460999</v>
      </c>
      <c r="V123" s="55">
        <v>425340</v>
      </c>
      <c r="W123" s="40">
        <v>5.0270270270270272</v>
      </c>
      <c r="X123" s="59">
        <v>165483.44</v>
      </c>
      <c r="Y123" s="162">
        <f t="shared" si="30"/>
        <v>590823.43999999994</v>
      </c>
      <c r="Z123" s="55">
        <v>449820</v>
      </c>
      <c r="AA123" s="66">
        <v>5.0270270270270272</v>
      </c>
      <c r="AB123" s="59">
        <v>188651</v>
      </c>
      <c r="AC123" s="162">
        <f t="shared" si="31"/>
        <v>638471</v>
      </c>
      <c r="AD123" s="571">
        <v>416364</v>
      </c>
      <c r="AE123" s="563">
        <v>5.0270270270270299</v>
      </c>
      <c r="AF123" s="570">
        <v>103640.16</v>
      </c>
      <c r="AG123" s="570">
        <f t="shared" si="45"/>
        <v>520004.16000000003</v>
      </c>
      <c r="AH123" s="644">
        <f t="shared" si="32"/>
        <v>533807.09651413339</v>
      </c>
    </row>
    <row r="124" spans="1:44" x14ac:dyDescent="0.2">
      <c r="A124" s="120">
        <v>110</v>
      </c>
      <c r="B124" s="127" t="s">
        <v>80</v>
      </c>
      <c r="C124" s="462">
        <v>325360</v>
      </c>
      <c r="D124" s="462">
        <f t="shared" si="43"/>
        <v>355553.408</v>
      </c>
      <c r="E124" s="495">
        <v>417240</v>
      </c>
      <c r="F124" s="495">
        <f t="shared" si="44"/>
        <v>438936.48</v>
      </c>
      <c r="G124" s="146">
        <v>403821.56159999996</v>
      </c>
      <c r="H124" s="146">
        <f t="shared" si="34"/>
        <v>424416.46124159993</v>
      </c>
      <c r="I124" s="497">
        <f t="shared" si="28"/>
        <v>406302.11641386664</v>
      </c>
      <c r="L124" s="120">
        <v>110</v>
      </c>
      <c r="M124" s="127" t="s">
        <v>80</v>
      </c>
      <c r="N124" s="122">
        <v>472700</v>
      </c>
      <c r="O124" s="40">
        <v>5.0270270270270272</v>
      </c>
      <c r="P124" s="41">
        <v>196666</v>
      </c>
      <c r="Q124" s="146">
        <f t="shared" si="29"/>
        <v>669366</v>
      </c>
      <c r="R124" s="122">
        <v>337980</v>
      </c>
      <c r="S124" s="40">
        <v>5.0270270270270272</v>
      </c>
      <c r="T124" s="41">
        <v>160258</v>
      </c>
      <c r="U124" s="153">
        <f t="shared" si="27"/>
        <v>498238</v>
      </c>
      <c r="V124" s="55">
        <v>475960</v>
      </c>
      <c r="W124" s="40">
        <v>5.0270270270270272</v>
      </c>
      <c r="X124" s="59">
        <v>175595.03999999998</v>
      </c>
      <c r="Y124" s="162">
        <f t="shared" si="30"/>
        <v>651555.04</v>
      </c>
      <c r="Z124" s="55">
        <v>485740</v>
      </c>
      <c r="AA124" s="66">
        <v>5.0270270270270272</v>
      </c>
      <c r="AB124" s="59">
        <v>191399</v>
      </c>
      <c r="AC124" s="162">
        <f t="shared" si="31"/>
        <v>677139</v>
      </c>
      <c r="AD124" s="571">
        <v>441558</v>
      </c>
      <c r="AE124" s="563">
        <v>5.0270270270270299</v>
      </c>
      <c r="AF124" s="570">
        <v>111702.24</v>
      </c>
      <c r="AG124" s="570">
        <f t="shared" si="45"/>
        <v>553260.24</v>
      </c>
      <c r="AH124" s="644">
        <f t="shared" si="32"/>
        <v>575976.73273564444</v>
      </c>
    </row>
    <row r="125" spans="1:44" x14ac:dyDescent="0.2">
      <c r="A125" s="120">
        <v>111</v>
      </c>
      <c r="B125" s="127" t="s">
        <v>81</v>
      </c>
      <c r="C125" s="462">
        <v>417480</v>
      </c>
      <c r="D125" s="462">
        <f t="shared" si="43"/>
        <v>456222.14399999997</v>
      </c>
      <c r="E125" s="495">
        <v>535420</v>
      </c>
      <c r="F125" s="495">
        <f t="shared" si="44"/>
        <v>563261.84</v>
      </c>
      <c r="G125" s="146">
        <v>518200.89279999997</v>
      </c>
      <c r="H125" s="146">
        <f t="shared" si="34"/>
        <v>544629.13833280001</v>
      </c>
      <c r="I125" s="497">
        <f t="shared" si="28"/>
        <v>521371.04077759996</v>
      </c>
      <c r="L125" s="120">
        <v>111</v>
      </c>
      <c r="M125" s="127" t="s">
        <v>81</v>
      </c>
      <c r="N125" s="122">
        <v>606100</v>
      </c>
      <c r="O125" s="40">
        <v>5.0270270270270272</v>
      </c>
      <c r="P125" s="41">
        <v>248240</v>
      </c>
      <c r="Q125" s="146">
        <f t="shared" si="29"/>
        <v>854340</v>
      </c>
      <c r="R125" s="122">
        <v>431360</v>
      </c>
      <c r="S125" s="40">
        <v>5.0270270270270272</v>
      </c>
      <c r="T125" s="41">
        <v>210193</v>
      </c>
      <c r="U125" s="153">
        <f t="shared" si="27"/>
        <v>641553</v>
      </c>
      <c r="V125" s="55">
        <v>581020</v>
      </c>
      <c r="W125" s="40">
        <v>5.0270270270270272</v>
      </c>
      <c r="X125" s="59">
        <v>225672.47999999998</v>
      </c>
      <c r="Y125" s="162">
        <f t="shared" si="30"/>
        <v>806692.48</v>
      </c>
      <c r="Z125" s="55">
        <v>614460</v>
      </c>
      <c r="AA125" s="66">
        <v>5.0270270270270272</v>
      </c>
      <c r="AB125" s="59">
        <v>252753</v>
      </c>
      <c r="AC125" s="162">
        <f t="shared" si="31"/>
        <v>867213</v>
      </c>
      <c r="AD125" s="571">
        <v>567528</v>
      </c>
      <c r="AE125" s="563">
        <v>5.0270270270270299</v>
      </c>
      <c r="AF125" s="570">
        <v>142438.92000000001</v>
      </c>
      <c r="AG125" s="570">
        <f t="shared" si="45"/>
        <v>709966.92</v>
      </c>
      <c r="AH125" s="644">
        <f t="shared" si="32"/>
        <v>733522.74012959993</v>
      </c>
    </row>
    <row r="126" spans="1:44" x14ac:dyDescent="0.2">
      <c r="A126" s="120">
        <v>112</v>
      </c>
      <c r="B126" s="127" t="s">
        <v>82</v>
      </c>
      <c r="C126" s="462">
        <v>353780</v>
      </c>
      <c r="D126" s="462">
        <f t="shared" si="43"/>
        <v>386610.78399999999</v>
      </c>
      <c r="E126" s="495">
        <v>453815</v>
      </c>
      <c r="F126" s="495">
        <f t="shared" si="44"/>
        <v>477413.38</v>
      </c>
      <c r="G126" s="146">
        <v>439220.30959999998</v>
      </c>
      <c r="H126" s="146">
        <f t="shared" si="34"/>
        <v>461620.54538959998</v>
      </c>
      <c r="I126" s="497">
        <f t="shared" si="28"/>
        <v>441881.56979653332</v>
      </c>
      <c r="L126" s="120">
        <v>112</v>
      </c>
      <c r="M126" s="127" t="s">
        <v>82</v>
      </c>
      <c r="N126" s="122">
        <v>511200</v>
      </c>
      <c r="O126" s="40">
        <v>5.0270270270270272</v>
      </c>
      <c r="P126" s="41">
        <v>213520</v>
      </c>
      <c r="Q126" s="146">
        <f t="shared" si="29"/>
        <v>724720</v>
      </c>
      <c r="R126" s="122">
        <v>376200</v>
      </c>
      <c r="S126" s="40">
        <v>5.0270270270270272</v>
      </c>
      <c r="T126" s="41">
        <v>174269</v>
      </c>
      <c r="U126" s="153">
        <f t="shared" si="27"/>
        <v>550469</v>
      </c>
      <c r="V126" s="55">
        <v>497000</v>
      </c>
      <c r="W126" s="40">
        <v>5.0270270270270272</v>
      </c>
      <c r="X126" s="59">
        <v>190642.80000000005</v>
      </c>
      <c r="Y126" s="162">
        <f t="shared" si="30"/>
        <v>687642.8</v>
      </c>
      <c r="Z126" s="55">
        <v>528950</v>
      </c>
      <c r="AA126" s="66">
        <v>5.0270270270270272</v>
      </c>
      <c r="AB126" s="59">
        <v>209707</v>
      </c>
      <c r="AC126" s="162">
        <f t="shared" si="31"/>
        <v>738657</v>
      </c>
      <c r="AD126" s="571">
        <v>481338</v>
      </c>
      <c r="AE126" s="563">
        <v>5.0270270270270299</v>
      </c>
      <c r="AF126" s="570">
        <v>120420.69</v>
      </c>
      <c r="AG126" s="570">
        <f t="shared" si="45"/>
        <v>601758.68999999994</v>
      </c>
      <c r="AH126" s="644">
        <f t="shared" si="32"/>
        <v>624188.17663275555</v>
      </c>
    </row>
    <row r="127" spans="1:44" x14ac:dyDescent="0.2">
      <c r="A127" s="120">
        <v>113</v>
      </c>
      <c r="B127" s="127" t="s">
        <v>83</v>
      </c>
      <c r="C127" s="462">
        <v>357700</v>
      </c>
      <c r="D127" s="462">
        <f t="shared" si="43"/>
        <v>390894.56</v>
      </c>
      <c r="E127" s="495">
        <v>458755</v>
      </c>
      <c r="F127" s="495">
        <f t="shared" si="44"/>
        <v>482610.26</v>
      </c>
      <c r="G127" s="146">
        <v>444001.43920000002</v>
      </c>
      <c r="H127" s="146">
        <f t="shared" si="34"/>
        <v>466645.51259920001</v>
      </c>
      <c r="I127" s="497">
        <f t="shared" si="28"/>
        <v>446716.77753306669</v>
      </c>
      <c r="L127" s="120">
        <v>113</v>
      </c>
      <c r="M127" s="127" t="s">
        <v>83</v>
      </c>
      <c r="N127" s="122">
        <v>513370</v>
      </c>
      <c r="O127" s="40">
        <v>5.0270270270270272</v>
      </c>
      <c r="P127" s="41">
        <v>211873</v>
      </c>
      <c r="Q127" s="146">
        <f t="shared" si="29"/>
        <v>725243</v>
      </c>
      <c r="R127" s="122">
        <v>393040</v>
      </c>
      <c r="S127" s="40">
        <v>5.0270270270270272</v>
      </c>
      <c r="T127" s="41">
        <v>175152</v>
      </c>
      <c r="U127" s="153">
        <f t="shared" si="27"/>
        <v>568192</v>
      </c>
      <c r="V127" s="55">
        <v>513370</v>
      </c>
      <c r="W127" s="40">
        <v>5.0270270270270272</v>
      </c>
      <c r="X127" s="59">
        <v>192611.76</v>
      </c>
      <c r="Y127" s="162">
        <f t="shared" si="30"/>
        <v>705981.76</v>
      </c>
      <c r="Z127" s="55">
        <v>524140</v>
      </c>
      <c r="AA127" s="66">
        <v>5.0270270270270272</v>
      </c>
      <c r="AB127" s="59">
        <v>215725</v>
      </c>
      <c r="AC127" s="162">
        <f t="shared" si="31"/>
        <v>739865</v>
      </c>
      <c r="AD127" s="571">
        <v>486642</v>
      </c>
      <c r="AE127" s="563">
        <v>5.0270270270270299</v>
      </c>
      <c r="AF127" s="570">
        <v>121667.13</v>
      </c>
      <c r="AG127" s="570">
        <f t="shared" si="45"/>
        <v>608309.13</v>
      </c>
      <c r="AH127" s="644">
        <f t="shared" si="32"/>
        <v>632384.61125551106</v>
      </c>
    </row>
    <row r="128" spans="1:44" x14ac:dyDescent="0.2">
      <c r="A128" s="120">
        <v>114</v>
      </c>
      <c r="B128" s="127" t="s">
        <v>78</v>
      </c>
      <c r="C128" s="462">
        <v>178360</v>
      </c>
      <c r="D128" s="462">
        <f t="shared" si="43"/>
        <v>194911.80799999999</v>
      </c>
      <c r="E128" s="495">
        <v>228760</v>
      </c>
      <c r="F128" s="495">
        <f t="shared" si="44"/>
        <v>240655.52</v>
      </c>
      <c r="G128" s="146">
        <v>221403.0784</v>
      </c>
      <c r="H128" s="146">
        <f t="shared" si="34"/>
        <v>232694.63539839999</v>
      </c>
      <c r="I128" s="497">
        <f t="shared" si="28"/>
        <v>222753.98779946667</v>
      </c>
      <c r="L128" s="120">
        <v>114</v>
      </c>
      <c r="M128" s="127" t="s">
        <v>78</v>
      </c>
      <c r="N128" s="123" t="s">
        <v>593</v>
      </c>
      <c r="O128" s="40">
        <v>5.03</v>
      </c>
      <c r="P128" s="41">
        <v>318188</v>
      </c>
      <c r="Q128" s="146">
        <f>+P128</f>
        <v>318188</v>
      </c>
      <c r="R128" s="92" t="s">
        <v>593</v>
      </c>
      <c r="S128" s="40">
        <v>5.03</v>
      </c>
      <c r="T128" s="41">
        <v>254614</v>
      </c>
      <c r="U128" s="154">
        <f>+T128</f>
        <v>254614</v>
      </c>
      <c r="V128" s="92" t="s">
        <v>593</v>
      </c>
      <c r="W128" s="40">
        <v>5.03</v>
      </c>
      <c r="X128" s="59">
        <v>284096</v>
      </c>
      <c r="Y128" s="162">
        <f>+X128</f>
        <v>284096</v>
      </c>
      <c r="Z128" s="92" t="s">
        <v>593</v>
      </c>
      <c r="AA128" s="66">
        <v>5.03</v>
      </c>
      <c r="AB128" s="59">
        <v>306824</v>
      </c>
      <c r="AC128" s="162">
        <f>+AB128</f>
        <v>306824</v>
      </c>
      <c r="AD128" s="92" t="s">
        <v>593</v>
      </c>
      <c r="AE128" s="563">
        <v>5.03</v>
      </c>
      <c r="AF128" s="570">
        <v>303335.76</v>
      </c>
      <c r="AG128" s="570">
        <f t="shared" si="45"/>
        <v>303335.76</v>
      </c>
      <c r="AH128" s="644">
        <f t="shared" si="32"/>
        <v>281635.2912999111</v>
      </c>
    </row>
    <row r="129" spans="1:44" s="255" customFormat="1" ht="15" customHeight="1" x14ac:dyDescent="0.2">
      <c r="A129" s="663" t="s">
        <v>84</v>
      </c>
      <c r="B129" s="664"/>
      <c r="C129" s="500"/>
      <c r="D129" s="500"/>
      <c r="E129" s="34"/>
      <c r="F129" s="34"/>
      <c r="G129" s="253"/>
      <c r="H129" s="481"/>
      <c r="I129" s="502"/>
      <c r="J129" s="493"/>
      <c r="L129" s="706" t="s">
        <v>84</v>
      </c>
      <c r="M129" s="726"/>
      <c r="N129" s="34"/>
      <c r="O129" s="34"/>
      <c r="P129" s="34"/>
      <c r="Q129" s="39"/>
      <c r="R129" s="34"/>
      <c r="S129" s="34"/>
      <c r="T129" s="34"/>
      <c r="U129" s="39"/>
      <c r="V129" s="159"/>
      <c r="W129" s="128"/>
      <c r="X129" s="159"/>
      <c r="Y129" s="161"/>
      <c r="Z129" s="67"/>
      <c r="AA129" s="68"/>
      <c r="AB129" s="67"/>
      <c r="AC129" s="164"/>
      <c r="AD129" s="67"/>
      <c r="AE129" s="68"/>
      <c r="AF129" s="67"/>
      <c r="AG129" s="164"/>
      <c r="AH129" s="67"/>
      <c r="AJ129" s="441"/>
      <c r="AM129" s="493"/>
      <c r="AR129" s="441"/>
    </row>
    <row r="130" spans="1:44" x14ac:dyDescent="0.2">
      <c r="A130" s="120">
        <v>115</v>
      </c>
      <c r="B130" s="127" t="s">
        <v>152</v>
      </c>
      <c r="C130" s="462">
        <v>310660</v>
      </c>
      <c r="D130" s="462">
        <f t="shared" si="43"/>
        <v>339489.24800000002</v>
      </c>
      <c r="E130" s="495">
        <v>404700</v>
      </c>
      <c r="F130" s="495">
        <f t="shared" ref="F130:F134" si="46">+E130*5.2%+E130</f>
        <v>425744.4</v>
      </c>
      <c r="G130" s="146">
        <v>391684.848</v>
      </c>
      <c r="H130" s="146">
        <f t="shared" si="34"/>
        <v>411660.77524799999</v>
      </c>
      <c r="I130" s="497">
        <f t="shared" si="28"/>
        <v>392298.14108266664</v>
      </c>
      <c r="L130" s="120">
        <v>115</v>
      </c>
      <c r="M130" s="127" t="s">
        <v>152</v>
      </c>
      <c r="N130" s="122">
        <v>455430</v>
      </c>
      <c r="O130" s="129">
        <v>0.39864864864864863</v>
      </c>
      <c r="P130" s="41">
        <v>193642</v>
      </c>
      <c r="Q130" s="146">
        <f t="shared" si="29"/>
        <v>649072</v>
      </c>
      <c r="R130" s="122">
        <v>334050</v>
      </c>
      <c r="S130" s="40">
        <v>0.39864864864864863</v>
      </c>
      <c r="T130" s="41">
        <v>153087</v>
      </c>
      <c r="U130" s="153">
        <f t="shared" si="27"/>
        <v>487137</v>
      </c>
      <c r="V130" s="55">
        <v>474810</v>
      </c>
      <c r="W130" s="129">
        <v>0.39864864864864863</v>
      </c>
      <c r="X130" s="59">
        <v>174452.39039999997</v>
      </c>
      <c r="Y130" s="162">
        <f t="shared" si="30"/>
        <v>649262.39039999992</v>
      </c>
      <c r="Z130" s="55">
        <v>478040</v>
      </c>
      <c r="AA130" s="165">
        <v>0.39864864864864863</v>
      </c>
      <c r="AB130" s="59">
        <v>195387</v>
      </c>
      <c r="AC130" s="162">
        <f t="shared" si="31"/>
        <v>673427</v>
      </c>
      <c r="AD130" s="571">
        <v>473382</v>
      </c>
      <c r="AE130" s="563">
        <v>0.39864864864864902</v>
      </c>
      <c r="AF130" s="570">
        <v>63250.2</v>
      </c>
      <c r="AG130" s="570">
        <f t="shared" ref="AG130:AG193" si="47">IF(AND(AD130="",AF130=""),"",SUM(AD130,AF130))</f>
        <v>536632.19999999995</v>
      </c>
      <c r="AH130" s="644">
        <f t="shared" si="32"/>
        <v>564638.12191377778</v>
      </c>
    </row>
    <row r="131" spans="1:44" x14ac:dyDescent="0.2">
      <c r="A131" s="120">
        <v>116</v>
      </c>
      <c r="B131" s="127" t="s">
        <v>153</v>
      </c>
      <c r="C131" s="462">
        <v>128380</v>
      </c>
      <c r="D131" s="462">
        <f t="shared" si="43"/>
        <v>140293.66399999999</v>
      </c>
      <c r="E131" s="495">
        <v>164730</v>
      </c>
      <c r="F131" s="495">
        <f t="shared" si="46"/>
        <v>173295.96</v>
      </c>
      <c r="G131" s="146">
        <v>159432.28320000001</v>
      </c>
      <c r="H131" s="146">
        <f t="shared" si="34"/>
        <v>167563.32964320001</v>
      </c>
      <c r="I131" s="497">
        <f t="shared" si="28"/>
        <v>160384.31788106667</v>
      </c>
      <c r="L131" s="120">
        <v>116</v>
      </c>
      <c r="M131" s="127" t="s">
        <v>153</v>
      </c>
      <c r="N131" s="122">
        <v>233550</v>
      </c>
      <c r="O131" s="129">
        <v>0.41675675675675677</v>
      </c>
      <c r="P131" s="41">
        <v>103729</v>
      </c>
      <c r="Q131" s="146">
        <f t="shared" si="29"/>
        <v>337279</v>
      </c>
      <c r="R131" s="122">
        <v>135200</v>
      </c>
      <c r="S131" s="40">
        <v>0.41675675675675677</v>
      </c>
      <c r="T131" s="41">
        <v>64301</v>
      </c>
      <c r="U131" s="153">
        <f t="shared" si="27"/>
        <v>199501</v>
      </c>
      <c r="V131" s="55">
        <v>256040</v>
      </c>
      <c r="W131" s="129">
        <v>0.41675675675675677</v>
      </c>
      <c r="X131" s="59">
        <v>92615.168799999985</v>
      </c>
      <c r="Y131" s="162">
        <f t="shared" si="30"/>
        <v>348655.16879999998</v>
      </c>
      <c r="Z131" s="55">
        <v>259500</v>
      </c>
      <c r="AA131" s="165">
        <v>0.41675675675675677</v>
      </c>
      <c r="AB131" s="59">
        <v>102803</v>
      </c>
      <c r="AC131" s="162">
        <f t="shared" si="31"/>
        <v>362303</v>
      </c>
      <c r="AD131" s="571">
        <v>175032</v>
      </c>
      <c r="AE131" s="563">
        <v>0.416756756756757</v>
      </c>
      <c r="AF131" s="570">
        <v>43399.98</v>
      </c>
      <c r="AG131" s="570">
        <f t="shared" si="47"/>
        <v>218431.98</v>
      </c>
      <c r="AH131" s="644">
        <f t="shared" si="32"/>
        <v>271092.41111351113</v>
      </c>
    </row>
    <row r="132" spans="1:44" x14ac:dyDescent="0.2">
      <c r="A132" s="120">
        <v>117</v>
      </c>
      <c r="B132" s="127" t="s">
        <v>154</v>
      </c>
      <c r="C132" s="462">
        <v>212660</v>
      </c>
      <c r="D132" s="462">
        <f t="shared" si="43"/>
        <v>232394.848</v>
      </c>
      <c r="E132" s="495">
        <v>248900</v>
      </c>
      <c r="F132" s="495">
        <f t="shared" si="46"/>
        <v>261842.8</v>
      </c>
      <c r="G132" s="146">
        <v>240895.37599999999</v>
      </c>
      <c r="H132" s="146">
        <f t="shared" si="34"/>
        <v>253181.04017599998</v>
      </c>
      <c r="I132" s="497">
        <f t="shared" si="28"/>
        <v>249139.56272533335</v>
      </c>
      <c r="L132" s="120">
        <v>117</v>
      </c>
      <c r="M132" s="127" t="s">
        <v>154</v>
      </c>
      <c r="N132" s="122">
        <v>300330</v>
      </c>
      <c r="O132" s="129">
        <v>0.28000000000000003</v>
      </c>
      <c r="P132" s="41">
        <v>128490</v>
      </c>
      <c r="Q132" s="146">
        <f t="shared" si="29"/>
        <v>428820</v>
      </c>
      <c r="R132" s="122">
        <v>210380</v>
      </c>
      <c r="S132" s="40">
        <v>0.28000000000000003</v>
      </c>
      <c r="T132" s="41">
        <v>97319</v>
      </c>
      <c r="U132" s="153">
        <f t="shared" si="27"/>
        <v>307699</v>
      </c>
      <c r="V132" s="55">
        <v>293940</v>
      </c>
      <c r="W132" s="129">
        <v>0.28000000000000003</v>
      </c>
      <c r="X132" s="59">
        <v>114723.136</v>
      </c>
      <c r="Y132" s="162">
        <f t="shared" si="30"/>
        <v>408663.136</v>
      </c>
      <c r="Z132" s="55">
        <v>315240</v>
      </c>
      <c r="AA132" s="165">
        <v>0.28000000000000003</v>
      </c>
      <c r="AB132" s="59">
        <v>128490</v>
      </c>
      <c r="AC132" s="162">
        <f t="shared" si="31"/>
        <v>443730</v>
      </c>
      <c r="AD132" s="571">
        <v>282438</v>
      </c>
      <c r="AE132" s="563">
        <v>0.28000000000000003</v>
      </c>
      <c r="AF132" s="570">
        <v>39163.410000000003</v>
      </c>
      <c r="AG132" s="570">
        <f t="shared" si="47"/>
        <v>321601.41000000003</v>
      </c>
      <c r="AH132" s="644">
        <f t="shared" si="32"/>
        <v>359942.1847875556</v>
      </c>
    </row>
    <row r="133" spans="1:44" x14ac:dyDescent="0.2">
      <c r="A133" s="120">
        <v>118</v>
      </c>
      <c r="B133" s="127" t="s">
        <v>155</v>
      </c>
      <c r="C133" s="462">
        <v>236180</v>
      </c>
      <c r="D133" s="462">
        <f t="shared" si="43"/>
        <v>258097.50399999999</v>
      </c>
      <c r="E133" s="495">
        <v>248900</v>
      </c>
      <c r="F133" s="495">
        <f t="shared" si="46"/>
        <v>261842.8</v>
      </c>
      <c r="G133" s="146">
        <v>240895.37599999999</v>
      </c>
      <c r="H133" s="146">
        <f t="shared" si="34"/>
        <v>253181.04017599998</v>
      </c>
      <c r="I133" s="497">
        <f t="shared" si="28"/>
        <v>257707.11472533332</v>
      </c>
      <c r="L133" s="120">
        <v>118</v>
      </c>
      <c r="M133" s="127" t="s">
        <v>155</v>
      </c>
      <c r="N133" s="122">
        <v>298200</v>
      </c>
      <c r="O133" s="129">
        <v>0.28000000000000003</v>
      </c>
      <c r="P133" s="41">
        <v>127343</v>
      </c>
      <c r="Q133" s="146">
        <f t="shared" si="29"/>
        <v>425543</v>
      </c>
      <c r="R133" s="122">
        <v>200960</v>
      </c>
      <c r="S133" s="40">
        <v>0.28000000000000003</v>
      </c>
      <c r="T133" s="41">
        <v>96480</v>
      </c>
      <c r="U133" s="153">
        <f t="shared" si="27"/>
        <v>297440</v>
      </c>
      <c r="V133" s="55">
        <v>313110</v>
      </c>
      <c r="W133" s="129">
        <v>0.28000000000000003</v>
      </c>
      <c r="X133" s="59">
        <v>114723.136</v>
      </c>
      <c r="Y133" s="162">
        <f t="shared" si="30"/>
        <v>427833.136</v>
      </c>
      <c r="Z133" s="55">
        <v>319500</v>
      </c>
      <c r="AA133" s="165">
        <v>0.28000000000000003</v>
      </c>
      <c r="AB133" s="59">
        <v>129637</v>
      </c>
      <c r="AC133" s="162">
        <f t="shared" si="31"/>
        <v>449137</v>
      </c>
      <c r="AD133" s="571">
        <v>290394</v>
      </c>
      <c r="AE133" s="563">
        <v>0.28000000000000003</v>
      </c>
      <c r="AF133" s="570">
        <v>39647.4</v>
      </c>
      <c r="AG133" s="570">
        <f t="shared" si="47"/>
        <v>330041.40000000002</v>
      </c>
      <c r="AH133" s="644">
        <f t="shared" si="32"/>
        <v>364616.94178755558</v>
      </c>
    </row>
    <row r="134" spans="1:44" x14ac:dyDescent="0.2">
      <c r="A134" s="120">
        <v>119</v>
      </c>
      <c r="B134" s="127" t="s">
        <v>156</v>
      </c>
      <c r="C134" s="462">
        <v>1185800</v>
      </c>
      <c r="D134" s="462">
        <f t="shared" si="43"/>
        <v>1295842.24</v>
      </c>
      <c r="E134" s="495">
        <v>305425</v>
      </c>
      <c r="F134" s="495">
        <f t="shared" si="46"/>
        <v>321307.09999999998</v>
      </c>
      <c r="G134" s="146">
        <v>75171.360000000001</v>
      </c>
      <c r="H134" s="146">
        <f t="shared" si="34"/>
        <v>79005.099359999993</v>
      </c>
      <c r="I134" s="497">
        <f t="shared" si="28"/>
        <v>565384.81311999995</v>
      </c>
      <c r="L134" s="120">
        <v>119</v>
      </c>
      <c r="M134" s="127" t="s">
        <v>156</v>
      </c>
      <c r="N134" s="122">
        <v>360450</v>
      </c>
      <c r="O134" s="129">
        <v>0.11756756756756757</v>
      </c>
      <c r="P134" s="41">
        <v>160218</v>
      </c>
      <c r="Q134" s="146">
        <f t="shared" si="29"/>
        <v>520668</v>
      </c>
      <c r="R134" s="122">
        <v>65170</v>
      </c>
      <c r="S134" s="40">
        <v>0.11756756756756757</v>
      </c>
      <c r="T134" s="41">
        <v>30097</v>
      </c>
      <c r="U134" s="153">
        <f t="shared" ref="U134:U197" si="48">+R134+T134</f>
        <v>95267</v>
      </c>
      <c r="V134" s="55">
        <v>381810</v>
      </c>
      <c r="W134" s="129">
        <v>0.11756756756756757</v>
      </c>
      <c r="X134" s="59">
        <v>143051.35999999999</v>
      </c>
      <c r="Y134" s="162">
        <f t="shared" si="30"/>
        <v>524861.36</v>
      </c>
      <c r="Z134" s="55">
        <v>392490</v>
      </c>
      <c r="AA134" s="165">
        <v>0.11756756756756757</v>
      </c>
      <c r="AB134" s="59">
        <v>155926</v>
      </c>
      <c r="AC134" s="162">
        <f t="shared" si="31"/>
        <v>548416</v>
      </c>
      <c r="AD134" s="571">
        <v>175032</v>
      </c>
      <c r="AE134" s="563">
        <v>0.117567567567568</v>
      </c>
      <c r="AF134" s="570">
        <v>43399.98</v>
      </c>
      <c r="AG134" s="570">
        <f t="shared" si="47"/>
        <v>218431.98</v>
      </c>
      <c r="AH134" s="644">
        <f t="shared" si="32"/>
        <v>412171.52551999997</v>
      </c>
    </row>
    <row r="135" spans="1:44" x14ac:dyDescent="0.2">
      <c r="A135" s="120">
        <v>120</v>
      </c>
      <c r="B135" s="127" t="s">
        <v>157</v>
      </c>
      <c r="C135" s="462">
        <v>27440</v>
      </c>
      <c r="D135" s="462">
        <f t="shared" si="43"/>
        <v>29986.432000000001</v>
      </c>
      <c r="E135" s="503" t="s">
        <v>593</v>
      </c>
      <c r="F135" s="503" t="s">
        <v>593</v>
      </c>
      <c r="G135" s="155" t="s">
        <v>593</v>
      </c>
      <c r="H135" s="155" t="s">
        <v>593</v>
      </c>
      <c r="I135" s="497">
        <f t="shared" ref="I135:I198" si="49">AVERAGE(D135,F135,H135)</f>
        <v>29986.432000000001</v>
      </c>
      <c r="L135" s="120">
        <v>120</v>
      </c>
      <c r="M135" s="127" t="s">
        <v>157</v>
      </c>
      <c r="N135" s="92" t="s">
        <v>593</v>
      </c>
      <c r="O135" s="129">
        <v>0.39459459459459462</v>
      </c>
      <c r="P135" s="92" t="s">
        <v>593</v>
      </c>
      <c r="Q135" s="155" t="str">
        <f>+P135</f>
        <v>N/A</v>
      </c>
      <c r="R135" s="92" t="s">
        <v>593</v>
      </c>
      <c r="S135" s="40">
        <v>0.12162162162162163</v>
      </c>
      <c r="T135" s="92" t="s">
        <v>593</v>
      </c>
      <c r="U135" s="156" t="s">
        <v>593</v>
      </c>
      <c r="V135" s="92" t="s">
        <v>593</v>
      </c>
      <c r="W135" s="129">
        <v>0.39459459459459462</v>
      </c>
      <c r="X135" s="92" t="s">
        <v>593</v>
      </c>
      <c r="Y135" s="163" t="s">
        <v>593</v>
      </c>
      <c r="Z135" s="92" t="s">
        <v>593</v>
      </c>
      <c r="AA135" s="165">
        <v>0.39459459459459462</v>
      </c>
      <c r="AB135" s="92" t="s">
        <v>593</v>
      </c>
      <c r="AC135" s="163" t="str">
        <f>+AB135</f>
        <v>N/A</v>
      </c>
      <c r="AD135" s="571">
        <v>125970</v>
      </c>
      <c r="AE135" s="563">
        <v>0.39459459459459501</v>
      </c>
      <c r="AF135" s="570">
        <v>30736.68</v>
      </c>
      <c r="AG135" s="570">
        <f t="shared" si="47"/>
        <v>156706.68</v>
      </c>
      <c r="AH135" s="644">
        <f t="shared" ref="AH135:AH198" si="50">AVERAGE(I135,Q135,U135,Y135,AC135,AG135)</f>
        <v>93346.555999999997</v>
      </c>
    </row>
    <row r="136" spans="1:44" x14ac:dyDescent="0.2">
      <c r="A136" s="120">
        <v>121</v>
      </c>
      <c r="B136" s="127" t="s">
        <v>158</v>
      </c>
      <c r="C136" s="462">
        <v>23520</v>
      </c>
      <c r="D136" s="462">
        <f t="shared" si="43"/>
        <v>25702.655999999999</v>
      </c>
      <c r="E136" s="495">
        <v>30210</v>
      </c>
      <c r="F136" s="495">
        <f t="shared" ref="F136:F148" si="51">+E136*5.2%+E136</f>
        <v>31780.92</v>
      </c>
      <c r="G136" s="146">
        <v>29238.446399999997</v>
      </c>
      <c r="H136" s="146">
        <f t="shared" ref="H136:H198" si="52">G136*5.1%+G136</f>
        <v>30729.607166399997</v>
      </c>
      <c r="I136" s="497">
        <f t="shared" si="49"/>
        <v>29404.394388800003</v>
      </c>
      <c r="L136" s="120">
        <v>121</v>
      </c>
      <c r="M136" s="127" t="s">
        <v>158</v>
      </c>
      <c r="N136" s="122">
        <v>312400</v>
      </c>
      <c r="O136" s="129">
        <v>0.39459459459459462</v>
      </c>
      <c r="P136" s="41">
        <v>16206</v>
      </c>
      <c r="Q136" s="146">
        <f t="shared" ref="Q136:Q199" si="53">+N136+P136</f>
        <v>328606</v>
      </c>
      <c r="R136" s="122">
        <v>279400</v>
      </c>
      <c r="S136" s="40">
        <v>0.39459459459459462</v>
      </c>
      <c r="T136" s="41">
        <v>11672</v>
      </c>
      <c r="U136" s="153">
        <f t="shared" si="48"/>
        <v>291072</v>
      </c>
      <c r="V136" s="55">
        <v>325600</v>
      </c>
      <c r="W136" s="129">
        <v>0.39459459459459462</v>
      </c>
      <c r="X136" s="59">
        <v>14599.64</v>
      </c>
      <c r="Y136" s="162">
        <f t="shared" ref="Y136:Y199" si="54">+V136+X136</f>
        <v>340199.64</v>
      </c>
      <c r="Z136" s="55">
        <v>327800</v>
      </c>
      <c r="AA136" s="165">
        <v>0.39459459459459462</v>
      </c>
      <c r="AB136" s="59">
        <v>16498</v>
      </c>
      <c r="AC136" s="162">
        <f t="shared" ref="AC136:AC199" si="55">+Z136+AB136</f>
        <v>344298</v>
      </c>
      <c r="AD136" s="571">
        <v>35802</v>
      </c>
      <c r="AE136" s="563">
        <v>0.39459459459459501</v>
      </c>
      <c r="AF136" s="570">
        <v>4256.46</v>
      </c>
      <c r="AG136" s="570">
        <f t="shared" si="47"/>
        <v>40058.46</v>
      </c>
      <c r="AH136" s="644">
        <f t="shared" si="50"/>
        <v>228939.74906480001</v>
      </c>
    </row>
    <row r="137" spans="1:44" x14ac:dyDescent="0.2">
      <c r="A137" s="120">
        <v>122</v>
      </c>
      <c r="B137" s="127" t="s">
        <v>159</v>
      </c>
      <c r="C137" s="462">
        <v>89180</v>
      </c>
      <c r="D137" s="462">
        <f t="shared" si="43"/>
        <v>97455.903999999995</v>
      </c>
      <c r="E137" s="495">
        <v>128250</v>
      </c>
      <c r="F137" s="495">
        <f t="shared" si="51"/>
        <v>134919</v>
      </c>
      <c r="G137" s="146">
        <v>124125.48</v>
      </c>
      <c r="H137" s="146">
        <f t="shared" si="52"/>
        <v>130455.87947999999</v>
      </c>
      <c r="I137" s="497">
        <f t="shared" si="49"/>
        <v>120943.59449333332</v>
      </c>
      <c r="L137" s="120">
        <v>122</v>
      </c>
      <c r="M137" s="127" t="s">
        <v>159</v>
      </c>
      <c r="N137" s="122">
        <v>299200</v>
      </c>
      <c r="O137" s="129">
        <v>0.27567567567567569</v>
      </c>
      <c r="P137" s="41">
        <v>66306</v>
      </c>
      <c r="Q137" s="146">
        <f t="shared" si="53"/>
        <v>365506</v>
      </c>
      <c r="R137" s="122">
        <v>331200</v>
      </c>
      <c r="S137" s="40">
        <v>0.39459459459459462</v>
      </c>
      <c r="T137" s="41">
        <v>50026</v>
      </c>
      <c r="U137" s="153">
        <f t="shared" si="48"/>
        <v>381226</v>
      </c>
      <c r="V137" s="55">
        <v>303600</v>
      </c>
      <c r="W137" s="129">
        <v>0.27567567567567569</v>
      </c>
      <c r="X137" s="59">
        <v>59735.424800000008</v>
      </c>
      <c r="Y137" s="162">
        <f t="shared" si="54"/>
        <v>363335.42480000004</v>
      </c>
      <c r="Z137" s="55">
        <v>332200</v>
      </c>
      <c r="AA137" s="165">
        <v>0.27567567567567569</v>
      </c>
      <c r="AB137" s="59">
        <v>65112</v>
      </c>
      <c r="AC137" s="162">
        <f t="shared" si="55"/>
        <v>397312</v>
      </c>
      <c r="AD137" s="571">
        <v>144534</v>
      </c>
      <c r="AE137" s="563">
        <v>0.27567567567567602</v>
      </c>
      <c r="AF137" s="570">
        <v>25525.5</v>
      </c>
      <c r="AG137" s="570">
        <f t="shared" si="47"/>
        <v>170059.5</v>
      </c>
      <c r="AH137" s="644">
        <f t="shared" si="50"/>
        <v>299730.41988222225</v>
      </c>
    </row>
    <row r="138" spans="1:44" x14ac:dyDescent="0.2">
      <c r="A138" s="120">
        <v>123</v>
      </c>
      <c r="B138" s="127" t="s">
        <v>160</v>
      </c>
      <c r="C138" s="462">
        <v>40180</v>
      </c>
      <c r="D138" s="462">
        <f t="shared" si="43"/>
        <v>43908.703999999998</v>
      </c>
      <c r="E138" s="495">
        <v>51585</v>
      </c>
      <c r="F138" s="495">
        <f t="shared" si="51"/>
        <v>54267.42</v>
      </c>
      <c r="G138" s="146">
        <v>49926.026399999995</v>
      </c>
      <c r="H138" s="146">
        <f t="shared" si="52"/>
        <v>52472.253746399998</v>
      </c>
      <c r="I138" s="497">
        <f t="shared" si="49"/>
        <v>50216.125915466662</v>
      </c>
      <c r="L138" s="120">
        <v>123</v>
      </c>
      <c r="M138" s="127" t="s">
        <v>160</v>
      </c>
      <c r="N138" s="122">
        <v>139000</v>
      </c>
      <c r="O138" s="129">
        <v>1.17</v>
      </c>
      <c r="P138" s="41">
        <v>26621</v>
      </c>
      <c r="Q138" s="146">
        <f t="shared" si="53"/>
        <v>165621</v>
      </c>
      <c r="R138" s="122">
        <v>237600</v>
      </c>
      <c r="S138" s="40">
        <v>0.27567567567567569</v>
      </c>
      <c r="T138" s="41">
        <v>20256</v>
      </c>
      <c r="U138" s="153">
        <f t="shared" si="48"/>
        <v>257856</v>
      </c>
      <c r="V138" s="55">
        <v>148000</v>
      </c>
      <c r="W138" s="129">
        <v>1.17</v>
      </c>
      <c r="X138" s="59">
        <v>24200.955599999987</v>
      </c>
      <c r="Y138" s="162">
        <f t="shared" si="54"/>
        <v>172200.95559999999</v>
      </c>
      <c r="Z138" s="55">
        <v>150000</v>
      </c>
      <c r="AA138" s="165">
        <v>1.17</v>
      </c>
      <c r="AB138" s="59">
        <v>26379</v>
      </c>
      <c r="AC138" s="162">
        <f t="shared" si="55"/>
        <v>176379</v>
      </c>
      <c r="AD138" s="571">
        <v>59670</v>
      </c>
      <c r="AE138" s="563">
        <v>1.17</v>
      </c>
      <c r="AF138" s="570">
        <v>8731.7099999999991</v>
      </c>
      <c r="AG138" s="570">
        <f t="shared" si="47"/>
        <v>68401.709999999992</v>
      </c>
      <c r="AH138" s="644">
        <f t="shared" si="50"/>
        <v>148445.79858591111</v>
      </c>
    </row>
    <row r="139" spans="1:44" x14ac:dyDescent="0.2">
      <c r="A139" s="120">
        <v>124</v>
      </c>
      <c r="B139" s="127" t="s">
        <v>161</v>
      </c>
      <c r="C139" s="462">
        <v>420420</v>
      </c>
      <c r="D139" s="462">
        <f t="shared" si="43"/>
        <v>459434.97600000002</v>
      </c>
      <c r="E139" s="495">
        <v>556795</v>
      </c>
      <c r="F139" s="495">
        <f t="shared" si="51"/>
        <v>585748.34</v>
      </c>
      <c r="G139" s="146">
        <v>282440</v>
      </c>
      <c r="H139" s="146">
        <f t="shared" si="52"/>
        <v>296844.44</v>
      </c>
      <c r="I139" s="497">
        <f t="shared" si="49"/>
        <v>447342.58533333335</v>
      </c>
      <c r="L139" s="120">
        <v>124</v>
      </c>
      <c r="M139" s="127" t="s">
        <v>161</v>
      </c>
      <c r="N139" s="122">
        <v>282880</v>
      </c>
      <c r="O139" s="129">
        <v>1.0513513513513513</v>
      </c>
      <c r="P139" s="41">
        <v>124589</v>
      </c>
      <c r="Q139" s="146">
        <f t="shared" si="53"/>
        <v>407469</v>
      </c>
      <c r="R139" s="122">
        <v>239200</v>
      </c>
      <c r="S139" s="40">
        <v>1.17</v>
      </c>
      <c r="T139" s="41">
        <v>113206</v>
      </c>
      <c r="U139" s="153">
        <f t="shared" si="48"/>
        <v>352406</v>
      </c>
      <c r="V139" s="55">
        <v>295360</v>
      </c>
      <c r="W139" s="129">
        <v>1.0513513513513513</v>
      </c>
      <c r="X139" s="59">
        <v>111240</v>
      </c>
      <c r="Y139" s="162">
        <f t="shared" si="54"/>
        <v>406600</v>
      </c>
      <c r="Z139" s="55">
        <v>301600</v>
      </c>
      <c r="AA139" s="165">
        <v>1.0513513513513513</v>
      </c>
      <c r="AB139" s="59">
        <v>126814</v>
      </c>
      <c r="AC139" s="162">
        <f t="shared" si="55"/>
        <v>428414</v>
      </c>
      <c r="AD139" s="571">
        <v>644436</v>
      </c>
      <c r="AE139" s="563">
        <v>1.0513513513513499</v>
      </c>
      <c r="AF139" s="570">
        <v>60618.09</v>
      </c>
      <c r="AG139" s="570">
        <f t="shared" si="47"/>
        <v>705054.09</v>
      </c>
      <c r="AH139" s="644">
        <f t="shared" si="50"/>
        <v>457880.94588888885</v>
      </c>
    </row>
    <row r="140" spans="1:44" x14ac:dyDescent="0.2">
      <c r="A140" s="120">
        <v>125</v>
      </c>
      <c r="B140" s="127" t="s">
        <v>162</v>
      </c>
      <c r="C140" s="462">
        <v>181300</v>
      </c>
      <c r="D140" s="462">
        <f t="shared" si="43"/>
        <v>198124.64</v>
      </c>
      <c r="E140" s="495">
        <v>232560</v>
      </c>
      <c r="F140" s="495">
        <f t="shared" si="51"/>
        <v>244653.12</v>
      </c>
      <c r="G140" s="146">
        <v>225080.87039999999</v>
      </c>
      <c r="H140" s="146">
        <f t="shared" si="52"/>
        <v>236559.99479039997</v>
      </c>
      <c r="I140" s="497">
        <f t="shared" si="49"/>
        <v>226445.91826346665</v>
      </c>
      <c r="L140" s="120">
        <v>125</v>
      </c>
      <c r="M140" s="127" t="s">
        <v>162</v>
      </c>
      <c r="N140" s="122">
        <v>293280</v>
      </c>
      <c r="O140" s="129">
        <v>0.40540540540540543</v>
      </c>
      <c r="P140" s="41">
        <v>124336</v>
      </c>
      <c r="Q140" s="146">
        <f t="shared" si="53"/>
        <v>417616</v>
      </c>
      <c r="R140" s="122">
        <v>628800</v>
      </c>
      <c r="S140" s="40">
        <v>1.0513513513513513</v>
      </c>
      <c r="T140" s="41">
        <v>90152</v>
      </c>
      <c r="U140" s="153">
        <f t="shared" si="48"/>
        <v>718952</v>
      </c>
      <c r="V140" s="55">
        <v>297440</v>
      </c>
      <c r="W140" s="129">
        <v>0.40540540540540543</v>
      </c>
      <c r="X140" s="59">
        <v>112014.64000000001</v>
      </c>
      <c r="Y140" s="162">
        <f t="shared" si="54"/>
        <v>409454.64</v>
      </c>
      <c r="Z140" s="55">
        <v>316160</v>
      </c>
      <c r="AA140" s="165">
        <v>0.40540540540540543</v>
      </c>
      <c r="AB140" s="59">
        <v>125456</v>
      </c>
      <c r="AC140" s="162">
        <f t="shared" si="55"/>
        <v>441616</v>
      </c>
      <c r="AD140" s="571">
        <v>271830</v>
      </c>
      <c r="AE140" s="563">
        <v>0.40540540540540498</v>
      </c>
      <c r="AF140" s="570">
        <v>36544.559999999998</v>
      </c>
      <c r="AG140" s="570">
        <f t="shared" si="47"/>
        <v>308374.56</v>
      </c>
      <c r="AH140" s="644">
        <f t="shared" si="50"/>
        <v>420409.85304391111</v>
      </c>
    </row>
    <row r="141" spans="1:44" x14ac:dyDescent="0.2">
      <c r="A141" s="120">
        <v>126</v>
      </c>
      <c r="B141" s="130" t="s">
        <v>118</v>
      </c>
      <c r="C141" s="462">
        <v>58800</v>
      </c>
      <c r="D141" s="462">
        <f t="shared" si="43"/>
        <v>64256.639999999999</v>
      </c>
      <c r="E141" s="495">
        <v>75430</v>
      </c>
      <c r="F141" s="495">
        <f t="shared" si="51"/>
        <v>79352.36</v>
      </c>
      <c r="G141" s="146">
        <v>73004.171199999997</v>
      </c>
      <c r="H141" s="146">
        <f t="shared" si="52"/>
        <v>76727.383931199991</v>
      </c>
      <c r="I141" s="497">
        <f t="shared" si="49"/>
        <v>73445.461310400002</v>
      </c>
      <c r="L141" s="120">
        <v>126</v>
      </c>
      <c r="M141" s="130" t="s">
        <v>118</v>
      </c>
      <c r="N141" s="122">
        <v>130500</v>
      </c>
      <c r="O141" s="129">
        <v>0.40540540540540543</v>
      </c>
      <c r="P141" s="41">
        <v>46700</v>
      </c>
      <c r="Q141" s="146">
        <f t="shared" si="53"/>
        <v>177200</v>
      </c>
      <c r="R141" s="122">
        <v>93100</v>
      </c>
      <c r="S141" s="40">
        <v>0.40540540540540543</v>
      </c>
      <c r="T141" s="41">
        <v>29385</v>
      </c>
      <c r="U141" s="153">
        <f t="shared" si="48"/>
        <v>122485</v>
      </c>
      <c r="V141" s="55">
        <v>126900</v>
      </c>
      <c r="W141" s="129">
        <v>0.40540540540540543</v>
      </c>
      <c r="X141" s="59">
        <v>42072</v>
      </c>
      <c r="Y141" s="162">
        <f t="shared" si="54"/>
        <v>168972</v>
      </c>
      <c r="Z141" s="55">
        <v>136800</v>
      </c>
      <c r="AA141" s="165">
        <v>0.40540540540540543</v>
      </c>
      <c r="AB141" s="59">
        <v>47121</v>
      </c>
      <c r="AC141" s="162">
        <f t="shared" si="55"/>
        <v>183921</v>
      </c>
      <c r="AD141" s="571">
        <v>79560</v>
      </c>
      <c r="AE141" s="563">
        <v>0.40540540540540498</v>
      </c>
      <c r="AF141" s="570">
        <v>20460.18</v>
      </c>
      <c r="AG141" s="570">
        <f t="shared" si="47"/>
        <v>100020.18</v>
      </c>
      <c r="AH141" s="644">
        <f t="shared" si="50"/>
        <v>137673.94021839998</v>
      </c>
    </row>
    <row r="142" spans="1:44" ht="11.25" customHeight="1" x14ac:dyDescent="0.2">
      <c r="A142" s="120">
        <v>127</v>
      </c>
      <c r="B142" s="127" t="s">
        <v>119</v>
      </c>
      <c r="C142" s="462">
        <v>57820</v>
      </c>
      <c r="D142" s="462">
        <f t="shared" si="43"/>
        <v>63185.695999999996</v>
      </c>
      <c r="E142" s="495">
        <v>74195</v>
      </c>
      <c r="F142" s="495">
        <f t="shared" si="51"/>
        <v>78053.14</v>
      </c>
      <c r="G142" s="146">
        <v>71808.888800000001</v>
      </c>
      <c r="H142" s="146">
        <f t="shared" si="52"/>
        <v>75471.142128799998</v>
      </c>
      <c r="I142" s="497">
        <f t="shared" si="49"/>
        <v>72236.65937626666</v>
      </c>
      <c r="L142" s="120">
        <v>127</v>
      </c>
      <c r="M142" s="127" t="s">
        <v>119</v>
      </c>
      <c r="N142" s="122">
        <v>126000</v>
      </c>
      <c r="O142" s="129">
        <v>0.40540540540540543</v>
      </c>
      <c r="P142" s="41">
        <v>38562</v>
      </c>
      <c r="Q142" s="146">
        <f t="shared" si="53"/>
        <v>164562</v>
      </c>
      <c r="R142" s="122">
        <v>96600</v>
      </c>
      <c r="S142" s="40">
        <v>0.40540540540540543</v>
      </c>
      <c r="T142" s="41">
        <v>27786</v>
      </c>
      <c r="U142" s="153">
        <f t="shared" si="48"/>
        <v>124386</v>
      </c>
      <c r="V142" s="55">
        <v>125100</v>
      </c>
      <c r="W142" s="129">
        <v>0.40540540540540543</v>
      </c>
      <c r="X142" s="59">
        <v>35056.479999999996</v>
      </c>
      <c r="Y142" s="162">
        <f t="shared" si="54"/>
        <v>160156.47999999998</v>
      </c>
      <c r="Z142" s="55">
        <v>133200</v>
      </c>
      <c r="AA142" s="165">
        <v>0.40540540540540543</v>
      </c>
      <c r="AB142" s="59">
        <v>37861</v>
      </c>
      <c r="AC142" s="162">
        <f t="shared" si="55"/>
        <v>171061</v>
      </c>
      <c r="AD142" s="571">
        <v>78234</v>
      </c>
      <c r="AE142" s="563">
        <v>0.40540540540540498</v>
      </c>
      <c r="AF142" s="570">
        <v>20148.57</v>
      </c>
      <c r="AG142" s="570">
        <f t="shared" si="47"/>
        <v>98382.57</v>
      </c>
      <c r="AH142" s="644">
        <f t="shared" si="50"/>
        <v>131797.45156271113</v>
      </c>
    </row>
    <row r="143" spans="1:44" ht="15" customHeight="1" x14ac:dyDescent="0.2">
      <c r="A143" s="120">
        <v>128</v>
      </c>
      <c r="B143" s="127" t="s">
        <v>168</v>
      </c>
      <c r="C143" s="462">
        <v>57820</v>
      </c>
      <c r="D143" s="462">
        <f t="shared" si="43"/>
        <v>63185.695999999996</v>
      </c>
      <c r="E143" s="495">
        <v>74195</v>
      </c>
      <c r="F143" s="495">
        <f t="shared" si="51"/>
        <v>78053.14</v>
      </c>
      <c r="G143" s="146">
        <v>71808.888800000001</v>
      </c>
      <c r="H143" s="146">
        <f t="shared" si="52"/>
        <v>75471.142128799998</v>
      </c>
      <c r="I143" s="497">
        <f t="shared" si="49"/>
        <v>72236.65937626666</v>
      </c>
      <c r="L143" s="120">
        <v>128</v>
      </c>
      <c r="M143" s="127" t="s">
        <v>168</v>
      </c>
      <c r="N143" s="122">
        <v>82800</v>
      </c>
      <c r="O143" s="129">
        <v>2.46</v>
      </c>
      <c r="P143" s="41">
        <v>35724</v>
      </c>
      <c r="Q143" s="146">
        <f t="shared" si="53"/>
        <v>118524</v>
      </c>
      <c r="R143" s="122">
        <v>63450</v>
      </c>
      <c r="S143" s="40">
        <v>0.40540540540540543</v>
      </c>
      <c r="T143" s="41">
        <v>27786</v>
      </c>
      <c r="U143" s="153">
        <f t="shared" si="48"/>
        <v>91236</v>
      </c>
      <c r="V143" s="55">
        <v>85200</v>
      </c>
      <c r="W143" s="129">
        <v>2.46</v>
      </c>
      <c r="X143" s="59">
        <v>32184</v>
      </c>
      <c r="Y143" s="162">
        <f t="shared" si="54"/>
        <v>117384</v>
      </c>
      <c r="Z143" s="55">
        <v>91200</v>
      </c>
      <c r="AA143" s="165">
        <v>2.46</v>
      </c>
      <c r="AB143" s="59">
        <v>34759</v>
      </c>
      <c r="AC143" s="162">
        <f t="shared" si="55"/>
        <v>125959</v>
      </c>
      <c r="AD143" s="571">
        <v>78234</v>
      </c>
      <c r="AE143" s="563">
        <v>2.46</v>
      </c>
      <c r="AF143" s="570">
        <v>20148.57</v>
      </c>
      <c r="AG143" s="570">
        <f t="shared" si="47"/>
        <v>98382.57</v>
      </c>
      <c r="AH143" s="644">
        <f t="shared" si="50"/>
        <v>103953.70489604445</v>
      </c>
    </row>
    <row r="144" spans="1:44" x14ac:dyDescent="0.2">
      <c r="A144" s="120">
        <v>129</v>
      </c>
      <c r="B144" s="127" t="s">
        <v>85</v>
      </c>
      <c r="C144" s="462">
        <v>440020</v>
      </c>
      <c r="D144" s="462">
        <f t="shared" si="43"/>
        <v>480853.85600000003</v>
      </c>
      <c r="E144" s="495">
        <v>478895</v>
      </c>
      <c r="F144" s="495">
        <f t="shared" si="51"/>
        <v>503797.54</v>
      </c>
      <c r="G144" s="146">
        <v>349600</v>
      </c>
      <c r="H144" s="146">
        <f t="shared" si="52"/>
        <v>367429.6</v>
      </c>
      <c r="I144" s="497">
        <f t="shared" si="49"/>
        <v>450693.66533333325</v>
      </c>
      <c r="L144" s="120">
        <v>129</v>
      </c>
      <c r="M144" s="127" t="s">
        <v>85</v>
      </c>
      <c r="N144" s="92" t="s">
        <v>593</v>
      </c>
      <c r="O144" s="129">
        <v>0.24864864864864866</v>
      </c>
      <c r="P144" s="41">
        <v>448000</v>
      </c>
      <c r="Q144" s="146">
        <f t="shared" ref="Q144:Q147" si="56">+P144</f>
        <v>448000</v>
      </c>
      <c r="R144" s="92" t="s">
        <v>593</v>
      </c>
      <c r="S144" s="40">
        <v>2.46</v>
      </c>
      <c r="T144" s="41">
        <v>398544</v>
      </c>
      <c r="U144" s="154">
        <f t="shared" ref="U144:U147" si="57">+T144</f>
        <v>398544</v>
      </c>
      <c r="V144" s="92" t="s">
        <v>593</v>
      </c>
      <c r="W144" s="129">
        <v>0.24864864864864866</v>
      </c>
      <c r="X144" s="59">
        <v>400000</v>
      </c>
      <c r="Y144" s="162">
        <f t="shared" ref="Y144:Y147" si="58">+X144</f>
        <v>400000</v>
      </c>
      <c r="Z144" s="92" t="s">
        <v>593</v>
      </c>
      <c r="AA144" s="165">
        <v>0.24864864864864866</v>
      </c>
      <c r="AB144" s="59">
        <v>440000</v>
      </c>
      <c r="AC144" s="162">
        <f t="shared" ref="AC144:AC147" si="59">+AB144</f>
        <v>440000</v>
      </c>
      <c r="AD144" s="92" t="s">
        <v>593</v>
      </c>
      <c r="AE144" s="563">
        <v>0.248648648648649</v>
      </c>
      <c r="AF144" s="570">
        <v>621661.94999999995</v>
      </c>
      <c r="AG144" s="570">
        <f t="shared" si="47"/>
        <v>621661.94999999995</v>
      </c>
      <c r="AH144" s="644">
        <f t="shared" si="50"/>
        <v>459816.60255555558</v>
      </c>
    </row>
    <row r="145" spans="1:34" x14ac:dyDescent="0.2">
      <c r="A145" s="120">
        <v>130</v>
      </c>
      <c r="B145" s="127" t="s">
        <v>86</v>
      </c>
      <c r="C145" s="462">
        <v>29400</v>
      </c>
      <c r="D145" s="462">
        <f t="shared" si="43"/>
        <v>32128.32</v>
      </c>
      <c r="E145" s="495">
        <v>37715</v>
      </c>
      <c r="F145" s="495">
        <f t="shared" si="51"/>
        <v>39676.18</v>
      </c>
      <c r="G145" s="146">
        <v>34518.400000000001</v>
      </c>
      <c r="H145" s="146">
        <f t="shared" si="52"/>
        <v>36278.838400000001</v>
      </c>
      <c r="I145" s="497">
        <f t="shared" si="49"/>
        <v>36027.779466666667</v>
      </c>
      <c r="L145" s="120">
        <v>130</v>
      </c>
      <c r="M145" s="127" t="s">
        <v>86</v>
      </c>
      <c r="N145" s="92" t="s">
        <v>593</v>
      </c>
      <c r="O145" s="129">
        <v>0.24864864864864866</v>
      </c>
      <c r="P145" s="41">
        <v>38661</v>
      </c>
      <c r="Q145" s="146">
        <f t="shared" si="56"/>
        <v>38661</v>
      </c>
      <c r="R145" s="92" t="s">
        <v>593</v>
      </c>
      <c r="S145" s="40">
        <v>0.24864864864864866</v>
      </c>
      <c r="T145" s="41">
        <v>39006</v>
      </c>
      <c r="U145" s="154">
        <f t="shared" si="57"/>
        <v>39006</v>
      </c>
      <c r="V145" s="92" t="s">
        <v>593</v>
      </c>
      <c r="W145" s="129">
        <v>0.24864864864864866</v>
      </c>
      <c r="X145" s="59">
        <v>34518.400000000001</v>
      </c>
      <c r="Y145" s="162">
        <f t="shared" si="58"/>
        <v>34518.400000000001</v>
      </c>
      <c r="Z145" s="92" t="s">
        <v>593</v>
      </c>
      <c r="AA145" s="165">
        <v>0.24864864864864866</v>
      </c>
      <c r="AB145" s="59">
        <v>37280</v>
      </c>
      <c r="AC145" s="162">
        <f t="shared" si="59"/>
        <v>37280</v>
      </c>
      <c r="AD145" s="92" t="s">
        <v>593</v>
      </c>
      <c r="AE145" s="563">
        <v>0.248648648648649</v>
      </c>
      <c r="AF145" s="570">
        <v>50010.09</v>
      </c>
      <c r="AG145" s="570">
        <f t="shared" si="47"/>
        <v>50010.09</v>
      </c>
      <c r="AH145" s="644">
        <f t="shared" si="50"/>
        <v>39250.544911111108</v>
      </c>
    </row>
    <row r="146" spans="1:34" x14ac:dyDescent="0.2">
      <c r="A146" s="120">
        <v>131</v>
      </c>
      <c r="B146" s="127" t="s">
        <v>345</v>
      </c>
      <c r="C146" s="462">
        <v>21560</v>
      </c>
      <c r="D146" s="462">
        <f t="shared" si="43"/>
        <v>23560.768</v>
      </c>
      <c r="E146" s="495">
        <v>27645</v>
      </c>
      <c r="F146" s="495">
        <f t="shared" si="51"/>
        <v>29082.54</v>
      </c>
      <c r="G146" s="146">
        <v>26755.936799999999</v>
      </c>
      <c r="H146" s="146">
        <f t="shared" si="52"/>
        <v>28120.489576799999</v>
      </c>
      <c r="I146" s="497">
        <f t="shared" si="49"/>
        <v>26921.265858933333</v>
      </c>
      <c r="L146" s="120">
        <v>131</v>
      </c>
      <c r="M146" s="127" t="s">
        <v>345</v>
      </c>
      <c r="N146" s="92" t="s">
        <v>593</v>
      </c>
      <c r="O146" s="129">
        <v>0.24324324324324326</v>
      </c>
      <c r="P146" s="41">
        <v>40186</v>
      </c>
      <c r="Q146" s="146">
        <f t="shared" si="56"/>
        <v>40186</v>
      </c>
      <c r="R146" s="92" t="s">
        <v>593</v>
      </c>
      <c r="S146" s="40">
        <v>0.24864864864864866</v>
      </c>
      <c r="T146" s="41">
        <v>29967</v>
      </c>
      <c r="U146" s="154">
        <f t="shared" si="57"/>
        <v>29967</v>
      </c>
      <c r="V146" s="92" t="s">
        <v>593</v>
      </c>
      <c r="W146" s="129">
        <v>0.24324324324324326</v>
      </c>
      <c r="X146" s="59">
        <v>35880</v>
      </c>
      <c r="Y146" s="162">
        <f t="shared" si="58"/>
        <v>35880</v>
      </c>
      <c r="Z146" s="92" t="s">
        <v>593</v>
      </c>
      <c r="AA146" s="165">
        <v>0.24324324324324326</v>
      </c>
      <c r="AB146" s="59">
        <v>39468</v>
      </c>
      <c r="AC146" s="162">
        <f t="shared" si="59"/>
        <v>39468</v>
      </c>
      <c r="AD146" s="92" t="s">
        <v>593</v>
      </c>
      <c r="AE146" s="563">
        <v>0.24324324324324301</v>
      </c>
      <c r="AF146" s="570">
        <v>36657.269999999997</v>
      </c>
      <c r="AG146" s="570">
        <f t="shared" si="47"/>
        <v>36657.269999999997</v>
      </c>
      <c r="AH146" s="644">
        <f t="shared" si="50"/>
        <v>34846.589309822222</v>
      </c>
    </row>
    <row r="147" spans="1:34" x14ac:dyDescent="0.2">
      <c r="A147" s="120">
        <v>132</v>
      </c>
      <c r="B147" s="127" t="s">
        <v>88</v>
      </c>
      <c r="C147" s="462">
        <v>27440</v>
      </c>
      <c r="D147" s="462">
        <f t="shared" si="43"/>
        <v>29986.432000000001</v>
      </c>
      <c r="E147" s="495">
        <v>35150</v>
      </c>
      <c r="F147" s="495">
        <f t="shared" si="51"/>
        <v>36977.800000000003</v>
      </c>
      <c r="G147" s="146">
        <v>34019.576000000001</v>
      </c>
      <c r="H147" s="146">
        <f t="shared" si="52"/>
        <v>35754.574376000004</v>
      </c>
      <c r="I147" s="497">
        <f t="shared" si="49"/>
        <v>34239.602125333338</v>
      </c>
      <c r="L147" s="120">
        <v>132</v>
      </c>
      <c r="M147" s="127" t="s">
        <v>88</v>
      </c>
      <c r="N147" s="92" t="s">
        <v>593</v>
      </c>
      <c r="O147" s="129">
        <v>0.24864864864864866</v>
      </c>
      <c r="P147" s="41">
        <v>38456</v>
      </c>
      <c r="Q147" s="146">
        <f t="shared" si="56"/>
        <v>38456</v>
      </c>
      <c r="R147" s="92" t="s">
        <v>593</v>
      </c>
      <c r="S147" s="40">
        <v>0.24324324324324326</v>
      </c>
      <c r="T147" s="41">
        <v>38442</v>
      </c>
      <c r="U147" s="154">
        <f t="shared" si="57"/>
        <v>38442</v>
      </c>
      <c r="V147" s="92" t="s">
        <v>593</v>
      </c>
      <c r="W147" s="129">
        <v>0.24864864864864866</v>
      </c>
      <c r="X147" s="59">
        <v>34960</v>
      </c>
      <c r="Y147" s="162">
        <f t="shared" si="58"/>
        <v>34960</v>
      </c>
      <c r="Z147" s="92" t="s">
        <v>593</v>
      </c>
      <c r="AA147" s="165">
        <v>0.24864864864864866</v>
      </c>
      <c r="AB147" s="59">
        <v>38456</v>
      </c>
      <c r="AC147" s="162">
        <f t="shared" si="59"/>
        <v>38456</v>
      </c>
      <c r="AD147" s="92" t="s">
        <v>593</v>
      </c>
      <c r="AE147" s="563">
        <v>0.248648648648649</v>
      </c>
      <c r="AF147" s="570">
        <v>46608.9</v>
      </c>
      <c r="AG147" s="570">
        <f t="shared" si="47"/>
        <v>46608.9</v>
      </c>
      <c r="AH147" s="644">
        <f t="shared" si="50"/>
        <v>38527.083687555554</v>
      </c>
    </row>
    <row r="148" spans="1:34" x14ac:dyDescent="0.2">
      <c r="A148" s="120">
        <v>133</v>
      </c>
      <c r="B148" s="131" t="s">
        <v>169</v>
      </c>
      <c r="C148" s="462">
        <v>1698340</v>
      </c>
      <c r="D148" s="462">
        <f t="shared" si="43"/>
        <v>1855945.952</v>
      </c>
      <c r="E148" s="495">
        <v>2178160</v>
      </c>
      <c r="F148" s="495">
        <f t="shared" si="51"/>
        <v>2291424.3199999998</v>
      </c>
      <c r="G148" s="146">
        <v>658444</v>
      </c>
      <c r="H148" s="146">
        <f t="shared" si="52"/>
        <v>692024.64399999997</v>
      </c>
      <c r="I148" s="497">
        <f t="shared" si="49"/>
        <v>1613131.6386666668</v>
      </c>
      <c r="L148" s="120">
        <v>133</v>
      </c>
      <c r="M148" s="131" t="s">
        <v>169</v>
      </c>
      <c r="N148" s="122">
        <v>641250</v>
      </c>
      <c r="O148" s="129">
        <v>0.24864864864864866</v>
      </c>
      <c r="P148" s="41">
        <v>284694</v>
      </c>
      <c r="Q148" s="146">
        <f t="shared" si="53"/>
        <v>925944</v>
      </c>
      <c r="R148" s="122">
        <v>552120</v>
      </c>
      <c r="S148" s="40">
        <v>0.24864864864864866</v>
      </c>
      <c r="T148" s="41">
        <v>260402</v>
      </c>
      <c r="U148" s="153">
        <f t="shared" si="48"/>
        <v>812522</v>
      </c>
      <c r="V148" s="55">
        <v>698250</v>
      </c>
      <c r="W148" s="129">
        <v>0.24864864864864866</v>
      </c>
      <c r="X148" s="59">
        <v>256480.95999999996</v>
      </c>
      <c r="Y148" s="162">
        <f t="shared" si="54"/>
        <v>954730.96</v>
      </c>
      <c r="Z148" s="55">
        <v>693500</v>
      </c>
      <c r="AA148" s="165">
        <v>0.24864864864864866</v>
      </c>
      <c r="AB148" s="59">
        <v>282129</v>
      </c>
      <c r="AC148" s="162">
        <f t="shared" si="55"/>
        <v>975629</v>
      </c>
      <c r="AD148" s="571">
        <v>2829684</v>
      </c>
      <c r="AE148" s="563">
        <v>0.248648648648649</v>
      </c>
      <c r="AF148" s="570">
        <v>58556.160000000003</v>
      </c>
      <c r="AG148" s="570">
        <f t="shared" si="47"/>
        <v>2888240.16</v>
      </c>
      <c r="AH148" s="644">
        <f t="shared" si="50"/>
        <v>1361699.6264444445</v>
      </c>
    </row>
    <row r="149" spans="1:34" x14ac:dyDescent="0.2">
      <c r="A149" s="120">
        <v>134</v>
      </c>
      <c r="B149" s="121" t="s">
        <v>441</v>
      </c>
      <c r="C149" s="462" t="s">
        <v>593</v>
      </c>
      <c r="D149" s="462" t="s">
        <v>593</v>
      </c>
      <c r="E149" s="503" t="s">
        <v>593</v>
      </c>
      <c r="F149" s="503" t="s">
        <v>593</v>
      </c>
      <c r="G149" s="146">
        <v>658444</v>
      </c>
      <c r="H149" s="146">
        <f t="shared" si="52"/>
        <v>692024.64399999997</v>
      </c>
      <c r="I149" s="497">
        <f t="shared" si="49"/>
        <v>692024.64399999997</v>
      </c>
      <c r="L149" s="120">
        <v>134</v>
      </c>
      <c r="M149" s="121" t="s">
        <v>441</v>
      </c>
      <c r="N149" s="122">
        <v>684000</v>
      </c>
      <c r="O149" s="129">
        <v>0.24864864864864866</v>
      </c>
      <c r="P149" s="41">
        <v>282129</v>
      </c>
      <c r="Q149" s="146">
        <f t="shared" si="53"/>
        <v>966129</v>
      </c>
      <c r="R149" s="122">
        <v>816660</v>
      </c>
      <c r="S149" s="40">
        <v>0.24864864864864866</v>
      </c>
      <c r="T149" s="41">
        <v>148706</v>
      </c>
      <c r="U149" s="153">
        <f t="shared" si="48"/>
        <v>965366</v>
      </c>
      <c r="V149" s="55">
        <v>712500</v>
      </c>
      <c r="W149" s="129">
        <v>0.24864864864864866</v>
      </c>
      <c r="X149" s="59">
        <v>256480.95999999996</v>
      </c>
      <c r="Y149" s="162">
        <f t="shared" si="54"/>
        <v>968980.96</v>
      </c>
      <c r="Z149" s="55">
        <v>722000</v>
      </c>
      <c r="AA149" s="165">
        <v>0.24864864864864866</v>
      </c>
      <c r="AB149" s="59">
        <v>276999</v>
      </c>
      <c r="AC149" s="162">
        <f t="shared" si="55"/>
        <v>998999</v>
      </c>
      <c r="AD149" s="571">
        <v>3527160</v>
      </c>
      <c r="AE149" s="563">
        <v>0.248648648648649</v>
      </c>
      <c r="AF149" s="570">
        <v>72684.69</v>
      </c>
      <c r="AG149" s="570">
        <f t="shared" si="47"/>
        <v>3599844.69</v>
      </c>
      <c r="AH149" s="644">
        <f t="shared" si="50"/>
        <v>1365224.0489999999</v>
      </c>
    </row>
    <row r="150" spans="1:34" x14ac:dyDescent="0.2">
      <c r="A150" s="120">
        <v>135</v>
      </c>
      <c r="B150" s="121" t="s">
        <v>356</v>
      </c>
      <c r="C150" s="462">
        <v>115640</v>
      </c>
      <c r="D150" s="462">
        <f t="shared" ref="D150:D178" si="60">C150*9.28%+C150</f>
        <v>126371.39199999999</v>
      </c>
      <c r="E150" s="495">
        <v>120745</v>
      </c>
      <c r="F150" s="495">
        <f t="shared" ref="F150:F173" si="61">+E150*5.2%+E150</f>
        <v>127023.74</v>
      </c>
      <c r="G150" s="146">
        <v>116861.84080000001</v>
      </c>
      <c r="H150" s="146">
        <f t="shared" si="52"/>
        <v>122821.7946808</v>
      </c>
      <c r="I150" s="497">
        <f t="shared" si="49"/>
        <v>125405.64222693333</v>
      </c>
      <c r="L150" s="120">
        <v>135</v>
      </c>
      <c r="M150" s="121" t="s">
        <v>356</v>
      </c>
      <c r="N150" s="122">
        <v>230400</v>
      </c>
      <c r="O150" s="129">
        <v>2.1428571428571428</v>
      </c>
      <c r="P150" s="41">
        <v>52609</v>
      </c>
      <c r="Q150" s="146">
        <f t="shared" si="53"/>
        <v>283009</v>
      </c>
      <c r="R150" s="122">
        <v>97280</v>
      </c>
      <c r="S150" s="40">
        <v>0.24864864864864866</v>
      </c>
      <c r="T150" s="41">
        <v>46582</v>
      </c>
      <c r="U150" s="153">
        <f t="shared" si="48"/>
        <v>143862</v>
      </c>
      <c r="V150" s="55">
        <v>235200</v>
      </c>
      <c r="W150" s="129">
        <v>2.1428571428571428</v>
      </c>
      <c r="X150" s="59">
        <v>46972.28</v>
      </c>
      <c r="Y150" s="162">
        <f t="shared" si="54"/>
        <v>282172.28000000003</v>
      </c>
      <c r="Z150" s="55">
        <v>240000</v>
      </c>
      <c r="AA150" s="165">
        <v>2.1428571428571428</v>
      </c>
      <c r="AB150" s="59">
        <v>53079</v>
      </c>
      <c r="AC150" s="162">
        <f t="shared" si="55"/>
        <v>293079</v>
      </c>
      <c r="AD150" s="571">
        <v>58344</v>
      </c>
      <c r="AE150" s="563">
        <v>2.1428571428571401</v>
      </c>
      <c r="AF150" s="570">
        <v>8294.1299999999992</v>
      </c>
      <c r="AG150" s="570">
        <f t="shared" si="47"/>
        <v>66638.13</v>
      </c>
      <c r="AH150" s="644">
        <f t="shared" si="50"/>
        <v>199027.67537115552</v>
      </c>
    </row>
    <row r="151" spans="1:34" x14ac:dyDescent="0.2">
      <c r="A151" s="120">
        <v>136</v>
      </c>
      <c r="B151" s="121" t="s">
        <v>348</v>
      </c>
      <c r="C151" s="462">
        <v>102900</v>
      </c>
      <c r="D151" s="462">
        <f t="shared" si="60"/>
        <v>112449.12</v>
      </c>
      <c r="E151" s="495">
        <v>131955</v>
      </c>
      <c r="F151" s="495">
        <f t="shared" si="61"/>
        <v>138816.66</v>
      </c>
      <c r="G151" s="146">
        <v>127711.3272</v>
      </c>
      <c r="H151" s="146">
        <f t="shared" si="52"/>
        <v>134224.6048872</v>
      </c>
      <c r="I151" s="497">
        <f t="shared" si="49"/>
        <v>128496.79496239999</v>
      </c>
      <c r="L151" s="120">
        <v>136</v>
      </c>
      <c r="M151" s="121" t="s">
        <v>348</v>
      </c>
      <c r="N151" s="122">
        <v>224000</v>
      </c>
      <c r="O151" s="129">
        <v>1.2857142857142858</v>
      </c>
      <c r="P151" s="41">
        <v>52609</v>
      </c>
      <c r="Q151" s="146">
        <f t="shared" si="53"/>
        <v>276609</v>
      </c>
      <c r="R151" s="122">
        <v>111220</v>
      </c>
      <c r="S151" s="40">
        <v>0.24864864864864866</v>
      </c>
      <c r="T151" s="41">
        <v>51865</v>
      </c>
      <c r="U151" s="153">
        <f t="shared" si="48"/>
        <v>163085</v>
      </c>
      <c r="V151" s="55">
        <v>240000</v>
      </c>
      <c r="W151" s="129">
        <v>1.2857142857142858</v>
      </c>
      <c r="X151" s="59">
        <v>46972.28</v>
      </c>
      <c r="Y151" s="162">
        <f t="shared" si="54"/>
        <v>286972.28000000003</v>
      </c>
      <c r="Z151" s="55">
        <v>233600</v>
      </c>
      <c r="AA151" s="165">
        <v>1.2857142857142858</v>
      </c>
      <c r="AB151" s="59">
        <v>50730</v>
      </c>
      <c r="AC151" s="162">
        <f t="shared" si="55"/>
        <v>284330</v>
      </c>
      <c r="AD151" s="571">
        <v>139230</v>
      </c>
      <c r="AE151" s="563">
        <v>1.28571428571429</v>
      </c>
      <c r="AF151" s="570">
        <v>35742.33</v>
      </c>
      <c r="AG151" s="570">
        <f t="shared" si="47"/>
        <v>174972.33000000002</v>
      </c>
      <c r="AH151" s="644">
        <f t="shared" si="50"/>
        <v>219077.56749373334</v>
      </c>
    </row>
    <row r="152" spans="1:34" x14ac:dyDescent="0.2">
      <c r="A152" s="120">
        <v>137</v>
      </c>
      <c r="B152" s="124" t="s">
        <v>89</v>
      </c>
      <c r="C152" s="462">
        <v>59780</v>
      </c>
      <c r="D152" s="462">
        <f t="shared" si="60"/>
        <v>65327.584000000003</v>
      </c>
      <c r="E152" s="495">
        <v>76665</v>
      </c>
      <c r="F152" s="495">
        <f t="shared" si="61"/>
        <v>80651.58</v>
      </c>
      <c r="G152" s="146">
        <v>74199.453600000008</v>
      </c>
      <c r="H152" s="146">
        <f t="shared" si="52"/>
        <v>77983.625733600013</v>
      </c>
      <c r="I152" s="497">
        <f t="shared" si="49"/>
        <v>74654.263244533329</v>
      </c>
      <c r="L152" s="120">
        <v>137</v>
      </c>
      <c r="M152" s="124" t="s">
        <v>89</v>
      </c>
      <c r="N152" s="92" t="s">
        <v>593</v>
      </c>
      <c r="O152" s="129">
        <v>1.3028571428571429</v>
      </c>
      <c r="P152" s="41">
        <v>98670</v>
      </c>
      <c r="Q152" s="146">
        <f t="shared" ref="Q152:Q161" si="62">+P152</f>
        <v>98670</v>
      </c>
      <c r="R152" s="92" t="s">
        <v>593</v>
      </c>
      <c r="S152" s="40">
        <v>2.1428571428571428</v>
      </c>
      <c r="T152" s="41">
        <v>86071</v>
      </c>
      <c r="U152" s="154">
        <f t="shared" ref="U152:U161" si="63">+T152</f>
        <v>86071</v>
      </c>
      <c r="V152" s="92" t="s">
        <v>593</v>
      </c>
      <c r="W152" s="129">
        <v>1.3028571428571429</v>
      </c>
      <c r="X152" s="59">
        <v>89700</v>
      </c>
      <c r="Y152" s="162">
        <f t="shared" ref="Y152:Y161" si="64">+X152</f>
        <v>89700</v>
      </c>
      <c r="Z152" s="92" t="s">
        <v>593</v>
      </c>
      <c r="AA152" s="165">
        <v>1.3028571428571429</v>
      </c>
      <c r="AB152" s="59">
        <v>98670</v>
      </c>
      <c r="AC152" s="162">
        <f t="shared" ref="AC152:AC161" si="65">+AB152</f>
        <v>98670</v>
      </c>
      <c r="AD152" s="92" t="s">
        <v>593</v>
      </c>
      <c r="AE152" s="563">
        <v>1.30285714285714</v>
      </c>
      <c r="AF152" s="570">
        <v>101657.79</v>
      </c>
      <c r="AG152" s="570">
        <f t="shared" si="47"/>
        <v>101657.79</v>
      </c>
      <c r="AH152" s="644">
        <f t="shared" si="50"/>
        <v>91570.50887408889</v>
      </c>
    </row>
    <row r="153" spans="1:34" x14ac:dyDescent="0.2">
      <c r="A153" s="120">
        <v>138</v>
      </c>
      <c r="B153" s="124" t="s">
        <v>321</v>
      </c>
      <c r="C153" s="462">
        <v>48020</v>
      </c>
      <c r="D153" s="462">
        <f t="shared" si="60"/>
        <v>52476.256000000001</v>
      </c>
      <c r="E153" s="495">
        <v>61560</v>
      </c>
      <c r="F153" s="495">
        <f t="shared" si="61"/>
        <v>64761.120000000003</v>
      </c>
      <c r="G153" s="146">
        <v>59580.2304</v>
      </c>
      <c r="H153" s="146">
        <f t="shared" si="52"/>
        <v>62618.822150400003</v>
      </c>
      <c r="I153" s="497">
        <f t="shared" si="49"/>
        <v>59952.06605013334</v>
      </c>
      <c r="L153" s="120">
        <v>138</v>
      </c>
      <c r="M153" s="124" t="s">
        <v>321</v>
      </c>
      <c r="N153" s="92" t="s">
        <v>593</v>
      </c>
      <c r="O153" s="129">
        <v>1.1114285714285714</v>
      </c>
      <c r="P153" s="41">
        <v>84097</v>
      </c>
      <c r="Q153" s="146">
        <f t="shared" si="62"/>
        <v>84097</v>
      </c>
      <c r="R153" s="92" t="s">
        <v>593</v>
      </c>
      <c r="S153" s="40">
        <v>1.2857142857142858</v>
      </c>
      <c r="T153" s="41">
        <v>69113</v>
      </c>
      <c r="U153" s="154">
        <f t="shared" si="63"/>
        <v>69113</v>
      </c>
      <c r="V153" s="92" t="s">
        <v>593</v>
      </c>
      <c r="W153" s="129">
        <v>1.1114285714285714</v>
      </c>
      <c r="X153" s="59">
        <v>76452</v>
      </c>
      <c r="Y153" s="162">
        <f t="shared" si="64"/>
        <v>76452</v>
      </c>
      <c r="Z153" s="92" t="s">
        <v>593</v>
      </c>
      <c r="AA153" s="165">
        <v>1.1114285714285714</v>
      </c>
      <c r="AB153" s="59">
        <v>84862</v>
      </c>
      <c r="AC153" s="162">
        <f t="shared" si="65"/>
        <v>84862</v>
      </c>
      <c r="AD153" s="92" t="s">
        <v>593</v>
      </c>
      <c r="AE153" s="563">
        <v>1.1114285714285701</v>
      </c>
      <c r="AF153" s="570">
        <v>81628.56</v>
      </c>
      <c r="AG153" s="570">
        <f t="shared" si="47"/>
        <v>81628.56</v>
      </c>
      <c r="AH153" s="644">
        <f t="shared" si="50"/>
        <v>76017.437675022215</v>
      </c>
    </row>
    <row r="154" spans="1:34" x14ac:dyDescent="0.2">
      <c r="A154" s="120">
        <v>139</v>
      </c>
      <c r="B154" s="124" t="s">
        <v>322</v>
      </c>
      <c r="C154" s="462">
        <v>48020</v>
      </c>
      <c r="D154" s="462">
        <f t="shared" si="60"/>
        <v>52476.256000000001</v>
      </c>
      <c r="E154" s="495">
        <v>61560</v>
      </c>
      <c r="F154" s="495">
        <f t="shared" si="61"/>
        <v>64761.120000000003</v>
      </c>
      <c r="G154" s="146">
        <v>59580.2304</v>
      </c>
      <c r="H154" s="146">
        <f t="shared" si="52"/>
        <v>62618.822150400003</v>
      </c>
      <c r="I154" s="497">
        <f t="shared" si="49"/>
        <v>59952.06605013334</v>
      </c>
      <c r="L154" s="120">
        <v>139</v>
      </c>
      <c r="M154" s="124" t="s">
        <v>322</v>
      </c>
      <c r="N154" s="92" t="s">
        <v>593</v>
      </c>
      <c r="O154" s="129">
        <v>1.0542857142857143</v>
      </c>
      <c r="P154" s="41">
        <v>85626</v>
      </c>
      <c r="Q154" s="146">
        <f t="shared" si="62"/>
        <v>85626</v>
      </c>
      <c r="R154" s="92" t="s">
        <v>593</v>
      </c>
      <c r="S154" s="40">
        <v>1.3028571428571429</v>
      </c>
      <c r="T154" s="41">
        <v>66730</v>
      </c>
      <c r="U154" s="154">
        <f t="shared" si="63"/>
        <v>66730</v>
      </c>
      <c r="V154" s="92" t="s">
        <v>593</v>
      </c>
      <c r="W154" s="129">
        <v>1.0542857142857143</v>
      </c>
      <c r="X154" s="59">
        <v>76452</v>
      </c>
      <c r="Y154" s="162">
        <f t="shared" si="64"/>
        <v>76452</v>
      </c>
      <c r="Z154" s="92" t="s">
        <v>593</v>
      </c>
      <c r="AA154" s="165">
        <v>1.0542857142857143</v>
      </c>
      <c r="AB154" s="59">
        <v>84097</v>
      </c>
      <c r="AC154" s="162">
        <f t="shared" si="65"/>
        <v>84097</v>
      </c>
      <c r="AD154" s="92" t="s">
        <v>593</v>
      </c>
      <c r="AE154" s="563">
        <v>1.0542857142857101</v>
      </c>
      <c r="AF154" s="570">
        <v>81628.56</v>
      </c>
      <c r="AG154" s="570">
        <f t="shared" si="47"/>
        <v>81628.56</v>
      </c>
      <c r="AH154" s="404">
        <f t="shared" si="50"/>
        <v>75747.604341688886</v>
      </c>
    </row>
    <row r="155" spans="1:34" x14ac:dyDescent="0.2">
      <c r="A155" s="120">
        <v>140</v>
      </c>
      <c r="B155" s="124" t="s">
        <v>90</v>
      </c>
      <c r="C155" s="462">
        <v>48020</v>
      </c>
      <c r="D155" s="462">
        <f t="shared" si="60"/>
        <v>52476.256000000001</v>
      </c>
      <c r="E155" s="495">
        <v>61560</v>
      </c>
      <c r="F155" s="495">
        <f t="shared" si="61"/>
        <v>64761.120000000003</v>
      </c>
      <c r="G155" s="146">
        <v>59580.2304</v>
      </c>
      <c r="H155" s="146">
        <f t="shared" si="52"/>
        <v>62618.822150400003</v>
      </c>
      <c r="I155" s="497">
        <f t="shared" si="49"/>
        <v>59952.06605013334</v>
      </c>
      <c r="L155" s="120">
        <v>140</v>
      </c>
      <c r="M155" s="124" t="s">
        <v>90</v>
      </c>
      <c r="N155" s="92" t="s">
        <v>593</v>
      </c>
      <c r="O155" s="129">
        <v>1.0542857142857143</v>
      </c>
      <c r="P155" s="41">
        <v>84862</v>
      </c>
      <c r="Q155" s="146">
        <f t="shared" si="62"/>
        <v>84862</v>
      </c>
      <c r="R155" s="92" t="s">
        <v>593</v>
      </c>
      <c r="S155" s="40">
        <v>1.1114285714285714</v>
      </c>
      <c r="T155" s="41">
        <v>67326</v>
      </c>
      <c r="U155" s="154">
        <f t="shared" si="63"/>
        <v>67326</v>
      </c>
      <c r="V155" s="92" t="s">
        <v>593</v>
      </c>
      <c r="W155" s="129">
        <v>1.0542857142857143</v>
      </c>
      <c r="X155" s="59">
        <v>76452</v>
      </c>
      <c r="Y155" s="162">
        <f t="shared" si="64"/>
        <v>76452</v>
      </c>
      <c r="Z155" s="92" t="s">
        <v>593</v>
      </c>
      <c r="AA155" s="165">
        <v>1.0542857142857143</v>
      </c>
      <c r="AB155" s="59">
        <v>83333</v>
      </c>
      <c r="AC155" s="162">
        <f t="shared" si="65"/>
        <v>83333</v>
      </c>
      <c r="AD155" s="92" t="s">
        <v>593</v>
      </c>
      <c r="AE155" s="563">
        <v>1.0542857142857101</v>
      </c>
      <c r="AF155" s="570">
        <v>81628.56</v>
      </c>
      <c r="AG155" s="570">
        <f t="shared" si="47"/>
        <v>81628.56</v>
      </c>
      <c r="AH155" s="404">
        <f t="shared" si="50"/>
        <v>75592.271008355558</v>
      </c>
    </row>
    <row r="156" spans="1:34" x14ac:dyDescent="0.2">
      <c r="A156" s="120">
        <v>141</v>
      </c>
      <c r="B156" s="124" t="s">
        <v>91</v>
      </c>
      <c r="C156" s="462">
        <v>48020</v>
      </c>
      <c r="D156" s="462">
        <f t="shared" si="60"/>
        <v>52476.256000000001</v>
      </c>
      <c r="E156" s="495">
        <v>61560</v>
      </c>
      <c r="F156" s="495">
        <f t="shared" si="61"/>
        <v>64761.120000000003</v>
      </c>
      <c r="G156" s="146">
        <v>59580.2304</v>
      </c>
      <c r="H156" s="146">
        <f t="shared" si="52"/>
        <v>62618.822150400003</v>
      </c>
      <c r="I156" s="497">
        <f t="shared" si="49"/>
        <v>59952.06605013334</v>
      </c>
      <c r="L156" s="120">
        <v>141</v>
      </c>
      <c r="M156" s="124" t="s">
        <v>91</v>
      </c>
      <c r="N156" s="92" t="s">
        <v>593</v>
      </c>
      <c r="O156" s="129">
        <v>4</v>
      </c>
      <c r="P156" s="41">
        <v>85626</v>
      </c>
      <c r="Q156" s="146">
        <f t="shared" si="62"/>
        <v>85626</v>
      </c>
      <c r="R156" s="92" t="s">
        <v>593</v>
      </c>
      <c r="S156" s="40">
        <v>1.0542857142857143</v>
      </c>
      <c r="T156" s="41">
        <v>66730</v>
      </c>
      <c r="U156" s="154">
        <f t="shared" si="63"/>
        <v>66730</v>
      </c>
      <c r="V156" s="92" t="s">
        <v>593</v>
      </c>
      <c r="W156" s="129">
        <v>4</v>
      </c>
      <c r="X156" s="59">
        <v>76452</v>
      </c>
      <c r="Y156" s="162">
        <f t="shared" si="64"/>
        <v>76452</v>
      </c>
      <c r="Z156" s="92" t="s">
        <v>593</v>
      </c>
      <c r="AA156" s="165">
        <v>4</v>
      </c>
      <c r="AB156" s="59">
        <v>83333</v>
      </c>
      <c r="AC156" s="162">
        <f t="shared" si="65"/>
        <v>83333</v>
      </c>
      <c r="AD156" s="92" t="s">
        <v>593</v>
      </c>
      <c r="AE156" s="563">
        <v>4</v>
      </c>
      <c r="AF156" s="570">
        <v>81628.56</v>
      </c>
      <c r="AG156" s="570">
        <f t="shared" si="47"/>
        <v>81628.56</v>
      </c>
      <c r="AH156" s="404">
        <f t="shared" si="50"/>
        <v>75620.271008355558</v>
      </c>
    </row>
    <row r="157" spans="1:34" x14ac:dyDescent="0.2">
      <c r="A157" s="120">
        <v>142</v>
      </c>
      <c r="B157" s="124" t="s">
        <v>92</v>
      </c>
      <c r="C157" s="462">
        <v>48020</v>
      </c>
      <c r="D157" s="462">
        <f t="shared" si="60"/>
        <v>52476.256000000001</v>
      </c>
      <c r="E157" s="495">
        <v>61560</v>
      </c>
      <c r="F157" s="495">
        <f t="shared" si="61"/>
        <v>64761.120000000003</v>
      </c>
      <c r="G157" s="146">
        <v>59580.2304</v>
      </c>
      <c r="H157" s="146">
        <f t="shared" si="52"/>
        <v>62618.822150400003</v>
      </c>
      <c r="I157" s="497">
        <f t="shared" si="49"/>
        <v>59952.06605013334</v>
      </c>
      <c r="L157" s="120">
        <v>142</v>
      </c>
      <c r="M157" s="124" t="s">
        <v>92</v>
      </c>
      <c r="N157" s="92" t="s">
        <v>593</v>
      </c>
      <c r="O157" s="129">
        <v>3.1428571428571428</v>
      </c>
      <c r="P157" s="41">
        <v>84097</v>
      </c>
      <c r="Q157" s="146">
        <f t="shared" si="62"/>
        <v>84097</v>
      </c>
      <c r="R157" s="92" t="s">
        <v>593</v>
      </c>
      <c r="S157" s="40">
        <v>1.0542857142857143</v>
      </c>
      <c r="T157" s="41">
        <v>69113</v>
      </c>
      <c r="U157" s="154">
        <f t="shared" si="63"/>
        <v>69113</v>
      </c>
      <c r="V157" s="92" t="s">
        <v>593</v>
      </c>
      <c r="W157" s="129">
        <v>3.1428571428571428</v>
      </c>
      <c r="X157" s="59">
        <v>76452</v>
      </c>
      <c r="Y157" s="162">
        <f t="shared" si="64"/>
        <v>76452</v>
      </c>
      <c r="Z157" s="92" t="s">
        <v>593</v>
      </c>
      <c r="AA157" s="165">
        <v>3.1428571428571428</v>
      </c>
      <c r="AB157" s="59">
        <v>83333</v>
      </c>
      <c r="AC157" s="162">
        <f t="shared" si="65"/>
        <v>83333</v>
      </c>
      <c r="AD157" s="92" t="s">
        <v>593</v>
      </c>
      <c r="AE157" s="563">
        <v>3.1428571428571401</v>
      </c>
      <c r="AF157" s="570">
        <v>81628.56</v>
      </c>
      <c r="AG157" s="570">
        <f t="shared" si="47"/>
        <v>81628.56</v>
      </c>
      <c r="AH157" s="404">
        <f t="shared" si="50"/>
        <v>75762.604341688886</v>
      </c>
    </row>
    <row r="158" spans="1:34" x14ac:dyDescent="0.2">
      <c r="A158" s="120">
        <v>143</v>
      </c>
      <c r="B158" s="124" t="s">
        <v>93</v>
      </c>
      <c r="C158" s="462">
        <v>105840</v>
      </c>
      <c r="D158" s="462">
        <f t="shared" si="60"/>
        <v>115661.952</v>
      </c>
      <c r="E158" s="495">
        <v>135755</v>
      </c>
      <c r="F158" s="495">
        <f t="shared" si="61"/>
        <v>142814.26</v>
      </c>
      <c r="G158" s="146">
        <v>131389.11920000002</v>
      </c>
      <c r="H158" s="146">
        <f t="shared" si="52"/>
        <v>138089.96427920001</v>
      </c>
      <c r="I158" s="497">
        <f t="shared" si="49"/>
        <v>132188.72542639999</v>
      </c>
      <c r="L158" s="120">
        <v>143</v>
      </c>
      <c r="M158" s="124" t="s">
        <v>93</v>
      </c>
      <c r="N158" s="92" t="s">
        <v>593</v>
      </c>
      <c r="O158" s="129">
        <v>2.4285714285714284</v>
      </c>
      <c r="P158" s="41">
        <v>185500</v>
      </c>
      <c r="Q158" s="146">
        <f t="shared" si="62"/>
        <v>185500</v>
      </c>
      <c r="R158" s="92" t="s">
        <v>593</v>
      </c>
      <c r="S158" s="40">
        <v>4</v>
      </c>
      <c r="T158" s="41">
        <v>147156</v>
      </c>
      <c r="U158" s="154">
        <f t="shared" si="63"/>
        <v>147156</v>
      </c>
      <c r="V158" s="92" t="s">
        <v>593</v>
      </c>
      <c r="W158" s="129">
        <v>2.4285714285714284</v>
      </c>
      <c r="X158" s="59">
        <v>168636</v>
      </c>
      <c r="Y158" s="162">
        <f t="shared" si="64"/>
        <v>168636</v>
      </c>
      <c r="Z158" s="92" t="s">
        <v>593</v>
      </c>
      <c r="AA158" s="165">
        <v>2.4285714285714284</v>
      </c>
      <c r="AB158" s="59">
        <v>187186</v>
      </c>
      <c r="AC158" s="162">
        <f t="shared" si="65"/>
        <v>187186</v>
      </c>
      <c r="AD158" s="92" t="s">
        <v>593</v>
      </c>
      <c r="AE158" s="563">
        <v>2.4285714285714302</v>
      </c>
      <c r="AF158" s="570">
        <v>180011.13</v>
      </c>
      <c r="AG158" s="570">
        <f t="shared" si="47"/>
        <v>180011.13</v>
      </c>
      <c r="AH158" s="404">
        <f t="shared" si="50"/>
        <v>166779.64257106665</v>
      </c>
    </row>
    <row r="159" spans="1:34" x14ac:dyDescent="0.2">
      <c r="A159" s="120">
        <v>144</v>
      </c>
      <c r="B159" s="124" t="s">
        <v>94</v>
      </c>
      <c r="C159" s="462">
        <v>59780</v>
      </c>
      <c r="D159" s="462">
        <f t="shared" si="60"/>
        <v>65327.584000000003</v>
      </c>
      <c r="E159" s="495">
        <v>76665</v>
      </c>
      <c r="F159" s="495">
        <f t="shared" si="61"/>
        <v>80651.58</v>
      </c>
      <c r="G159" s="146">
        <v>74199.453600000008</v>
      </c>
      <c r="H159" s="146">
        <f t="shared" si="52"/>
        <v>77983.625733600013</v>
      </c>
      <c r="I159" s="497">
        <f t="shared" si="49"/>
        <v>74654.263244533329</v>
      </c>
      <c r="L159" s="120">
        <v>144</v>
      </c>
      <c r="M159" s="124" t="s">
        <v>94</v>
      </c>
      <c r="N159" s="92" t="s">
        <v>593</v>
      </c>
      <c r="O159" s="129">
        <v>3.5714285714285716</v>
      </c>
      <c r="P159" s="41">
        <v>106646</v>
      </c>
      <c r="Q159" s="146">
        <f t="shared" si="62"/>
        <v>106646</v>
      </c>
      <c r="R159" s="92" t="s">
        <v>593</v>
      </c>
      <c r="S159" s="40">
        <v>3.1428571428571428</v>
      </c>
      <c r="T159" s="41">
        <v>83845</v>
      </c>
      <c r="U159" s="154">
        <f t="shared" si="63"/>
        <v>83845</v>
      </c>
      <c r="V159" s="92" t="s">
        <v>593</v>
      </c>
      <c r="W159" s="129">
        <v>3.5714285714285716</v>
      </c>
      <c r="X159" s="59">
        <v>95220</v>
      </c>
      <c r="Y159" s="162">
        <f t="shared" si="64"/>
        <v>95220</v>
      </c>
      <c r="Z159" s="92" t="s">
        <v>593</v>
      </c>
      <c r="AA159" s="165">
        <v>3.5714285714285716</v>
      </c>
      <c r="AB159" s="59">
        <v>103790</v>
      </c>
      <c r="AC159" s="162">
        <f t="shared" si="65"/>
        <v>103790</v>
      </c>
      <c r="AD159" s="92" t="s">
        <v>593</v>
      </c>
      <c r="AE159" s="563">
        <v>3.5714285714285698</v>
      </c>
      <c r="AF159" s="570">
        <v>101657.79</v>
      </c>
      <c r="AG159" s="570">
        <f t="shared" si="47"/>
        <v>101657.79</v>
      </c>
      <c r="AH159" s="404">
        <f t="shared" si="50"/>
        <v>94302.175540755561</v>
      </c>
    </row>
    <row r="160" spans="1:34" x14ac:dyDescent="0.2">
      <c r="A160" s="120">
        <v>145</v>
      </c>
      <c r="B160" s="124" t="s">
        <v>95</v>
      </c>
      <c r="C160" s="462">
        <v>48020</v>
      </c>
      <c r="D160" s="462">
        <f t="shared" si="60"/>
        <v>52476.256000000001</v>
      </c>
      <c r="E160" s="495">
        <v>61560</v>
      </c>
      <c r="F160" s="495">
        <f t="shared" si="61"/>
        <v>64761.120000000003</v>
      </c>
      <c r="G160" s="146">
        <v>59580.2304</v>
      </c>
      <c r="H160" s="146">
        <f t="shared" si="52"/>
        <v>62618.822150400003</v>
      </c>
      <c r="I160" s="497">
        <f t="shared" si="49"/>
        <v>59952.06605013334</v>
      </c>
      <c r="L160" s="120">
        <v>145</v>
      </c>
      <c r="M160" s="124" t="s">
        <v>95</v>
      </c>
      <c r="N160" s="92" t="s">
        <v>593</v>
      </c>
      <c r="O160" s="129">
        <v>0.36</v>
      </c>
      <c r="P160" s="41">
        <v>84862</v>
      </c>
      <c r="Q160" s="146">
        <f t="shared" si="62"/>
        <v>84862</v>
      </c>
      <c r="R160" s="92" t="s">
        <v>593</v>
      </c>
      <c r="S160" s="40">
        <v>2.4285714285714284</v>
      </c>
      <c r="T160" s="41">
        <v>67921</v>
      </c>
      <c r="U160" s="154">
        <f t="shared" si="63"/>
        <v>67921</v>
      </c>
      <c r="V160" s="92" t="s">
        <v>593</v>
      </c>
      <c r="W160" s="129">
        <v>0.36</v>
      </c>
      <c r="X160" s="59">
        <v>76452</v>
      </c>
      <c r="Y160" s="162">
        <f t="shared" si="64"/>
        <v>76452</v>
      </c>
      <c r="Z160" s="92" t="s">
        <v>593</v>
      </c>
      <c r="AA160" s="165">
        <v>0.36</v>
      </c>
      <c r="AB160" s="59">
        <v>84097</v>
      </c>
      <c r="AC160" s="162">
        <f t="shared" si="65"/>
        <v>84097</v>
      </c>
      <c r="AD160" s="92" t="s">
        <v>593</v>
      </c>
      <c r="AE160" s="563">
        <v>0.36</v>
      </c>
      <c r="AF160" s="570">
        <v>81628.56</v>
      </c>
      <c r="AG160" s="570">
        <f t="shared" si="47"/>
        <v>81628.56</v>
      </c>
      <c r="AH160" s="404">
        <f t="shared" si="50"/>
        <v>75818.771008355558</v>
      </c>
    </row>
    <row r="161" spans="1:34" x14ac:dyDescent="0.2">
      <c r="A161" s="120">
        <v>146</v>
      </c>
      <c r="B161" s="124" t="s">
        <v>96</v>
      </c>
      <c r="C161" s="462">
        <v>123480</v>
      </c>
      <c r="D161" s="462">
        <f t="shared" si="60"/>
        <v>134938.94399999999</v>
      </c>
      <c r="E161" s="495">
        <v>158365</v>
      </c>
      <c r="F161" s="495">
        <f t="shared" si="61"/>
        <v>166599.98000000001</v>
      </c>
      <c r="G161" s="146">
        <v>153271.9816</v>
      </c>
      <c r="H161" s="146">
        <f t="shared" si="52"/>
        <v>161088.85266159999</v>
      </c>
      <c r="I161" s="497">
        <f t="shared" si="49"/>
        <v>154209.25888720001</v>
      </c>
      <c r="L161" s="120">
        <v>146</v>
      </c>
      <c r="M161" s="124" t="s">
        <v>96</v>
      </c>
      <c r="N161" s="92" t="s">
        <v>593</v>
      </c>
      <c r="O161" s="129">
        <v>0.52857142857142858</v>
      </c>
      <c r="P161" s="41">
        <v>216366</v>
      </c>
      <c r="Q161" s="146">
        <f t="shared" si="62"/>
        <v>216366</v>
      </c>
      <c r="R161" s="92" t="s">
        <v>593</v>
      </c>
      <c r="S161" s="40">
        <v>3.5714285714285716</v>
      </c>
      <c r="T161" s="41">
        <v>336000</v>
      </c>
      <c r="U161" s="154">
        <f t="shared" si="63"/>
        <v>336000</v>
      </c>
      <c r="V161" s="92" t="s">
        <v>593</v>
      </c>
      <c r="W161" s="129">
        <v>0.52857142857142858</v>
      </c>
      <c r="X161" s="59">
        <v>196696</v>
      </c>
      <c r="Y161" s="162">
        <f t="shared" si="64"/>
        <v>196696</v>
      </c>
      <c r="Z161" s="92" t="s">
        <v>593</v>
      </c>
      <c r="AA161" s="165">
        <v>0.52857142857142858</v>
      </c>
      <c r="AB161" s="59">
        <v>218333</v>
      </c>
      <c r="AC161" s="162">
        <f t="shared" si="65"/>
        <v>218333</v>
      </c>
      <c r="AD161" s="92" t="s">
        <v>593</v>
      </c>
      <c r="AE161" s="563">
        <v>0.52857142857142903</v>
      </c>
      <c r="AF161" s="570">
        <v>209991.99</v>
      </c>
      <c r="AG161" s="570">
        <f t="shared" si="47"/>
        <v>209991.99</v>
      </c>
      <c r="AH161" s="404">
        <f t="shared" si="50"/>
        <v>221932.70814786668</v>
      </c>
    </row>
    <row r="162" spans="1:34" x14ac:dyDescent="0.2">
      <c r="A162" s="120">
        <v>147</v>
      </c>
      <c r="B162" s="124" t="s">
        <v>97</v>
      </c>
      <c r="C162" s="462">
        <v>124460</v>
      </c>
      <c r="D162" s="462">
        <f t="shared" si="60"/>
        <v>136009.88800000001</v>
      </c>
      <c r="E162" s="495">
        <v>159600</v>
      </c>
      <c r="F162" s="495">
        <f t="shared" si="61"/>
        <v>167899.2</v>
      </c>
      <c r="G162" s="146">
        <v>154467.26400000002</v>
      </c>
      <c r="H162" s="146">
        <f t="shared" si="52"/>
        <v>162345.09446400002</v>
      </c>
      <c r="I162" s="497">
        <f t="shared" si="49"/>
        <v>155418.06082133335</v>
      </c>
      <c r="L162" s="120">
        <v>147</v>
      </c>
      <c r="M162" s="124" t="s">
        <v>97</v>
      </c>
      <c r="N162" s="122">
        <v>180600</v>
      </c>
      <c r="O162" s="129">
        <v>1.5714285714285714</v>
      </c>
      <c r="P162" s="41">
        <v>77571</v>
      </c>
      <c r="Q162" s="146">
        <f t="shared" si="53"/>
        <v>258171</v>
      </c>
      <c r="R162" s="122">
        <v>137000</v>
      </c>
      <c r="S162" s="40">
        <v>0.36</v>
      </c>
      <c r="T162" s="41">
        <v>62637</v>
      </c>
      <c r="U162" s="153">
        <f t="shared" si="48"/>
        <v>199637</v>
      </c>
      <c r="V162" s="55">
        <v>178020</v>
      </c>
      <c r="W162" s="129">
        <v>1.5714285714285714</v>
      </c>
      <c r="X162" s="59">
        <v>69260</v>
      </c>
      <c r="Y162" s="162">
        <f t="shared" si="54"/>
        <v>247280</v>
      </c>
      <c r="Z162" s="55">
        <v>194790</v>
      </c>
      <c r="AA162" s="165">
        <v>1.5714285714285714</v>
      </c>
      <c r="AB162" s="59">
        <v>78264</v>
      </c>
      <c r="AC162" s="162">
        <f t="shared" si="55"/>
        <v>273054</v>
      </c>
      <c r="AD162" s="571">
        <v>186966</v>
      </c>
      <c r="AE162" s="563">
        <v>1.5714285714285701</v>
      </c>
      <c r="AF162" s="570">
        <v>24663.599999999999</v>
      </c>
      <c r="AG162" s="570">
        <f t="shared" si="47"/>
        <v>211629.6</v>
      </c>
      <c r="AH162" s="404">
        <f t="shared" si="50"/>
        <v>224198.27680355558</v>
      </c>
    </row>
    <row r="163" spans="1:34" x14ac:dyDescent="0.2">
      <c r="A163" s="120">
        <v>148</v>
      </c>
      <c r="B163" s="124" t="s">
        <v>482</v>
      </c>
      <c r="C163" s="462">
        <v>252840</v>
      </c>
      <c r="D163" s="462">
        <f t="shared" si="60"/>
        <v>276303.55200000003</v>
      </c>
      <c r="E163" s="495">
        <v>339435</v>
      </c>
      <c r="F163" s="495">
        <f t="shared" si="61"/>
        <v>357085.62</v>
      </c>
      <c r="G163" s="146">
        <v>328518.77039999998</v>
      </c>
      <c r="H163" s="146">
        <f t="shared" si="52"/>
        <v>345273.22769039997</v>
      </c>
      <c r="I163" s="497">
        <f t="shared" si="49"/>
        <v>326220.79989680002</v>
      </c>
      <c r="L163" s="120">
        <v>148</v>
      </c>
      <c r="M163" s="124" t="s">
        <v>482</v>
      </c>
      <c r="N163" s="122">
        <v>365790</v>
      </c>
      <c r="O163" s="129">
        <v>0.64571428571428569</v>
      </c>
      <c r="P163" s="41">
        <v>161719</v>
      </c>
      <c r="Q163" s="146">
        <f t="shared" si="53"/>
        <v>527509</v>
      </c>
      <c r="R163" s="122">
        <v>293180</v>
      </c>
      <c r="S163" s="40">
        <v>0.52857142857142858</v>
      </c>
      <c r="T163" s="41">
        <v>131697</v>
      </c>
      <c r="U163" s="153">
        <f t="shared" si="48"/>
        <v>424877</v>
      </c>
      <c r="V163" s="55">
        <v>384480</v>
      </c>
      <c r="W163" s="129">
        <v>0.64571428571428569</v>
      </c>
      <c r="X163" s="59">
        <v>144391.79999999999</v>
      </c>
      <c r="Y163" s="162">
        <f t="shared" si="54"/>
        <v>528871.80000000005</v>
      </c>
      <c r="Z163" s="55">
        <v>392490</v>
      </c>
      <c r="AA163" s="165">
        <v>0.64571428571428569</v>
      </c>
      <c r="AB163" s="59">
        <v>160275</v>
      </c>
      <c r="AC163" s="162">
        <f t="shared" si="55"/>
        <v>552765</v>
      </c>
      <c r="AD163" s="571">
        <v>396474</v>
      </c>
      <c r="AE163" s="563">
        <v>0.64571428571428602</v>
      </c>
      <c r="AF163" s="570">
        <v>53616.81</v>
      </c>
      <c r="AG163" s="570">
        <f t="shared" si="47"/>
        <v>450090.81</v>
      </c>
      <c r="AH163" s="404">
        <f t="shared" si="50"/>
        <v>468389.06831613329</v>
      </c>
    </row>
    <row r="164" spans="1:34" x14ac:dyDescent="0.2">
      <c r="A164" s="120">
        <v>149</v>
      </c>
      <c r="B164" s="124" t="s">
        <v>98</v>
      </c>
      <c r="C164" s="462">
        <v>72520</v>
      </c>
      <c r="D164" s="462">
        <f t="shared" si="60"/>
        <v>79249.856</v>
      </c>
      <c r="E164" s="495">
        <v>93005</v>
      </c>
      <c r="F164" s="495">
        <f t="shared" si="61"/>
        <v>97841.26</v>
      </c>
      <c r="G164" s="146">
        <v>54850.400000000001</v>
      </c>
      <c r="H164" s="146">
        <f t="shared" si="52"/>
        <v>57647.770400000001</v>
      </c>
      <c r="I164" s="497">
        <f t="shared" si="49"/>
        <v>78246.295466666663</v>
      </c>
      <c r="L164" s="120">
        <v>149</v>
      </c>
      <c r="M164" s="124" t="s">
        <v>98</v>
      </c>
      <c r="N164" s="92" t="s">
        <v>593</v>
      </c>
      <c r="O164" s="129">
        <v>1.3506571428571428</v>
      </c>
      <c r="P164" s="41">
        <v>60335</v>
      </c>
      <c r="Q164" s="146">
        <f>+P164</f>
        <v>60335</v>
      </c>
      <c r="R164" s="92" t="s">
        <v>593</v>
      </c>
      <c r="S164" s="40">
        <v>1.5714285714285714</v>
      </c>
      <c r="T164" s="41">
        <v>61981</v>
      </c>
      <c r="U164" s="154">
        <f>+T164</f>
        <v>61981</v>
      </c>
      <c r="V164" s="92" t="s">
        <v>593</v>
      </c>
      <c r="W164" s="129">
        <v>1.3506571428571428</v>
      </c>
      <c r="X164" s="59">
        <v>54850.400000000001</v>
      </c>
      <c r="Y164" s="162">
        <f>+X164</f>
        <v>54850.400000000001</v>
      </c>
      <c r="Z164" s="92" t="s">
        <v>593</v>
      </c>
      <c r="AA164" s="165">
        <v>1.3506571428571428</v>
      </c>
      <c r="AB164" s="59">
        <v>61981</v>
      </c>
      <c r="AC164" s="162">
        <f>+AB164</f>
        <v>61981</v>
      </c>
      <c r="AD164" s="92" t="s">
        <v>593</v>
      </c>
      <c r="AE164" s="563">
        <v>1.3506571428571399</v>
      </c>
      <c r="AF164" s="570">
        <v>123324.63</v>
      </c>
      <c r="AG164" s="570">
        <f t="shared" si="47"/>
        <v>123324.63</v>
      </c>
      <c r="AH164" s="404">
        <f t="shared" si="50"/>
        <v>73453.054244444444</v>
      </c>
    </row>
    <row r="165" spans="1:34" x14ac:dyDescent="0.2">
      <c r="A165" s="120">
        <v>150</v>
      </c>
      <c r="B165" s="124" t="s">
        <v>99</v>
      </c>
      <c r="C165" s="462">
        <v>67620</v>
      </c>
      <c r="D165" s="462">
        <f t="shared" si="60"/>
        <v>73895.135999999999</v>
      </c>
      <c r="E165" s="495">
        <v>86735</v>
      </c>
      <c r="F165" s="495">
        <f t="shared" si="61"/>
        <v>91245.22</v>
      </c>
      <c r="G165" s="146">
        <v>83945.602400000003</v>
      </c>
      <c r="H165" s="146">
        <f t="shared" si="52"/>
        <v>88226.828122400009</v>
      </c>
      <c r="I165" s="497">
        <f t="shared" si="49"/>
        <v>84455.728040800008</v>
      </c>
      <c r="L165" s="120">
        <v>150</v>
      </c>
      <c r="M165" s="124" t="s">
        <v>99</v>
      </c>
      <c r="N165" s="122">
        <v>89050</v>
      </c>
      <c r="O165" s="129">
        <v>2.7758857142857143</v>
      </c>
      <c r="P165" s="41">
        <v>39977</v>
      </c>
      <c r="Q165" s="146">
        <f t="shared" si="53"/>
        <v>129027</v>
      </c>
      <c r="R165" s="122">
        <v>75900</v>
      </c>
      <c r="S165" s="40">
        <v>0.64571428571428569</v>
      </c>
      <c r="T165" s="41">
        <v>32998</v>
      </c>
      <c r="U165" s="153">
        <f t="shared" si="48"/>
        <v>108898</v>
      </c>
      <c r="V165" s="55">
        <v>94900</v>
      </c>
      <c r="W165" s="129">
        <v>2.7758857142857143</v>
      </c>
      <c r="X165" s="59">
        <v>35694</v>
      </c>
      <c r="Y165" s="162">
        <f t="shared" si="54"/>
        <v>130594</v>
      </c>
      <c r="Z165" s="55">
        <v>96200</v>
      </c>
      <c r="AA165" s="165">
        <v>2.7758857142857143</v>
      </c>
      <c r="AB165" s="59">
        <v>39263</v>
      </c>
      <c r="AC165" s="162">
        <f t="shared" si="55"/>
        <v>135463</v>
      </c>
      <c r="AD165" s="571">
        <v>91494</v>
      </c>
      <c r="AE165" s="563">
        <v>2.7758857142857098</v>
      </c>
      <c r="AF165" s="570">
        <v>23516.61</v>
      </c>
      <c r="AG165" s="570">
        <f t="shared" si="47"/>
        <v>115010.61</v>
      </c>
      <c r="AH165" s="404">
        <f t="shared" si="50"/>
        <v>117241.38967346666</v>
      </c>
    </row>
    <row r="166" spans="1:34" x14ac:dyDescent="0.2">
      <c r="A166" s="120">
        <v>151</v>
      </c>
      <c r="B166" s="124" t="s">
        <v>100</v>
      </c>
      <c r="C166" s="462">
        <v>48020</v>
      </c>
      <c r="D166" s="462">
        <f t="shared" si="60"/>
        <v>52476.256000000001</v>
      </c>
      <c r="E166" s="495">
        <v>61560</v>
      </c>
      <c r="F166" s="495">
        <f t="shared" si="61"/>
        <v>64761.120000000003</v>
      </c>
      <c r="G166" s="146">
        <v>59580.2304</v>
      </c>
      <c r="H166" s="146">
        <f t="shared" si="52"/>
        <v>62618.822150400003</v>
      </c>
      <c r="I166" s="497">
        <f t="shared" si="49"/>
        <v>59952.06605013334</v>
      </c>
      <c r="L166" s="120">
        <v>151</v>
      </c>
      <c r="M166" s="124" t="s">
        <v>100</v>
      </c>
      <c r="N166" s="92" t="s">
        <v>593</v>
      </c>
      <c r="O166" s="129">
        <v>5.0004857142857144</v>
      </c>
      <c r="P166" s="41">
        <v>84097</v>
      </c>
      <c r="Q166" s="146">
        <f t="shared" ref="Q166:Q167" si="66">+P166</f>
        <v>84097</v>
      </c>
      <c r="R166" s="92" t="s">
        <v>593</v>
      </c>
      <c r="S166" s="40">
        <v>1.3506571428571428</v>
      </c>
      <c r="T166" s="41">
        <v>278400</v>
      </c>
      <c r="U166" s="154">
        <f t="shared" ref="U166:U167" si="67">+T166</f>
        <v>278400</v>
      </c>
      <c r="V166" s="92" t="s">
        <v>593</v>
      </c>
      <c r="W166" s="129">
        <v>5.0004857142857144</v>
      </c>
      <c r="X166" s="59">
        <v>76452</v>
      </c>
      <c r="Y166" s="162">
        <f t="shared" ref="Y166:Y167" si="68">+X166</f>
        <v>76452</v>
      </c>
      <c r="Z166" s="92" t="s">
        <v>593</v>
      </c>
      <c r="AA166" s="165">
        <v>5.0004857142857144</v>
      </c>
      <c r="AB166" s="59">
        <v>84097</v>
      </c>
      <c r="AC166" s="162">
        <f t="shared" ref="AC166:AC167" si="69">+AB166</f>
        <v>84097</v>
      </c>
      <c r="AD166" s="92" t="s">
        <v>593</v>
      </c>
      <c r="AE166" s="563">
        <v>5.00048571428571</v>
      </c>
      <c r="AF166" s="570">
        <v>81628.56</v>
      </c>
      <c r="AG166" s="570">
        <f t="shared" si="47"/>
        <v>81628.56</v>
      </c>
      <c r="AH166" s="404">
        <f t="shared" si="50"/>
        <v>110771.10434168887</v>
      </c>
    </row>
    <row r="167" spans="1:34" x14ac:dyDescent="0.2">
      <c r="A167" s="120">
        <v>152</v>
      </c>
      <c r="B167" s="124" t="s">
        <v>101</v>
      </c>
      <c r="C167" s="462">
        <v>71540</v>
      </c>
      <c r="D167" s="462">
        <f t="shared" si="60"/>
        <v>78178.911999999997</v>
      </c>
      <c r="E167" s="495">
        <v>91770</v>
      </c>
      <c r="F167" s="495">
        <f t="shared" si="61"/>
        <v>96542.04</v>
      </c>
      <c r="G167" s="146">
        <v>88818.676799999987</v>
      </c>
      <c r="H167" s="146">
        <f t="shared" si="52"/>
        <v>93348.429316799986</v>
      </c>
      <c r="I167" s="497">
        <f t="shared" si="49"/>
        <v>89356.460438933325</v>
      </c>
      <c r="L167" s="120">
        <v>152</v>
      </c>
      <c r="M167" s="124" t="s">
        <v>101</v>
      </c>
      <c r="N167" s="92" t="s">
        <v>593</v>
      </c>
      <c r="O167" s="129">
        <v>1.2485142857142857</v>
      </c>
      <c r="P167" s="41">
        <v>127667</v>
      </c>
      <c r="Q167" s="146">
        <f t="shared" si="66"/>
        <v>127667</v>
      </c>
      <c r="R167" s="92" t="s">
        <v>593</v>
      </c>
      <c r="S167" s="40">
        <v>2.7758857142857143</v>
      </c>
      <c r="T167" s="41">
        <v>99477</v>
      </c>
      <c r="U167" s="154">
        <f t="shared" si="67"/>
        <v>99477</v>
      </c>
      <c r="V167" s="92" t="s">
        <v>593</v>
      </c>
      <c r="W167" s="129">
        <v>1.2485142857142857</v>
      </c>
      <c r="X167" s="59">
        <v>113988</v>
      </c>
      <c r="Y167" s="162">
        <f t="shared" si="68"/>
        <v>113988</v>
      </c>
      <c r="Z167" s="92" t="s">
        <v>593</v>
      </c>
      <c r="AA167" s="165">
        <v>1.2485142857142857</v>
      </c>
      <c r="AB167" s="59">
        <v>123107</v>
      </c>
      <c r="AC167" s="162">
        <f t="shared" si="69"/>
        <v>123107</v>
      </c>
      <c r="AD167" s="92" t="s">
        <v>593</v>
      </c>
      <c r="AE167" s="563">
        <v>1.2485142857142899</v>
      </c>
      <c r="AF167" s="570">
        <v>121687.02</v>
      </c>
      <c r="AG167" s="570">
        <f t="shared" si="47"/>
        <v>121687.02</v>
      </c>
      <c r="AH167" s="404">
        <f t="shared" si="50"/>
        <v>112547.08007315556</v>
      </c>
    </row>
    <row r="168" spans="1:34" x14ac:dyDescent="0.2">
      <c r="A168" s="120">
        <v>153</v>
      </c>
      <c r="B168" s="124" t="s">
        <v>326</v>
      </c>
      <c r="C168" s="462">
        <v>208740</v>
      </c>
      <c r="D168" s="462">
        <f t="shared" si="60"/>
        <v>228111.07199999999</v>
      </c>
      <c r="E168" s="495">
        <v>267710</v>
      </c>
      <c r="F168" s="495">
        <f t="shared" si="61"/>
        <v>281630.92</v>
      </c>
      <c r="G168" s="146">
        <v>259100.44639999999</v>
      </c>
      <c r="H168" s="146">
        <f t="shared" si="52"/>
        <v>272314.5691664</v>
      </c>
      <c r="I168" s="497">
        <f t="shared" si="49"/>
        <v>260685.52038879998</v>
      </c>
      <c r="L168" s="120">
        <v>153</v>
      </c>
      <c r="M168" s="124" t="s">
        <v>326</v>
      </c>
      <c r="N168" s="122">
        <v>272630</v>
      </c>
      <c r="O168" s="129">
        <v>0.95988571428571423</v>
      </c>
      <c r="P168" s="41">
        <v>120463</v>
      </c>
      <c r="Q168" s="146">
        <f t="shared" si="53"/>
        <v>393093</v>
      </c>
      <c r="R168" s="122">
        <v>225120</v>
      </c>
      <c r="S168" s="40">
        <v>5.0004857142857144</v>
      </c>
      <c r="T168" s="41">
        <v>104766</v>
      </c>
      <c r="U168" s="153">
        <f t="shared" si="48"/>
        <v>329886</v>
      </c>
      <c r="V168" s="55">
        <v>282580</v>
      </c>
      <c r="W168" s="129">
        <v>0.95988571428571423</v>
      </c>
      <c r="X168" s="59">
        <v>107555.96000000002</v>
      </c>
      <c r="Y168" s="162">
        <f t="shared" si="54"/>
        <v>390135.96</v>
      </c>
      <c r="Z168" s="55">
        <v>298500</v>
      </c>
      <c r="AA168" s="165">
        <v>0.95988571428571423</v>
      </c>
      <c r="AB168" s="59">
        <v>118312</v>
      </c>
      <c r="AC168" s="162">
        <f t="shared" si="55"/>
        <v>416812</v>
      </c>
      <c r="AD168" s="571">
        <v>283764</v>
      </c>
      <c r="AE168" s="563">
        <v>0.95988571428571401</v>
      </c>
      <c r="AF168" s="570">
        <v>71219.460000000006</v>
      </c>
      <c r="AG168" s="570">
        <f t="shared" si="47"/>
        <v>354983.46</v>
      </c>
      <c r="AH168" s="404">
        <f t="shared" si="50"/>
        <v>357599.32339813333</v>
      </c>
    </row>
    <row r="169" spans="1:34" x14ac:dyDescent="0.2">
      <c r="A169" s="120">
        <v>154</v>
      </c>
      <c r="B169" s="124" t="s">
        <v>258</v>
      </c>
      <c r="C169" s="462">
        <v>326340</v>
      </c>
      <c r="D169" s="462">
        <f t="shared" si="60"/>
        <v>356624.35200000001</v>
      </c>
      <c r="E169" s="495">
        <v>614650</v>
      </c>
      <c r="F169" s="495">
        <f t="shared" si="61"/>
        <v>646611.80000000005</v>
      </c>
      <c r="G169" s="146">
        <v>594882.85600000003</v>
      </c>
      <c r="H169" s="146">
        <f t="shared" si="52"/>
        <v>625221.88165600004</v>
      </c>
      <c r="I169" s="497">
        <f t="shared" si="49"/>
        <v>542819.34455200005</v>
      </c>
      <c r="L169" s="120">
        <v>154</v>
      </c>
      <c r="M169" s="124" t="s">
        <v>258</v>
      </c>
      <c r="N169" s="122">
        <v>648720</v>
      </c>
      <c r="O169" s="129">
        <v>5.8533714285714282</v>
      </c>
      <c r="P169" s="41">
        <v>282876</v>
      </c>
      <c r="Q169" s="146">
        <f t="shared" si="53"/>
        <v>931596</v>
      </c>
      <c r="R169" s="122">
        <v>495360</v>
      </c>
      <c r="S169" s="40">
        <v>1.2485142857142857</v>
      </c>
      <c r="T169" s="41">
        <v>236986</v>
      </c>
      <c r="U169" s="153">
        <f t="shared" si="48"/>
        <v>732346</v>
      </c>
      <c r="V169" s="55">
        <v>672570</v>
      </c>
      <c r="W169" s="129">
        <v>5.8533714285714282</v>
      </c>
      <c r="X169" s="59">
        <v>257160</v>
      </c>
      <c r="Y169" s="162">
        <f t="shared" si="54"/>
        <v>929730</v>
      </c>
      <c r="Z169" s="55">
        <v>705960</v>
      </c>
      <c r="AA169" s="165">
        <v>5.8533714285714282</v>
      </c>
      <c r="AB169" s="59">
        <v>288019</v>
      </c>
      <c r="AC169" s="162">
        <f t="shared" si="55"/>
        <v>993979</v>
      </c>
      <c r="AD169" s="571">
        <v>712062</v>
      </c>
      <c r="AE169" s="563">
        <v>5.85337142857143</v>
      </c>
      <c r="AF169" s="570">
        <v>102963.9</v>
      </c>
      <c r="AG169" s="570">
        <f t="shared" si="47"/>
        <v>815025.9</v>
      </c>
      <c r="AH169" s="404">
        <f t="shared" si="50"/>
        <v>824249.37409200007</v>
      </c>
    </row>
    <row r="170" spans="1:34" x14ac:dyDescent="0.2">
      <c r="A170" s="120">
        <v>155</v>
      </c>
      <c r="B170" s="124" t="s">
        <v>259</v>
      </c>
      <c r="C170" s="462">
        <v>441000</v>
      </c>
      <c r="D170" s="462">
        <f t="shared" si="60"/>
        <v>481924.8</v>
      </c>
      <c r="E170" s="495">
        <v>565630</v>
      </c>
      <c r="F170" s="495">
        <f t="shared" si="61"/>
        <v>595042.76</v>
      </c>
      <c r="G170" s="146">
        <v>469200</v>
      </c>
      <c r="H170" s="146">
        <f t="shared" si="52"/>
        <v>493129.2</v>
      </c>
      <c r="I170" s="497">
        <f t="shared" si="49"/>
        <v>523365.58666666667</v>
      </c>
      <c r="L170" s="120">
        <v>155</v>
      </c>
      <c r="M170" s="124" t="s">
        <v>259</v>
      </c>
      <c r="N170" s="122">
        <v>433100</v>
      </c>
      <c r="O170" s="129">
        <v>0.59994285714285711</v>
      </c>
      <c r="P170" s="41">
        <v>180620</v>
      </c>
      <c r="Q170" s="146">
        <f t="shared" si="53"/>
        <v>613720</v>
      </c>
      <c r="R170" s="122">
        <v>402600</v>
      </c>
      <c r="S170" s="40">
        <v>0.95988571428571423</v>
      </c>
      <c r="T170" s="41">
        <v>188830</v>
      </c>
      <c r="U170" s="153">
        <f t="shared" si="48"/>
        <v>591430</v>
      </c>
      <c r="V170" s="55">
        <v>445300</v>
      </c>
      <c r="W170" s="129">
        <v>0.59994285714285711</v>
      </c>
      <c r="X170" s="59">
        <v>164200</v>
      </c>
      <c r="Y170" s="162">
        <f t="shared" si="54"/>
        <v>609500</v>
      </c>
      <c r="Z170" s="55">
        <v>445300</v>
      </c>
      <c r="AA170" s="165">
        <v>0.59994285714285711</v>
      </c>
      <c r="AB170" s="59">
        <v>178978</v>
      </c>
      <c r="AC170" s="162">
        <f t="shared" si="55"/>
        <v>624278</v>
      </c>
      <c r="AD170" s="571">
        <v>712062</v>
      </c>
      <c r="AE170" s="563">
        <v>0.599942857142857</v>
      </c>
      <c r="AF170" s="570">
        <v>37963.379999999997</v>
      </c>
      <c r="AG170" s="570">
        <f t="shared" si="47"/>
        <v>750025.38</v>
      </c>
      <c r="AH170" s="404">
        <f t="shared" si="50"/>
        <v>618719.8277777778</v>
      </c>
    </row>
    <row r="171" spans="1:34" x14ac:dyDescent="0.2">
      <c r="A171" s="120">
        <v>156</v>
      </c>
      <c r="B171" s="124" t="s">
        <v>260</v>
      </c>
      <c r="C171" s="462">
        <v>192080</v>
      </c>
      <c r="D171" s="462">
        <f t="shared" si="60"/>
        <v>209905.024</v>
      </c>
      <c r="E171" s="495">
        <v>246335</v>
      </c>
      <c r="F171" s="495">
        <f t="shared" si="61"/>
        <v>259144.42</v>
      </c>
      <c r="G171" s="146">
        <v>238412.8664</v>
      </c>
      <c r="H171" s="146">
        <f t="shared" si="52"/>
        <v>250571.9225864</v>
      </c>
      <c r="I171" s="497">
        <f t="shared" si="49"/>
        <v>239873.78886213331</v>
      </c>
      <c r="L171" s="120">
        <v>156</v>
      </c>
      <c r="M171" s="124" t="s">
        <v>260</v>
      </c>
      <c r="N171" s="92" t="s">
        <v>593</v>
      </c>
      <c r="O171" s="129">
        <v>1.5436000000000001</v>
      </c>
      <c r="P171" s="41">
        <v>323128</v>
      </c>
      <c r="Q171" s="146">
        <f t="shared" ref="Q171:Q172" si="70">+P171</f>
        <v>323128</v>
      </c>
      <c r="R171" s="92" t="s">
        <v>593</v>
      </c>
      <c r="S171" s="40">
        <v>5.8533714285714282</v>
      </c>
      <c r="T171" s="41">
        <v>274175</v>
      </c>
      <c r="U171" s="154">
        <f t="shared" ref="U171:U172" si="71">+T171</f>
        <v>274175</v>
      </c>
      <c r="V171" s="92" t="s">
        <v>593</v>
      </c>
      <c r="W171" s="129">
        <v>1.5436000000000001</v>
      </c>
      <c r="X171" s="59">
        <v>293752.32000000001</v>
      </c>
      <c r="Y171" s="162">
        <f t="shared" ref="Y171:Y172" si="72">+X171</f>
        <v>293752.32000000001</v>
      </c>
      <c r="Z171" s="92" t="s">
        <v>593</v>
      </c>
      <c r="AA171" s="165">
        <v>1.5436000000000001</v>
      </c>
      <c r="AB171" s="59">
        <v>326065</v>
      </c>
      <c r="AC171" s="162">
        <f t="shared" ref="AC171:AC172" si="73">+AB171</f>
        <v>326065</v>
      </c>
      <c r="AD171" s="92" t="s">
        <v>593</v>
      </c>
      <c r="AE171" s="563">
        <v>1.5436000000000001</v>
      </c>
      <c r="AF171" s="570">
        <v>326640.21000000002</v>
      </c>
      <c r="AG171" s="570">
        <f t="shared" si="47"/>
        <v>326640.21000000002</v>
      </c>
      <c r="AH171" s="404">
        <f t="shared" si="50"/>
        <v>297272.3864770222</v>
      </c>
    </row>
    <row r="172" spans="1:34" x14ac:dyDescent="0.2">
      <c r="A172" s="120">
        <v>157</v>
      </c>
      <c r="B172" s="124" t="s">
        <v>261</v>
      </c>
      <c r="C172" s="462">
        <v>78400</v>
      </c>
      <c r="D172" s="462">
        <f t="shared" si="60"/>
        <v>85675.520000000004</v>
      </c>
      <c r="E172" s="495">
        <v>100510</v>
      </c>
      <c r="F172" s="495">
        <f t="shared" si="61"/>
        <v>105736.52</v>
      </c>
      <c r="G172" s="146">
        <v>97277.598400000003</v>
      </c>
      <c r="H172" s="146">
        <f t="shared" si="52"/>
        <v>102238.7559184</v>
      </c>
      <c r="I172" s="497">
        <f t="shared" si="49"/>
        <v>97883.598639466669</v>
      </c>
      <c r="L172" s="120">
        <v>157</v>
      </c>
      <c r="M172" s="124" t="s">
        <v>261</v>
      </c>
      <c r="N172" s="92" t="s">
        <v>593</v>
      </c>
      <c r="O172" s="129">
        <v>3.15</v>
      </c>
      <c r="P172" s="41">
        <v>499500</v>
      </c>
      <c r="Q172" s="146">
        <f t="shared" si="70"/>
        <v>499500</v>
      </c>
      <c r="R172" s="92" t="s">
        <v>593</v>
      </c>
      <c r="S172" s="40">
        <v>0.59994285714285711</v>
      </c>
      <c r="T172" s="41">
        <v>108951</v>
      </c>
      <c r="U172" s="154">
        <f t="shared" si="71"/>
        <v>108951</v>
      </c>
      <c r="V172" s="92" t="s">
        <v>593</v>
      </c>
      <c r="W172" s="129">
        <v>3.15</v>
      </c>
      <c r="X172" s="59">
        <v>450000</v>
      </c>
      <c r="Y172" s="162">
        <f t="shared" si="72"/>
        <v>450000</v>
      </c>
      <c r="Z172" s="92" t="s">
        <v>593</v>
      </c>
      <c r="AA172" s="165">
        <v>3.15</v>
      </c>
      <c r="AB172" s="59">
        <v>490500</v>
      </c>
      <c r="AC172" s="162">
        <f t="shared" si="73"/>
        <v>490500</v>
      </c>
      <c r="AD172" s="92" t="s">
        <v>593</v>
      </c>
      <c r="AE172" s="563">
        <v>3.15</v>
      </c>
      <c r="AF172" s="570">
        <v>133276.26</v>
      </c>
      <c r="AG172" s="570">
        <f t="shared" si="47"/>
        <v>133276.26</v>
      </c>
      <c r="AH172" s="404">
        <f t="shared" si="50"/>
        <v>296685.1431065778</v>
      </c>
    </row>
    <row r="173" spans="1:34" x14ac:dyDescent="0.2">
      <c r="A173" s="120">
        <v>158</v>
      </c>
      <c r="B173" s="124" t="s">
        <v>325</v>
      </c>
      <c r="C173" s="462">
        <v>92120</v>
      </c>
      <c r="D173" s="462">
        <f t="shared" si="60"/>
        <v>100668.736</v>
      </c>
      <c r="E173" s="495">
        <v>118180</v>
      </c>
      <c r="F173" s="495">
        <f t="shared" si="61"/>
        <v>124325.36</v>
      </c>
      <c r="G173" s="146">
        <v>114379.3312</v>
      </c>
      <c r="H173" s="146">
        <f t="shared" si="52"/>
        <v>120212.67709120001</v>
      </c>
      <c r="I173" s="497">
        <f t="shared" si="49"/>
        <v>115068.92436373334</v>
      </c>
      <c r="L173" s="120">
        <v>158</v>
      </c>
      <c r="M173" s="124" t="s">
        <v>325</v>
      </c>
      <c r="N173" s="122">
        <v>135850</v>
      </c>
      <c r="O173" s="129">
        <v>4.5</v>
      </c>
      <c r="P173" s="41">
        <v>57534</v>
      </c>
      <c r="Q173" s="146">
        <f t="shared" si="53"/>
        <v>193384</v>
      </c>
      <c r="R173" s="122">
        <v>92500</v>
      </c>
      <c r="S173" s="40">
        <v>1.5436000000000001</v>
      </c>
      <c r="T173" s="41">
        <v>46032</v>
      </c>
      <c r="U173" s="153">
        <f t="shared" si="48"/>
        <v>138532</v>
      </c>
      <c r="V173" s="55">
        <v>131100</v>
      </c>
      <c r="W173" s="129">
        <v>4.5</v>
      </c>
      <c r="X173" s="59">
        <v>51832</v>
      </c>
      <c r="Y173" s="162">
        <f t="shared" si="54"/>
        <v>182932</v>
      </c>
      <c r="Z173" s="55">
        <v>142500</v>
      </c>
      <c r="AA173" s="165">
        <v>4.5</v>
      </c>
      <c r="AB173" s="59">
        <v>56497</v>
      </c>
      <c r="AC173" s="162">
        <f t="shared" si="55"/>
        <v>198997</v>
      </c>
      <c r="AD173" s="571">
        <v>125970</v>
      </c>
      <c r="AE173" s="563">
        <v>4.5</v>
      </c>
      <c r="AF173" s="570">
        <v>30736.68</v>
      </c>
      <c r="AG173" s="570">
        <f t="shared" si="47"/>
        <v>156706.68</v>
      </c>
      <c r="AH173" s="404">
        <f t="shared" si="50"/>
        <v>164270.10072728887</v>
      </c>
    </row>
    <row r="174" spans="1:34" x14ac:dyDescent="0.2">
      <c r="A174" s="120">
        <v>159</v>
      </c>
      <c r="B174" s="121" t="s">
        <v>342</v>
      </c>
      <c r="C174" s="462">
        <v>256760</v>
      </c>
      <c r="D174" s="462">
        <f t="shared" si="60"/>
        <v>280587.32799999998</v>
      </c>
      <c r="E174" s="503" t="s">
        <v>593</v>
      </c>
      <c r="F174" s="503" t="s">
        <v>593</v>
      </c>
      <c r="G174" s="155" t="s">
        <v>593</v>
      </c>
      <c r="H174" s="155" t="s">
        <v>593</v>
      </c>
      <c r="I174" s="497">
        <f t="shared" si="49"/>
        <v>280587.32799999998</v>
      </c>
      <c r="L174" s="120">
        <v>159</v>
      </c>
      <c r="M174" s="121" t="s">
        <v>342</v>
      </c>
      <c r="N174" s="122">
        <v>344250</v>
      </c>
      <c r="O174" s="129">
        <v>4.0999999999999996</v>
      </c>
      <c r="P174" s="41">
        <v>152716</v>
      </c>
      <c r="Q174" s="146">
        <f t="shared" si="53"/>
        <v>496966</v>
      </c>
      <c r="R174" s="122">
        <v>485105</v>
      </c>
      <c r="S174" s="40">
        <v>3.15</v>
      </c>
      <c r="T174" s="41">
        <v>193800</v>
      </c>
      <c r="U174" s="153">
        <f t="shared" si="48"/>
        <v>678905</v>
      </c>
      <c r="V174" s="55">
        <v>354450</v>
      </c>
      <c r="W174" s="129">
        <v>4.0999999999999996</v>
      </c>
      <c r="X174" s="59">
        <v>137582.40000000002</v>
      </c>
      <c r="Y174" s="162">
        <f t="shared" si="54"/>
        <v>492032.4</v>
      </c>
      <c r="Z174" s="55">
        <v>382500</v>
      </c>
      <c r="AA174" s="165">
        <v>4.0999999999999996</v>
      </c>
      <c r="AB174" s="59">
        <v>151341</v>
      </c>
      <c r="AC174" s="162">
        <f t="shared" si="55"/>
        <v>533841</v>
      </c>
      <c r="AD174" s="571">
        <v>529074</v>
      </c>
      <c r="AE174" s="563">
        <v>4.0999999999999996</v>
      </c>
      <c r="AF174" s="570">
        <v>141391.38</v>
      </c>
      <c r="AG174" s="570">
        <f t="shared" si="47"/>
        <v>670465.38</v>
      </c>
      <c r="AH174" s="404">
        <f t="shared" si="50"/>
        <v>525466.18466666667</v>
      </c>
    </row>
    <row r="175" spans="1:34" x14ac:dyDescent="0.2">
      <c r="A175" s="120">
        <v>160</v>
      </c>
      <c r="B175" s="131" t="s">
        <v>403</v>
      </c>
      <c r="C175" s="462">
        <v>609560</v>
      </c>
      <c r="D175" s="462">
        <f t="shared" si="60"/>
        <v>666127.16799999995</v>
      </c>
      <c r="E175" s="495">
        <v>888630</v>
      </c>
      <c r="F175" s="495">
        <f t="shared" ref="F175:F178" si="74">+E175*5.2%+E175</f>
        <v>934838.76</v>
      </c>
      <c r="G175" s="146">
        <v>860051.65919999999</v>
      </c>
      <c r="H175" s="146">
        <f t="shared" si="52"/>
        <v>903914.29381920001</v>
      </c>
      <c r="I175" s="497">
        <f t="shared" si="49"/>
        <v>834960.07393973321</v>
      </c>
      <c r="L175" s="120">
        <v>160</v>
      </c>
      <c r="M175" s="131" t="s">
        <v>403</v>
      </c>
      <c r="N175" s="122">
        <v>893770</v>
      </c>
      <c r="O175" s="129">
        <v>3.15</v>
      </c>
      <c r="P175" s="41">
        <v>383805</v>
      </c>
      <c r="Q175" s="146">
        <f t="shared" si="53"/>
        <v>1277575</v>
      </c>
      <c r="R175" s="122">
        <v>737880</v>
      </c>
      <c r="S175" s="40">
        <v>4.5</v>
      </c>
      <c r="T175" s="41">
        <v>346209</v>
      </c>
      <c r="U175" s="153">
        <f t="shared" si="48"/>
        <v>1084089</v>
      </c>
      <c r="V175" s="55">
        <v>893770</v>
      </c>
      <c r="W175" s="129">
        <v>3.15</v>
      </c>
      <c r="X175" s="59">
        <v>345770</v>
      </c>
      <c r="Y175" s="162">
        <f t="shared" si="54"/>
        <v>1239540</v>
      </c>
      <c r="Z175" s="55">
        <v>951640</v>
      </c>
      <c r="AA175" s="165">
        <v>3.15</v>
      </c>
      <c r="AB175" s="59">
        <v>387262</v>
      </c>
      <c r="AC175" s="162">
        <f t="shared" si="55"/>
        <v>1338902</v>
      </c>
      <c r="AD175" s="571">
        <v>1036932</v>
      </c>
      <c r="AE175" s="563">
        <v>3.15</v>
      </c>
      <c r="AF175" s="570">
        <v>100020.18</v>
      </c>
      <c r="AG175" s="570">
        <f t="shared" si="47"/>
        <v>1136952.18</v>
      </c>
      <c r="AH175" s="404">
        <f t="shared" si="50"/>
        <v>1152003.0423232887</v>
      </c>
    </row>
    <row r="176" spans="1:34" x14ac:dyDescent="0.2">
      <c r="A176" s="120">
        <v>161</v>
      </c>
      <c r="B176" s="131" t="s">
        <v>311</v>
      </c>
      <c r="C176" s="462">
        <v>58800</v>
      </c>
      <c r="D176" s="462">
        <f t="shared" si="60"/>
        <v>64256.639999999999</v>
      </c>
      <c r="E176" s="495">
        <v>75430</v>
      </c>
      <c r="F176" s="495">
        <f t="shared" si="74"/>
        <v>79352.36</v>
      </c>
      <c r="G176" s="146">
        <v>73004.171199999997</v>
      </c>
      <c r="H176" s="146">
        <f t="shared" si="52"/>
        <v>76727.383931199991</v>
      </c>
      <c r="I176" s="497">
        <f t="shared" si="49"/>
        <v>73445.461310400002</v>
      </c>
      <c r="L176" s="120">
        <v>161</v>
      </c>
      <c r="M176" s="131" t="s">
        <v>311</v>
      </c>
      <c r="N176" s="152" t="s">
        <v>593</v>
      </c>
      <c r="O176" s="129">
        <v>0.24864864864864866</v>
      </c>
      <c r="P176" s="41">
        <v>98901</v>
      </c>
      <c r="Q176" s="146">
        <f>+P176</f>
        <v>98901</v>
      </c>
      <c r="R176" s="92" t="s">
        <v>593</v>
      </c>
      <c r="S176" s="40">
        <v>4.0999999999999996</v>
      </c>
      <c r="T176" s="41">
        <v>83955</v>
      </c>
      <c r="U176" s="154">
        <f>+T176</f>
        <v>83955</v>
      </c>
      <c r="V176" s="92" t="s">
        <v>593</v>
      </c>
      <c r="W176" s="129">
        <v>0.24864864864864866</v>
      </c>
      <c r="X176" s="59">
        <v>89909.759999999995</v>
      </c>
      <c r="Y176" s="162">
        <f>+X176</f>
        <v>89909.759999999995</v>
      </c>
      <c r="Z176" s="92" t="s">
        <v>593</v>
      </c>
      <c r="AA176" s="165">
        <v>0.24864864864864866</v>
      </c>
      <c r="AB176" s="59">
        <v>98002</v>
      </c>
      <c r="AC176" s="162">
        <f>+AB176</f>
        <v>98002</v>
      </c>
      <c r="AD176" s="92" t="s">
        <v>593</v>
      </c>
      <c r="AE176" s="563">
        <v>0.248648648648649</v>
      </c>
      <c r="AF176" s="570">
        <v>44334.81</v>
      </c>
      <c r="AG176" s="570">
        <f t="shared" si="47"/>
        <v>44334.81</v>
      </c>
      <c r="AH176" s="404">
        <f t="shared" si="50"/>
        <v>81424.671885066666</v>
      </c>
    </row>
    <row r="177" spans="1:34" x14ac:dyDescent="0.2">
      <c r="A177" s="120">
        <v>162</v>
      </c>
      <c r="B177" s="131" t="s">
        <v>312</v>
      </c>
      <c r="C177" s="462">
        <v>131320</v>
      </c>
      <c r="D177" s="462">
        <f t="shared" si="60"/>
        <v>143506.49599999998</v>
      </c>
      <c r="E177" s="495">
        <v>168435</v>
      </c>
      <c r="F177" s="495">
        <f t="shared" si="74"/>
        <v>177193.62</v>
      </c>
      <c r="G177" s="146">
        <v>119509.84</v>
      </c>
      <c r="H177" s="146">
        <f t="shared" si="52"/>
        <v>125604.84183999999</v>
      </c>
      <c r="I177" s="497">
        <f t="shared" si="49"/>
        <v>148768.31928</v>
      </c>
      <c r="L177" s="120">
        <v>162</v>
      </c>
      <c r="M177" s="131" t="s">
        <v>312</v>
      </c>
      <c r="N177" s="122">
        <v>107640</v>
      </c>
      <c r="O177" s="129">
        <v>3.15</v>
      </c>
      <c r="P177" s="41">
        <v>46491</v>
      </c>
      <c r="Q177" s="146">
        <f t="shared" si="53"/>
        <v>154131</v>
      </c>
      <c r="R177" s="122">
        <v>106080</v>
      </c>
      <c r="S177" s="40">
        <v>3.15</v>
      </c>
      <c r="T177" s="41">
        <v>47736</v>
      </c>
      <c r="U177" s="153">
        <f t="shared" si="48"/>
        <v>153816</v>
      </c>
      <c r="V177" s="55">
        <v>109980</v>
      </c>
      <c r="W177" s="129">
        <v>3.15</v>
      </c>
      <c r="X177" s="59">
        <v>41509.839999999997</v>
      </c>
      <c r="Y177" s="162">
        <f t="shared" si="54"/>
        <v>151489.84</v>
      </c>
      <c r="Z177" s="55">
        <v>117000</v>
      </c>
      <c r="AA177" s="165">
        <v>3.15</v>
      </c>
      <c r="AB177" s="59">
        <v>47321</v>
      </c>
      <c r="AC177" s="162">
        <f t="shared" si="55"/>
        <v>164321</v>
      </c>
      <c r="AD177" s="571">
        <v>179010</v>
      </c>
      <c r="AE177" s="563">
        <v>3.15</v>
      </c>
      <c r="AF177" s="570">
        <v>27421.68</v>
      </c>
      <c r="AG177" s="570">
        <f t="shared" si="47"/>
        <v>206431.68</v>
      </c>
      <c r="AH177" s="404">
        <f t="shared" si="50"/>
        <v>163159.63988</v>
      </c>
    </row>
    <row r="178" spans="1:34" x14ac:dyDescent="0.2">
      <c r="A178" s="120">
        <v>163</v>
      </c>
      <c r="B178" s="131" t="s">
        <v>313</v>
      </c>
      <c r="C178" s="462">
        <v>158760</v>
      </c>
      <c r="D178" s="462">
        <f t="shared" si="60"/>
        <v>173492.92800000001</v>
      </c>
      <c r="E178" s="495">
        <v>203680</v>
      </c>
      <c r="F178" s="495">
        <f t="shared" si="74"/>
        <v>214271.35999999999</v>
      </c>
      <c r="G178" s="146">
        <v>197129.65119999999</v>
      </c>
      <c r="H178" s="146">
        <f t="shared" si="52"/>
        <v>207183.26341119999</v>
      </c>
      <c r="I178" s="497">
        <f t="shared" si="49"/>
        <v>198315.85047039998</v>
      </c>
      <c r="L178" s="120">
        <v>163</v>
      </c>
      <c r="M178" s="131" t="s">
        <v>313</v>
      </c>
      <c r="N178" s="122">
        <v>348000</v>
      </c>
      <c r="O178" s="129">
        <v>3.1428571428571428</v>
      </c>
      <c r="P178" s="41">
        <v>96089</v>
      </c>
      <c r="Q178" s="146">
        <f t="shared" si="53"/>
        <v>444089</v>
      </c>
      <c r="R178" s="122">
        <v>225000</v>
      </c>
      <c r="S178" s="40">
        <v>0.24864864864864866</v>
      </c>
      <c r="T178" s="41">
        <v>77425</v>
      </c>
      <c r="U178" s="153">
        <f t="shared" si="48"/>
        <v>302425</v>
      </c>
      <c r="V178" s="55">
        <v>336000</v>
      </c>
      <c r="W178" s="129">
        <v>3.1428571428571428</v>
      </c>
      <c r="X178" s="59">
        <v>85794.052383999981</v>
      </c>
      <c r="Y178" s="162">
        <f t="shared" si="54"/>
        <v>421794.05238399998</v>
      </c>
      <c r="Z178" s="55">
        <v>352800</v>
      </c>
      <c r="AA178" s="165">
        <v>3.1428571428571428</v>
      </c>
      <c r="AB178" s="59">
        <v>95231</v>
      </c>
      <c r="AC178" s="162">
        <f t="shared" si="55"/>
        <v>448031</v>
      </c>
      <c r="AD178" s="571">
        <v>242658</v>
      </c>
      <c r="AE178" s="563">
        <v>3.1428571428571401</v>
      </c>
      <c r="AF178" s="570">
        <v>440232</v>
      </c>
      <c r="AG178" s="570">
        <f t="shared" si="47"/>
        <v>682890</v>
      </c>
      <c r="AH178" s="404">
        <f t="shared" si="50"/>
        <v>416257.48380906665</v>
      </c>
    </row>
    <row r="179" spans="1:34" x14ac:dyDescent="0.2">
      <c r="A179" s="120">
        <v>164</v>
      </c>
      <c r="B179" s="126" t="s">
        <v>405</v>
      </c>
      <c r="C179" s="462" t="s">
        <v>593</v>
      </c>
      <c r="D179" s="462" t="s">
        <v>593</v>
      </c>
      <c r="E179" s="503" t="s">
        <v>593</v>
      </c>
      <c r="F179" s="503" t="s">
        <v>593</v>
      </c>
      <c r="G179" s="146">
        <v>233319.21280000001</v>
      </c>
      <c r="H179" s="146">
        <f t="shared" si="52"/>
        <v>245218.49265280002</v>
      </c>
      <c r="I179" s="497">
        <f t="shared" si="49"/>
        <v>245218.49265280002</v>
      </c>
      <c r="L179" s="120">
        <v>164</v>
      </c>
      <c r="M179" s="126" t="s">
        <v>405</v>
      </c>
      <c r="N179" s="122">
        <v>228790</v>
      </c>
      <c r="O179" s="132">
        <v>2.46</v>
      </c>
      <c r="P179" s="41">
        <v>99792</v>
      </c>
      <c r="Q179" s="146">
        <f t="shared" si="53"/>
        <v>328582</v>
      </c>
      <c r="R179" s="122">
        <v>208240</v>
      </c>
      <c r="S179" s="42">
        <v>3.15</v>
      </c>
      <c r="T179" s="41">
        <v>91078</v>
      </c>
      <c r="U179" s="153">
        <f t="shared" si="48"/>
        <v>299318</v>
      </c>
      <c r="V179" s="56">
        <v>233800</v>
      </c>
      <c r="W179" s="132">
        <v>2.46</v>
      </c>
      <c r="X179" s="60">
        <v>89902.862271999998</v>
      </c>
      <c r="Y179" s="162">
        <f t="shared" si="54"/>
        <v>323702.862272</v>
      </c>
      <c r="Z179" s="56">
        <v>242150</v>
      </c>
      <c r="AA179" s="132">
        <v>2.46</v>
      </c>
      <c r="AB179" s="69">
        <v>101590</v>
      </c>
      <c r="AC179" s="162">
        <f t="shared" si="55"/>
        <v>343740</v>
      </c>
      <c r="AD179" s="573">
        <v>377910</v>
      </c>
      <c r="AE179" s="583">
        <v>2.46</v>
      </c>
      <c r="AF179" s="572">
        <v>818805</v>
      </c>
      <c r="AG179" s="584">
        <f t="shared" si="47"/>
        <v>1196715</v>
      </c>
      <c r="AH179" s="404">
        <f t="shared" si="50"/>
        <v>456212.7258208</v>
      </c>
    </row>
    <row r="180" spans="1:34" x14ac:dyDescent="0.2">
      <c r="A180" s="120">
        <v>165</v>
      </c>
      <c r="B180" s="126" t="s">
        <v>407</v>
      </c>
      <c r="C180" s="462" t="s">
        <v>593</v>
      </c>
      <c r="D180" s="462" t="s">
        <v>593</v>
      </c>
      <c r="E180" s="503" t="s">
        <v>593</v>
      </c>
      <c r="F180" s="503" t="s">
        <v>593</v>
      </c>
      <c r="G180" s="146">
        <v>3135772.8959999997</v>
      </c>
      <c r="H180" s="146">
        <f t="shared" si="52"/>
        <v>3295697.3136959998</v>
      </c>
      <c r="I180" s="497">
        <f t="shared" si="49"/>
        <v>3295697.3136959998</v>
      </c>
      <c r="L180" s="120">
        <v>165</v>
      </c>
      <c r="M180" s="126" t="s">
        <v>407</v>
      </c>
      <c r="N180" s="122">
        <v>3163640</v>
      </c>
      <c r="O180" s="132">
        <v>0.24864864864864866</v>
      </c>
      <c r="P180" s="41">
        <v>1348556</v>
      </c>
      <c r="Q180" s="146">
        <f t="shared" si="53"/>
        <v>4512196</v>
      </c>
      <c r="R180" s="122">
        <v>2608640</v>
      </c>
      <c r="S180" s="42">
        <v>0.64571428571428569</v>
      </c>
      <c r="T180" s="41">
        <v>1240483</v>
      </c>
      <c r="U180" s="153">
        <f t="shared" si="48"/>
        <v>3849123</v>
      </c>
      <c r="V180" s="56">
        <v>3163640</v>
      </c>
      <c r="W180" s="132">
        <v>0.24864864864864866</v>
      </c>
      <c r="X180" s="60">
        <v>1225959.8703999999</v>
      </c>
      <c r="Y180" s="162">
        <f t="shared" si="54"/>
        <v>4389599.8704000004</v>
      </c>
      <c r="Z180" s="56">
        <v>3414000</v>
      </c>
      <c r="AA180" s="132">
        <v>0.24864864864864866</v>
      </c>
      <c r="AB180" s="69">
        <v>1397594</v>
      </c>
      <c r="AC180" s="162">
        <f t="shared" si="55"/>
        <v>4811594</v>
      </c>
      <c r="AD180" s="573">
        <v>2983500</v>
      </c>
      <c r="AE180" s="583">
        <v>0.248648648648649</v>
      </c>
      <c r="AF180" s="572">
        <v>100776</v>
      </c>
      <c r="AG180" s="584">
        <f t="shared" si="47"/>
        <v>3084276</v>
      </c>
      <c r="AH180" s="404">
        <f t="shared" si="50"/>
        <v>3990414.3640160002</v>
      </c>
    </row>
    <row r="181" spans="1:34" x14ac:dyDescent="0.2">
      <c r="A181" s="120">
        <v>166</v>
      </c>
      <c r="B181" s="126" t="s">
        <v>408</v>
      </c>
      <c r="C181" s="462" t="s">
        <v>593</v>
      </c>
      <c r="D181" s="462" t="s">
        <v>593</v>
      </c>
      <c r="E181" s="503" t="s">
        <v>593</v>
      </c>
      <c r="F181" s="503" t="s">
        <v>593</v>
      </c>
      <c r="G181" s="146">
        <v>732780</v>
      </c>
      <c r="H181" s="146">
        <f t="shared" si="52"/>
        <v>770151.78</v>
      </c>
      <c r="I181" s="497">
        <f t="shared" si="49"/>
        <v>770151.78</v>
      </c>
      <c r="L181" s="120">
        <v>166</v>
      </c>
      <c r="M181" s="126" t="s">
        <v>408</v>
      </c>
      <c r="N181" s="122">
        <v>715140</v>
      </c>
      <c r="O181" s="132">
        <v>0.24864864864864866</v>
      </c>
      <c r="P181" s="41">
        <v>315431</v>
      </c>
      <c r="Q181" s="146">
        <f t="shared" si="53"/>
        <v>1030571</v>
      </c>
      <c r="R181" s="122">
        <v>810000</v>
      </c>
      <c r="S181" s="42">
        <v>3.1428571428571428</v>
      </c>
      <c r="T181" s="41">
        <v>292729</v>
      </c>
      <c r="U181" s="153">
        <f t="shared" si="48"/>
        <v>1102729</v>
      </c>
      <c r="V181" s="56">
        <v>720360</v>
      </c>
      <c r="W181" s="132">
        <v>0.24864864864864866</v>
      </c>
      <c r="X181" s="60">
        <v>281635.17999999993</v>
      </c>
      <c r="Y181" s="162">
        <f t="shared" si="54"/>
        <v>1001995.1799999999</v>
      </c>
      <c r="Z181" s="56">
        <v>783000</v>
      </c>
      <c r="AA181" s="132">
        <v>0.24864864864864866</v>
      </c>
      <c r="AB181" s="69">
        <v>312615</v>
      </c>
      <c r="AC181" s="162">
        <f t="shared" si="55"/>
        <v>1095615</v>
      </c>
      <c r="AD181" s="573">
        <v>510510</v>
      </c>
      <c r="AE181" s="583">
        <v>0.248648648648649</v>
      </c>
      <c r="AF181" s="572">
        <v>31525.65</v>
      </c>
      <c r="AG181" s="584">
        <f t="shared" si="47"/>
        <v>542035.65</v>
      </c>
      <c r="AH181" s="404">
        <f t="shared" si="50"/>
        <v>923849.60166666668</v>
      </c>
    </row>
    <row r="182" spans="1:34" x14ac:dyDescent="0.2">
      <c r="A182" s="120">
        <v>167</v>
      </c>
      <c r="B182" s="126" t="s">
        <v>436</v>
      </c>
      <c r="C182" s="462" t="s">
        <v>593</v>
      </c>
      <c r="D182" s="462" t="s">
        <v>593</v>
      </c>
      <c r="E182" s="503" t="s">
        <v>593</v>
      </c>
      <c r="F182" s="503" t="s">
        <v>593</v>
      </c>
      <c r="G182" s="146">
        <v>325680</v>
      </c>
      <c r="H182" s="146">
        <f t="shared" si="52"/>
        <v>342289.68</v>
      </c>
      <c r="I182" s="497">
        <f t="shared" si="49"/>
        <v>342289.68</v>
      </c>
      <c r="L182" s="120">
        <v>167</v>
      </c>
      <c r="M182" s="126" t="s">
        <v>436</v>
      </c>
      <c r="N182" s="122">
        <v>344630</v>
      </c>
      <c r="O182" s="132">
        <v>0.24324324324324326</v>
      </c>
      <c r="P182" s="41">
        <v>142736</v>
      </c>
      <c r="Q182" s="146">
        <f t="shared" si="53"/>
        <v>487366</v>
      </c>
      <c r="R182" s="122">
        <v>269240</v>
      </c>
      <c r="S182" s="42">
        <v>2.46</v>
      </c>
      <c r="T182" s="41">
        <v>127322</v>
      </c>
      <c r="U182" s="153">
        <f t="shared" si="48"/>
        <v>396562</v>
      </c>
      <c r="V182" s="56">
        <v>334990</v>
      </c>
      <c r="W182" s="132">
        <v>0.24324324324324326</v>
      </c>
      <c r="X182" s="60">
        <v>129760</v>
      </c>
      <c r="Y182" s="162">
        <f t="shared" si="54"/>
        <v>464750</v>
      </c>
      <c r="Z182" s="56">
        <v>359090</v>
      </c>
      <c r="AA182" s="132">
        <v>0.24324324324324326</v>
      </c>
      <c r="AB182" s="69">
        <v>147926</v>
      </c>
      <c r="AC182" s="162">
        <f t="shared" si="55"/>
        <v>507016</v>
      </c>
      <c r="AD182" s="573">
        <v>238680</v>
      </c>
      <c r="AE182" s="583">
        <v>0.24324324324324301</v>
      </c>
      <c r="AF182" s="572">
        <v>24663.599999999999</v>
      </c>
      <c r="AG182" s="584">
        <f t="shared" si="47"/>
        <v>263343.59999999998</v>
      </c>
      <c r="AH182" s="404">
        <f t="shared" si="50"/>
        <v>410221.21333333332</v>
      </c>
    </row>
    <row r="183" spans="1:34" x14ac:dyDescent="0.2">
      <c r="A183" s="120">
        <v>168</v>
      </c>
      <c r="B183" s="126" t="s">
        <v>410</v>
      </c>
      <c r="C183" s="462" t="s">
        <v>593</v>
      </c>
      <c r="D183" s="462" t="s">
        <v>593</v>
      </c>
      <c r="E183" s="503" t="s">
        <v>593</v>
      </c>
      <c r="F183" s="503" t="s">
        <v>593</v>
      </c>
      <c r="G183" s="146">
        <v>3243684.48</v>
      </c>
      <c r="H183" s="146">
        <f t="shared" si="52"/>
        <v>3409112.3884800002</v>
      </c>
      <c r="I183" s="497">
        <f t="shared" si="49"/>
        <v>3409112.3884800002</v>
      </c>
      <c r="L183" s="120">
        <v>168</v>
      </c>
      <c r="M183" s="126" t="s">
        <v>410</v>
      </c>
      <c r="N183" s="122">
        <v>3196210</v>
      </c>
      <c r="O183" s="132">
        <v>0.24864864864864866</v>
      </c>
      <c r="P183" s="41">
        <v>1382058</v>
      </c>
      <c r="Q183" s="146">
        <f t="shared" si="53"/>
        <v>4578268</v>
      </c>
      <c r="R183" s="122">
        <v>2887960</v>
      </c>
      <c r="S183" s="42">
        <v>0.24864864864864866</v>
      </c>
      <c r="T183" s="41">
        <v>1317394</v>
      </c>
      <c r="U183" s="153">
        <f t="shared" si="48"/>
        <v>4205354</v>
      </c>
      <c r="V183" s="56">
        <v>3359520</v>
      </c>
      <c r="W183" s="132">
        <v>0.24864864864864866</v>
      </c>
      <c r="X183" s="60">
        <v>1256416.2295999997</v>
      </c>
      <c r="Y183" s="162">
        <f t="shared" si="54"/>
        <v>4615936.2295999993</v>
      </c>
      <c r="Z183" s="56">
        <v>3429510</v>
      </c>
      <c r="AA183" s="132">
        <v>0.24864864864864866</v>
      </c>
      <c r="AB183" s="69">
        <v>1432315</v>
      </c>
      <c r="AC183" s="162">
        <f t="shared" si="55"/>
        <v>4861825</v>
      </c>
      <c r="AD183" s="573">
        <v>908310</v>
      </c>
      <c r="AE183" s="583">
        <v>0.248648648648649</v>
      </c>
      <c r="AF183" s="572">
        <v>53616.81</v>
      </c>
      <c r="AG183" s="584">
        <f t="shared" si="47"/>
        <v>961926.81</v>
      </c>
      <c r="AH183" s="404">
        <f t="shared" si="50"/>
        <v>3772070.4046799992</v>
      </c>
    </row>
    <row r="184" spans="1:34" x14ac:dyDescent="0.2">
      <c r="A184" s="120">
        <v>169</v>
      </c>
      <c r="B184" s="126" t="s">
        <v>367</v>
      </c>
      <c r="C184" s="462" t="s">
        <v>593</v>
      </c>
      <c r="D184" s="462" t="s">
        <v>593</v>
      </c>
      <c r="E184" s="495">
        <v>4978000</v>
      </c>
      <c r="F184" s="495">
        <f t="shared" ref="F184" si="75">+E184*5.2%+E184</f>
        <v>5236856</v>
      </c>
      <c r="G184" s="146">
        <v>3300443.0704000001</v>
      </c>
      <c r="H184" s="146">
        <f t="shared" si="52"/>
        <v>3468765.6669904003</v>
      </c>
      <c r="I184" s="497">
        <f t="shared" si="49"/>
        <v>4352810.8334951997</v>
      </c>
      <c r="L184" s="120">
        <v>169</v>
      </c>
      <c r="M184" s="126" t="s">
        <v>367</v>
      </c>
      <c r="N184" s="122">
        <v>3475690</v>
      </c>
      <c r="O184" s="132">
        <v>0.24864864864864866</v>
      </c>
      <c r="P184" s="41">
        <v>1529512</v>
      </c>
      <c r="Q184" s="146">
        <f t="shared" si="53"/>
        <v>5005202</v>
      </c>
      <c r="R184" s="122">
        <v>2681250</v>
      </c>
      <c r="S184" s="42">
        <v>0.24864864864864866</v>
      </c>
      <c r="T184" s="41">
        <v>1305651</v>
      </c>
      <c r="U184" s="153">
        <f t="shared" si="48"/>
        <v>3986901</v>
      </c>
      <c r="V184" s="56">
        <v>3577170</v>
      </c>
      <c r="W184" s="132">
        <v>0.24864864864864866</v>
      </c>
      <c r="X184" s="60">
        <v>1365635.4</v>
      </c>
      <c r="Y184" s="162">
        <f t="shared" si="54"/>
        <v>4942805.4000000004</v>
      </c>
      <c r="Z184" s="56">
        <v>3754760</v>
      </c>
      <c r="AA184" s="132">
        <v>0.24864864864864866</v>
      </c>
      <c r="AB184" s="69">
        <v>1529512</v>
      </c>
      <c r="AC184" s="162">
        <f t="shared" si="55"/>
        <v>5284272</v>
      </c>
      <c r="AD184" s="573">
        <v>6160596</v>
      </c>
      <c r="AE184" s="583">
        <v>0.248648648648649</v>
      </c>
      <c r="AF184" s="572">
        <v>123324.63</v>
      </c>
      <c r="AG184" s="584">
        <f t="shared" si="47"/>
        <v>6283920.6299999999</v>
      </c>
      <c r="AH184" s="404">
        <f t="shared" si="50"/>
        <v>4975985.3105825325</v>
      </c>
    </row>
    <row r="185" spans="1:34" x14ac:dyDescent="0.2">
      <c r="A185" s="120">
        <v>169</v>
      </c>
      <c r="B185" s="126" t="s">
        <v>480</v>
      </c>
      <c r="C185" s="462" t="s">
        <v>593</v>
      </c>
      <c r="D185" s="462" t="s">
        <v>593</v>
      </c>
      <c r="E185" s="503" t="s">
        <v>593</v>
      </c>
      <c r="F185" s="503" t="s">
        <v>593</v>
      </c>
      <c r="G185" s="146">
        <v>912842.4</v>
      </c>
      <c r="H185" s="146">
        <f t="shared" si="52"/>
        <v>959397.36239999998</v>
      </c>
      <c r="I185" s="497">
        <f t="shared" si="49"/>
        <v>959397.36239999998</v>
      </c>
      <c r="L185" s="120">
        <v>169</v>
      </c>
      <c r="M185" s="126" t="s">
        <v>480</v>
      </c>
      <c r="N185" s="122">
        <v>946080</v>
      </c>
      <c r="O185" s="132">
        <v>0.24864864864864866</v>
      </c>
      <c r="P185" s="41">
        <v>396067</v>
      </c>
      <c r="Q185" s="146">
        <f t="shared" si="53"/>
        <v>1342147</v>
      </c>
      <c r="R185" s="122">
        <v>770900</v>
      </c>
      <c r="S185" s="42">
        <v>0.24324324324324326</v>
      </c>
      <c r="T185" s="41">
        <v>361422</v>
      </c>
      <c r="U185" s="153">
        <f t="shared" si="48"/>
        <v>1132322</v>
      </c>
      <c r="V185" s="56">
        <v>978930</v>
      </c>
      <c r="W185" s="132">
        <v>0.24864864864864866</v>
      </c>
      <c r="X185" s="60">
        <v>353631.59200000006</v>
      </c>
      <c r="Y185" s="162">
        <f t="shared" si="54"/>
        <v>1332561.5920000002</v>
      </c>
      <c r="Z185" s="56">
        <v>952650</v>
      </c>
      <c r="AA185" s="132">
        <v>0.24864864864864866</v>
      </c>
      <c r="AB185" s="69">
        <v>396067</v>
      </c>
      <c r="AC185" s="162">
        <f t="shared" si="55"/>
        <v>1348717</v>
      </c>
      <c r="AD185" s="573">
        <v>424320</v>
      </c>
      <c r="AE185" s="583">
        <v>0.248648648648649</v>
      </c>
      <c r="AF185" s="572">
        <v>23516.61</v>
      </c>
      <c r="AG185" s="584">
        <f t="shared" si="47"/>
        <v>447836.61</v>
      </c>
      <c r="AH185" s="404">
        <f t="shared" si="50"/>
        <v>1093830.2607333334</v>
      </c>
    </row>
    <row r="186" spans="1:34" x14ac:dyDescent="0.2">
      <c r="A186" s="120">
        <v>170</v>
      </c>
      <c r="B186" s="126" t="s">
        <v>481</v>
      </c>
      <c r="C186" s="462" t="s">
        <v>593</v>
      </c>
      <c r="D186" s="462" t="s">
        <v>593</v>
      </c>
      <c r="E186" s="503" t="s">
        <v>593</v>
      </c>
      <c r="F186" s="503" t="s">
        <v>593</v>
      </c>
      <c r="G186" s="146">
        <v>550162.39199999999</v>
      </c>
      <c r="H186" s="146">
        <f t="shared" si="52"/>
        <v>578220.67399199994</v>
      </c>
      <c r="I186" s="497">
        <f t="shared" si="49"/>
        <v>578220.67399199994</v>
      </c>
      <c r="L186" s="120">
        <v>170</v>
      </c>
      <c r="M186" s="126" t="s">
        <v>481</v>
      </c>
      <c r="N186" s="122">
        <v>546630</v>
      </c>
      <c r="O186" s="132">
        <v>2.1428571428571428</v>
      </c>
      <c r="P186" s="41">
        <v>237950</v>
      </c>
      <c r="Q186" s="146">
        <f t="shared" si="53"/>
        <v>784580</v>
      </c>
      <c r="R186" s="122">
        <v>479720</v>
      </c>
      <c r="S186" s="42">
        <v>0.24864864864864866</v>
      </c>
      <c r="T186" s="41">
        <v>217144</v>
      </c>
      <c r="U186" s="153">
        <f t="shared" si="48"/>
        <v>696864</v>
      </c>
      <c r="V186" s="56">
        <v>598500</v>
      </c>
      <c r="W186" s="132">
        <v>2.1428571428571428</v>
      </c>
      <c r="X186" s="60">
        <v>214369.48320000002</v>
      </c>
      <c r="Y186" s="162">
        <f t="shared" si="54"/>
        <v>812869.48320000002</v>
      </c>
      <c r="Z186" s="56">
        <v>602490</v>
      </c>
      <c r="AA186" s="132">
        <v>2.1428571428571428</v>
      </c>
      <c r="AB186" s="69">
        <v>235806</v>
      </c>
      <c r="AC186" s="162">
        <f t="shared" si="55"/>
        <v>838296</v>
      </c>
      <c r="AD186" s="573">
        <v>371280</v>
      </c>
      <c r="AE186" s="583">
        <v>2.1428571428571401</v>
      </c>
      <c r="AF186" s="572">
        <v>81628.56</v>
      </c>
      <c r="AG186" s="584">
        <f t="shared" si="47"/>
        <v>452908.56</v>
      </c>
      <c r="AH186" s="404">
        <f t="shared" si="50"/>
        <v>693956.45286533341</v>
      </c>
    </row>
    <row r="187" spans="1:34" x14ac:dyDescent="0.2">
      <c r="A187" s="120">
        <v>170</v>
      </c>
      <c r="B187" s="126" t="s">
        <v>478</v>
      </c>
      <c r="C187" s="462" t="s">
        <v>593</v>
      </c>
      <c r="D187" s="462" t="s">
        <v>593</v>
      </c>
      <c r="E187" s="503" t="s">
        <v>593</v>
      </c>
      <c r="F187" s="503" t="s">
        <v>593</v>
      </c>
      <c r="G187" s="146">
        <v>229602.56</v>
      </c>
      <c r="H187" s="146">
        <f t="shared" si="52"/>
        <v>241312.29055999999</v>
      </c>
      <c r="I187" s="497">
        <f t="shared" si="49"/>
        <v>241312.29055999999</v>
      </c>
      <c r="L187" s="120">
        <v>170</v>
      </c>
      <c r="M187" s="126" t="s">
        <v>478</v>
      </c>
      <c r="N187" s="122">
        <v>222750</v>
      </c>
      <c r="O187" s="132">
        <v>1.2857142857142858</v>
      </c>
      <c r="P187" s="41">
        <v>98343</v>
      </c>
      <c r="Q187" s="146">
        <f t="shared" si="53"/>
        <v>321093</v>
      </c>
      <c r="R187" s="122">
        <v>435200</v>
      </c>
      <c r="S187" s="42">
        <v>0.24864864864864866</v>
      </c>
      <c r="T187" s="41">
        <v>91081</v>
      </c>
      <c r="U187" s="153">
        <f t="shared" si="48"/>
        <v>526281</v>
      </c>
      <c r="V187" s="56">
        <v>247500</v>
      </c>
      <c r="W187" s="132">
        <v>1.2857142857142858</v>
      </c>
      <c r="X187" s="60">
        <v>89402.935599999997</v>
      </c>
      <c r="Y187" s="162">
        <f t="shared" si="54"/>
        <v>336902.93559999997</v>
      </c>
      <c r="Z187" s="56">
        <v>249150</v>
      </c>
      <c r="AA187" s="132">
        <v>1.2857142857142858</v>
      </c>
      <c r="AB187" s="69">
        <v>97449</v>
      </c>
      <c r="AC187" s="162">
        <f t="shared" si="55"/>
        <v>346599</v>
      </c>
      <c r="AD187" s="573">
        <v>152490</v>
      </c>
      <c r="AE187" s="583">
        <v>1.28571428571429</v>
      </c>
      <c r="AF187" s="572">
        <v>121687.02</v>
      </c>
      <c r="AG187" s="584">
        <f t="shared" si="47"/>
        <v>274177.02</v>
      </c>
      <c r="AH187" s="404">
        <f t="shared" si="50"/>
        <v>341060.87436000002</v>
      </c>
    </row>
    <row r="188" spans="1:34" x14ac:dyDescent="0.2">
      <c r="A188" s="120">
        <v>171</v>
      </c>
      <c r="B188" s="126" t="s">
        <v>479</v>
      </c>
      <c r="C188" s="462" t="s">
        <v>593</v>
      </c>
      <c r="D188" s="462" t="s">
        <v>593</v>
      </c>
      <c r="E188" s="503" t="s">
        <v>593</v>
      </c>
      <c r="F188" s="503" t="s">
        <v>593</v>
      </c>
      <c r="G188" s="146">
        <v>266271.92</v>
      </c>
      <c r="H188" s="146">
        <f t="shared" si="52"/>
        <v>279851.78791999997</v>
      </c>
      <c r="I188" s="497">
        <f t="shared" si="49"/>
        <v>279851.78791999997</v>
      </c>
      <c r="L188" s="120">
        <v>171</v>
      </c>
      <c r="M188" s="126" t="s">
        <v>479</v>
      </c>
      <c r="N188" s="122">
        <v>272640</v>
      </c>
      <c r="O188" s="132">
        <v>1.3028571428571429</v>
      </c>
      <c r="P188" s="41">
        <v>116042</v>
      </c>
      <c r="Q188" s="146">
        <f t="shared" si="53"/>
        <v>388682</v>
      </c>
      <c r="R188" s="122">
        <v>393700</v>
      </c>
      <c r="S188" s="42">
        <v>0.24864864864864866</v>
      </c>
      <c r="T188" s="41">
        <v>106330</v>
      </c>
      <c r="U188" s="153">
        <f t="shared" si="48"/>
        <v>500030</v>
      </c>
      <c r="V188" s="56">
        <v>270720</v>
      </c>
      <c r="W188" s="132">
        <v>1.3028571428571429</v>
      </c>
      <c r="X188" s="60">
        <v>103609.08239999996</v>
      </c>
      <c r="Y188" s="162">
        <f t="shared" si="54"/>
        <v>374329.08239999996</v>
      </c>
      <c r="Z188" s="56">
        <v>282240</v>
      </c>
      <c r="AA188" s="132">
        <v>1.3028571428571429</v>
      </c>
      <c r="AB188" s="69">
        <v>118114</v>
      </c>
      <c r="AC188" s="162">
        <f t="shared" si="55"/>
        <v>400354</v>
      </c>
      <c r="AD188" s="573">
        <v>152490</v>
      </c>
      <c r="AE188" s="583">
        <v>1.30285714285714</v>
      </c>
      <c r="AF188" s="572">
        <v>71219.460000000006</v>
      </c>
      <c r="AG188" s="584">
        <f t="shared" si="47"/>
        <v>223709.46000000002</v>
      </c>
      <c r="AH188" s="404">
        <f t="shared" si="50"/>
        <v>361159.38838666672</v>
      </c>
    </row>
    <row r="189" spans="1:34" x14ac:dyDescent="0.2">
      <c r="A189" s="120">
        <v>172</v>
      </c>
      <c r="B189" s="126" t="s">
        <v>470</v>
      </c>
      <c r="C189" s="462" t="s">
        <v>593</v>
      </c>
      <c r="D189" s="462" t="s">
        <v>593</v>
      </c>
      <c r="E189" s="503" t="s">
        <v>593</v>
      </c>
      <c r="F189" s="503" t="s">
        <v>593</v>
      </c>
      <c r="G189" s="146">
        <v>205721.2</v>
      </c>
      <c r="H189" s="146">
        <f t="shared" si="52"/>
        <v>216212.98120000001</v>
      </c>
      <c r="I189" s="497">
        <f t="shared" si="49"/>
        <v>216212.98120000001</v>
      </c>
      <c r="L189" s="120">
        <v>172</v>
      </c>
      <c r="M189" s="126" t="s">
        <v>470</v>
      </c>
      <c r="N189" s="122">
        <v>202500</v>
      </c>
      <c r="O189" s="132">
        <v>1.1114285714285714</v>
      </c>
      <c r="P189" s="41">
        <v>90287</v>
      </c>
      <c r="Q189" s="146">
        <f t="shared" si="53"/>
        <v>292787</v>
      </c>
      <c r="R189" s="122">
        <v>183580</v>
      </c>
      <c r="S189" s="42">
        <v>2.1428571428571428</v>
      </c>
      <c r="T189" s="41">
        <v>83197</v>
      </c>
      <c r="U189" s="153">
        <f t="shared" si="48"/>
        <v>266777</v>
      </c>
      <c r="V189" s="56">
        <v>217500</v>
      </c>
      <c r="W189" s="132">
        <v>1.1114285714285714</v>
      </c>
      <c r="X189" s="60">
        <v>80613.640000000014</v>
      </c>
      <c r="Y189" s="162">
        <f t="shared" si="54"/>
        <v>298113.64</v>
      </c>
      <c r="Z189" s="56">
        <v>223500</v>
      </c>
      <c r="AA189" s="132">
        <v>1.1114285714285714</v>
      </c>
      <c r="AB189" s="69">
        <v>87063</v>
      </c>
      <c r="AC189" s="162">
        <f t="shared" si="55"/>
        <v>310563</v>
      </c>
      <c r="AD189" s="573">
        <v>473382</v>
      </c>
      <c r="AE189" s="583">
        <v>1.1114285714285701</v>
      </c>
      <c r="AF189" s="572">
        <v>102963.9</v>
      </c>
      <c r="AG189" s="584">
        <f t="shared" si="47"/>
        <v>576345.9</v>
      </c>
      <c r="AH189" s="404">
        <f t="shared" si="50"/>
        <v>326799.92019999999</v>
      </c>
    </row>
    <row r="190" spans="1:34" x14ac:dyDescent="0.2">
      <c r="A190" s="120">
        <v>173</v>
      </c>
      <c r="B190" s="126" t="s">
        <v>415</v>
      </c>
      <c r="C190" s="462" t="s">
        <v>593</v>
      </c>
      <c r="D190" s="462" t="s">
        <v>593</v>
      </c>
      <c r="E190" s="503" t="s">
        <v>593</v>
      </c>
      <c r="F190" s="503" t="s">
        <v>593</v>
      </c>
      <c r="G190" s="146">
        <v>456223.4</v>
      </c>
      <c r="H190" s="146">
        <f t="shared" si="52"/>
        <v>479490.79340000002</v>
      </c>
      <c r="I190" s="497">
        <f t="shared" si="49"/>
        <v>479490.79340000002</v>
      </c>
      <c r="L190" s="120">
        <v>173</v>
      </c>
      <c r="M190" s="126" t="s">
        <v>415</v>
      </c>
      <c r="N190" s="122">
        <v>458160</v>
      </c>
      <c r="O190" s="132">
        <v>1.0542857142857143</v>
      </c>
      <c r="P190" s="41">
        <v>199177</v>
      </c>
      <c r="Q190" s="146">
        <f t="shared" si="53"/>
        <v>657337</v>
      </c>
      <c r="R190" s="122">
        <v>374220</v>
      </c>
      <c r="S190" s="42">
        <v>1.2857142857142858</v>
      </c>
      <c r="T190" s="41">
        <v>181515</v>
      </c>
      <c r="U190" s="153">
        <f t="shared" si="48"/>
        <v>555735</v>
      </c>
      <c r="V190" s="56">
        <v>468120</v>
      </c>
      <c r="W190" s="132">
        <v>1.0542857142857143</v>
      </c>
      <c r="X190" s="60">
        <v>179439.03999999998</v>
      </c>
      <c r="Y190" s="162">
        <f t="shared" si="54"/>
        <v>647559.04</v>
      </c>
      <c r="Z190" s="56">
        <v>488040</v>
      </c>
      <c r="AA190" s="132">
        <v>1.0542857142857143</v>
      </c>
      <c r="AB190" s="69">
        <v>200972</v>
      </c>
      <c r="AC190" s="162">
        <f t="shared" si="55"/>
        <v>689012</v>
      </c>
      <c r="AD190" s="573">
        <v>351390</v>
      </c>
      <c r="AE190" s="583">
        <v>1.0542857142857101</v>
      </c>
      <c r="AF190" s="572">
        <v>37963.379999999997</v>
      </c>
      <c r="AG190" s="584">
        <f t="shared" si="47"/>
        <v>389353.38</v>
      </c>
      <c r="AH190" s="404">
        <f t="shared" si="50"/>
        <v>569747.8689</v>
      </c>
    </row>
    <row r="191" spans="1:34" x14ac:dyDescent="0.2">
      <c r="A191" s="120">
        <v>174</v>
      </c>
      <c r="B191" s="126" t="s">
        <v>416</v>
      </c>
      <c r="C191" s="462" t="s">
        <v>593</v>
      </c>
      <c r="D191" s="462" t="s">
        <v>593</v>
      </c>
      <c r="E191" s="503" t="s">
        <v>593</v>
      </c>
      <c r="F191" s="503" t="s">
        <v>593</v>
      </c>
      <c r="G191" s="146">
        <v>369413.12</v>
      </c>
      <c r="H191" s="146">
        <f t="shared" si="52"/>
        <v>388253.18912</v>
      </c>
      <c r="I191" s="497">
        <f t="shared" si="49"/>
        <v>388253.18912</v>
      </c>
      <c r="L191" s="120">
        <v>174</v>
      </c>
      <c r="M191" s="126" t="s">
        <v>416</v>
      </c>
      <c r="N191" s="122">
        <v>364420</v>
      </c>
      <c r="O191" s="132">
        <v>1.0542857142857143</v>
      </c>
      <c r="P191" s="41">
        <v>160026</v>
      </c>
      <c r="Q191" s="146">
        <f t="shared" si="53"/>
        <v>524446</v>
      </c>
      <c r="R191" s="122">
        <v>307200</v>
      </c>
      <c r="S191" s="42">
        <v>1.3028571428571429</v>
      </c>
      <c r="T191" s="41">
        <v>146237</v>
      </c>
      <c r="U191" s="153">
        <f t="shared" si="48"/>
        <v>453437</v>
      </c>
      <c r="V191" s="56">
        <v>369740</v>
      </c>
      <c r="W191" s="132">
        <v>1.0542857142857143</v>
      </c>
      <c r="X191" s="60">
        <v>142880.40239999996</v>
      </c>
      <c r="Y191" s="162">
        <f t="shared" si="54"/>
        <v>512620.40239999996</v>
      </c>
      <c r="Z191" s="56">
        <v>401660</v>
      </c>
      <c r="AA191" s="132">
        <v>1.0542857142857143</v>
      </c>
      <c r="AB191" s="69">
        <v>155740</v>
      </c>
      <c r="AC191" s="162">
        <f t="shared" si="55"/>
        <v>557400</v>
      </c>
      <c r="AD191" s="573">
        <v>377910</v>
      </c>
      <c r="AE191" s="583">
        <v>1.0542857142857101</v>
      </c>
      <c r="AF191" s="572">
        <v>326640.21000000002</v>
      </c>
      <c r="AG191" s="584">
        <f t="shared" si="47"/>
        <v>704550.21</v>
      </c>
      <c r="AH191" s="404">
        <f t="shared" si="50"/>
        <v>523451.13358666672</v>
      </c>
    </row>
    <row r="192" spans="1:34" x14ac:dyDescent="0.2">
      <c r="A192" s="120">
        <v>175</v>
      </c>
      <c r="B192" s="126" t="s">
        <v>437</v>
      </c>
      <c r="C192" s="462" t="s">
        <v>593</v>
      </c>
      <c r="D192" s="462" t="s">
        <v>593</v>
      </c>
      <c r="E192" s="503" t="s">
        <v>593</v>
      </c>
      <c r="F192" s="503" t="s">
        <v>593</v>
      </c>
      <c r="G192" s="146">
        <v>656622.4</v>
      </c>
      <c r="H192" s="146">
        <f t="shared" si="52"/>
        <v>690110.14240000001</v>
      </c>
      <c r="I192" s="497">
        <f t="shared" si="49"/>
        <v>690110.14240000001</v>
      </c>
      <c r="L192" s="120">
        <v>175</v>
      </c>
      <c r="M192" s="126" t="s">
        <v>437</v>
      </c>
      <c r="N192" s="122">
        <v>677150</v>
      </c>
      <c r="O192" s="132">
        <v>4</v>
      </c>
      <c r="P192" s="41">
        <v>279025</v>
      </c>
      <c r="Q192" s="146">
        <f t="shared" si="53"/>
        <v>956175</v>
      </c>
      <c r="R192" s="122">
        <v>567910</v>
      </c>
      <c r="S192" s="42">
        <v>1.1114285714285714</v>
      </c>
      <c r="T192" s="41">
        <v>259473</v>
      </c>
      <c r="U192" s="153">
        <f t="shared" si="48"/>
        <v>827383</v>
      </c>
      <c r="V192" s="56">
        <v>695830</v>
      </c>
      <c r="W192" s="132">
        <v>4</v>
      </c>
      <c r="X192" s="60">
        <v>251373.71999999997</v>
      </c>
      <c r="Y192" s="162">
        <f t="shared" si="54"/>
        <v>947203.72</v>
      </c>
      <c r="Z192" s="56">
        <v>691160</v>
      </c>
      <c r="AA192" s="132">
        <v>4</v>
      </c>
      <c r="AB192" s="69">
        <v>284052</v>
      </c>
      <c r="AC192" s="162">
        <f t="shared" si="55"/>
        <v>975212</v>
      </c>
      <c r="AD192" s="573">
        <v>290394</v>
      </c>
      <c r="AE192" s="583">
        <v>4</v>
      </c>
      <c r="AF192" s="572">
        <v>133276.26</v>
      </c>
      <c r="AG192" s="584">
        <f t="shared" si="47"/>
        <v>423670.26</v>
      </c>
      <c r="AH192" s="404">
        <f t="shared" si="50"/>
        <v>803292.35373333329</v>
      </c>
    </row>
    <row r="193" spans="1:34" x14ac:dyDescent="0.2">
      <c r="A193" s="120">
        <v>176</v>
      </c>
      <c r="B193" s="126" t="s">
        <v>417</v>
      </c>
      <c r="C193" s="462" t="s">
        <v>593</v>
      </c>
      <c r="D193" s="462" t="s">
        <v>593</v>
      </c>
      <c r="E193" s="503" t="s">
        <v>593</v>
      </c>
      <c r="F193" s="503" t="s">
        <v>593</v>
      </c>
      <c r="G193" s="146">
        <v>563321.52</v>
      </c>
      <c r="H193" s="146">
        <f t="shared" si="52"/>
        <v>592050.91752000002</v>
      </c>
      <c r="I193" s="497">
        <f t="shared" si="49"/>
        <v>592050.91752000002</v>
      </c>
      <c r="L193" s="120">
        <v>176</v>
      </c>
      <c r="M193" s="126" t="s">
        <v>417</v>
      </c>
      <c r="N193" s="122">
        <v>575280</v>
      </c>
      <c r="O193" s="132">
        <v>3.1428571428571428</v>
      </c>
      <c r="P193" s="41">
        <v>246810</v>
      </c>
      <c r="Q193" s="146">
        <f t="shared" si="53"/>
        <v>822090</v>
      </c>
      <c r="R193" s="122">
        <v>500000</v>
      </c>
      <c r="S193" s="42">
        <v>1.0542857142857143</v>
      </c>
      <c r="T193" s="41">
        <v>224947</v>
      </c>
      <c r="U193" s="153">
        <f t="shared" si="48"/>
        <v>724947</v>
      </c>
      <c r="V193" s="56">
        <v>579360</v>
      </c>
      <c r="W193" s="132">
        <v>3.1428571428571428</v>
      </c>
      <c r="X193" s="60">
        <v>220366.51360000006</v>
      </c>
      <c r="Y193" s="162">
        <f t="shared" si="54"/>
        <v>799726.51360000006</v>
      </c>
      <c r="Z193" s="56">
        <v>620160</v>
      </c>
      <c r="AA193" s="132">
        <v>3.1428571428571428</v>
      </c>
      <c r="AB193" s="69">
        <v>244607</v>
      </c>
      <c r="AC193" s="162">
        <f t="shared" si="55"/>
        <v>864767</v>
      </c>
      <c r="AD193" s="573">
        <v>324870</v>
      </c>
      <c r="AE193" s="583">
        <v>3.1428571428571401</v>
      </c>
      <c r="AF193" s="572">
        <v>30736.68</v>
      </c>
      <c r="AG193" s="584">
        <f t="shared" si="47"/>
        <v>355606.68</v>
      </c>
      <c r="AH193" s="404">
        <f t="shared" si="50"/>
        <v>693198.01852000004</v>
      </c>
    </row>
    <row r="194" spans="1:34" x14ac:dyDescent="0.2">
      <c r="A194" s="120">
        <v>177</v>
      </c>
      <c r="B194" s="126" t="s">
        <v>418</v>
      </c>
      <c r="C194" s="462" t="s">
        <v>593</v>
      </c>
      <c r="D194" s="462" t="s">
        <v>593</v>
      </c>
      <c r="E194" s="503" t="s">
        <v>593</v>
      </c>
      <c r="F194" s="503" t="s">
        <v>593</v>
      </c>
      <c r="G194" s="146">
        <v>470419</v>
      </c>
      <c r="H194" s="146">
        <f t="shared" si="52"/>
        <v>494410.36900000001</v>
      </c>
      <c r="I194" s="497">
        <f t="shared" si="49"/>
        <v>494410.36900000001</v>
      </c>
      <c r="L194" s="120">
        <v>177</v>
      </c>
      <c r="M194" s="126" t="s">
        <v>418</v>
      </c>
      <c r="N194" s="122">
        <v>475380</v>
      </c>
      <c r="O194" s="132">
        <v>2.4285714285714284</v>
      </c>
      <c r="P194" s="41">
        <v>204600</v>
      </c>
      <c r="Q194" s="146">
        <f t="shared" si="53"/>
        <v>679980</v>
      </c>
      <c r="R194" s="122">
        <v>787400</v>
      </c>
      <c r="S194" s="42">
        <v>1.0542857142857143</v>
      </c>
      <c r="T194" s="41">
        <v>185793</v>
      </c>
      <c r="U194" s="153">
        <f t="shared" si="48"/>
        <v>973193</v>
      </c>
      <c r="V194" s="56">
        <v>509580</v>
      </c>
      <c r="W194" s="132">
        <v>2.4285714285714284</v>
      </c>
      <c r="X194" s="60">
        <v>184323.90399999998</v>
      </c>
      <c r="Y194" s="162">
        <f t="shared" si="54"/>
        <v>693903.90399999998</v>
      </c>
      <c r="Z194" s="56">
        <v>516420</v>
      </c>
      <c r="AA194" s="132">
        <v>2.4285714285714284</v>
      </c>
      <c r="AB194" s="69">
        <v>200913</v>
      </c>
      <c r="AC194" s="162">
        <f t="shared" si="55"/>
        <v>717333</v>
      </c>
      <c r="AD194" s="573">
        <v>125970</v>
      </c>
      <c r="AE194" s="583">
        <v>2.4285714285714302</v>
      </c>
      <c r="AF194" s="572">
        <v>141391.38</v>
      </c>
      <c r="AG194" s="584">
        <f t="shared" ref="AG194:AG251" si="76">IF(AND(AD194="",AF194=""),"",SUM(AD194,AF194))</f>
        <v>267361.38</v>
      </c>
      <c r="AH194" s="404">
        <f t="shared" si="50"/>
        <v>637696.94216666662</v>
      </c>
    </row>
    <row r="195" spans="1:34" x14ac:dyDescent="0.2">
      <c r="A195" s="120">
        <v>178</v>
      </c>
      <c r="B195" s="126" t="s">
        <v>419</v>
      </c>
      <c r="C195" s="462" t="s">
        <v>593</v>
      </c>
      <c r="D195" s="462" t="s">
        <v>593</v>
      </c>
      <c r="E195" s="503" t="s">
        <v>593</v>
      </c>
      <c r="F195" s="503" t="s">
        <v>593</v>
      </c>
      <c r="G195" s="146">
        <v>345809.6</v>
      </c>
      <c r="H195" s="146">
        <f t="shared" si="52"/>
        <v>363445.88959999999</v>
      </c>
      <c r="I195" s="497">
        <f t="shared" si="49"/>
        <v>363445.88959999999</v>
      </c>
      <c r="L195" s="120">
        <v>178</v>
      </c>
      <c r="M195" s="126" t="s">
        <v>419</v>
      </c>
      <c r="N195" s="122">
        <v>355320</v>
      </c>
      <c r="O195" s="132">
        <v>3.5714285714285716</v>
      </c>
      <c r="P195" s="41">
        <v>151401</v>
      </c>
      <c r="Q195" s="146">
        <f t="shared" si="53"/>
        <v>506721</v>
      </c>
      <c r="R195" s="122">
        <v>290250</v>
      </c>
      <c r="S195" s="42">
        <v>4</v>
      </c>
      <c r="T195" s="41">
        <v>135307</v>
      </c>
      <c r="U195" s="153">
        <f t="shared" si="48"/>
        <v>425557</v>
      </c>
      <c r="V195" s="56">
        <v>355320</v>
      </c>
      <c r="W195" s="132">
        <v>3.5714285714285716</v>
      </c>
      <c r="X195" s="60">
        <v>136397.02559999999</v>
      </c>
      <c r="Y195" s="162">
        <f t="shared" si="54"/>
        <v>491717.02559999999</v>
      </c>
      <c r="Z195" s="56">
        <v>365400</v>
      </c>
      <c r="AA195" s="132">
        <v>3.5714285714285716</v>
      </c>
      <c r="AB195" s="69">
        <v>150037</v>
      </c>
      <c r="AC195" s="162">
        <f t="shared" si="55"/>
        <v>515437</v>
      </c>
      <c r="AD195" s="573">
        <v>238680</v>
      </c>
      <c r="AE195" s="583">
        <v>3.5714285714285698</v>
      </c>
      <c r="AF195" s="572">
        <v>100020.18</v>
      </c>
      <c r="AG195" s="584">
        <f t="shared" si="76"/>
        <v>338700.18</v>
      </c>
      <c r="AH195" s="404">
        <f t="shared" si="50"/>
        <v>440263.01586666662</v>
      </c>
    </row>
    <row r="196" spans="1:34" x14ac:dyDescent="0.2">
      <c r="A196" s="120">
        <v>179</v>
      </c>
      <c r="B196" s="126" t="s">
        <v>438</v>
      </c>
      <c r="C196" s="462" t="s">
        <v>593</v>
      </c>
      <c r="D196" s="462" t="s">
        <v>593</v>
      </c>
      <c r="E196" s="503" t="s">
        <v>593</v>
      </c>
      <c r="F196" s="503" t="s">
        <v>593</v>
      </c>
      <c r="G196" s="146">
        <v>117412.24</v>
      </c>
      <c r="H196" s="146">
        <f t="shared" si="52"/>
        <v>123400.26424</v>
      </c>
      <c r="I196" s="497">
        <f t="shared" si="49"/>
        <v>123400.26424</v>
      </c>
      <c r="L196" s="120">
        <v>179</v>
      </c>
      <c r="M196" s="126" t="s">
        <v>438</v>
      </c>
      <c r="N196" s="122">
        <v>130150</v>
      </c>
      <c r="O196" s="132">
        <v>0.36</v>
      </c>
      <c r="P196" s="41">
        <v>56822</v>
      </c>
      <c r="Q196" s="146">
        <f t="shared" si="53"/>
        <v>186972</v>
      </c>
      <c r="R196" s="122">
        <v>96520</v>
      </c>
      <c r="S196" s="42">
        <v>3.1428571428571428</v>
      </c>
      <c r="T196" s="41">
        <v>46382</v>
      </c>
      <c r="U196" s="153">
        <f t="shared" si="48"/>
        <v>142902</v>
      </c>
      <c r="V196" s="56">
        <v>140600</v>
      </c>
      <c r="W196" s="132">
        <v>0.36</v>
      </c>
      <c r="X196" s="60">
        <v>51656.28</v>
      </c>
      <c r="Y196" s="162">
        <f t="shared" si="54"/>
        <v>192256.28</v>
      </c>
      <c r="Z196" s="56">
        <v>138700</v>
      </c>
      <c r="AA196" s="132">
        <v>0.36</v>
      </c>
      <c r="AB196" s="69">
        <v>57855</v>
      </c>
      <c r="AC196" s="162">
        <f t="shared" si="55"/>
        <v>196555</v>
      </c>
      <c r="AD196" s="573">
        <v>205530</v>
      </c>
      <c r="AE196" s="583">
        <v>0.36</v>
      </c>
      <c r="AF196" s="572">
        <v>44334.81</v>
      </c>
      <c r="AG196" s="584">
        <f t="shared" si="76"/>
        <v>249864.81</v>
      </c>
      <c r="AH196" s="404">
        <f t="shared" si="50"/>
        <v>181991.72570666668</v>
      </c>
    </row>
    <row r="197" spans="1:34" x14ac:dyDescent="0.2">
      <c r="A197" s="120">
        <v>180</v>
      </c>
      <c r="B197" s="126" t="s">
        <v>492</v>
      </c>
      <c r="C197" s="462" t="s">
        <v>593</v>
      </c>
      <c r="D197" s="462" t="s">
        <v>593</v>
      </c>
      <c r="E197" s="503" t="s">
        <v>593</v>
      </c>
      <c r="F197" s="503" t="s">
        <v>593</v>
      </c>
      <c r="G197" s="146">
        <v>189515.4</v>
      </c>
      <c r="H197" s="146">
        <f t="shared" si="52"/>
        <v>199180.68539999999</v>
      </c>
      <c r="I197" s="497">
        <f t="shared" si="49"/>
        <v>199180.68539999999</v>
      </c>
      <c r="L197" s="120">
        <v>180</v>
      </c>
      <c r="M197" s="126" t="s">
        <v>492</v>
      </c>
      <c r="N197" s="122">
        <v>193120</v>
      </c>
      <c r="O197" s="132">
        <v>0.52857142857142858</v>
      </c>
      <c r="P197" s="41">
        <v>80159</v>
      </c>
      <c r="Q197" s="146">
        <f t="shared" si="53"/>
        <v>273279</v>
      </c>
      <c r="R197" s="122">
        <v>162360</v>
      </c>
      <c r="S197" s="42">
        <v>2.4285714285714284</v>
      </c>
      <c r="T197" s="41">
        <v>76493</v>
      </c>
      <c r="U197" s="153">
        <f t="shared" si="48"/>
        <v>238853</v>
      </c>
      <c r="V197" s="56">
        <v>190400</v>
      </c>
      <c r="W197" s="132">
        <v>0.52857142857142858</v>
      </c>
      <c r="X197" s="60">
        <v>72871.721600000019</v>
      </c>
      <c r="Y197" s="162">
        <f t="shared" si="54"/>
        <v>263271.72160000005</v>
      </c>
      <c r="Z197" s="56">
        <v>199920</v>
      </c>
      <c r="AA197" s="132">
        <v>0.52857142857142858</v>
      </c>
      <c r="AB197" s="69">
        <v>81616</v>
      </c>
      <c r="AC197" s="162">
        <f t="shared" si="55"/>
        <v>281536</v>
      </c>
      <c r="AD197" s="573">
        <v>112710</v>
      </c>
      <c r="AE197" s="583">
        <v>0.52857142857142903</v>
      </c>
      <c r="AF197" s="572">
        <v>27421.68</v>
      </c>
      <c r="AG197" s="584">
        <f t="shared" si="76"/>
        <v>140131.68</v>
      </c>
      <c r="AH197" s="404">
        <f t="shared" si="50"/>
        <v>232708.68116666668</v>
      </c>
    </row>
    <row r="198" spans="1:34" x14ac:dyDescent="0.2">
      <c r="A198" s="120">
        <v>181</v>
      </c>
      <c r="B198" s="126" t="s">
        <v>423</v>
      </c>
      <c r="C198" s="462" t="s">
        <v>593</v>
      </c>
      <c r="D198" s="462" t="s">
        <v>593</v>
      </c>
      <c r="E198" s="503" t="s">
        <v>593</v>
      </c>
      <c r="F198" s="503" t="s">
        <v>593</v>
      </c>
      <c r="G198" s="146">
        <v>13027.2</v>
      </c>
      <c r="H198" s="146">
        <f t="shared" si="52"/>
        <v>13691.5872</v>
      </c>
      <c r="I198" s="497">
        <f t="shared" si="49"/>
        <v>13691.5872</v>
      </c>
      <c r="L198" s="120">
        <v>181</v>
      </c>
      <c r="M198" s="126" t="s">
        <v>423</v>
      </c>
      <c r="N198" s="122">
        <v>17400</v>
      </c>
      <c r="O198" s="132">
        <v>1.5714285714285714</v>
      </c>
      <c r="P198" s="41">
        <v>7040</v>
      </c>
      <c r="Q198" s="146">
        <f t="shared" si="53"/>
        <v>24440</v>
      </c>
      <c r="R198" s="122">
        <v>10160</v>
      </c>
      <c r="S198" s="42">
        <v>3.5714285714285716</v>
      </c>
      <c r="T198" s="41">
        <v>5630</v>
      </c>
      <c r="U198" s="153">
        <f t="shared" ref="U198:U251" si="77">+R198+T198</f>
        <v>15790</v>
      </c>
      <c r="V198" s="56">
        <v>17640</v>
      </c>
      <c r="W198" s="132">
        <v>1.5714285714285714</v>
      </c>
      <c r="X198" s="60">
        <v>6400</v>
      </c>
      <c r="Y198" s="162">
        <f t="shared" si="54"/>
        <v>24040</v>
      </c>
      <c r="Z198" s="56">
        <v>17400</v>
      </c>
      <c r="AA198" s="132">
        <v>1.5714285714285714</v>
      </c>
      <c r="AB198" s="69">
        <v>7232</v>
      </c>
      <c r="AC198" s="162">
        <f t="shared" si="55"/>
        <v>24632</v>
      </c>
      <c r="AD198" s="573">
        <v>33150</v>
      </c>
      <c r="AE198" s="583">
        <v>1.5714285714285701</v>
      </c>
      <c r="AF198" s="572">
        <v>440232</v>
      </c>
      <c r="AG198" s="584">
        <f t="shared" si="76"/>
        <v>473382</v>
      </c>
      <c r="AH198" s="404">
        <f t="shared" si="50"/>
        <v>95995.931199999992</v>
      </c>
    </row>
    <row r="199" spans="1:34" x14ac:dyDescent="0.2">
      <c r="A199" s="120">
        <v>182</v>
      </c>
      <c r="B199" s="126" t="s">
        <v>424</v>
      </c>
      <c r="C199" s="462" t="s">
        <v>593</v>
      </c>
      <c r="D199" s="462" t="s">
        <v>593</v>
      </c>
      <c r="E199" s="503" t="s">
        <v>593</v>
      </c>
      <c r="F199" s="503" t="s">
        <v>593</v>
      </c>
      <c r="G199" s="146">
        <v>13027.2</v>
      </c>
      <c r="H199" s="146">
        <f t="shared" ref="H199:H228" si="78">G199*5.1%+G199</f>
        <v>13691.5872</v>
      </c>
      <c r="I199" s="497">
        <f t="shared" ref="I199:I228" si="79">AVERAGE(D199,F199,H199)</f>
        <v>13691.5872</v>
      </c>
      <c r="L199" s="120">
        <v>182</v>
      </c>
      <c r="M199" s="126" t="s">
        <v>424</v>
      </c>
      <c r="N199" s="122">
        <v>17040</v>
      </c>
      <c r="O199" s="132">
        <v>0.64571428571428569</v>
      </c>
      <c r="P199" s="41">
        <v>7104</v>
      </c>
      <c r="Q199" s="146">
        <f t="shared" si="53"/>
        <v>24144</v>
      </c>
      <c r="R199" s="122">
        <v>10480</v>
      </c>
      <c r="S199" s="42">
        <v>0.36</v>
      </c>
      <c r="T199" s="41">
        <v>5630</v>
      </c>
      <c r="U199" s="153">
        <f t="shared" si="77"/>
        <v>16110</v>
      </c>
      <c r="V199" s="56">
        <v>17400</v>
      </c>
      <c r="W199" s="132">
        <v>0.64571428571428569</v>
      </c>
      <c r="X199" s="60">
        <v>6400</v>
      </c>
      <c r="Y199" s="162">
        <f t="shared" si="54"/>
        <v>23800</v>
      </c>
      <c r="Z199" s="56">
        <v>17880</v>
      </c>
      <c r="AA199" s="132">
        <v>0.64571428571428569</v>
      </c>
      <c r="AB199" s="69">
        <v>7168</v>
      </c>
      <c r="AC199" s="162">
        <f t="shared" si="55"/>
        <v>25048</v>
      </c>
      <c r="AD199" s="573">
        <v>46410</v>
      </c>
      <c r="AE199" s="583">
        <v>0.64571428571428602</v>
      </c>
      <c r="AF199" s="572">
        <v>818805</v>
      </c>
      <c r="AG199" s="584">
        <f t="shared" si="76"/>
        <v>865215</v>
      </c>
      <c r="AH199" s="404">
        <f t="shared" ref="AH199:AH251" si="80">AVERAGE(I199,Q199,U199,Y199,AC199,AG199)</f>
        <v>161334.76453333333</v>
      </c>
    </row>
    <row r="200" spans="1:34" x14ac:dyDescent="0.2">
      <c r="A200" s="120">
        <v>183</v>
      </c>
      <c r="B200" s="126" t="s">
        <v>425</v>
      </c>
      <c r="C200" s="462" t="s">
        <v>593</v>
      </c>
      <c r="D200" s="462" t="s">
        <v>593</v>
      </c>
      <c r="E200" s="503" t="s">
        <v>593</v>
      </c>
      <c r="F200" s="503" t="s">
        <v>593</v>
      </c>
      <c r="G200" s="146">
        <v>16284</v>
      </c>
      <c r="H200" s="146">
        <f t="shared" si="78"/>
        <v>17114.484</v>
      </c>
      <c r="I200" s="497">
        <f t="shared" si="79"/>
        <v>17114.484</v>
      </c>
      <c r="L200" s="120">
        <v>183</v>
      </c>
      <c r="M200" s="126" t="s">
        <v>425</v>
      </c>
      <c r="N200" s="122">
        <v>19180</v>
      </c>
      <c r="O200" s="132">
        <v>1.3506571428571428</v>
      </c>
      <c r="P200" s="41">
        <v>8019</v>
      </c>
      <c r="Q200" s="146">
        <f t="shared" ref="Q200:Q251" si="81">+N200+P200</f>
        <v>27199</v>
      </c>
      <c r="R200" s="122">
        <v>14410</v>
      </c>
      <c r="S200" s="42">
        <v>0.52857142857142858</v>
      </c>
      <c r="T200" s="41">
        <v>5971</v>
      </c>
      <c r="U200" s="153">
        <f t="shared" si="77"/>
        <v>20381</v>
      </c>
      <c r="V200" s="56">
        <v>20300</v>
      </c>
      <c r="W200" s="132">
        <v>1.3506571428571428</v>
      </c>
      <c r="X200" s="60">
        <v>7160</v>
      </c>
      <c r="Y200" s="162">
        <f t="shared" ref="Y200:Y251" si="82">+V200+X200</f>
        <v>27460</v>
      </c>
      <c r="Z200" s="56">
        <v>20720</v>
      </c>
      <c r="AA200" s="132">
        <v>1.3506571428571428</v>
      </c>
      <c r="AB200" s="69">
        <v>8162</v>
      </c>
      <c r="AC200" s="162">
        <f t="shared" ref="AC200:AC251" si="83">+Z200+AB200</f>
        <v>28882</v>
      </c>
      <c r="AD200" s="573">
        <v>59670</v>
      </c>
      <c r="AE200" s="583">
        <v>1.3506571428571399</v>
      </c>
      <c r="AF200" s="572">
        <v>100776</v>
      </c>
      <c r="AG200" s="584">
        <f t="shared" si="76"/>
        <v>160446</v>
      </c>
      <c r="AH200" s="404">
        <f t="shared" si="80"/>
        <v>46913.747333333333</v>
      </c>
    </row>
    <row r="201" spans="1:34" x14ac:dyDescent="0.2">
      <c r="A201" s="120">
        <v>184</v>
      </c>
      <c r="B201" s="126" t="s">
        <v>439</v>
      </c>
      <c r="C201" s="462" t="s">
        <v>593</v>
      </c>
      <c r="D201" s="462" t="s">
        <v>593</v>
      </c>
      <c r="E201" s="503" t="s">
        <v>593</v>
      </c>
      <c r="F201" s="503" t="s">
        <v>593</v>
      </c>
      <c r="G201" s="146">
        <v>131357.6</v>
      </c>
      <c r="H201" s="146">
        <f t="shared" si="78"/>
        <v>138056.8376</v>
      </c>
      <c r="I201" s="497">
        <f t="shared" si="79"/>
        <v>138056.8376</v>
      </c>
      <c r="L201" s="120">
        <v>184</v>
      </c>
      <c r="M201" s="126" t="s">
        <v>439</v>
      </c>
      <c r="N201" s="122">
        <v>155040</v>
      </c>
      <c r="O201" s="132">
        <v>2.7758857142857143</v>
      </c>
      <c r="P201" s="41">
        <v>69332</v>
      </c>
      <c r="Q201" s="146">
        <f t="shared" si="81"/>
        <v>224372</v>
      </c>
      <c r="R201" s="122">
        <v>117300</v>
      </c>
      <c r="S201" s="42">
        <v>1.5714285714285714</v>
      </c>
      <c r="T201" s="41">
        <v>52384</v>
      </c>
      <c r="U201" s="153">
        <f t="shared" si="77"/>
        <v>169684</v>
      </c>
      <c r="V201" s="56">
        <v>167580</v>
      </c>
      <c r="W201" s="132">
        <v>2.7758857142857143</v>
      </c>
      <c r="X201" s="60">
        <v>61904</v>
      </c>
      <c r="Y201" s="162">
        <f t="shared" si="82"/>
        <v>229484</v>
      </c>
      <c r="Z201" s="56">
        <v>172140</v>
      </c>
      <c r="AA201" s="132">
        <v>2.7758857142857143</v>
      </c>
      <c r="AB201" s="69">
        <v>69952</v>
      </c>
      <c r="AC201" s="162">
        <f t="shared" si="83"/>
        <v>242092</v>
      </c>
      <c r="AD201" s="573">
        <v>391170</v>
      </c>
      <c r="AE201" s="583">
        <v>2.7758857142857098</v>
      </c>
      <c r="AF201" s="572">
        <v>24663.599999999999</v>
      </c>
      <c r="AG201" s="584">
        <f t="shared" si="76"/>
        <v>415833.59999999998</v>
      </c>
      <c r="AH201" s="404">
        <f t="shared" si="80"/>
        <v>236587.07293333331</v>
      </c>
    </row>
    <row r="202" spans="1:34" x14ac:dyDescent="0.2">
      <c r="A202" s="120">
        <v>185</v>
      </c>
      <c r="B202" s="126" t="s">
        <v>427</v>
      </c>
      <c r="C202" s="462" t="s">
        <v>593</v>
      </c>
      <c r="D202" s="462" t="s">
        <v>593</v>
      </c>
      <c r="E202" s="503" t="s">
        <v>593</v>
      </c>
      <c r="F202" s="503" t="s">
        <v>593</v>
      </c>
      <c r="G202" s="146">
        <v>650826.4</v>
      </c>
      <c r="H202" s="146">
        <f t="shared" si="78"/>
        <v>684018.54639999999</v>
      </c>
      <c r="I202" s="497">
        <f t="shared" si="79"/>
        <v>684018.54639999999</v>
      </c>
      <c r="L202" s="120">
        <v>185</v>
      </c>
      <c r="M202" s="126" t="s">
        <v>427</v>
      </c>
      <c r="N202" s="122">
        <v>794600</v>
      </c>
      <c r="O202" s="132">
        <v>5.0004857142857144</v>
      </c>
      <c r="P202" s="41">
        <v>286144</v>
      </c>
      <c r="Q202" s="146">
        <f t="shared" si="81"/>
        <v>1080744</v>
      </c>
      <c r="R202" s="122">
        <v>685800</v>
      </c>
      <c r="S202" s="42">
        <v>0.64571428571428569</v>
      </c>
      <c r="T202" s="41">
        <v>255166</v>
      </c>
      <c r="U202" s="153">
        <f t="shared" si="77"/>
        <v>940966</v>
      </c>
      <c r="V202" s="56">
        <v>829400</v>
      </c>
      <c r="W202" s="132">
        <v>5.0004857142857144</v>
      </c>
      <c r="X202" s="60">
        <v>255485.848</v>
      </c>
      <c r="Y202" s="162">
        <f t="shared" si="82"/>
        <v>1084885.848</v>
      </c>
      <c r="Z202" s="56">
        <v>852600</v>
      </c>
      <c r="AA202" s="132">
        <v>5.0004857142857144</v>
      </c>
      <c r="AB202" s="69">
        <v>281034</v>
      </c>
      <c r="AC202" s="162">
        <f t="shared" si="83"/>
        <v>1133634</v>
      </c>
      <c r="AD202" s="573">
        <v>556920</v>
      </c>
      <c r="AE202" s="583">
        <v>5.00048571428571</v>
      </c>
      <c r="AF202" s="572">
        <v>53616.81</v>
      </c>
      <c r="AG202" s="584">
        <f t="shared" si="76"/>
        <v>610536.81000000006</v>
      </c>
      <c r="AH202" s="404">
        <f t="shared" si="80"/>
        <v>922464.20073333324</v>
      </c>
    </row>
    <row r="203" spans="1:34" x14ac:dyDescent="0.2">
      <c r="A203" s="120">
        <v>186</v>
      </c>
      <c r="B203" s="126" t="s">
        <v>428</v>
      </c>
      <c r="C203" s="462" t="s">
        <v>593</v>
      </c>
      <c r="D203" s="462" t="s">
        <v>593</v>
      </c>
      <c r="E203" s="503" t="s">
        <v>593</v>
      </c>
      <c r="F203" s="503" t="s">
        <v>593</v>
      </c>
      <c r="G203" s="146">
        <v>356904.8</v>
      </c>
      <c r="H203" s="146">
        <f t="shared" si="78"/>
        <v>375106.9448</v>
      </c>
      <c r="I203" s="497">
        <f t="shared" si="79"/>
        <v>375106.9448</v>
      </c>
      <c r="L203" s="120">
        <v>186</v>
      </c>
      <c r="M203" s="126" t="s">
        <v>428</v>
      </c>
      <c r="N203" s="122">
        <v>630000</v>
      </c>
      <c r="O203" s="132">
        <v>1.2485142857142857</v>
      </c>
      <c r="P203" s="41">
        <v>153616</v>
      </c>
      <c r="Q203" s="146">
        <f t="shared" si="81"/>
        <v>783616</v>
      </c>
      <c r="R203" s="122">
        <v>296960</v>
      </c>
      <c r="S203" s="42">
        <v>1.3506571428571428</v>
      </c>
      <c r="T203" s="41">
        <v>142391</v>
      </c>
      <c r="U203" s="153">
        <f t="shared" si="77"/>
        <v>439351</v>
      </c>
      <c r="V203" s="56">
        <v>639000</v>
      </c>
      <c r="W203" s="132">
        <v>1.2485142857142857</v>
      </c>
      <c r="X203" s="60">
        <v>139650.576</v>
      </c>
      <c r="Y203" s="162">
        <f t="shared" si="82"/>
        <v>778650.576</v>
      </c>
      <c r="Z203" s="56">
        <v>684000</v>
      </c>
      <c r="AA203" s="132">
        <v>1.2485142857142857</v>
      </c>
      <c r="AB203" s="69">
        <v>153616</v>
      </c>
      <c r="AC203" s="162">
        <f t="shared" si="83"/>
        <v>837616</v>
      </c>
      <c r="AD203" s="573">
        <v>510510</v>
      </c>
      <c r="AE203" s="583">
        <v>1.2485142857142899</v>
      </c>
      <c r="AF203" s="572">
        <v>123324.63</v>
      </c>
      <c r="AG203" s="584">
        <f t="shared" si="76"/>
        <v>633834.63</v>
      </c>
      <c r="AH203" s="404">
        <f t="shared" si="80"/>
        <v>641362.52513333329</v>
      </c>
    </row>
    <row r="204" spans="1:34" x14ac:dyDescent="0.2">
      <c r="A204" s="120">
        <v>187</v>
      </c>
      <c r="B204" s="126" t="s">
        <v>429</v>
      </c>
      <c r="C204" s="462" t="s">
        <v>593</v>
      </c>
      <c r="D204" s="462" t="s">
        <v>593</v>
      </c>
      <c r="E204" s="503" t="s">
        <v>593</v>
      </c>
      <c r="F204" s="503" t="s">
        <v>593</v>
      </c>
      <c r="G204" s="146">
        <v>581730.72</v>
      </c>
      <c r="H204" s="146">
        <f t="shared" si="78"/>
        <v>611398.98671999993</v>
      </c>
      <c r="I204" s="497">
        <f t="shared" si="79"/>
        <v>611398.98671999993</v>
      </c>
      <c r="L204" s="120">
        <v>187</v>
      </c>
      <c r="M204" s="126" t="s">
        <v>429</v>
      </c>
      <c r="N204" s="122">
        <v>602080</v>
      </c>
      <c r="O204" s="132">
        <v>0.95988571428571423</v>
      </c>
      <c r="P204" s="41">
        <v>250903</v>
      </c>
      <c r="Q204" s="146">
        <f t="shared" si="81"/>
        <v>852983</v>
      </c>
      <c r="R204" s="122">
        <v>495180</v>
      </c>
      <c r="S204" s="42">
        <v>2.7758857142857143</v>
      </c>
      <c r="T204" s="41">
        <v>230216</v>
      </c>
      <c r="U204" s="153">
        <f t="shared" si="77"/>
        <v>725396</v>
      </c>
      <c r="V204" s="56">
        <v>636000</v>
      </c>
      <c r="W204" s="132">
        <v>0.95988571428571423</v>
      </c>
      <c r="X204" s="60">
        <v>228093.60800000001</v>
      </c>
      <c r="Y204" s="162">
        <f t="shared" si="82"/>
        <v>864093.60800000001</v>
      </c>
      <c r="Z204" s="56">
        <v>640240</v>
      </c>
      <c r="AA204" s="132">
        <v>0.95988571428571423</v>
      </c>
      <c r="AB204" s="69">
        <v>253184</v>
      </c>
      <c r="AC204" s="162">
        <f t="shared" si="83"/>
        <v>893424</v>
      </c>
      <c r="AD204" s="573">
        <v>596700</v>
      </c>
      <c r="AE204" s="583">
        <v>0.95988571428571401</v>
      </c>
      <c r="AF204" s="572">
        <v>23516.61</v>
      </c>
      <c r="AG204" s="584">
        <f t="shared" si="76"/>
        <v>620216.61</v>
      </c>
      <c r="AH204" s="404">
        <f t="shared" si="80"/>
        <v>761252.03411999997</v>
      </c>
    </row>
    <row r="205" spans="1:34" x14ac:dyDescent="0.2">
      <c r="A205" s="120">
        <v>188</v>
      </c>
      <c r="B205" s="126" t="s">
        <v>471</v>
      </c>
      <c r="C205" s="462" t="s">
        <v>593</v>
      </c>
      <c r="D205" s="462" t="s">
        <v>593</v>
      </c>
      <c r="E205" s="503" t="s">
        <v>593</v>
      </c>
      <c r="F205" s="503" t="s">
        <v>593</v>
      </c>
      <c r="G205" s="146">
        <v>659640</v>
      </c>
      <c r="H205" s="146">
        <f t="shared" si="78"/>
        <v>693281.64</v>
      </c>
      <c r="I205" s="497">
        <f t="shared" si="79"/>
        <v>693281.64</v>
      </c>
      <c r="L205" s="120">
        <v>188</v>
      </c>
      <c r="M205" s="126" t="s">
        <v>471</v>
      </c>
      <c r="N205" s="122">
        <v>663840</v>
      </c>
      <c r="O205" s="132">
        <v>5.8533714285714282</v>
      </c>
      <c r="P205" s="41">
        <v>278704</v>
      </c>
      <c r="Q205" s="146">
        <f t="shared" si="81"/>
        <v>942544</v>
      </c>
      <c r="R205" s="122">
        <v>549120</v>
      </c>
      <c r="S205" s="42">
        <v>5.0004857142857144</v>
      </c>
      <c r="T205" s="41">
        <v>258317</v>
      </c>
      <c r="U205" s="153">
        <f t="shared" si="77"/>
        <v>807437</v>
      </c>
      <c r="V205" s="56">
        <v>668450</v>
      </c>
      <c r="W205" s="132">
        <v>5.8533714285714282</v>
      </c>
      <c r="X205" s="60">
        <v>248842.56000000006</v>
      </c>
      <c r="Y205" s="162">
        <f t="shared" si="82"/>
        <v>917292.56</v>
      </c>
      <c r="Z205" s="56">
        <v>686890</v>
      </c>
      <c r="AA205" s="132">
        <v>5.8533714285714282</v>
      </c>
      <c r="AB205" s="69">
        <v>268750</v>
      </c>
      <c r="AC205" s="162">
        <f t="shared" si="83"/>
        <v>955640</v>
      </c>
      <c r="AD205" s="573">
        <v>682890</v>
      </c>
      <c r="AE205" s="583">
        <v>5.85337142857143</v>
      </c>
      <c r="AF205" s="572">
        <v>81628.56</v>
      </c>
      <c r="AG205" s="584">
        <f t="shared" si="76"/>
        <v>764518.56</v>
      </c>
      <c r="AH205" s="404">
        <f t="shared" si="80"/>
        <v>846785.62666666659</v>
      </c>
    </row>
    <row r="206" spans="1:34" x14ac:dyDescent="0.2">
      <c r="A206" s="120">
        <v>189</v>
      </c>
      <c r="B206" s="126" t="s">
        <v>472</v>
      </c>
      <c r="C206" s="462" t="s">
        <v>593</v>
      </c>
      <c r="D206" s="462" t="s">
        <v>593</v>
      </c>
      <c r="E206" s="503" t="s">
        <v>593</v>
      </c>
      <c r="F206" s="503" t="s">
        <v>593</v>
      </c>
      <c r="G206" s="146">
        <v>739772</v>
      </c>
      <c r="H206" s="146">
        <f t="shared" si="78"/>
        <v>777500.37199999997</v>
      </c>
      <c r="I206" s="497">
        <f t="shared" si="79"/>
        <v>777500.37199999997</v>
      </c>
      <c r="L206" s="120">
        <v>189</v>
      </c>
      <c r="M206" s="126" t="s">
        <v>472</v>
      </c>
      <c r="N206" s="122">
        <v>739480</v>
      </c>
      <c r="O206" s="132">
        <v>0.59994285714285711</v>
      </c>
      <c r="P206" s="41">
        <v>314633</v>
      </c>
      <c r="Q206" s="146">
        <f t="shared" si="81"/>
        <v>1054113</v>
      </c>
      <c r="R206" s="122">
        <v>654160</v>
      </c>
      <c r="S206" s="42">
        <v>1.2485142857142857</v>
      </c>
      <c r="T206" s="41">
        <v>292412</v>
      </c>
      <c r="U206" s="153">
        <f t="shared" si="77"/>
        <v>946572</v>
      </c>
      <c r="V206" s="56">
        <v>739480</v>
      </c>
      <c r="W206" s="132">
        <v>0.59994285714285711</v>
      </c>
      <c r="X206" s="60">
        <v>286029.95999999996</v>
      </c>
      <c r="Y206" s="162">
        <f t="shared" si="82"/>
        <v>1025509.96</v>
      </c>
      <c r="Z206" s="56">
        <v>792680</v>
      </c>
      <c r="AA206" s="132">
        <v>0.59994285714285711</v>
      </c>
      <c r="AB206" s="69">
        <v>317493</v>
      </c>
      <c r="AC206" s="162">
        <f t="shared" si="83"/>
        <v>1110173</v>
      </c>
      <c r="AD206" s="573">
        <v>696150</v>
      </c>
      <c r="AE206" s="583">
        <v>0.599942857142857</v>
      </c>
      <c r="AF206" s="572">
        <v>121687.02</v>
      </c>
      <c r="AG206" s="584">
        <f t="shared" si="76"/>
        <v>817837.02</v>
      </c>
      <c r="AH206" s="404">
        <f t="shared" si="80"/>
        <v>955284.22533333336</v>
      </c>
    </row>
    <row r="207" spans="1:34" x14ac:dyDescent="0.2">
      <c r="A207" s="120">
        <v>190</v>
      </c>
      <c r="B207" s="126" t="s">
        <v>476</v>
      </c>
      <c r="C207" s="462" t="s">
        <v>593</v>
      </c>
      <c r="D207" s="462" t="s">
        <v>593</v>
      </c>
      <c r="E207" s="503" t="s">
        <v>593</v>
      </c>
      <c r="F207" s="503" t="s">
        <v>593</v>
      </c>
      <c r="G207" s="146">
        <v>567364</v>
      </c>
      <c r="H207" s="146">
        <f t="shared" si="78"/>
        <v>596299.56400000001</v>
      </c>
      <c r="I207" s="497">
        <f t="shared" si="79"/>
        <v>596299.56400000001</v>
      </c>
      <c r="L207" s="120">
        <v>190</v>
      </c>
      <c r="M207" s="126" t="s">
        <v>476</v>
      </c>
      <c r="N207" s="122">
        <v>567120</v>
      </c>
      <c r="O207" s="132">
        <v>1.5436000000000001</v>
      </c>
      <c r="P207" s="41">
        <v>245739</v>
      </c>
      <c r="Q207" s="146">
        <f t="shared" si="81"/>
        <v>812859</v>
      </c>
      <c r="R207" s="122">
        <v>461250</v>
      </c>
      <c r="S207" s="42">
        <v>0.95988571428571423</v>
      </c>
      <c r="T207" s="41">
        <v>226135</v>
      </c>
      <c r="U207" s="153">
        <f t="shared" si="77"/>
        <v>687385</v>
      </c>
      <c r="V207" s="56">
        <v>595680</v>
      </c>
      <c r="W207" s="132">
        <v>1.5436000000000001</v>
      </c>
      <c r="X207" s="60">
        <v>219410.00800000003</v>
      </c>
      <c r="Y207" s="162">
        <f t="shared" si="82"/>
        <v>815090.00800000003</v>
      </c>
      <c r="Z207" s="56">
        <v>607920</v>
      </c>
      <c r="AA207" s="132">
        <v>1.5436000000000001</v>
      </c>
      <c r="AB207" s="69">
        <v>245739</v>
      </c>
      <c r="AC207" s="162">
        <f t="shared" si="83"/>
        <v>853659</v>
      </c>
      <c r="AD207" s="573">
        <v>417690</v>
      </c>
      <c r="AE207" s="583">
        <v>1.5436000000000001</v>
      </c>
      <c r="AF207" s="572">
        <v>71219.460000000006</v>
      </c>
      <c r="AG207" s="584">
        <f t="shared" si="76"/>
        <v>488909.46</v>
      </c>
      <c r="AH207" s="404">
        <f t="shared" si="80"/>
        <v>709033.67200000014</v>
      </c>
    </row>
    <row r="208" spans="1:34" x14ac:dyDescent="0.2">
      <c r="A208" s="120">
        <v>191</v>
      </c>
      <c r="B208" s="126" t="s">
        <v>477</v>
      </c>
      <c r="C208" s="462" t="s">
        <v>593</v>
      </c>
      <c r="D208" s="462" t="s">
        <v>593</v>
      </c>
      <c r="E208" s="503" t="s">
        <v>593</v>
      </c>
      <c r="F208" s="503" t="s">
        <v>593</v>
      </c>
      <c r="G208" s="146">
        <v>647404</v>
      </c>
      <c r="H208" s="146">
        <f t="shared" si="78"/>
        <v>680421.60400000005</v>
      </c>
      <c r="I208" s="497">
        <f t="shared" si="79"/>
        <v>680421.60400000005</v>
      </c>
      <c r="L208" s="120">
        <v>191</v>
      </c>
      <c r="M208" s="126" t="s">
        <v>477</v>
      </c>
      <c r="N208" s="122">
        <v>638420</v>
      </c>
      <c r="O208" s="132">
        <v>0.64571428571428569</v>
      </c>
      <c r="P208" s="41">
        <v>281271</v>
      </c>
      <c r="Q208" s="146">
        <f t="shared" si="81"/>
        <v>919691</v>
      </c>
      <c r="R208" s="122">
        <v>543090</v>
      </c>
      <c r="S208" s="42">
        <v>5.8533714285714282</v>
      </c>
      <c r="T208" s="41">
        <v>253572</v>
      </c>
      <c r="U208" s="153">
        <f t="shared" si="77"/>
        <v>796662</v>
      </c>
      <c r="V208" s="56">
        <v>661720</v>
      </c>
      <c r="W208" s="132">
        <v>0.64571428571428569</v>
      </c>
      <c r="X208" s="60">
        <v>251134.848</v>
      </c>
      <c r="Y208" s="162">
        <f t="shared" si="82"/>
        <v>912854.848</v>
      </c>
      <c r="Z208" s="56">
        <v>694340</v>
      </c>
      <c r="AA208" s="132">
        <v>0.64571428571428569</v>
      </c>
      <c r="AB208" s="69">
        <v>281271</v>
      </c>
      <c r="AC208" s="162">
        <f t="shared" si="83"/>
        <v>975611</v>
      </c>
      <c r="AD208" s="573">
        <v>417690</v>
      </c>
      <c r="AE208" s="583">
        <v>0.64571428571428602</v>
      </c>
      <c r="AF208" s="572">
        <v>102963.9</v>
      </c>
      <c r="AG208" s="584">
        <f t="shared" si="76"/>
        <v>520653.9</v>
      </c>
      <c r="AH208" s="404">
        <f t="shared" si="80"/>
        <v>800982.39200000011</v>
      </c>
    </row>
    <row r="209" spans="1:34" x14ac:dyDescent="0.2">
      <c r="A209" s="120">
        <v>192</v>
      </c>
      <c r="B209" s="126" t="s">
        <v>434</v>
      </c>
      <c r="C209" s="462" t="s">
        <v>593</v>
      </c>
      <c r="D209" s="462" t="s">
        <v>593</v>
      </c>
      <c r="E209" s="503" t="s">
        <v>593</v>
      </c>
      <c r="F209" s="503" t="s">
        <v>593</v>
      </c>
      <c r="G209" s="146">
        <v>872596.08</v>
      </c>
      <c r="H209" s="146">
        <f t="shared" si="78"/>
        <v>917098.48007999989</v>
      </c>
      <c r="I209" s="497">
        <f t="shared" si="79"/>
        <v>917098.48007999989</v>
      </c>
      <c r="L209" s="120">
        <v>192</v>
      </c>
      <c r="M209" s="126" t="s">
        <v>434</v>
      </c>
      <c r="N209" s="122">
        <v>882650</v>
      </c>
      <c r="O209" s="132">
        <v>3.15</v>
      </c>
      <c r="P209" s="41">
        <v>380365</v>
      </c>
      <c r="Q209" s="146">
        <f t="shared" si="81"/>
        <v>1263015</v>
      </c>
      <c r="R209" s="122">
        <v>742770</v>
      </c>
      <c r="S209" s="42">
        <v>0.59994285714285711</v>
      </c>
      <c r="T209" s="41">
        <v>342268</v>
      </c>
      <c r="U209" s="153">
        <f t="shared" si="77"/>
        <v>1085038</v>
      </c>
      <c r="V209" s="56">
        <v>927100</v>
      </c>
      <c r="W209" s="132">
        <v>3.15</v>
      </c>
      <c r="X209" s="60">
        <v>342671.12</v>
      </c>
      <c r="Y209" s="162">
        <f t="shared" si="82"/>
        <v>1269771.1200000001</v>
      </c>
      <c r="Z209" s="56">
        <v>920750</v>
      </c>
      <c r="AA209" s="132">
        <v>3.15</v>
      </c>
      <c r="AB209" s="69">
        <v>373512</v>
      </c>
      <c r="AC209" s="162">
        <f t="shared" si="83"/>
        <v>1294262</v>
      </c>
      <c r="AD209" s="573">
        <v>596700</v>
      </c>
      <c r="AE209" s="583">
        <v>3.15</v>
      </c>
      <c r="AF209" s="572">
        <v>37963.379999999997</v>
      </c>
      <c r="AG209" s="584">
        <f t="shared" si="76"/>
        <v>634663.38</v>
      </c>
      <c r="AH209" s="404">
        <f t="shared" si="80"/>
        <v>1077307.9966800001</v>
      </c>
    </row>
    <row r="210" spans="1:34" x14ac:dyDescent="0.2">
      <c r="A210" s="120">
        <v>193</v>
      </c>
      <c r="B210" s="126" t="s">
        <v>440</v>
      </c>
      <c r="C210" s="462" t="s">
        <v>593</v>
      </c>
      <c r="D210" s="462" t="s">
        <v>593</v>
      </c>
      <c r="E210" s="503" t="s">
        <v>593</v>
      </c>
      <c r="F210" s="503" t="s">
        <v>593</v>
      </c>
      <c r="G210" s="146">
        <v>490650.72</v>
      </c>
      <c r="H210" s="146">
        <f t="shared" si="78"/>
        <v>515673.90671999997</v>
      </c>
      <c r="I210" s="497">
        <f t="shared" si="79"/>
        <v>515673.90671999997</v>
      </c>
      <c r="L210" s="120">
        <v>193</v>
      </c>
      <c r="M210" s="126" t="s">
        <v>440</v>
      </c>
      <c r="N210" s="122">
        <v>499800</v>
      </c>
      <c r="O210" s="132">
        <v>4.5</v>
      </c>
      <c r="P210" s="41">
        <v>212257</v>
      </c>
      <c r="Q210" s="146">
        <f t="shared" si="81"/>
        <v>712057</v>
      </c>
      <c r="R210" s="122">
        <v>430650</v>
      </c>
      <c r="S210" s="42">
        <v>1.5436000000000001</v>
      </c>
      <c r="T210" s="41">
        <v>192249</v>
      </c>
      <c r="U210" s="153">
        <f t="shared" si="77"/>
        <v>622899</v>
      </c>
      <c r="V210" s="56">
        <v>496230</v>
      </c>
      <c r="W210" s="132">
        <v>4.5</v>
      </c>
      <c r="X210" s="60">
        <v>192961.00399999996</v>
      </c>
      <c r="Y210" s="162">
        <f t="shared" si="82"/>
        <v>689191.00399999996</v>
      </c>
      <c r="Z210" s="56">
        <v>539070</v>
      </c>
      <c r="AA210" s="132">
        <v>4.5</v>
      </c>
      <c r="AB210" s="69">
        <v>216116</v>
      </c>
      <c r="AC210" s="162">
        <f t="shared" si="83"/>
        <v>755186</v>
      </c>
      <c r="AD210" s="573">
        <v>391170</v>
      </c>
      <c r="AE210" s="583">
        <v>4.5</v>
      </c>
      <c r="AF210" s="572">
        <v>326640.21000000002</v>
      </c>
      <c r="AG210" s="584">
        <f t="shared" si="76"/>
        <v>717810.21</v>
      </c>
      <c r="AH210" s="404">
        <f t="shared" si="80"/>
        <v>668802.85345333337</v>
      </c>
    </row>
    <row r="211" spans="1:34" x14ac:dyDescent="0.2">
      <c r="A211" s="120">
        <v>194</v>
      </c>
      <c r="B211" s="126" t="s">
        <v>435</v>
      </c>
      <c r="C211" s="462" t="s">
        <v>593</v>
      </c>
      <c r="D211" s="462" t="s">
        <v>593</v>
      </c>
      <c r="E211" s="503" t="s">
        <v>593</v>
      </c>
      <c r="F211" s="503" t="s">
        <v>593</v>
      </c>
      <c r="G211" s="146">
        <v>2899380</v>
      </c>
      <c r="H211" s="146">
        <f t="shared" si="78"/>
        <v>3047248.38</v>
      </c>
      <c r="I211" s="497">
        <f t="shared" si="79"/>
        <v>3047248.38</v>
      </c>
      <c r="L211" s="120">
        <v>194</v>
      </c>
      <c r="M211" s="126" t="s">
        <v>435</v>
      </c>
      <c r="N211" s="122">
        <v>2773800</v>
      </c>
      <c r="O211" s="132">
        <v>4.0999999999999996</v>
      </c>
      <c r="P211" s="41">
        <v>1212706</v>
      </c>
      <c r="Q211" s="146">
        <f t="shared" si="81"/>
        <v>3986506</v>
      </c>
      <c r="R211" s="122">
        <v>2601300</v>
      </c>
      <c r="S211" s="42">
        <v>0.64571428571428569</v>
      </c>
      <c r="T211" s="41">
        <v>1156393</v>
      </c>
      <c r="U211" s="153">
        <f t="shared" si="77"/>
        <v>3757693</v>
      </c>
      <c r="V211" s="56">
        <v>3015000</v>
      </c>
      <c r="W211" s="132">
        <v>4.0999999999999996</v>
      </c>
      <c r="X211" s="60">
        <v>1082773.2000000002</v>
      </c>
      <c r="Y211" s="162">
        <f t="shared" si="82"/>
        <v>4097773.2</v>
      </c>
      <c r="Z211" s="56">
        <v>2974800</v>
      </c>
      <c r="AA211" s="132">
        <v>4.0999999999999996</v>
      </c>
      <c r="AB211" s="69">
        <v>1234361</v>
      </c>
      <c r="AC211" s="162">
        <f t="shared" si="83"/>
        <v>4209161</v>
      </c>
      <c r="AD211" s="573">
        <v>556920</v>
      </c>
      <c r="AE211" s="583">
        <v>4.0999999999999996</v>
      </c>
      <c r="AF211" s="572">
        <v>133276.26</v>
      </c>
      <c r="AG211" s="584">
        <f t="shared" si="76"/>
        <v>690196.26</v>
      </c>
      <c r="AH211" s="404">
        <f t="shared" si="80"/>
        <v>3298096.3066666666</v>
      </c>
    </row>
    <row r="212" spans="1:34" x14ac:dyDescent="0.2">
      <c r="A212" s="120">
        <v>195</v>
      </c>
      <c r="B212" s="126" t="s">
        <v>464</v>
      </c>
      <c r="C212" s="462" t="s">
        <v>593</v>
      </c>
      <c r="D212" s="462" t="s">
        <v>593</v>
      </c>
      <c r="E212" s="503" t="s">
        <v>593</v>
      </c>
      <c r="F212" s="503" t="s">
        <v>593</v>
      </c>
      <c r="G212" s="146">
        <v>2837150.28</v>
      </c>
      <c r="H212" s="146">
        <f t="shared" si="78"/>
        <v>2981844.9442799999</v>
      </c>
      <c r="I212" s="497">
        <f t="shared" si="79"/>
        <v>2981844.9442799999</v>
      </c>
      <c r="L212" s="120">
        <v>195</v>
      </c>
      <c r="M212" s="126" t="s">
        <v>464</v>
      </c>
      <c r="N212" s="122">
        <v>2544720</v>
      </c>
      <c r="O212" s="132">
        <v>1.1114285714285714</v>
      </c>
      <c r="P212" s="41">
        <v>1092465</v>
      </c>
      <c r="Q212" s="146">
        <f t="shared" si="81"/>
        <v>3637185</v>
      </c>
      <c r="R212" s="122">
        <v>2415640</v>
      </c>
      <c r="S212" s="42">
        <v>3.15</v>
      </c>
      <c r="T212" s="41">
        <v>1152054</v>
      </c>
      <c r="U212" s="153">
        <f t="shared" si="77"/>
        <v>3567694</v>
      </c>
      <c r="V212" s="56">
        <v>2544720</v>
      </c>
      <c r="W212" s="132">
        <v>1.1114285714285714</v>
      </c>
      <c r="X212" s="60">
        <v>993150.2799999998</v>
      </c>
      <c r="Y212" s="162">
        <f t="shared" si="82"/>
        <v>3537870.28</v>
      </c>
      <c r="Z212" s="56">
        <v>2729120</v>
      </c>
      <c r="AA212" s="132">
        <v>1.1114285714285714</v>
      </c>
      <c r="AB212" s="69">
        <v>1132191</v>
      </c>
      <c r="AC212" s="162">
        <f t="shared" si="83"/>
        <v>3861311</v>
      </c>
      <c r="AD212" s="573">
        <v>510510</v>
      </c>
      <c r="AE212" s="583">
        <v>1.1114285714285701</v>
      </c>
      <c r="AF212" s="572">
        <v>30736.68</v>
      </c>
      <c r="AG212" s="584">
        <f t="shared" si="76"/>
        <v>541246.68000000005</v>
      </c>
      <c r="AH212" s="404">
        <f t="shared" si="80"/>
        <v>3021191.9840466664</v>
      </c>
    </row>
    <row r="213" spans="1:34" x14ac:dyDescent="0.2">
      <c r="A213" s="120">
        <v>196</v>
      </c>
      <c r="B213" s="126" t="s">
        <v>465</v>
      </c>
      <c r="C213" s="462" t="s">
        <v>593</v>
      </c>
      <c r="D213" s="462" t="s">
        <v>593</v>
      </c>
      <c r="E213" s="503">
        <v>475000</v>
      </c>
      <c r="F213" s="503">
        <f t="shared" ref="F213" si="84">+E213*5.2%+E213</f>
        <v>499700</v>
      </c>
      <c r="G213" s="146">
        <v>459724</v>
      </c>
      <c r="H213" s="146">
        <f t="shared" si="78"/>
        <v>483169.924</v>
      </c>
      <c r="I213" s="497">
        <f t="shared" si="79"/>
        <v>491434.962</v>
      </c>
      <c r="L213" s="120">
        <v>196</v>
      </c>
      <c r="M213" s="126" t="s">
        <v>465</v>
      </c>
      <c r="N213" s="122">
        <v>1224000</v>
      </c>
      <c r="O213" s="132">
        <v>1.0542857142857143</v>
      </c>
      <c r="P213" s="41">
        <v>392896</v>
      </c>
      <c r="Q213" s="146">
        <f t="shared" si="81"/>
        <v>1616896</v>
      </c>
      <c r="R213" s="122">
        <v>1179000</v>
      </c>
      <c r="S213" s="42">
        <v>4.5</v>
      </c>
      <c r="T213" s="41">
        <v>186440</v>
      </c>
      <c r="U213" s="153">
        <f t="shared" si="77"/>
        <v>1365440</v>
      </c>
      <c r="V213" s="56">
        <v>1296000</v>
      </c>
      <c r="W213" s="132">
        <v>1.0542857142857143</v>
      </c>
      <c r="X213" s="60">
        <v>350800</v>
      </c>
      <c r="Y213" s="162">
        <f t="shared" si="82"/>
        <v>1646800</v>
      </c>
      <c r="Z213" s="56">
        <v>1359000</v>
      </c>
      <c r="AA213" s="132">
        <v>1.0542857142857143</v>
      </c>
      <c r="AB213" s="69">
        <v>382372</v>
      </c>
      <c r="AC213" s="162">
        <f t="shared" si="83"/>
        <v>1741372</v>
      </c>
      <c r="AD213" s="573">
        <v>596700</v>
      </c>
      <c r="AE213" s="583">
        <v>1.0542857142857101</v>
      </c>
      <c r="AF213" s="572">
        <v>141391.38</v>
      </c>
      <c r="AG213" s="584">
        <f t="shared" si="76"/>
        <v>738091.38</v>
      </c>
      <c r="AH213" s="404">
        <f t="shared" si="80"/>
        <v>1266672.3903333333</v>
      </c>
    </row>
    <row r="214" spans="1:34" x14ac:dyDescent="0.2">
      <c r="A214" s="120">
        <v>197</v>
      </c>
      <c r="B214" s="126" t="s">
        <v>466</v>
      </c>
      <c r="C214" s="462" t="s">
        <v>593</v>
      </c>
      <c r="D214" s="462" t="s">
        <v>593</v>
      </c>
      <c r="E214" s="503" t="s">
        <v>593</v>
      </c>
      <c r="F214" s="503" t="s">
        <v>593</v>
      </c>
      <c r="G214" s="146">
        <v>467466.72</v>
      </c>
      <c r="H214" s="146">
        <f t="shared" si="78"/>
        <v>491307.52271999995</v>
      </c>
      <c r="I214" s="497">
        <f t="shared" si="79"/>
        <v>491307.52271999995</v>
      </c>
      <c r="L214" s="120">
        <v>197</v>
      </c>
      <c r="M214" s="126" t="s">
        <v>466</v>
      </c>
      <c r="N214" s="122">
        <v>473990</v>
      </c>
      <c r="O214" s="132">
        <v>1.0542857142857143</v>
      </c>
      <c r="P214" s="41">
        <v>203145</v>
      </c>
      <c r="Q214" s="146">
        <f t="shared" si="81"/>
        <v>677135</v>
      </c>
      <c r="R214" s="122">
        <v>819000</v>
      </c>
      <c r="S214" s="42">
        <v>4.0999999999999996</v>
      </c>
      <c r="T214" s="41">
        <v>183083</v>
      </c>
      <c r="U214" s="153">
        <f t="shared" si="77"/>
        <v>1002083</v>
      </c>
      <c r="V214" s="56">
        <v>491040</v>
      </c>
      <c r="W214" s="132">
        <v>1.0542857142857143</v>
      </c>
      <c r="X214" s="60">
        <v>183013.41600000003</v>
      </c>
      <c r="Y214" s="162">
        <f t="shared" si="82"/>
        <v>674053.41599999997</v>
      </c>
      <c r="Z214" s="56">
        <v>494450</v>
      </c>
      <c r="AA214" s="132">
        <v>1.0542857142857143</v>
      </c>
      <c r="AB214" s="69">
        <v>206805</v>
      </c>
      <c r="AC214" s="162">
        <f t="shared" si="83"/>
        <v>701255</v>
      </c>
      <c r="AD214" s="573">
        <v>682890</v>
      </c>
      <c r="AE214" s="583">
        <v>1.0542857142857101</v>
      </c>
      <c r="AF214" s="572">
        <v>100020.18</v>
      </c>
      <c r="AG214" s="584">
        <f t="shared" si="76"/>
        <v>782910.17999999993</v>
      </c>
      <c r="AH214" s="404">
        <f t="shared" si="80"/>
        <v>721457.35311999999</v>
      </c>
    </row>
    <row r="215" spans="1:34" x14ac:dyDescent="0.2">
      <c r="A215" s="120">
        <v>198</v>
      </c>
      <c r="B215" s="126" t="s">
        <v>467</v>
      </c>
      <c r="C215" s="462" t="s">
        <v>593</v>
      </c>
      <c r="D215" s="462" t="s">
        <v>593</v>
      </c>
      <c r="E215" s="503" t="s">
        <v>593</v>
      </c>
      <c r="F215" s="503" t="s">
        <v>593</v>
      </c>
      <c r="G215" s="146">
        <v>802823.28</v>
      </c>
      <c r="H215" s="146">
        <f t="shared" si="78"/>
        <v>843767.26728000003</v>
      </c>
      <c r="I215" s="497">
        <f t="shared" si="79"/>
        <v>843767.26728000003</v>
      </c>
      <c r="L215" s="120">
        <v>198</v>
      </c>
      <c r="M215" s="126" t="s">
        <v>467</v>
      </c>
      <c r="N215" s="122">
        <v>836550</v>
      </c>
      <c r="O215" s="132">
        <v>4</v>
      </c>
      <c r="P215" s="41">
        <v>349209</v>
      </c>
      <c r="Q215" s="146">
        <f t="shared" si="81"/>
        <v>1185759</v>
      </c>
      <c r="R215" s="122">
        <v>699480</v>
      </c>
      <c r="S215" s="42">
        <v>1.1114285714285714</v>
      </c>
      <c r="T215" s="41">
        <v>325755</v>
      </c>
      <c r="U215" s="153">
        <f t="shared" si="77"/>
        <v>1025235</v>
      </c>
      <c r="V215" s="56">
        <v>877500</v>
      </c>
      <c r="W215" s="132">
        <v>4</v>
      </c>
      <c r="X215" s="60">
        <v>314602.40399999998</v>
      </c>
      <c r="Y215" s="162">
        <f t="shared" si="82"/>
        <v>1192102.4040000001</v>
      </c>
      <c r="Z215" s="56">
        <v>859950</v>
      </c>
      <c r="AA215" s="132">
        <v>4</v>
      </c>
      <c r="AB215" s="69">
        <v>349209</v>
      </c>
      <c r="AC215" s="162">
        <f t="shared" si="83"/>
        <v>1209159</v>
      </c>
      <c r="AD215" s="573">
        <v>696150</v>
      </c>
      <c r="AE215" s="583">
        <v>4</v>
      </c>
      <c r="AF215" s="572">
        <v>44334.81</v>
      </c>
      <c r="AG215" s="584">
        <f t="shared" si="76"/>
        <v>740484.81</v>
      </c>
      <c r="AH215" s="404">
        <f t="shared" si="80"/>
        <v>1032751.2468800001</v>
      </c>
    </row>
    <row r="216" spans="1:34" x14ac:dyDescent="0.2">
      <c r="A216" s="120">
        <v>199</v>
      </c>
      <c r="B216" s="126" t="s">
        <v>468</v>
      </c>
      <c r="C216" s="462" t="s">
        <v>593</v>
      </c>
      <c r="D216" s="462" t="s">
        <v>593</v>
      </c>
      <c r="E216" s="503" t="s">
        <v>593</v>
      </c>
      <c r="F216" s="503" t="s">
        <v>593</v>
      </c>
      <c r="G216" s="146">
        <v>837677.33279999997</v>
      </c>
      <c r="H216" s="146">
        <f t="shared" si="78"/>
        <v>880398.87677279999</v>
      </c>
      <c r="I216" s="497">
        <f t="shared" si="79"/>
        <v>880398.87677279999</v>
      </c>
      <c r="L216" s="120">
        <v>199</v>
      </c>
      <c r="M216" s="126" t="s">
        <v>468</v>
      </c>
      <c r="N216" s="122">
        <v>881280</v>
      </c>
      <c r="O216" s="132">
        <v>2.4285714285714284</v>
      </c>
      <c r="P216" s="41">
        <v>391083</v>
      </c>
      <c r="Q216" s="146">
        <f t="shared" si="81"/>
        <v>1272363</v>
      </c>
      <c r="R216" s="122">
        <v>685440</v>
      </c>
      <c r="S216" s="42">
        <v>1.0542857142857143</v>
      </c>
      <c r="T216" s="41">
        <v>334792</v>
      </c>
      <c r="U216" s="153">
        <f t="shared" si="77"/>
        <v>1020232</v>
      </c>
      <c r="V216" s="56">
        <v>894240</v>
      </c>
      <c r="W216" s="132">
        <v>2.4285714285714284</v>
      </c>
      <c r="X216" s="60">
        <v>349181.1736000001</v>
      </c>
      <c r="Y216" s="162">
        <f t="shared" si="82"/>
        <v>1243421.1736000001</v>
      </c>
      <c r="Z216" s="56">
        <v>965520</v>
      </c>
      <c r="AA216" s="132">
        <v>2.4285714285714284</v>
      </c>
      <c r="AB216" s="69">
        <v>380607</v>
      </c>
      <c r="AC216" s="162">
        <f t="shared" si="83"/>
        <v>1346127</v>
      </c>
      <c r="AD216" s="573">
        <v>417690</v>
      </c>
      <c r="AE216" s="583">
        <v>2.4285714285714302</v>
      </c>
      <c r="AF216" s="572">
        <v>27421.68</v>
      </c>
      <c r="AG216" s="584">
        <f t="shared" si="76"/>
        <v>445111.68</v>
      </c>
      <c r="AH216" s="404">
        <f t="shared" si="80"/>
        <v>1034608.9550621333</v>
      </c>
    </row>
    <row r="217" spans="1:34" x14ac:dyDescent="0.2">
      <c r="A217" s="120">
        <v>200</v>
      </c>
      <c r="B217" s="126" t="s">
        <v>469</v>
      </c>
      <c r="C217" s="462" t="s">
        <v>593</v>
      </c>
      <c r="D217" s="462" t="s">
        <v>593</v>
      </c>
      <c r="E217" s="503" t="s">
        <v>593</v>
      </c>
      <c r="F217" s="503" t="s">
        <v>593</v>
      </c>
      <c r="G217" s="146">
        <v>991659.51023999986</v>
      </c>
      <c r="H217" s="146">
        <f t="shared" si="78"/>
        <v>1042234.1452622399</v>
      </c>
      <c r="I217" s="497">
        <f t="shared" si="79"/>
        <v>1042234.1452622399</v>
      </c>
      <c r="L217" s="120">
        <v>200</v>
      </c>
      <c r="M217" s="126" t="s">
        <v>469</v>
      </c>
      <c r="N217" s="122">
        <v>996360</v>
      </c>
      <c r="O217" s="132">
        <v>3.5714285714285716</v>
      </c>
      <c r="P217" s="41">
        <v>430859</v>
      </c>
      <c r="Q217" s="146">
        <f t="shared" si="81"/>
        <v>1427219</v>
      </c>
      <c r="R217" s="122">
        <v>825600</v>
      </c>
      <c r="S217" s="42">
        <v>1.0542857142857143</v>
      </c>
      <c r="T217" s="41">
        <v>402125</v>
      </c>
      <c r="U217" s="153">
        <f t="shared" si="77"/>
        <v>1227725</v>
      </c>
      <c r="V217" s="56">
        <v>1068560</v>
      </c>
      <c r="W217" s="132">
        <v>3.5714285714285716</v>
      </c>
      <c r="X217" s="60">
        <v>388161.62639999995</v>
      </c>
      <c r="Y217" s="162">
        <f t="shared" si="82"/>
        <v>1456721.6264</v>
      </c>
      <c r="Z217" s="56">
        <v>1083000</v>
      </c>
      <c r="AA217" s="132">
        <v>3.5714285714285716</v>
      </c>
      <c r="AB217" s="69">
        <v>423096</v>
      </c>
      <c r="AC217" s="162">
        <f t="shared" si="83"/>
        <v>1506096</v>
      </c>
      <c r="AD217" s="573">
        <v>417690</v>
      </c>
      <c r="AE217" s="583">
        <v>3.5714285714285698</v>
      </c>
      <c r="AF217" s="572">
        <v>440232</v>
      </c>
      <c r="AG217" s="584">
        <f t="shared" si="76"/>
        <v>857922</v>
      </c>
      <c r="AH217" s="404">
        <f t="shared" si="80"/>
        <v>1252986.29527704</v>
      </c>
    </row>
    <row r="218" spans="1:34" x14ac:dyDescent="0.2">
      <c r="A218" s="120">
        <v>201</v>
      </c>
      <c r="B218" s="126" t="s">
        <v>473</v>
      </c>
      <c r="C218" s="462" t="s">
        <v>593</v>
      </c>
      <c r="D218" s="462" t="s">
        <v>593</v>
      </c>
      <c r="E218" s="503" t="s">
        <v>593</v>
      </c>
      <c r="F218" s="503" t="s">
        <v>593</v>
      </c>
      <c r="G218" s="146">
        <v>197221.59599999999</v>
      </c>
      <c r="H218" s="146">
        <f t="shared" si="78"/>
        <v>207279.89739599999</v>
      </c>
      <c r="I218" s="497">
        <f t="shared" si="79"/>
        <v>207279.89739599999</v>
      </c>
      <c r="L218" s="120">
        <v>201</v>
      </c>
      <c r="M218" s="126" t="s">
        <v>473</v>
      </c>
      <c r="N218" s="122">
        <v>343200</v>
      </c>
      <c r="O218" s="132">
        <v>0.36</v>
      </c>
      <c r="P218" s="41">
        <v>89138</v>
      </c>
      <c r="Q218" s="146">
        <f t="shared" si="81"/>
        <v>432338</v>
      </c>
      <c r="R218" s="122">
        <v>170240</v>
      </c>
      <c r="S218" s="42">
        <v>4</v>
      </c>
      <c r="T218" s="41">
        <v>80297</v>
      </c>
      <c r="U218" s="153">
        <f t="shared" si="77"/>
        <v>250537</v>
      </c>
      <c r="V218" s="56">
        <v>331200</v>
      </c>
      <c r="W218" s="132">
        <v>0.36</v>
      </c>
      <c r="X218" s="60">
        <v>80304.51999999999</v>
      </c>
      <c r="Y218" s="162">
        <f t="shared" si="82"/>
        <v>411504.52</v>
      </c>
      <c r="Z218" s="56">
        <v>357600</v>
      </c>
      <c r="AA218" s="132">
        <v>0.36</v>
      </c>
      <c r="AB218" s="69">
        <v>90744</v>
      </c>
      <c r="AC218" s="162">
        <f t="shared" si="83"/>
        <v>448344</v>
      </c>
      <c r="AD218" s="573">
        <v>596700</v>
      </c>
      <c r="AE218" s="583">
        <v>0.36</v>
      </c>
      <c r="AF218" s="572">
        <v>818805</v>
      </c>
      <c r="AG218" s="584">
        <f t="shared" si="76"/>
        <v>1415505</v>
      </c>
      <c r="AH218" s="404">
        <f t="shared" si="80"/>
        <v>527584.73623266665</v>
      </c>
    </row>
    <row r="219" spans="1:34" x14ac:dyDescent="0.2">
      <c r="A219" s="120">
        <v>202</v>
      </c>
      <c r="B219" s="124" t="s">
        <v>474</v>
      </c>
      <c r="C219" s="462" t="s">
        <v>593</v>
      </c>
      <c r="D219" s="462" t="s">
        <v>593</v>
      </c>
      <c r="E219" s="503" t="s">
        <v>593</v>
      </c>
      <c r="F219" s="503" t="s">
        <v>593</v>
      </c>
      <c r="G219" s="146">
        <v>946039.67999999993</v>
      </c>
      <c r="H219" s="146">
        <f t="shared" si="78"/>
        <v>994287.70367999992</v>
      </c>
      <c r="I219" s="497">
        <f t="shared" si="79"/>
        <v>994287.70367999992</v>
      </c>
      <c r="L219" s="120">
        <v>202</v>
      </c>
      <c r="M219" s="124" t="s">
        <v>474</v>
      </c>
      <c r="N219" s="122">
        <v>953540</v>
      </c>
      <c r="O219" s="44">
        <v>0.52857142857142858</v>
      </c>
      <c r="P219" s="41">
        <v>409296</v>
      </c>
      <c r="Q219" s="146">
        <f t="shared" si="81"/>
        <v>1362836</v>
      </c>
      <c r="R219" s="122">
        <v>793350</v>
      </c>
      <c r="S219" s="44">
        <v>2.4285714285714284</v>
      </c>
      <c r="T219" s="41">
        <v>380696</v>
      </c>
      <c r="U219" s="153">
        <f t="shared" si="77"/>
        <v>1174046</v>
      </c>
      <c r="V219" s="55">
        <v>960400</v>
      </c>
      <c r="W219" s="44">
        <v>0.52857142857142858</v>
      </c>
      <c r="X219" s="59">
        <v>368735.10400000005</v>
      </c>
      <c r="Y219" s="162">
        <f t="shared" si="82"/>
        <v>1329135.1040000001</v>
      </c>
      <c r="Z219" s="55">
        <v>994700</v>
      </c>
      <c r="AA219" s="70">
        <v>0.52857142857142858</v>
      </c>
      <c r="AB219" s="59">
        <v>416671</v>
      </c>
      <c r="AC219" s="162">
        <f t="shared" si="83"/>
        <v>1411371</v>
      </c>
      <c r="AD219" s="571">
        <v>391170</v>
      </c>
      <c r="AE219" s="585">
        <v>0.52857142857142903</v>
      </c>
      <c r="AF219" s="570">
        <v>100776</v>
      </c>
      <c r="AG219" s="570">
        <f t="shared" si="76"/>
        <v>491946</v>
      </c>
      <c r="AH219" s="404">
        <f t="shared" si="80"/>
        <v>1127270.30128</v>
      </c>
    </row>
    <row r="220" spans="1:34" x14ac:dyDescent="0.2">
      <c r="A220" s="120">
        <v>203</v>
      </c>
      <c r="B220" s="124" t="s">
        <v>484</v>
      </c>
      <c r="C220" s="462" t="s">
        <v>593</v>
      </c>
      <c r="D220" s="462" t="s">
        <v>593</v>
      </c>
      <c r="E220" s="503" t="s">
        <v>593</v>
      </c>
      <c r="F220" s="503" t="s">
        <v>593</v>
      </c>
      <c r="G220" s="146">
        <v>1091491.68</v>
      </c>
      <c r="H220" s="146">
        <f t="shared" si="78"/>
        <v>1147157.7556799999</v>
      </c>
      <c r="I220" s="497">
        <f t="shared" si="79"/>
        <v>1147157.7556799999</v>
      </c>
      <c r="L220" s="120">
        <v>203</v>
      </c>
      <c r="M220" s="124" t="s">
        <v>484</v>
      </c>
      <c r="N220" s="122">
        <v>1091890</v>
      </c>
      <c r="O220" s="44">
        <v>1.5714285714285714</v>
      </c>
      <c r="P220" s="41">
        <v>471722</v>
      </c>
      <c r="Q220" s="146">
        <f t="shared" si="81"/>
        <v>1563612</v>
      </c>
      <c r="R220" s="122">
        <v>964240</v>
      </c>
      <c r="S220" s="44">
        <v>3.5714285714285716</v>
      </c>
      <c r="T220" s="41">
        <v>436041</v>
      </c>
      <c r="U220" s="153">
        <f t="shared" si="77"/>
        <v>1400281</v>
      </c>
      <c r="V220" s="55">
        <v>1139710</v>
      </c>
      <c r="W220" s="44">
        <v>1.5714285714285714</v>
      </c>
      <c r="X220" s="59">
        <v>428837.99200000009</v>
      </c>
      <c r="Y220" s="162">
        <f t="shared" si="82"/>
        <v>1568547.9920000001</v>
      </c>
      <c r="Z220" s="55">
        <v>1171590</v>
      </c>
      <c r="AA220" s="70">
        <v>1.5714285714285714</v>
      </c>
      <c r="AB220" s="59">
        <v>463145</v>
      </c>
      <c r="AC220" s="162">
        <f t="shared" si="83"/>
        <v>1634735</v>
      </c>
      <c r="AD220" s="571">
        <v>556920</v>
      </c>
      <c r="AE220" s="585">
        <v>1.5714285714285701</v>
      </c>
      <c r="AF220" s="570">
        <v>24663.599999999999</v>
      </c>
      <c r="AG220" s="570">
        <f t="shared" si="76"/>
        <v>581583.6</v>
      </c>
      <c r="AH220" s="404">
        <f t="shared" si="80"/>
        <v>1315986.2246133334</v>
      </c>
    </row>
    <row r="221" spans="1:34" x14ac:dyDescent="0.2">
      <c r="A221" s="120">
        <v>204</v>
      </c>
      <c r="B221" s="124" t="s">
        <v>485</v>
      </c>
      <c r="C221" s="462" t="s">
        <v>593</v>
      </c>
      <c r="D221" s="462" t="s">
        <v>593</v>
      </c>
      <c r="E221" s="503" t="s">
        <v>593</v>
      </c>
      <c r="F221" s="503" t="s">
        <v>593</v>
      </c>
      <c r="G221" s="146">
        <v>1322503.6799999999</v>
      </c>
      <c r="H221" s="146">
        <f t="shared" si="78"/>
        <v>1389951.3676799999</v>
      </c>
      <c r="I221" s="497">
        <f t="shared" si="79"/>
        <v>1389951.3676799999</v>
      </c>
      <c r="L221" s="120">
        <v>204</v>
      </c>
      <c r="M221" s="124" t="s">
        <v>485</v>
      </c>
      <c r="N221" s="122">
        <v>1392000</v>
      </c>
      <c r="O221" s="44">
        <v>0.64571428571428569</v>
      </c>
      <c r="P221" s="41">
        <v>578771</v>
      </c>
      <c r="Q221" s="146">
        <f t="shared" si="81"/>
        <v>1970771</v>
      </c>
      <c r="R221" s="122">
        <v>1092200</v>
      </c>
      <c r="S221" s="44">
        <v>0.36</v>
      </c>
      <c r="T221" s="41">
        <v>518004</v>
      </c>
      <c r="U221" s="153">
        <f t="shared" si="77"/>
        <v>1610204</v>
      </c>
      <c r="V221" s="55">
        <v>1344000</v>
      </c>
      <c r="W221" s="44">
        <v>0.64571428571428569</v>
      </c>
      <c r="X221" s="59">
        <v>516759.804</v>
      </c>
      <c r="Y221" s="162">
        <f t="shared" si="82"/>
        <v>1860759.804</v>
      </c>
      <c r="Z221" s="55">
        <v>1411200</v>
      </c>
      <c r="AA221" s="70">
        <v>0.64571428571428569</v>
      </c>
      <c r="AB221" s="59">
        <v>583939</v>
      </c>
      <c r="AC221" s="162">
        <f t="shared" si="83"/>
        <v>1995139</v>
      </c>
      <c r="AD221" s="571">
        <v>510510</v>
      </c>
      <c r="AE221" s="585">
        <v>0.64571428571428602</v>
      </c>
      <c r="AF221" s="570">
        <v>53616.81</v>
      </c>
      <c r="AG221" s="570">
        <f t="shared" si="76"/>
        <v>564126.81000000006</v>
      </c>
      <c r="AH221" s="404">
        <f t="shared" si="80"/>
        <v>1565158.6636133334</v>
      </c>
    </row>
    <row r="222" spans="1:34" x14ac:dyDescent="0.2">
      <c r="A222" s="120">
        <v>205</v>
      </c>
      <c r="B222" s="124" t="s">
        <v>486</v>
      </c>
      <c r="C222" s="462" t="s">
        <v>593</v>
      </c>
      <c r="D222" s="462" t="s">
        <v>593</v>
      </c>
      <c r="E222" s="503" t="s">
        <v>593</v>
      </c>
      <c r="F222" s="503" t="s">
        <v>593</v>
      </c>
      <c r="G222" s="146">
        <v>673940.47999999998</v>
      </c>
      <c r="H222" s="146">
        <f t="shared" si="78"/>
        <v>708311.44447999995</v>
      </c>
      <c r="I222" s="497">
        <f t="shared" si="79"/>
        <v>708311.44447999995</v>
      </c>
      <c r="L222" s="120">
        <v>205</v>
      </c>
      <c r="M222" s="124" t="s">
        <v>486</v>
      </c>
      <c r="N222" s="122">
        <v>711950</v>
      </c>
      <c r="O222" s="44">
        <v>1.3506571428571428</v>
      </c>
      <c r="P222" s="41">
        <v>296886</v>
      </c>
      <c r="Q222" s="146">
        <f t="shared" si="81"/>
        <v>1008836</v>
      </c>
      <c r="R222" s="122">
        <v>586920</v>
      </c>
      <c r="S222" s="44">
        <v>0.52857142857142858</v>
      </c>
      <c r="T222" s="41">
        <v>264253</v>
      </c>
      <c r="U222" s="153">
        <f t="shared" si="77"/>
        <v>851173</v>
      </c>
      <c r="V222" s="55">
        <v>731590</v>
      </c>
      <c r="W222" s="44">
        <v>1.3506571428571428</v>
      </c>
      <c r="X222" s="59">
        <v>265076.97600000002</v>
      </c>
      <c r="Y222" s="162">
        <f t="shared" si="82"/>
        <v>996666.97600000002</v>
      </c>
      <c r="Z222" s="55">
        <v>746320</v>
      </c>
      <c r="AA222" s="70">
        <v>1.3506571428571428</v>
      </c>
      <c r="AB222" s="59">
        <v>294235</v>
      </c>
      <c r="AC222" s="162">
        <f t="shared" si="83"/>
        <v>1040555</v>
      </c>
      <c r="AD222" s="571">
        <v>596700</v>
      </c>
      <c r="AE222" s="585">
        <v>1.3506571428571399</v>
      </c>
      <c r="AF222" s="570">
        <v>123324.63</v>
      </c>
      <c r="AG222" s="570">
        <f t="shared" si="76"/>
        <v>720024.63</v>
      </c>
      <c r="AH222" s="404">
        <f t="shared" si="80"/>
        <v>887594.50841333333</v>
      </c>
    </row>
    <row r="223" spans="1:34" x14ac:dyDescent="0.2">
      <c r="A223" s="120">
        <v>206</v>
      </c>
      <c r="B223" s="124" t="s">
        <v>487</v>
      </c>
      <c r="C223" s="462" t="s">
        <v>593</v>
      </c>
      <c r="D223" s="462" t="s">
        <v>593</v>
      </c>
      <c r="E223" s="503" t="s">
        <v>593</v>
      </c>
      <c r="F223" s="503" t="s">
        <v>593</v>
      </c>
      <c r="G223" s="146">
        <v>863486.24</v>
      </c>
      <c r="H223" s="146">
        <f t="shared" si="78"/>
        <v>907524.03824000002</v>
      </c>
      <c r="I223" s="497">
        <f t="shared" si="79"/>
        <v>907524.03824000002</v>
      </c>
      <c r="L223" s="120">
        <v>206</v>
      </c>
      <c r="M223" s="124" t="s">
        <v>487</v>
      </c>
      <c r="N223" s="122">
        <v>880600</v>
      </c>
      <c r="O223" s="44">
        <v>2.7758857142857143</v>
      </c>
      <c r="P223" s="41">
        <v>379984</v>
      </c>
      <c r="Q223" s="146">
        <f t="shared" si="81"/>
        <v>1260584</v>
      </c>
      <c r="R223" s="122">
        <v>701250</v>
      </c>
      <c r="S223" s="44">
        <v>1.5714285714285714</v>
      </c>
      <c r="T223" s="41">
        <v>350884</v>
      </c>
      <c r="U223" s="153">
        <f t="shared" si="77"/>
        <v>1052134</v>
      </c>
      <c r="V223" s="55">
        <v>868020</v>
      </c>
      <c r="W223" s="44">
        <v>2.7758857142857143</v>
      </c>
      <c r="X223" s="59">
        <v>339271.84799999988</v>
      </c>
      <c r="Y223" s="162">
        <f t="shared" si="82"/>
        <v>1207291.8479999998</v>
      </c>
      <c r="Z223" s="55">
        <v>924630</v>
      </c>
      <c r="AA223" s="70">
        <v>2.7758857142857143</v>
      </c>
      <c r="AB223" s="59">
        <v>366414</v>
      </c>
      <c r="AC223" s="162">
        <f t="shared" si="83"/>
        <v>1291044</v>
      </c>
      <c r="AD223" s="571">
        <v>682890</v>
      </c>
      <c r="AE223" s="585">
        <v>2.7758857142857098</v>
      </c>
      <c r="AF223" s="570">
        <v>23516.61</v>
      </c>
      <c r="AG223" s="570">
        <f t="shared" si="76"/>
        <v>706406.61</v>
      </c>
      <c r="AH223" s="404">
        <f t="shared" si="80"/>
        <v>1070830.7493733333</v>
      </c>
    </row>
    <row r="224" spans="1:34" x14ac:dyDescent="0.2">
      <c r="A224" s="120">
        <v>207</v>
      </c>
      <c r="B224" s="124" t="s">
        <v>475</v>
      </c>
      <c r="C224" s="462" t="s">
        <v>593</v>
      </c>
      <c r="D224" s="462" t="s">
        <v>593</v>
      </c>
      <c r="E224" s="503" t="s">
        <v>593</v>
      </c>
      <c r="F224" s="503" t="s">
        <v>593</v>
      </c>
      <c r="G224" s="146">
        <v>535716</v>
      </c>
      <c r="H224" s="146">
        <f t="shared" si="78"/>
        <v>563037.51599999995</v>
      </c>
      <c r="I224" s="497">
        <f t="shared" si="79"/>
        <v>563037.51599999995</v>
      </c>
      <c r="L224" s="120">
        <v>207</v>
      </c>
      <c r="M224" s="124" t="s">
        <v>475</v>
      </c>
      <c r="N224" s="122">
        <v>498150</v>
      </c>
      <c r="O224" s="44">
        <v>0.24864864864864866</v>
      </c>
      <c r="P224" s="41">
        <v>221759</v>
      </c>
      <c r="Q224" s="146">
        <f t="shared" si="81"/>
        <v>719909</v>
      </c>
      <c r="R224" s="122">
        <v>459360</v>
      </c>
      <c r="S224" s="44">
        <v>0.64571428571428569</v>
      </c>
      <c r="T224" s="41">
        <v>213996</v>
      </c>
      <c r="U224" s="153">
        <f t="shared" si="77"/>
        <v>673356</v>
      </c>
      <c r="V224" s="55">
        <v>546120</v>
      </c>
      <c r="W224" s="44">
        <v>0.24864864864864866</v>
      </c>
      <c r="X224" s="59">
        <v>197998.76</v>
      </c>
      <c r="Y224" s="162">
        <f t="shared" si="82"/>
        <v>744118.76</v>
      </c>
      <c r="Z224" s="55">
        <v>546120</v>
      </c>
      <c r="AA224" s="70">
        <v>0.24864864864864866</v>
      </c>
      <c r="AB224" s="59">
        <v>219779</v>
      </c>
      <c r="AC224" s="162">
        <f t="shared" si="83"/>
        <v>765899</v>
      </c>
      <c r="AD224" s="571">
        <v>696150</v>
      </c>
      <c r="AE224" s="585">
        <v>0.248648648648649</v>
      </c>
      <c r="AF224" s="570">
        <v>81628.56</v>
      </c>
      <c r="AG224" s="570">
        <f t="shared" si="76"/>
        <v>777778.56</v>
      </c>
      <c r="AH224" s="404">
        <f t="shared" si="80"/>
        <v>707349.80599999987</v>
      </c>
    </row>
    <row r="225" spans="1:34" ht="15" customHeight="1" x14ac:dyDescent="0.2">
      <c r="A225" s="133">
        <v>208</v>
      </c>
      <c r="B225" s="124" t="s">
        <v>503</v>
      </c>
      <c r="C225" s="462" t="s">
        <v>593</v>
      </c>
      <c r="D225" s="462" t="s">
        <v>593</v>
      </c>
      <c r="E225" s="503" t="s">
        <v>593</v>
      </c>
      <c r="F225" s="503" t="s">
        <v>593</v>
      </c>
      <c r="G225" s="146">
        <v>506338.56</v>
      </c>
      <c r="H225" s="146">
        <f t="shared" si="78"/>
        <v>532161.82655999996</v>
      </c>
      <c r="I225" s="497">
        <f t="shared" si="79"/>
        <v>532161.82655999996</v>
      </c>
      <c r="L225" s="133">
        <v>208</v>
      </c>
      <c r="M225" s="124" t="s">
        <v>503</v>
      </c>
      <c r="N225" s="122">
        <v>509220</v>
      </c>
      <c r="O225" s="44">
        <v>0.52857142857142858</v>
      </c>
      <c r="P225" s="41">
        <v>218418</v>
      </c>
      <c r="Q225" s="146">
        <f t="shared" si="81"/>
        <v>727638</v>
      </c>
      <c r="R225" s="122">
        <v>657600</v>
      </c>
      <c r="S225" s="44">
        <v>1.3506571428571428</v>
      </c>
      <c r="T225" s="41">
        <v>253000</v>
      </c>
      <c r="U225" s="153">
        <f t="shared" si="77"/>
        <v>910600</v>
      </c>
      <c r="V225" s="55">
        <v>512910</v>
      </c>
      <c r="W225" s="44">
        <v>0.52857142857142858</v>
      </c>
      <c r="X225" s="59">
        <v>198561.98399999994</v>
      </c>
      <c r="Y225" s="162">
        <f t="shared" si="82"/>
        <v>711471.98399999994</v>
      </c>
      <c r="Z225" s="55">
        <v>557190</v>
      </c>
      <c r="AA225" s="70">
        <v>0.52857142857142858</v>
      </c>
      <c r="AB225" s="59">
        <v>226361</v>
      </c>
      <c r="AC225" s="162">
        <f t="shared" si="83"/>
        <v>783551</v>
      </c>
      <c r="AD225" s="571">
        <v>417690</v>
      </c>
      <c r="AE225" s="585">
        <v>0.52857142857142903</v>
      </c>
      <c r="AF225" s="570">
        <v>121687.02</v>
      </c>
      <c r="AG225" s="570">
        <f t="shared" si="76"/>
        <v>539377.02</v>
      </c>
      <c r="AH225" s="404">
        <f t="shared" si="80"/>
        <v>700799.9717600001</v>
      </c>
    </row>
    <row r="226" spans="1:34" x14ac:dyDescent="0.2">
      <c r="A226" s="120">
        <v>209</v>
      </c>
      <c r="B226" s="124" t="s">
        <v>270</v>
      </c>
      <c r="C226" s="462" t="s">
        <v>593</v>
      </c>
      <c r="D226" s="462" t="s">
        <v>593</v>
      </c>
      <c r="E226" s="503" t="s">
        <v>593</v>
      </c>
      <c r="F226" s="503" t="s">
        <v>593</v>
      </c>
      <c r="G226" s="146">
        <v>178756</v>
      </c>
      <c r="H226" s="146">
        <f t="shared" si="78"/>
        <v>187872.55600000001</v>
      </c>
      <c r="I226" s="497">
        <f t="shared" si="79"/>
        <v>187872.55600000001</v>
      </c>
      <c r="L226" s="120">
        <v>209</v>
      </c>
      <c r="M226" s="124" t="s">
        <v>270</v>
      </c>
      <c r="N226" s="122">
        <v>168200</v>
      </c>
      <c r="O226" s="44">
        <v>1.5714285714285714</v>
      </c>
      <c r="P226" s="41">
        <v>70287</v>
      </c>
      <c r="Q226" s="146">
        <f t="shared" si="81"/>
        <v>238487</v>
      </c>
      <c r="R226" s="122">
        <v>156600</v>
      </c>
      <c r="S226" s="44">
        <v>2.7758857142857143</v>
      </c>
      <c r="T226" s="41">
        <v>70914</v>
      </c>
      <c r="U226" s="153">
        <f t="shared" si="77"/>
        <v>227514</v>
      </c>
      <c r="V226" s="55">
        <v>174000</v>
      </c>
      <c r="W226" s="44">
        <v>1.5714285714285714</v>
      </c>
      <c r="X226" s="59">
        <v>62756</v>
      </c>
      <c r="Y226" s="162">
        <f t="shared" si="82"/>
        <v>236756</v>
      </c>
      <c r="Z226" s="55">
        <v>171680</v>
      </c>
      <c r="AA226" s="70">
        <v>1.5714285714285714</v>
      </c>
      <c r="AB226" s="59">
        <v>70914</v>
      </c>
      <c r="AC226" s="162">
        <f t="shared" si="83"/>
        <v>242594</v>
      </c>
      <c r="AD226" s="571">
        <v>167076</v>
      </c>
      <c r="AE226" s="585">
        <v>1.5714285714285701</v>
      </c>
      <c r="AF226" s="570">
        <v>185049.93</v>
      </c>
      <c r="AG226" s="570">
        <f t="shared" si="76"/>
        <v>352125.93</v>
      </c>
      <c r="AH226" s="404">
        <f t="shared" si="80"/>
        <v>247558.24766666663</v>
      </c>
    </row>
    <row r="227" spans="1:34" x14ac:dyDescent="0.2">
      <c r="A227" s="120">
        <v>210</v>
      </c>
      <c r="B227" s="124" t="s">
        <v>520</v>
      </c>
      <c r="C227" s="462" t="s">
        <v>593</v>
      </c>
      <c r="D227" s="462" t="s">
        <v>593</v>
      </c>
      <c r="E227" s="503" t="s">
        <v>593</v>
      </c>
      <c r="F227" s="503" t="s">
        <v>593</v>
      </c>
      <c r="G227" s="146">
        <v>94703.144</v>
      </c>
      <c r="H227" s="146">
        <f t="shared" si="78"/>
        <v>99533.004344000001</v>
      </c>
      <c r="I227" s="497">
        <f t="shared" si="79"/>
        <v>99533.004344000001</v>
      </c>
      <c r="L227" s="120">
        <v>210</v>
      </c>
      <c r="M227" s="124" t="s">
        <v>520</v>
      </c>
      <c r="N227" s="122">
        <v>114540</v>
      </c>
      <c r="O227" s="44">
        <v>0.64571428571428569</v>
      </c>
      <c r="P227" s="41">
        <v>49378</v>
      </c>
      <c r="Q227" s="146">
        <f t="shared" si="81"/>
        <v>163918</v>
      </c>
      <c r="R227" s="122">
        <v>109560</v>
      </c>
      <c r="S227" s="44">
        <v>0.52857142857142858</v>
      </c>
      <c r="T227" s="41">
        <v>51603</v>
      </c>
      <c r="U227" s="153">
        <f t="shared" si="77"/>
        <v>161163</v>
      </c>
      <c r="V227" s="55">
        <v>115370</v>
      </c>
      <c r="W227" s="44">
        <v>0.64571428571428569</v>
      </c>
      <c r="X227" s="59">
        <v>44485.034799999994</v>
      </c>
      <c r="Y227" s="162">
        <f t="shared" si="82"/>
        <v>159855.03479999999</v>
      </c>
      <c r="Z227" s="55">
        <v>121180</v>
      </c>
      <c r="AA227" s="70">
        <v>0.64571428571428569</v>
      </c>
      <c r="AB227" s="59">
        <v>50268</v>
      </c>
      <c r="AC227" s="162">
        <f t="shared" si="83"/>
        <v>171448</v>
      </c>
      <c r="AD227" s="571">
        <v>596700</v>
      </c>
      <c r="AE227" s="585">
        <v>0.64571428571428602</v>
      </c>
      <c r="AF227" s="570">
        <v>102963.9</v>
      </c>
      <c r="AG227" s="570">
        <f t="shared" si="76"/>
        <v>699663.9</v>
      </c>
      <c r="AH227" s="404">
        <f t="shared" si="80"/>
        <v>242596.82319066665</v>
      </c>
    </row>
    <row r="228" spans="1:34" x14ac:dyDescent="0.2">
      <c r="A228" s="120">
        <v>211</v>
      </c>
      <c r="B228" s="124" t="s">
        <v>521</v>
      </c>
      <c r="C228" s="462" t="s">
        <v>593</v>
      </c>
      <c r="D228" s="462" t="s">
        <v>593</v>
      </c>
      <c r="E228" s="503" t="s">
        <v>593</v>
      </c>
      <c r="F228" s="503" t="s">
        <v>593</v>
      </c>
      <c r="G228" s="146">
        <v>134136</v>
      </c>
      <c r="H228" s="146">
        <f t="shared" si="78"/>
        <v>140976.93599999999</v>
      </c>
      <c r="I228" s="497">
        <f t="shared" si="79"/>
        <v>140976.93599999999</v>
      </c>
      <c r="L228" s="120">
        <v>211</v>
      </c>
      <c r="M228" s="124" t="s">
        <v>521</v>
      </c>
      <c r="N228" s="122">
        <v>122670</v>
      </c>
      <c r="O228" s="44">
        <v>1.3506571428571428</v>
      </c>
      <c r="P228" s="41">
        <v>52321</v>
      </c>
      <c r="Q228" s="146">
        <f t="shared" si="81"/>
        <v>174991</v>
      </c>
      <c r="R228" s="122">
        <v>113970</v>
      </c>
      <c r="S228" s="44">
        <v>1.5714285714285714</v>
      </c>
      <c r="T228" s="41">
        <v>52792</v>
      </c>
      <c r="U228" s="153">
        <f t="shared" si="77"/>
        <v>166762</v>
      </c>
      <c r="V228" s="55">
        <v>120930</v>
      </c>
      <c r="W228" s="44">
        <v>1.3506571428571428</v>
      </c>
      <c r="X228" s="59">
        <v>47136</v>
      </c>
      <c r="Y228" s="162">
        <f t="shared" si="82"/>
        <v>168066</v>
      </c>
      <c r="Z228" s="55">
        <v>126150</v>
      </c>
      <c r="AA228" s="70">
        <v>1.3506571428571428</v>
      </c>
      <c r="AB228" s="59">
        <v>51850</v>
      </c>
      <c r="AC228" s="162">
        <f t="shared" si="83"/>
        <v>178000</v>
      </c>
      <c r="AD228" s="571">
        <v>391170</v>
      </c>
      <c r="AE228" s="585">
        <v>1.3506571428571399</v>
      </c>
      <c r="AF228" s="570">
        <v>37963.379999999997</v>
      </c>
      <c r="AG228" s="570">
        <f t="shared" si="76"/>
        <v>429133.38</v>
      </c>
      <c r="AH228" s="404">
        <f t="shared" si="80"/>
        <v>209654.88600000003</v>
      </c>
    </row>
    <row r="229" spans="1:34" x14ac:dyDescent="0.2">
      <c r="A229" s="120">
        <v>212</v>
      </c>
      <c r="B229" s="134" t="s">
        <v>542</v>
      </c>
      <c r="C229" s="462" t="s">
        <v>593</v>
      </c>
      <c r="D229" s="462" t="s">
        <v>593</v>
      </c>
      <c r="E229" s="503" t="s">
        <v>593</v>
      </c>
      <c r="F229" s="503" t="s">
        <v>593</v>
      </c>
      <c r="G229" s="155" t="s">
        <v>593</v>
      </c>
      <c r="H229" s="155" t="s">
        <v>593</v>
      </c>
      <c r="I229" s="504" t="s">
        <v>593</v>
      </c>
      <c r="L229" s="120">
        <v>212</v>
      </c>
      <c r="M229" s="134" t="s">
        <v>542</v>
      </c>
      <c r="N229" s="122">
        <v>5453010</v>
      </c>
      <c r="O229" s="135">
        <v>2.52</v>
      </c>
      <c r="P229" s="41">
        <v>308000</v>
      </c>
      <c r="Q229" s="146">
        <f t="shared" si="81"/>
        <v>5761010</v>
      </c>
      <c r="R229" s="122">
        <v>191800</v>
      </c>
      <c r="S229" s="46">
        <v>2.52</v>
      </c>
      <c r="T229" s="41">
        <v>135600</v>
      </c>
      <c r="U229" s="153">
        <f t="shared" si="77"/>
        <v>327400</v>
      </c>
      <c r="V229" s="160">
        <v>5803560</v>
      </c>
      <c r="W229" s="135">
        <v>2.52</v>
      </c>
      <c r="X229" s="60">
        <v>280000</v>
      </c>
      <c r="Y229" s="162">
        <f t="shared" si="82"/>
        <v>6083560</v>
      </c>
      <c r="Z229" s="166">
        <v>5803560</v>
      </c>
      <c r="AA229" s="135">
        <v>2.52</v>
      </c>
      <c r="AB229" s="69">
        <v>302400</v>
      </c>
      <c r="AC229" s="162">
        <f t="shared" si="83"/>
        <v>6105960</v>
      </c>
      <c r="AD229" s="586">
        <v>556920</v>
      </c>
      <c r="AE229" s="579">
        <v>2.52</v>
      </c>
      <c r="AF229" s="572">
        <v>326640.21000000002</v>
      </c>
      <c r="AG229" s="570">
        <f t="shared" si="76"/>
        <v>883560.21</v>
      </c>
      <c r="AH229" s="404">
        <f t="shared" si="80"/>
        <v>3832298.0420000004</v>
      </c>
    </row>
    <row r="230" spans="1:34" x14ac:dyDescent="0.2">
      <c r="A230" s="120">
        <v>213</v>
      </c>
      <c r="B230" s="134" t="s">
        <v>543</v>
      </c>
      <c r="C230" s="462" t="s">
        <v>593</v>
      </c>
      <c r="D230" s="462" t="s">
        <v>593</v>
      </c>
      <c r="E230" s="503" t="s">
        <v>593</v>
      </c>
      <c r="F230" s="503" t="s">
        <v>593</v>
      </c>
      <c r="G230" s="155" t="s">
        <v>593</v>
      </c>
      <c r="H230" s="155" t="s">
        <v>593</v>
      </c>
      <c r="I230" s="504" t="s">
        <v>593</v>
      </c>
      <c r="L230" s="120">
        <v>213</v>
      </c>
      <c r="M230" s="134" t="s">
        <v>543</v>
      </c>
      <c r="N230" s="122">
        <v>1352566</v>
      </c>
      <c r="O230" s="135">
        <v>1.59</v>
      </c>
      <c r="P230" s="41">
        <v>53280</v>
      </c>
      <c r="Q230" s="146">
        <f t="shared" si="81"/>
        <v>1405846</v>
      </c>
      <c r="R230" s="122">
        <v>144540</v>
      </c>
      <c r="S230" s="46">
        <v>1.59</v>
      </c>
      <c r="T230" s="41">
        <v>50850</v>
      </c>
      <c r="U230" s="153">
        <f t="shared" si="77"/>
        <v>195390</v>
      </c>
      <c r="V230" s="160">
        <v>1401572</v>
      </c>
      <c r="W230" s="135">
        <v>1.59</v>
      </c>
      <c r="X230" s="60">
        <v>48000</v>
      </c>
      <c r="Y230" s="162">
        <f t="shared" si="82"/>
        <v>1449572</v>
      </c>
      <c r="Z230" s="166">
        <v>1421174</v>
      </c>
      <c r="AA230" s="135">
        <v>1.59</v>
      </c>
      <c r="AB230" s="69">
        <v>52320</v>
      </c>
      <c r="AC230" s="162">
        <f t="shared" si="83"/>
        <v>1473494</v>
      </c>
      <c r="AD230" s="586">
        <v>510510</v>
      </c>
      <c r="AE230" s="579">
        <v>1.59</v>
      </c>
      <c r="AF230" s="572">
        <v>133276.26</v>
      </c>
      <c r="AG230" s="570">
        <f t="shared" si="76"/>
        <v>643786.26</v>
      </c>
      <c r="AH230" s="404">
        <f t="shared" si="80"/>
        <v>1033617.652</v>
      </c>
    </row>
    <row r="231" spans="1:34" x14ac:dyDescent="0.2">
      <c r="A231" s="120">
        <v>214</v>
      </c>
      <c r="B231" s="134" t="s">
        <v>544</v>
      </c>
      <c r="C231" s="462" t="s">
        <v>593</v>
      </c>
      <c r="D231" s="462" t="s">
        <v>593</v>
      </c>
      <c r="E231" s="503" t="s">
        <v>593</v>
      </c>
      <c r="F231" s="503" t="s">
        <v>593</v>
      </c>
      <c r="G231" s="155" t="s">
        <v>593</v>
      </c>
      <c r="H231" s="155" t="s">
        <v>593</v>
      </c>
      <c r="I231" s="504" t="s">
        <v>593</v>
      </c>
      <c r="L231" s="133">
        <v>214</v>
      </c>
      <c r="M231" s="134" t="s">
        <v>544</v>
      </c>
      <c r="N231" s="92" t="s">
        <v>593</v>
      </c>
      <c r="O231" s="135">
        <v>16.600000000000001</v>
      </c>
      <c r="P231" s="41">
        <v>660000</v>
      </c>
      <c r="Q231" s="146">
        <f t="shared" ref="Q231:Q232" si="85">+P231</f>
        <v>660000</v>
      </c>
      <c r="R231" s="92" t="s">
        <v>593</v>
      </c>
      <c r="S231" s="46">
        <v>16.600000000000001</v>
      </c>
      <c r="T231" s="41">
        <v>672000</v>
      </c>
      <c r="U231" s="154">
        <f t="shared" ref="U231:U232" si="86">+T231</f>
        <v>672000</v>
      </c>
      <c r="V231" s="92" t="s">
        <v>593</v>
      </c>
      <c r="W231" s="135">
        <v>16.600000000000001</v>
      </c>
      <c r="X231" s="60">
        <v>600000</v>
      </c>
      <c r="Y231" s="162">
        <f t="shared" ref="Y231:Y232" si="87">+X231</f>
        <v>600000</v>
      </c>
      <c r="Z231" s="92" t="s">
        <v>593</v>
      </c>
      <c r="AA231" s="135">
        <v>16.600000000000001</v>
      </c>
      <c r="AB231" s="69">
        <v>666000</v>
      </c>
      <c r="AC231" s="162">
        <f t="shared" ref="AC231:AC232" si="88">+AB231</f>
        <v>666000</v>
      </c>
      <c r="AD231" s="586">
        <v>596700</v>
      </c>
      <c r="AE231" s="579">
        <v>16.600000000000001</v>
      </c>
      <c r="AF231" s="572">
        <v>30736.68</v>
      </c>
      <c r="AG231" s="570">
        <f t="shared" si="76"/>
        <v>627436.68000000005</v>
      </c>
      <c r="AH231" s="404">
        <f t="shared" si="80"/>
        <v>645087.33600000001</v>
      </c>
    </row>
    <row r="232" spans="1:34" x14ac:dyDescent="0.2">
      <c r="A232" s="120">
        <v>215</v>
      </c>
      <c r="B232" s="134" t="s">
        <v>545</v>
      </c>
      <c r="C232" s="462" t="s">
        <v>593</v>
      </c>
      <c r="D232" s="462" t="s">
        <v>593</v>
      </c>
      <c r="E232" s="503" t="s">
        <v>593</v>
      </c>
      <c r="F232" s="503" t="s">
        <v>593</v>
      </c>
      <c r="G232" s="155" t="s">
        <v>593</v>
      </c>
      <c r="H232" s="155" t="s">
        <v>593</v>
      </c>
      <c r="I232" s="504" t="s">
        <v>593</v>
      </c>
      <c r="L232" s="120">
        <v>215</v>
      </c>
      <c r="M232" s="134" t="s">
        <v>545</v>
      </c>
      <c r="N232" s="92" t="s">
        <v>593</v>
      </c>
      <c r="O232" s="135">
        <v>3.21</v>
      </c>
      <c r="P232" s="41">
        <v>477300</v>
      </c>
      <c r="Q232" s="146">
        <f t="shared" si="85"/>
        <v>477300</v>
      </c>
      <c r="R232" s="92" t="s">
        <v>593</v>
      </c>
      <c r="S232" s="46">
        <v>3.21</v>
      </c>
      <c r="T232" s="41">
        <v>494500</v>
      </c>
      <c r="U232" s="154">
        <f t="shared" si="86"/>
        <v>494500</v>
      </c>
      <c r="V232" s="92" t="s">
        <v>593</v>
      </c>
      <c r="W232" s="135">
        <v>3.21</v>
      </c>
      <c r="X232" s="60">
        <v>430000</v>
      </c>
      <c r="Y232" s="162">
        <f t="shared" si="87"/>
        <v>430000</v>
      </c>
      <c r="Z232" s="92" t="s">
        <v>593</v>
      </c>
      <c r="AA232" s="135">
        <v>3.21</v>
      </c>
      <c r="AB232" s="69">
        <v>481600</v>
      </c>
      <c r="AC232" s="162">
        <f t="shared" si="88"/>
        <v>481600</v>
      </c>
      <c r="AD232" s="586">
        <v>682890</v>
      </c>
      <c r="AE232" s="579">
        <v>3.21</v>
      </c>
      <c r="AF232" s="572">
        <v>141391.38</v>
      </c>
      <c r="AG232" s="570">
        <f t="shared" si="76"/>
        <v>824281.38</v>
      </c>
      <c r="AH232" s="404">
        <f t="shared" si="80"/>
        <v>541536.27599999995</v>
      </c>
    </row>
    <row r="233" spans="1:34" x14ac:dyDescent="0.2">
      <c r="A233" s="120">
        <v>216</v>
      </c>
      <c r="B233" s="134" t="s">
        <v>546</v>
      </c>
      <c r="C233" s="462" t="s">
        <v>593</v>
      </c>
      <c r="D233" s="462" t="s">
        <v>593</v>
      </c>
      <c r="E233" s="503" t="s">
        <v>593</v>
      </c>
      <c r="F233" s="503" t="s">
        <v>593</v>
      </c>
      <c r="G233" s="155" t="s">
        <v>593</v>
      </c>
      <c r="H233" s="155" t="s">
        <v>593</v>
      </c>
      <c r="I233" s="504" t="s">
        <v>593</v>
      </c>
      <c r="L233" s="120">
        <v>216</v>
      </c>
      <c r="M233" s="134" t="s">
        <v>546</v>
      </c>
      <c r="N233" s="122">
        <v>403200</v>
      </c>
      <c r="O233" s="135">
        <v>10.8</v>
      </c>
      <c r="P233" s="41">
        <v>107800</v>
      </c>
      <c r="Q233" s="146">
        <f t="shared" si="81"/>
        <v>511000</v>
      </c>
      <c r="R233" s="122">
        <v>383600</v>
      </c>
      <c r="S233" s="46">
        <v>10.8</v>
      </c>
      <c r="T233" s="41">
        <v>109760</v>
      </c>
      <c r="U233" s="153">
        <f t="shared" si="77"/>
        <v>493360</v>
      </c>
      <c r="V233" s="160">
        <v>392000</v>
      </c>
      <c r="W233" s="135">
        <v>10.8</v>
      </c>
      <c r="X233" s="60">
        <v>98000</v>
      </c>
      <c r="Y233" s="162">
        <f t="shared" si="82"/>
        <v>490000</v>
      </c>
      <c r="Z233" s="166">
        <v>406000</v>
      </c>
      <c r="AA233" s="135">
        <v>10.8</v>
      </c>
      <c r="AB233" s="69">
        <v>105840</v>
      </c>
      <c r="AC233" s="162">
        <f t="shared" si="83"/>
        <v>511840</v>
      </c>
      <c r="AD233" s="586">
        <v>696150</v>
      </c>
      <c r="AE233" s="579">
        <v>10.8</v>
      </c>
      <c r="AF233" s="572">
        <v>100020.18</v>
      </c>
      <c r="AG233" s="570">
        <f t="shared" si="76"/>
        <v>796170.17999999993</v>
      </c>
      <c r="AH233" s="404">
        <f t="shared" si="80"/>
        <v>560474.03599999996</v>
      </c>
    </row>
    <row r="234" spans="1:34" x14ac:dyDescent="0.2">
      <c r="A234" s="120">
        <v>217</v>
      </c>
      <c r="B234" s="134" t="s">
        <v>547</v>
      </c>
      <c r="C234" s="462" t="s">
        <v>593</v>
      </c>
      <c r="D234" s="462" t="s">
        <v>593</v>
      </c>
      <c r="E234" s="503" t="s">
        <v>593</v>
      </c>
      <c r="F234" s="503" t="s">
        <v>593</v>
      </c>
      <c r="G234" s="155" t="s">
        <v>593</v>
      </c>
      <c r="H234" s="155" t="s">
        <v>593</v>
      </c>
      <c r="I234" s="504" t="s">
        <v>593</v>
      </c>
      <c r="L234" s="120">
        <v>217</v>
      </c>
      <c r="M234" s="134" t="s">
        <v>547</v>
      </c>
      <c r="N234" s="122">
        <v>273930</v>
      </c>
      <c r="O234" s="135">
        <v>2.21</v>
      </c>
      <c r="P234" s="41">
        <v>77812</v>
      </c>
      <c r="Q234" s="146">
        <f t="shared" si="81"/>
        <v>351742</v>
      </c>
      <c r="R234" s="122">
        <v>252095</v>
      </c>
      <c r="S234" s="46">
        <v>2.21</v>
      </c>
      <c r="T234" s="41">
        <v>79896</v>
      </c>
      <c r="U234" s="153">
        <f t="shared" si="77"/>
        <v>331991</v>
      </c>
      <c r="V234" s="160">
        <v>283855</v>
      </c>
      <c r="W234" s="135">
        <v>2.21</v>
      </c>
      <c r="X234" s="60">
        <v>69475</v>
      </c>
      <c r="Y234" s="162">
        <f t="shared" si="82"/>
        <v>353330</v>
      </c>
      <c r="Z234" s="166">
        <v>297750</v>
      </c>
      <c r="AA234" s="135">
        <v>2.21</v>
      </c>
      <c r="AB234" s="69">
        <v>79202</v>
      </c>
      <c r="AC234" s="162">
        <f t="shared" si="83"/>
        <v>376952</v>
      </c>
      <c r="AD234" s="586">
        <v>417690</v>
      </c>
      <c r="AE234" s="579">
        <v>2.21</v>
      </c>
      <c r="AF234" s="572">
        <v>44334.81</v>
      </c>
      <c r="AG234" s="570">
        <f t="shared" si="76"/>
        <v>462024.81</v>
      </c>
      <c r="AH234" s="404">
        <f t="shared" si="80"/>
        <v>375207.962</v>
      </c>
    </row>
    <row r="235" spans="1:34" x14ac:dyDescent="0.2">
      <c r="A235" s="120">
        <v>218</v>
      </c>
      <c r="B235" s="134" t="s">
        <v>548</v>
      </c>
      <c r="C235" s="462" t="s">
        <v>593</v>
      </c>
      <c r="D235" s="462" t="s">
        <v>593</v>
      </c>
      <c r="E235" s="503" t="s">
        <v>593</v>
      </c>
      <c r="F235" s="503" t="s">
        <v>593</v>
      </c>
      <c r="G235" s="155" t="s">
        <v>593</v>
      </c>
      <c r="H235" s="155" t="s">
        <v>593</v>
      </c>
      <c r="I235" s="504" t="s">
        <v>593</v>
      </c>
      <c r="L235" s="120">
        <v>218</v>
      </c>
      <c r="M235" s="134" t="s">
        <v>548</v>
      </c>
      <c r="N235" s="122">
        <v>3976200</v>
      </c>
      <c r="O235" s="135">
        <v>4.3</v>
      </c>
      <c r="P235" s="41">
        <v>1095570</v>
      </c>
      <c r="Q235" s="146">
        <f t="shared" si="81"/>
        <v>5071770</v>
      </c>
      <c r="R235" s="122">
        <v>3750600</v>
      </c>
      <c r="S235" s="46">
        <v>4.3</v>
      </c>
      <c r="T235" s="41">
        <v>1105440</v>
      </c>
      <c r="U235" s="153">
        <f t="shared" si="77"/>
        <v>4856040</v>
      </c>
      <c r="V235" s="160">
        <v>3948000</v>
      </c>
      <c r="W235" s="135">
        <v>4.3</v>
      </c>
      <c r="X235" s="60">
        <v>986999.99999999988</v>
      </c>
      <c r="Y235" s="162">
        <f t="shared" si="82"/>
        <v>4935000</v>
      </c>
      <c r="Z235" s="166">
        <v>4286400</v>
      </c>
      <c r="AA235" s="135">
        <v>4.3</v>
      </c>
      <c r="AB235" s="69">
        <v>1095570</v>
      </c>
      <c r="AC235" s="162">
        <f t="shared" si="83"/>
        <v>5381970</v>
      </c>
      <c r="AD235" s="586">
        <v>417690</v>
      </c>
      <c r="AE235" s="579">
        <v>4.3</v>
      </c>
      <c r="AF235" s="572">
        <v>27421.68</v>
      </c>
      <c r="AG235" s="570">
        <f t="shared" si="76"/>
        <v>445111.68</v>
      </c>
      <c r="AH235" s="404">
        <f t="shared" si="80"/>
        <v>4137978.3360000001</v>
      </c>
    </row>
    <row r="236" spans="1:34" x14ac:dyDescent="0.2">
      <c r="A236" s="120">
        <v>219</v>
      </c>
      <c r="B236" s="134" t="s">
        <v>549</v>
      </c>
      <c r="C236" s="462" t="s">
        <v>593</v>
      </c>
      <c r="D236" s="462" t="s">
        <v>593</v>
      </c>
      <c r="E236" s="503" t="s">
        <v>593</v>
      </c>
      <c r="F236" s="503" t="s">
        <v>593</v>
      </c>
      <c r="G236" s="155" t="s">
        <v>593</v>
      </c>
      <c r="H236" s="155" t="s">
        <v>593</v>
      </c>
      <c r="I236" s="504" t="s">
        <v>593</v>
      </c>
      <c r="L236" s="120">
        <v>219</v>
      </c>
      <c r="M236" s="134" t="s">
        <v>549</v>
      </c>
      <c r="N236" s="122">
        <v>4114400</v>
      </c>
      <c r="O236" s="135">
        <v>4.3</v>
      </c>
      <c r="P236" s="41">
        <v>1149960</v>
      </c>
      <c r="Q236" s="146">
        <f t="shared" si="81"/>
        <v>5264360</v>
      </c>
      <c r="R236" s="122">
        <v>3759200</v>
      </c>
      <c r="S236" s="46">
        <v>4.3</v>
      </c>
      <c r="T236" s="41">
        <v>1105440</v>
      </c>
      <c r="U236" s="153">
        <f t="shared" si="77"/>
        <v>4864640</v>
      </c>
      <c r="V236" s="160">
        <v>4292000</v>
      </c>
      <c r="W236" s="135">
        <v>4.3</v>
      </c>
      <c r="X236" s="60">
        <v>1035999.9999999999</v>
      </c>
      <c r="Y236" s="162">
        <f t="shared" si="82"/>
        <v>5328000</v>
      </c>
      <c r="Z236" s="166">
        <v>4321600</v>
      </c>
      <c r="AA236" s="135">
        <v>4.3</v>
      </c>
      <c r="AB236" s="69">
        <v>1129240</v>
      </c>
      <c r="AC236" s="162">
        <f t="shared" si="83"/>
        <v>5450840</v>
      </c>
      <c r="AD236" s="586">
        <v>596700</v>
      </c>
      <c r="AE236" s="579">
        <v>4.3</v>
      </c>
      <c r="AF236" s="572">
        <v>440232</v>
      </c>
      <c r="AG236" s="570">
        <f t="shared" si="76"/>
        <v>1036932</v>
      </c>
      <c r="AH236" s="404">
        <f t="shared" si="80"/>
        <v>4388954.4000000004</v>
      </c>
    </row>
    <row r="237" spans="1:34" x14ac:dyDescent="0.2">
      <c r="A237" s="120">
        <v>220</v>
      </c>
      <c r="B237" s="134" t="s">
        <v>550</v>
      </c>
      <c r="C237" s="462" t="s">
        <v>593</v>
      </c>
      <c r="D237" s="462" t="s">
        <v>593</v>
      </c>
      <c r="E237" s="503" t="s">
        <v>593</v>
      </c>
      <c r="F237" s="503" t="s">
        <v>593</v>
      </c>
      <c r="G237" s="155" t="s">
        <v>593</v>
      </c>
      <c r="H237" s="155" t="s">
        <v>593</v>
      </c>
      <c r="I237" s="504" t="s">
        <v>593</v>
      </c>
      <c r="L237" s="133">
        <v>220</v>
      </c>
      <c r="M237" s="134" t="s">
        <v>550</v>
      </c>
      <c r="N237" s="122">
        <v>843200</v>
      </c>
      <c r="O237" s="135">
        <v>11.56</v>
      </c>
      <c r="P237" s="41">
        <v>240870</v>
      </c>
      <c r="Q237" s="146">
        <f t="shared" si="81"/>
        <v>1084070</v>
      </c>
      <c r="R237" s="122">
        <v>837000</v>
      </c>
      <c r="S237" s="46">
        <v>11.56</v>
      </c>
      <c r="T237" s="41">
        <v>243040</v>
      </c>
      <c r="U237" s="153">
        <f t="shared" si="77"/>
        <v>1080040</v>
      </c>
      <c r="V237" s="160">
        <v>917600</v>
      </c>
      <c r="W237" s="135">
        <v>11.56</v>
      </c>
      <c r="X237" s="60">
        <v>217000</v>
      </c>
      <c r="Y237" s="162">
        <f t="shared" si="82"/>
        <v>1134600</v>
      </c>
      <c r="Z237" s="166">
        <v>942400</v>
      </c>
      <c r="AA237" s="135">
        <v>11.56</v>
      </c>
      <c r="AB237" s="69">
        <v>243040</v>
      </c>
      <c r="AC237" s="162">
        <f t="shared" si="83"/>
        <v>1185440</v>
      </c>
      <c r="AD237" s="586">
        <v>391170</v>
      </c>
      <c r="AE237" s="579">
        <v>11.56</v>
      </c>
      <c r="AF237" s="572">
        <v>818805</v>
      </c>
      <c r="AG237" s="570">
        <f t="shared" si="76"/>
        <v>1209975</v>
      </c>
      <c r="AH237" s="404">
        <f t="shared" si="80"/>
        <v>1138825</v>
      </c>
    </row>
    <row r="238" spans="1:34" x14ac:dyDescent="0.2">
      <c r="A238" s="120">
        <v>221</v>
      </c>
      <c r="B238" s="134" t="s">
        <v>551</v>
      </c>
      <c r="C238" s="462" t="s">
        <v>593</v>
      </c>
      <c r="D238" s="462" t="s">
        <v>593</v>
      </c>
      <c r="E238" s="503" t="s">
        <v>593</v>
      </c>
      <c r="F238" s="503" t="s">
        <v>593</v>
      </c>
      <c r="G238" s="155" t="s">
        <v>593</v>
      </c>
      <c r="H238" s="155" t="s">
        <v>593</v>
      </c>
      <c r="I238" s="504" t="s">
        <v>593</v>
      </c>
      <c r="L238" s="120">
        <v>221</v>
      </c>
      <c r="M238" s="134" t="s">
        <v>551</v>
      </c>
      <c r="N238" s="122">
        <v>1382251</v>
      </c>
      <c r="O238" s="135">
        <v>3.59</v>
      </c>
      <c r="P238" s="41">
        <v>384285</v>
      </c>
      <c r="Q238" s="146">
        <f t="shared" si="81"/>
        <v>1766536</v>
      </c>
      <c r="R238" s="122">
        <v>1333235</v>
      </c>
      <c r="S238" s="46">
        <v>3.59</v>
      </c>
      <c r="T238" s="41">
        <v>394579</v>
      </c>
      <c r="U238" s="153">
        <f t="shared" si="77"/>
        <v>1727814</v>
      </c>
      <c r="V238" s="160">
        <v>1431267</v>
      </c>
      <c r="W238" s="135">
        <v>3.59</v>
      </c>
      <c r="X238" s="60">
        <v>343112</v>
      </c>
      <c r="Y238" s="162">
        <f t="shared" si="82"/>
        <v>1774379</v>
      </c>
      <c r="Z238" s="166">
        <v>1421464</v>
      </c>
      <c r="AA238" s="135">
        <v>3.59</v>
      </c>
      <c r="AB238" s="69">
        <v>370561</v>
      </c>
      <c r="AC238" s="162">
        <f t="shared" si="83"/>
        <v>1792025</v>
      </c>
      <c r="AD238" s="586">
        <v>556920</v>
      </c>
      <c r="AE238" s="579">
        <v>3.59</v>
      </c>
      <c r="AF238" s="572">
        <v>100776</v>
      </c>
      <c r="AG238" s="570">
        <f t="shared" si="76"/>
        <v>657696</v>
      </c>
      <c r="AH238" s="404">
        <f t="shared" si="80"/>
        <v>1543690</v>
      </c>
    </row>
    <row r="239" spans="1:34" x14ac:dyDescent="0.2">
      <c r="A239" s="120">
        <v>222</v>
      </c>
      <c r="B239" s="134" t="s">
        <v>552</v>
      </c>
      <c r="C239" s="462" t="s">
        <v>593</v>
      </c>
      <c r="D239" s="462" t="s">
        <v>593</v>
      </c>
      <c r="E239" s="503" t="s">
        <v>593</v>
      </c>
      <c r="F239" s="503" t="s">
        <v>593</v>
      </c>
      <c r="G239" s="155" t="s">
        <v>593</v>
      </c>
      <c r="H239" s="155" t="s">
        <v>593</v>
      </c>
      <c r="I239" s="504" t="s">
        <v>593</v>
      </c>
      <c r="L239" s="120">
        <v>222</v>
      </c>
      <c r="M239" s="134" t="s">
        <v>552</v>
      </c>
      <c r="N239" s="122">
        <v>875658</v>
      </c>
      <c r="O239" s="135">
        <v>3</v>
      </c>
      <c r="P239" s="41">
        <v>242995</v>
      </c>
      <c r="Q239" s="146">
        <f t="shared" si="81"/>
        <v>1118653</v>
      </c>
      <c r="R239" s="122">
        <v>781838</v>
      </c>
      <c r="S239" s="46">
        <v>3</v>
      </c>
      <c r="T239" s="41">
        <v>253941</v>
      </c>
      <c r="U239" s="153">
        <f t="shared" si="77"/>
        <v>1035779</v>
      </c>
      <c r="V239" s="160">
        <v>863149</v>
      </c>
      <c r="W239" s="135">
        <v>3</v>
      </c>
      <c r="X239" s="60">
        <v>218914.5</v>
      </c>
      <c r="Y239" s="162">
        <f t="shared" si="82"/>
        <v>1082063.5</v>
      </c>
      <c r="Z239" s="166">
        <v>944460</v>
      </c>
      <c r="AA239" s="135">
        <v>3</v>
      </c>
      <c r="AB239" s="69">
        <v>238617</v>
      </c>
      <c r="AC239" s="162">
        <f t="shared" si="83"/>
        <v>1183077</v>
      </c>
      <c r="AD239" s="586">
        <v>510510</v>
      </c>
      <c r="AE239" s="579">
        <v>3</v>
      </c>
      <c r="AF239" s="572">
        <v>24663.599999999999</v>
      </c>
      <c r="AG239" s="570">
        <f t="shared" si="76"/>
        <v>535173.6</v>
      </c>
      <c r="AH239" s="404">
        <f t="shared" si="80"/>
        <v>990949.22</v>
      </c>
    </row>
    <row r="240" spans="1:34" x14ac:dyDescent="0.2">
      <c r="A240" s="120">
        <v>223</v>
      </c>
      <c r="B240" s="134" t="s">
        <v>553</v>
      </c>
      <c r="C240" s="462" t="s">
        <v>593</v>
      </c>
      <c r="D240" s="462" t="s">
        <v>593</v>
      </c>
      <c r="E240" s="503" t="s">
        <v>593</v>
      </c>
      <c r="F240" s="503" t="s">
        <v>593</v>
      </c>
      <c r="G240" s="155" t="s">
        <v>593</v>
      </c>
      <c r="H240" s="155" t="s">
        <v>593</v>
      </c>
      <c r="I240" s="504" t="s">
        <v>593</v>
      </c>
      <c r="L240" s="120">
        <v>223</v>
      </c>
      <c r="M240" s="134" t="s">
        <v>553</v>
      </c>
      <c r="N240" s="122">
        <v>709920</v>
      </c>
      <c r="O240" s="135">
        <v>9.83</v>
      </c>
      <c r="P240" s="41">
        <v>191923</v>
      </c>
      <c r="Q240" s="146">
        <f t="shared" si="81"/>
        <v>901843</v>
      </c>
      <c r="R240" s="122">
        <v>651168</v>
      </c>
      <c r="S240" s="46">
        <v>9.83</v>
      </c>
      <c r="T240" s="41">
        <v>193637</v>
      </c>
      <c r="U240" s="153">
        <f t="shared" si="77"/>
        <v>844805</v>
      </c>
      <c r="V240" s="160">
        <v>695232</v>
      </c>
      <c r="W240" s="135">
        <v>9.83</v>
      </c>
      <c r="X240" s="60">
        <v>171360</v>
      </c>
      <c r="Y240" s="162">
        <f t="shared" si="82"/>
        <v>866592</v>
      </c>
      <c r="Z240" s="166">
        <v>734400</v>
      </c>
      <c r="AA240" s="135">
        <v>9.83</v>
      </c>
      <c r="AB240" s="69">
        <v>186782</v>
      </c>
      <c r="AC240" s="162">
        <f t="shared" si="83"/>
        <v>921182</v>
      </c>
      <c r="AD240" s="586">
        <v>596700</v>
      </c>
      <c r="AE240" s="579">
        <v>9.83</v>
      </c>
      <c r="AF240" s="572">
        <v>53616.81</v>
      </c>
      <c r="AG240" s="570">
        <f t="shared" si="76"/>
        <v>650316.81000000006</v>
      </c>
      <c r="AH240" s="404">
        <f t="shared" si="80"/>
        <v>836947.76199999999</v>
      </c>
    </row>
    <row r="241" spans="1:44" x14ac:dyDescent="0.2">
      <c r="A241" s="120">
        <v>224</v>
      </c>
      <c r="B241" s="134" t="s">
        <v>554</v>
      </c>
      <c r="C241" s="462" t="s">
        <v>593</v>
      </c>
      <c r="D241" s="462" t="s">
        <v>593</v>
      </c>
      <c r="E241" s="503" t="s">
        <v>593</v>
      </c>
      <c r="F241" s="503" t="s">
        <v>593</v>
      </c>
      <c r="G241" s="155" t="s">
        <v>593</v>
      </c>
      <c r="H241" s="155" t="s">
        <v>593</v>
      </c>
      <c r="I241" s="504" t="s">
        <v>593</v>
      </c>
      <c r="L241" s="120">
        <v>224</v>
      </c>
      <c r="M241" s="134" t="s">
        <v>554</v>
      </c>
      <c r="N241" s="122">
        <v>224000</v>
      </c>
      <c r="O241" s="135">
        <v>3</v>
      </c>
      <c r="P241" s="41">
        <v>62720</v>
      </c>
      <c r="Q241" s="146">
        <f t="shared" si="81"/>
        <v>286720</v>
      </c>
      <c r="R241" s="122">
        <v>209600</v>
      </c>
      <c r="S241" s="46">
        <v>3</v>
      </c>
      <c r="T241" s="41">
        <v>64960</v>
      </c>
      <c r="U241" s="153">
        <f t="shared" si="77"/>
        <v>274560</v>
      </c>
      <c r="V241" s="160">
        <v>225600</v>
      </c>
      <c r="W241" s="135">
        <v>3</v>
      </c>
      <c r="X241" s="60">
        <v>56000</v>
      </c>
      <c r="Y241" s="162">
        <f t="shared" si="82"/>
        <v>281600</v>
      </c>
      <c r="Z241" s="166">
        <v>232000</v>
      </c>
      <c r="AA241" s="135">
        <v>3</v>
      </c>
      <c r="AB241" s="69">
        <v>63840</v>
      </c>
      <c r="AC241" s="162">
        <f t="shared" si="83"/>
        <v>295840</v>
      </c>
      <c r="AD241" s="586">
        <v>682890</v>
      </c>
      <c r="AE241" s="579">
        <v>3</v>
      </c>
      <c r="AF241" s="572">
        <v>123324.63</v>
      </c>
      <c r="AG241" s="570">
        <f t="shared" si="76"/>
        <v>806214.63</v>
      </c>
      <c r="AH241" s="404">
        <f t="shared" si="80"/>
        <v>388986.92599999998</v>
      </c>
    </row>
    <row r="242" spans="1:44" x14ac:dyDescent="0.2">
      <c r="A242" s="120">
        <v>225</v>
      </c>
      <c r="B242" s="134" t="s">
        <v>555</v>
      </c>
      <c r="C242" s="462" t="s">
        <v>593</v>
      </c>
      <c r="D242" s="462" t="s">
        <v>593</v>
      </c>
      <c r="E242" s="503" t="s">
        <v>593</v>
      </c>
      <c r="F242" s="503" t="s">
        <v>593</v>
      </c>
      <c r="G242" s="155" t="s">
        <v>593</v>
      </c>
      <c r="H242" s="155" t="s">
        <v>593</v>
      </c>
      <c r="I242" s="504" t="s">
        <v>593</v>
      </c>
      <c r="L242" s="120">
        <v>225</v>
      </c>
      <c r="M242" s="134" t="s">
        <v>555</v>
      </c>
      <c r="N242" s="122">
        <v>1364983</v>
      </c>
      <c r="O242" s="135">
        <v>2.1</v>
      </c>
      <c r="P242" s="41">
        <v>384945</v>
      </c>
      <c r="Q242" s="146">
        <f t="shared" si="81"/>
        <v>1749928</v>
      </c>
      <c r="R242" s="122">
        <v>1247143</v>
      </c>
      <c r="S242" s="46">
        <v>2.1</v>
      </c>
      <c r="T242" s="41">
        <v>384945</v>
      </c>
      <c r="U242" s="153">
        <f t="shared" si="77"/>
        <v>1632088</v>
      </c>
      <c r="V242" s="160">
        <v>1473003</v>
      </c>
      <c r="W242" s="135">
        <v>2.1</v>
      </c>
      <c r="X242" s="60">
        <v>343700.69999999995</v>
      </c>
      <c r="Y242" s="162">
        <f t="shared" si="82"/>
        <v>1816703.7</v>
      </c>
      <c r="Z242" s="166">
        <v>1473003</v>
      </c>
      <c r="AA242" s="135">
        <v>2.1</v>
      </c>
      <c r="AB242" s="69">
        <v>371197</v>
      </c>
      <c r="AC242" s="162">
        <f t="shared" si="83"/>
        <v>1844200</v>
      </c>
      <c r="AD242" s="586">
        <v>696150</v>
      </c>
      <c r="AE242" s="579">
        <v>2.1</v>
      </c>
      <c r="AF242" s="572">
        <v>23516.61</v>
      </c>
      <c r="AG242" s="570">
        <f t="shared" si="76"/>
        <v>719666.61</v>
      </c>
      <c r="AH242" s="404">
        <f t="shared" si="80"/>
        <v>1552517.2620000001</v>
      </c>
    </row>
    <row r="243" spans="1:44" x14ac:dyDescent="0.2">
      <c r="A243" s="120">
        <v>226</v>
      </c>
      <c r="B243" s="134" t="s">
        <v>556</v>
      </c>
      <c r="C243" s="462" t="s">
        <v>593</v>
      </c>
      <c r="D243" s="462" t="s">
        <v>593</v>
      </c>
      <c r="E243" s="503" t="s">
        <v>593</v>
      </c>
      <c r="F243" s="503" t="s">
        <v>593</v>
      </c>
      <c r="G243" s="155" t="s">
        <v>593</v>
      </c>
      <c r="H243" s="155" t="s">
        <v>593</v>
      </c>
      <c r="I243" s="504" t="s">
        <v>593</v>
      </c>
      <c r="L243" s="133">
        <v>226</v>
      </c>
      <c r="M243" s="134" t="s">
        <v>556</v>
      </c>
      <c r="N243" s="122">
        <v>751548</v>
      </c>
      <c r="O243" s="135">
        <v>2.2999999999999998</v>
      </c>
      <c r="P243" s="41">
        <v>206676</v>
      </c>
      <c r="Q243" s="146">
        <f t="shared" si="81"/>
        <v>958224</v>
      </c>
      <c r="R243" s="122">
        <v>703234</v>
      </c>
      <c r="S243" s="46">
        <v>2.2999999999999998</v>
      </c>
      <c r="T243" s="41">
        <v>217949</v>
      </c>
      <c r="U243" s="153">
        <f t="shared" si="77"/>
        <v>921183</v>
      </c>
      <c r="V243" s="160">
        <v>773021</v>
      </c>
      <c r="W243" s="135">
        <v>2.2999999999999998</v>
      </c>
      <c r="X243" s="60">
        <v>187887</v>
      </c>
      <c r="Y243" s="162">
        <f t="shared" si="82"/>
        <v>960908</v>
      </c>
      <c r="Z243" s="166">
        <v>815966</v>
      </c>
      <c r="AA243" s="135">
        <v>2.2999999999999998</v>
      </c>
      <c r="AB243" s="69">
        <v>202918</v>
      </c>
      <c r="AC243" s="162">
        <f t="shared" si="83"/>
        <v>1018884</v>
      </c>
      <c r="AD243" s="586">
        <v>417690</v>
      </c>
      <c r="AE243" s="579">
        <v>2.2999999999999998</v>
      </c>
      <c r="AF243" s="572">
        <v>81628.56</v>
      </c>
      <c r="AG243" s="570">
        <f t="shared" si="76"/>
        <v>499318.56</v>
      </c>
      <c r="AH243" s="404">
        <f t="shared" si="80"/>
        <v>871703.51199999987</v>
      </c>
    </row>
    <row r="244" spans="1:44" x14ac:dyDescent="0.2">
      <c r="A244" s="120">
        <v>227</v>
      </c>
      <c r="B244" s="134" t="s">
        <v>565</v>
      </c>
      <c r="C244" s="462" t="s">
        <v>593</v>
      </c>
      <c r="D244" s="462" t="s">
        <v>593</v>
      </c>
      <c r="E244" s="503" t="s">
        <v>593</v>
      </c>
      <c r="F244" s="503" t="s">
        <v>593</v>
      </c>
      <c r="G244" s="155" t="s">
        <v>593</v>
      </c>
      <c r="H244" s="155" t="s">
        <v>593</v>
      </c>
      <c r="I244" s="504" t="s">
        <v>593</v>
      </c>
      <c r="L244" s="120">
        <v>227</v>
      </c>
      <c r="M244" s="134" t="s">
        <v>565</v>
      </c>
      <c r="N244" s="122">
        <v>14112</v>
      </c>
      <c r="O244" s="135">
        <v>0.15</v>
      </c>
      <c r="P244" s="41">
        <v>3773</v>
      </c>
      <c r="Q244" s="146">
        <f t="shared" si="81"/>
        <v>17885</v>
      </c>
      <c r="R244" s="122">
        <v>12936</v>
      </c>
      <c r="S244" s="46">
        <v>0.15</v>
      </c>
      <c r="T244" s="41">
        <v>3979</v>
      </c>
      <c r="U244" s="153">
        <f t="shared" si="77"/>
        <v>16915</v>
      </c>
      <c r="V244" s="160">
        <v>14112</v>
      </c>
      <c r="W244" s="135">
        <v>0.15</v>
      </c>
      <c r="X244" s="60">
        <v>3430</v>
      </c>
      <c r="Y244" s="162">
        <f t="shared" si="82"/>
        <v>17542</v>
      </c>
      <c r="Z244" s="166">
        <v>14896</v>
      </c>
      <c r="AA244" s="135">
        <v>0.15</v>
      </c>
      <c r="AB244" s="69">
        <v>3807</v>
      </c>
      <c r="AC244" s="162">
        <f t="shared" si="83"/>
        <v>18703</v>
      </c>
      <c r="AD244" s="586">
        <v>25000</v>
      </c>
      <c r="AE244" s="579">
        <v>0.15</v>
      </c>
      <c r="AF244" s="572">
        <v>0</v>
      </c>
      <c r="AG244" s="570">
        <f t="shared" si="76"/>
        <v>25000</v>
      </c>
      <c r="AH244" s="404">
        <f t="shared" si="80"/>
        <v>19209</v>
      </c>
    </row>
    <row r="245" spans="1:44" x14ac:dyDescent="0.2">
      <c r="A245" s="120">
        <v>228</v>
      </c>
      <c r="B245" s="134" t="s">
        <v>558</v>
      </c>
      <c r="C245" s="462" t="s">
        <v>593</v>
      </c>
      <c r="D245" s="462" t="s">
        <v>593</v>
      </c>
      <c r="E245" s="503" t="s">
        <v>593</v>
      </c>
      <c r="F245" s="503" t="s">
        <v>593</v>
      </c>
      <c r="G245" s="155" t="s">
        <v>593</v>
      </c>
      <c r="H245" s="155" t="s">
        <v>593</v>
      </c>
      <c r="I245" s="504" t="s">
        <v>593</v>
      </c>
      <c r="L245" s="120">
        <v>228</v>
      </c>
      <c r="M245" s="134" t="s">
        <v>558</v>
      </c>
      <c r="N245" s="122">
        <v>458814</v>
      </c>
      <c r="O245" s="135">
        <v>0.95</v>
      </c>
      <c r="P245" s="41">
        <v>126418</v>
      </c>
      <c r="Q245" s="146">
        <f t="shared" si="81"/>
        <v>585232</v>
      </c>
      <c r="R245" s="122">
        <v>426274</v>
      </c>
      <c r="S245" s="46">
        <v>0.95</v>
      </c>
      <c r="T245" s="41">
        <v>127557</v>
      </c>
      <c r="U245" s="153">
        <f t="shared" si="77"/>
        <v>553831</v>
      </c>
      <c r="V245" s="160">
        <v>462068</v>
      </c>
      <c r="W245" s="135">
        <v>0.95</v>
      </c>
      <c r="X245" s="60">
        <v>113890</v>
      </c>
      <c r="Y245" s="162">
        <f t="shared" si="82"/>
        <v>575958</v>
      </c>
      <c r="Z245" s="166">
        <v>475084</v>
      </c>
      <c r="AA245" s="135">
        <v>0.95</v>
      </c>
      <c r="AB245" s="69">
        <v>128696</v>
      </c>
      <c r="AC245" s="162">
        <f t="shared" si="83"/>
        <v>603780</v>
      </c>
      <c r="AD245" s="586">
        <v>596700</v>
      </c>
      <c r="AE245" s="579">
        <v>0.95</v>
      </c>
      <c r="AF245" s="572">
        <v>71219.460000000006</v>
      </c>
      <c r="AG245" s="570">
        <f t="shared" si="76"/>
        <v>667919.46</v>
      </c>
      <c r="AH245" s="404">
        <f t="shared" si="80"/>
        <v>597344.09199999995</v>
      </c>
    </row>
    <row r="246" spans="1:44" x14ac:dyDescent="0.2">
      <c r="A246" s="120">
        <v>229</v>
      </c>
      <c r="B246" s="134" t="s">
        <v>559</v>
      </c>
      <c r="C246" s="462" t="s">
        <v>593</v>
      </c>
      <c r="D246" s="462" t="s">
        <v>593</v>
      </c>
      <c r="E246" s="503" t="s">
        <v>593</v>
      </c>
      <c r="F246" s="503" t="s">
        <v>593</v>
      </c>
      <c r="G246" s="155" t="s">
        <v>593</v>
      </c>
      <c r="H246" s="155" t="s">
        <v>593</v>
      </c>
      <c r="I246" s="504" t="s">
        <v>593</v>
      </c>
      <c r="L246" s="120">
        <v>229</v>
      </c>
      <c r="M246" s="134" t="s">
        <v>559</v>
      </c>
      <c r="N246" s="122">
        <v>17280</v>
      </c>
      <c r="O246" s="135">
        <v>0.23</v>
      </c>
      <c r="P246" s="41">
        <v>4620</v>
      </c>
      <c r="Q246" s="146">
        <f t="shared" si="81"/>
        <v>21900</v>
      </c>
      <c r="R246" s="122">
        <v>16080</v>
      </c>
      <c r="S246" s="46">
        <v>0.23</v>
      </c>
      <c r="T246" s="41">
        <v>4704</v>
      </c>
      <c r="U246" s="153">
        <f t="shared" si="77"/>
        <v>20784</v>
      </c>
      <c r="V246" s="160">
        <v>17760</v>
      </c>
      <c r="W246" s="135">
        <v>0.23</v>
      </c>
      <c r="X246" s="60">
        <v>4200</v>
      </c>
      <c r="Y246" s="162">
        <f t="shared" si="82"/>
        <v>21960</v>
      </c>
      <c r="Z246" s="166">
        <v>18240</v>
      </c>
      <c r="AA246" s="135">
        <v>0.23</v>
      </c>
      <c r="AB246" s="69">
        <v>4788</v>
      </c>
      <c r="AC246" s="162">
        <f t="shared" si="83"/>
        <v>23028</v>
      </c>
      <c r="AD246" s="586">
        <v>391170</v>
      </c>
      <c r="AE246" s="579">
        <v>0.23</v>
      </c>
      <c r="AF246" s="572">
        <v>102963.9</v>
      </c>
      <c r="AG246" s="570">
        <f t="shared" si="76"/>
        <v>494133.9</v>
      </c>
      <c r="AH246" s="404">
        <f t="shared" si="80"/>
        <v>116361.18000000001</v>
      </c>
    </row>
    <row r="247" spans="1:44" x14ac:dyDescent="0.2">
      <c r="A247" s="120">
        <v>230</v>
      </c>
      <c r="B247" s="134" t="s">
        <v>560</v>
      </c>
      <c r="C247" s="462" t="s">
        <v>593</v>
      </c>
      <c r="D247" s="462" t="s">
        <v>593</v>
      </c>
      <c r="E247" s="503" t="s">
        <v>593</v>
      </c>
      <c r="F247" s="503" t="s">
        <v>593</v>
      </c>
      <c r="G247" s="155" t="s">
        <v>593</v>
      </c>
      <c r="H247" s="155" t="s">
        <v>593</v>
      </c>
      <c r="I247" s="504" t="s">
        <v>593</v>
      </c>
      <c r="L247" s="120">
        <v>230</v>
      </c>
      <c r="M247" s="134" t="s">
        <v>560</v>
      </c>
      <c r="N247" s="122">
        <v>944505</v>
      </c>
      <c r="O247" s="135">
        <v>0.53</v>
      </c>
      <c r="P247" s="41">
        <v>266364</v>
      </c>
      <c r="Q247" s="146">
        <f t="shared" si="81"/>
        <v>1210869</v>
      </c>
      <c r="R247" s="122">
        <v>924120</v>
      </c>
      <c r="S247" s="46">
        <v>0.53</v>
      </c>
      <c r="T247" s="41">
        <v>266364</v>
      </c>
      <c r="U247" s="153">
        <f t="shared" si="77"/>
        <v>1190484</v>
      </c>
      <c r="V247" s="160">
        <v>944505</v>
      </c>
      <c r="W247" s="135">
        <v>0.53</v>
      </c>
      <c r="X247" s="60">
        <v>237824.99999999997</v>
      </c>
      <c r="Y247" s="162">
        <f t="shared" si="82"/>
        <v>1182330</v>
      </c>
      <c r="Z247" s="166">
        <v>998865</v>
      </c>
      <c r="AA247" s="135">
        <v>0.53</v>
      </c>
      <c r="AB247" s="69">
        <v>266364</v>
      </c>
      <c r="AC247" s="162">
        <f t="shared" si="83"/>
        <v>1265229</v>
      </c>
      <c r="AD247" s="586">
        <v>556920</v>
      </c>
      <c r="AE247" s="579">
        <v>0.53</v>
      </c>
      <c r="AF247" s="572">
        <v>37963.379999999997</v>
      </c>
      <c r="AG247" s="570">
        <f t="shared" si="76"/>
        <v>594883.38</v>
      </c>
      <c r="AH247" s="404">
        <f t="shared" si="80"/>
        <v>1088759.0759999999</v>
      </c>
    </row>
    <row r="248" spans="1:44" x14ac:dyDescent="0.2">
      <c r="A248" s="120">
        <v>231</v>
      </c>
      <c r="B248" s="134" t="s">
        <v>561</v>
      </c>
      <c r="C248" s="462" t="s">
        <v>593</v>
      </c>
      <c r="D248" s="462" t="s">
        <v>593</v>
      </c>
      <c r="E248" s="503" t="s">
        <v>593</v>
      </c>
      <c r="F248" s="503" t="s">
        <v>593</v>
      </c>
      <c r="G248" s="155" t="s">
        <v>593</v>
      </c>
      <c r="H248" s="155" t="s">
        <v>593</v>
      </c>
      <c r="I248" s="504" t="s">
        <v>593</v>
      </c>
      <c r="L248" s="120">
        <v>231</v>
      </c>
      <c r="M248" s="134" t="s">
        <v>561</v>
      </c>
      <c r="N248" s="122">
        <v>1376201</v>
      </c>
      <c r="O248" s="135">
        <v>0.8</v>
      </c>
      <c r="P248" s="41">
        <v>385336</v>
      </c>
      <c r="Q248" s="146">
        <f t="shared" si="81"/>
        <v>1761537</v>
      </c>
      <c r="R248" s="122">
        <v>1287731</v>
      </c>
      <c r="S248" s="46">
        <v>0.8</v>
      </c>
      <c r="T248" s="41">
        <v>385336</v>
      </c>
      <c r="U248" s="153">
        <f t="shared" si="77"/>
        <v>1673067</v>
      </c>
      <c r="V248" s="160">
        <v>1425351</v>
      </c>
      <c r="W248" s="135">
        <v>0.8</v>
      </c>
      <c r="X248" s="60">
        <v>344050.35</v>
      </c>
      <c r="Y248" s="162">
        <f t="shared" si="82"/>
        <v>1769401.35</v>
      </c>
      <c r="Z248" s="166">
        <v>1484332</v>
      </c>
      <c r="AA248" s="135">
        <v>0.8</v>
      </c>
      <c r="AB248" s="69">
        <v>378455</v>
      </c>
      <c r="AC248" s="162">
        <f t="shared" si="83"/>
        <v>1862787</v>
      </c>
      <c r="AD248" s="586">
        <v>510510</v>
      </c>
      <c r="AE248" s="579">
        <v>0.8</v>
      </c>
      <c r="AF248" s="572">
        <v>326640.21000000002</v>
      </c>
      <c r="AG248" s="570">
        <f t="shared" si="76"/>
        <v>837150.21</v>
      </c>
      <c r="AH248" s="404">
        <f t="shared" si="80"/>
        <v>1580788.5119999999</v>
      </c>
    </row>
    <row r="249" spans="1:44" x14ac:dyDescent="0.2">
      <c r="A249" s="120">
        <v>232</v>
      </c>
      <c r="B249" s="134" t="s">
        <v>562</v>
      </c>
      <c r="C249" s="462" t="s">
        <v>593</v>
      </c>
      <c r="D249" s="462" t="s">
        <v>593</v>
      </c>
      <c r="E249" s="503" t="s">
        <v>593</v>
      </c>
      <c r="F249" s="503" t="s">
        <v>593</v>
      </c>
      <c r="G249" s="155" t="s">
        <v>593</v>
      </c>
      <c r="H249" s="155" t="s">
        <v>593</v>
      </c>
      <c r="I249" s="504" t="s">
        <v>593</v>
      </c>
      <c r="L249" s="133">
        <v>232</v>
      </c>
      <c r="M249" s="134" t="s">
        <v>562</v>
      </c>
      <c r="N249" s="92" t="s">
        <v>593</v>
      </c>
      <c r="O249" s="135">
        <v>3.85</v>
      </c>
      <c r="P249" s="41">
        <v>583000</v>
      </c>
      <c r="Q249" s="146">
        <f>+P249</f>
        <v>583000</v>
      </c>
      <c r="R249" s="92" t="s">
        <v>593</v>
      </c>
      <c r="S249" s="46">
        <v>3.85</v>
      </c>
      <c r="T249" s="41">
        <v>614800</v>
      </c>
      <c r="U249" s="154">
        <f>+T249</f>
        <v>614800</v>
      </c>
      <c r="V249" s="92" t="s">
        <v>593</v>
      </c>
      <c r="W249" s="135">
        <v>3.85</v>
      </c>
      <c r="X249" s="60">
        <v>530000</v>
      </c>
      <c r="Y249" s="162">
        <f>+X249</f>
        <v>530000</v>
      </c>
      <c r="Z249" s="92" t="s">
        <v>593</v>
      </c>
      <c r="AA249" s="135">
        <v>3.85</v>
      </c>
      <c r="AB249" s="69">
        <v>583000</v>
      </c>
      <c r="AC249" s="162">
        <f>+AB249</f>
        <v>583000</v>
      </c>
      <c r="AD249" s="586">
        <v>596700</v>
      </c>
      <c r="AE249" s="579">
        <v>3.85</v>
      </c>
      <c r="AF249" s="572">
        <v>133276.26</v>
      </c>
      <c r="AG249" s="570">
        <f t="shared" si="76"/>
        <v>729976.26</v>
      </c>
      <c r="AH249" s="404">
        <f t="shared" si="80"/>
        <v>608155.25199999998</v>
      </c>
    </row>
    <row r="250" spans="1:44" x14ac:dyDescent="0.2">
      <c r="A250" s="120">
        <v>233</v>
      </c>
      <c r="B250" s="134" t="s">
        <v>563</v>
      </c>
      <c r="C250" s="462" t="s">
        <v>593</v>
      </c>
      <c r="D250" s="462" t="s">
        <v>593</v>
      </c>
      <c r="E250" s="503" t="s">
        <v>593</v>
      </c>
      <c r="F250" s="503" t="s">
        <v>593</v>
      </c>
      <c r="G250" s="155" t="s">
        <v>593</v>
      </c>
      <c r="H250" s="155" t="s">
        <v>593</v>
      </c>
      <c r="I250" s="504" t="s">
        <v>593</v>
      </c>
      <c r="L250" s="120">
        <v>233</v>
      </c>
      <c r="M250" s="134" t="s">
        <v>563</v>
      </c>
      <c r="N250" s="122">
        <v>659711</v>
      </c>
      <c r="O250" s="135">
        <v>1.4864864864864864</v>
      </c>
      <c r="P250" s="41">
        <v>181420</v>
      </c>
      <c r="Q250" s="146">
        <f t="shared" si="81"/>
        <v>841131</v>
      </c>
      <c r="R250" s="122">
        <v>640862</v>
      </c>
      <c r="S250" s="46">
        <v>1.4864864864864864</v>
      </c>
      <c r="T250" s="41">
        <v>191316</v>
      </c>
      <c r="U250" s="153">
        <f t="shared" si="77"/>
        <v>832178</v>
      </c>
      <c r="V250" s="160">
        <v>650286</v>
      </c>
      <c r="W250" s="135">
        <v>1.4864864864864864</v>
      </c>
      <c r="X250" s="60">
        <v>164927.69999999998</v>
      </c>
      <c r="Y250" s="162">
        <f t="shared" si="82"/>
        <v>815213.7</v>
      </c>
      <c r="Z250" s="166">
        <v>711545</v>
      </c>
      <c r="AA250" s="135">
        <v>1.4864864864864864</v>
      </c>
      <c r="AB250" s="69">
        <v>178122</v>
      </c>
      <c r="AC250" s="162">
        <f t="shared" si="83"/>
        <v>889667</v>
      </c>
      <c r="AD250" s="586">
        <v>682890</v>
      </c>
      <c r="AE250" s="579">
        <v>1.4864864864864864</v>
      </c>
      <c r="AF250" s="572">
        <v>30736.68</v>
      </c>
      <c r="AG250" s="570">
        <f t="shared" si="76"/>
        <v>713626.68</v>
      </c>
      <c r="AH250" s="404">
        <f t="shared" si="80"/>
        <v>818363.27600000007</v>
      </c>
    </row>
    <row r="251" spans="1:44" x14ac:dyDescent="0.2">
      <c r="A251" s="167">
        <v>234</v>
      </c>
      <c r="B251" s="168" t="s">
        <v>564</v>
      </c>
      <c r="C251" s="505" t="s">
        <v>593</v>
      </c>
      <c r="D251" s="505" t="s">
        <v>593</v>
      </c>
      <c r="E251" s="506" t="s">
        <v>593</v>
      </c>
      <c r="F251" s="506" t="s">
        <v>593</v>
      </c>
      <c r="G251" s="507" t="s">
        <v>593</v>
      </c>
      <c r="H251" s="507" t="s">
        <v>593</v>
      </c>
      <c r="I251" s="508" t="s">
        <v>593</v>
      </c>
      <c r="L251" s="167">
        <v>234</v>
      </c>
      <c r="M251" s="168" t="s">
        <v>564</v>
      </c>
      <c r="N251" s="169">
        <v>731808</v>
      </c>
      <c r="O251" s="170">
        <v>2.4900000000000002</v>
      </c>
      <c r="P251" s="171">
        <v>1967213</v>
      </c>
      <c r="Q251" s="172">
        <f t="shared" si="81"/>
        <v>2699021</v>
      </c>
      <c r="R251" s="169">
        <v>665742</v>
      </c>
      <c r="S251" s="100">
        <v>2.4900000000000002</v>
      </c>
      <c r="T251" s="171">
        <v>198478</v>
      </c>
      <c r="U251" s="173">
        <f t="shared" si="77"/>
        <v>864220</v>
      </c>
      <c r="V251" s="174">
        <v>741972</v>
      </c>
      <c r="W251" s="170">
        <v>2.4900000000000002</v>
      </c>
      <c r="X251" s="175">
        <v>1756440</v>
      </c>
      <c r="Y251" s="176">
        <f t="shared" si="82"/>
        <v>2498412</v>
      </c>
      <c r="Z251" s="177">
        <v>757218</v>
      </c>
      <c r="AA251" s="170">
        <v>2.4900000000000002</v>
      </c>
      <c r="AB251" s="178">
        <v>1949648</v>
      </c>
      <c r="AC251" s="176">
        <f t="shared" si="83"/>
        <v>2706866</v>
      </c>
      <c r="AD251" s="586">
        <v>696150</v>
      </c>
      <c r="AE251" s="579">
        <v>2.4900000000000002</v>
      </c>
      <c r="AF251" s="572">
        <v>141391.38</v>
      </c>
      <c r="AG251" s="570">
        <f t="shared" si="76"/>
        <v>837541.38</v>
      </c>
      <c r="AH251" s="404">
        <f t="shared" si="80"/>
        <v>1921212.0760000001</v>
      </c>
    </row>
    <row r="252" spans="1:44" s="513" customFormat="1" x14ac:dyDescent="0.2">
      <c r="A252" s="509"/>
      <c r="B252" s="509"/>
      <c r="C252" s="510"/>
      <c r="D252" s="509"/>
      <c r="E252" s="511"/>
      <c r="F252" s="509"/>
      <c r="G252" s="126"/>
      <c r="H252" s="134"/>
      <c r="I252" s="512"/>
      <c r="J252" s="509"/>
      <c r="L252" s="723"/>
      <c r="M252" s="724"/>
      <c r="N252" s="724"/>
      <c r="O252" s="724"/>
      <c r="P252" s="724"/>
      <c r="Q252" s="147"/>
      <c r="U252" s="147"/>
      <c r="Y252" s="147"/>
      <c r="AC252" s="147"/>
      <c r="AD252" s="587"/>
      <c r="AE252" s="588"/>
      <c r="AF252" s="589"/>
      <c r="AG252" s="588"/>
      <c r="AH252" s="514"/>
      <c r="AJ252" s="514"/>
      <c r="AM252" s="509"/>
      <c r="AR252" s="514"/>
    </row>
    <row r="253" spans="1:44" x14ac:dyDescent="0.2">
      <c r="L253" s="136"/>
      <c r="M253" s="137"/>
      <c r="N253" s="47"/>
      <c r="O253" s="48"/>
      <c r="P253" s="47"/>
      <c r="Q253" s="148"/>
      <c r="R253" s="47"/>
      <c r="S253" s="48"/>
      <c r="T253" s="47"/>
      <c r="U253" s="148"/>
      <c r="V253" s="47"/>
      <c r="W253" s="48"/>
      <c r="X253" s="47"/>
      <c r="Y253" s="148"/>
      <c r="Z253" s="47"/>
      <c r="AA253" s="48"/>
      <c r="AB253" s="47"/>
      <c r="AC253" s="148"/>
      <c r="AD253" s="587"/>
      <c r="AF253" s="589"/>
    </row>
    <row r="254" spans="1:44" x14ac:dyDescent="0.2">
      <c r="L254" s="138"/>
      <c r="M254" s="139"/>
      <c r="N254" s="49"/>
      <c r="O254" s="50"/>
      <c r="P254" s="49"/>
      <c r="Q254" s="149"/>
      <c r="R254" s="49"/>
      <c r="S254" s="50"/>
      <c r="T254" s="49"/>
      <c r="U254" s="149"/>
      <c r="V254" s="49"/>
      <c r="W254" s="50"/>
      <c r="X254" s="49"/>
      <c r="Y254" s="149"/>
      <c r="Z254" s="49"/>
      <c r="AA254" s="50"/>
      <c r="AB254" s="49"/>
      <c r="AC254" s="149"/>
      <c r="AD254" s="587"/>
      <c r="AF254" s="589"/>
    </row>
    <row r="255" spans="1:44" x14ac:dyDescent="0.2">
      <c r="L255" s="138"/>
      <c r="M255" s="139"/>
      <c r="N255" s="49"/>
      <c r="O255" s="50"/>
      <c r="P255" s="49"/>
      <c r="Q255" s="149"/>
      <c r="R255" s="49"/>
      <c r="S255" s="50"/>
      <c r="T255" s="49"/>
      <c r="U255" s="149"/>
      <c r="V255" s="49"/>
      <c r="W255" s="50"/>
      <c r="X255" s="49"/>
      <c r="Y255" s="149"/>
      <c r="Z255" s="49"/>
      <c r="AA255" s="50"/>
      <c r="AB255" s="49"/>
      <c r="AC255" s="149"/>
      <c r="AD255" s="587"/>
      <c r="AF255" s="589"/>
    </row>
    <row r="256" spans="1:44" x14ac:dyDescent="0.2">
      <c r="L256" s="138"/>
      <c r="M256" s="139"/>
      <c r="N256" s="49"/>
      <c r="O256" s="50"/>
      <c r="P256" s="49"/>
      <c r="Q256" s="149"/>
      <c r="R256" s="49"/>
      <c r="S256" s="50"/>
      <c r="T256" s="49"/>
      <c r="U256" s="149"/>
      <c r="V256" s="49"/>
      <c r="W256" s="50"/>
      <c r="X256" s="49"/>
      <c r="Y256" s="149"/>
      <c r="Z256" s="49"/>
      <c r="AA256" s="50"/>
      <c r="AB256" s="49"/>
      <c r="AC256" s="149"/>
      <c r="AD256" s="587"/>
      <c r="AF256" s="589"/>
    </row>
    <row r="257" spans="12:32" x14ac:dyDescent="0.2">
      <c r="L257" s="138"/>
      <c r="M257" s="139"/>
      <c r="N257" s="49"/>
      <c r="O257" s="50"/>
      <c r="P257" s="49"/>
      <c r="Q257" s="149"/>
      <c r="R257" s="49"/>
      <c r="S257" s="50"/>
      <c r="T257" s="49"/>
      <c r="U257" s="149"/>
      <c r="V257" s="49"/>
      <c r="W257" s="50"/>
      <c r="X257" s="49"/>
      <c r="Y257" s="149"/>
      <c r="Z257" s="49"/>
      <c r="AA257" s="50"/>
      <c r="AB257" s="49"/>
      <c r="AC257" s="149"/>
      <c r="AD257" s="587"/>
      <c r="AF257" s="589"/>
    </row>
    <row r="258" spans="12:32" x14ac:dyDescent="0.2">
      <c r="L258" s="138"/>
      <c r="M258" s="139"/>
      <c r="N258" s="49"/>
      <c r="O258" s="50"/>
      <c r="P258" s="49"/>
      <c r="Q258" s="149"/>
      <c r="R258" s="49"/>
      <c r="S258" s="50"/>
      <c r="T258" s="49"/>
      <c r="U258" s="149"/>
      <c r="V258" s="49"/>
      <c r="W258" s="50"/>
      <c r="X258" s="49"/>
      <c r="Y258" s="149"/>
      <c r="Z258" s="49"/>
      <c r="AA258" s="50"/>
      <c r="AB258" s="49"/>
      <c r="AC258" s="149"/>
      <c r="AD258" s="587"/>
      <c r="AF258" s="589"/>
    </row>
    <row r="259" spans="12:32" x14ac:dyDescent="0.2">
      <c r="L259" s="138"/>
      <c r="M259" s="139"/>
      <c r="N259" s="49"/>
      <c r="O259" s="50"/>
      <c r="P259" s="49"/>
      <c r="Q259" s="149"/>
      <c r="R259" s="49"/>
      <c r="S259" s="50"/>
      <c r="T259" s="49"/>
      <c r="U259" s="149"/>
      <c r="V259" s="49"/>
      <c r="W259" s="50"/>
      <c r="X259" s="49"/>
      <c r="Y259" s="149"/>
      <c r="Z259" s="49"/>
      <c r="AA259" s="50"/>
      <c r="AB259" s="49"/>
      <c r="AC259" s="149"/>
      <c r="AD259" s="587"/>
      <c r="AF259" s="589"/>
    </row>
    <row r="260" spans="12:32" x14ac:dyDescent="0.2">
      <c r="L260" s="138"/>
      <c r="M260" s="139"/>
      <c r="N260" s="49"/>
      <c r="O260" s="50"/>
      <c r="P260" s="49"/>
      <c r="Q260" s="149"/>
      <c r="R260" s="49"/>
      <c r="S260" s="50"/>
      <c r="T260" s="49"/>
      <c r="U260" s="149"/>
      <c r="V260" s="49"/>
      <c r="W260" s="50"/>
      <c r="X260" s="49"/>
      <c r="Y260" s="149"/>
      <c r="Z260" s="49"/>
      <c r="AA260" s="50"/>
      <c r="AB260" s="49"/>
      <c r="AC260" s="149"/>
      <c r="AD260" s="587"/>
      <c r="AF260" s="589"/>
    </row>
    <row r="261" spans="12:32" x14ac:dyDescent="0.2">
      <c r="L261" s="138"/>
      <c r="M261" s="139"/>
      <c r="N261" s="49"/>
      <c r="O261" s="50"/>
      <c r="P261" s="49"/>
      <c r="Q261" s="149"/>
      <c r="R261" s="49"/>
      <c r="S261" s="50"/>
      <c r="T261" s="49"/>
      <c r="U261" s="149"/>
      <c r="V261" s="49"/>
      <c r="W261" s="50"/>
      <c r="X261" s="49"/>
      <c r="Y261" s="149"/>
      <c r="Z261" s="49"/>
      <c r="AA261" s="50"/>
      <c r="AB261" s="49"/>
      <c r="AC261" s="149"/>
    </row>
    <row r="262" spans="12:32" x14ac:dyDescent="0.2">
      <c r="L262" s="138"/>
      <c r="M262" s="139"/>
      <c r="N262" s="49"/>
      <c r="O262" s="50"/>
      <c r="P262" s="49"/>
      <c r="Q262" s="149"/>
      <c r="R262" s="49"/>
      <c r="S262" s="50"/>
      <c r="T262" s="49"/>
      <c r="U262" s="149"/>
      <c r="V262" s="49"/>
      <c r="W262" s="50"/>
      <c r="X262" s="49"/>
      <c r="Y262" s="149"/>
      <c r="Z262" s="49"/>
      <c r="AA262" s="50"/>
      <c r="AB262" s="49"/>
      <c r="AC262" s="149"/>
    </row>
    <row r="263" spans="12:32" x14ac:dyDescent="0.2">
      <c r="L263" s="138"/>
      <c r="M263" s="139"/>
      <c r="N263" s="49"/>
      <c r="O263" s="50"/>
      <c r="P263" s="49"/>
      <c r="Q263" s="149"/>
      <c r="R263" s="49"/>
      <c r="S263" s="50"/>
      <c r="T263" s="49"/>
      <c r="U263" s="149"/>
      <c r="V263" s="49"/>
      <c r="W263" s="50"/>
      <c r="X263" s="49"/>
      <c r="Y263" s="149"/>
      <c r="Z263" s="49"/>
      <c r="AA263" s="50"/>
      <c r="AB263" s="49"/>
      <c r="AC263" s="149"/>
    </row>
    <row r="264" spans="12:32" x14ac:dyDescent="0.2">
      <c r="L264" s="140"/>
      <c r="M264" s="141"/>
      <c r="N264" s="51"/>
      <c r="O264" s="52"/>
      <c r="P264" s="51"/>
      <c r="Q264" s="150"/>
      <c r="R264" s="51"/>
      <c r="S264" s="52"/>
      <c r="T264" s="51"/>
      <c r="U264" s="150"/>
      <c r="V264" s="51"/>
      <c r="W264" s="52"/>
      <c r="X264" s="51"/>
      <c r="Y264" s="150"/>
      <c r="Z264" s="51"/>
      <c r="AA264" s="52"/>
      <c r="AB264" s="51"/>
      <c r="AC264" s="150"/>
    </row>
  </sheetData>
  <sheetProtection selectLockedCells="1"/>
  <mergeCells count="60">
    <mergeCell ref="C1:I1"/>
    <mergeCell ref="C2:D2"/>
    <mergeCell ref="E2:F2"/>
    <mergeCell ref="G2:H2"/>
    <mergeCell ref="I2:I3"/>
    <mergeCell ref="A26:B26"/>
    <mergeCell ref="A37:B37"/>
    <mergeCell ref="A46:B46"/>
    <mergeCell ref="A4:B4"/>
    <mergeCell ref="B1:B3"/>
    <mergeCell ref="A1:A3"/>
    <mergeCell ref="A118:B118"/>
    <mergeCell ref="A129:B129"/>
    <mergeCell ref="L1:L3"/>
    <mergeCell ref="M1:M3"/>
    <mergeCell ref="N1:Q1"/>
    <mergeCell ref="N2:N3"/>
    <mergeCell ref="O2:O3"/>
    <mergeCell ref="P2:P3"/>
    <mergeCell ref="Q2:Q3"/>
    <mergeCell ref="L4:Q4"/>
    <mergeCell ref="A57:B57"/>
    <mergeCell ref="A66:B66"/>
    <mergeCell ref="A84:B84"/>
    <mergeCell ref="A88:B88"/>
    <mergeCell ref="A92:B92"/>
    <mergeCell ref="A5:B5"/>
    <mergeCell ref="L252:P252"/>
    <mergeCell ref="L5:M5"/>
    <mergeCell ref="L26:M26"/>
    <mergeCell ref="L37:M37"/>
    <mergeCell ref="L46:M46"/>
    <mergeCell ref="L57:M57"/>
    <mergeCell ref="L66:M66"/>
    <mergeCell ref="L84:M84"/>
    <mergeCell ref="L88:M88"/>
    <mergeCell ref="L92:M92"/>
    <mergeCell ref="L118:M118"/>
    <mergeCell ref="L129:M129"/>
    <mergeCell ref="R1:U1"/>
    <mergeCell ref="R2:R3"/>
    <mergeCell ref="S2:S3"/>
    <mergeCell ref="T2:T3"/>
    <mergeCell ref="U2:U3"/>
    <mergeCell ref="V1:Y1"/>
    <mergeCell ref="V2:V3"/>
    <mergeCell ref="W2:W3"/>
    <mergeCell ref="X2:X3"/>
    <mergeCell ref="Y2:Y3"/>
    <mergeCell ref="AH1:AH3"/>
    <mergeCell ref="Z1:AC1"/>
    <mergeCell ref="Z2:Z3"/>
    <mergeCell ref="AA2:AA3"/>
    <mergeCell ref="AB2:AB3"/>
    <mergeCell ref="AC2:AC3"/>
    <mergeCell ref="AD1:AG1"/>
    <mergeCell ref="AD2:AD3"/>
    <mergeCell ref="AE2:AE3"/>
    <mergeCell ref="AF2:AF3"/>
    <mergeCell ref="AG2:AG3"/>
  </mergeCells>
  <conditionalFormatting sqref="A66">
    <cfRule type="duplicateValues" dxfId="392" priority="17"/>
  </conditionalFormatting>
  <conditionalFormatting sqref="A84">
    <cfRule type="duplicateValues" dxfId="391" priority="16"/>
  </conditionalFormatting>
  <conditionalFormatting sqref="A88">
    <cfRule type="duplicateValues" dxfId="390" priority="15"/>
  </conditionalFormatting>
  <conditionalFormatting sqref="A92">
    <cfRule type="duplicateValues" dxfId="389" priority="14"/>
  </conditionalFormatting>
  <conditionalFormatting sqref="A118">
    <cfRule type="duplicateValues" dxfId="388" priority="13"/>
  </conditionalFormatting>
  <conditionalFormatting sqref="A129">
    <cfRule type="duplicateValues" dxfId="387" priority="12"/>
  </conditionalFormatting>
  <conditionalFormatting sqref="B1">
    <cfRule type="duplicateValues" dxfId="386" priority="26"/>
  </conditionalFormatting>
  <conditionalFormatting sqref="B6:B14 A4:A5 B27:B36 B38:B45 B47:B52 B58:B65 B67:B83 B85:B87 B89:B91 B93:B117 B119:B128 B54:B56 A26 A37 A46 A57">
    <cfRule type="duplicateValues" dxfId="385" priority="61"/>
  </conditionalFormatting>
  <conditionalFormatting sqref="B15:B25">
    <cfRule type="duplicateValues" dxfId="384" priority="31"/>
  </conditionalFormatting>
  <conditionalFormatting sqref="B148">
    <cfRule type="duplicateValues" dxfId="383" priority="23"/>
  </conditionalFormatting>
  <conditionalFormatting sqref="B149:B174 B130:B147">
    <cfRule type="duplicateValues" dxfId="382" priority="24"/>
  </conditionalFormatting>
  <conditionalFormatting sqref="B219:B224">
    <cfRule type="duplicateValues" dxfId="381" priority="22"/>
  </conditionalFormatting>
  <conditionalFormatting sqref="B225">
    <cfRule type="duplicateValues" dxfId="380" priority="21"/>
  </conditionalFormatting>
  <conditionalFormatting sqref="B226">
    <cfRule type="duplicateValues" dxfId="379" priority="20"/>
  </conditionalFormatting>
  <conditionalFormatting sqref="B227:B228">
    <cfRule type="duplicateValues" dxfId="378" priority="19"/>
  </conditionalFormatting>
  <conditionalFormatting sqref="B250:B251">
    <cfRule type="duplicateValues" dxfId="377" priority="18"/>
  </conditionalFormatting>
  <conditionalFormatting sqref="L66">
    <cfRule type="duplicateValues" dxfId="376" priority="8"/>
  </conditionalFormatting>
  <conditionalFormatting sqref="M1">
    <cfRule type="duplicateValues" dxfId="375" priority="9"/>
  </conditionalFormatting>
  <conditionalFormatting sqref="M6:M14 L4:L5 M27:M36 M38:M45 M47:M52 M58:M65 M67:M83 M85:M87 M89:M91 M93:M117 M119:M128 L129 L118 L92 L88 L84 L57 L46 L37 L26 M54:M56">
    <cfRule type="duplicateValues" dxfId="374" priority="11"/>
  </conditionalFormatting>
  <conditionalFormatting sqref="M15:M25">
    <cfRule type="duplicateValues" dxfId="373" priority="10"/>
  </conditionalFormatting>
  <conditionalFormatting sqref="M148">
    <cfRule type="duplicateValues" dxfId="372" priority="6"/>
  </conditionalFormatting>
  <conditionalFormatting sqref="M149:M174 M130:M147">
    <cfRule type="duplicateValues" dxfId="371" priority="7"/>
  </conditionalFormatting>
  <conditionalFormatting sqref="M219:M224">
    <cfRule type="duplicateValues" dxfId="370" priority="5"/>
  </conditionalFormatting>
  <conditionalFormatting sqref="M225">
    <cfRule type="duplicateValues" dxfId="369" priority="4"/>
  </conditionalFormatting>
  <conditionalFormatting sqref="M226">
    <cfRule type="duplicateValues" dxfId="368" priority="3"/>
  </conditionalFormatting>
  <conditionalFormatting sqref="M227:M228">
    <cfRule type="duplicateValues" dxfId="367" priority="2"/>
  </conditionalFormatting>
  <conditionalFormatting sqref="M250:M251">
    <cfRule type="duplicateValues" dxfId="366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264"/>
  <sheetViews>
    <sheetView topLeftCell="AA1" workbookViewId="0">
      <selection activeCell="AC9" sqref="AC9"/>
    </sheetView>
  </sheetViews>
  <sheetFormatPr baseColWidth="10" defaultRowHeight="12.75" x14ac:dyDescent="0.2"/>
  <cols>
    <col min="1" max="1" width="6.5703125" style="254" customWidth="1"/>
    <col min="2" max="2" width="55.7109375" style="254" bestFit="1" customWidth="1"/>
    <col min="3" max="3" width="14.140625" style="254" customWidth="1"/>
    <col min="4" max="4" width="14.140625" style="443" customWidth="1"/>
    <col min="5" max="5" width="14.140625" style="254" customWidth="1"/>
    <col min="6" max="6" width="13.28515625" style="443" bestFit="1" customWidth="1"/>
    <col min="7" max="7" width="17.5703125" style="466" customWidth="1"/>
    <col min="8" max="8" width="17.7109375" style="467" customWidth="1"/>
    <col min="9" max="9" width="15.140625" style="468" customWidth="1"/>
    <col min="10" max="10" width="11.42578125" style="254"/>
    <col min="11" max="11" width="6.5703125" style="216" customWidth="1"/>
    <col min="12" max="12" width="55.7109375" style="216" bestFit="1" customWidth="1"/>
    <col min="13" max="13" width="17.28515625" style="217" customWidth="1"/>
    <col min="14" max="14" width="11.85546875" style="218" customWidth="1"/>
    <col min="15" max="15" width="17.28515625" style="217" customWidth="1"/>
    <col min="16" max="16" width="17.28515625" style="223" customWidth="1"/>
    <col min="17" max="17" width="17.28515625" style="217" customWidth="1"/>
    <col min="18" max="18" width="11.85546875" style="218" customWidth="1"/>
    <col min="19" max="19" width="17.28515625" style="217" customWidth="1"/>
    <col min="20" max="20" width="17.28515625" style="223" customWidth="1"/>
    <col min="21" max="21" width="17.28515625" style="217" customWidth="1"/>
    <col min="22" max="22" width="11.85546875" style="218" customWidth="1"/>
    <col min="23" max="23" width="17.28515625" style="217" customWidth="1"/>
    <col min="24" max="24" width="17.28515625" style="223" customWidth="1"/>
    <col min="25" max="25" width="17.28515625" style="217" customWidth="1"/>
    <col min="26" max="26" width="11.85546875" style="218" customWidth="1"/>
    <col min="27" max="27" width="17.28515625" style="217" customWidth="1"/>
    <col min="28" max="28" width="17.28515625" style="223" customWidth="1"/>
    <col min="29" max="29" width="17.28515625" style="217" customWidth="1"/>
    <col min="30" max="30" width="11.85546875" style="218" customWidth="1"/>
    <col min="31" max="31" width="17.28515625" style="217" customWidth="1"/>
    <col min="32" max="32" width="17.28515625" style="223" customWidth="1"/>
    <col min="33" max="33" width="15.85546875" style="403" customWidth="1"/>
    <col min="34" max="16384" width="11.42578125" style="254"/>
  </cols>
  <sheetData>
    <row r="1" spans="1:33" ht="15" customHeight="1" x14ac:dyDescent="0.2">
      <c r="A1" s="708" t="s">
        <v>0</v>
      </c>
      <c r="B1" s="708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8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5"/>
      <c r="X1" s="695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3" ht="15" customHeight="1" x14ac:dyDescent="0.2">
      <c r="A2" s="708"/>
      <c r="B2" s="71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708"/>
      <c r="L2" s="710"/>
      <c r="M2" s="698" t="s">
        <v>601</v>
      </c>
      <c r="N2" s="699" t="s">
        <v>2</v>
      </c>
      <c r="O2" s="698" t="s">
        <v>602</v>
      </c>
      <c r="P2" s="737" t="s">
        <v>263</v>
      </c>
      <c r="Q2" s="698" t="s">
        <v>601</v>
      </c>
      <c r="R2" s="699" t="s">
        <v>2</v>
      </c>
      <c r="S2" s="698" t="s">
        <v>602</v>
      </c>
      <c r="T2" s="737" t="s">
        <v>263</v>
      </c>
      <c r="U2" s="698" t="s">
        <v>601</v>
      </c>
      <c r="V2" s="699" t="s">
        <v>2</v>
      </c>
      <c r="W2" s="698" t="s">
        <v>602</v>
      </c>
      <c r="X2" s="737" t="s">
        <v>263</v>
      </c>
      <c r="Y2" s="698" t="s">
        <v>601</v>
      </c>
      <c r="Z2" s="699" t="s">
        <v>2</v>
      </c>
      <c r="AA2" s="698" t="s">
        <v>602</v>
      </c>
      <c r="AB2" s="738" t="s">
        <v>263</v>
      </c>
      <c r="AC2" s="698" t="s">
        <v>601</v>
      </c>
      <c r="AD2" s="699" t="s">
        <v>2</v>
      </c>
      <c r="AE2" s="698" t="s">
        <v>602</v>
      </c>
      <c r="AF2" s="738" t="s">
        <v>263</v>
      </c>
      <c r="AG2" s="676"/>
    </row>
    <row r="3" spans="1:33" ht="63.75" x14ac:dyDescent="0.2">
      <c r="A3" s="708"/>
      <c r="B3" s="710"/>
      <c r="C3" s="95" t="s">
        <v>592</v>
      </c>
      <c r="D3" s="185" t="s">
        <v>594</v>
      </c>
      <c r="E3" s="95" t="s">
        <v>592</v>
      </c>
      <c r="F3" s="189" t="s">
        <v>595</v>
      </c>
      <c r="G3" s="191" t="s">
        <v>592</v>
      </c>
      <c r="H3" s="97" t="s">
        <v>596</v>
      </c>
      <c r="I3" s="676"/>
      <c r="K3" s="708"/>
      <c r="L3" s="710"/>
      <c r="M3" s="698"/>
      <c r="N3" s="699"/>
      <c r="O3" s="698"/>
      <c r="P3" s="737"/>
      <c r="Q3" s="698"/>
      <c r="R3" s="699"/>
      <c r="S3" s="698"/>
      <c r="T3" s="737"/>
      <c r="U3" s="698"/>
      <c r="V3" s="699"/>
      <c r="W3" s="698"/>
      <c r="X3" s="737"/>
      <c r="Y3" s="698"/>
      <c r="Z3" s="699"/>
      <c r="AA3" s="698"/>
      <c r="AB3" s="738"/>
      <c r="AC3" s="698"/>
      <c r="AD3" s="699"/>
      <c r="AE3" s="698"/>
      <c r="AF3" s="738"/>
      <c r="AG3" s="676"/>
    </row>
    <row r="4" spans="1:33" x14ac:dyDescent="0.2">
      <c r="A4" s="712" t="s">
        <v>536</v>
      </c>
      <c r="B4" s="713"/>
      <c r="C4" s="713"/>
      <c r="D4" s="713"/>
      <c r="E4" s="713"/>
      <c r="F4" s="714"/>
      <c r="K4" s="712" t="s">
        <v>536</v>
      </c>
      <c r="L4" s="713"/>
      <c r="M4" s="713"/>
      <c r="N4" s="713"/>
      <c r="O4" s="713"/>
      <c r="P4" s="714"/>
      <c r="Q4" s="254"/>
      <c r="R4" s="254"/>
      <c r="S4" s="254"/>
      <c r="T4" s="443"/>
      <c r="U4" s="254"/>
      <c r="V4" s="254"/>
      <c r="W4" s="254"/>
      <c r="X4" s="443"/>
      <c r="Y4" s="254"/>
      <c r="Z4" s="254"/>
      <c r="AA4" s="254"/>
      <c r="AB4" s="443"/>
      <c r="AC4" s="254"/>
      <c r="AD4" s="254"/>
      <c r="AE4" s="254"/>
      <c r="AF4" s="443"/>
    </row>
    <row r="5" spans="1:33" s="255" customFormat="1" ht="15" customHeight="1" x14ac:dyDescent="0.2">
      <c r="A5" s="663" t="s">
        <v>3</v>
      </c>
      <c r="B5" s="664"/>
      <c r="C5" s="34"/>
      <c r="D5" s="34"/>
      <c r="E5" s="34"/>
      <c r="F5" s="39"/>
      <c r="G5" s="469"/>
      <c r="H5" s="470"/>
      <c r="I5" s="470"/>
      <c r="K5" s="733" t="s">
        <v>3</v>
      </c>
      <c r="L5" s="734"/>
      <c r="M5" s="196"/>
      <c r="N5" s="195"/>
      <c r="O5" s="196"/>
      <c r="P5" s="197"/>
      <c r="Q5" s="196"/>
      <c r="R5" s="195"/>
      <c r="S5" s="196"/>
      <c r="T5" s="197"/>
      <c r="U5" s="196"/>
      <c r="V5" s="195"/>
      <c r="W5" s="196"/>
      <c r="X5" s="197"/>
      <c r="Y5" s="196"/>
      <c r="Z5" s="195"/>
      <c r="AA5" s="196"/>
      <c r="AB5" s="196"/>
      <c r="AC5" s="196"/>
      <c r="AD5" s="195"/>
      <c r="AE5" s="196"/>
      <c r="AF5" s="196"/>
      <c r="AG5" s="490"/>
    </row>
    <row r="6" spans="1:33" x14ac:dyDescent="0.2">
      <c r="A6" s="120">
        <v>1</v>
      </c>
      <c r="B6" s="126" t="s">
        <v>4</v>
      </c>
      <c r="C6" s="471">
        <v>449820</v>
      </c>
      <c r="D6" s="472">
        <f>C6*9.28%+C6</f>
        <v>491563.29599999997</v>
      </c>
      <c r="E6" s="41">
        <v>576935</v>
      </c>
      <c r="F6" s="473">
        <f>+E6*5.2%+E6</f>
        <v>606935.62</v>
      </c>
      <c r="G6" s="474">
        <v>195960</v>
      </c>
      <c r="H6" s="475">
        <f>G6*5.1%+G6</f>
        <v>205953.96</v>
      </c>
      <c r="I6" s="282">
        <f>AVERAGE(D6,F6,H6)</f>
        <v>434817.62533333333</v>
      </c>
      <c r="K6" s="133">
        <v>1</v>
      </c>
      <c r="L6" s="198" t="s">
        <v>4</v>
      </c>
      <c r="M6" s="199">
        <v>319000</v>
      </c>
      <c r="N6" s="200">
        <v>0.14499999999999999</v>
      </c>
      <c r="O6" s="201">
        <v>76546</v>
      </c>
      <c r="P6" s="153">
        <f>+M6+O6</f>
        <v>395546</v>
      </c>
      <c r="Q6" s="199">
        <v>297000</v>
      </c>
      <c r="R6" s="200">
        <v>0.14499999999999999</v>
      </c>
      <c r="S6" s="201">
        <v>77235</v>
      </c>
      <c r="T6" s="153">
        <v>374235</v>
      </c>
      <c r="U6" s="199">
        <v>323400</v>
      </c>
      <c r="V6" s="200">
        <v>0.14499999999999999</v>
      </c>
      <c r="W6" s="201">
        <v>68960</v>
      </c>
      <c r="X6" s="153">
        <f>+U6+W6</f>
        <v>392360</v>
      </c>
      <c r="Y6" s="199">
        <v>319000</v>
      </c>
      <c r="Z6" s="200">
        <v>0.14499999999999999</v>
      </c>
      <c r="AA6" s="201">
        <v>77925</v>
      </c>
      <c r="AB6" s="228">
        <f>+Y6+AA6</f>
        <v>396925</v>
      </c>
      <c r="AC6" s="573">
        <v>697900.32</v>
      </c>
      <c r="AD6" s="583">
        <v>0.14499999999999999</v>
      </c>
      <c r="AE6" s="572">
        <v>780316.12620000006</v>
      </c>
      <c r="AF6" s="584">
        <f t="shared" ref="AF6:AF25" si="0">IF(AND(AC6="",AE6=""),"",SUM(AC6,AE6))</f>
        <v>1478216.4462000001</v>
      </c>
      <c r="AG6" s="458">
        <f>AVERAGE(I6,P6,T6,X6,AB6,AF6)</f>
        <v>578683.34525555559</v>
      </c>
    </row>
    <row r="7" spans="1:33" x14ac:dyDescent="0.2">
      <c r="A7" s="120">
        <v>2</v>
      </c>
      <c r="B7" s="126" t="s">
        <v>194</v>
      </c>
      <c r="C7" s="471">
        <v>1639540</v>
      </c>
      <c r="D7" s="472">
        <f t="shared" ref="D7:D70" si="1">C7*9.28%+C7</f>
        <v>1791689.3119999999</v>
      </c>
      <c r="E7" s="41">
        <v>2102730</v>
      </c>
      <c r="F7" s="473">
        <f t="shared" ref="F7:F65" si="2">+E7*5.2%+E7</f>
        <v>2212071.96</v>
      </c>
      <c r="G7" s="474">
        <v>2502304.3199999998</v>
      </c>
      <c r="H7" s="475">
        <f t="shared" ref="H7:H70" si="3">G7*5.1%+G7</f>
        <v>2629921.84032</v>
      </c>
      <c r="I7" s="282">
        <f t="shared" ref="I7:I70" si="4">AVERAGE(D7,F7,H7)</f>
        <v>2211227.7041066666</v>
      </c>
      <c r="K7" s="133">
        <v>2</v>
      </c>
      <c r="L7" s="198" t="s">
        <v>194</v>
      </c>
      <c r="M7" s="199">
        <v>2341440</v>
      </c>
      <c r="N7" s="200">
        <v>0.23378378378378378</v>
      </c>
      <c r="O7" s="201">
        <v>963935</v>
      </c>
      <c r="P7" s="153">
        <f>+M7+O7</f>
        <v>3305375</v>
      </c>
      <c r="Q7" s="199">
        <v>2032500</v>
      </c>
      <c r="R7" s="200">
        <v>0.23378378378378378</v>
      </c>
      <c r="S7" s="201">
        <v>1007750</v>
      </c>
      <c r="T7" s="153">
        <v>3040250</v>
      </c>
      <c r="U7" s="199">
        <v>2325180</v>
      </c>
      <c r="V7" s="200">
        <v>0.23378378378378378</v>
      </c>
      <c r="W7" s="201">
        <v>876304.31999999983</v>
      </c>
      <c r="X7" s="153">
        <f t="shared" ref="X7:X70" si="5">+U7+W7</f>
        <v>3201484.32</v>
      </c>
      <c r="Y7" s="199">
        <v>2373960</v>
      </c>
      <c r="Z7" s="200">
        <v>0.23378378378378378</v>
      </c>
      <c r="AA7" s="201">
        <v>981461</v>
      </c>
      <c r="AB7" s="228">
        <f t="shared" ref="AB7:AB70" si="6">+Y7+AA7</f>
        <v>3355421</v>
      </c>
      <c r="AC7" s="573">
        <v>3106738.44</v>
      </c>
      <c r="AD7" s="583">
        <v>0.233783783783784</v>
      </c>
      <c r="AE7" s="572">
        <v>66300.530400000003</v>
      </c>
      <c r="AF7" s="584">
        <f t="shared" si="0"/>
        <v>3173038.9704</v>
      </c>
      <c r="AG7" s="458">
        <f t="shared" ref="AG7:AG70" si="7">AVERAGE(I7,P7,T7,X7,AB7,AF7)</f>
        <v>3047799.4990844443</v>
      </c>
    </row>
    <row r="8" spans="1:33" x14ac:dyDescent="0.2">
      <c r="A8" s="120">
        <v>3</v>
      </c>
      <c r="B8" s="126" t="s">
        <v>195</v>
      </c>
      <c r="C8" s="471">
        <v>38220</v>
      </c>
      <c r="D8" s="472">
        <f t="shared" si="1"/>
        <v>41766.815999999999</v>
      </c>
      <c r="E8" s="41">
        <v>49020</v>
      </c>
      <c r="F8" s="473">
        <f t="shared" si="2"/>
        <v>51569.04</v>
      </c>
      <c r="G8" s="474">
        <v>60904</v>
      </c>
      <c r="H8" s="475">
        <f t="shared" si="3"/>
        <v>64010.103999999999</v>
      </c>
      <c r="I8" s="282">
        <f t="shared" si="4"/>
        <v>52448.653333333328</v>
      </c>
      <c r="K8" s="133">
        <v>3</v>
      </c>
      <c r="L8" s="198" t="s">
        <v>195</v>
      </c>
      <c r="M8" s="463" t="s">
        <v>593</v>
      </c>
      <c r="N8" s="200">
        <v>0.59459459459459463</v>
      </c>
      <c r="O8" s="201">
        <v>66994</v>
      </c>
      <c r="P8" s="153">
        <f t="shared" ref="P8:P9" si="8">+O8</f>
        <v>66994</v>
      </c>
      <c r="Q8" s="463" t="s">
        <v>593</v>
      </c>
      <c r="R8" s="200">
        <v>0.59459459459459463</v>
      </c>
      <c r="S8" s="201">
        <v>70040</v>
      </c>
      <c r="T8" s="153">
        <v>70040</v>
      </c>
      <c r="U8" s="463" t="s">
        <v>593</v>
      </c>
      <c r="V8" s="200">
        <v>0.59459459459459463</v>
      </c>
      <c r="W8" s="201">
        <v>60904</v>
      </c>
      <c r="X8" s="153">
        <f t="shared" ref="X8:X9" si="9">+W8</f>
        <v>60904</v>
      </c>
      <c r="Y8" s="463" t="s">
        <v>593</v>
      </c>
      <c r="Z8" s="200">
        <v>0.59459459459459463</v>
      </c>
      <c r="AA8" s="201">
        <v>68822</v>
      </c>
      <c r="AB8" s="228">
        <f>+AA8</f>
        <v>68822</v>
      </c>
      <c r="AC8" s="92" t="s">
        <v>593</v>
      </c>
      <c r="AD8" s="583">
        <v>0.59459459459459496</v>
      </c>
      <c r="AE8" s="572">
        <v>3161867.1551999999</v>
      </c>
      <c r="AF8" s="584">
        <f t="shared" si="0"/>
        <v>3161867.1551999999</v>
      </c>
      <c r="AG8" s="458">
        <f t="shared" si="7"/>
        <v>580179.30142222217</v>
      </c>
    </row>
    <row r="9" spans="1:33" x14ac:dyDescent="0.2">
      <c r="A9" s="120">
        <v>4</v>
      </c>
      <c r="B9" s="126" t="s">
        <v>197</v>
      </c>
      <c r="C9" s="471">
        <v>1822800</v>
      </c>
      <c r="D9" s="472">
        <f t="shared" si="1"/>
        <v>1991955.84</v>
      </c>
      <c r="E9" s="41">
        <v>2337760</v>
      </c>
      <c r="F9" s="473">
        <f t="shared" si="2"/>
        <v>2459323.52</v>
      </c>
      <c r="G9" s="474">
        <v>50600</v>
      </c>
      <c r="H9" s="475">
        <f t="shared" si="3"/>
        <v>53180.6</v>
      </c>
      <c r="I9" s="282">
        <f t="shared" si="4"/>
        <v>1501486.6533333333</v>
      </c>
      <c r="K9" s="133">
        <v>4</v>
      </c>
      <c r="L9" s="198" t="s">
        <v>197</v>
      </c>
      <c r="M9" s="463" t="s">
        <v>593</v>
      </c>
      <c r="N9" s="200">
        <v>0.59459459459459463</v>
      </c>
      <c r="O9" s="201">
        <v>56672</v>
      </c>
      <c r="P9" s="153">
        <f t="shared" si="8"/>
        <v>56672</v>
      </c>
      <c r="Q9" s="463" t="s">
        <v>593</v>
      </c>
      <c r="R9" s="200">
        <v>0.59459459459459463</v>
      </c>
      <c r="S9" s="201">
        <v>57684</v>
      </c>
      <c r="T9" s="153">
        <v>57684</v>
      </c>
      <c r="U9" s="463" t="s">
        <v>593</v>
      </c>
      <c r="V9" s="200">
        <v>0.59459459459459463</v>
      </c>
      <c r="W9" s="201">
        <v>50600</v>
      </c>
      <c r="X9" s="153">
        <f t="shared" si="9"/>
        <v>50600</v>
      </c>
      <c r="Y9" s="463" t="s">
        <v>593</v>
      </c>
      <c r="Z9" s="200">
        <v>0.59459459459459463</v>
      </c>
      <c r="AA9" s="201">
        <v>57684</v>
      </c>
      <c r="AB9" s="228">
        <f>+AA9</f>
        <v>57684</v>
      </c>
      <c r="AC9" s="92" t="s">
        <v>593</v>
      </c>
      <c r="AD9" s="583">
        <v>0.59459459459459496</v>
      </c>
      <c r="AE9" s="572">
        <v>78250.044599999994</v>
      </c>
      <c r="AF9" s="584">
        <f t="shared" si="0"/>
        <v>78250.044599999994</v>
      </c>
      <c r="AG9" s="458">
        <f t="shared" si="7"/>
        <v>300396.11632222222</v>
      </c>
    </row>
    <row r="10" spans="1:33" x14ac:dyDescent="0.2">
      <c r="A10" s="120">
        <v>5</v>
      </c>
      <c r="B10" s="126" t="s">
        <v>196</v>
      </c>
      <c r="C10" s="471">
        <v>45080</v>
      </c>
      <c r="D10" s="472">
        <f t="shared" si="1"/>
        <v>49263.423999999999</v>
      </c>
      <c r="E10" s="41">
        <v>57855</v>
      </c>
      <c r="F10" s="473">
        <f t="shared" si="2"/>
        <v>60863.46</v>
      </c>
      <c r="G10" s="474">
        <v>3650836</v>
      </c>
      <c r="H10" s="475">
        <f t="shared" si="3"/>
        <v>3837028.6359999999</v>
      </c>
      <c r="I10" s="282">
        <f t="shared" si="4"/>
        <v>1315718.5066666666</v>
      </c>
      <c r="K10" s="133">
        <v>5</v>
      </c>
      <c r="L10" s="198" t="s">
        <v>196</v>
      </c>
      <c r="M10" s="199">
        <v>3322200</v>
      </c>
      <c r="N10" s="200">
        <v>1.027027027027027</v>
      </c>
      <c r="O10" s="201">
        <v>1418398</v>
      </c>
      <c r="P10" s="153">
        <f t="shared" ref="P10:P70" si="10">+M10+O10</f>
        <v>4740598</v>
      </c>
      <c r="Q10" s="199">
        <v>3179820</v>
      </c>
      <c r="R10" s="200">
        <v>1.027027027027027</v>
      </c>
      <c r="S10" s="201">
        <v>1456733</v>
      </c>
      <c r="T10" s="153">
        <v>4636553</v>
      </c>
      <c r="U10" s="199">
        <v>3512040</v>
      </c>
      <c r="V10" s="200">
        <v>1.027027027027027</v>
      </c>
      <c r="W10" s="201">
        <v>1277836</v>
      </c>
      <c r="X10" s="153">
        <f t="shared" si="5"/>
        <v>4789876</v>
      </c>
      <c r="Y10" s="199">
        <v>3440850</v>
      </c>
      <c r="Z10" s="200">
        <v>1.027027027027027</v>
      </c>
      <c r="AA10" s="201">
        <v>1392841</v>
      </c>
      <c r="AB10" s="228">
        <f t="shared" si="6"/>
        <v>4833691</v>
      </c>
      <c r="AC10" s="573">
        <v>2807831.52</v>
      </c>
      <c r="AD10" s="583">
        <v>1.0270270270270301</v>
      </c>
      <c r="AE10" s="572">
        <v>2843984.3796000001</v>
      </c>
      <c r="AF10" s="584">
        <f t="shared" si="0"/>
        <v>5651815.8996000001</v>
      </c>
      <c r="AG10" s="458">
        <f t="shared" si="7"/>
        <v>4328042.0677111112</v>
      </c>
    </row>
    <row r="11" spans="1:33" x14ac:dyDescent="0.2">
      <c r="A11" s="120">
        <v>6</v>
      </c>
      <c r="B11" s="126" t="s">
        <v>5</v>
      </c>
      <c r="C11" s="471">
        <v>48020</v>
      </c>
      <c r="D11" s="472">
        <f t="shared" si="1"/>
        <v>52476.256000000001</v>
      </c>
      <c r="E11" s="41">
        <v>61560</v>
      </c>
      <c r="F11" s="473">
        <f t="shared" si="2"/>
        <v>64761.120000000003</v>
      </c>
      <c r="G11" s="474">
        <v>76452</v>
      </c>
      <c r="H11" s="475">
        <f t="shared" si="3"/>
        <v>80351.051999999996</v>
      </c>
      <c r="I11" s="282">
        <f t="shared" si="4"/>
        <v>65862.809333333338</v>
      </c>
      <c r="K11" s="133">
        <v>6</v>
      </c>
      <c r="L11" s="198" t="s">
        <v>5</v>
      </c>
      <c r="M11" s="463" t="s">
        <v>593</v>
      </c>
      <c r="N11" s="200">
        <v>0.59459459459459463</v>
      </c>
      <c r="O11" s="201">
        <v>85626</v>
      </c>
      <c r="P11" s="153">
        <f>+O11</f>
        <v>85626</v>
      </c>
      <c r="Q11" s="463" t="s">
        <v>593</v>
      </c>
      <c r="R11" s="200">
        <v>0.59459459459459463</v>
      </c>
      <c r="S11" s="201">
        <v>86391</v>
      </c>
      <c r="T11" s="153">
        <v>86391</v>
      </c>
      <c r="U11" s="463" t="s">
        <v>593</v>
      </c>
      <c r="V11" s="200">
        <v>0.59459459459459463</v>
      </c>
      <c r="W11" s="201">
        <v>76452</v>
      </c>
      <c r="X11" s="153">
        <f>+W11</f>
        <v>76452</v>
      </c>
      <c r="Y11" s="463" t="s">
        <v>593</v>
      </c>
      <c r="Z11" s="200">
        <v>0.59459459459459463</v>
      </c>
      <c r="AA11" s="201">
        <v>84862</v>
      </c>
      <c r="AB11" s="228">
        <f>+AA11</f>
        <v>84862</v>
      </c>
      <c r="AC11" s="92" t="s">
        <v>593</v>
      </c>
      <c r="AD11" s="583">
        <v>0.59459459459459496</v>
      </c>
      <c r="AE11" s="572">
        <v>83261.131200000003</v>
      </c>
      <c r="AF11" s="584">
        <f t="shared" si="0"/>
        <v>83261.131200000003</v>
      </c>
      <c r="AG11" s="458">
        <f t="shared" si="7"/>
        <v>80409.156755555552</v>
      </c>
    </row>
    <row r="12" spans="1:33" x14ac:dyDescent="0.2">
      <c r="A12" s="120">
        <v>7</v>
      </c>
      <c r="B12" s="126" t="s">
        <v>198</v>
      </c>
      <c r="C12" s="471">
        <v>187180</v>
      </c>
      <c r="D12" s="472">
        <f t="shared" si="1"/>
        <v>204550.304</v>
      </c>
      <c r="E12" s="41">
        <v>240065</v>
      </c>
      <c r="F12" s="473">
        <f t="shared" si="2"/>
        <v>252548.38</v>
      </c>
      <c r="G12" s="474">
        <v>295504</v>
      </c>
      <c r="H12" s="475">
        <f t="shared" si="3"/>
        <v>310574.70400000003</v>
      </c>
      <c r="I12" s="282">
        <f t="shared" si="4"/>
        <v>255891.12933333335</v>
      </c>
      <c r="K12" s="133">
        <v>7</v>
      </c>
      <c r="L12" s="198" t="s">
        <v>198</v>
      </c>
      <c r="M12" s="199">
        <v>264960</v>
      </c>
      <c r="N12" s="200">
        <v>1.4864864864864864</v>
      </c>
      <c r="O12" s="201">
        <v>113854</v>
      </c>
      <c r="P12" s="153">
        <f t="shared" si="10"/>
        <v>378814</v>
      </c>
      <c r="Q12" s="199">
        <v>264960</v>
      </c>
      <c r="R12" s="200">
        <v>1.4864864864864864</v>
      </c>
      <c r="S12" s="201">
        <v>117995</v>
      </c>
      <c r="T12" s="153">
        <v>382955</v>
      </c>
      <c r="U12" s="199">
        <v>280320</v>
      </c>
      <c r="V12" s="200">
        <v>1.4864864864864864</v>
      </c>
      <c r="W12" s="201">
        <v>103504</v>
      </c>
      <c r="X12" s="153">
        <f t="shared" si="5"/>
        <v>383824</v>
      </c>
      <c r="Y12" s="199">
        <v>286080</v>
      </c>
      <c r="Z12" s="200">
        <v>1.4864864864864864</v>
      </c>
      <c r="AA12" s="201">
        <v>113854</v>
      </c>
      <c r="AB12" s="228">
        <f t="shared" si="6"/>
        <v>399934</v>
      </c>
      <c r="AC12" s="573">
        <v>293496.84000000003</v>
      </c>
      <c r="AD12" s="583">
        <v>1.48648648648649</v>
      </c>
      <c r="AE12" s="572">
        <v>324692.71380000003</v>
      </c>
      <c r="AF12" s="584">
        <f t="shared" si="0"/>
        <v>618189.55380000011</v>
      </c>
      <c r="AG12" s="458">
        <f t="shared" si="7"/>
        <v>403267.94718888891</v>
      </c>
    </row>
    <row r="13" spans="1:33" x14ac:dyDescent="0.2">
      <c r="A13" s="120">
        <v>8</v>
      </c>
      <c r="B13" s="126" t="s">
        <v>199</v>
      </c>
      <c r="C13" s="471">
        <v>504700</v>
      </c>
      <c r="D13" s="472">
        <f t="shared" si="1"/>
        <v>551536.16</v>
      </c>
      <c r="E13" s="41">
        <v>926345</v>
      </c>
      <c r="F13" s="473">
        <f t="shared" si="2"/>
        <v>974514.94</v>
      </c>
      <c r="G13" s="474">
        <v>1089454.8</v>
      </c>
      <c r="H13" s="475">
        <f t="shared" si="3"/>
        <v>1145016.9948</v>
      </c>
      <c r="I13" s="282">
        <f t="shared" si="4"/>
        <v>890356.03159999999</v>
      </c>
      <c r="K13" s="133">
        <v>8</v>
      </c>
      <c r="L13" s="198" t="s">
        <v>199</v>
      </c>
      <c r="M13" s="199">
        <v>998280</v>
      </c>
      <c r="N13" s="200">
        <v>1.95</v>
      </c>
      <c r="O13" s="201">
        <v>427229</v>
      </c>
      <c r="P13" s="153">
        <f t="shared" si="10"/>
        <v>1425509</v>
      </c>
      <c r="Q13" s="199">
        <v>955800</v>
      </c>
      <c r="R13" s="200">
        <v>1.95</v>
      </c>
      <c r="S13" s="201">
        <v>431044</v>
      </c>
      <c r="T13" s="153">
        <v>1386844</v>
      </c>
      <c r="U13" s="199">
        <v>991200</v>
      </c>
      <c r="V13" s="200">
        <v>1.95</v>
      </c>
      <c r="W13" s="201">
        <v>381454.80000000005</v>
      </c>
      <c r="X13" s="153">
        <f t="shared" si="5"/>
        <v>1372654.8</v>
      </c>
      <c r="Y13" s="199">
        <v>1069080</v>
      </c>
      <c r="Z13" s="200">
        <v>1.95</v>
      </c>
      <c r="AA13" s="201">
        <v>423415</v>
      </c>
      <c r="AB13" s="228">
        <f t="shared" si="6"/>
        <v>1492495</v>
      </c>
      <c r="AC13" s="573">
        <v>646504.56000000006</v>
      </c>
      <c r="AD13" s="583">
        <v>1.95</v>
      </c>
      <c r="AE13" s="572">
        <v>730976.19660000002</v>
      </c>
      <c r="AF13" s="584">
        <f t="shared" si="0"/>
        <v>1377480.7566</v>
      </c>
      <c r="AG13" s="458">
        <f t="shared" si="7"/>
        <v>1324223.2646999999</v>
      </c>
    </row>
    <row r="14" spans="1:33" x14ac:dyDescent="0.2">
      <c r="A14" s="120">
        <v>9</v>
      </c>
      <c r="B14" s="126" t="s">
        <v>497</v>
      </c>
      <c r="C14" s="471">
        <v>286160</v>
      </c>
      <c r="D14" s="472">
        <f t="shared" si="1"/>
        <v>312715.64799999999</v>
      </c>
      <c r="E14" s="41">
        <v>367080</v>
      </c>
      <c r="F14" s="473">
        <f t="shared" si="2"/>
        <v>386168.16</v>
      </c>
      <c r="G14" s="474">
        <v>403164.24</v>
      </c>
      <c r="H14" s="475">
        <f t="shared" si="3"/>
        <v>423725.61624</v>
      </c>
      <c r="I14" s="282">
        <f t="shared" si="4"/>
        <v>374203.14141333336</v>
      </c>
      <c r="K14" s="133">
        <v>9</v>
      </c>
      <c r="L14" s="198" t="s">
        <v>497</v>
      </c>
      <c r="M14" s="199">
        <v>364180</v>
      </c>
      <c r="N14" s="200">
        <v>0.61216216216216213</v>
      </c>
      <c r="O14" s="201">
        <v>155281</v>
      </c>
      <c r="P14" s="153">
        <f t="shared" si="10"/>
        <v>519461</v>
      </c>
      <c r="Q14" s="199">
        <v>351080</v>
      </c>
      <c r="R14" s="200">
        <v>0.61216216216216213</v>
      </c>
      <c r="S14" s="201">
        <v>163751</v>
      </c>
      <c r="T14" s="153">
        <v>514831</v>
      </c>
      <c r="U14" s="199">
        <v>385140</v>
      </c>
      <c r="V14" s="200">
        <v>0.61216216216216213</v>
      </c>
      <c r="W14" s="201">
        <v>141164.24</v>
      </c>
      <c r="X14" s="153">
        <f t="shared" si="5"/>
        <v>526304.24</v>
      </c>
      <c r="Y14" s="199">
        <v>393000</v>
      </c>
      <c r="Z14" s="200">
        <v>0.61216216216216213</v>
      </c>
      <c r="AA14" s="201">
        <v>159516</v>
      </c>
      <c r="AB14" s="228">
        <f t="shared" si="6"/>
        <v>552516</v>
      </c>
      <c r="AC14" s="573">
        <v>466619.4</v>
      </c>
      <c r="AD14" s="583">
        <v>0.61216216216216202</v>
      </c>
      <c r="AE14" s="572">
        <v>496483.0416</v>
      </c>
      <c r="AF14" s="584">
        <f t="shared" si="0"/>
        <v>963102.44160000002</v>
      </c>
      <c r="AG14" s="458">
        <f t="shared" si="7"/>
        <v>575069.63716888882</v>
      </c>
    </row>
    <row r="15" spans="1:33" x14ac:dyDescent="0.2">
      <c r="A15" s="120">
        <v>10</v>
      </c>
      <c r="B15" s="126" t="s">
        <v>264</v>
      </c>
      <c r="C15" s="471">
        <v>266560</v>
      </c>
      <c r="D15" s="472">
        <f t="shared" si="1"/>
        <v>291296.76799999998</v>
      </c>
      <c r="E15" s="41">
        <v>187245</v>
      </c>
      <c r="F15" s="473">
        <f t="shared" si="2"/>
        <v>196981.74</v>
      </c>
      <c r="G15" s="474">
        <v>205068</v>
      </c>
      <c r="H15" s="475">
        <f t="shared" si="3"/>
        <v>215526.46799999999</v>
      </c>
      <c r="I15" s="282">
        <f t="shared" si="4"/>
        <v>234601.65866666668</v>
      </c>
      <c r="K15" s="133">
        <v>10</v>
      </c>
      <c r="L15" s="198" t="s">
        <v>264</v>
      </c>
      <c r="M15" s="199">
        <v>348000</v>
      </c>
      <c r="N15" s="200">
        <v>0.31</v>
      </c>
      <c r="O15" s="201">
        <v>79275</v>
      </c>
      <c r="P15" s="153">
        <f t="shared" si="10"/>
        <v>427275</v>
      </c>
      <c r="Q15" s="199">
        <v>314400</v>
      </c>
      <c r="R15" s="200">
        <v>0.31</v>
      </c>
      <c r="S15" s="201">
        <v>81437</v>
      </c>
      <c r="T15" s="153">
        <v>395837</v>
      </c>
      <c r="U15" s="199">
        <v>355200</v>
      </c>
      <c r="V15" s="200">
        <v>0.31</v>
      </c>
      <c r="W15" s="201">
        <v>72068</v>
      </c>
      <c r="X15" s="153">
        <f t="shared" si="5"/>
        <v>427268</v>
      </c>
      <c r="Y15" s="199">
        <v>355200</v>
      </c>
      <c r="Z15" s="200">
        <v>0.31</v>
      </c>
      <c r="AA15" s="201">
        <v>78554</v>
      </c>
      <c r="AB15" s="228">
        <f t="shared" si="6"/>
        <v>433754</v>
      </c>
      <c r="AC15" s="573">
        <v>435511.44</v>
      </c>
      <c r="AD15" s="583">
        <v>0.31</v>
      </c>
      <c r="AE15" s="572">
        <v>460762.98839999997</v>
      </c>
      <c r="AF15" s="584">
        <f t="shared" si="0"/>
        <v>896274.42839999998</v>
      </c>
      <c r="AG15" s="458">
        <f t="shared" si="7"/>
        <v>469168.34784444445</v>
      </c>
    </row>
    <row r="16" spans="1:33" x14ac:dyDescent="0.2">
      <c r="A16" s="120">
        <v>11</v>
      </c>
      <c r="B16" s="126" t="s">
        <v>265</v>
      </c>
      <c r="C16" s="471">
        <v>178360</v>
      </c>
      <c r="D16" s="472">
        <f t="shared" si="1"/>
        <v>194911.80799999999</v>
      </c>
      <c r="E16" s="41">
        <v>228760</v>
      </c>
      <c r="F16" s="473">
        <f t="shared" si="2"/>
        <v>240655.52</v>
      </c>
      <c r="G16" s="474">
        <v>208656</v>
      </c>
      <c r="H16" s="475">
        <f t="shared" si="3"/>
        <v>219297.45600000001</v>
      </c>
      <c r="I16" s="282">
        <f t="shared" si="4"/>
        <v>218288.26133333333</v>
      </c>
      <c r="K16" s="133">
        <v>11</v>
      </c>
      <c r="L16" s="198" t="s">
        <v>265</v>
      </c>
      <c r="M16" s="199">
        <v>195840</v>
      </c>
      <c r="N16" s="200">
        <v>3</v>
      </c>
      <c r="O16" s="201">
        <v>81375</v>
      </c>
      <c r="P16" s="153">
        <f t="shared" si="10"/>
        <v>277215</v>
      </c>
      <c r="Q16" s="199">
        <v>183600</v>
      </c>
      <c r="R16" s="200">
        <v>3</v>
      </c>
      <c r="S16" s="201">
        <v>82828</v>
      </c>
      <c r="T16" s="153">
        <v>266428</v>
      </c>
      <c r="U16" s="199">
        <v>199920</v>
      </c>
      <c r="V16" s="200">
        <v>3</v>
      </c>
      <c r="W16" s="201">
        <v>72656</v>
      </c>
      <c r="X16" s="153">
        <f t="shared" si="5"/>
        <v>272576</v>
      </c>
      <c r="Y16" s="199">
        <v>202640</v>
      </c>
      <c r="Z16" s="200">
        <v>3</v>
      </c>
      <c r="AA16" s="201">
        <v>79195</v>
      </c>
      <c r="AB16" s="228">
        <f t="shared" si="6"/>
        <v>281835</v>
      </c>
      <c r="AC16" s="573">
        <v>247511.16</v>
      </c>
      <c r="AD16" s="583">
        <v>3</v>
      </c>
      <c r="AE16" s="572">
        <v>309402.47519999999</v>
      </c>
      <c r="AF16" s="584">
        <f t="shared" si="0"/>
        <v>556913.63520000002</v>
      </c>
      <c r="AG16" s="458">
        <f t="shared" si="7"/>
        <v>312209.31608888885</v>
      </c>
    </row>
    <row r="17" spans="1:34" x14ac:dyDescent="0.2">
      <c r="A17" s="120">
        <v>12</v>
      </c>
      <c r="B17" s="126" t="s">
        <v>266</v>
      </c>
      <c r="C17" s="471">
        <v>614460</v>
      </c>
      <c r="D17" s="472">
        <f t="shared" si="1"/>
        <v>671481.88800000004</v>
      </c>
      <c r="E17" s="41">
        <v>788025</v>
      </c>
      <c r="F17" s="473">
        <f t="shared" si="2"/>
        <v>829002.3</v>
      </c>
      <c r="G17" s="474">
        <v>936569.16319999995</v>
      </c>
      <c r="H17" s="475">
        <f t="shared" si="3"/>
        <v>984334.19052319997</v>
      </c>
      <c r="I17" s="282">
        <f t="shared" si="4"/>
        <v>828272.79284106661</v>
      </c>
      <c r="K17" s="133">
        <v>12</v>
      </c>
      <c r="L17" s="198" t="s">
        <v>266</v>
      </c>
      <c r="M17" s="199">
        <v>1332800</v>
      </c>
      <c r="N17" s="200">
        <v>1</v>
      </c>
      <c r="O17" s="201">
        <v>366877</v>
      </c>
      <c r="P17" s="153">
        <f t="shared" si="10"/>
        <v>1699677</v>
      </c>
      <c r="Q17" s="199">
        <v>1274000</v>
      </c>
      <c r="R17" s="200">
        <v>1</v>
      </c>
      <c r="S17" s="201">
        <v>376705</v>
      </c>
      <c r="T17" s="153">
        <v>1650705</v>
      </c>
      <c r="U17" s="199">
        <v>1401400</v>
      </c>
      <c r="V17" s="200">
        <v>1</v>
      </c>
      <c r="W17" s="201">
        <v>327569.16319999995</v>
      </c>
      <c r="X17" s="153">
        <f t="shared" si="5"/>
        <v>1728969.1631999998</v>
      </c>
      <c r="Y17" s="199">
        <v>1450400</v>
      </c>
      <c r="Z17" s="200">
        <v>1</v>
      </c>
      <c r="AA17" s="201">
        <v>373429</v>
      </c>
      <c r="AB17" s="228">
        <f t="shared" si="6"/>
        <v>1823829</v>
      </c>
      <c r="AC17" s="573">
        <v>1019800.08</v>
      </c>
      <c r="AD17" s="583">
        <v>1</v>
      </c>
      <c r="AE17" s="572">
        <v>1065819.5730000001</v>
      </c>
      <c r="AF17" s="584">
        <f t="shared" si="0"/>
        <v>2085619.6529999999</v>
      </c>
      <c r="AG17" s="458">
        <f>AVERAGE(I17,P17,T17,X17,AB17,AF17)</f>
        <v>1636178.7681735109</v>
      </c>
    </row>
    <row r="18" spans="1:34" x14ac:dyDescent="0.2">
      <c r="A18" s="120">
        <v>13</v>
      </c>
      <c r="B18" s="126" t="s">
        <v>267</v>
      </c>
      <c r="C18" s="471">
        <v>275380</v>
      </c>
      <c r="D18" s="472">
        <f t="shared" si="1"/>
        <v>300935.26400000002</v>
      </c>
      <c r="E18" s="41">
        <v>353210</v>
      </c>
      <c r="F18" s="473">
        <f t="shared" si="2"/>
        <v>371576.92</v>
      </c>
      <c r="G18" s="474">
        <v>264776</v>
      </c>
      <c r="H18" s="475">
        <f t="shared" si="3"/>
        <v>278279.576</v>
      </c>
      <c r="I18" s="282">
        <f t="shared" si="4"/>
        <v>316930.58666666667</v>
      </c>
      <c r="K18" s="133">
        <v>13</v>
      </c>
      <c r="L18" s="198" t="s">
        <v>267</v>
      </c>
      <c r="M18" s="199">
        <v>235640</v>
      </c>
      <c r="N18" s="200">
        <v>3</v>
      </c>
      <c r="O18" s="201">
        <v>103909</v>
      </c>
      <c r="P18" s="153">
        <f t="shared" si="10"/>
        <v>339549</v>
      </c>
      <c r="Q18" s="199">
        <v>220160</v>
      </c>
      <c r="R18" s="200">
        <v>3</v>
      </c>
      <c r="S18" s="201">
        <v>104837</v>
      </c>
      <c r="T18" s="153">
        <v>324997</v>
      </c>
      <c r="U18" s="199">
        <v>258000</v>
      </c>
      <c r="V18" s="200">
        <v>3</v>
      </c>
      <c r="W18" s="201">
        <v>92776</v>
      </c>
      <c r="X18" s="153">
        <f t="shared" si="5"/>
        <v>350776</v>
      </c>
      <c r="Y18" s="199">
        <v>261440</v>
      </c>
      <c r="Z18" s="200">
        <v>3</v>
      </c>
      <c r="AA18" s="201">
        <v>103909</v>
      </c>
      <c r="AB18" s="228">
        <f t="shared" si="6"/>
        <v>365349</v>
      </c>
      <c r="AC18" s="573">
        <v>381410.64</v>
      </c>
      <c r="AD18" s="583">
        <v>3</v>
      </c>
      <c r="AE18" s="572">
        <v>477723.58919999999</v>
      </c>
      <c r="AF18" s="584">
        <f t="shared" si="0"/>
        <v>859134.22919999994</v>
      </c>
      <c r="AG18" s="458">
        <f t="shared" si="7"/>
        <v>426122.63597777783</v>
      </c>
    </row>
    <row r="19" spans="1:34" x14ac:dyDescent="0.2">
      <c r="A19" s="120">
        <v>14</v>
      </c>
      <c r="B19" s="126" t="s">
        <v>268</v>
      </c>
      <c r="C19" s="471">
        <v>921200</v>
      </c>
      <c r="D19" s="472">
        <f t="shared" si="1"/>
        <v>1006687.36</v>
      </c>
      <c r="E19" s="41">
        <v>1510690</v>
      </c>
      <c r="F19" s="473">
        <f t="shared" si="2"/>
        <v>1589245.88</v>
      </c>
      <c r="G19" s="474">
        <v>1817496.8</v>
      </c>
      <c r="H19" s="475">
        <f t="shared" si="3"/>
        <v>1910189.1368</v>
      </c>
      <c r="I19" s="282">
        <f t="shared" si="4"/>
        <v>1502040.7922666667</v>
      </c>
      <c r="K19" s="133">
        <v>14</v>
      </c>
      <c r="L19" s="198" t="s">
        <v>268</v>
      </c>
      <c r="M19" s="199">
        <v>1617970</v>
      </c>
      <c r="N19" s="200">
        <v>2.5</v>
      </c>
      <c r="O19" s="201">
        <v>700146</v>
      </c>
      <c r="P19" s="153">
        <f t="shared" si="10"/>
        <v>2318116</v>
      </c>
      <c r="Q19" s="199">
        <v>1570730</v>
      </c>
      <c r="R19" s="200">
        <v>2.5</v>
      </c>
      <c r="S19" s="201">
        <v>719241</v>
      </c>
      <c r="T19" s="153">
        <v>2289971</v>
      </c>
      <c r="U19" s="199">
        <v>1688830</v>
      </c>
      <c r="V19" s="200">
        <v>2.5</v>
      </c>
      <c r="W19" s="201">
        <v>636496.80000000005</v>
      </c>
      <c r="X19" s="153">
        <f t="shared" si="5"/>
        <v>2325326.7999999998</v>
      </c>
      <c r="Y19" s="199">
        <v>1759690</v>
      </c>
      <c r="Z19" s="200">
        <v>2.5</v>
      </c>
      <c r="AA19" s="201">
        <v>719241</v>
      </c>
      <c r="AB19" s="228">
        <f t="shared" si="6"/>
        <v>2478931</v>
      </c>
      <c r="AC19" s="573">
        <v>1150000</v>
      </c>
      <c r="AD19" s="583">
        <v>2.5</v>
      </c>
      <c r="AE19" s="572">
        <v>290000</v>
      </c>
      <c r="AF19" s="584">
        <f t="shared" si="0"/>
        <v>1440000</v>
      </c>
      <c r="AG19" s="458">
        <f t="shared" si="7"/>
        <v>2059064.2653777779</v>
      </c>
    </row>
    <row r="20" spans="1:34" x14ac:dyDescent="0.2">
      <c r="A20" s="120">
        <v>15</v>
      </c>
      <c r="B20" s="126" t="s">
        <v>269</v>
      </c>
      <c r="C20" s="471">
        <v>776160</v>
      </c>
      <c r="D20" s="472">
        <f t="shared" si="1"/>
        <v>848187.64800000004</v>
      </c>
      <c r="E20" s="41">
        <v>1451695</v>
      </c>
      <c r="F20" s="473">
        <f t="shared" si="2"/>
        <v>1527183.14</v>
      </c>
      <c r="G20" s="474">
        <v>1753363.6</v>
      </c>
      <c r="H20" s="475">
        <f t="shared" si="3"/>
        <v>1842785.1436000001</v>
      </c>
      <c r="I20" s="282">
        <f t="shared" si="4"/>
        <v>1406051.9771999998</v>
      </c>
      <c r="K20" s="133">
        <v>15</v>
      </c>
      <c r="L20" s="198" t="s">
        <v>269</v>
      </c>
      <c r="M20" s="199">
        <v>1561800</v>
      </c>
      <c r="N20" s="200">
        <v>1.3</v>
      </c>
      <c r="O20" s="201">
        <v>680834</v>
      </c>
      <c r="P20" s="153">
        <f t="shared" si="10"/>
        <v>2242634</v>
      </c>
      <c r="Q20" s="199">
        <v>1436400</v>
      </c>
      <c r="R20" s="200">
        <v>1.3</v>
      </c>
      <c r="S20" s="201">
        <v>705368</v>
      </c>
      <c r="T20" s="153">
        <v>2141768</v>
      </c>
      <c r="U20" s="199">
        <v>1607400</v>
      </c>
      <c r="V20" s="200">
        <v>1.3</v>
      </c>
      <c r="W20" s="201">
        <v>613363.60000000009</v>
      </c>
      <c r="X20" s="153">
        <f t="shared" si="5"/>
        <v>2220763.6</v>
      </c>
      <c r="Y20" s="199">
        <v>1653000</v>
      </c>
      <c r="Z20" s="200">
        <v>1.3</v>
      </c>
      <c r="AA20" s="201">
        <v>699235</v>
      </c>
      <c r="AB20" s="228">
        <f t="shared" si="6"/>
        <v>2352235</v>
      </c>
      <c r="AC20" s="573">
        <v>1902995.64</v>
      </c>
      <c r="AD20" s="583">
        <v>1.3</v>
      </c>
      <c r="AE20" s="572">
        <v>1963446.5214</v>
      </c>
      <c r="AF20" s="584">
        <f t="shared" si="0"/>
        <v>3866442.1613999996</v>
      </c>
      <c r="AG20" s="458">
        <f t="shared" si="7"/>
        <v>2371649.1231</v>
      </c>
    </row>
    <row r="21" spans="1:34" x14ac:dyDescent="0.2">
      <c r="A21" s="120">
        <v>16</v>
      </c>
      <c r="B21" s="126" t="s">
        <v>270</v>
      </c>
      <c r="C21" s="471">
        <v>108780</v>
      </c>
      <c r="D21" s="472">
        <f t="shared" si="1"/>
        <v>118874.784</v>
      </c>
      <c r="E21" s="41">
        <v>139555</v>
      </c>
      <c r="F21" s="473">
        <f t="shared" si="2"/>
        <v>146811.85999999999</v>
      </c>
      <c r="G21" s="474">
        <v>178756</v>
      </c>
      <c r="H21" s="475">
        <f t="shared" si="3"/>
        <v>187872.55600000001</v>
      </c>
      <c r="I21" s="282">
        <f t="shared" si="4"/>
        <v>151186.4</v>
      </c>
      <c r="K21" s="133">
        <v>16</v>
      </c>
      <c r="L21" s="198" t="s">
        <v>270</v>
      </c>
      <c r="M21" s="199">
        <v>167040</v>
      </c>
      <c r="N21" s="200">
        <v>0.15</v>
      </c>
      <c r="O21" s="201">
        <v>69032</v>
      </c>
      <c r="P21" s="153">
        <f t="shared" si="10"/>
        <v>236072</v>
      </c>
      <c r="Q21" s="199">
        <v>150800</v>
      </c>
      <c r="R21" s="200">
        <v>0.15</v>
      </c>
      <c r="S21" s="201">
        <v>72169</v>
      </c>
      <c r="T21" s="153">
        <v>222969</v>
      </c>
      <c r="U21" s="199">
        <v>171680</v>
      </c>
      <c r="V21" s="200">
        <v>0.15</v>
      </c>
      <c r="W21" s="201">
        <v>62756</v>
      </c>
      <c r="X21" s="153">
        <f t="shared" si="5"/>
        <v>234436</v>
      </c>
      <c r="Y21" s="199">
        <v>172840</v>
      </c>
      <c r="Z21" s="200">
        <v>0.15</v>
      </c>
      <c r="AA21" s="201">
        <v>69659</v>
      </c>
      <c r="AB21" s="228">
        <f t="shared" si="6"/>
        <v>242499</v>
      </c>
      <c r="AC21" s="573">
        <v>170417.52</v>
      </c>
      <c r="AD21" s="583">
        <v>0.15</v>
      </c>
      <c r="AE21" s="572">
        <v>188750.92860000001</v>
      </c>
      <c r="AF21" s="584">
        <f t="shared" si="0"/>
        <v>359168.4486</v>
      </c>
      <c r="AG21" s="458">
        <f t="shared" si="7"/>
        <v>241055.14143333331</v>
      </c>
    </row>
    <row r="22" spans="1:34" x14ac:dyDescent="0.2">
      <c r="A22" s="120">
        <v>17</v>
      </c>
      <c r="B22" s="126" t="s">
        <v>271</v>
      </c>
      <c r="C22" s="471">
        <v>39200</v>
      </c>
      <c r="D22" s="472">
        <f t="shared" si="1"/>
        <v>42837.760000000002</v>
      </c>
      <c r="E22" s="41">
        <v>121980</v>
      </c>
      <c r="F22" s="473">
        <f t="shared" si="2"/>
        <v>128322.96</v>
      </c>
      <c r="G22" s="474">
        <v>146978.28</v>
      </c>
      <c r="H22" s="475">
        <f t="shared" si="3"/>
        <v>154474.17228</v>
      </c>
      <c r="I22" s="282">
        <f t="shared" si="4"/>
        <v>108544.96409333334</v>
      </c>
      <c r="K22" s="133">
        <v>17</v>
      </c>
      <c r="L22" s="198" t="s">
        <v>271</v>
      </c>
      <c r="M22" s="199">
        <v>308000</v>
      </c>
      <c r="N22" s="200">
        <v>0.23</v>
      </c>
      <c r="O22" s="201">
        <v>56586</v>
      </c>
      <c r="P22" s="153">
        <f t="shared" si="10"/>
        <v>364586</v>
      </c>
      <c r="Q22" s="199">
        <v>292600</v>
      </c>
      <c r="R22" s="200">
        <v>0.23</v>
      </c>
      <c r="S22" s="201">
        <v>57096</v>
      </c>
      <c r="T22" s="153">
        <v>349696</v>
      </c>
      <c r="U22" s="199">
        <v>308000</v>
      </c>
      <c r="V22" s="200">
        <v>0.23</v>
      </c>
      <c r="W22" s="201">
        <v>50978.28</v>
      </c>
      <c r="X22" s="153">
        <f t="shared" si="5"/>
        <v>358978.28</v>
      </c>
      <c r="Y22" s="199">
        <v>330000</v>
      </c>
      <c r="Z22" s="200">
        <v>0.23</v>
      </c>
      <c r="AA22" s="201">
        <v>56076</v>
      </c>
      <c r="AB22" s="228">
        <f t="shared" si="6"/>
        <v>386076</v>
      </c>
      <c r="AC22" s="573">
        <v>147424.68</v>
      </c>
      <c r="AD22" s="583">
        <v>0.23</v>
      </c>
      <c r="AE22" s="572">
        <v>164980.38959999999</v>
      </c>
      <c r="AF22" s="584">
        <f t="shared" si="0"/>
        <v>312405.06959999999</v>
      </c>
      <c r="AG22" s="458">
        <f t="shared" si="7"/>
        <v>313381.05228222226</v>
      </c>
    </row>
    <row r="23" spans="1:34" x14ac:dyDescent="0.2">
      <c r="A23" s="120">
        <v>18</v>
      </c>
      <c r="B23" s="126" t="s">
        <v>272</v>
      </c>
      <c r="C23" s="471">
        <v>109760</v>
      </c>
      <c r="D23" s="472">
        <f t="shared" si="1"/>
        <v>119945.728</v>
      </c>
      <c r="E23" s="41">
        <v>179740</v>
      </c>
      <c r="F23" s="473">
        <f t="shared" si="2"/>
        <v>189086.48</v>
      </c>
      <c r="G23" s="474">
        <v>216496.24</v>
      </c>
      <c r="H23" s="475">
        <f t="shared" si="3"/>
        <v>227537.54823999997</v>
      </c>
      <c r="I23" s="282">
        <f t="shared" si="4"/>
        <v>178856.58541333335</v>
      </c>
      <c r="K23" s="133">
        <v>18</v>
      </c>
      <c r="L23" s="198" t="s">
        <v>272</v>
      </c>
      <c r="M23" s="199">
        <v>305800</v>
      </c>
      <c r="N23" s="200">
        <v>0.23</v>
      </c>
      <c r="O23" s="201">
        <v>83046</v>
      </c>
      <c r="P23" s="153">
        <f t="shared" si="10"/>
        <v>388846</v>
      </c>
      <c r="Q23" s="199">
        <v>290400</v>
      </c>
      <c r="R23" s="200">
        <v>0.23</v>
      </c>
      <c r="S23" s="201">
        <v>87576</v>
      </c>
      <c r="T23" s="153">
        <v>377976</v>
      </c>
      <c r="U23" s="199">
        <v>312400</v>
      </c>
      <c r="V23" s="200">
        <v>0.23</v>
      </c>
      <c r="W23" s="201">
        <v>75496.239999999991</v>
      </c>
      <c r="X23" s="153">
        <f t="shared" si="5"/>
        <v>387896.24</v>
      </c>
      <c r="Y23" s="199">
        <v>319000</v>
      </c>
      <c r="Z23" s="200">
        <v>0.23</v>
      </c>
      <c r="AA23" s="201">
        <v>85311</v>
      </c>
      <c r="AB23" s="228">
        <f t="shared" si="6"/>
        <v>404311</v>
      </c>
      <c r="AC23" s="573">
        <v>219108.24</v>
      </c>
      <c r="AD23" s="583">
        <v>0.23</v>
      </c>
      <c r="AE23" s="572">
        <v>243101.9448</v>
      </c>
      <c r="AF23" s="584">
        <f t="shared" si="0"/>
        <v>462210.18479999999</v>
      </c>
      <c r="AG23" s="458">
        <f t="shared" si="7"/>
        <v>366682.66836888884</v>
      </c>
    </row>
    <row r="24" spans="1:34" x14ac:dyDescent="0.2">
      <c r="A24" s="120">
        <v>19</v>
      </c>
      <c r="B24" s="126" t="s">
        <v>273</v>
      </c>
      <c r="C24" s="471">
        <v>529200</v>
      </c>
      <c r="D24" s="472">
        <f t="shared" si="1"/>
        <v>578309.76</v>
      </c>
      <c r="E24" s="41">
        <v>678775</v>
      </c>
      <c r="F24" s="473">
        <f t="shared" si="2"/>
        <v>714071.3</v>
      </c>
      <c r="G24" s="474">
        <v>769529.4</v>
      </c>
      <c r="H24" s="475">
        <f t="shared" si="3"/>
        <v>808775.39939999999</v>
      </c>
      <c r="I24" s="282">
        <f t="shared" si="4"/>
        <v>700385.48646666668</v>
      </c>
      <c r="K24" s="133">
        <v>19</v>
      </c>
      <c r="L24" s="198" t="s">
        <v>273</v>
      </c>
      <c r="M24" s="199">
        <v>695000</v>
      </c>
      <c r="N24" s="200">
        <v>3.2</v>
      </c>
      <c r="O24" s="201">
        <v>301873</v>
      </c>
      <c r="P24" s="153">
        <f t="shared" si="10"/>
        <v>996873</v>
      </c>
      <c r="Q24" s="199">
        <v>670000</v>
      </c>
      <c r="R24" s="200">
        <v>3.2</v>
      </c>
      <c r="S24" s="201">
        <v>301873</v>
      </c>
      <c r="T24" s="153">
        <v>971873</v>
      </c>
      <c r="U24" s="199">
        <v>745000</v>
      </c>
      <c r="V24" s="200">
        <v>3.2</v>
      </c>
      <c r="W24" s="201">
        <v>269529.40000000002</v>
      </c>
      <c r="X24" s="153">
        <f t="shared" si="5"/>
        <v>1014529.4</v>
      </c>
      <c r="Y24" s="199">
        <v>740000</v>
      </c>
      <c r="Z24" s="200">
        <v>3.2</v>
      </c>
      <c r="AA24" s="201">
        <v>296482</v>
      </c>
      <c r="AB24" s="228">
        <f t="shared" si="6"/>
        <v>1036482</v>
      </c>
      <c r="AC24" s="573">
        <v>734418.36</v>
      </c>
      <c r="AD24" s="583">
        <v>3.2</v>
      </c>
      <c r="AE24" s="572">
        <v>918056.76300000004</v>
      </c>
      <c r="AF24" s="584">
        <f t="shared" si="0"/>
        <v>1652475.1230000001</v>
      </c>
      <c r="AG24" s="458">
        <f t="shared" si="7"/>
        <v>1062103.0015777778</v>
      </c>
    </row>
    <row r="25" spans="1:34" x14ac:dyDescent="0.2">
      <c r="A25" s="120">
        <v>20</v>
      </c>
      <c r="B25" s="126" t="s">
        <v>274</v>
      </c>
      <c r="C25" s="471">
        <v>744800</v>
      </c>
      <c r="D25" s="472">
        <f t="shared" si="1"/>
        <v>813917.44</v>
      </c>
      <c r="E25" s="41">
        <v>955225</v>
      </c>
      <c r="F25" s="473">
        <f t="shared" si="2"/>
        <v>1004896.7</v>
      </c>
      <c r="G25" s="474">
        <v>636404.47999999998</v>
      </c>
      <c r="H25" s="475">
        <f t="shared" si="3"/>
        <v>668861.10847999994</v>
      </c>
      <c r="I25" s="282">
        <f t="shared" si="4"/>
        <v>829225.08282666653</v>
      </c>
      <c r="K25" s="133">
        <v>20</v>
      </c>
      <c r="L25" s="198" t="s">
        <v>274</v>
      </c>
      <c r="M25" s="199">
        <v>592020</v>
      </c>
      <c r="N25" s="200">
        <v>3.2</v>
      </c>
      <c r="O25" s="201">
        <v>244645</v>
      </c>
      <c r="P25" s="153">
        <f t="shared" si="10"/>
        <v>836665</v>
      </c>
      <c r="Q25" s="199">
        <v>529920</v>
      </c>
      <c r="R25" s="200">
        <v>3.2</v>
      </c>
      <c r="S25" s="201">
        <v>249093</v>
      </c>
      <c r="T25" s="153">
        <v>779013</v>
      </c>
      <c r="U25" s="199">
        <v>579600</v>
      </c>
      <c r="V25" s="200">
        <v>3.2</v>
      </c>
      <c r="W25" s="201">
        <v>222404.47999999998</v>
      </c>
      <c r="X25" s="153">
        <f t="shared" si="5"/>
        <v>802004.47999999998</v>
      </c>
      <c r="Y25" s="199">
        <v>612720</v>
      </c>
      <c r="Z25" s="200">
        <v>3.2</v>
      </c>
      <c r="AA25" s="201">
        <v>251317</v>
      </c>
      <c r="AB25" s="228">
        <f t="shared" si="6"/>
        <v>864037</v>
      </c>
      <c r="AC25" s="573">
        <v>1214562.96</v>
      </c>
      <c r="AD25" s="583">
        <v>3.2</v>
      </c>
      <c r="AE25" s="572">
        <v>1291960.9169999999</v>
      </c>
      <c r="AF25" s="584">
        <f t="shared" si="0"/>
        <v>2506523.8769999999</v>
      </c>
      <c r="AG25" s="458">
        <f t="shared" si="7"/>
        <v>1102911.4066377778</v>
      </c>
    </row>
    <row r="26" spans="1:34" s="255" customFormat="1" ht="15" customHeight="1" x14ac:dyDescent="0.2">
      <c r="A26" s="661" t="s">
        <v>9</v>
      </c>
      <c r="B26" s="732"/>
      <c r="C26" s="476"/>
      <c r="D26" s="477"/>
      <c r="E26" s="478"/>
      <c r="F26" s="479"/>
      <c r="G26" s="480"/>
      <c r="H26" s="481"/>
      <c r="I26" s="284"/>
      <c r="K26" s="203" t="s">
        <v>9</v>
      </c>
      <c r="L26" s="204"/>
      <c r="M26" s="196"/>
      <c r="N26" s="195"/>
      <c r="O26" s="196"/>
      <c r="P26" s="197"/>
      <c r="Q26" s="196"/>
      <c r="R26" s="195"/>
      <c r="S26" s="196"/>
      <c r="T26" s="197"/>
      <c r="U26" s="196"/>
      <c r="V26" s="195"/>
      <c r="W26" s="196"/>
      <c r="X26" s="197"/>
      <c r="Y26" s="196"/>
      <c r="Z26" s="195"/>
      <c r="AA26" s="196"/>
      <c r="AB26" s="196"/>
      <c r="AC26" s="592"/>
      <c r="AD26" s="593"/>
      <c r="AE26" s="592"/>
      <c r="AF26" s="594"/>
      <c r="AG26" s="594"/>
      <c r="AH26" s="594"/>
    </row>
    <row r="27" spans="1:34" x14ac:dyDescent="0.2">
      <c r="A27" s="120">
        <v>21</v>
      </c>
      <c r="B27" s="126" t="s">
        <v>129</v>
      </c>
      <c r="C27" s="471">
        <v>639940</v>
      </c>
      <c r="D27" s="472">
        <f t="shared" si="1"/>
        <v>699326.43200000003</v>
      </c>
      <c r="E27" s="41">
        <v>1044430</v>
      </c>
      <c r="F27" s="473">
        <f t="shared" si="2"/>
        <v>1098740.3600000001</v>
      </c>
      <c r="G27" s="474">
        <v>1020188</v>
      </c>
      <c r="H27" s="475">
        <f t="shared" si="3"/>
        <v>1072217.588</v>
      </c>
      <c r="I27" s="282">
        <f t="shared" si="4"/>
        <v>956761.46</v>
      </c>
      <c r="K27" s="133">
        <v>21</v>
      </c>
      <c r="L27" s="198" t="s">
        <v>129</v>
      </c>
      <c r="M27" s="199">
        <v>1391600</v>
      </c>
      <c r="N27" s="200">
        <v>1.4864864864864864</v>
      </c>
      <c r="O27" s="201">
        <v>400051</v>
      </c>
      <c r="P27" s="153">
        <f t="shared" si="10"/>
        <v>1791651</v>
      </c>
      <c r="Q27" s="199">
        <v>1264200</v>
      </c>
      <c r="R27" s="200">
        <v>1.4864864864864864</v>
      </c>
      <c r="S27" s="201">
        <v>414338</v>
      </c>
      <c r="T27" s="153">
        <v>1678538</v>
      </c>
      <c r="U27" s="199">
        <v>1391600</v>
      </c>
      <c r="V27" s="200">
        <v>1.4864864864864864</v>
      </c>
      <c r="W27" s="201">
        <v>357188</v>
      </c>
      <c r="X27" s="153">
        <f t="shared" si="5"/>
        <v>1748788</v>
      </c>
      <c r="Y27" s="199">
        <v>1460200</v>
      </c>
      <c r="Z27" s="200">
        <v>1.4864864864864864</v>
      </c>
      <c r="AA27" s="201">
        <v>385763</v>
      </c>
      <c r="AB27" s="228">
        <f t="shared" si="6"/>
        <v>1845963</v>
      </c>
      <c r="AC27" s="573">
        <v>1383627.96</v>
      </c>
      <c r="AD27" s="583">
        <v>1.48648648648649</v>
      </c>
      <c r="AE27" s="572">
        <v>28984.5036</v>
      </c>
      <c r="AF27" s="584">
        <f t="shared" ref="AF27:AF36" si="11">IF(AND(AC27="",AE27=""),"",SUM(AC27,AE27))</f>
        <v>1412612.4635999999</v>
      </c>
      <c r="AG27" s="458">
        <f>AVERAGE(I27,P27,T27,X27,AB27,AF27)</f>
        <v>1572385.6539333332</v>
      </c>
    </row>
    <row r="28" spans="1:34" x14ac:dyDescent="0.2">
      <c r="A28" s="120">
        <v>22</v>
      </c>
      <c r="B28" s="126" t="s">
        <v>320</v>
      </c>
      <c r="C28" s="471">
        <v>311640</v>
      </c>
      <c r="D28" s="472">
        <f t="shared" si="1"/>
        <v>340560.19199999998</v>
      </c>
      <c r="E28" s="41">
        <v>399665</v>
      </c>
      <c r="F28" s="473">
        <f t="shared" si="2"/>
        <v>420447.58</v>
      </c>
      <c r="G28" s="474">
        <v>423200</v>
      </c>
      <c r="H28" s="475">
        <f t="shared" si="3"/>
        <v>444783.2</v>
      </c>
      <c r="I28" s="282">
        <f t="shared" si="4"/>
        <v>401930.32400000002</v>
      </c>
      <c r="K28" s="133">
        <v>22</v>
      </c>
      <c r="L28" s="198" t="s">
        <v>320</v>
      </c>
      <c r="M28" s="199">
        <v>653200</v>
      </c>
      <c r="N28" s="200">
        <v>0.39594594594594595</v>
      </c>
      <c r="O28" s="201">
        <v>164502</v>
      </c>
      <c r="P28" s="153">
        <f t="shared" si="10"/>
        <v>817702</v>
      </c>
      <c r="Q28" s="199">
        <v>616400</v>
      </c>
      <c r="R28" s="200">
        <v>0.39594594594594595</v>
      </c>
      <c r="S28" s="201">
        <v>171912</v>
      </c>
      <c r="T28" s="153">
        <v>788312</v>
      </c>
      <c r="U28" s="199">
        <v>685400</v>
      </c>
      <c r="V28" s="200">
        <v>0.39594594594594595</v>
      </c>
      <c r="W28" s="201">
        <v>148200</v>
      </c>
      <c r="X28" s="153">
        <f t="shared" si="5"/>
        <v>833600</v>
      </c>
      <c r="Y28" s="199">
        <v>671600</v>
      </c>
      <c r="Z28" s="200">
        <v>0.39594594594594595</v>
      </c>
      <c r="AA28" s="201">
        <v>163020</v>
      </c>
      <c r="AB28" s="228">
        <f t="shared" si="6"/>
        <v>834620</v>
      </c>
      <c r="AC28" s="573">
        <v>526130.28</v>
      </c>
      <c r="AD28" s="583">
        <v>0.39594594594594601</v>
      </c>
      <c r="AE28" s="572">
        <v>19564.201799999999</v>
      </c>
      <c r="AF28" s="584">
        <f t="shared" si="11"/>
        <v>545694.48180000007</v>
      </c>
      <c r="AG28" s="458">
        <f t="shared" si="7"/>
        <v>703643.13430000003</v>
      </c>
    </row>
    <row r="29" spans="1:34" x14ac:dyDescent="0.2">
      <c r="A29" s="120">
        <v>23</v>
      </c>
      <c r="B29" s="126" t="s">
        <v>143</v>
      </c>
      <c r="C29" s="471">
        <v>700700</v>
      </c>
      <c r="D29" s="472">
        <f t="shared" si="1"/>
        <v>765724.96</v>
      </c>
      <c r="E29" s="41">
        <v>898605</v>
      </c>
      <c r="F29" s="473">
        <f t="shared" si="2"/>
        <v>945332.46</v>
      </c>
      <c r="G29" s="474">
        <v>666080</v>
      </c>
      <c r="H29" s="475">
        <f t="shared" si="3"/>
        <v>700050.08</v>
      </c>
      <c r="I29" s="282">
        <f t="shared" si="4"/>
        <v>803702.5</v>
      </c>
      <c r="K29" s="133">
        <v>23</v>
      </c>
      <c r="L29" s="198" t="s">
        <v>143</v>
      </c>
      <c r="M29" s="199">
        <v>691200</v>
      </c>
      <c r="N29" s="200">
        <v>0.96270270270270275</v>
      </c>
      <c r="O29" s="201">
        <v>256388</v>
      </c>
      <c r="P29" s="153">
        <f t="shared" si="10"/>
        <v>947588</v>
      </c>
      <c r="Q29" s="199">
        <v>652800</v>
      </c>
      <c r="R29" s="200">
        <v>0.96270270270270275</v>
      </c>
      <c r="S29" s="201">
        <v>265711</v>
      </c>
      <c r="T29" s="153">
        <v>918511</v>
      </c>
      <c r="U29" s="199">
        <v>696000</v>
      </c>
      <c r="V29" s="200">
        <v>0.96270270270270275</v>
      </c>
      <c r="W29" s="201">
        <v>233080</v>
      </c>
      <c r="X29" s="153">
        <f t="shared" si="5"/>
        <v>929080</v>
      </c>
      <c r="Y29" s="199">
        <v>710400</v>
      </c>
      <c r="Z29" s="200">
        <v>0.96270270270270275</v>
      </c>
      <c r="AA29" s="201">
        <v>251726</v>
      </c>
      <c r="AB29" s="228">
        <f t="shared" si="6"/>
        <v>962126</v>
      </c>
      <c r="AC29" s="573">
        <v>228575.88</v>
      </c>
      <c r="AD29" s="583">
        <v>0.96270270270270297</v>
      </c>
      <c r="AE29" s="572">
        <v>17866.789199999999</v>
      </c>
      <c r="AF29" s="584">
        <f t="shared" si="11"/>
        <v>246442.6692</v>
      </c>
      <c r="AG29" s="458">
        <f t="shared" si="7"/>
        <v>801241.69486666669</v>
      </c>
    </row>
    <row r="30" spans="1:34" x14ac:dyDescent="0.2">
      <c r="A30" s="120">
        <v>24</v>
      </c>
      <c r="B30" s="126" t="s">
        <v>165</v>
      </c>
      <c r="C30" s="471">
        <v>174440</v>
      </c>
      <c r="D30" s="472">
        <f t="shared" si="1"/>
        <v>190628.03200000001</v>
      </c>
      <c r="E30" s="41">
        <v>403465</v>
      </c>
      <c r="F30" s="473">
        <f t="shared" si="2"/>
        <v>424445.18</v>
      </c>
      <c r="G30" s="474">
        <v>485731.48</v>
      </c>
      <c r="H30" s="475">
        <f t="shared" si="3"/>
        <v>510503.78547999996</v>
      </c>
      <c r="I30" s="282">
        <f t="shared" si="4"/>
        <v>375192.33249333332</v>
      </c>
      <c r="K30" s="133">
        <v>24</v>
      </c>
      <c r="L30" s="198" t="s">
        <v>165</v>
      </c>
      <c r="M30" s="199">
        <v>1301300</v>
      </c>
      <c r="N30" s="200">
        <v>0.44459459459459461</v>
      </c>
      <c r="O30" s="201">
        <v>190099</v>
      </c>
      <c r="P30" s="153">
        <f t="shared" si="10"/>
        <v>1491399</v>
      </c>
      <c r="Q30" s="199">
        <v>1255800</v>
      </c>
      <c r="R30" s="200">
        <v>0.44459459459459461</v>
      </c>
      <c r="S30" s="201">
        <v>196889</v>
      </c>
      <c r="T30" s="153">
        <v>1452689</v>
      </c>
      <c r="U30" s="199">
        <v>1264900</v>
      </c>
      <c r="V30" s="200">
        <v>0.44459459459459461</v>
      </c>
      <c r="W30" s="201">
        <v>169731.47999999998</v>
      </c>
      <c r="X30" s="153">
        <f t="shared" si="5"/>
        <v>1434631.48</v>
      </c>
      <c r="Y30" s="199">
        <v>1365000</v>
      </c>
      <c r="Z30" s="200">
        <v>0.44459459459459461</v>
      </c>
      <c r="AA30" s="201">
        <v>188402</v>
      </c>
      <c r="AB30" s="228">
        <f t="shared" si="6"/>
        <v>1553402</v>
      </c>
      <c r="AC30" s="573">
        <v>474734.52</v>
      </c>
      <c r="AD30" s="583">
        <v>0.44459459459459499</v>
      </c>
      <c r="AE30" s="572">
        <v>65820.385800000004</v>
      </c>
      <c r="AF30" s="584">
        <f t="shared" si="11"/>
        <v>540554.90580000007</v>
      </c>
      <c r="AG30" s="458">
        <f t="shared" si="7"/>
        <v>1141311.4530488888</v>
      </c>
    </row>
    <row r="31" spans="1:34" x14ac:dyDescent="0.2">
      <c r="A31" s="120">
        <v>25</v>
      </c>
      <c r="B31" s="126" t="s">
        <v>329</v>
      </c>
      <c r="C31" s="471">
        <v>142100</v>
      </c>
      <c r="D31" s="472">
        <f t="shared" si="1"/>
        <v>155286.88</v>
      </c>
      <c r="E31" s="41">
        <v>182210</v>
      </c>
      <c r="F31" s="473">
        <f t="shared" si="2"/>
        <v>191684.92</v>
      </c>
      <c r="G31" s="474">
        <v>219202.88</v>
      </c>
      <c r="H31" s="475">
        <f t="shared" si="3"/>
        <v>230382.22688</v>
      </c>
      <c r="I31" s="282">
        <f t="shared" si="4"/>
        <v>192451.34229333335</v>
      </c>
      <c r="K31" s="133">
        <v>25</v>
      </c>
      <c r="L31" s="198" t="s">
        <v>329</v>
      </c>
      <c r="M31" s="199">
        <v>1391600</v>
      </c>
      <c r="N31" s="200">
        <v>0.44459459459459461</v>
      </c>
      <c r="O31" s="201">
        <v>86467</v>
      </c>
      <c r="P31" s="153">
        <f t="shared" si="10"/>
        <v>1478067</v>
      </c>
      <c r="Q31" s="199">
        <v>1254400</v>
      </c>
      <c r="R31" s="200">
        <v>0.44459459459459461</v>
      </c>
      <c r="S31" s="201">
        <v>88783</v>
      </c>
      <c r="T31" s="153">
        <v>1343183</v>
      </c>
      <c r="U31" s="199">
        <v>1362200</v>
      </c>
      <c r="V31" s="200">
        <v>0.44459459459459461</v>
      </c>
      <c r="W31" s="201">
        <v>77202.880000000005</v>
      </c>
      <c r="X31" s="153">
        <f t="shared" si="5"/>
        <v>1439402.88</v>
      </c>
      <c r="Y31" s="199">
        <v>1450400</v>
      </c>
      <c r="Z31" s="200">
        <v>0.44459459459459461</v>
      </c>
      <c r="AA31" s="201">
        <v>86467</v>
      </c>
      <c r="AB31" s="228">
        <f t="shared" si="6"/>
        <v>1536867</v>
      </c>
      <c r="AC31" s="573">
        <v>1172634.8400000001</v>
      </c>
      <c r="AD31" s="583">
        <v>0.44459459459459499</v>
      </c>
      <c r="AE31" s="572">
        <v>42746.3946</v>
      </c>
      <c r="AF31" s="584">
        <f t="shared" si="11"/>
        <v>1215381.2346000001</v>
      </c>
      <c r="AG31" s="458">
        <f t="shared" si="7"/>
        <v>1200892.0761488888</v>
      </c>
    </row>
    <row r="32" spans="1:34" x14ac:dyDescent="0.2">
      <c r="A32" s="120">
        <v>26</v>
      </c>
      <c r="B32" s="126" t="s">
        <v>204</v>
      </c>
      <c r="C32" s="471">
        <v>660520</v>
      </c>
      <c r="D32" s="472">
        <f t="shared" si="1"/>
        <v>721816.25600000005</v>
      </c>
      <c r="E32" s="41">
        <v>847210</v>
      </c>
      <c r="F32" s="473">
        <f t="shared" si="2"/>
        <v>891264.92</v>
      </c>
      <c r="G32" s="474">
        <v>1019591.84</v>
      </c>
      <c r="H32" s="475">
        <f t="shared" si="3"/>
        <v>1071591.0238399999</v>
      </c>
      <c r="I32" s="282">
        <f t="shared" si="4"/>
        <v>894890.73327999993</v>
      </c>
      <c r="K32" s="133">
        <v>26</v>
      </c>
      <c r="L32" s="198" t="s">
        <v>204</v>
      </c>
      <c r="M32" s="199">
        <v>921570</v>
      </c>
      <c r="N32" s="200">
        <v>0.23756756756756756</v>
      </c>
      <c r="O32" s="201">
        <v>399383</v>
      </c>
      <c r="P32" s="153">
        <f t="shared" si="10"/>
        <v>1320953</v>
      </c>
      <c r="Q32" s="199">
        <v>881790</v>
      </c>
      <c r="R32" s="200">
        <v>0.23756756756756756</v>
      </c>
      <c r="S32" s="201">
        <v>406515</v>
      </c>
      <c r="T32" s="153">
        <v>1288305</v>
      </c>
      <c r="U32" s="199">
        <v>948090</v>
      </c>
      <c r="V32" s="200">
        <v>0.23756756756756756</v>
      </c>
      <c r="W32" s="201">
        <v>356591.83999999997</v>
      </c>
      <c r="X32" s="153">
        <f t="shared" si="5"/>
        <v>1304681.8399999999</v>
      </c>
      <c r="Y32" s="199">
        <v>961350</v>
      </c>
      <c r="Z32" s="200">
        <v>0.23756756756756756</v>
      </c>
      <c r="AA32" s="201">
        <v>388685</v>
      </c>
      <c r="AB32" s="228">
        <f t="shared" si="6"/>
        <v>1350035</v>
      </c>
      <c r="AC32" s="573">
        <v>1084721.04</v>
      </c>
      <c r="AD32" s="583">
        <v>0.237567567567568</v>
      </c>
      <c r="AE32" s="572">
        <v>56007.853199999998</v>
      </c>
      <c r="AF32" s="584">
        <f t="shared" si="11"/>
        <v>1140728.8932</v>
      </c>
      <c r="AG32" s="458">
        <f t="shared" si="7"/>
        <v>1216599.0777466665</v>
      </c>
    </row>
    <row r="33" spans="1:33" x14ac:dyDescent="0.2">
      <c r="A33" s="120">
        <v>27</v>
      </c>
      <c r="B33" s="126" t="s">
        <v>205</v>
      </c>
      <c r="C33" s="471">
        <v>968240</v>
      </c>
      <c r="D33" s="472">
        <f t="shared" si="1"/>
        <v>1058092.672</v>
      </c>
      <c r="E33" s="41">
        <v>843410</v>
      </c>
      <c r="F33" s="473">
        <f t="shared" si="2"/>
        <v>887267.32000000007</v>
      </c>
      <c r="G33" s="474">
        <v>1007668.64</v>
      </c>
      <c r="H33" s="475">
        <f t="shared" si="3"/>
        <v>1059059.74064</v>
      </c>
      <c r="I33" s="282">
        <f t="shared" si="4"/>
        <v>1001473.2442133334</v>
      </c>
      <c r="K33" s="133">
        <v>27</v>
      </c>
      <c r="L33" s="198" t="s">
        <v>205</v>
      </c>
      <c r="M33" s="199">
        <v>890800</v>
      </c>
      <c r="N33" s="200">
        <v>0.23756756756756756</v>
      </c>
      <c r="O33" s="201">
        <v>387936</v>
      </c>
      <c r="P33" s="153">
        <f t="shared" si="10"/>
        <v>1278736</v>
      </c>
      <c r="Q33" s="199">
        <v>903900</v>
      </c>
      <c r="R33" s="200">
        <v>0.23756756756756756</v>
      </c>
      <c r="S33" s="201">
        <v>405569</v>
      </c>
      <c r="T33" s="153">
        <v>1309469</v>
      </c>
      <c r="U33" s="199">
        <v>923550</v>
      </c>
      <c r="V33" s="200">
        <v>0.23756756756756756</v>
      </c>
      <c r="W33" s="201">
        <v>352668.64</v>
      </c>
      <c r="X33" s="153">
        <f t="shared" si="5"/>
        <v>1276218.6400000001</v>
      </c>
      <c r="Y33" s="199">
        <v>969400</v>
      </c>
      <c r="Z33" s="200">
        <v>0.23756756756756756</v>
      </c>
      <c r="AA33" s="201">
        <v>402042</v>
      </c>
      <c r="AB33" s="228">
        <f t="shared" si="6"/>
        <v>1371442</v>
      </c>
      <c r="AC33" s="573">
        <v>839914.92</v>
      </c>
      <c r="AD33" s="583">
        <v>0.237567567567568</v>
      </c>
      <c r="AE33" s="572">
        <v>66192.328800000003</v>
      </c>
      <c r="AF33" s="584">
        <f t="shared" si="11"/>
        <v>906107.24880000006</v>
      </c>
      <c r="AG33" s="458">
        <f t="shared" si="7"/>
        <v>1190574.3555022224</v>
      </c>
    </row>
    <row r="34" spans="1:33" x14ac:dyDescent="0.2">
      <c r="A34" s="120">
        <v>28</v>
      </c>
      <c r="B34" s="126" t="s">
        <v>17</v>
      </c>
      <c r="C34" s="471">
        <v>522340</v>
      </c>
      <c r="D34" s="472">
        <f t="shared" si="1"/>
        <v>570813.152</v>
      </c>
      <c r="E34" s="41">
        <v>669940</v>
      </c>
      <c r="F34" s="473">
        <f t="shared" si="2"/>
        <v>704776.88</v>
      </c>
      <c r="G34" s="474">
        <v>58696</v>
      </c>
      <c r="H34" s="475">
        <f t="shared" si="3"/>
        <v>61689.495999999999</v>
      </c>
      <c r="I34" s="282">
        <f t="shared" si="4"/>
        <v>445759.84266666672</v>
      </c>
      <c r="K34" s="133">
        <v>28</v>
      </c>
      <c r="L34" s="198" t="s">
        <v>17</v>
      </c>
      <c r="M34" s="199">
        <v>55600</v>
      </c>
      <c r="N34" s="200">
        <v>0.75897435897435894</v>
      </c>
      <c r="O34" s="201">
        <v>23180</v>
      </c>
      <c r="P34" s="153">
        <f t="shared" si="10"/>
        <v>78780</v>
      </c>
      <c r="Q34" s="199">
        <v>51200</v>
      </c>
      <c r="R34" s="200">
        <v>0.75897435897435894</v>
      </c>
      <c r="S34" s="201">
        <v>23180</v>
      </c>
      <c r="T34" s="153">
        <v>74380</v>
      </c>
      <c r="U34" s="199">
        <v>58400</v>
      </c>
      <c r="V34" s="200">
        <v>0.75897435897435894</v>
      </c>
      <c r="W34" s="201">
        <v>20696</v>
      </c>
      <c r="X34" s="153">
        <f t="shared" si="5"/>
        <v>79096</v>
      </c>
      <c r="Y34" s="199">
        <v>58000</v>
      </c>
      <c r="Z34" s="200">
        <v>0.75897435897435894</v>
      </c>
      <c r="AA34" s="201">
        <v>22559</v>
      </c>
      <c r="AB34" s="228">
        <f t="shared" si="6"/>
        <v>80559</v>
      </c>
      <c r="AC34" s="573">
        <v>54100.800000000003</v>
      </c>
      <c r="AD34" s="583">
        <v>0.75897435897435905</v>
      </c>
      <c r="AE34" s="572">
        <v>7188.6437999999998</v>
      </c>
      <c r="AF34" s="584">
        <f t="shared" si="11"/>
        <v>61289.443800000001</v>
      </c>
      <c r="AG34" s="458">
        <f t="shared" si="7"/>
        <v>136644.04774444446</v>
      </c>
    </row>
    <row r="35" spans="1:33" x14ac:dyDescent="0.2">
      <c r="A35" s="120">
        <v>29</v>
      </c>
      <c r="B35" s="126" t="s">
        <v>130</v>
      </c>
      <c r="C35" s="471">
        <v>35280</v>
      </c>
      <c r="D35" s="472">
        <f t="shared" si="1"/>
        <v>38553.983999999997</v>
      </c>
      <c r="E35" s="41">
        <v>45315</v>
      </c>
      <c r="F35" s="473">
        <f t="shared" si="2"/>
        <v>47671.38</v>
      </c>
      <c r="G35" s="474">
        <v>56304</v>
      </c>
      <c r="H35" s="475">
        <f t="shared" si="3"/>
        <v>59175.504000000001</v>
      </c>
      <c r="I35" s="282">
        <f t="shared" si="4"/>
        <v>48466.956000000006</v>
      </c>
      <c r="K35" s="133">
        <v>29</v>
      </c>
      <c r="L35" s="198" t="s">
        <v>130</v>
      </c>
      <c r="M35" s="199">
        <v>52170</v>
      </c>
      <c r="N35" s="200">
        <v>0.69324324324324327</v>
      </c>
      <c r="O35" s="201">
        <v>21620</v>
      </c>
      <c r="P35" s="153">
        <f t="shared" si="10"/>
        <v>73790</v>
      </c>
      <c r="Q35" s="199">
        <v>51060</v>
      </c>
      <c r="R35" s="200">
        <v>0.69324324324324327</v>
      </c>
      <c r="S35" s="201">
        <v>21814</v>
      </c>
      <c r="T35" s="153">
        <v>72874</v>
      </c>
      <c r="U35" s="199">
        <v>54760</v>
      </c>
      <c r="V35" s="200">
        <v>0.69324324324324327</v>
      </c>
      <c r="W35" s="201">
        <v>19304</v>
      </c>
      <c r="X35" s="153">
        <f t="shared" si="5"/>
        <v>74064</v>
      </c>
      <c r="Y35" s="199">
        <v>54020</v>
      </c>
      <c r="Z35" s="200">
        <v>0.69324324324324327</v>
      </c>
      <c r="AA35" s="201">
        <v>21620</v>
      </c>
      <c r="AB35" s="228">
        <f t="shared" si="6"/>
        <v>75640</v>
      </c>
      <c r="AC35" s="573">
        <v>1098246.24</v>
      </c>
      <c r="AD35" s="583">
        <v>0.69324324324324305</v>
      </c>
      <c r="AE35" s="572">
        <v>47622.229200000002</v>
      </c>
      <c r="AF35" s="584">
        <f t="shared" si="11"/>
        <v>1145868.4691999999</v>
      </c>
      <c r="AG35" s="458">
        <f t="shared" si="7"/>
        <v>248450.57086666665</v>
      </c>
    </row>
    <row r="36" spans="1:33" x14ac:dyDescent="0.2">
      <c r="A36" s="120">
        <v>30</v>
      </c>
      <c r="B36" s="126" t="s">
        <v>144</v>
      </c>
      <c r="C36" s="471">
        <v>35280</v>
      </c>
      <c r="D36" s="472">
        <f t="shared" si="1"/>
        <v>38553.983999999997</v>
      </c>
      <c r="E36" s="41">
        <v>45220</v>
      </c>
      <c r="F36" s="473">
        <f t="shared" si="2"/>
        <v>47571.44</v>
      </c>
      <c r="G36" s="474">
        <v>44988</v>
      </c>
      <c r="H36" s="475">
        <f t="shared" si="3"/>
        <v>47282.387999999999</v>
      </c>
      <c r="I36" s="282">
        <f t="shared" si="4"/>
        <v>44469.270666666671</v>
      </c>
      <c r="K36" s="133">
        <v>30</v>
      </c>
      <c r="L36" s="198" t="s">
        <v>144</v>
      </c>
      <c r="M36" s="463" t="s">
        <v>593</v>
      </c>
      <c r="N36" s="200">
        <v>1.1797297297297298</v>
      </c>
      <c r="O36" s="201">
        <v>49937</v>
      </c>
      <c r="P36" s="153">
        <f>+O36</f>
        <v>49937</v>
      </c>
      <c r="Q36" s="463" t="s">
        <v>593</v>
      </c>
      <c r="R36" s="200">
        <v>1.1797297297297298</v>
      </c>
      <c r="S36" s="201">
        <v>51286</v>
      </c>
      <c r="T36" s="153">
        <v>51286</v>
      </c>
      <c r="U36" s="463" t="s">
        <v>593</v>
      </c>
      <c r="V36" s="200">
        <v>1.1797297297297298</v>
      </c>
      <c r="W36" s="201">
        <v>44988</v>
      </c>
      <c r="X36" s="153">
        <f>+W36</f>
        <v>44988</v>
      </c>
      <c r="Y36" s="463" t="s">
        <v>593</v>
      </c>
      <c r="Z36" s="200">
        <v>1.1797297297297298</v>
      </c>
      <c r="AA36" s="201">
        <v>51286</v>
      </c>
      <c r="AB36" s="228">
        <f>+AA36</f>
        <v>51286</v>
      </c>
      <c r="AC36" s="92" t="s">
        <v>593</v>
      </c>
      <c r="AD36" s="583">
        <v>1.17972972972973</v>
      </c>
      <c r="AE36" s="572">
        <v>61160.954400000002</v>
      </c>
      <c r="AF36" s="584">
        <f t="shared" si="11"/>
        <v>61160.954400000002</v>
      </c>
      <c r="AG36" s="458">
        <f t="shared" si="7"/>
        <v>50521.204177777778</v>
      </c>
    </row>
    <row r="37" spans="1:33" s="255" customFormat="1" ht="15" customHeight="1" x14ac:dyDescent="0.2">
      <c r="A37" s="180" t="s">
        <v>19</v>
      </c>
      <c r="B37" s="180"/>
      <c r="C37" s="482"/>
      <c r="D37" s="477"/>
      <c r="E37" s="478"/>
      <c r="F37" s="479"/>
      <c r="G37" s="480"/>
      <c r="H37" s="481"/>
      <c r="I37" s="284"/>
      <c r="K37" s="205" t="s">
        <v>19</v>
      </c>
      <c r="L37" s="205"/>
      <c r="M37" s="196"/>
      <c r="N37" s="195"/>
      <c r="O37" s="196"/>
      <c r="P37" s="197"/>
      <c r="Q37" s="196"/>
      <c r="R37" s="195"/>
      <c r="S37" s="196"/>
      <c r="T37" s="197"/>
      <c r="U37" s="196"/>
      <c r="V37" s="195"/>
      <c r="W37" s="196"/>
      <c r="X37" s="197"/>
      <c r="Y37" s="196"/>
      <c r="Z37" s="195"/>
      <c r="AA37" s="196"/>
      <c r="AB37" s="196"/>
      <c r="AC37" s="595"/>
      <c r="AD37" s="233"/>
      <c r="AE37" s="595"/>
      <c r="AF37" s="233"/>
      <c r="AG37" s="233"/>
    </row>
    <row r="38" spans="1:33" x14ac:dyDescent="0.2">
      <c r="A38" s="120">
        <v>31</v>
      </c>
      <c r="B38" s="126" t="s">
        <v>20</v>
      </c>
      <c r="C38" s="471">
        <v>20580</v>
      </c>
      <c r="D38" s="472">
        <f t="shared" si="1"/>
        <v>22489.824000000001</v>
      </c>
      <c r="E38" s="41">
        <v>49020</v>
      </c>
      <c r="F38" s="473">
        <f t="shared" si="2"/>
        <v>51569.04</v>
      </c>
      <c r="G38" s="474">
        <v>79399.679999999993</v>
      </c>
      <c r="H38" s="475">
        <f t="shared" si="3"/>
        <v>83449.063679999992</v>
      </c>
      <c r="I38" s="282">
        <f t="shared" si="4"/>
        <v>52502.64256</v>
      </c>
      <c r="K38" s="133">
        <v>31</v>
      </c>
      <c r="L38" s="198" t="s">
        <v>20</v>
      </c>
      <c r="M38" s="463" t="s">
        <v>593</v>
      </c>
      <c r="N38" s="200">
        <v>0.45648648648648649</v>
      </c>
      <c r="O38" s="201">
        <v>88134</v>
      </c>
      <c r="P38" s="153">
        <f t="shared" ref="P38:P39" si="12">+O38</f>
        <v>88134</v>
      </c>
      <c r="Q38" s="463" t="s">
        <v>593</v>
      </c>
      <c r="R38" s="200">
        <v>0.45648648648648649</v>
      </c>
      <c r="S38" s="201">
        <v>91310</v>
      </c>
      <c r="T38" s="153">
        <v>91310</v>
      </c>
      <c r="U38" s="463" t="s">
        <v>593</v>
      </c>
      <c r="V38" s="200">
        <v>0.45648648648648649</v>
      </c>
      <c r="W38" s="201">
        <v>79399.679999999993</v>
      </c>
      <c r="X38" s="153">
        <f t="shared" ref="X38:X39" si="13">+W38</f>
        <v>79399.679999999993</v>
      </c>
      <c r="Y38" s="463" t="s">
        <v>593</v>
      </c>
      <c r="Z38" s="200">
        <v>0.45648648648648649</v>
      </c>
      <c r="AA38" s="201">
        <v>89722</v>
      </c>
      <c r="AB38" s="228">
        <f t="shared" ref="AB38:AB39" si="14">+AA38</f>
        <v>89722</v>
      </c>
      <c r="AC38" s="92" t="s">
        <v>593</v>
      </c>
      <c r="AD38" s="583">
        <v>0.45648648648648599</v>
      </c>
      <c r="AE38" s="572">
        <v>28910.115000000002</v>
      </c>
      <c r="AF38" s="584">
        <f t="shared" ref="AF38:AF45" si="15">IF(AND(AC38="",AE38=""),"",SUM(AC38,AE38))</f>
        <v>28910.115000000002</v>
      </c>
      <c r="AG38" s="458">
        <f t="shared" si="7"/>
        <v>71663.07292666666</v>
      </c>
    </row>
    <row r="39" spans="1:33" x14ac:dyDescent="0.2">
      <c r="A39" s="120">
        <v>32</v>
      </c>
      <c r="B39" s="126" t="s">
        <v>21</v>
      </c>
      <c r="C39" s="471">
        <v>23520</v>
      </c>
      <c r="D39" s="472">
        <f t="shared" si="1"/>
        <v>25702.655999999999</v>
      </c>
      <c r="E39" s="41">
        <v>60325</v>
      </c>
      <c r="F39" s="473">
        <f t="shared" si="2"/>
        <v>63461.9</v>
      </c>
      <c r="G39" s="474">
        <v>79399.679999999993</v>
      </c>
      <c r="H39" s="475">
        <f t="shared" si="3"/>
        <v>83449.063679999992</v>
      </c>
      <c r="I39" s="282">
        <f t="shared" si="4"/>
        <v>57537.87322666667</v>
      </c>
      <c r="K39" s="133">
        <v>32</v>
      </c>
      <c r="L39" s="198" t="s">
        <v>21</v>
      </c>
      <c r="M39" s="463" t="s">
        <v>593</v>
      </c>
      <c r="N39" s="200">
        <v>0.45648648648648649</v>
      </c>
      <c r="O39" s="201">
        <v>87340</v>
      </c>
      <c r="P39" s="153">
        <f t="shared" si="12"/>
        <v>87340</v>
      </c>
      <c r="Q39" s="463" t="s">
        <v>593</v>
      </c>
      <c r="R39" s="200">
        <v>0.45648648648648649</v>
      </c>
      <c r="S39" s="201">
        <v>89722</v>
      </c>
      <c r="T39" s="153">
        <v>89722</v>
      </c>
      <c r="U39" s="463" t="s">
        <v>593</v>
      </c>
      <c r="V39" s="200">
        <v>0.45648648648648649</v>
      </c>
      <c r="W39" s="201">
        <v>79399.679999999993</v>
      </c>
      <c r="X39" s="153">
        <f t="shared" si="13"/>
        <v>79399.679999999993</v>
      </c>
      <c r="Y39" s="463" t="s">
        <v>593</v>
      </c>
      <c r="Z39" s="200">
        <v>0.45648648648648649</v>
      </c>
      <c r="AA39" s="201">
        <v>86546</v>
      </c>
      <c r="AB39" s="228">
        <f t="shared" si="14"/>
        <v>86546</v>
      </c>
      <c r="AC39" s="92" t="s">
        <v>593</v>
      </c>
      <c r="AD39" s="583">
        <v>0.45648648648648599</v>
      </c>
      <c r="AE39" s="572">
        <v>34049.690999999999</v>
      </c>
      <c r="AF39" s="584">
        <f t="shared" si="15"/>
        <v>34049.690999999999</v>
      </c>
      <c r="AG39" s="458">
        <f t="shared" si="7"/>
        <v>72432.540704444444</v>
      </c>
    </row>
    <row r="40" spans="1:33" x14ac:dyDescent="0.2">
      <c r="A40" s="120">
        <v>33</v>
      </c>
      <c r="B40" s="126" t="s">
        <v>22</v>
      </c>
      <c r="C40" s="471">
        <v>103880</v>
      </c>
      <c r="D40" s="472">
        <f t="shared" si="1"/>
        <v>113520.064</v>
      </c>
      <c r="E40" s="41">
        <v>133285</v>
      </c>
      <c r="F40" s="473">
        <f t="shared" si="2"/>
        <v>140215.82</v>
      </c>
      <c r="G40" s="474">
        <v>165508</v>
      </c>
      <c r="H40" s="475">
        <f t="shared" si="3"/>
        <v>173948.908</v>
      </c>
      <c r="I40" s="282">
        <f t="shared" si="4"/>
        <v>142561.59733333334</v>
      </c>
      <c r="K40" s="133">
        <v>33</v>
      </c>
      <c r="L40" s="198" t="s">
        <v>22</v>
      </c>
      <c r="M40" s="199">
        <v>648000</v>
      </c>
      <c r="N40" s="200">
        <v>0.55567567567567566</v>
      </c>
      <c r="O40" s="201">
        <v>64409</v>
      </c>
      <c r="P40" s="153">
        <f t="shared" si="10"/>
        <v>712409</v>
      </c>
      <c r="Q40" s="199">
        <v>589500</v>
      </c>
      <c r="R40" s="200">
        <v>0.55567567567567566</v>
      </c>
      <c r="S40" s="201">
        <v>64409</v>
      </c>
      <c r="T40" s="153">
        <v>653909</v>
      </c>
      <c r="U40" s="199">
        <v>621000</v>
      </c>
      <c r="V40" s="200">
        <v>0.55567567567567566</v>
      </c>
      <c r="W40" s="201">
        <v>57508</v>
      </c>
      <c r="X40" s="153">
        <f t="shared" si="5"/>
        <v>678508</v>
      </c>
      <c r="Y40" s="199">
        <v>670500</v>
      </c>
      <c r="Z40" s="200">
        <v>0.55567567567567566</v>
      </c>
      <c r="AA40" s="201">
        <v>65559</v>
      </c>
      <c r="AB40" s="228">
        <f t="shared" si="6"/>
        <v>736059</v>
      </c>
      <c r="AC40" s="573">
        <v>143367.12</v>
      </c>
      <c r="AD40" s="583">
        <v>0.555675675675676</v>
      </c>
      <c r="AE40" s="572">
        <v>36903.508199999997</v>
      </c>
      <c r="AF40" s="584">
        <f t="shared" si="15"/>
        <v>180270.62819999998</v>
      </c>
      <c r="AG40" s="458">
        <f t="shared" si="7"/>
        <v>517286.20425555558</v>
      </c>
    </row>
    <row r="41" spans="1:33" x14ac:dyDescent="0.2">
      <c r="A41" s="120">
        <v>34</v>
      </c>
      <c r="B41" s="126" t="s">
        <v>23</v>
      </c>
      <c r="C41" s="471">
        <v>204820</v>
      </c>
      <c r="D41" s="472">
        <f t="shared" si="1"/>
        <v>223827.296</v>
      </c>
      <c r="E41" s="41">
        <v>262675</v>
      </c>
      <c r="F41" s="473">
        <f t="shared" si="2"/>
        <v>276334.09999999998</v>
      </c>
      <c r="G41" s="474">
        <v>326232</v>
      </c>
      <c r="H41" s="475">
        <f t="shared" si="3"/>
        <v>342869.83199999999</v>
      </c>
      <c r="I41" s="282">
        <f t="shared" si="4"/>
        <v>281010.40933333331</v>
      </c>
      <c r="K41" s="133">
        <v>34</v>
      </c>
      <c r="L41" s="198" t="s">
        <v>23</v>
      </c>
      <c r="M41" s="199">
        <v>634800</v>
      </c>
      <c r="N41" s="200">
        <v>0.63405405405405402</v>
      </c>
      <c r="O41" s="201">
        <v>127940</v>
      </c>
      <c r="P41" s="153">
        <f t="shared" si="10"/>
        <v>762740</v>
      </c>
      <c r="Q41" s="199">
        <v>616400</v>
      </c>
      <c r="R41" s="200">
        <v>0.63405405405405402</v>
      </c>
      <c r="S41" s="201">
        <v>130224</v>
      </c>
      <c r="T41" s="153">
        <v>746624</v>
      </c>
      <c r="U41" s="199">
        <v>648600</v>
      </c>
      <c r="V41" s="200">
        <v>0.63405405405405402</v>
      </c>
      <c r="W41" s="201">
        <v>114232</v>
      </c>
      <c r="X41" s="153">
        <f t="shared" si="5"/>
        <v>762832</v>
      </c>
      <c r="Y41" s="199">
        <v>676200</v>
      </c>
      <c r="Z41" s="200">
        <v>0.63405405405405402</v>
      </c>
      <c r="AA41" s="201">
        <v>125655</v>
      </c>
      <c r="AB41" s="228">
        <f t="shared" si="6"/>
        <v>801855</v>
      </c>
      <c r="AC41" s="573">
        <v>284029.2</v>
      </c>
      <c r="AD41" s="583">
        <v>0.63405405405405402</v>
      </c>
      <c r="AE41" s="572">
        <v>71243.990999999995</v>
      </c>
      <c r="AF41" s="584">
        <f t="shared" si="15"/>
        <v>355273.19099999999</v>
      </c>
      <c r="AG41" s="458">
        <f t="shared" si="7"/>
        <v>618389.10005555558</v>
      </c>
    </row>
    <row r="42" spans="1:33" x14ac:dyDescent="0.2">
      <c r="A42" s="120">
        <v>35</v>
      </c>
      <c r="B42" s="126" t="s">
        <v>24</v>
      </c>
      <c r="C42" s="471">
        <v>165620</v>
      </c>
      <c r="D42" s="472">
        <f t="shared" si="1"/>
        <v>180989.53599999999</v>
      </c>
      <c r="E42" s="41">
        <v>212420</v>
      </c>
      <c r="F42" s="473">
        <f t="shared" si="2"/>
        <v>223465.84</v>
      </c>
      <c r="G42" s="474">
        <v>238781.4</v>
      </c>
      <c r="H42" s="475">
        <f t="shared" si="3"/>
        <v>250959.25140000001</v>
      </c>
      <c r="I42" s="282">
        <f t="shared" si="4"/>
        <v>218471.54246666667</v>
      </c>
      <c r="K42" s="133">
        <v>35</v>
      </c>
      <c r="L42" s="198" t="s">
        <v>24</v>
      </c>
      <c r="M42" s="199">
        <v>212350</v>
      </c>
      <c r="N42" s="200">
        <v>0.23378378378378378</v>
      </c>
      <c r="O42" s="201">
        <v>92160</v>
      </c>
      <c r="P42" s="153">
        <f t="shared" si="10"/>
        <v>304510</v>
      </c>
      <c r="Q42" s="199">
        <v>203050</v>
      </c>
      <c r="R42" s="200">
        <v>0.23378378378378378</v>
      </c>
      <c r="S42" s="201">
        <v>93835</v>
      </c>
      <c r="T42" s="153">
        <v>296885</v>
      </c>
      <c r="U42" s="199">
        <v>227850</v>
      </c>
      <c r="V42" s="200">
        <v>0.23378378378378378</v>
      </c>
      <c r="W42" s="201">
        <v>83781.399999999994</v>
      </c>
      <c r="X42" s="153">
        <f t="shared" si="5"/>
        <v>311631.40000000002</v>
      </c>
      <c r="Y42" s="199">
        <v>230950</v>
      </c>
      <c r="Z42" s="200">
        <v>0.23378378378378378</v>
      </c>
      <c r="AA42" s="201">
        <v>92997</v>
      </c>
      <c r="AB42" s="228">
        <f t="shared" si="6"/>
        <v>323947</v>
      </c>
      <c r="AC42" s="573">
        <v>251568.72</v>
      </c>
      <c r="AD42" s="583">
        <v>0.233783783783784</v>
      </c>
      <c r="AE42" s="572">
        <v>35733.578399999999</v>
      </c>
      <c r="AF42" s="584">
        <f t="shared" si="15"/>
        <v>287302.29839999997</v>
      </c>
      <c r="AG42" s="458">
        <f t="shared" si="7"/>
        <v>290457.87347777776</v>
      </c>
    </row>
    <row r="43" spans="1:33" x14ac:dyDescent="0.2">
      <c r="A43" s="120">
        <v>36</v>
      </c>
      <c r="B43" s="126" t="s">
        <v>25</v>
      </c>
      <c r="C43" s="471">
        <v>151900</v>
      </c>
      <c r="D43" s="472">
        <f t="shared" si="1"/>
        <v>165996.32</v>
      </c>
      <c r="E43" s="41">
        <v>194845</v>
      </c>
      <c r="F43" s="473">
        <f t="shared" si="2"/>
        <v>204976.94</v>
      </c>
      <c r="G43" s="474">
        <v>218866.16</v>
      </c>
      <c r="H43" s="475">
        <f t="shared" si="3"/>
        <v>230028.33416</v>
      </c>
      <c r="I43" s="282">
        <f t="shared" si="4"/>
        <v>200333.86471999998</v>
      </c>
      <c r="K43" s="133">
        <v>36</v>
      </c>
      <c r="L43" s="198" t="s">
        <v>25</v>
      </c>
      <c r="M43" s="199">
        <v>201640</v>
      </c>
      <c r="N43" s="200">
        <v>0.24945945945945946</v>
      </c>
      <c r="O43" s="201">
        <v>85321</v>
      </c>
      <c r="P43" s="153">
        <f t="shared" si="10"/>
        <v>286961</v>
      </c>
      <c r="Q43" s="199">
        <v>195960</v>
      </c>
      <c r="R43" s="200">
        <v>0.24945945945945946</v>
      </c>
      <c r="S43" s="201">
        <v>87627</v>
      </c>
      <c r="T43" s="153">
        <v>283587</v>
      </c>
      <c r="U43" s="199">
        <v>201640</v>
      </c>
      <c r="V43" s="200">
        <v>0.24945945945945946</v>
      </c>
      <c r="W43" s="201">
        <v>76866.16</v>
      </c>
      <c r="X43" s="153">
        <f t="shared" si="5"/>
        <v>278506.16000000003</v>
      </c>
      <c r="Y43" s="199">
        <v>207320</v>
      </c>
      <c r="Z43" s="200">
        <v>0.24945945945945946</v>
      </c>
      <c r="AA43" s="201">
        <v>85321</v>
      </c>
      <c r="AB43" s="228">
        <f t="shared" si="6"/>
        <v>292641</v>
      </c>
      <c r="AC43" s="573">
        <v>232633.44</v>
      </c>
      <c r="AD43" s="583">
        <v>0.24945945945945899</v>
      </c>
      <c r="AE43" s="572">
        <v>30898.3194</v>
      </c>
      <c r="AF43" s="584">
        <f t="shared" si="15"/>
        <v>263531.75939999998</v>
      </c>
      <c r="AG43" s="458">
        <f t="shared" si="7"/>
        <v>267593.46402000001</v>
      </c>
    </row>
    <row r="44" spans="1:33" x14ac:dyDescent="0.2">
      <c r="A44" s="120">
        <v>37</v>
      </c>
      <c r="B44" s="126" t="s">
        <v>29</v>
      </c>
      <c r="C44" s="471">
        <v>17640</v>
      </c>
      <c r="D44" s="472">
        <f t="shared" si="1"/>
        <v>19276.991999999998</v>
      </c>
      <c r="E44" s="41">
        <v>45315</v>
      </c>
      <c r="F44" s="473">
        <f t="shared" si="2"/>
        <v>47671.38</v>
      </c>
      <c r="G44" s="474">
        <v>54059.199999999997</v>
      </c>
      <c r="H44" s="475">
        <f t="shared" si="3"/>
        <v>56816.2192</v>
      </c>
      <c r="I44" s="282">
        <f t="shared" si="4"/>
        <v>41254.863733333332</v>
      </c>
      <c r="K44" s="133">
        <v>37</v>
      </c>
      <c r="L44" s="198" t="s">
        <v>29</v>
      </c>
      <c r="M44" s="199">
        <v>50400</v>
      </c>
      <c r="N44" s="200">
        <v>0.12567567567567567</v>
      </c>
      <c r="O44" s="201">
        <v>21156</v>
      </c>
      <c r="P44" s="153">
        <f t="shared" si="10"/>
        <v>71556</v>
      </c>
      <c r="Q44" s="199">
        <v>45500</v>
      </c>
      <c r="R44" s="200">
        <v>0.12567567567567567</v>
      </c>
      <c r="S44" s="201">
        <v>21537</v>
      </c>
      <c r="T44" s="153">
        <v>67037</v>
      </c>
      <c r="U44" s="199">
        <v>50750</v>
      </c>
      <c r="V44" s="200">
        <v>0.12567567567567567</v>
      </c>
      <c r="W44" s="201">
        <v>19059.199999999997</v>
      </c>
      <c r="X44" s="153">
        <f t="shared" si="5"/>
        <v>69809.2</v>
      </c>
      <c r="Y44" s="199">
        <v>50750</v>
      </c>
      <c r="Z44" s="200">
        <v>0.12567567567567567</v>
      </c>
      <c r="AA44" s="201">
        <v>20965</v>
      </c>
      <c r="AB44" s="228">
        <f t="shared" si="6"/>
        <v>71715</v>
      </c>
      <c r="AC44" s="573">
        <v>25697.88</v>
      </c>
      <c r="AD44" s="583">
        <v>0.125675675675676</v>
      </c>
      <c r="AE44" s="572">
        <v>3212.2350000000001</v>
      </c>
      <c r="AF44" s="584">
        <f t="shared" si="15"/>
        <v>28910.115000000002</v>
      </c>
      <c r="AG44" s="458">
        <f t="shared" si="7"/>
        <v>58380.363122222217</v>
      </c>
    </row>
    <row r="45" spans="1:33" x14ac:dyDescent="0.2">
      <c r="A45" s="120">
        <v>38</v>
      </c>
      <c r="B45" s="126" t="s">
        <v>30</v>
      </c>
      <c r="C45" s="471">
        <v>432180</v>
      </c>
      <c r="D45" s="472">
        <f t="shared" si="1"/>
        <v>472286.304</v>
      </c>
      <c r="E45" s="41">
        <v>554325</v>
      </c>
      <c r="F45" s="473">
        <f t="shared" si="2"/>
        <v>583149.9</v>
      </c>
      <c r="G45" s="474">
        <v>688436</v>
      </c>
      <c r="H45" s="475">
        <f t="shared" si="3"/>
        <v>723546.23600000003</v>
      </c>
      <c r="I45" s="282">
        <f t="shared" si="4"/>
        <v>592994.14666666661</v>
      </c>
      <c r="K45" s="133">
        <v>38</v>
      </c>
      <c r="L45" s="198" t="s">
        <v>30</v>
      </c>
      <c r="M45" s="199">
        <v>639210</v>
      </c>
      <c r="N45" s="200">
        <v>1.7827027027027027</v>
      </c>
      <c r="O45" s="201">
        <v>267994</v>
      </c>
      <c r="P45" s="153">
        <f t="shared" si="10"/>
        <v>907204</v>
      </c>
      <c r="Q45" s="199">
        <v>590040</v>
      </c>
      <c r="R45" s="200">
        <v>1.7827027027027027</v>
      </c>
      <c r="S45" s="201">
        <v>272823</v>
      </c>
      <c r="T45" s="153">
        <v>862863</v>
      </c>
      <c r="U45" s="199">
        <v>643680</v>
      </c>
      <c r="V45" s="200">
        <v>1.7827027027027027</v>
      </c>
      <c r="W45" s="201">
        <v>241436</v>
      </c>
      <c r="X45" s="153">
        <f t="shared" si="5"/>
        <v>885116</v>
      </c>
      <c r="Y45" s="199">
        <v>674970</v>
      </c>
      <c r="Z45" s="200">
        <v>1.7827027027027027</v>
      </c>
      <c r="AA45" s="201">
        <v>260751</v>
      </c>
      <c r="AB45" s="228">
        <f t="shared" si="6"/>
        <v>935721</v>
      </c>
      <c r="AC45" s="573">
        <v>678965.04</v>
      </c>
      <c r="AD45" s="583">
        <v>1.7827027027027</v>
      </c>
      <c r="AE45" s="572">
        <v>70770.608999999997</v>
      </c>
      <c r="AF45" s="584">
        <f t="shared" si="15"/>
        <v>749735.64899999998</v>
      </c>
      <c r="AG45" s="458">
        <f t="shared" si="7"/>
        <v>822272.29927777778</v>
      </c>
    </row>
    <row r="46" spans="1:33" s="255" customFormat="1" ht="15" customHeight="1" x14ac:dyDescent="0.2">
      <c r="A46" s="180" t="s">
        <v>145</v>
      </c>
      <c r="B46" s="180"/>
      <c r="C46" s="476"/>
      <c r="D46" s="477"/>
      <c r="E46" s="478"/>
      <c r="F46" s="479"/>
      <c r="G46" s="480"/>
      <c r="H46" s="481"/>
      <c r="I46" s="284"/>
      <c r="K46" s="205" t="s">
        <v>145</v>
      </c>
      <c r="L46" s="205"/>
      <c r="M46" s="196"/>
      <c r="N46" s="195"/>
      <c r="O46" s="196"/>
      <c r="P46" s="197"/>
      <c r="Q46" s="196"/>
      <c r="R46" s="195"/>
      <c r="S46" s="196"/>
      <c r="T46" s="197"/>
      <c r="U46" s="196"/>
      <c r="V46" s="195"/>
      <c r="W46" s="196"/>
      <c r="X46" s="197"/>
      <c r="Y46" s="196"/>
      <c r="Z46" s="195"/>
      <c r="AA46" s="196"/>
      <c r="AB46" s="196"/>
      <c r="AC46" s="595"/>
      <c r="AD46" s="233"/>
      <c r="AE46" s="595"/>
      <c r="AF46" s="233"/>
      <c r="AG46" s="233"/>
    </row>
    <row r="47" spans="1:33" x14ac:dyDescent="0.2">
      <c r="A47" s="120">
        <v>39</v>
      </c>
      <c r="B47" s="126" t="s">
        <v>27</v>
      </c>
      <c r="C47" s="471">
        <v>234220</v>
      </c>
      <c r="D47" s="472">
        <f t="shared" si="1"/>
        <v>255955.61600000001</v>
      </c>
      <c r="E47" s="41">
        <v>300390</v>
      </c>
      <c r="F47" s="473">
        <f t="shared" si="2"/>
        <v>316010.28000000003</v>
      </c>
      <c r="G47" s="474">
        <v>367130.6</v>
      </c>
      <c r="H47" s="475">
        <f t="shared" si="3"/>
        <v>385854.26059999998</v>
      </c>
      <c r="I47" s="282">
        <f t="shared" si="4"/>
        <v>319273.38553333335</v>
      </c>
      <c r="K47" s="133">
        <v>39</v>
      </c>
      <c r="L47" s="198" t="s">
        <v>27</v>
      </c>
      <c r="M47" s="199">
        <v>589100</v>
      </c>
      <c r="N47" s="40">
        <v>1.1143243243243244</v>
      </c>
      <c r="O47" s="201">
        <v>268800</v>
      </c>
      <c r="P47" s="153">
        <f t="shared" si="10"/>
        <v>857900</v>
      </c>
      <c r="Q47" s="199">
        <v>567600</v>
      </c>
      <c r="R47" s="40">
        <v>1.1143243243243244</v>
      </c>
      <c r="S47" s="201">
        <v>271200</v>
      </c>
      <c r="T47" s="153">
        <v>838800</v>
      </c>
      <c r="U47" s="199">
        <v>636400</v>
      </c>
      <c r="V47" s="40">
        <v>1.1143243243243244</v>
      </c>
      <c r="W47" s="201">
        <v>240000</v>
      </c>
      <c r="X47" s="153">
        <f t="shared" si="5"/>
        <v>876400</v>
      </c>
      <c r="Y47" s="199">
        <v>653600</v>
      </c>
      <c r="Z47" s="40">
        <v>1.1143243243243244</v>
      </c>
      <c r="AA47" s="201">
        <v>261600</v>
      </c>
      <c r="AB47" s="228">
        <f t="shared" si="6"/>
        <v>915200</v>
      </c>
      <c r="AC47" s="573">
        <v>348950.16</v>
      </c>
      <c r="AD47" s="563">
        <v>1.1143243243243199</v>
      </c>
      <c r="AE47" s="572">
        <v>57333.322800000002</v>
      </c>
      <c r="AF47" s="584">
        <f t="shared" ref="AF47:AF56" si="16">IF(AND(AC47="",AE47=""),"",SUM(AC47,AE47))</f>
        <v>406283.4828</v>
      </c>
      <c r="AG47" s="458">
        <f t="shared" si="7"/>
        <v>702309.47805555549</v>
      </c>
    </row>
    <row r="48" spans="1:33" x14ac:dyDescent="0.2">
      <c r="A48" s="120">
        <v>40</v>
      </c>
      <c r="B48" s="126" t="s">
        <v>28</v>
      </c>
      <c r="C48" s="471">
        <v>67620</v>
      </c>
      <c r="D48" s="472">
        <f t="shared" si="1"/>
        <v>73895.135999999999</v>
      </c>
      <c r="E48" s="41">
        <v>86735</v>
      </c>
      <c r="F48" s="473">
        <f t="shared" si="2"/>
        <v>91245.22</v>
      </c>
      <c r="G48" s="474">
        <v>107732</v>
      </c>
      <c r="H48" s="475">
        <f t="shared" si="3"/>
        <v>113226.33199999999</v>
      </c>
      <c r="I48" s="282">
        <f t="shared" si="4"/>
        <v>92788.895999999993</v>
      </c>
      <c r="K48" s="133">
        <v>40</v>
      </c>
      <c r="L48" s="198" t="s">
        <v>28</v>
      </c>
      <c r="M48" s="199">
        <v>99400</v>
      </c>
      <c r="N48" s="40">
        <v>1.1143243243243244</v>
      </c>
      <c r="O48" s="201">
        <v>268800</v>
      </c>
      <c r="P48" s="153">
        <f t="shared" si="10"/>
        <v>368200</v>
      </c>
      <c r="Q48" s="199">
        <v>95900</v>
      </c>
      <c r="R48" s="40">
        <v>1.1143243243243244</v>
      </c>
      <c r="S48" s="201">
        <v>268800</v>
      </c>
      <c r="T48" s="153">
        <v>364700</v>
      </c>
      <c r="U48" s="199">
        <v>104300</v>
      </c>
      <c r="V48" s="40">
        <v>1.1143243243243244</v>
      </c>
      <c r="W48" s="201">
        <v>240000</v>
      </c>
      <c r="X48" s="153">
        <f t="shared" si="5"/>
        <v>344300</v>
      </c>
      <c r="Y48" s="199">
        <v>106400</v>
      </c>
      <c r="Z48" s="40">
        <v>1.1143243243243244</v>
      </c>
      <c r="AA48" s="201">
        <v>273600</v>
      </c>
      <c r="AB48" s="228">
        <f t="shared" si="6"/>
        <v>380000</v>
      </c>
      <c r="AC48" s="573">
        <v>93323.88</v>
      </c>
      <c r="AD48" s="563">
        <v>1.1143243243243199</v>
      </c>
      <c r="AE48" s="572">
        <v>23986.942200000001</v>
      </c>
      <c r="AF48" s="584">
        <f t="shared" si="16"/>
        <v>117310.82220000001</v>
      </c>
      <c r="AG48" s="458">
        <f t="shared" si="7"/>
        <v>277883.28636666667</v>
      </c>
    </row>
    <row r="49" spans="1:33" x14ac:dyDescent="0.2">
      <c r="A49" s="120">
        <v>41</v>
      </c>
      <c r="B49" s="126" t="s">
        <v>332</v>
      </c>
      <c r="C49" s="471">
        <v>1528800</v>
      </c>
      <c r="D49" s="472">
        <f t="shared" si="1"/>
        <v>1670672.64</v>
      </c>
      <c r="E49" s="41">
        <v>3134620</v>
      </c>
      <c r="F49" s="473">
        <f t="shared" si="2"/>
        <v>3297620.24</v>
      </c>
      <c r="G49" s="474">
        <v>3121060.44</v>
      </c>
      <c r="H49" s="475">
        <f t="shared" si="3"/>
        <v>3280234.52244</v>
      </c>
      <c r="I49" s="282">
        <f t="shared" si="4"/>
        <v>2749509.1341466666</v>
      </c>
      <c r="K49" s="133">
        <v>41</v>
      </c>
      <c r="L49" s="198" t="s">
        <v>332</v>
      </c>
      <c r="M49" s="199">
        <v>2881180</v>
      </c>
      <c r="N49" s="40">
        <v>1.1527027027027028</v>
      </c>
      <c r="O49" s="201">
        <v>1201266</v>
      </c>
      <c r="P49" s="153">
        <f t="shared" si="10"/>
        <v>4082446</v>
      </c>
      <c r="Q49" s="199">
        <v>2657990</v>
      </c>
      <c r="R49" s="40">
        <v>1.1527027027027028</v>
      </c>
      <c r="S49" s="201">
        <v>1234028</v>
      </c>
      <c r="T49" s="153">
        <v>3892018</v>
      </c>
      <c r="U49" s="199">
        <v>2840600</v>
      </c>
      <c r="V49" s="40">
        <v>1.1527027027027028</v>
      </c>
      <c r="W49" s="201">
        <v>1092060.44</v>
      </c>
      <c r="X49" s="153">
        <f t="shared" si="5"/>
        <v>3932660.44</v>
      </c>
      <c r="Y49" s="199">
        <v>3063790</v>
      </c>
      <c r="Z49" s="40">
        <v>1.1527027027027028</v>
      </c>
      <c r="AA49" s="201">
        <v>1212187</v>
      </c>
      <c r="AB49" s="228">
        <f t="shared" si="6"/>
        <v>4275977</v>
      </c>
      <c r="AC49" s="573">
        <v>650000</v>
      </c>
      <c r="AD49" s="563">
        <v>1.1527027027026999</v>
      </c>
      <c r="AE49" s="572">
        <v>125000</v>
      </c>
      <c r="AF49" s="584">
        <f t="shared" si="16"/>
        <v>775000</v>
      </c>
      <c r="AG49" s="458">
        <f t="shared" si="7"/>
        <v>3284601.7623577775</v>
      </c>
    </row>
    <row r="50" spans="1:33" x14ac:dyDescent="0.2">
      <c r="A50" s="120">
        <v>42</v>
      </c>
      <c r="B50" s="126" t="s">
        <v>333</v>
      </c>
      <c r="C50" s="471">
        <v>734020</v>
      </c>
      <c r="D50" s="472">
        <f t="shared" si="1"/>
        <v>802137.05599999998</v>
      </c>
      <c r="E50" s="41">
        <v>1405145</v>
      </c>
      <c r="F50" s="473">
        <f t="shared" si="2"/>
        <v>1478212.54</v>
      </c>
      <c r="G50" s="474">
        <v>1745148</v>
      </c>
      <c r="H50" s="475">
        <f t="shared" si="3"/>
        <v>1834150.548</v>
      </c>
      <c r="I50" s="282">
        <f t="shared" si="4"/>
        <v>1371500.048</v>
      </c>
      <c r="K50" s="133">
        <v>42</v>
      </c>
      <c r="L50" s="198" t="s">
        <v>333</v>
      </c>
      <c r="M50" s="199">
        <v>1553580</v>
      </c>
      <c r="N50" s="40">
        <v>1.67</v>
      </c>
      <c r="O50" s="201">
        <v>672263</v>
      </c>
      <c r="P50" s="153">
        <f t="shared" si="10"/>
        <v>2225843</v>
      </c>
      <c r="Q50" s="199">
        <v>1496880</v>
      </c>
      <c r="R50" s="40">
        <v>1.67</v>
      </c>
      <c r="S50" s="201">
        <v>708932</v>
      </c>
      <c r="T50" s="153">
        <v>2205812</v>
      </c>
      <c r="U50" s="199">
        <v>1564920</v>
      </c>
      <c r="V50" s="40">
        <v>1.67</v>
      </c>
      <c r="W50" s="201">
        <v>611148</v>
      </c>
      <c r="X50" s="153">
        <f t="shared" si="5"/>
        <v>2176068</v>
      </c>
      <c r="Y50" s="199">
        <v>1655640</v>
      </c>
      <c r="Z50" s="40">
        <v>1.67</v>
      </c>
      <c r="AA50" s="201">
        <v>672263</v>
      </c>
      <c r="AB50" s="228">
        <f t="shared" si="6"/>
        <v>2327903</v>
      </c>
      <c r="AC50" s="573">
        <v>450000</v>
      </c>
      <c r="AD50" s="563">
        <v>1.67</v>
      </c>
      <c r="AE50" s="572">
        <v>125000</v>
      </c>
      <c r="AF50" s="584">
        <f t="shared" si="16"/>
        <v>575000</v>
      </c>
      <c r="AG50" s="458">
        <f t="shared" si="7"/>
        <v>1813687.6746666667</v>
      </c>
    </row>
    <row r="51" spans="1:33" x14ac:dyDescent="0.2">
      <c r="A51" s="120">
        <v>43</v>
      </c>
      <c r="B51" s="126" t="s">
        <v>323</v>
      </c>
      <c r="C51" s="471">
        <v>70560</v>
      </c>
      <c r="D51" s="472">
        <f t="shared" si="1"/>
        <v>77107.967999999993</v>
      </c>
      <c r="E51" s="41">
        <v>164730</v>
      </c>
      <c r="F51" s="473">
        <f t="shared" si="2"/>
        <v>173295.96</v>
      </c>
      <c r="G51" s="474">
        <v>136901.51999999999</v>
      </c>
      <c r="H51" s="475">
        <f t="shared" si="3"/>
        <v>143883.49751999998</v>
      </c>
      <c r="I51" s="282">
        <f t="shared" si="4"/>
        <v>131429.14183999997</v>
      </c>
      <c r="K51" s="133">
        <v>43</v>
      </c>
      <c r="L51" s="198" t="s">
        <v>323</v>
      </c>
      <c r="M51" s="199">
        <v>121040</v>
      </c>
      <c r="N51" s="40">
        <v>2.59</v>
      </c>
      <c r="O51" s="201">
        <v>53171</v>
      </c>
      <c r="P51" s="153">
        <f t="shared" si="10"/>
        <v>174211</v>
      </c>
      <c r="Q51" s="199">
        <v>122820</v>
      </c>
      <c r="R51" s="40">
        <v>2.59</v>
      </c>
      <c r="S51" s="201">
        <v>55087</v>
      </c>
      <c r="T51" s="153">
        <v>177907</v>
      </c>
      <c r="U51" s="199">
        <v>127270</v>
      </c>
      <c r="V51" s="40">
        <v>2.59</v>
      </c>
      <c r="W51" s="201">
        <v>47901.51999999999</v>
      </c>
      <c r="X51" s="153">
        <f t="shared" si="5"/>
        <v>175171.52</v>
      </c>
      <c r="Y51" s="199">
        <v>131720</v>
      </c>
      <c r="Z51" s="40">
        <v>2.59</v>
      </c>
      <c r="AA51" s="201">
        <v>53650</v>
      </c>
      <c r="AB51" s="228">
        <f t="shared" si="6"/>
        <v>185370</v>
      </c>
      <c r="AC51" s="573">
        <v>93323.88</v>
      </c>
      <c r="AD51" s="563">
        <v>2.59</v>
      </c>
      <c r="AE51" s="572">
        <v>23986.942200000001</v>
      </c>
      <c r="AF51" s="584">
        <f t="shared" si="16"/>
        <v>117310.82220000001</v>
      </c>
      <c r="AG51" s="458">
        <f t="shared" si="7"/>
        <v>160233.24734</v>
      </c>
    </row>
    <row r="52" spans="1:33" x14ac:dyDescent="0.2">
      <c r="A52" s="120">
        <v>44</v>
      </c>
      <c r="B52" s="126" t="s">
        <v>209</v>
      </c>
      <c r="C52" s="471">
        <v>35280</v>
      </c>
      <c r="D52" s="472">
        <f t="shared" si="1"/>
        <v>38553.983999999997</v>
      </c>
      <c r="E52" s="41">
        <v>45220</v>
      </c>
      <c r="F52" s="473">
        <f t="shared" si="2"/>
        <v>47571.44</v>
      </c>
      <c r="G52" s="474">
        <v>53875.199999999997</v>
      </c>
      <c r="H52" s="475">
        <f t="shared" si="3"/>
        <v>56622.835199999994</v>
      </c>
      <c r="I52" s="282">
        <f t="shared" si="4"/>
        <v>47582.753066666664</v>
      </c>
      <c r="K52" s="133">
        <v>44</v>
      </c>
      <c r="L52" s="198" t="s">
        <v>209</v>
      </c>
      <c r="M52" s="463" t="s">
        <v>593</v>
      </c>
      <c r="N52" s="40">
        <v>0.15384615384615385</v>
      </c>
      <c r="O52" s="201">
        <v>59801</v>
      </c>
      <c r="P52" s="153">
        <f>+O52</f>
        <v>59801</v>
      </c>
      <c r="Q52" s="463" t="s">
        <v>593</v>
      </c>
      <c r="R52" s="40">
        <v>0.15384615384615385</v>
      </c>
      <c r="S52" s="201">
        <v>61956</v>
      </c>
      <c r="T52" s="153">
        <v>61956</v>
      </c>
      <c r="U52" s="463" t="s">
        <v>593</v>
      </c>
      <c r="V52" s="40">
        <v>0.15384615384615385</v>
      </c>
      <c r="W52" s="201">
        <v>53875.199999999997</v>
      </c>
      <c r="X52" s="153">
        <f>+W52</f>
        <v>53875.199999999997</v>
      </c>
      <c r="Y52" s="463" t="s">
        <v>593</v>
      </c>
      <c r="Z52" s="40">
        <v>0.15384615384615385</v>
      </c>
      <c r="AA52" s="201">
        <v>60879</v>
      </c>
      <c r="AB52" s="228">
        <f>+AA52</f>
        <v>60879</v>
      </c>
      <c r="AC52" s="92" t="s">
        <v>593</v>
      </c>
      <c r="AD52" s="563">
        <v>0.15384615384615399</v>
      </c>
      <c r="AE52" s="572">
        <v>61160.954400000002</v>
      </c>
      <c r="AF52" s="584">
        <f t="shared" si="16"/>
        <v>61160.954400000002</v>
      </c>
      <c r="AG52" s="458">
        <f t="shared" si="7"/>
        <v>57542.484577777774</v>
      </c>
    </row>
    <row r="53" spans="1:33" x14ac:dyDescent="0.2">
      <c r="A53" s="120">
        <v>45</v>
      </c>
      <c r="B53" s="126" t="s">
        <v>300</v>
      </c>
      <c r="C53" s="471">
        <v>613480</v>
      </c>
      <c r="D53" s="472">
        <f t="shared" si="1"/>
        <v>670410.94400000002</v>
      </c>
      <c r="E53" s="41">
        <v>786790</v>
      </c>
      <c r="F53" s="473">
        <f t="shared" si="2"/>
        <v>827703.08</v>
      </c>
      <c r="G53" s="474">
        <v>880440</v>
      </c>
      <c r="H53" s="475">
        <f t="shared" si="3"/>
        <v>925342.44</v>
      </c>
      <c r="I53" s="282">
        <f t="shared" si="4"/>
        <v>807818.82133333327</v>
      </c>
      <c r="K53" s="133">
        <v>45</v>
      </c>
      <c r="L53" s="198" t="s">
        <v>300</v>
      </c>
      <c r="M53" s="199">
        <v>812240</v>
      </c>
      <c r="N53" s="40">
        <v>1.1794871794871795</v>
      </c>
      <c r="O53" s="201">
        <v>342368</v>
      </c>
      <c r="P53" s="153">
        <f t="shared" si="10"/>
        <v>1154608</v>
      </c>
      <c r="Q53" s="199">
        <v>715000</v>
      </c>
      <c r="R53" s="40">
        <v>1.1794871794871795</v>
      </c>
      <c r="S53" s="201">
        <v>348537</v>
      </c>
      <c r="T53" s="153">
        <v>1063537</v>
      </c>
      <c r="U53" s="199">
        <v>800800</v>
      </c>
      <c r="V53" s="40">
        <v>1.1794871794871795</v>
      </c>
      <c r="W53" s="201">
        <v>308440</v>
      </c>
      <c r="X53" s="153">
        <f t="shared" si="5"/>
        <v>1109240</v>
      </c>
      <c r="Y53" s="199">
        <v>852280</v>
      </c>
      <c r="Z53" s="40">
        <v>1.1794871794871795</v>
      </c>
      <c r="AA53" s="201">
        <v>333115</v>
      </c>
      <c r="AB53" s="228">
        <f t="shared" si="6"/>
        <v>1185395</v>
      </c>
      <c r="AC53" s="573">
        <v>1029267.72</v>
      </c>
      <c r="AD53" s="563">
        <v>1.17948717948718</v>
      </c>
      <c r="AE53" s="572">
        <v>34881.4908</v>
      </c>
      <c r="AF53" s="584">
        <f t="shared" si="16"/>
        <v>1064149.2108</v>
      </c>
      <c r="AG53" s="458">
        <f t="shared" si="7"/>
        <v>1064124.6720222223</v>
      </c>
    </row>
    <row r="54" spans="1:33" x14ac:dyDescent="0.2">
      <c r="A54" s="120">
        <v>46</v>
      </c>
      <c r="B54" s="126" t="s">
        <v>150</v>
      </c>
      <c r="C54" s="471">
        <v>2490180</v>
      </c>
      <c r="D54" s="472">
        <f t="shared" si="1"/>
        <v>2721268.7039999999</v>
      </c>
      <c r="E54" s="41">
        <v>3193615</v>
      </c>
      <c r="F54" s="473">
        <f t="shared" si="2"/>
        <v>3359682.98</v>
      </c>
      <c r="G54" s="474">
        <v>2971222.8</v>
      </c>
      <c r="H54" s="475">
        <f t="shared" si="3"/>
        <v>3122755.1627999996</v>
      </c>
      <c r="I54" s="282">
        <f t="shared" si="4"/>
        <v>3067902.2822666666</v>
      </c>
      <c r="K54" s="133">
        <v>46</v>
      </c>
      <c r="L54" s="198" t="s">
        <v>150</v>
      </c>
      <c r="M54" s="199">
        <v>2684090</v>
      </c>
      <c r="N54" s="40">
        <v>1.3333333333333333</v>
      </c>
      <c r="O54" s="201">
        <v>1144245</v>
      </c>
      <c r="P54" s="153">
        <f t="shared" si="10"/>
        <v>3828335</v>
      </c>
      <c r="Q54" s="199">
        <v>2510300</v>
      </c>
      <c r="R54" s="40">
        <v>1.3333333333333333</v>
      </c>
      <c r="S54" s="201">
        <v>1185854</v>
      </c>
      <c r="T54" s="153">
        <v>3696154</v>
      </c>
      <c r="U54" s="199">
        <v>2780640</v>
      </c>
      <c r="V54" s="40">
        <v>1.3333333333333333</v>
      </c>
      <c r="W54" s="201">
        <v>1040222.7999999998</v>
      </c>
      <c r="X54" s="153">
        <f t="shared" si="5"/>
        <v>3820862.8</v>
      </c>
      <c r="Y54" s="199">
        <v>2877190</v>
      </c>
      <c r="Z54" s="40">
        <v>1.3333333333333333</v>
      </c>
      <c r="AA54" s="201">
        <v>1175452</v>
      </c>
      <c r="AB54" s="228">
        <f t="shared" si="6"/>
        <v>4052642</v>
      </c>
      <c r="AC54" s="573">
        <v>4232035.08</v>
      </c>
      <c r="AD54" s="563">
        <v>1.3333333333333299</v>
      </c>
      <c r="AE54" s="572">
        <v>87393.079800000007</v>
      </c>
      <c r="AF54" s="584">
        <f t="shared" si="16"/>
        <v>4319428.1598000005</v>
      </c>
      <c r="AG54" s="458">
        <f t="shared" si="7"/>
        <v>3797554.0403444446</v>
      </c>
    </row>
    <row r="55" spans="1:33" x14ac:dyDescent="0.2">
      <c r="A55" s="120">
        <v>47</v>
      </c>
      <c r="B55" s="126" t="s">
        <v>151</v>
      </c>
      <c r="C55" s="471">
        <v>1518020</v>
      </c>
      <c r="D55" s="472">
        <f t="shared" si="1"/>
        <v>1658892.2560000001</v>
      </c>
      <c r="E55" s="41">
        <v>1946835</v>
      </c>
      <c r="F55" s="473">
        <f t="shared" si="2"/>
        <v>2048070.42</v>
      </c>
      <c r="G55" s="474">
        <v>2020743.2</v>
      </c>
      <c r="H55" s="475">
        <f t="shared" si="3"/>
        <v>2123801.1031999998</v>
      </c>
      <c r="I55" s="282">
        <f t="shared" si="4"/>
        <v>1943587.9264</v>
      </c>
      <c r="K55" s="133">
        <v>47</v>
      </c>
      <c r="L55" s="198" t="s">
        <v>151</v>
      </c>
      <c r="M55" s="199">
        <v>1864460</v>
      </c>
      <c r="N55" s="40">
        <v>1.3333333333333333</v>
      </c>
      <c r="O55" s="201">
        <v>792672</v>
      </c>
      <c r="P55" s="153">
        <f t="shared" si="10"/>
        <v>2657132</v>
      </c>
      <c r="Q55" s="199">
        <v>1693770</v>
      </c>
      <c r="R55" s="40">
        <v>1.3333333333333333</v>
      </c>
      <c r="S55" s="201">
        <v>792672</v>
      </c>
      <c r="T55" s="153">
        <v>2486442</v>
      </c>
      <c r="U55" s="199">
        <v>1864460</v>
      </c>
      <c r="V55" s="40">
        <v>1.3333333333333333</v>
      </c>
      <c r="W55" s="201">
        <v>707743.2</v>
      </c>
      <c r="X55" s="153">
        <f t="shared" si="5"/>
        <v>2572203.2000000002</v>
      </c>
      <c r="Y55" s="199">
        <v>1982630</v>
      </c>
      <c r="Z55" s="40">
        <v>1.3333333333333333</v>
      </c>
      <c r="AA55" s="201">
        <v>799750</v>
      </c>
      <c r="AB55" s="228">
        <f t="shared" si="6"/>
        <v>2782380</v>
      </c>
      <c r="AC55" s="573">
        <v>2316866.7599999998</v>
      </c>
      <c r="AD55" s="563">
        <v>1.3333333333333299</v>
      </c>
      <c r="AE55" s="572">
        <v>316266.51419999998</v>
      </c>
      <c r="AF55" s="584">
        <f t="shared" si="16"/>
        <v>2633133.2741999999</v>
      </c>
      <c r="AG55" s="458">
        <f t="shared" si="7"/>
        <v>2512479.7334333337</v>
      </c>
    </row>
    <row r="56" spans="1:33" x14ac:dyDescent="0.2">
      <c r="A56" s="120">
        <v>48</v>
      </c>
      <c r="B56" s="126" t="s">
        <v>328</v>
      </c>
      <c r="C56" s="471">
        <v>34300</v>
      </c>
      <c r="D56" s="472">
        <f t="shared" si="1"/>
        <v>37483.040000000001</v>
      </c>
      <c r="E56" s="41">
        <v>43985</v>
      </c>
      <c r="F56" s="473">
        <f t="shared" si="2"/>
        <v>46272.22</v>
      </c>
      <c r="G56" s="474">
        <v>54648</v>
      </c>
      <c r="H56" s="475">
        <f t="shared" si="3"/>
        <v>57435.048000000003</v>
      </c>
      <c r="I56" s="282">
        <f t="shared" si="4"/>
        <v>47063.436000000009</v>
      </c>
      <c r="K56" s="133">
        <v>48</v>
      </c>
      <c r="L56" s="198" t="s">
        <v>328</v>
      </c>
      <c r="M56" s="463" t="s">
        <v>593</v>
      </c>
      <c r="N56" s="40">
        <v>1.33</v>
      </c>
      <c r="O56" s="201">
        <v>288600</v>
      </c>
      <c r="P56" s="153">
        <f>+O56</f>
        <v>288600</v>
      </c>
      <c r="Q56" s="463" t="s">
        <v>593</v>
      </c>
      <c r="R56" s="40">
        <v>1.33</v>
      </c>
      <c r="S56" s="201">
        <v>299000</v>
      </c>
      <c r="T56" s="153">
        <v>299000</v>
      </c>
      <c r="U56" s="463" t="s">
        <v>593</v>
      </c>
      <c r="V56" s="40">
        <v>1.33</v>
      </c>
      <c r="W56" s="201">
        <v>260000</v>
      </c>
      <c r="X56" s="153">
        <f>+W56</f>
        <v>260000</v>
      </c>
      <c r="Y56" s="463" t="s">
        <v>593</v>
      </c>
      <c r="Z56" s="40">
        <v>1.33</v>
      </c>
      <c r="AA56" s="201">
        <v>280800</v>
      </c>
      <c r="AB56" s="228">
        <f>+AA56</f>
        <v>280800</v>
      </c>
      <c r="AC56" s="92" t="s">
        <v>593</v>
      </c>
      <c r="AD56" s="563">
        <v>1.33</v>
      </c>
      <c r="AE56" s="572">
        <v>345000</v>
      </c>
      <c r="AF56" s="584">
        <f t="shared" si="16"/>
        <v>345000</v>
      </c>
      <c r="AG56" s="458">
        <f t="shared" si="7"/>
        <v>253410.57266666667</v>
      </c>
    </row>
    <row r="57" spans="1:33" s="255" customFormat="1" ht="15" customHeight="1" x14ac:dyDescent="0.2">
      <c r="A57" s="179" t="s">
        <v>34</v>
      </c>
      <c r="B57" s="68"/>
      <c r="C57" s="476"/>
      <c r="D57" s="477"/>
      <c r="E57" s="478"/>
      <c r="F57" s="479"/>
      <c r="G57" s="480"/>
      <c r="H57" s="481"/>
      <c r="I57" s="284"/>
      <c r="K57" s="203" t="s">
        <v>34</v>
      </c>
      <c r="L57" s="204"/>
      <c r="M57" s="196"/>
      <c r="N57" s="195"/>
      <c r="O57" s="196"/>
      <c r="P57" s="197"/>
      <c r="Q57" s="196"/>
      <c r="R57" s="195"/>
      <c r="S57" s="196"/>
      <c r="T57" s="197"/>
      <c r="U57" s="196"/>
      <c r="V57" s="195"/>
      <c r="W57" s="196"/>
      <c r="X57" s="197"/>
      <c r="Y57" s="196"/>
      <c r="Z57" s="195"/>
      <c r="AA57" s="196"/>
      <c r="AB57" s="196"/>
      <c r="AC57" s="592"/>
      <c r="AD57" s="593"/>
      <c r="AE57" s="592"/>
      <c r="AF57" s="594"/>
      <c r="AG57" s="594"/>
    </row>
    <row r="58" spans="1:33" x14ac:dyDescent="0.2">
      <c r="A58" s="120">
        <v>49</v>
      </c>
      <c r="B58" s="126" t="s">
        <v>35</v>
      </c>
      <c r="C58" s="471">
        <v>139160</v>
      </c>
      <c r="D58" s="472">
        <f t="shared" si="1"/>
        <v>152074.04800000001</v>
      </c>
      <c r="E58" s="41">
        <v>178505</v>
      </c>
      <c r="F58" s="473">
        <f t="shared" si="2"/>
        <v>187787.26</v>
      </c>
      <c r="G58" s="474">
        <v>216742.8</v>
      </c>
      <c r="H58" s="475">
        <f t="shared" si="3"/>
        <v>227796.68279999998</v>
      </c>
      <c r="I58" s="282">
        <f t="shared" si="4"/>
        <v>189219.33026666669</v>
      </c>
      <c r="K58" s="133">
        <v>49</v>
      </c>
      <c r="L58" s="198" t="s">
        <v>35</v>
      </c>
      <c r="M58" s="199">
        <v>358800</v>
      </c>
      <c r="N58" s="40">
        <v>0.38513513513513514</v>
      </c>
      <c r="O58" s="201">
        <v>84075</v>
      </c>
      <c r="P58" s="153">
        <f t="shared" si="10"/>
        <v>442875</v>
      </c>
      <c r="Q58" s="199">
        <v>338000</v>
      </c>
      <c r="R58" s="40">
        <v>0.38513513513513514</v>
      </c>
      <c r="S58" s="201">
        <v>85589</v>
      </c>
      <c r="T58" s="153">
        <v>423589</v>
      </c>
      <c r="U58" s="199">
        <v>374400</v>
      </c>
      <c r="V58" s="40">
        <v>0.38513513513513514</v>
      </c>
      <c r="W58" s="201">
        <v>75742.799999999988</v>
      </c>
      <c r="X58" s="153">
        <f t="shared" si="5"/>
        <v>450142.8</v>
      </c>
      <c r="Y58" s="199">
        <v>384800</v>
      </c>
      <c r="Z58" s="40">
        <v>0.38513513513513514</v>
      </c>
      <c r="AA58" s="201">
        <v>84075</v>
      </c>
      <c r="AB58" s="228">
        <f t="shared" si="6"/>
        <v>468875</v>
      </c>
      <c r="AC58" s="573">
        <v>216403.20000000001</v>
      </c>
      <c r="AD58" s="563">
        <v>0.38513513513513498</v>
      </c>
      <c r="AE58" s="572">
        <v>25028.382600000001</v>
      </c>
      <c r="AF58" s="584">
        <f t="shared" ref="AF58:AF65" si="17">IF(AND(AC58="",AE58=""),"",SUM(AC58,AE58))</f>
        <v>241431.58260000002</v>
      </c>
      <c r="AG58" s="458">
        <f t="shared" si="7"/>
        <v>369355.45214444445</v>
      </c>
    </row>
    <row r="59" spans="1:33" x14ac:dyDescent="0.2">
      <c r="A59" s="120">
        <v>50</v>
      </c>
      <c r="B59" s="126" t="s">
        <v>132</v>
      </c>
      <c r="C59" s="471">
        <v>187180</v>
      </c>
      <c r="D59" s="472">
        <f t="shared" si="1"/>
        <v>204550.304</v>
      </c>
      <c r="E59" s="41">
        <v>240065</v>
      </c>
      <c r="F59" s="473">
        <f t="shared" si="2"/>
        <v>252548.38</v>
      </c>
      <c r="G59" s="474">
        <v>289823.92</v>
      </c>
      <c r="H59" s="475">
        <f t="shared" si="3"/>
        <v>304604.93991999998</v>
      </c>
      <c r="I59" s="282">
        <f t="shared" si="4"/>
        <v>253901.20797333331</v>
      </c>
      <c r="K59" s="133">
        <v>50</v>
      </c>
      <c r="L59" s="198" t="s">
        <v>132</v>
      </c>
      <c r="M59" s="199">
        <v>257560</v>
      </c>
      <c r="N59" s="40">
        <v>1.7359459459459459</v>
      </c>
      <c r="O59" s="201">
        <v>113025</v>
      </c>
      <c r="P59" s="153">
        <f t="shared" si="10"/>
        <v>370585</v>
      </c>
      <c r="Q59" s="199">
        <v>246280</v>
      </c>
      <c r="R59" s="40">
        <v>1.7359459459459459</v>
      </c>
      <c r="S59" s="201">
        <v>115061</v>
      </c>
      <c r="T59" s="153">
        <v>361341</v>
      </c>
      <c r="U59" s="199">
        <v>274480</v>
      </c>
      <c r="V59" s="40">
        <v>1.7359459459459459</v>
      </c>
      <c r="W59" s="201">
        <v>101823.91999999998</v>
      </c>
      <c r="X59" s="153">
        <f t="shared" si="5"/>
        <v>376303.92</v>
      </c>
      <c r="Y59" s="199">
        <v>272600</v>
      </c>
      <c r="Z59" s="40">
        <v>1.7359459459459459</v>
      </c>
      <c r="AA59" s="201">
        <v>112006</v>
      </c>
      <c r="AB59" s="228">
        <f t="shared" si="6"/>
        <v>384606</v>
      </c>
      <c r="AC59" s="573">
        <v>259683.84</v>
      </c>
      <c r="AD59" s="563">
        <v>1.7359459459459501</v>
      </c>
      <c r="AE59" s="572">
        <v>65008.873800000001</v>
      </c>
      <c r="AF59" s="584">
        <f t="shared" si="17"/>
        <v>324692.71380000003</v>
      </c>
      <c r="AG59" s="458">
        <f t="shared" si="7"/>
        <v>345238.30696222221</v>
      </c>
    </row>
    <row r="60" spans="1:33" x14ac:dyDescent="0.2">
      <c r="A60" s="120">
        <v>51</v>
      </c>
      <c r="B60" s="126" t="s">
        <v>36</v>
      </c>
      <c r="C60" s="471">
        <v>414540</v>
      </c>
      <c r="D60" s="472">
        <f t="shared" si="1"/>
        <v>453009.31199999998</v>
      </c>
      <c r="E60" s="41">
        <v>531715</v>
      </c>
      <c r="F60" s="473">
        <f t="shared" si="2"/>
        <v>559364.18000000005</v>
      </c>
      <c r="G60" s="474">
        <v>648152.88</v>
      </c>
      <c r="H60" s="475">
        <f t="shared" si="3"/>
        <v>681208.67688000004</v>
      </c>
      <c r="I60" s="282">
        <f t="shared" si="4"/>
        <v>564527.38962666679</v>
      </c>
      <c r="K60" s="133">
        <v>51</v>
      </c>
      <c r="L60" s="198" t="s">
        <v>36</v>
      </c>
      <c r="M60" s="199">
        <v>1204000</v>
      </c>
      <c r="N60" s="40">
        <v>1.0662162162162163</v>
      </c>
      <c r="O60" s="201">
        <v>252140</v>
      </c>
      <c r="P60" s="153">
        <f t="shared" si="10"/>
        <v>1456140</v>
      </c>
      <c r="Q60" s="199">
        <v>1169600</v>
      </c>
      <c r="R60" s="40">
        <v>1.0662162162162163</v>
      </c>
      <c r="S60" s="201">
        <v>258954</v>
      </c>
      <c r="T60" s="153">
        <v>1428554</v>
      </c>
      <c r="U60" s="199">
        <v>1195400</v>
      </c>
      <c r="V60" s="40">
        <v>1.0662162162162163</v>
      </c>
      <c r="W60" s="201">
        <v>227152.88</v>
      </c>
      <c r="X60" s="153">
        <f t="shared" si="5"/>
        <v>1422552.88</v>
      </c>
      <c r="Y60" s="199">
        <v>1290000</v>
      </c>
      <c r="Z60" s="40">
        <v>1.0662162162162163</v>
      </c>
      <c r="AA60" s="201">
        <v>258954</v>
      </c>
      <c r="AB60" s="228">
        <f t="shared" si="6"/>
        <v>1548954</v>
      </c>
      <c r="AC60" s="573">
        <v>910245.96</v>
      </c>
      <c r="AD60" s="563">
        <v>1.0662162162162201</v>
      </c>
      <c r="AE60" s="572">
        <v>50212.305</v>
      </c>
      <c r="AF60" s="584">
        <f t="shared" si="17"/>
        <v>960458.26500000001</v>
      </c>
      <c r="AG60" s="458">
        <f t="shared" si="7"/>
        <v>1230197.755771111</v>
      </c>
    </row>
    <row r="61" spans="1:33" x14ac:dyDescent="0.2">
      <c r="A61" s="120">
        <v>52</v>
      </c>
      <c r="B61" s="126" t="s">
        <v>133</v>
      </c>
      <c r="C61" s="471">
        <v>553700</v>
      </c>
      <c r="D61" s="472">
        <f t="shared" si="1"/>
        <v>605083.36</v>
      </c>
      <c r="E61" s="41">
        <v>710125</v>
      </c>
      <c r="F61" s="473">
        <f t="shared" si="2"/>
        <v>747051.5</v>
      </c>
      <c r="G61" s="474">
        <v>825396.4</v>
      </c>
      <c r="H61" s="475">
        <f t="shared" si="3"/>
        <v>867491.61640000006</v>
      </c>
      <c r="I61" s="282">
        <f t="shared" si="4"/>
        <v>739875.49213333335</v>
      </c>
      <c r="K61" s="133">
        <v>52</v>
      </c>
      <c r="L61" s="198" t="s">
        <v>133</v>
      </c>
      <c r="M61" s="199">
        <v>1198500</v>
      </c>
      <c r="N61" s="40">
        <v>0.90702702702702698</v>
      </c>
      <c r="O61" s="201">
        <v>323004</v>
      </c>
      <c r="P61" s="153">
        <f t="shared" si="10"/>
        <v>1521504</v>
      </c>
      <c r="Q61" s="199">
        <v>1139000</v>
      </c>
      <c r="R61" s="40">
        <v>0.90702702702702698</v>
      </c>
      <c r="S61" s="201">
        <v>323004</v>
      </c>
      <c r="T61" s="153">
        <v>1462004</v>
      </c>
      <c r="U61" s="199">
        <v>1266500</v>
      </c>
      <c r="V61" s="40">
        <v>0.90702702702702698</v>
      </c>
      <c r="W61" s="201">
        <v>288396.40000000002</v>
      </c>
      <c r="X61" s="153">
        <f t="shared" si="5"/>
        <v>1554896.4</v>
      </c>
      <c r="Y61" s="199">
        <v>1275000</v>
      </c>
      <c r="Z61" s="40">
        <v>0.90702702702702698</v>
      </c>
      <c r="AA61" s="201">
        <v>311468</v>
      </c>
      <c r="AB61" s="228">
        <f t="shared" si="6"/>
        <v>1586468</v>
      </c>
      <c r="AC61" s="573">
        <v>668144.88</v>
      </c>
      <c r="AD61" s="563">
        <v>0.90702702702702698</v>
      </c>
      <c r="AE61" s="572">
        <v>51010.291799999999</v>
      </c>
      <c r="AF61" s="584">
        <f t="shared" si="17"/>
        <v>719155.17180000001</v>
      </c>
      <c r="AG61" s="458">
        <f t="shared" si="7"/>
        <v>1263983.8439888887</v>
      </c>
    </row>
    <row r="62" spans="1:33" x14ac:dyDescent="0.2">
      <c r="A62" s="120">
        <v>53</v>
      </c>
      <c r="B62" s="126" t="s">
        <v>336</v>
      </c>
      <c r="C62" s="471">
        <v>201880</v>
      </c>
      <c r="D62" s="472">
        <f t="shared" si="1"/>
        <v>220614.46400000001</v>
      </c>
      <c r="E62" s="41">
        <v>837045</v>
      </c>
      <c r="F62" s="473">
        <f t="shared" si="2"/>
        <v>880571.34</v>
      </c>
      <c r="G62" s="474">
        <v>917332</v>
      </c>
      <c r="H62" s="475">
        <f t="shared" si="3"/>
        <v>964115.93200000003</v>
      </c>
      <c r="I62" s="282">
        <f t="shared" si="4"/>
        <v>688433.91200000001</v>
      </c>
      <c r="K62" s="133">
        <v>53</v>
      </c>
      <c r="L62" s="198" t="s">
        <v>336</v>
      </c>
      <c r="M62" s="199">
        <v>1305000</v>
      </c>
      <c r="N62" s="40">
        <v>1.83</v>
      </c>
      <c r="O62" s="201">
        <v>356679</v>
      </c>
      <c r="P62" s="153">
        <f t="shared" si="10"/>
        <v>1661679</v>
      </c>
      <c r="Q62" s="199">
        <v>1215000</v>
      </c>
      <c r="R62" s="40">
        <v>1.83</v>
      </c>
      <c r="S62" s="201">
        <v>359892</v>
      </c>
      <c r="T62" s="153">
        <v>1574892</v>
      </c>
      <c r="U62" s="199">
        <v>1332000</v>
      </c>
      <c r="V62" s="40">
        <v>1.83</v>
      </c>
      <c r="W62" s="201">
        <v>321332</v>
      </c>
      <c r="X62" s="153">
        <f t="shared" si="5"/>
        <v>1653332</v>
      </c>
      <c r="Y62" s="199">
        <v>1341000</v>
      </c>
      <c r="Z62" s="40">
        <v>1.83</v>
      </c>
      <c r="AA62" s="201">
        <v>347039</v>
      </c>
      <c r="AB62" s="228">
        <f t="shared" si="6"/>
        <v>1688039</v>
      </c>
      <c r="AC62" s="573">
        <v>296201.88</v>
      </c>
      <c r="AD62" s="563">
        <v>1.83</v>
      </c>
      <c r="AE62" s="572">
        <v>48920.648399999998</v>
      </c>
      <c r="AF62" s="584">
        <f t="shared" si="17"/>
        <v>345122.52840000001</v>
      </c>
      <c r="AG62" s="458">
        <f t="shared" si="7"/>
        <v>1268583.0734000001</v>
      </c>
    </row>
    <row r="63" spans="1:33" x14ac:dyDescent="0.2">
      <c r="A63" s="120">
        <v>54</v>
      </c>
      <c r="B63" s="126" t="s">
        <v>324</v>
      </c>
      <c r="C63" s="471">
        <v>84280</v>
      </c>
      <c r="D63" s="472">
        <f t="shared" si="1"/>
        <v>92101.183999999994</v>
      </c>
      <c r="E63" s="41">
        <v>108110</v>
      </c>
      <c r="F63" s="473">
        <f t="shared" si="2"/>
        <v>113731.72</v>
      </c>
      <c r="G63" s="474">
        <v>120611.08</v>
      </c>
      <c r="H63" s="475">
        <f t="shared" si="3"/>
        <v>126762.24508000001</v>
      </c>
      <c r="I63" s="282">
        <f t="shared" si="4"/>
        <v>110865.04969333333</v>
      </c>
      <c r="K63" s="133">
        <v>54</v>
      </c>
      <c r="L63" s="198" t="s">
        <v>324</v>
      </c>
      <c r="M63" s="199">
        <v>604800</v>
      </c>
      <c r="N63" s="40">
        <v>0.60432432432432437</v>
      </c>
      <c r="O63" s="201">
        <v>46872</v>
      </c>
      <c r="P63" s="153">
        <f t="shared" si="10"/>
        <v>651672</v>
      </c>
      <c r="Q63" s="199">
        <v>546000</v>
      </c>
      <c r="R63" s="40">
        <v>0.60432432432432437</v>
      </c>
      <c r="S63" s="201">
        <v>48577</v>
      </c>
      <c r="T63" s="153">
        <v>594577</v>
      </c>
      <c r="U63" s="199">
        <v>596400</v>
      </c>
      <c r="V63" s="40">
        <v>0.60432432432432437</v>
      </c>
      <c r="W63" s="201">
        <v>42611.08</v>
      </c>
      <c r="X63" s="153">
        <f t="shared" si="5"/>
        <v>639011.07999999996</v>
      </c>
      <c r="Y63" s="199">
        <v>625800</v>
      </c>
      <c r="Z63" s="40">
        <v>0.60432432432432437</v>
      </c>
      <c r="AA63" s="201">
        <v>48577</v>
      </c>
      <c r="AB63" s="228">
        <f t="shared" si="6"/>
        <v>674377</v>
      </c>
      <c r="AC63" s="573">
        <v>116316.72</v>
      </c>
      <c r="AD63" s="563">
        <v>0.60432432432432404</v>
      </c>
      <c r="AE63" s="572">
        <v>29904.217199999999</v>
      </c>
      <c r="AF63" s="584">
        <f t="shared" si="17"/>
        <v>146220.93719999999</v>
      </c>
      <c r="AG63" s="458">
        <f t="shared" si="7"/>
        <v>469453.84448222228</v>
      </c>
    </row>
    <row r="64" spans="1:33" x14ac:dyDescent="0.2">
      <c r="A64" s="120">
        <v>55</v>
      </c>
      <c r="B64" s="126" t="s">
        <v>39</v>
      </c>
      <c r="C64" s="471">
        <v>52920</v>
      </c>
      <c r="D64" s="472">
        <f t="shared" si="1"/>
        <v>57830.976000000002</v>
      </c>
      <c r="E64" s="41">
        <v>67830</v>
      </c>
      <c r="F64" s="473">
        <f t="shared" si="2"/>
        <v>71357.16</v>
      </c>
      <c r="G64" s="474">
        <v>83464.240000000005</v>
      </c>
      <c r="H64" s="475">
        <f t="shared" si="3"/>
        <v>87720.916240000006</v>
      </c>
      <c r="I64" s="282">
        <f t="shared" si="4"/>
        <v>72303.017413333335</v>
      </c>
      <c r="K64" s="133">
        <v>55</v>
      </c>
      <c r="L64" s="198" t="s">
        <v>39</v>
      </c>
      <c r="M64" s="199">
        <v>174000</v>
      </c>
      <c r="N64" s="40">
        <v>0.33648648648648649</v>
      </c>
      <c r="O64" s="201">
        <v>32411</v>
      </c>
      <c r="P64" s="153">
        <f t="shared" si="10"/>
        <v>206411</v>
      </c>
      <c r="Q64" s="199">
        <v>164400</v>
      </c>
      <c r="R64" s="40">
        <v>0.33648648648648649</v>
      </c>
      <c r="S64" s="201">
        <v>33884</v>
      </c>
      <c r="T64" s="153">
        <v>198284</v>
      </c>
      <c r="U64" s="199">
        <v>166800</v>
      </c>
      <c r="V64" s="40">
        <v>0.33648648648648649</v>
      </c>
      <c r="W64" s="201">
        <v>29464.240000000005</v>
      </c>
      <c r="X64" s="153">
        <f t="shared" si="5"/>
        <v>196264.24</v>
      </c>
      <c r="Y64" s="199">
        <v>175200</v>
      </c>
      <c r="Z64" s="40">
        <v>0.33648648648648649</v>
      </c>
      <c r="AA64" s="201">
        <v>33589</v>
      </c>
      <c r="AB64" s="228">
        <f t="shared" si="6"/>
        <v>208789</v>
      </c>
      <c r="AC64" s="573">
        <v>73036.08</v>
      </c>
      <c r="AD64" s="563">
        <v>0.33648648648648599</v>
      </c>
      <c r="AE64" s="572">
        <v>18705.351600000002</v>
      </c>
      <c r="AF64" s="584">
        <f t="shared" si="17"/>
        <v>91741.431600000011</v>
      </c>
      <c r="AG64" s="458">
        <f t="shared" si="7"/>
        <v>162298.78150222221</v>
      </c>
    </row>
    <row r="65" spans="1:33" x14ac:dyDescent="0.2">
      <c r="A65" s="120">
        <v>56</v>
      </c>
      <c r="B65" s="126" t="s">
        <v>40</v>
      </c>
      <c r="C65" s="471">
        <v>133280</v>
      </c>
      <c r="D65" s="472">
        <f t="shared" si="1"/>
        <v>145648.38399999999</v>
      </c>
      <c r="E65" s="41">
        <v>162165</v>
      </c>
      <c r="F65" s="473">
        <f t="shared" si="2"/>
        <v>170597.58</v>
      </c>
      <c r="G65" s="474">
        <v>181056</v>
      </c>
      <c r="H65" s="475">
        <f t="shared" si="3"/>
        <v>190289.856</v>
      </c>
      <c r="I65" s="282">
        <f t="shared" si="4"/>
        <v>168845.27333333332</v>
      </c>
      <c r="K65" s="133">
        <v>56</v>
      </c>
      <c r="L65" s="198" t="s">
        <v>40</v>
      </c>
      <c r="M65" s="199">
        <v>302400</v>
      </c>
      <c r="N65" s="40">
        <v>0.30405405405405406</v>
      </c>
      <c r="O65" s="201">
        <v>69992</v>
      </c>
      <c r="P65" s="153">
        <f t="shared" si="10"/>
        <v>372392</v>
      </c>
      <c r="Q65" s="199">
        <v>262500</v>
      </c>
      <c r="R65" s="40">
        <v>0.30405405405405406</v>
      </c>
      <c r="S65" s="201">
        <v>71884</v>
      </c>
      <c r="T65" s="153">
        <v>334384</v>
      </c>
      <c r="U65" s="199">
        <v>300300</v>
      </c>
      <c r="V65" s="40">
        <v>0.30405405405405406</v>
      </c>
      <c r="W65" s="201">
        <v>63056</v>
      </c>
      <c r="X65" s="153">
        <f t="shared" si="5"/>
        <v>363356</v>
      </c>
      <c r="Y65" s="199">
        <v>312900</v>
      </c>
      <c r="Z65" s="40">
        <v>0.30405405405405406</v>
      </c>
      <c r="AA65" s="201">
        <v>71884</v>
      </c>
      <c r="AB65" s="228">
        <f t="shared" si="6"/>
        <v>384784</v>
      </c>
      <c r="AC65" s="573">
        <v>197467.92</v>
      </c>
      <c r="AD65" s="563">
        <v>0.304054054054054</v>
      </c>
      <c r="AE65" s="572">
        <v>21863.485799999999</v>
      </c>
      <c r="AF65" s="584">
        <f t="shared" si="17"/>
        <v>219331.40580000001</v>
      </c>
      <c r="AG65" s="458">
        <f t="shared" si="7"/>
        <v>307182.11318888894</v>
      </c>
    </row>
    <row r="66" spans="1:33" s="255" customFormat="1" ht="15" customHeight="1" x14ac:dyDescent="0.2">
      <c r="A66" s="663" t="s">
        <v>402</v>
      </c>
      <c r="B66" s="725"/>
      <c r="C66" s="476"/>
      <c r="D66" s="477"/>
      <c r="E66" s="478"/>
      <c r="F66" s="479"/>
      <c r="G66" s="480"/>
      <c r="H66" s="481"/>
      <c r="I66" s="284"/>
      <c r="K66" s="735" t="s">
        <v>402</v>
      </c>
      <c r="L66" s="736"/>
      <c r="M66" s="196"/>
      <c r="N66" s="195"/>
      <c r="O66" s="196"/>
      <c r="P66" s="197"/>
      <c r="Q66" s="196"/>
      <c r="R66" s="195"/>
      <c r="S66" s="196"/>
      <c r="T66" s="197"/>
      <c r="U66" s="196"/>
      <c r="V66" s="195"/>
      <c r="W66" s="196"/>
      <c r="X66" s="197"/>
      <c r="Y66" s="196"/>
      <c r="Z66" s="195"/>
      <c r="AA66" s="196"/>
      <c r="AB66" s="196"/>
      <c r="AC66" s="564"/>
      <c r="AD66" s="565"/>
      <c r="AE66" s="564"/>
      <c r="AF66" s="566"/>
      <c r="AG66" s="566"/>
    </row>
    <row r="67" spans="1:33" x14ac:dyDescent="0.2">
      <c r="A67" s="120">
        <v>57</v>
      </c>
      <c r="B67" s="126" t="s">
        <v>41</v>
      </c>
      <c r="C67" s="471">
        <v>733040</v>
      </c>
      <c r="D67" s="472">
        <f t="shared" si="1"/>
        <v>801066.11199999996</v>
      </c>
      <c r="E67" s="41">
        <v>801895</v>
      </c>
      <c r="F67" s="473">
        <f t="shared" ref="F67:F70" si="18">+E67*5.2%+E67</f>
        <v>843593.54</v>
      </c>
      <c r="G67" s="474">
        <v>567051.19999999995</v>
      </c>
      <c r="H67" s="475">
        <f t="shared" si="3"/>
        <v>595970.8112</v>
      </c>
      <c r="I67" s="282">
        <f t="shared" si="4"/>
        <v>746876.82106666674</v>
      </c>
      <c r="K67" s="133">
        <v>57</v>
      </c>
      <c r="L67" s="198" t="s">
        <v>41</v>
      </c>
      <c r="M67" s="199">
        <v>634500</v>
      </c>
      <c r="N67" s="40">
        <v>0.33667567567567569</v>
      </c>
      <c r="O67" s="201">
        <v>217856</v>
      </c>
      <c r="P67" s="153">
        <f t="shared" si="10"/>
        <v>852356</v>
      </c>
      <c r="Q67" s="199">
        <v>571500</v>
      </c>
      <c r="R67" s="40">
        <v>0.33667567567567569</v>
      </c>
      <c r="S67" s="201">
        <v>225778</v>
      </c>
      <c r="T67" s="153">
        <v>797278</v>
      </c>
      <c r="U67" s="199">
        <v>648000</v>
      </c>
      <c r="V67" s="40">
        <v>0.33667567567567569</v>
      </c>
      <c r="W67" s="201">
        <v>198051.19999999995</v>
      </c>
      <c r="X67" s="153">
        <f t="shared" si="5"/>
        <v>846051.2</v>
      </c>
      <c r="Y67" s="199">
        <v>652500</v>
      </c>
      <c r="Z67" s="40">
        <v>0.33667567567567569</v>
      </c>
      <c r="AA67" s="201">
        <v>215876</v>
      </c>
      <c r="AB67" s="228">
        <f t="shared" si="6"/>
        <v>868376</v>
      </c>
      <c r="AC67" s="573">
        <v>953526.6</v>
      </c>
      <c r="AD67" s="563">
        <v>0.33667567567567602</v>
      </c>
      <c r="AE67" s="572">
        <v>131052.42539999999</v>
      </c>
      <c r="AF67" s="584">
        <f t="shared" ref="AF67:AF83" si="19">IF(AND(AC67="",AE67=""),"",SUM(AC67,AE67))</f>
        <v>1084579.0253999999</v>
      </c>
      <c r="AG67" s="458">
        <f t="shared" si="7"/>
        <v>865919.50774444442</v>
      </c>
    </row>
    <row r="68" spans="1:33" x14ac:dyDescent="0.2">
      <c r="A68" s="120">
        <v>58</v>
      </c>
      <c r="B68" s="126" t="s">
        <v>134</v>
      </c>
      <c r="C68" s="471">
        <v>296940</v>
      </c>
      <c r="D68" s="472">
        <f t="shared" si="1"/>
        <v>324496.03200000001</v>
      </c>
      <c r="E68" s="41">
        <v>380855</v>
      </c>
      <c r="F68" s="473">
        <f t="shared" si="18"/>
        <v>400659.46</v>
      </c>
      <c r="G68" s="474">
        <v>459264</v>
      </c>
      <c r="H68" s="475">
        <f t="shared" si="3"/>
        <v>482686.46399999998</v>
      </c>
      <c r="I68" s="282">
        <f t="shared" si="4"/>
        <v>402613.98533333332</v>
      </c>
      <c r="K68" s="133">
        <v>58</v>
      </c>
      <c r="L68" s="198" t="s">
        <v>134</v>
      </c>
      <c r="M68" s="199">
        <v>406640</v>
      </c>
      <c r="N68" s="40">
        <v>0.50162162162162161</v>
      </c>
      <c r="O68" s="201">
        <v>176290</v>
      </c>
      <c r="P68" s="153">
        <f t="shared" si="10"/>
        <v>582930</v>
      </c>
      <c r="Q68" s="199">
        <v>397670</v>
      </c>
      <c r="R68" s="40">
        <v>0.50162162162162161</v>
      </c>
      <c r="S68" s="201">
        <v>182701</v>
      </c>
      <c r="T68" s="153">
        <v>580371</v>
      </c>
      <c r="U68" s="199">
        <v>442520</v>
      </c>
      <c r="V68" s="40">
        <v>0.50162162162162161</v>
      </c>
      <c r="W68" s="201">
        <v>160264</v>
      </c>
      <c r="X68" s="153">
        <f t="shared" si="5"/>
        <v>602784</v>
      </c>
      <c r="Y68" s="199">
        <v>454480</v>
      </c>
      <c r="Z68" s="40">
        <v>0.50162162162162161</v>
      </c>
      <c r="AA68" s="201">
        <v>182701</v>
      </c>
      <c r="AB68" s="228">
        <f t="shared" si="6"/>
        <v>637181</v>
      </c>
      <c r="AC68" s="573">
        <v>490964.76</v>
      </c>
      <c r="AD68" s="563">
        <v>0.50162162162162205</v>
      </c>
      <c r="AE68" s="572">
        <v>24149.244600000002</v>
      </c>
      <c r="AF68" s="584">
        <f t="shared" si="19"/>
        <v>515114.00459999999</v>
      </c>
      <c r="AG68" s="458">
        <f t="shared" si="7"/>
        <v>553498.99832222227</v>
      </c>
    </row>
    <row r="69" spans="1:33" x14ac:dyDescent="0.2">
      <c r="A69" s="120">
        <v>59</v>
      </c>
      <c r="B69" s="126" t="s">
        <v>42</v>
      </c>
      <c r="C69" s="471">
        <v>196980</v>
      </c>
      <c r="D69" s="472">
        <f t="shared" si="1"/>
        <v>215259.74400000001</v>
      </c>
      <c r="E69" s="41">
        <v>252700</v>
      </c>
      <c r="F69" s="473">
        <f t="shared" si="18"/>
        <v>265840.40000000002</v>
      </c>
      <c r="G69" s="474">
        <v>283820</v>
      </c>
      <c r="H69" s="475">
        <f t="shared" si="3"/>
        <v>298294.82</v>
      </c>
      <c r="I69" s="282">
        <f t="shared" si="4"/>
        <v>259798.32133333336</v>
      </c>
      <c r="K69" s="133">
        <v>59</v>
      </c>
      <c r="L69" s="198" t="s">
        <v>42</v>
      </c>
      <c r="M69" s="199">
        <v>301400</v>
      </c>
      <c r="N69" s="40">
        <v>0.38459459459459461</v>
      </c>
      <c r="O69" s="201">
        <v>109802</v>
      </c>
      <c r="P69" s="153">
        <f t="shared" si="10"/>
        <v>411202</v>
      </c>
      <c r="Q69" s="199">
        <v>275000</v>
      </c>
      <c r="R69" s="40">
        <v>0.38459459459459461</v>
      </c>
      <c r="S69" s="201">
        <v>113795</v>
      </c>
      <c r="T69" s="153">
        <v>388795</v>
      </c>
      <c r="U69" s="199">
        <v>303600</v>
      </c>
      <c r="V69" s="40">
        <v>0.38459459459459461</v>
      </c>
      <c r="W69" s="201">
        <v>99820</v>
      </c>
      <c r="X69" s="153">
        <f t="shared" si="5"/>
        <v>403420</v>
      </c>
      <c r="Y69" s="199">
        <v>332200</v>
      </c>
      <c r="Z69" s="40">
        <v>0.38459459459459461</v>
      </c>
      <c r="AA69" s="201">
        <v>110800</v>
      </c>
      <c r="AB69" s="228">
        <f t="shared" si="6"/>
        <v>443000</v>
      </c>
      <c r="AC69" s="573">
        <v>320547.24</v>
      </c>
      <c r="AD69" s="563">
        <v>0.384594594594595</v>
      </c>
      <c r="AE69" s="572">
        <v>21234.563999999998</v>
      </c>
      <c r="AF69" s="584">
        <f t="shared" si="19"/>
        <v>341781.804</v>
      </c>
      <c r="AG69" s="458">
        <f t="shared" si="7"/>
        <v>374666.18755555555</v>
      </c>
    </row>
    <row r="70" spans="1:33" x14ac:dyDescent="0.2">
      <c r="A70" s="120">
        <v>60</v>
      </c>
      <c r="B70" s="126" t="s">
        <v>135</v>
      </c>
      <c r="C70" s="471">
        <v>5428220</v>
      </c>
      <c r="D70" s="472">
        <f t="shared" si="1"/>
        <v>5931958.8159999996</v>
      </c>
      <c r="E70" s="41">
        <v>1064570</v>
      </c>
      <c r="F70" s="473">
        <f t="shared" si="18"/>
        <v>1119927.6399999999</v>
      </c>
      <c r="G70" s="474">
        <v>1180510.8799999999</v>
      </c>
      <c r="H70" s="475">
        <f t="shared" si="3"/>
        <v>1240716.9348799998</v>
      </c>
      <c r="I70" s="282">
        <f t="shared" si="4"/>
        <v>2764201.130293333</v>
      </c>
      <c r="K70" s="133">
        <v>60</v>
      </c>
      <c r="L70" s="198" t="s">
        <v>135</v>
      </c>
      <c r="M70" s="199">
        <v>6255000</v>
      </c>
      <c r="N70" s="40">
        <v>1.1538461538461537</v>
      </c>
      <c r="O70" s="201">
        <v>458997</v>
      </c>
      <c r="P70" s="153">
        <f t="shared" si="10"/>
        <v>6713997</v>
      </c>
      <c r="Q70" s="199">
        <v>5760000</v>
      </c>
      <c r="R70" s="40">
        <v>1.1538461538461537</v>
      </c>
      <c r="S70" s="201">
        <v>471402</v>
      </c>
      <c r="T70" s="153">
        <v>6231402</v>
      </c>
      <c r="U70" s="199">
        <v>6435000</v>
      </c>
      <c r="V70" s="40">
        <v>1.1538461538461537</v>
      </c>
      <c r="W70" s="201">
        <v>413510.87999999989</v>
      </c>
      <c r="X70" s="153">
        <f t="shared" si="5"/>
        <v>6848510.8799999999</v>
      </c>
      <c r="Y70" s="199">
        <v>6570000</v>
      </c>
      <c r="Z70" s="40">
        <v>1.1538461538461537</v>
      </c>
      <c r="AA70" s="201">
        <v>446592</v>
      </c>
      <c r="AB70" s="228">
        <f t="shared" si="6"/>
        <v>7016592</v>
      </c>
      <c r="AC70" s="573">
        <v>2092348.44</v>
      </c>
      <c r="AD70" s="563">
        <v>1.15384615384615</v>
      </c>
      <c r="AE70" s="572">
        <v>56379.796199999997</v>
      </c>
      <c r="AF70" s="584">
        <f t="shared" si="19"/>
        <v>2148728.2362000002</v>
      </c>
      <c r="AG70" s="458">
        <f t="shared" si="7"/>
        <v>5287238.541082222</v>
      </c>
    </row>
    <row r="71" spans="1:33" x14ac:dyDescent="0.2">
      <c r="A71" s="120">
        <v>61</v>
      </c>
      <c r="B71" s="126" t="s">
        <v>43</v>
      </c>
      <c r="C71" s="471">
        <v>68600</v>
      </c>
      <c r="D71" s="472">
        <f t="shared" ref="D71:D110" si="20">C71*9.28%+C71</f>
        <v>74966.080000000002</v>
      </c>
      <c r="E71" s="463" t="s">
        <v>593</v>
      </c>
      <c r="F71" s="483" t="s">
        <v>593</v>
      </c>
      <c r="G71" s="463" t="s">
        <v>593</v>
      </c>
      <c r="H71" s="484" t="s">
        <v>593</v>
      </c>
      <c r="I71" s="282">
        <f t="shared" ref="I71:I134" si="21">AVERAGE(D71,F71,H71)</f>
        <v>74966.080000000002</v>
      </c>
      <c r="K71" s="133">
        <v>61</v>
      </c>
      <c r="L71" s="198" t="s">
        <v>43</v>
      </c>
      <c r="M71" s="199">
        <v>6120000</v>
      </c>
      <c r="N71" s="40">
        <v>1.1513513513513514</v>
      </c>
      <c r="O71" s="201">
        <v>313600</v>
      </c>
      <c r="P71" s="153">
        <f t="shared" ref="P71:P134" si="22">+M71+O71</f>
        <v>6433600</v>
      </c>
      <c r="Q71" s="199">
        <v>5895000</v>
      </c>
      <c r="R71" s="40">
        <v>1.1513513513513514</v>
      </c>
      <c r="S71" s="201">
        <v>319200</v>
      </c>
      <c r="T71" s="153">
        <v>6214200</v>
      </c>
      <c r="U71" s="199">
        <v>6750000</v>
      </c>
      <c r="V71" s="40">
        <v>1.1513513513513514</v>
      </c>
      <c r="W71" s="201">
        <v>280000</v>
      </c>
      <c r="X71" s="153">
        <f t="shared" ref="X71:X134" si="23">+U71+W71</f>
        <v>7030000</v>
      </c>
      <c r="Y71" s="199">
        <v>6750000</v>
      </c>
      <c r="Z71" s="40">
        <v>1.1513513513513514</v>
      </c>
      <c r="AA71" s="201">
        <v>316400</v>
      </c>
      <c r="AB71" s="228">
        <f t="shared" ref="AB71:AB134" si="24">+Y71+AA71</f>
        <v>7066400</v>
      </c>
      <c r="AC71" s="573">
        <v>312432.12</v>
      </c>
      <c r="AD71" s="563">
        <v>1.15135135135135</v>
      </c>
      <c r="AE71" s="572">
        <v>76890.762000000002</v>
      </c>
      <c r="AF71" s="584">
        <f t="shared" si="19"/>
        <v>389322.88199999998</v>
      </c>
      <c r="AG71" s="458">
        <f t="shared" ref="AG71:AG134" si="25">AVERAGE(I71,P71,T71,X71,AB71,AF71)</f>
        <v>4534748.1603333326</v>
      </c>
    </row>
    <row r="72" spans="1:33" x14ac:dyDescent="0.2">
      <c r="A72" s="120">
        <v>62</v>
      </c>
      <c r="B72" s="126" t="s">
        <v>214</v>
      </c>
      <c r="C72" s="471">
        <v>2940</v>
      </c>
      <c r="D72" s="472">
        <f t="shared" si="20"/>
        <v>3212.8319999999999</v>
      </c>
      <c r="E72" s="463" t="s">
        <v>593</v>
      </c>
      <c r="F72" s="483" t="s">
        <v>593</v>
      </c>
      <c r="G72" s="463" t="s">
        <v>593</v>
      </c>
      <c r="H72" s="484" t="s">
        <v>593</v>
      </c>
      <c r="I72" s="282">
        <f t="shared" si="21"/>
        <v>3212.8319999999999</v>
      </c>
      <c r="K72" s="133">
        <v>62</v>
      </c>
      <c r="L72" s="198" t="s">
        <v>214</v>
      </c>
      <c r="M72" s="199">
        <v>861800</v>
      </c>
      <c r="N72" s="40">
        <v>1.0513513513513513</v>
      </c>
      <c r="O72" s="201">
        <v>52800</v>
      </c>
      <c r="P72" s="153">
        <f t="shared" si="22"/>
        <v>914600</v>
      </c>
      <c r="Q72" s="199">
        <v>837000</v>
      </c>
      <c r="R72" s="40">
        <v>1.0513513513513513</v>
      </c>
      <c r="S72" s="201">
        <v>55200</v>
      </c>
      <c r="T72" s="153">
        <v>892200</v>
      </c>
      <c r="U72" s="199">
        <v>874200</v>
      </c>
      <c r="V72" s="40">
        <v>1.0513513513513513</v>
      </c>
      <c r="W72" s="201">
        <v>48000</v>
      </c>
      <c r="X72" s="153">
        <f t="shared" si="23"/>
        <v>922200</v>
      </c>
      <c r="Y72" s="199">
        <v>930000</v>
      </c>
      <c r="Z72" s="40">
        <v>1.0513513513513513</v>
      </c>
      <c r="AA72" s="201">
        <v>54720</v>
      </c>
      <c r="AB72" s="228">
        <f t="shared" si="24"/>
        <v>984720</v>
      </c>
      <c r="AC72" s="573">
        <v>160949.88</v>
      </c>
      <c r="AD72" s="563">
        <v>1.0513513513513499</v>
      </c>
      <c r="AE72" s="572">
        <v>39750.5628</v>
      </c>
      <c r="AF72" s="584">
        <f t="shared" si="19"/>
        <v>200700.44280000002</v>
      </c>
      <c r="AG72" s="458">
        <f t="shared" si="25"/>
        <v>652938.87913333334</v>
      </c>
    </row>
    <row r="73" spans="1:33" x14ac:dyDescent="0.2">
      <c r="A73" s="120">
        <v>63</v>
      </c>
      <c r="B73" s="126" t="s">
        <v>215</v>
      </c>
      <c r="C73" s="471">
        <v>49980</v>
      </c>
      <c r="D73" s="472">
        <f t="shared" si="20"/>
        <v>54618.144</v>
      </c>
      <c r="E73" s="463" t="s">
        <v>593</v>
      </c>
      <c r="F73" s="483" t="s">
        <v>593</v>
      </c>
      <c r="G73" s="463" t="s">
        <v>593</v>
      </c>
      <c r="H73" s="484" t="s">
        <v>593</v>
      </c>
      <c r="I73" s="282">
        <f t="shared" si="21"/>
        <v>54618.144</v>
      </c>
      <c r="K73" s="133">
        <v>63</v>
      </c>
      <c r="L73" s="198" t="s">
        <v>215</v>
      </c>
      <c r="M73" s="199">
        <v>1805250</v>
      </c>
      <c r="N73" s="40">
        <v>1.077027027027027</v>
      </c>
      <c r="O73" s="201">
        <v>134400</v>
      </c>
      <c r="P73" s="153">
        <f t="shared" si="22"/>
        <v>1939650</v>
      </c>
      <c r="Q73" s="199">
        <v>1581150</v>
      </c>
      <c r="R73" s="40">
        <v>1.077027027027027</v>
      </c>
      <c r="S73" s="201">
        <v>135600</v>
      </c>
      <c r="T73" s="153">
        <v>1716750</v>
      </c>
      <c r="U73" s="199">
        <v>1755450</v>
      </c>
      <c r="V73" s="40">
        <v>1.077027027027027</v>
      </c>
      <c r="W73" s="201">
        <v>120000</v>
      </c>
      <c r="X73" s="153">
        <f t="shared" si="23"/>
        <v>1875450</v>
      </c>
      <c r="Y73" s="199">
        <v>1867500</v>
      </c>
      <c r="Z73" s="40">
        <v>1.077027027027027</v>
      </c>
      <c r="AA73" s="201">
        <v>133200</v>
      </c>
      <c r="AB73" s="228">
        <f t="shared" si="24"/>
        <v>2000700</v>
      </c>
      <c r="AC73" s="573">
        <v>75741.119999999995</v>
      </c>
      <c r="AD73" s="563">
        <v>1.0770270270270299</v>
      </c>
      <c r="AE73" s="572">
        <v>10989.225</v>
      </c>
      <c r="AF73" s="584">
        <f t="shared" si="19"/>
        <v>86730.345000000001</v>
      </c>
      <c r="AG73" s="458">
        <f t="shared" si="25"/>
        <v>1278983.0815000001</v>
      </c>
    </row>
    <row r="74" spans="1:33" x14ac:dyDescent="0.2">
      <c r="A74" s="120">
        <v>64</v>
      </c>
      <c r="B74" s="126" t="s">
        <v>136</v>
      </c>
      <c r="C74" s="471">
        <v>596820</v>
      </c>
      <c r="D74" s="472">
        <f t="shared" si="20"/>
        <v>652204.89599999995</v>
      </c>
      <c r="E74" s="41">
        <v>765415</v>
      </c>
      <c r="F74" s="473">
        <f t="shared" ref="F74:F83" si="26">+E74*5.2%+E74</f>
        <v>805216.58</v>
      </c>
      <c r="G74" s="474">
        <v>930357.36</v>
      </c>
      <c r="H74" s="475">
        <f t="shared" ref="H74:H134" si="27">G74*5.1%+G74</f>
        <v>977805.58536000003</v>
      </c>
      <c r="I74" s="282">
        <f t="shared" si="21"/>
        <v>811742.35378666653</v>
      </c>
      <c r="K74" s="133">
        <v>64</v>
      </c>
      <c r="L74" s="198" t="s">
        <v>136</v>
      </c>
      <c r="M74" s="199">
        <v>834900</v>
      </c>
      <c r="N74" s="40">
        <v>0.42297297297297298</v>
      </c>
      <c r="O74" s="201">
        <v>361147</v>
      </c>
      <c r="P74" s="153">
        <f t="shared" si="22"/>
        <v>1196047</v>
      </c>
      <c r="Q74" s="199">
        <v>792550</v>
      </c>
      <c r="R74" s="40">
        <v>0.42297297297297298</v>
      </c>
      <c r="S74" s="201">
        <v>374161</v>
      </c>
      <c r="T74" s="153">
        <v>1166711</v>
      </c>
      <c r="U74" s="199">
        <v>889350</v>
      </c>
      <c r="V74" s="40">
        <v>0.42297297297297298</v>
      </c>
      <c r="W74" s="201">
        <v>325357.36</v>
      </c>
      <c r="X74" s="153">
        <f t="shared" si="23"/>
        <v>1214707.3599999999</v>
      </c>
      <c r="Y74" s="199">
        <v>889350</v>
      </c>
      <c r="Z74" s="40">
        <v>0.42297297297297298</v>
      </c>
      <c r="AA74" s="201">
        <v>364400</v>
      </c>
      <c r="AB74" s="228">
        <f t="shared" si="24"/>
        <v>1253750</v>
      </c>
      <c r="AC74" s="573">
        <v>988692.12</v>
      </c>
      <c r="AD74" s="563">
        <v>0.42297297297297298</v>
      </c>
      <c r="AE74" s="572">
        <v>46546.9758</v>
      </c>
      <c r="AF74" s="584">
        <f t="shared" si="19"/>
        <v>1035239.0958</v>
      </c>
      <c r="AG74" s="458">
        <f t="shared" si="25"/>
        <v>1113032.8015977778</v>
      </c>
    </row>
    <row r="75" spans="1:33" x14ac:dyDescent="0.2">
      <c r="A75" s="120">
        <v>65</v>
      </c>
      <c r="B75" s="126" t="s">
        <v>147</v>
      </c>
      <c r="C75" s="471">
        <v>456680</v>
      </c>
      <c r="D75" s="472">
        <f t="shared" si="20"/>
        <v>499059.90399999998</v>
      </c>
      <c r="E75" s="41">
        <v>585770</v>
      </c>
      <c r="F75" s="473">
        <f t="shared" si="26"/>
        <v>616230.04</v>
      </c>
      <c r="G75" s="474">
        <v>683744</v>
      </c>
      <c r="H75" s="475">
        <f t="shared" si="27"/>
        <v>718614.94400000002</v>
      </c>
      <c r="I75" s="282">
        <f t="shared" si="21"/>
        <v>611301.62933333346</v>
      </c>
      <c r="K75" s="133">
        <v>65</v>
      </c>
      <c r="L75" s="198" t="s">
        <v>147</v>
      </c>
      <c r="M75" s="199">
        <v>603840</v>
      </c>
      <c r="N75" s="40">
        <v>0.50378378378378375</v>
      </c>
      <c r="O75" s="201">
        <v>268513</v>
      </c>
      <c r="P75" s="153">
        <f t="shared" si="22"/>
        <v>872353</v>
      </c>
      <c r="Q75" s="199">
        <v>599400</v>
      </c>
      <c r="R75" s="40">
        <v>0.50378378378378375</v>
      </c>
      <c r="S75" s="201">
        <v>273308</v>
      </c>
      <c r="T75" s="153">
        <v>872708</v>
      </c>
      <c r="U75" s="199">
        <v>657120</v>
      </c>
      <c r="V75" s="40">
        <v>0.50378378378378375</v>
      </c>
      <c r="W75" s="201">
        <v>239744</v>
      </c>
      <c r="X75" s="153">
        <f t="shared" si="23"/>
        <v>896864</v>
      </c>
      <c r="Y75" s="199">
        <v>652680</v>
      </c>
      <c r="Z75" s="40">
        <v>0.50378378378378375</v>
      </c>
      <c r="AA75" s="201">
        <v>268513</v>
      </c>
      <c r="AB75" s="228">
        <f t="shared" si="24"/>
        <v>921193</v>
      </c>
      <c r="AC75" s="573">
        <v>747943.56</v>
      </c>
      <c r="AD75" s="563">
        <v>0.50378378378378397</v>
      </c>
      <c r="AE75" s="572">
        <v>44322.080399999999</v>
      </c>
      <c r="AF75" s="584">
        <f t="shared" si="19"/>
        <v>792265.64040000003</v>
      </c>
      <c r="AG75" s="458">
        <f t="shared" si="25"/>
        <v>827780.87828888895</v>
      </c>
    </row>
    <row r="76" spans="1:33" x14ac:dyDescent="0.2">
      <c r="A76" s="120">
        <v>66</v>
      </c>
      <c r="B76" s="126" t="s">
        <v>46</v>
      </c>
      <c r="C76" s="471">
        <v>542920</v>
      </c>
      <c r="D76" s="472">
        <f t="shared" si="20"/>
        <v>593302.97600000002</v>
      </c>
      <c r="E76" s="41">
        <v>1240605</v>
      </c>
      <c r="F76" s="473">
        <f t="shared" si="26"/>
        <v>1305116.46</v>
      </c>
      <c r="G76" s="474">
        <v>1415880</v>
      </c>
      <c r="H76" s="475">
        <f t="shared" si="27"/>
        <v>1488089.88</v>
      </c>
      <c r="I76" s="282">
        <f t="shared" si="21"/>
        <v>1128836.4386666666</v>
      </c>
      <c r="K76" s="133">
        <v>66</v>
      </c>
      <c r="L76" s="198" t="s">
        <v>46</v>
      </c>
      <c r="M76" s="199">
        <v>1242000</v>
      </c>
      <c r="N76" s="40">
        <v>1.05</v>
      </c>
      <c r="O76" s="201">
        <v>545468</v>
      </c>
      <c r="P76" s="153">
        <f t="shared" si="22"/>
        <v>1787468</v>
      </c>
      <c r="Q76" s="199">
        <v>1177600</v>
      </c>
      <c r="R76" s="40">
        <v>1.05</v>
      </c>
      <c r="S76" s="201">
        <v>570262</v>
      </c>
      <c r="T76" s="153">
        <v>1747862</v>
      </c>
      <c r="U76" s="199">
        <v>1297200</v>
      </c>
      <c r="V76" s="40">
        <v>1.05</v>
      </c>
      <c r="W76" s="201">
        <v>495880</v>
      </c>
      <c r="X76" s="153">
        <f t="shared" si="23"/>
        <v>1793080</v>
      </c>
      <c r="Y76" s="199">
        <v>1380000</v>
      </c>
      <c r="Z76" s="40">
        <v>1.05</v>
      </c>
      <c r="AA76" s="201">
        <v>545468</v>
      </c>
      <c r="AB76" s="228">
        <f t="shared" si="24"/>
        <v>1925468</v>
      </c>
      <c r="AC76" s="573">
        <v>1475599.32</v>
      </c>
      <c r="AD76" s="563">
        <v>1.05</v>
      </c>
      <c r="AE76" s="572">
        <v>202343.75459999999</v>
      </c>
      <c r="AF76" s="584">
        <f t="shared" si="19"/>
        <v>1677943.0745999999</v>
      </c>
      <c r="AG76" s="458">
        <f t="shared" si="25"/>
        <v>1676776.2522111114</v>
      </c>
    </row>
    <row r="77" spans="1:33" x14ac:dyDescent="0.2">
      <c r="A77" s="120">
        <v>67</v>
      </c>
      <c r="B77" s="126" t="s">
        <v>47</v>
      </c>
      <c r="C77" s="471">
        <v>221480</v>
      </c>
      <c r="D77" s="472">
        <f t="shared" si="20"/>
        <v>242033.34399999998</v>
      </c>
      <c r="E77" s="41">
        <v>284050</v>
      </c>
      <c r="F77" s="473">
        <f t="shared" si="26"/>
        <v>298820.59999999998</v>
      </c>
      <c r="G77" s="474">
        <v>347050.68</v>
      </c>
      <c r="H77" s="475">
        <f t="shared" si="27"/>
        <v>364750.26468000002</v>
      </c>
      <c r="I77" s="282">
        <f t="shared" si="21"/>
        <v>301868.06955999997</v>
      </c>
      <c r="K77" s="133">
        <v>67</v>
      </c>
      <c r="L77" s="198" t="s">
        <v>47</v>
      </c>
      <c r="M77" s="199">
        <v>305100</v>
      </c>
      <c r="N77" s="40">
        <v>0.82051282051282048</v>
      </c>
      <c r="O77" s="201">
        <v>133156</v>
      </c>
      <c r="P77" s="153">
        <f t="shared" si="22"/>
        <v>438256</v>
      </c>
      <c r="Q77" s="199">
        <v>302840</v>
      </c>
      <c r="R77" s="40">
        <v>0.82051282051282048</v>
      </c>
      <c r="S77" s="201">
        <v>136787</v>
      </c>
      <c r="T77" s="153">
        <v>439627</v>
      </c>
      <c r="U77" s="199">
        <v>329960</v>
      </c>
      <c r="V77" s="40">
        <v>0.82051282051282048</v>
      </c>
      <c r="W77" s="201">
        <v>121050.68</v>
      </c>
      <c r="X77" s="153">
        <f t="shared" si="23"/>
        <v>451010.68</v>
      </c>
      <c r="Y77" s="199">
        <v>341260</v>
      </c>
      <c r="Z77" s="40">
        <v>0.82051282051282048</v>
      </c>
      <c r="AA77" s="201">
        <v>133156</v>
      </c>
      <c r="AB77" s="228">
        <f t="shared" si="24"/>
        <v>474416</v>
      </c>
      <c r="AC77" s="573">
        <v>363827.88</v>
      </c>
      <c r="AD77" s="563">
        <v>0.82051282051282004</v>
      </c>
      <c r="AE77" s="572">
        <v>20355.425999999999</v>
      </c>
      <c r="AF77" s="584">
        <f t="shared" si="19"/>
        <v>384183.30599999998</v>
      </c>
      <c r="AG77" s="458">
        <f t="shared" si="25"/>
        <v>414893.50925999996</v>
      </c>
    </row>
    <row r="78" spans="1:33" x14ac:dyDescent="0.2">
      <c r="A78" s="120">
        <v>68</v>
      </c>
      <c r="B78" s="126" t="s">
        <v>48</v>
      </c>
      <c r="C78" s="471">
        <v>1498420</v>
      </c>
      <c r="D78" s="472">
        <f t="shared" si="20"/>
        <v>1637473.3759999999</v>
      </c>
      <c r="E78" s="41">
        <v>2012195</v>
      </c>
      <c r="F78" s="473">
        <f t="shared" si="26"/>
        <v>2116829.14</v>
      </c>
      <c r="G78" s="474">
        <v>2217074.88</v>
      </c>
      <c r="H78" s="475">
        <f t="shared" si="27"/>
        <v>2330145.69888</v>
      </c>
      <c r="I78" s="282">
        <f t="shared" si="21"/>
        <v>2028149.40496</v>
      </c>
      <c r="K78" s="133">
        <v>68</v>
      </c>
      <c r="L78" s="198" t="s">
        <v>48</v>
      </c>
      <c r="M78" s="199">
        <v>2031810</v>
      </c>
      <c r="N78" s="40">
        <v>0.49864864864864866</v>
      </c>
      <c r="O78" s="201">
        <v>869204</v>
      </c>
      <c r="P78" s="153">
        <f t="shared" si="22"/>
        <v>2901014</v>
      </c>
      <c r="Q78" s="199">
        <v>1815660</v>
      </c>
      <c r="R78" s="40">
        <v>0.49864864864864866</v>
      </c>
      <c r="S78" s="201">
        <v>892486</v>
      </c>
      <c r="T78" s="153">
        <v>2708146</v>
      </c>
      <c r="U78" s="199">
        <v>2017400</v>
      </c>
      <c r="V78" s="40">
        <v>0.49864864864864866</v>
      </c>
      <c r="W78" s="201">
        <v>776074.87999999989</v>
      </c>
      <c r="X78" s="153">
        <f t="shared" si="23"/>
        <v>2793474.88</v>
      </c>
      <c r="Y78" s="199">
        <v>2161500</v>
      </c>
      <c r="Z78" s="40">
        <v>0.49864864864864866</v>
      </c>
      <c r="AA78" s="201">
        <v>838161</v>
      </c>
      <c r="AB78" s="228">
        <f t="shared" si="24"/>
        <v>2999661</v>
      </c>
      <c r="AC78" s="573">
        <v>2675284.56</v>
      </c>
      <c r="AD78" s="563">
        <v>0.498648648648649</v>
      </c>
      <c r="AE78" s="572">
        <v>46249.421399999999</v>
      </c>
      <c r="AF78" s="584">
        <f t="shared" si="19"/>
        <v>2721533.9813999999</v>
      </c>
      <c r="AG78" s="458">
        <f t="shared" si="25"/>
        <v>2691996.5443933331</v>
      </c>
    </row>
    <row r="79" spans="1:33" x14ac:dyDescent="0.2">
      <c r="A79" s="120">
        <v>69</v>
      </c>
      <c r="B79" s="126" t="s">
        <v>341</v>
      </c>
      <c r="C79" s="471">
        <v>479220</v>
      </c>
      <c r="D79" s="472">
        <f t="shared" si="20"/>
        <v>523691.61599999998</v>
      </c>
      <c r="E79" s="41">
        <v>848445</v>
      </c>
      <c r="F79" s="473">
        <f t="shared" si="26"/>
        <v>892564.14</v>
      </c>
      <c r="G79" s="474">
        <v>947742.6</v>
      </c>
      <c r="H79" s="475">
        <f t="shared" si="27"/>
        <v>996077.47259999998</v>
      </c>
      <c r="I79" s="282">
        <f t="shared" si="21"/>
        <v>804111.07620000001</v>
      </c>
      <c r="K79" s="133">
        <v>69</v>
      </c>
      <c r="L79" s="198" t="s">
        <v>341</v>
      </c>
      <c r="M79" s="199">
        <v>843920</v>
      </c>
      <c r="N79" s="40">
        <v>1.0769230769230769</v>
      </c>
      <c r="O79" s="201">
        <v>368234</v>
      </c>
      <c r="P79" s="153">
        <f t="shared" si="22"/>
        <v>1212154</v>
      </c>
      <c r="Q79" s="199">
        <v>819280</v>
      </c>
      <c r="R79" s="40">
        <v>1.0769230769230769</v>
      </c>
      <c r="S79" s="201">
        <v>381504</v>
      </c>
      <c r="T79" s="153">
        <v>1200784</v>
      </c>
      <c r="U79" s="199">
        <v>856240</v>
      </c>
      <c r="V79" s="40">
        <v>1.0769230769230769</v>
      </c>
      <c r="W79" s="201">
        <v>331742.59999999998</v>
      </c>
      <c r="X79" s="153">
        <f t="shared" si="23"/>
        <v>1187982.6000000001</v>
      </c>
      <c r="Y79" s="199">
        <v>930160</v>
      </c>
      <c r="Z79" s="40">
        <v>1.0769230769230769</v>
      </c>
      <c r="AA79" s="201">
        <v>368234</v>
      </c>
      <c r="AB79" s="228">
        <f t="shared" si="24"/>
        <v>1298394</v>
      </c>
      <c r="AC79" s="573">
        <v>704662.92</v>
      </c>
      <c r="AD79" s="563">
        <v>1.07692307692308</v>
      </c>
      <c r="AE79" s="572">
        <v>31452.852599999998</v>
      </c>
      <c r="AF79" s="584">
        <f t="shared" si="19"/>
        <v>736115.77260000003</v>
      </c>
      <c r="AG79" s="458">
        <f t="shared" si="25"/>
        <v>1073256.9081333333</v>
      </c>
    </row>
    <row r="80" spans="1:33" x14ac:dyDescent="0.2">
      <c r="A80" s="120">
        <v>70</v>
      </c>
      <c r="B80" s="126" t="s">
        <v>49</v>
      </c>
      <c r="C80" s="471">
        <v>472360</v>
      </c>
      <c r="D80" s="472">
        <f t="shared" si="20"/>
        <v>516195.00799999997</v>
      </c>
      <c r="E80" s="41">
        <v>507775</v>
      </c>
      <c r="F80" s="473">
        <f t="shared" si="26"/>
        <v>534179.30000000005</v>
      </c>
      <c r="G80" s="474">
        <v>605289.16</v>
      </c>
      <c r="H80" s="475">
        <f t="shared" si="27"/>
        <v>636158.90716000006</v>
      </c>
      <c r="I80" s="282">
        <f t="shared" si="21"/>
        <v>562177.73838666675</v>
      </c>
      <c r="K80" s="133">
        <v>70</v>
      </c>
      <c r="L80" s="198" t="s">
        <v>49</v>
      </c>
      <c r="M80" s="199">
        <v>542340</v>
      </c>
      <c r="N80" s="40">
        <v>0.79487179487179482</v>
      </c>
      <c r="O80" s="201">
        <v>235641</v>
      </c>
      <c r="P80" s="153">
        <f t="shared" si="22"/>
        <v>777981</v>
      </c>
      <c r="Q80" s="199">
        <v>538410</v>
      </c>
      <c r="R80" s="40">
        <v>0.79487179487179482</v>
      </c>
      <c r="S80" s="201">
        <v>237764</v>
      </c>
      <c r="T80" s="153">
        <v>776174</v>
      </c>
      <c r="U80" s="199">
        <v>577710</v>
      </c>
      <c r="V80" s="40">
        <v>0.79487179487179482</v>
      </c>
      <c r="W80" s="201">
        <v>212289.16000000003</v>
      </c>
      <c r="X80" s="153">
        <f t="shared" si="23"/>
        <v>789999.16</v>
      </c>
      <c r="Y80" s="199">
        <v>573780</v>
      </c>
      <c r="Z80" s="40">
        <v>0.79487179487179482</v>
      </c>
      <c r="AA80" s="201">
        <v>229272</v>
      </c>
      <c r="AB80" s="228">
        <f t="shared" si="24"/>
        <v>803052</v>
      </c>
      <c r="AC80" s="573">
        <v>539655.48</v>
      </c>
      <c r="AD80" s="563">
        <v>0.79487179487179505</v>
      </c>
      <c r="AE80" s="572">
        <v>68998.807799999995</v>
      </c>
      <c r="AF80" s="584">
        <f t="shared" si="19"/>
        <v>608654.28779999993</v>
      </c>
      <c r="AG80" s="458">
        <f t="shared" si="25"/>
        <v>719673.03103111114</v>
      </c>
    </row>
    <row r="81" spans="1:33" x14ac:dyDescent="0.2">
      <c r="A81" s="120">
        <v>71</v>
      </c>
      <c r="B81" s="126" t="s">
        <v>50</v>
      </c>
      <c r="C81" s="471">
        <v>579180</v>
      </c>
      <c r="D81" s="472">
        <f t="shared" si="20"/>
        <v>632927.90399999998</v>
      </c>
      <c r="E81" s="41">
        <v>157130</v>
      </c>
      <c r="F81" s="473">
        <f t="shared" si="26"/>
        <v>165300.76</v>
      </c>
      <c r="G81" s="474">
        <v>195224</v>
      </c>
      <c r="H81" s="475">
        <f t="shared" si="27"/>
        <v>205180.424</v>
      </c>
      <c r="I81" s="282">
        <f t="shared" si="21"/>
        <v>334469.696</v>
      </c>
      <c r="K81" s="133">
        <v>71</v>
      </c>
      <c r="L81" s="198" t="s">
        <v>50</v>
      </c>
      <c r="M81" s="199">
        <v>529720</v>
      </c>
      <c r="N81" s="40">
        <v>0.49864864864864866</v>
      </c>
      <c r="O81" s="201">
        <v>75729</v>
      </c>
      <c r="P81" s="153">
        <f t="shared" si="22"/>
        <v>605449</v>
      </c>
      <c r="Q81" s="199">
        <v>533615</v>
      </c>
      <c r="R81" s="40">
        <v>0.49864864864864866</v>
      </c>
      <c r="S81" s="201">
        <v>76411</v>
      </c>
      <c r="T81" s="153">
        <v>610026</v>
      </c>
      <c r="U81" s="199">
        <v>576460</v>
      </c>
      <c r="V81" s="40">
        <v>0.49864864864864866</v>
      </c>
      <c r="W81" s="201">
        <v>68224</v>
      </c>
      <c r="X81" s="153">
        <f t="shared" si="23"/>
        <v>644684</v>
      </c>
      <c r="Y81" s="199">
        <v>568670</v>
      </c>
      <c r="Z81" s="40">
        <v>0.49864864864864866</v>
      </c>
      <c r="AA81" s="201">
        <v>77775</v>
      </c>
      <c r="AB81" s="228">
        <f t="shared" si="24"/>
        <v>646445</v>
      </c>
      <c r="AC81" s="573">
        <v>912951</v>
      </c>
      <c r="AD81" s="563">
        <v>0.498648648648649</v>
      </c>
      <c r="AE81" s="572">
        <v>55987.565399999999</v>
      </c>
      <c r="AF81" s="584">
        <f t="shared" si="19"/>
        <v>968938.56539999996</v>
      </c>
      <c r="AG81" s="458">
        <f t="shared" si="25"/>
        <v>635002.04356666666</v>
      </c>
    </row>
    <row r="82" spans="1:33" x14ac:dyDescent="0.2">
      <c r="A82" s="120">
        <v>72</v>
      </c>
      <c r="B82" s="126" t="s">
        <v>217</v>
      </c>
      <c r="C82" s="471">
        <v>509600</v>
      </c>
      <c r="D82" s="472">
        <f t="shared" si="20"/>
        <v>556890.88</v>
      </c>
      <c r="E82" s="41">
        <v>897370</v>
      </c>
      <c r="F82" s="473">
        <f t="shared" si="26"/>
        <v>944033.24</v>
      </c>
      <c r="G82" s="474">
        <v>2163185.88</v>
      </c>
      <c r="H82" s="475">
        <f t="shared" si="27"/>
        <v>2273508.3598799999</v>
      </c>
      <c r="I82" s="282">
        <f t="shared" si="21"/>
        <v>1258144.1599600001</v>
      </c>
      <c r="K82" s="133">
        <v>72</v>
      </c>
      <c r="L82" s="198" t="s">
        <v>217</v>
      </c>
      <c r="M82" s="199">
        <v>2010580</v>
      </c>
      <c r="N82" s="40">
        <v>1.0769230769230769</v>
      </c>
      <c r="O82" s="201">
        <v>840476</v>
      </c>
      <c r="P82" s="153">
        <f t="shared" si="22"/>
        <v>2851056</v>
      </c>
      <c r="Q82" s="199">
        <v>1827800</v>
      </c>
      <c r="R82" s="40">
        <v>1.0769230769230769</v>
      </c>
      <c r="S82" s="201">
        <v>848048</v>
      </c>
      <c r="T82" s="153">
        <v>2675848</v>
      </c>
      <c r="U82" s="199">
        <v>2052760</v>
      </c>
      <c r="V82" s="40">
        <v>1.0769230769230769</v>
      </c>
      <c r="W82" s="201">
        <v>757185.87999999989</v>
      </c>
      <c r="X82" s="153">
        <f t="shared" si="23"/>
        <v>2809945.88</v>
      </c>
      <c r="Y82" s="199">
        <v>2052760</v>
      </c>
      <c r="Z82" s="40">
        <v>1.0769230769230769</v>
      </c>
      <c r="AA82" s="201">
        <v>848048</v>
      </c>
      <c r="AB82" s="228">
        <f t="shared" si="24"/>
        <v>2900808</v>
      </c>
      <c r="AC82" s="573">
        <v>1190217.6000000001</v>
      </c>
      <c r="AD82" s="563">
        <v>1.07692307692308</v>
      </c>
      <c r="AE82" s="572">
        <v>23493.272400000002</v>
      </c>
      <c r="AF82" s="584">
        <f t="shared" si="19"/>
        <v>1213710.8724</v>
      </c>
      <c r="AG82" s="458">
        <f t="shared" si="25"/>
        <v>2284918.8187266667</v>
      </c>
    </row>
    <row r="83" spans="1:33" x14ac:dyDescent="0.2">
      <c r="A83" s="120">
        <v>73</v>
      </c>
      <c r="B83" s="126" t="s">
        <v>218</v>
      </c>
      <c r="C83" s="471">
        <v>280280</v>
      </c>
      <c r="D83" s="472">
        <f t="shared" si="20"/>
        <v>306289.984</v>
      </c>
      <c r="E83" s="41">
        <v>359480</v>
      </c>
      <c r="F83" s="473">
        <f t="shared" si="26"/>
        <v>378172.96</v>
      </c>
      <c r="G83" s="474">
        <v>386400</v>
      </c>
      <c r="H83" s="475">
        <f t="shared" si="27"/>
        <v>406106.4</v>
      </c>
      <c r="I83" s="282">
        <f t="shared" si="21"/>
        <v>363523.11466666666</v>
      </c>
      <c r="K83" s="133">
        <v>73</v>
      </c>
      <c r="L83" s="198" t="s">
        <v>218</v>
      </c>
      <c r="M83" s="199">
        <v>348890</v>
      </c>
      <c r="N83" s="40">
        <v>0.79487179487179482</v>
      </c>
      <c r="O83" s="201">
        <v>150294</v>
      </c>
      <c r="P83" s="153">
        <f t="shared" si="22"/>
        <v>499184</v>
      </c>
      <c r="Q83" s="199">
        <v>341360</v>
      </c>
      <c r="R83" s="40">
        <v>0.79487179487179482</v>
      </c>
      <c r="S83" s="201">
        <v>151648</v>
      </c>
      <c r="T83" s="153">
        <v>493008</v>
      </c>
      <c r="U83" s="199">
        <v>366460</v>
      </c>
      <c r="V83" s="40">
        <v>0.79487179487179482</v>
      </c>
      <c r="W83" s="201">
        <v>135400</v>
      </c>
      <c r="X83" s="153">
        <f t="shared" si="23"/>
        <v>501860</v>
      </c>
      <c r="Y83" s="199">
        <v>368970</v>
      </c>
      <c r="Z83" s="40">
        <v>0.79487179487179482</v>
      </c>
      <c r="AA83" s="201">
        <v>154356</v>
      </c>
      <c r="AB83" s="228">
        <f t="shared" si="24"/>
        <v>523326</v>
      </c>
      <c r="AC83" s="573">
        <v>462561.84</v>
      </c>
      <c r="AD83" s="563">
        <v>0.79487179487179505</v>
      </c>
      <c r="AE83" s="572">
        <v>23642.049599999998</v>
      </c>
      <c r="AF83" s="584">
        <f t="shared" si="19"/>
        <v>486203.88959999999</v>
      </c>
      <c r="AG83" s="458">
        <f t="shared" si="25"/>
        <v>477850.83404444443</v>
      </c>
    </row>
    <row r="84" spans="1:33" s="255" customFormat="1" ht="15" customHeight="1" x14ac:dyDescent="0.2">
      <c r="A84" s="179" t="s">
        <v>51</v>
      </c>
      <c r="B84" s="68"/>
      <c r="C84" s="476"/>
      <c r="D84" s="477"/>
      <c r="E84" s="253"/>
      <c r="F84" s="479"/>
      <c r="G84" s="480"/>
      <c r="H84" s="481"/>
      <c r="I84" s="284"/>
      <c r="K84" s="203" t="s">
        <v>51</v>
      </c>
      <c r="L84" s="204"/>
      <c r="M84" s="196"/>
      <c r="N84" s="195"/>
      <c r="O84" s="196"/>
      <c r="P84" s="197"/>
      <c r="Q84" s="196"/>
      <c r="R84" s="195"/>
      <c r="S84" s="196"/>
      <c r="T84" s="197"/>
      <c r="U84" s="196"/>
      <c r="V84" s="195"/>
      <c r="W84" s="196"/>
      <c r="X84" s="197"/>
      <c r="Y84" s="196"/>
      <c r="Z84" s="195"/>
      <c r="AA84" s="196"/>
      <c r="AB84" s="196"/>
      <c r="AC84" s="592"/>
      <c r="AD84" s="593"/>
      <c r="AE84" s="592"/>
      <c r="AF84" s="594"/>
      <c r="AG84" s="594"/>
    </row>
    <row r="85" spans="1:33" x14ac:dyDescent="0.2">
      <c r="A85" s="120">
        <v>74</v>
      </c>
      <c r="B85" s="126" t="s">
        <v>52</v>
      </c>
      <c r="C85" s="471">
        <v>771260</v>
      </c>
      <c r="D85" s="472">
        <f t="shared" si="20"/>
        <v>842832.92799999996</v>
      </c>
      <c r="E85" s="41">
        <v>1950635</v>
      </c>
      <c r="F85" s="473">
        <f t="shared" ref="F85:F87" si="28">+E85*5.2%+E85</f>
        <v>2052068.02</v>
      </c>
      <c r="G85" s="474">
        <v>1989362</v>
      </c>
      <c r="H85" s="475">
        <f t="shared" si="27"/>
        <v>2090819.4620000001</v>
      </c>
      <c r="I85" s="282">
        <f t="shared" si="21"/>
        <v>1661906.8033333335</v>
      </c>
      <c r="K85" s="133">
        <v>74</v>
      </c>
      <c r="L85" s="198" t="s">
        <v>52</v>
      </c>
      <c r="M85" s="199">
        <v>1874850</v>
      </c>
      <c r="N85" s="40">
        <v>0.50405405405405401</v>
      </c>
      <c r="O85" s="201">
        <v>772962</v>
      </c>
      <c r="P85" s="153">
        <f t="shared" si="22"/>
        <v>2647812</v>
      </c>
      <c r="Q85" s="199">
        <v>1758480</v>
      </c>
      <c r="R85" s="40">
        <v>0.50405405405405401</v>
      </c>
      <c r="S85" s="201">
        <v>807780</v>
      </c>
      <c r="T85" s="153">
        <v>2566260</v>
      </c>
      <c r="U85" s="199">
        <v>1861920</v>
      </c>
      <c r="V85" s="40">
        <v>0.50405405405405401</v>
      </c>
      <c r="W85" s="201">
        <v>696362</v>
      </c>
      <c r="X85" s="153">
        <f t="shared" si="23"/>
        <v>2558282</v>
      </c>
      <c r="Y85" s="199">
        <v>1965360</v>
      </c>
      <c r="Z85" s="40">
        <v>0.50405405405405401</v>
      </c>
      <c r="AA85" s="201">
        <v>786889</v>
      </c>
      <c r="AB85" s="228">
        <f t="shared" si="24"/>
        <v>2752249</v>
      </c>
      <c r="AC85" s="573">
        <v>2586018.2400000002</v>
      </c>
      <c r="AD85" s="563">
        <v>0.50405405405405401</v>
      </c>
      <c r="AE85" s="572">
        <v>52254.610200000003</v>
      </c>
      <c r="AF85" s="584">
        <f>IF(AND(AC85="",AE85=""),"",SUM(AC85,AE85))</f>
        <v>2638272.8502000002</v>
      </c>
      <c r="AG85" s="458">
        <f t="shared" si="25"/>
        <v>2470797.1089222226</v>
      </c>
    </row>
    <row r="86" spans="1:33" x14ac:dyDescent="0.2">
      <c r="A86" s="120">
        <v>75</v>
      </c>
      <c r="B86" s="126" t="s">
        <v>138</v>
      </c>
      <c r="C86" s="471">
        <v>144060</v>
      </c>
      <c r="D86" s="472">
        <f t="shared" si="20"/>
        <v>157428.76800000001</v>
      </c>
      <c r="E86" s="41">
        <v>184775</v>
      </c>
      <c r="F86" s="473">
        <f t="shared" si="28"/>
        <v>194383.3</v>
      </c>
      <c r="G86" s="474">
        <v>209300</v>
      </c>
      <c r="H86" s="475">
        <f t="shared" si="27"/>
        <v>219974.3</v>
      </c>
      <c r="I86" s="282">
        <f t="shared" si="21"/>
        <v>190595.45600000001</v>
      </c>
      <c r="K86" s="133">
        <v>75</v>
      </c>
      <c r="L86" s="198" t="s">
        <v>138</v>
      </c>
      <c r="M86" s="199">
        <v>191760</v>
      </c>
      <c r="N86" s="40">
        <v>0.692972972972973</v>
      </c>
      <c r="O86" s="201">
        <v>80630</v>
      </c>
      <c r="P86" s="153">
        <f t="shared" si="22"/>
        <v>272390</v>
      </c>
      <c r="Q86" s="199">
        <v>186320</v>
      </c>
      <c r="R86" s="40">
        <v>0.692972972972973</v>
      </c>
      <c r="S86" s="201">
        <v>84295</v>
      </c>
      <c r="T86" s="153">
        <v>270615</v>
      </c>
      <c r="U86" s="199">
        <v>191760</v>
      </c>
      <c r="V86" s="40">
        <v>0.692972972972973</v>
      </c>
      <c r="W86" s="201">
        <v>73300</v>
      </c>
      <c r="X86" s="153">
        <f t="shared" si="23"/>
        <v>265060</v>
      </c>
      <c r="Y86" s="199">
        <v>197200</v>
      </c>
      <c r="Z86" s="40">
        <v>0.692972972972973</v>
      </c>
      <c r="AA86" s="201">
        <v>81363</v>
      </c>
      <c r="AB86" s="228">
        <f t="shared" si="24"/>
        <v>278563</v>
      </c>
      <c r="AC86" s="573">
        <v>200172.96</v>
      </c>
      <c r="AD86" s="563">
        <v>0.692972972972973</v>
      </c>
      <c r="AE86" s="572">
        <v>49738.923000000003</v>
      </c>
      <c r="AF86" s="584">
        <f>IF(AND(AC86="",AE86=""),"",SUM(AC86,AE86))</f>
        <v>249911.883</v>
      </c>
      <c r="AG86" s="458">
        <f t="shared" si="25"/>
        <v>254522.55649999998</v>
      </c>
    </row>
    <row r="87" spans="1:33" x14ac:dyDescent="0.2">
      <c r="A87" s="120">
        <v>76</v>
      </c>
      <c r="B87" s="126" t="s">
        <v>139</v>
      </c>
      <c r="C87" s="471">
        <v>1145620</v>
      </c>
      <c r="D87" s="472">
        <f t="shared" si="20"/>
        <v>1251933.5360000001</v>
      </c>
      <c r="E87" s="41">
        <v>1469270</v>
      </c>
      <c r="F87" s="473">
        <f t="shared" si="28"/>
        <v>1545672.04</v>
      </c>
      <c r="G87" s="474">
        <v>1746207.84</v>
      </c>
      <c r="H87" s="475">
        <f t="shared" si="27"/>
        <v>1835264.4398400001</v>
      </c>
      <c r="I87" s="282">
        <f t="shared" si="21"/>
        <v>1544290.0052800002</v>
      </c>
      <c r="K87" s="133">
        <v>76</v>
      </c>
      <c r="L87" s="198" t="s">
        <v>139</v>
      </c>
      <c r="M87" s="199">
        <v>1623050</v>
      </c>
      <c r="N87" s="40">
        <v>1.2654054054054054</v>
      </c>
      <c r="O87" s="201">
        <v>678441</v>
      </c>
      <c r="P87" s="153">
        <f t="shared" si="22"/>
        <v>2301491</v>
      </c>
      <c r="Q87" s="199">
        <v>1566300</v>
      </c>
      <c r="R87" s="40">
        <v>1.2654054054054054</v>
      </c>
      <c r="S87" s="201">
        <v>684553</v>
      </c>
      <c r="T87" s="153">
        <v>2250853</v>
      </c>
      <c r="U87" s="199">
        <v>1611700</v>
      </c>
      <c r="V87" s="40">
        <v>1.2654054054054054</v>
      </c>
      <c r="W87" s="201">
        <v>611207.84000000008</v>
      </c>
      <c r="X87" s="153">
        <f t="shared" si="23"/>
        <v>2222907.84</v>
      </c>
      <c r="Y87" s="199">
        <v>1645750</v>
      </c>
      <c r="Z87" s="40">
        <v>1.2654054054054054</v>
      </c>
      <c r="AA87" s="201">
        <v>666217</v>
      </c>
      <c r="AB87" s="228">
        <f t="shared" si="24"/>
        <v>2311967</v>
      </c>
      <c r="AC87" s="573">
        <v>1954391.4</v>
      </c>
      <c r="AD87" s="563">
        <v>1.26540540540541</v>
      </c>
      <c r="AE87" s="572">
        <v>32825.660400000001</v>
      </c>
      <c r="AF87" s="584">
        <f>IF(AND(AC87="",AE87=""),"",SUM(AC87,AE87))</f>
        <v>1987217.0603999998</v>
      </c>
      <c r="AG87" s="458">
        <f t="shared" si="25"/>
        <v>2103120.98428</v>
      </c>
    </row>
    <row r="88" spans="1:33" s="255" customFormat="1" ht="15" customHeight="1" x14ac:dyDescent="0.2">
      <c r="A88" s="179" t="s">
        <v>53</v>
      </c>
      <c r="B88" s="68"/>
      <c r="C88" s="476"/>
      <c r="D88" s="477"/>
      <c r="E88" s="253"/>
      <c r="F88" s="479"/>
      <c r="G88" s="480"/>
      <c r="H88" s="481"/>
      <c r="I88" s="284"/>
      <c r="K88" s="203" t="s">
        <v>53</v>
      </c>
      <c r="L88" s="204"/>
      <c r="M88" s="196"/>
      <c r="N88" s="195"/>
      <c r="O88" s="196"/>
      <c r="P88" s="197"/>
      <c r="Q88" s="196"/>
      <c r="R88" s="195"/>
      <c r="S88" s="196"/>
      <c r="T88" s="197"/>
      <c r="U88" s="196"/>
      <c r="V88" s="195"/>
      <c r="W88" s="196"/>
      <c r="X88" s="197"/>
      <c r="Y88" s="196"/>
      <c r="Z88" s="195"/>
      <c r="AA88" s="196"/>
      <c r="AB88" s="196"/>
      <c r="AC88" s="592"/>
      <c r="AD88" s="593"/>
      <c r="AE88" s="592"/>
      <c r="AF88" s="594"/>
      <c r="AG88" s="594"/>
    </row>
    <row r="89" spans="1:33" x14ac:dyDescent="0.2">
      <c r="A89" s="120">
        <v>77</v>
      </c>
      <c r="B89" s="126" t="s">
        <v>54</v>
      </c>
      <c r="C89" s="471">
        <v>35280</v>
      </c>
      <c r="D89" s="472">
        <f t="shared" si="20"/>
        <v>38553.983999999997</v>
      </c>
      <c r="E89" s="41">
        <v>45220</v>
      </c>
      <c r="F89" s="473">
        <f t="shared" ref="F89:F91" si="29">+E89*5.2%+E89</f>
        <v>47571.44</v>
      </c>
      <c r="G89" s="474">
        <v>53875.199999999997</v>
      </c>
      <c r="H89" s="475">
        <f t="shared" si="27"/>
        <v>56622.835199999994</v>
      </c>
      <c r="I89" s="282">
        <f t="shared" si="21"/>
        <v>47582.753066666664</v>
      </c>
      <c r="K89" s="133">
        <v>77</v>
      </c>
      <c r="L89" s="198" t="s">
        <v>54</v>
      </c>
      <c r="M89" s="463" t="s">
        <v>593</v>
      </c>
      <c r="N89" s="40">
        <v>0.96324324324324329</v>
      </c>
      <c r="O89" s="201">
        <v>59263</v>
      </c>
      <c r="P89" s="153">
        <f>+O89</f>
        <v>59263</v>
      </c>
      <c r="Q89" s="463" t="s">
        <v>593</v>
      </c>
      <c r="R89" s="40">
        <v>0.96324324324324329</v>
      </c>
      <c r="S89" s="201">
        <v>61956</v>
      </c>
      <c r="T89" s="153">
        <v>61956</v>
      </c>
      <c r="U89" s="463" t="s">
        <v>593</v>
      </c>
      <c r="V89" s="40">
        <v>0.96324324324324329</v>
      </c>
      <c r="W89" s="201">
        <v>53875.199999999997</v>
      </c>
      <c r="X89" s="153">
        <f>+W89</f>
        <v>53875.199999999997</v>
      </c>
      <c r="Y89" s="463" t="s">
        <v>593</v>
      </c>
      <c r="Z89" s="40">
        <v>0.96324324324324329</v>
      </c>
      <c r="AA89" s="201">
        <v>60340</v>
      </c>
      <c r="AB89" s="228">
        <f>+AA89</f>
        <v>60340</v>
      </c>
      <c r="AC89" s="92" t="s">
        <v>593</v>
      </c>
      <c r="AD89" s="563">
        <v>0.96324324324324295</v>
      </c>
      <c r="AE89" s="572">
        <v>61160.954400000002</v>
      </c>
      <c r="AF89" s="584">
        <f>IF(AND(AC89="",AE89=""),"",SUM(AC89,AE89))</f>
        <v>61160.954400000002</v>
      </c>
      <c r="AG89" s="458">
        <f t="shared" si="25"/>
        <v>57362.984577777774</v>
      </c>
    </row>
    <row r="90" spans="1:33" x14ac:dyDescent="0.2">
      <c r="A90" s="120">
        <v>78</v>
      </c>
      <c r="B90" s="126" t="s">
        <v>140</v>
      </c>
      <c r="C90" s="471">
        <v>236180</v>
      </c>
      <c r="D90" s="472">
        <f t="shared" si="20"/>
        <v>258097.50399999999</v>
      </c>
      <c r="E90" s="41">
        <v>302955</v>
      </c>
      <c r="F90" s="473">
        <f t="shared" si="29"/>
        <v>318708.65999999997</v>
      </c>
      <c r="G90" s="474">
        <v>375427.16</v>
      </c>
      <c r="H90" s="475">
        <f t="shared" si="27"/>
        <v>394573.94515999994</v>
      </c>
      <c r="I90" s="282">
        <f t="shared" si="21"/>
        <v>323793.36972000002</v>
      </c>
      <c r="K90" s="133">
        <v>78</v>
      </c>
      <c r="L90" s="198" t="s">
        <v>140</v>
      </c>
      <c r="M90" s="199">
        <v>676800</v>
      </c>
      <c r="N90" s="40">
        <v>1.0151351351351352</v>
      </c>
      <c r="O90" s="201">
        <v>145884</v>
      </c>
      <c r="P90" s="153">
        <f t="shared" si="22"/>
        <v>822684</v>
      </c>
      <c r="Q90" s="199">
        <v>628800</v>
      </c>
      <c r="R90" s="40">
        <v>1.0151351351351352</v>
      </c>
      <c r="S90" s="201">
        <v>148513</v>
      </c>
      <c r="T90" s="153">
        <v>777313</v>
      </c>
      <c r="U90" s="199">
        <v>710400</v>
      </c>
      <c r="V90" s="40">
        <v>1.0151351351351352</v>
      </c>
      <c r="W90" s="201">
        <v>131427.15999999997</v>
      </c>
      <c r="X90" s="153">
        <f t="shared" si="23"/>
        <v>841827.15999999992</v>
      </c>
      <c r="Y90" s="199">
        <v>696000</v>
      </c>
      <c r="Z90" s="40">
        <v>1.0151351351351352</v>
      </c>
      <c r="AA90" s="201">
        <v>149827</v>
      </c>
      <c r="AB90" s="228">
        <f t="shared" si="24"/>
        <v>845827</v>
      </c>
      <c r="AC90" s="573">
        <v>386820.72</v>
      </c>
      <c r="AD90" s="563">
        <v>1.0151351351351401</v>
      </c>
      <c r="AE90" s="572">
        <v>22931.976600000002</v>
      </c>
      <c r="AF90" s="584">
        <f>IF(AND(AC90="",AE90=""),"",SUM(AC90,AE90))</f>
        <v>409752.69659999997</v>
      </c>
      <c r="AG90" s="458">
        <f t="shared" si="25"/>
        <v>670199.53772000002</v>
      </c>
    </row>
    <row r="91" spans="1:33" x14ac:dyDescent="0.2">
      <c r="A91" s="120">
        <v>79</v>
      </c>
      <c r="B91" s="126" t="s">
        <v>55</v>
      </c>
      <c r="C91" s="471">
        <v>405720</v>
      </c>
      <c r="D91" s="472">
        <f t="shared" si="20"/>
        <v>443370.81599999999</v>
      </c>
      <c r="E91" s="41">
        <v>520410</v>
      </c>
      <c r="F91" s="473">
        <f t="shared" si="29"/>
        <v>547471.31999999995</v>
      </c>
      <c r="G91" s="474">
        <v>592897.68000000005</v>
      </c>
      <c r="H91" s="475">
        <f t="shared" si="27"/>
        <v>623135.46168000007</v>
      </c>
      <c r="I91" s="282">
        <f t="shared" si="21"/>
        <v>537992.53256000008</v>
      </c>
      <c r="K91" s="133">
        <v>79</v>
      </c>
      <c r="L91" s="198" t="s">
        <v>55</v>
      </c>
      <c r="M91" s="199">
        <v>924750</v>
      </c>
      <c r="N91" s="40">
        <v>1.1256756756756756</v>
      </c>
      <c r="O91" s="201">
        <v>232845</v>
      </c>
      <c r="P91" s="153">
        <f t="shared" si="22"/>
        <v>1157595</v>
      </c>
      <c r="Q91" s="199">
        <v>938450</v>
      </c>
      <c r="R91" s="40">
        <v>1.1256756756756756</v>
      </c>
      <c r="S91" s="201">
        <v>237003</v>
      </c>
      <c r="T91" s="153">
        <v>1175453</v>
      </c>
      <c r="U91" s="199">
        <v>1020650</v>
      </c>
      <c r="V91" s="40">
        <v>1.1256756756756756</v>
      </c>
      <c r="W91" s="201">
        <v>207897.68000000005</v>
      </c>
      <c r="X91" s="153">
        <f t="shared" si="23"/>
        <v>1228547.6800000002</v>
      </c>
      <c r="Y91" s="199">
        <v>1006950</v>
      </c>
      <c r="Z91" s="40">
        <v>1.1256756756756756</v>
      </c>
      <c r="AA91" s="201">
        <v>237003</v>
      </c>
      <c r="AB91" s="228">
        <f t="shared" si="24"/>
        <v>1243953</v>
      </c>
      <c r="AC91" s="573">
        <v>661382.28</v>
      </c>
      <c r="AD91" s="563">
        <v>1.1256756756756801</v>
      </c>
      <c r="AE91" s="572">
        <v>42482.653200000001</v>
      </c>
      <c r="AF91" s="584">
        <f>IF(AND(AC91="",AE91=""),"",SUM(AC91,AE91))</f>
        <v>703864.93320000009</v>
      </c>
      <c r="AG91" s="458">
        <f t="shared" si="25"/>
        <v>1007901.0242933333</v>
      </c>
    </row>
    <row r="92" spans="1:33" s="255" customFormat="1" ht="15" customHeight="1" x14ac:dyDescent="0.2">
      <c r="A92" s="179" t="s">
        <v>335</v>
      </c>
      <c r="B92" s="68"/>
      <c r="C92" s="476"/>
      <c r="D92" s="477"/>
      <c r="E92" s="253"/>
      <c r="F92" s="479"/>
      <c r="G92" s="480"/>
      <c r="H92" s="481"/>
      <c r="I92" s="284"/>
      <c r="K92" s="203" t="s">
        <v>335</v>
      </c>
      <c r="L92" s="204"/>
      <c r="M92" s="196"/>
      <c r="N92" s="195"/>
      <c r="O92" s="196"/>
      <c r="P92" s="197"/>
      <c r="Q92" s="196"/>
      <c r="R92" s="195"/>
      <c r="S92" s="196"/>
      <c r="T92" s="197"/>
      <c r="U92" s="196"/>
      <c r="V92" s="195"/>
      <c r="W92" s="196"/>
      <c r="X92" s="197"/>
      <c r="Y92" s="196"/>
      <c r="Z92" s="195"/>
      <c r="AA92" s="196"/>
      <c r="AB92" s="196"/>
      <c r="AC92" s="592"/>
      <c r="AD92" s="593"/>
      <c r="AE92" s="592"/>
      <c r="AF92" s="594"/>
      <c r="AG92" s="594"/>
    </row>
    <row r="93" spans="1:33" x14ac:dyDescent="0.2">
      <c r="A93" s="120">
        <v>80</v>
      </c>
      <c r="B93" s="126" t="s">
        <v>57</v>
      </c>
      <c r="C93" s="471">
        <v>248920</v>
      </c>
      <c r="D93" s="472">
        <f t="shared" si="20"/>
        <v>272019.77600000001</v>
      </c>
      <c r="E93" s="41">
        <v>344375</v>
      </c>
      <c r="F93" s="473">
        <f t="shared" ref="F93:F117" si="30">+E93*5.2%+E93</f>
        <v>362282.5</v>
      </c>
      <c r="G93" s="474">
        <v>427708</v>
      </c>
      <c r="H93" s="475">
        <f t="shared" si="27"/>
        <v>449521.10800000001</v>
      </c>
      <c r="I93" s="282">
        <f t="shared" si="21"/>
        <v>361274.46133333334</v>
      </c>
      <c r="K93" s="133">
        <v>80</v>
      </c>
      <c r="L93" s="198" t="s">
        <v>57</v>
      </c>
      <c r="M93" s="463" t="s">
        <v>593</v>
      </c>
      <c r="N93" s="40">
        <v>5.0378378378378379</v>
      </c>
      <c r="O93" s="201">
        <v>474756</v>
      </c>
      <c r="P93" s="153">
        <f>+O93</f>
        <v>474756</v>
      </c>
      <c r="Q93" s="463" t="s">
        <v>593</v>
      </c>
      <c r="R93" s="40">
        <v>5.0378378378378379</v>
      </c>
      <c r="S93" s="201">
        <v>491864</v>
      </c>
      <c r="T93" s="153">
        <v>491864</v>
      </c>
      <c r="U93" s="463" t="s">
        <v>593</v>
      </c>
      <c r="V93" s="40">
        <v>5.0378378378378379</v>
      </c>
      <c r="W93" s="201">
        <v>427708</v>
      </c>
      <c r="X93" s="153">
        <f>+W93</f>
        <v>427708</v>
      </c>
      <c r="Y93" s="463" t="s">
        <v>593</v>
      </c>
      <c r="Z93" s="40">
        <v>5.0378378378378379</v>
      </c>
      <c r="AA93" s="201">
        <v>483310</v>
      </c>
      <c r="AB93" s="228">
        <f>+AA93</f>
        <v>483310</v>
      </c>
      <c r="AC93" s="92" t="s">
        <v>593</v>
      </c>
      <c r="AD93" s="563">
        <v>5.0378378378378397</v>
      </c>
      <c r="AE93" s="572">
        <v>465774.07500000001</v>
      </c>
      <c r="AF93" s="584">
        <f t="shared" ref="AF93:AF117" si="31">IF(AND(AC93="",AE93=""),"",SUM(AC93,AE93))</f>
        <v>465774.07500000001</v>
      </c>
      <c r="AG93" s="458">
        <f t="shared" si="25"/>
        <v>450781.08938888897</v>
      </c>
    </row>
    <row r="94" spans="1:33" x14ac:dyDescent="0.2">
      <c r="A94" s="120">
        <v>81</v>
      </c>
      <c r="B94" s="126" t="s">
        <v>103</v>
      </c>
      <c r="C94" s="471">
        <v>461580</v>
      </c>
      <c r="D94" s="472">
        <f t="shared" si="20"/>
        <v>504414.62400000001</v>
      </c>
      <c r="E94" s="41">
        <v>592040</v>
      </c>
      <c r="F94" s="473">
        <f t="shared" si="30"/>
        <v>622826.07999999996</v>
      </c>
      <c r="G94" s="474">
        <v>723644.4</v>
      </c>
      <c r="H94" s="475">
        <f t="shared" si="27"/>
        <v>760550.26439999999</v>
      </c>
      <c r="I94" s="282">
        <f t="shared" si="21"/>
        <v>629263.65613333334</v>
      </c>
      <c r="K94" s="133">
        <v>81</v>
      </c>
      <c r="L94" s="198" t="s">
        <v>103</v>
      </c>
      <c r="M94" s="199">
        <v>1399555</v>
      </c>
      <c r="N94" s="40">
        <v>1.7959459459459459</v>
      </c>
      <c r="O94" s="201">
        <v>279009</v>
      </c>
      <c r="P94" s="153">
        <f t="shared" si="22"/>
        <v>1678564</v>
      </c>
      <c r="Q94" s="199">
        <v>1264425</v>
      </c>
      <c r="R94" s="40">
        <v>1.7959459459459459</v>
      </c>
      <c r="S94" s="201">
        <v>284082</v>
      </c>
      <c r="T94" s="153">
        <v>1548507</v>
      </c>
      <c r="U94" s="199">
        <v>1399555</v>
      </c>
      <c r="V94" s="40">
        <v>1.7959459459459459</v>
      </c>
      <c r="W94" s="201">
        <v>253644.40000000002</v>
      </c>
      <c r="X94" s="153">
        <f t="shared" si="23"/>
        <v>1653199.4</v>
      </c>
      <c r="Y94" s="199">
        <v>1438163</v>
      </c>
      <c r="Z94" s="40">
        <v>1.7959459459459459</v>
      </c>
      <c r="AA94" s="201">
        <v>286618</v>
      </c>
      <c r="AB94" s="228">
        <f t="shared" si="24"/>
        <v>1724781</v>
      </c>
      <c r="AC94" s="573">
        <v>639741.96</v>
      </c>
      <c r="AD94" s="563">
        <v>1.7959459459459499</v>
      </c>
      <c r="AE94" s="572">
        <v>161003.98079999999</v>
      </c>
      <c r="AF94" s="584">
        <f t="shared" si="31"/>
        <v>800745.94079999998</v>
      </c>
      <c r="AG94" s="458">
        <f t="shared" si="25"/>
        <v>1339176.8328222223</v>
      </c>
    </row>
    <row r="95" spans="1:33" x14ac:dyDescent="0.2">
      <c r="A95" s="120">
        <v>82</v>
      </c>
      <c r="B95" s="126" t="s">
        <v>58</v>
      </c>
      <c r="C95" s="471">
        <v>1458240</v>
      </c>
      <c r="D95" s="472">
        <f t="shared" si="20"/>
        <v>1593564.672</v>
      </c>
      <c r="E95" s="41">
        <v>1870265</v>
      </c>
      <c r="F95" s="473">
        <f t="shared" si="30"/>
        <v>1967518.78</v>
      </c>
      <c r="G95" s="474">
        <v>2322908</v>
      </c>
      <c r="H95" s="475">
        <f t="shared" si="27"/>
        <v>2441376.3080000002</v>
      </c>
      <c r="I95" s="282">
        <f t="shared" si="21"/>
        <v>2000819.92</v>
      </c>
      <c r="K95" s="133">
        <v>82</v>
      </c>
      <c r="L95" s="198" t="s">
        <v>58</v>
      </c>
      <c r="M95" s="199">
        <v>2068700</v>
      </c>
      <c r="N95" s="40">
        <v>3.5837837837837836</v>
      </c>
      <c r="O95" s="201">
        <v>894199</v>
      </c>
      <c r="P95" s="153">
        <f t="shared" si="22"/>
        <v>2962899</v>
      </c>
      <c r="Q95" s="199">
        <v>2008300</v>
      </c>
      <c r="R95" s="40">
        <v>3.5837837837837836</v>
      </c>
      <c r="S95" s="201">
        <v>926715</v>
      </c>
      <c r="T95" s="153">
        <v>2935015</v>
      </c>
      <c r="U95" s="199">
        <v>2204600</v>
      </c>
      <c r="V95" s="40">
        <v>3.5837837837837836</v>
      </c>
      <c r="W95" s="201">
        <v>812908</v>
      </c>
      <c r="X95" s="153">
        <f t="shared" si="23"/>
        <v>3017508</v>
      </c>
      <c r="Y95" s="199">
        <v>2249900</v>
      </c>
      <c r="Z95" s="40">
        <v>3.5837837837837836</v>
      </c>
      <c r="AA95" s="201">
        <v>886070</v>
      </c>
      <c r="AB95" s="228">
        <f t="shared" si="24"/>
        <v>3135970</v>
      </c>
      <c r="AC95" s="573">
        <v>2322276.84</v>
      </c>
      <c r="AD95" s="563">
        <v>3.58378378378378</v>
      </c>
      <c r="AE95" s="572">
        <v>207293.97779999999</v>
      </c>
      <c r="AF95" s="584">
        <f t="shared" si="31"/>
        <v>2529570.8177999998</v>
      </c>
      <c r="AG95" s="458">
        <f t="shared" si="25"/>
        <v>2763630.4563000002</v>
      </c>
    </row>
    <row r="96" spans="1:33" x14ac:dyDescent="0.2">
      <c r="A96" s="120">
        <v>83</v>
      </c>
      <c r="B96" s="126" t="s">
        <v>59</v>
      </c>
      <c r="C96" s="471">
        <v>3215380</v>
      </c>
      <c r="D96" s="472">
        <f t="shared" si="20"/>
        <v>3513767.264</v>
      </c>
      <c r="E96" s="41">
        <v>4123760</v>
      </c>
      <c r="F96" s="473">
        <f t="shared" si="30"/>
        <v>4338195.5199999996</v>
      </c>
      <c r="G96" s="474">
        <v>3700534.4</v>
      </c>
      <c r="H96" s="475">
        <f t="shared" si="27"/>
        <v>3889261.6543999999</v>
      </c>
      <c r="I96" s="282">
        <f t="shared" si="21"/>
        <v>3913741.4794666669</v>
      </c>
      <c r="K96" s="133">
        <v>83</v>
      </c>
      <c r="L96" s="198" t="s">
        <v>59</v>
      </c>
      <c r="M96" s="199">
        <v>3463200</v>
      </c>
      <c r="N96" s="40">
        <v>2.3389189189189188</v>
      </c>
      <c r="O96" s="201">
        <v>1438043</v>
      </c>
      <c r="P96" s="153">
        <f t="shared" si="22"/>
        <v>4901243</v>
      </c>
      <c r="Q96" s="199">
        <v>3198650</v>
      </c>
      <c r="R96" s="40">
        <v>2.3389189189189188</v>
      </c>
      <c r="S96" s="201">
        <v>1489865</v>
      </c>
      <c r="T96" s="153">
        <v>4688515</v>
      </c>
      <c r="U96" s="199">
        <v>3318900</v>
      </c>
      <c r="V96" s="40">
        <v>2.3389189189189188</v>
      </c>
      <c r="W96" s="201">
        <v>1295534.3999999999</v>
      </c>
      <c r="X96" s="153">
        <f t="shared" si="23"/>
        <v>4614434.4000000004</v>
      </c>
      <c r="Y96" s="199">
        <v>3559400</v>
      </c>
      <c r="Z96" s="40">
        <v>2.3389189189189188</v>
      </c>
      <c r="AA96" s="201">
        <v>1438043</v>
      </c>
      <c r="AB96" s="228">
        <f t="shared" si="24"/>
        <v>4997443</v>
      </c>
      <c r="AC96" s="573">
        <v>5512871.5199999996</v>
      </c>
      <c r="AD96" s="563">
        <v>2.3389189189189201</v>
      </c>
      <c r="AE96" s="572">
        <v>64596.355199999998</v>
      </c>
      <c r="AF96" s="584">
        <f t="shared" si="31"/>
        <v>5577467.8751999997</v>
      </c>
      <c r="AG96" s="458">
        <f t="shared" si="25"/>
        <v>4782140.7924444443</v>
      </c>
    </row>
    <row r="97" spans="1:33" x14ac:dyDescent="0.2">
      <c r="A97" s="120">
        <v>84</v>
      </c>
      <c r="B97" s="126" t="s">
        <v>241</v>
      </c>
      <c r="C97" s="471">
        <v>821240</v>
      </c>
      <c r="D97" s="472">
        <f t="shared" si="20"/>
        <v>897451.07200000004</v>
      </c>
      <c r="E97" s="41">
        <v>1053265</v>
      </c>
      <c r="F97" s="473">
        <f t="shared" si="30"/>
        <v>1108034.78</v>
      </c>
      <c r="G97" s="474">
        <v>1308240</v>
      </c>
      <c r="H97" s="475">
        <f t="shared" si="27"/>
        <v>1374960.24</v>
      </c>
      <c r="I97" s="282">
        <f t="shared" si="21"/>
        <v>1126815.3640000001</v>
      </c>
      <c r="K97" s="133">
        <v>84</v>
      </c>
      <c r="L97" s="198" t="s">
        <v>241</v>
      </c>
      <c r="M97" s="199">
        <v>1224000</v>
      </c>
      <c r="N97" s="40">
        <v>2.3364864864864865</v>
      </c>
      <c r="O97" s="201">
        <v>504064</v>
      </c>
      <c r="P97" s="153">
        <f t="shared" si="22"/>
        <v>1728064</v>
      </c>
      <c r="Q97" s="199">
        <v>1113500</v>
      </c>
      <c r="R97" s="40">
        <v>2.3364864864864865</v>
      </c>
      <c r="S97" s="201">
        <v>531558</v>
      </c>
      <c r="T97" s="153">
        <v>1645058</v>
      </c>
      <c r="U97" s="199">
        <v>1173000</v>
      </c>
      <c r="V97" s="40">
        <v>2.3364864864864865</v>
      </c>
      <c r="W97" s="201">
        <v>458240</v>
      </c>
      <c r="X97" s="153">
        <f t="shared" si="23"/>
        <v>1631240</v>
      </c>
      <c r="Y97" s="199">
        <v>1249500</v>
      </c>
      <c r="Z97" s="40">
        <v>2.3364864864864865</v>
      </c>
      <c r="AA97" s="201">
        <v>517811</v>
      </c>
      <c r="AB97" s="228">
        <f t="shared" si="24"/>
        <v>1767311</v>
      </c>
      <c r="AC97" s="573">
        <v>1140174.3600000001</v>
      </c>
      <c r="AD97" s="563">
        <v>2.33648648648649</v>
      </c>
      <c r="AE97" s="572">
        <v>284387.61780000001</v>
      </c>
      <c r="AF97" s="584">
        <f t="shared" si="31"/>
        <v>1424561.9778</v>
      </c>
      <c r="AG97" s="458">
        <f t="shared" si="25"/>
        <v>1553841.7236333333</v>
      </c>
    </row>
    <row r="98" spans="1:33" x14ac:dyDescent="0.2">
      <c r="A98" s="120">
        <v>85</v>
      </c>
      <c r="B98" s="126" t="s">
        <v>107</v>
      </c>
      <c r="C98" s="471">
        <v>183260</v>
      </c>
      <c r="D98" s="472">
        <f t="shared" si="20"/>
        <v>200266.52799999999</v>
      </c>
      <c r="E98" s="41">
        <v>235125</v>
      </c>
      <c r="F98" s="473">
        <f t="shared" si="30"/>
        <v>247351.5</v>
      </c>
      <c r="G98" s="474">
        <v>289234.2</v>
      </c>
      <c r="H98" s="475">
        <f t="shared" si="27"/>
        <v>303985.14420000004</v>
      </c>
      <c r="I98" s="282">
        <f t="shared" si="21"/>
        <v>250534.39073333333</v>
      </c>
      <c r="K98" s="133">
        <v>85</v>
      </c>
      <c r="L98" s="198" t="s">
        <v>107</v>
      </c>
      <c r="M98" s="199">
        <v>266960</v>
      </c>
      <c r="N98" s="40">
        <v>2.3389189189189188</v>
      </c>
      <c r="O98" s="201">
        <v>112370</v>
      </c>
      <c r="P98" s="153">
        <f t="shared" si="22"/>
        <v>379330</v>
      </c>
      <c r="Q98" s="199">
        <v>240640</v>
      </c>
      <c r="R98" s="40">
        <v>2.3389189189189188</v>
      </c>
      <c r="S98" s="201">
        <v>116419</v>
      </c>
      <c r="T98" s="153">
        <v>357059</v>
      </c>
      <c r="U98" s="199">
        <v>261320</v>
      </c>
      <c r="V98" s="40">
        <v>2.3389189189189188</v>
      </c>
      <c r="W98" s="201">
        <v>101234.20000000001</v>
      </c>
      <c r="X98" s="153">
        <f t="shared" si="23"/>
        <v>362554.2</v>
      </c>
      <c r="Y98" s="199">
        <v>276360</v>
      </c>
      <c r="Z98" s="40">
        <v>2.3389189189189188</v>
      </c>
      <c r="AA98" s="201">
        <v>114395</v>
      </c>
      <c r="AB98" s="228">
        <f t="shared" si="24"/>
        <v>390755</v>
      </c>
      <c r="AC98" s="573">
        <v>255626.28</v>
      </c>
      <c r="AD98" s="563">
        <v>2.3389189189189201</v>
      </c>
      <c r="AE98" s="572">
        <v>62384.985000000001</v>
      </c>
      <c r="AF98" s="584">
        <f t="shared" si="31"/>
        <v>318011.26500000001</v>
      </c>
      <c r="AG98" s="458">
        <f t="shared" si="25"/>
        <v>343040.64262222219</v>
      </c>
    </row>
    <row r="99" spans="1:33" x14ac:dyDescent="0.2">
      <c r="A99" s="120">
        <v>86</v>
      </c>
      <c r="B99" s="126" t="s">
        <v>257</v>
      </c>
      <c r="C99" s="471">
        <v>1457260</v>
      </c>
      <c r="D99" s="472">
        <f t="shared" si="20"/>
        <v>1592493.7280000001</v>
      </c>
      <c r="E99" s="41">
        <v>1868935</v>
      </c>
      <c r="F99" s="473">
        <f t="shared" si="30"/>
        <v>1966119.62</v>
      </c>
      <c r="G99" s="474">
        <v>1990880</v>
      </c>
      <c r="H99" s="475">
        <f t="shared" si="27"/>
        <v>2092414.88</v>
      </c>
      <c r="I99" s="282">
        <f t="shared" si="21"/>
        <v>1883676.0760000001</v>
      </c>
      <c r="K99" s="133">
        <v>86</v>
      </c>
      <c r="L99" s="198" t="s">
        <v>257</v>
      </c>
      <c r="M99" s="199">
        <v>1746900</v>
      </c>
      <c r="N99" s="40">
        <v>1.7959459459459459</v>
      </c>
      <c r="O99" s="201">
        <v>766568</v>
      </c>
      <c r="P99" s="153">
        <f t="shared" si="22"/>
        <v>2513468</v>
      </c>
      <c r="Q99" s="199">
        <v>1708080</v>
      </c>
      <c r="R99" s="40">
        <v>1.7959459459459459</v>
      </c>
      <c r="S99" s="201">
        <v>808381</v>
      </c>
      <c r="T99" s="153">
        <v>2516461</v>
      </c>
      <c r="U99" s="199">
        <v>1863360</v>
      </c>
      <c r="V99" s="40">
        <v>1.7959459459459459</v>
      </c>
      <c r="W99" s="201">
        <v>696880</v>
      </c>
      <c r="X99" s="153">
        <f t="shared" si="23"/>
        <v>2560240</v>
      </c>
      <c r="Y99" s="199">
        <v>1928060</v>
      </c>
      <c r="Z99" s="40">
        <v>1.7959459459459459</v>
      </c>
      <c r="AA99" s="201">
        <v>752630</v>
      </c>
      <c r="AB99" s="228">
        <f t="shared" si="24"/>
        <v>2680690</v>
      </c>
      <c r="AC99" s="573">
        <v>2358794.88</v>
      </c>
      <c r="AD99" s="563">
        <v>1.7959459459459499</v>
      </c>
      <c r="AE99" s="572">
        <v>168977.08619999999</v>
      </c>
      <c r="AF99" s="584">
        <f t="shared" si="31"/>
        <v>2527771.9661999997</v>
      </c>
      <c r="AG99" s="458">
        <f t="shared" si="25"/>
        <v>2447051.1737000002</v>
      </c>
    </row>
    <row r="100" spans="1:33" x14ac:dyDescent="0.2">
      <c r="A100" s="120">
        <v>87</v>
      </c>
      <c r="B100" s="126" t="s">
        <v>109</v>
      </c>
      <c r="C100" s="471">
        <v>6453300</v>
      </c>
      <c r="D100" s="472">
        <f t="shared" si="20"/>
        <v>7052166.2400000002</v>
      </c>
      <c r="E100" s="41">
        <v>8276400</v>
      </c>
      <c r="F100" s="473">
        <f t="shared" si="30"/>
        <v>8706772.8000000007</v>
      </c>
      <c r="G100" s="474">
        <v>3137407.92</v>
      </c>
      <c r="H100" s="475">
        <f t="shared" si="27"/>
        <v>3297415.7239199998</v>
      </c>
      <c r="I100" s="282">
        <f t="shared" si="21"/>
        <v>6352118.2546400009</v>
      </c>
      <c r="K100" s="133">
        <v>87</v>
      </c>
      <c r="L100" s="198" t="s">
        <v>109</v>
      </c>
      <c r="M100" s="199">
        <v>2834210</v>
      </c>
      <c r="N100" s="40">
        <v>5.0391891891891891</v>
      </c>
      <c r="O100" s="201">
        <v>1208249</v>
      </c>
      <c r="P100" s="153">
        <f t="shared" si="22"/>
        <v>4042459</v>
      </c>
      <c r="Q100" s="199">
        <v>2569140</v>
      </c>
      <c r="R100" s="40">
        <v>5.0391891891891891</v>
      </c>
      <c r="S100" s="201">
        <v>1263169</v>
      </c>
      <c r="T100" s="153">
        <v>3832309</v>
      </c>
      <c r="U100" s="199">
        <v>2834210</v>
      </c>
      <c r="V100" s="40">
        <v>5.0391891891891891</v>
      </c>
      <c r="W100" s="201">
        <v>1098407.92</v>
      </c>
      <c r="X100" s="153">
        <f t="shared" si="23"/>
        <v>3932617.92</v>
      </c>
      <c r="Y100" s="199">
        <v>3058500</v>
      </c>
      <c r="Z100" s="40">
        <v>5.0391891891891891</v>
      </c>
      <c r="AA100" s="201">
        <v>1241201</v>
      </c>
      <c r="AB100" s="228">
        <f t="shared" si="24"/>
        <v>4299701</v>
      </c>
      <c r="AC100" s="573">
        <v>10997340.119999999</v>
      </c>
      <c r="AD100" s="563">
        <v>5.03918918918919</v>
      </c>
      <c r="AE100" s="572">
        <v>196656.408</v>
      </c>
      <c r="AF100" s="584">
        <f t="shared" si="31"/>
        <v>11193996.527999999</v>
      </c>
      <c r="AG100" s="458">
        <f t="shared" si="25"/>
        <v>5608866.9504399998</v>
      </c>
    </row>
    <row r="101" spans="1:33" x14ac:dyDescent="0.2">
      <c r="A101" s="120">
        <v>88</v>
      </c>
      <c r="B101" s="126" t="s">
        <v>110</v>
      </c>
      <c r="C101" s="471">
        <v>352800</v>
      </c>
      <c r="D101" s="472">
        <f t="shared" si="20"/>
        <v>385539.83999999997</v>
      </c>
      <c r="E101" s="41">
        <v>452485</v>
      </c>
      <c r="F101" s="473">
        <f t="shared" si="30"/>
        <v>476014.22</v>
      </c>
      <c r="G101" s="474">
        <v>562028</v>
      </c>
      <c r="H101" s="475">
        <f t="shared" si="27"/>
        <v>590691.42799999996</v>
      </c>
      <c r="I101" s="282">
        <f t="shared" si="21"/>
        <v>484081.8293333333</v>
      </c>
      <c r="K101" s="133">
        <v>88</v>
      </c>
      <c r="L101" s="198" t="s">
        <v>110</v>
      </c>
      <c r="M101" s="199">
        <v>529250</v>
      </c>
      <c r="N101" s="40">
        <v>2.3364864864864865</v>
      </c>
      <c r="O101" s="201">
        <v>220671</v>
      </c>
      <c r="P101" s="153">
        <f t="shared" si="22"/>
        <v>749921</v>
      </c>
      <c r="Q101" s="199">
        <v>470850</v>
      </c>
      <c r="R101" s="40">
        <v>2.3364864864864865</v>
      </c>
      <c r="S101" s="201">
        <v>224612</v>
      </c>
      <c r="T101" s="153">
        <v>695462</v>
      </c>
      <c r="U101" s="199">
        <v>503700</v>
      </c>
      <c r="V101" s="40">
        <v>2.3364864864864865</v>
      </c>
      <c r="W101" s="201">
        <v>197028</v>
      </c>
      <c r="X101" s="153">
        <f t="shared" si="23"/>
        <v>700728</v>
      </c>
      <c r="Y101" s="199">
        <v>536550</v>
      </c>
      <c r="Z101" s="40">
        <v>2.3364864864864865</v>
      </c>
      <c r="AA101" s="201">
        <v>222642</v>
      </c>
      <c r="AB101" s="228">
        <f t="shared" si="24"/>
        <v>759192</v>
      </c>
      <c r="AC101" s="573">
        <v>489612.24</v>
      </c>
      <c r="AD101" s="563">
        <v>2.33648648648649</v>
      </c>
      <c r="AE101" s="572">
        <v>122382.77220000001</v>
      </c>
      <c r="AF101" s="584">
        <f t="shared" si="31"/>
        <v>611995.0122</v>
      </c>
      <c r="AG101" s="458">
        <f t="shared" si="25"/>
        <v>666896.64025555551</v>
      </c>
    </row>
    <row r="102" spans="1:33" x14ac:dyDescent="0.2">
      <c r="A102" s="120">
        <v>89</v>
      </c>
      <c r="B102" s="126" t="s">
        <v>60</v>
      </c>
      <c r="C102" s="471">
        <v>311640</v>
      </c>
      <c r="D102" s="472">
        <f t="shared" si="20"/>
        <v>340560.19199999998</v>
      </c>
      <c r="E102" s="41">
        <v>399760</v>
      </c>
      <c r="F102" s="473">
        <f t="shared" si="30"/>
        <v>420547.52</v>
      </c>
      <c r="G102" s="474">
        <v>368361.56</v>
      </c>
      <c r="H102" s="475">
        <f t="shared" si="27"/>
        <v>387147.99956000003</v>
      </c>
      <c r="I102" s="282">
        <f t="shared" si="21"/>
        <v>382751.90385333338</v>
      </c>
      <c r="K102" s="133">
        <v>89</v>
      </c>
      <c r="L102" s="198" t="s">
        <v>60</v>
      </c>
      <c r="M102" s="199">
        <v>325040</v>
      </c>
      <c r="N102" s="40">
        <v>1.7959459459459459</v>
      </c>
      <c r="O102" s="201">
        <v>143591</v>
      </c>
      <c r="P102" s="153">
        <f t="shared" si="22"/>
        <v>468631</v>
      </c>
      <c r="Q102" s="199">
        <v>313090</v>
      </c>
      <c r="R102" s="40">
        <v>1.7959459459459459</v>
      </c>
      <c r="S102" s="201">
        <v>150059</v>
      </c>
      <c r="T102" s="153">
        <v>463149</v>
      </c>
      <c r="U102" s="199">
        <v>339380</v>
      </c>
      <c r="V102" s="40">
        <v>1.7959459459459459</v>
      </c>
      <c r="W102" s="201">
        <v>129361.56</v>
      </c>
      <c r="X102" s="153">
        <f t="shared" si="23"/>
        <v>468741.56</v>
      </c>
      <c r="Y102" s="199">
        <v>360890</v>
      </c>
      <c r="Z102" s="40">
        <v>1.7959459459459459</v>
      </c>
      <c r="AA102" s="201">
        <v>144885</v>
      </c>
      <c r="AB102" s="228">
        <f t="shared" si="24"/>
        <v>505775</v>
      </c>
      <c r="AC102" s="573">
        <v>431453.88</v>
      </c>
      <c r="AD102" s="563">
        <v>1.7959459459459499</v>
      </c>
      <c r="AE102" s="572">
        <v>109229.51519999999</v>
      </c>
      <c r="AF102" s="584">
        <f t="shared" si="31"/>
        <v>540683.39520000003</v>
      </c>
      <c r="AG102" s="458">
        <f t="shared" si="25"/>
        <v>471621.97650888888</v>
      </c>
    </row>
    <row r="103" spans="1:33" x14ac:dyDescent="0.2">
      <c r="A103" s="120">
        <v>90</v>
      </c>
      <c r="B103" s="126" t="s">
        <v>334</v>
      </c>
      <c r="C103" s="471">
        <v>183260</v>
      </c>
      <c r="D103" s="472">
        <f t="shared" si="20"/>
        <v>200266.52799999999</v>
      </c>
      <c r="E103" s="41">
        <v>235125</v>
      </c>
      <c r="F103" s="473">
        <f t="shared" si="30"/>
        <v>247351.5</v>
      </c>
      <c r="G103" s="474">
        <v>244037.36</v>
      </c>
      <c r="H103" s="475">
        <f t="shared" si="27"/>
        <v>256483.26535999999</v>
      </c>
      <c r="I103" s="282">
        <f t="shared" si="21"/>
        <v>234700.43111999999</v>
      </c>
      <c r="K103" s="133">
        <v>90</v>
      </c>
      <c r="L103" s="198" t="s">
        <v>334</v>
      </c>
      <c r="M103" s="199">
        <v>222600</v>
      </c>
      <c r="N103" s="40">
        <v>1.7959459459459459</v>
      </c>
      <c r="O103" s="201">
        <v>93541</v>
      </c>
      <c r="P103" s="153">
        <f t="shared" si="22"/>
        <v>316141</v>
      </c>
      <c r="Q103" s="199">
        <v>216240</v>
      </c>
      <c r="R103" s="40">
        <v>1.7959459459459459</v>
      </c>
      <c r="S103" s="201">
        <v>95242</v>
      </c>
      <c r="T103" s="153">
        <v>311482</v>
      </c>
      <c r="U103" s="199">
        <v>232140</v>
      </c>
      <c r="V103" s="40">
        <v>1.7959459459459459</v>
      </c>
      <c r="W103" s="201">
        <v>85037.359999999986</v>
      </c>
      <c r="X103" s="153">
        <f t="shared" si="23"/>
        <v>317177.36</v>
      </c>
      <c r="Y103" s="199">
        <v>230550</v>
      </c>
      <c r="Z103" s="40">
        <v>1.7959459459459459</v>
      </c>
      <c r="AA103" s="201">
        <v>93541</v>
      </c>
      <c r="AB103" s="228">
        <f t="shared" si="24"/>
        <v>324091</v>
      </c>
      <c r="AC103" s="573">
        <v>255626.28</v>
      </c>
      <c r="AD103" s="563">
        <v>1.7959459459459499</v>
      </c>
      <c r="AE103" s="572">
        <v>62384.985000000001</v>
      </c>
      <c r="AF103" s="584">
        <f t="shared" si="31"/>
        <v>318011.26500000001</v>
      </c>
      <c r="AG103" s="458">
        <f t="shared" si="25"/>
        <v>303600.50935333333</v>
      </c>
    </row>
    <row r="104" spans="1:33" x14ac:dyDescent="0.2">
      <c r="A104" s="120">
        <v>91</v>
      </c>
      <c r="B104" s="126" t="s">
        <v>166</v>
      </c>
      <c r="C104" s="471">
        <v>128380</v>
      </c>
      <c r="D104" s="472">
        <f t="shared" si="20"/>
        <v>140293.66399999999</v>
      </c>
      <c r="E104" s="41">
        <v>164635</v>
      </c>
      <c r="F104" s="473">
        <f t="shared" si="30"/>
        <v>173196.02</v>
      </c>
      <c r="G104" s="474">
        <v>960621.67999999993</v>
      </c>
      <c r="H104" s="475">
        <f t="shared" si="27"/>
        <v>1009613.3856799999</v>
      </c>
      <c r="I104" s="282">
        <f t="shared" si="21"/>
        <v>441034.35655999999</v>
      </c>
      <c r="K104" s="133">
        <v>91</v>
      </c>
      <c r="L104" s="198" t="s">
        <v>166</v>
      </c>
      <c r="M104" s="199">
        <v>904800</v>
      </c>
      <c r="N104" s="40">
        <v>1.7959459459459459</v>
      </c>
      <c r="O104" s="201">
        <v>377016</v>
      </c>
      <c r="P104" s="153">
        <f t="shared" si="22"/>
        <v>1281816</v>
      </c>
      <c r="Q104" s="199">
        <v>829920</v>
      </c>
      <c r="R104" s="40">
        <v>1.7959459459459459</v>
      </c>
      <c r="S104" s="201">
        <v>390481</v>
      </c>
      <c r="T104" s="153">
        <v>1220401</v>
      </c>
      <c r="U104" s="199">
        <v>929760</v>
      </c>
      <c r="V104" s="40">
        <v>1.7959459459459459</v>
      </c>
      <c r="W104" s="201">
        <v>336621.67999999993</v>
      </c>
      <c r="X104" s="153">
        <f t="shared" si="23"/>
        <v>1266381.68</v>
      </c>
      <c r="Y104" s="199">
        <v>942240</v>
      </c>
      <c r="Z104" s="40">
        <v>1.7959459459459459</v>
      </c>
      <c r="AA104" s="201">
        <v>377016</v>
      </c>
      <c r="AB104" s="228">
        <f t="shared" si="24"/>
        <v>1319256</v>
      </c>
      <c r="AC104" s="92" t="s">
        <v>593</v>
      </c>
      <c r="AD104" s="563">
        <v>1.7959459459459499</v>
      </c>
      <c r="AE104" s="572">
        <v>222672.13020000001</v>
      </c>
      <c r="AF104" s="584">
        <f t="shared" si="31"/>
        <v>222672.13020000001</v>
      </c>
      <c r="AG104" s="458">
        <f t="shared" si="25"/>
        <v>958593.52779333328</v>
      </c>
    </row>
    <row r="105" spans="1:33" x14ac:dyDescent="0.2">
      <c r="A105" s="120">
        <v>92</v>
      </c>
      <c r="B105" s="126" t="s">
        <v>63</v>
      </c>
      <c r="C105" s="471">
        <v>157780</v>
      </c>
      <c r="D105" s="472">
        <f t="shared" si="20"/>
        <v>172421.984</v>
      </c>
      <c r="E105" s="41">
        <v>202350</v>
      </c>
      <c r="F105" s="473">
        <f t="shared" si="30"/>
        <v>212872.2</v>
      </c>
      <c r="G105" s="474">
        <v>223696.16</v>
      </c>
      <c r="H105" s="475">
        <f t="shared" si="27"/>
        <v>235104.66416000001</v>
      </c>
      <c r="I105" s="282">
        <f t="shared" si="21"/>
        <v>206799.61605333336</v>
      </c>
      <c r="K105" s="133">
        <v>92</v>
      </c>
      <c r="L105" s="198" t="s">
        <v>63</v>
      </c>
      <c r="M105" s="463" t="s">
        <v>593</v>
      </c>
      <c r="N105" s="40">
        <v>3.0810810810810811</v>
      </c>
      <c r="O105" s="201">
        <v>516150</v>
      </c>
      <c r="P105" s="153">
        <f>+O105</f>
        <v>516150</v>
      </c>
      <c r="Q105" s="463" t="s">
        <v>593</v>
      </c>
      <c r="R105" s="40">
        <v>3.0810810810810811</v>
      </c>
      <c r="S105" s="201">
        <v>534750</v>
      </c>
      <c r="T105" s="153">
        <v>534750</v>
      </c>
      <c r="U105" s="463" t="s">
        <v>593</v>
      </c>
      <c r="V105" s="40">
        <v>3.0810810810810811</v>
      </c>
      <c r="W105" s="201">
        <v>465000</v>
      </c>
      <c r="X105" s="153">
        <f>+W105</f>
        <v>465000</v>
      </c>
      <c r="Y105" s="463" t="s">
        <v>593</v>
      </c>
      <c r="Z105" s="40">
        <v>3.0810810810810811</v>
      </c>
      <c r="AA105" s="201">
        <v>516150</v>
      </c>
      <c r="AB105" s="228">
        <f>+AA105</f>
        <v>516150</v>
      </c>
      <c r="AC105" s="92" t="s">
        <v>593</v>
      </c>
      <c r="AD105" s="563">
        <v>3.0810810810810798</v>
      </c>
      <c r="AE105" s="572">
        <v>273682.42200000002</v>
      </c>
      <c r="AF105" s="584">
        <f t="shared" si="31"/>
        <v>273682.42200000002</v>
      </c>
      <c r="AG105" s="458">
        <f t="shared" si="25"/>
        <v>418755.33967555565</v>
      </c>
    </row>
    <row r="106" spans="1:33" x14ac:dyDescent="0.2">
      <c r="A106" s="120">
        <v>93</v>
      </c>
      <c r="B106" s="126" t="s">
        <v>64</v>
      </c>
      <c r="C106" s="471">
        <v>453740</v>
      </c>
      <c r="D106" s="472">
        <f t="shared" si="20"/>
        <v>495847.07199999999</v>
      </c>
      <c r="E106" s="41">
        <v>581970</v>
      </c>
      <c r="F106" s="473">
        <f t="shared" si="30"/>
        <v>612232.43999999994</v>
      </c>
      <c r="G106" s="474">
        <v>693905.4</v>
      </c>
      <c r="H106" s="475">
        <f t="shared" si="27"/>
        <v>729294.57539999997</v>
      </c>
      <c r="I106" s="282">
        <f t="shared" si="21"/>
        <v>612458.02913333324</v>
      </c>
      <c r="K106" s="133">
        <v>93</v>
      </c>
      <c r="L106" s="198" t="s">
        <v>64</v>
      </c>
      <c r="M106" s="199">
        <v>626890</v>
      </c>
      <c r="N106" s="40">
        <v>3.9459459459459461</v>
      </c>
      <c r="O106" s="201">
        <v>272054</v>
      </c>
      <c r="P106" s="153">
        <f t="shared" si="22"/>
        <v>898944</v>
      </c>
      <c r="Q106" s="199">
        <v>595320</v>
      </c>
      <c r="R106" s="40">
        <v>3.9459459459459461</v>
      </c>
      <c r="S106" s="201">
        <v>279341</v>
      </c>
      <c r="T106" s="153">
        <v>874661</v>
      </c>
      <c r="U106" s="199">
        <v>662970</v>
      </c>
      <c r="V106" s="40">
        <v>3.9459459459459461</v>
      </c>
      <c r="W106" s="201">
        <v>242905.40000000002</v>
      </c>
      <c r="X106" s="153">
        <f t="shared" si="23"/>
        <v>905875.4</v>
      </c>
      <c r="Y106" s="199">
        <v>658460</v>
      </c>
      <c r="Z106" s="40">
        <v>3.9459459459459461</v>
      </c>
      <c r="AA106" s="201">
        <v>264767</v>
      </c>
      <c r="AB106" s="228">
        <f t="shared" si="24"/>
        <v>923227</v>
      </c>
      <c r="AC106" s="573">
        <v>630274.31999999995</v>
      </c>
      <c r="AD106" s="563">
        <v>3.9459459459459501</v>
      </c>
      <c r="AE106" s="572">
        <v>156851.7444</v>
      </c>
      <c r="AF106" s="584">
        <f t="shared" si="31"/>
        <v>787126.06439999992</v>
      </c>
      <c r="AG106" s="458">
        <f t="shared" si="25"/>
        <v>833715.24892222218</v>
      </c>
    </row>
    <row r="107" spans="1:33" x14ac:dyDescent="0.2">
      <c r="A107" s="120">
        <v>94</v>
      </c>
      <c r="B107" s="126" t="s">
        <v>65</v>
      </c>
      <c r="C107" s="471">
        <v>122500</v>
      </c>
      <c r="D107" s="472">
        <f t="shared" si="20"/>
        <v>133868</v>
      </c>
      <c r="E107" s="41">
        <v>157130</v>
      </c>
      <c r="F107" s="473">
        <f t="shared" si="30"/>
        <v>165300.76</v>
      </c>
      <c r="G107" s="474">
        <v>195132</v>
      </c>
      <c r="H107" s="475">
        <f t="shared" si="27"/>
        <v>205083.73199999999</v>
      </c>
      <c r="I107" s="282">
        <f t="shared" si="21"/>
        <v>168084.16399999999</v>
      </c>
      <c r="K107" s="133">
        <v>94</v>
      </c>
      <c r="L107" s="198" t="s">
        <v>65</v>
      </c>
      <c r="M107" s="199">
        <v>179070</v>
      </c>
      <c r="N107" s="40">
        <v>1.7959459459459459</v>
      </c>
      <c r="O107" s="201">
        <v>74945</v>
      </c>
      <c r="P107" s="153">
        <f t="shared" si="22"/>
        <v>254015</v>
      </c>
      <c r="Q107" s="199">
        <v>163830</v>
      </c>
      <c r="R107" s="40">
        <v>1.7959459459459459</v>
      </c>
      <c r="S107" s="201">
        <v>79033</v>
      </c>
      <c r="T107" s="153">
        <v>242863</v>
      </c>
      <c r="U107" s="199">
        <v>177800</v>
      </c>
      <c r="V107" s="40">
        <v>1.7959459459459459</v>
      </c>
      <c r="W107" s="201">
        <v>68132</v>
      </c>
      <c r="X107" s="153">
        <f t="shared" si="23"/>
        <v>245932</v>
      </c>
      <c r="Y107" s="199">
        <v>186690</v>
      </c>
      <c r="Z107" s="40">
        <v>1.7959459459459459</v>
      </c>
      <c r="AA107" s="201">
        <v>74264</v>
      </c>
      <c r="AB107" s="228">
        <f t="shared" si="24"/>
        <v>260954</v>
      </c>
      <c r="AC107" s="573">
        <v>170417.52</v>
      </c>
      <c r="AD107" s="563">
        <v>1.7959459459459499</v>
      </c>
      <c r="AE107" s="572">
        <v>42103.9476</v>
      </c>
      <c r="AF107" s="584">
        <f t="shared" si="31"/>
        <v>212521.46759999997</v>
      </c>
      <c r="AG107" s="458">
        <f t="shared" si="25"/>
        <v>230728.27193333334</v>
      </c>
    </row>
    <row r="108" spans="1:33" x14ac:dyDescent="0.2">
      <c r="A108" s="120">
        <v>95</v>
      </c>
      <c r="B108" s="126" t="s">
        <v>66</v>
      </c>
      <c r="C108" s="471">
        <v>462560</v>
      </c>
      <c r="D108" s="472">
        <f t="shared" si="20"/>
        <v>505485.56799999997</v>
      </c>
      <c r="E108" s="41">
        <v>593275</v>
      </c>
      <c r="F108" s="473">
        <f t="shared" si="30"/>
        <v>624125.30000000005</v>
      </c>
      <c r="G108" s="474">
        <v>736920</v>
      </c>
      <c r="H108" s="475">
        <f t="shared" si="27"/>
        <v>774502.92</v>
      </c>
      <c r="I108" s="282">
        <f t="shared" si="21"/>
        <v>634704.59600000002</v>
      </c>
      <c r="K108" s="133">
        <v>95</v>
      </c>
      <c r="L108" s="198" t="s">
        <v>66</v>
      </c>
      <c r="M108" s="199">
        <v>680180</v>
      </c>
      <c r="N108" s="40">
        <v>1.7675675675675675</v>
      </c>
      <c r="O108" s="201">
        <v>286291</v>
      </c>
      <c r="P108" s="153">
        <f t="shared" si="22"/>
        <v>966471</v>
      </c>
      <c r="Q108" s="199">
        <v>617910</v>
      </c>
      <c r="R108" s="40">
        <v>1.7675675675675675</v>
      </c>
      <c r="S108" s="201">
        <v>296608</v>
      </c>
      <c r="T108" s="153">
        <v>914518</v>
      </c>
      <c r="U108" s="199">
        <v>680180</v>
      </c>
      <c r="V108" s="40">
        <v>1.7675675675675675</v>
      </c>
      <c r="W108" s="201">
        <v>257920</v>
      </c>
      <c r="X108" s="153">
        <f t="shared" si="23"/>
        <v>938100</v>
      </c>
      <c r="Y108" s="199">
        <v>713710</v>
      </c>
      <c r="Z108" s="40">
        <v>1.7675675675675675</v>
      </c>
      <c r="AA108" s="201">
        <v>283712</v>
      </c>
      <c r="AB108" s="228">
        <f t="shared" si="24"/>
        <v>997422</v>
      </c>
      <c r="AC108" s="573">
        <v>642447</v>
      </c>
      <c r="AD108" s="563">
        <v>1.7675675675675699</v>
      </c>
      <c r="AE108" s="572">
        <v>159969.30300000001</v>
      </c>
      <c r="AF108" s="584">
        <f t="shared" si="31"/>
        <v>802416.30300000007</v>
      </c>
      <c r="AG108" s="458">
        <f t="shared" si="25"/>
        <v>875605.31650000007</v>
      </c>
    </row>
    <row r="109" spans="1:33" x14ac:dyDescent="0.2">
      <c r="A109" s="120">
        <v>96</v>
      </c>
      <c r="B109" s="126" t="s">
        <v>67</v>
      </c>
      <c r="C109" s="471">
        <v>194040</v>
      </c>
      <c r="D109" s="472">
        <f t="shared" si="20"/>
        <v>212046.91200000001</v>
      </c>
      <c r="E109" s="41">
        <v>248900</v>
      </c>
      <c r="F109" s="473">
        <f t="shared" si="30"/>
        <v>261842.8</v>
      </c>
      <c r="G109" s="474">
        <v>309212</v>
      </c>
      <c r="H109" s="475">
        <f t="shared" si="27"/>
        <v>324981.81199999998</v>
      </c>
      <c r="I109" s="282">
        <f t="shared" si="21"/>
        <v>266290.50799999997</v>
      </c>
      <c r="K109" s="133">
        <v>96</v>
      </c>
      <c r="L109" s="198" t="s">
        <v>67</v>
      </c>
      <c r="M109" s="199">
        <v>283410</v>
      </c>
      <c r="N109" s="40">
        <v>1.7959459459459459</v>
      </c>
      <c r="O109" s="201">
        <v>119033</v>
      </c>
      <c r="P109" s="153">
        <f t="shared" si="22"/>
        <v>402443</v>
      </c>
      <c r="Q109" s="199">
        <v>269340</v>
      </c>
      <c r="R109" s="40">
        <v>1.7959459459459459</v>
      </c>
      <c r="S109" s="201">
        <v>124444</v>
      </c>
      <c r="T109" s="153">
        <v>393784</v>
      </c>
      <c r="U109" s="199">
        <v>281400</v>
      </c>
      <c r="V109" s="40">
        <v>1.7959459459459459</v>
      </c>
      <c r="W109" s="201">
        <v>108212</v>
      </c>
      <c r="X109" s="153">
        <f t="shared" si="23"/>
        <v>389612</v>
      </c>
      <c r="Y109" s="199">
        <v>295470</v>
      </c>
      <c r="Z109" s="40">
        <v>1.7959459459459459</v>
      </c>
      <c r="AA109" s="201">
        <v>122280</v>
      </c>
      <c r="AB109" s="228">
        <f t="shared" si="24"/>
        <v>417750</v>
      </c>
      <c r="AC109" s="573">
        <v>269151.48</v>
      </c>
      <c r="AD109" s="563">
        <v>1.7959459459459499</v>
      </c>
      <c r="AE109" s="572">
        <v>67490.748000000007</v>
      </c>
      <c r="AF109" s="584">
        <f t="shared" si="31"/>
        <v>336642.228</v>
      </c>
      <c r="AG109" s="458">
        <f t="shared" si="25"/>
        <v>367753.62266666669</v>
      </c>
    </row>
    <row r="110" spans="1:33" x14ac:dyDescent="0.2">
      <c r="A110" s="120">
        <v>97</v>
      </c>
      <c r="B110" s="126" t="s">
        <v>111</v>
      </c>
      <c r="C110" s="471">
        <v>468440</v>
      </c>
      <c r="D110" s="472">
        <f t="shared" si="20"/>
        <v>511911.23200000002</v>
      </c>
      <c r="E110" s="41">
        <v>600780</v>
      </c>
      <c r="F110" s="473">
        <f t="shared" si="30"/>
        <v>632020.56000000006</v>
      </c>
      <c r="G110" s="474">
        <v>738097.6</v>
      </c>
      <c r="H110" s="475">
        <f t="shared" si="27"/>
        <v>775740.57759999996</v>
      </c>
      <c r="I110" s="282">
        <f t="shared" si="21"/>
        <v>639890.78986666666</v>
      </c>
      <c r="K110" s="133">
        <v>97</v>
      </c>
      <c r="L110" s="198" t="s">
        <v>111</v>
      </c>
      <c r="M110" s="199">
        <v>681600</v>
      </c>
      <c r="N110" s="40">
        <v>5.0378378378378379</v>
      </c>
      <c r="O110" s="201">
        <v>289069</v>
      </c>
      <c r="P110" s="153">
        <f t="shared" si="22"/>
        <v>970669</v>
      </c>
      <c r="Q110" s="199">
        <v>609600</v>
      </c>
      <c r="R110" s="40">
        <v>5.0378378378378379</v>
      </c>
      <c r="S110" s="201">
        <v>294231</v>
      </c>
      <c r="T110" s="153">
        <v>903831</v>
      </c>
      <c r="U110" s="199">
        <v>691200</v>
      </c>
      <c r="V110" s="40">
        <v>5.0378378378378379</v>
      </c>
      <c r="W110" s="201">
        <v>258097.59999999998</v>
      </c>
      <c r="X110" s="153">
        <f t="shared" si="23"/>
        <v>949297.6</v>
      </c>
      <c r="Y110" s="199">
        <v>715200</v>
      </c>
      <c r="Z110" s="40">
        <v>5.0378378378378379</v>
      </c>
      <c r="AA110" s="201">
        <v>281326</v>
      </c>
      <c r="AB110" s="228">
        <f t="shared" si="24"/>
        <v>996526</v>
      </c>
      <c r="AC110" s="573">
        <v>650562.12</v>
      </c>
      <c r="AD110" s="563">
        <v>5.0378378378378397</v>
      </c>
      <c r="AE110" s="572">
        <v>162004.8456</v>
      </c>
      <c r="AF110" s="584">
        <f t="shared" si="31"/>
        <v>812566.9656</v>
      </c>
      <c r="AG110" s="458">
        <f t="shared" si="25"/>
        <v>878796.89257777773</v>
      </c>
    </row>
    <row r="111" spans="1:33" x14ac:dyDescent="0.2">
      <c r="A111" s="485">
        <v>98</v>
      </c>
      <c r="B111" s="126" t="s">
        <v>519</v>
      </c>
      <c r="C111" s="486" t="s">
        <v>593</v>
      </c>
      <c r="D111" s="487" t="s">
        <v>593</v>
      </c>
      <c r="E111" s="41">
        <v>113050</v>
      </c>
      <c r="F111" s="473">
        <f t="shared" si="30"/>
        <v>118928.6</v>
      </c>
      <c r="G111" s="474">
        <v>122544</v>
      </c>
      <c r="H111" s="475">
        <f t="shared" si="27"/>
        <v>128793.74400000001</v>
      </c>
      <c r="I111" s="282">
        <f t="shared" si="21"/>
        <v>123861.17200000001</v>
      </c>
      <c r="K111" s="133">
        <v>98</v>
      </c>
      <c r="L111" s="198" t="s">
        <v>519</v>
      </c>
      <c r="M111" s="199">
        <v>111200</v>
      </c>
      <c r="N111" s="40">
        <v>0.2583783783783784</v>
      </c>
      <c r="O111" s="201">
        <v>46798</v>
      </c>
      <c r="P111" s="153">
        <f t="shared" si="22"/>
        <v>157998</v>
      </c>
      <c r="Q111" s="199">
        <v>101600</v>
      </c>
      <c r="R111" s="40">
        <v>0.2583783783783784</v>
      </c>
      <c r="S111" s="201">
        <v>49351</v>
      </c>
      <c r="T111" s="153">
        <v>150951</v>
      </c>
      <c r="U111" s="199">
        <v>112000</v>
      </c>
      <c r="V111" s="40">
        <v>0.2583783783783784</v>
      </c>
      <c r="W111" s="201">
        <v>42544</v>
      </c>
      <c r="X111" s="153">
        <f t="shared" si="23"/>
        <v>154544</v>
      </c>
      <c r="Y111" s="199">
        <v>120000</v>
      </c>
      <c r="Z111" s="40">
        <v>0.2583783783783784</v>
      </c>
      <c r="AA111" s="201">
        <v>46373</v>
      </c>
      <c r="AB111" s="228">
        <f t="shared" si="24"/>
        <v>166373</v>
      </c>
      <c r="AC111" s="573">
        <v>117669.24</v>
      </c>
      <c r="AD111" s="563">
        <v>0.25837837837837802</v>
      </c>
      <c r="AE111" s="572">
        <v>35233.146000000001</v>
      </c>
      <c r="AF111" s="584">
        <f t="shared" si="31"/>
        <v>152902.386</v>
      </c>
      <c r="AG111" s="458">
        <f t="shared" si="25"/>
        <v>151104.92633333334</v>
      </c>
    </row>
    <row r="112" spans="1:33" x14ac:dyDescent="0.2">
      <c r="A112" s="120">
        <v>99</v>
      </c>
      <c r="B112" s="126" t="s">
        <v>114</v>
      </c>
      <c r="C112" s="471">
        <v>51940</v>
      </c>
      <c r="D112" s="472">
        <f t="shared" ref="D112:D117" si="32">C112*9.28%+C112</f>
        <v>56760.031999999999</v>
      </c>
      <c r="E112" s="41">
        <v>66595</v>
      </c>
      <c r="F112" s="473">
        <f t="shared" si="30"/>
        <v>70057.94</v>
      </c>
      <c r="G112" s="474">
        <v>82708</v>
      </c>
      <c r="H112" s="475">
        <f t="shared" si="27"/>
        <v>86926.108000000007</v>
      </c>
      <c r="I112" s="282">
        <f t="shared" si="21"/>
        <v>71248.026666666672</v>
      </c>
      <c r="K112" s="133">
        <v>99</v>
      </c>
      <c r="L112" s="198" t="s">
        <v>114</v>
      </c>
      <c r="M112" s="199">
        <v>73980</v>
      </c>
      <c r="N112" s="40">
        <v>0.69324324324324327</v>
      </c>
      <c r="O112" s="201">
        <v>31579</v>
      </c>
      <c r="P112" s="153">
        <f t="shared" si="22"/>
        <v>105559</v>
      </c>
      <c r="Q112" s="199">
        <v>67500</v>
      </c>
      <c r="R112" s="40">
        <v>0.69324324324324327</v>
      </c>
      <c r="S112" s="201">
        <v>32153</v>
      </c>
      <c r="T112" s="153">
        <v>99653</v>
      </c>
      <c r="U112" s="199">
        <v>79380</v>
      </c>
      <c r="V112" s="40">
        <v>0.69324324324324327</v>
      </c>
      <c r="W112" s="201">
        <v>28708</v>
      </c>
      <c r="X112" s="153">
        <f t="shared" si="23"/>
        <v>108088</v>
      </c>
      <c r="Y112" s="199">
        <v>81000</v>
      </c>
      <c r="Z112" s="40">
        <v>0.69324324324324327</v>
      </c>
      <c r="AA112" s="201">
        <v>32440</v>
      </c>
      <c r="AB112" s="228">
        <f t="shared" si="24"/>
        <v>113440</v>
      </c>
      <c r="AC112" s="573">
        <v>73036.08</v>
      </c>
      <c r="AD112" s="563">
        <v>0.69324324324324305</v>
      </c>
      <c r="AE112" s="572">
        <v>17034.989399999999</v>
      </c>
      <c r="AF112" s="584">
        <f t="shared" si="31"/>
        <v>90071.069400000008</v>
      </c>
      <c r="AG112" s="458">
        <f t="shared" si="25"/>
        <v>98009.849344444447</v>
      </c>
    </row>
    <row r="113" spans="1:33" x14ac:dyDescent="0.2">
      <c r="A113" s="120">
        <v>100</v>
      </c>
      <c r="B113" s="126" t="s">
        <v>105</v>
      </c>
      <c r="C113" s="471">
        <v>38220</v>
      </c>
      <c r="D113" s="472">
        <f t="shared" si="32"/>
        <v>41766.815999999999</v>
      </c>
      <c r="E113" s="41">
        <v>49020</v>
      </c>
      <c r="F113" s="473">
        <f t="shared" si="30"/>
        <v>51569.04</v>
      </c>
      <c r="G113" s="474">
        <v>555372.72</v>
      </c>
      <c r="H113" s="475">
        <f t="shared" si="27"/>
        <v>583696.72872000001</v>
      </c>
      <c r="I113" s="282">
        <f t="shared" si="21"/>
        <v>225677.52824000001</v>
      </c>
      <c r="K113" s="133">
        <v>100</v>
      </c>
      <c r="L113" s="198" t="s">
        <v>105</v>
      </c>
      <c r="M113" s="199">
        <v>509010</v>
      </c>
      <c r="N113" s="40">
        <v>5.0405405405405403</v>
      </c>
      <c r="O113" s="201">
        <v>217697</v>
      </c>
      <c r="P113" s="153">
        <f t="shared" si="22"/>
        <v>726707</v>
      </c>
      <c r="Q113" s="199">
        <v>472910</v>
      </c>
      <c r="R113" s="40">
        <v>5.0405405405405403</v>
      </c>
      <c r="S113" s="201">
        <v>221585</v>
      </c>
      <c r="T113" s="153">
        <v>694495</v>
      </c>
      <c r="U113" s="199">
        <v>523450</v>
      </c>
      <c r="V113" s="40">
        <v>5.0405405405405403</v>
      </c>
      <c r="W113" s="201">
        <v>194372.71999999997</v>
      </c>
      <c r="X113" s="153">
        <f t="shared" si="23"/>
        <v>717822.72</v>
      </c>
      <c r="Y113" s="199">
        <v>527060</v>
      </c>
      <c r="Z113" s="40">
        <v>5.0405405405405403</v>
      </c>
      <c r="AA113" s="201">
        <v>209923</v>
      </c>
      <c r="AB113" s="228">
        <f t="shared" si="24"/>
        <v>736983</v>
      </c>
      <c r="AC113" s="92" t="s">
        <v>593</v>
      </c>
      <c r="AD113" s="563">
        <v>5.0405405405405403</v>
      </c>
      <c r="AE113" s="572">
        <v>66300.530400000003</v>
      </c>
      <c r="AF113" s="584">
        <f t="shared" si="31"/>
        <v>66300.530400000003</v>
      </c>
      <c r="AG113" s="458">
        <f t="shared" si="25"/>
        <v>527997.62977333332</v>
      </c>
    </row>
    <row r="114" spans="1:33" x14ac:dyDescent="0.2">
      <c r="A114" s="120">
        <v>101</v>
      </c>
      <c r="B114" s="126" t="s">
        <v>106</v>
      </c>
      <c r="C114" s="471">
        <v>324380</v>
      </c>
      <c r="D114" s="472">
        <f t="shared" si="32"/>
        <v>354482.46399999998</v>
      </c>
      <c r="E114" s="41">
        <v>416005</v>
      </c>
      <c r="F114" s="473">
        <f t="shared" si="30"/>
        <v>437637.26</v>
      </c>
      <c r="G114" s="474">
        <v>516764</v>
      </c>
      <c r="H114" s="475">
        <f t="shared" si="27"/>
        <v>543118.96400000004</v>
      </c>
      <c r="I114" s="282">
        <f t="shared" si="21"/>
        <v>445079.56266666669</v>
      </c>
      <c r="K114" s="133">
        <v>101</v>
      </c>
      <c r="L114" s="198" t="s">
        <v>106</v>
      </c>
      <c r="M114" s="199">
        <v>1224000</v>
      </c>
      <c r="N114" s="40">
        <v>2.3364864864864865</v>
      </c>
      <c r="O114" s="201">
        <v>200648</v>
      </c>
      <c r="P114" s="153">
        <f t="shared" si="22"/>
        <v>1424648</v>
      </c>
      <c r="Q114" s="199">
        <v>1079500</v>
      </c>
      <c r="R114" s="40">
        <v>2.3364864864864865</v>
      </c>
      <c r="S114" s="201">
        <v>209686</v>
      </c>
      <c r="T114" s="153">
        <v>1289186</v>
      </c>
      <c r="U114" s="199">
        <v>1181500</v>
      </c>
      <c r="V114" s="40">
        <v>2.3364864864864865</v>
      </c>
      <c r="W114" s="201">
        <v>180764</v>
      </c>
      <c r="X114" s="153">
        <f t="shared" si="23"/>
        <v>1362264</v>
      </c>
      <c r="Y114" s="199">
        <v>1249500</v>
      </c>
      <c r="Z114" s="40">
        <v>2.3364864864864865</v>
      </c>
      <c r="AA114" s="201">
        <v>200648</v>
      </c>
      <c r="AB114" s="228">
        <f t="shared" si="24"/>
        <v>1450148</v>
      </c>
      <c r="AC114" s="573">
        <v>450389.16</v>
      </c>
      <c r="AD114" s="563">
        <v>2.33648648648649</v>
      </c>
      <c r="AE114" s="572">
        <v>112265.92260000001</v>
      </c>
      <c r="AF114" s="584">
        <f t="shared" si="31"/>
        <v>562655.08259999997</v>
      </c>
      <c r="AG114" s="458">
        <f t="shared" si="25"/>
        <v>1088996.7742111112</v>
      </c>
    </row>
    <row r="115" spans="1:33" x14ac:dyDescent="0.2">
      <c r="A115" s="120">
        <v>102</v>
      </c>
      <c r="B115" s="126" t="s">
        <v>252</v>
      </c>
      <c r="C115" s="471">
        <v>509600</v>
      </c>
      <c r="D115" s="472">
        <f t="shared" si="32"/>
        <v>556890.88</v>
      </c>
      <c r="E115" s="41">
        <v>653600</v>
      </c>
      <c r="F115" s="473">
        <f t="shared" si="30"/>
        <v>687587.2</v>
      </c>
      <c r="G115" s="474">
        <v>737461.88</v>
      </c>
      <c r="H115" s="475">
        <f t="shared" si="27"/>
        <v>775072.43588</v>
      </c>
      <c r="I115" s="282">
        <f t="shared" si="21"/>
        <v>673183.50529333332</v>
      </c>
      <c r="K115" s="133">
        <v>102</v>
      </c>
      <c r="L115" s="198" t="s">
        <v>252</v>
      </c>
      <c r="M115" s="199">
        <v>694550</v>
      </c>
      <c r="N115" s="40">
        <v>6.7948717948717947</v>
      </c>
      <c r="O115" s="201">
        <v>284308</v>
      </c>
      <c r="P115" s="153">
        <f t="shared" si="22"/>
        <v>978858</v>
      </c>
      <c r="Q115" s="199">
        <v>651440</v>
      </c>
      <c r="R115" s="40">
        <v>6.7948717948717947</v>
      </c>
      <c r="S115" s="201">
        <v>289477</v>
      </c>
      <c r="T115" s="153">
        <v>940917</v>
      </c>
      <c r="U115" s="199">
        <v>694550</v>
      </c>
      <c r="V115" s="40">
        <v>6.7948717948717947</v>
      </c>
      <c r="W115" s="201">
        <v>258461.88</v>
      </c>
      <c r="X115" s="153">
        <f t="shared" si="23"/>
        <v>953011.88</v>
      </c>
      <c r="Y115" s="199">
        <v>699340</v>
      </c>
      <c r="Z115" s="40">
        <v>6.7948717948717947</v>
      </c>
      <c r="AA115" s="201">
        <v>292062</v>
      </c>
      <c r="AB115" s="228">
        <f t="shared" si="24"/>
        <v>991402</v>
      </c>
      <c r="AC115" s="573">
        <v>335000</v>
      </c>
      <c r="AD115" s="563">
        <v>6.7948717948717903</v>
      </c>
      <c r="AE115" s="572">
        <v>220000</v>
      </c>
      <c r="AF115" s="584">
        <f t="shared" si="31"/>
        <v>555000</v>
      </c>
      <c r="AG115" s="458">
        <f t="shared" si="25"/>
        <v>848728.73088222218</v>
      </c>
    </row>
    <row r="116" spans="1:33" x14ac:dyDescent="0.2">
      <c r="A116" s="120">
        <v>103</v>
      </c>
      <c r="B116" s="126" t="s">
        <v>221</v>
      </c>
      <c r="C116" s="471">
        <v>93100</v>
      </c>
      <c r="D116" s="472">
        <f t="shared" si="32"/>
        <v>101739.68</v>
      </c>
      <c r="E116" s="41">
        <v>119415</v>
      </c>
      <c r="F116" s="473">
        <f t="shared" si="30"/>
        <v>125624.58</v>
      </c>
      <c r="G116" s="474">
        <v>1494926.4</v>
      </c>
      <c r="H116" s="475">
        <f t="shared" si="27"/>
        <v>1571167.6464</v>
      </c>
      <c r="I116" s="282">
        <f t="shared" si="21"/>
        <v>599510.63546666666</v>
      </c>
      <c r="K116" s="133">
        <v>103</v>
      </c>
      <c r="L116" s="198" t="s">
        <v>221</v>
      </c>
      <c r="M116" s="199">
        <v>1321920</v>
      </c>
      <c r="N116" s="40">
        <v>4.2307692307692308</v>
      </c>
      <c r="O116" s="201">
        <v>580448</v>
      </c>
      <c r="P116" s="153">
        <f t="shared" si="22"/>
        <v>1902368</v>
      </c>
      <c r="Q116" s="199">
        <v>1331640</v>
      </c>
      <c r="R116" s="40">
        <v>4.2307692307692308</v>
      </c>
      <c r="S116" s="201">
        <v>585678</v>
      </c>
      <c r="T116" s="153">
        <v>1917318</v>
      </c>
      <c r="U116" s="199">
        <v>1389960</v>
      </c>
      <c r="V116" s="40">
        <v>4.2307692307692308</v>
      </c>
      <c r="W116" s="201">
        <v>522926.39999999991</v>
      </c>
      <c r="X116" s="153">
        <f t="shared" si="23"/>
        <v>1912886.4</v>
      </c>
      <c r="Y116" s="199">
        <v>1467720</v>
      </c>
      <c r="Z116" s="40">
        <v>4.2307692307692308</v>
      </c>
      <c r="AA116" s="201">
        <v>590907</v>
      </c>
      <c r="AB116" s="228">
        <f t="shared" si="24"/>
        <v>2058627</v>
      </c>
      <c r="AC116" s="92" t="s">
        <v>593</v>
      </c>
      <c r="AD116" s="563">
        <v>4.2307692307692299</v>
      </c>
      <c r="AE116" s="572">
        <v>161511.1758</v>
      </c>
      <c r="AF116" s="584">
        <f t="shared" si="31"/>
        <v>161511.1758</v>
      </c>
      <c r="AG116" s="458">
        <f t="shared" si="25"/>
        <v>1425370.2018777777</v>
      </c>
    </row>
    <row r="117" spans="1:33" x14ac:dyDescent="0.2">
      <c r="A117" s="120">
        <v>104</v>
      </c>
      <c r="B117" s="126" t="s">
        <v>222</v>
      </c>
      <c r="C117" s="471">
        <v>142100</v>
      </c>
      <c r="D117" s="472">
        <f t="shared" si="32"/>
        <v>155286.88</v>
      </c>
      <c r="E117" s="41">
        <v>182305</v>
      </c>
      <c r="F117" s="473">
        <f t="shared" si="30"/>
        <v>191784.86</v>
      </c>
      <c r="G117" s="474">
        <v>220800</v>
      </c>
      <c r="H117" s="475">
        <f t="shared" si="27"/>
        <v>232060.79999999999</v>
      </c>
      <c r="I117" s="282">
        <f t="shared" si="21"/>
        <v>193044.18000000002</v>
      </c>
      <c r="K117" s="133">
        <v>104</v>
      </c>
      <c r="L117" s="198" t="s">
        <v>222</v>
      </c>
      <c r="M117" s="199">
        <v>195840</v>
      </c>
      <c r="N117" s="40">
        <v>4.2307692307692308</v>
      </c>
      <c r="O117" s="201">
        <v>86016</v>
      </c>
      <c r="P117" s="153">
        <f t="shared" si="22"/>
        <v>281856</v>
      </c>
      <c r="Q117" s="199">
        <v>198720</v>
      </c>
      <c r="R117" s="40">
        <v>4.2307692307692308</v>
      </c>
      <c r="S117" s="201">
        <v>86784</v>
      </c>
      <c r="T117" s="153">
        <v>285504</v>
      </c>
      <c r="U117" s="199">
        <v>216000</v>
      </c>
      <c r="V117" s="40">
        <v>4.2307692307692308</v>
      </c>
      <c r="W117" s="201">
        <v>76800</v>
      </c>
      <c r="X117" s="153">
        <f t="shared" si="23"/>
        <v>292800</v>
      </c>
      <c r="Y117" s="199">
        <v>218880</v>
      </c>
      <c r="Z117" s="40">
        <v>4.2307692307692308</v>
      </c>
      <c r="AA117" s="201">
        <v>83712</v>
      </c>
      <c r="AB117" s="228">
        <f t="shared" si="24"/>
        <v>302592</v>
      </c>
      <c r="AC117" s="573">
        <v>216403.20000000001</v>
      </c>
      <c r="AD117" s="563">
        <v>4.2307692307692299</v>
      </c>
      <c r="AE117" s="572">
        <v>30167.958600000002</v>
      </c>
      <c r="AF117" s="584">
        <f t="shared" si="31"/>
        <v>246571.15860000002</v>
      </c>
      <c r="AG117" s="458">
        <f t="shared" si="25"/>
        <v>267061.2231</v>
      </c>
    </row>
    <row r="118" spans="1:33" s="255" customFormat="1" ht="15" customHeight="1" x14ac:dyDescent="0.2">
      <c r="A118" s="179" t="s">
        <v>70</v>
      </c>
      <c r="B118" s="68"/>
      <c r="C118" s="68"/>
      <c r="D118" s="68"/>
      <c r="E118" s="253"/>
      <c r="F118" s="479"/>
      <c r="G118" s="480"/>
      <c r="H118" s="481"/>
      <c r="I118" s="284"/>
      <c r="K118" s="203" t="s">
        <v>70</v>
      </c>
      <c r="L118" s="204"/>
      <c r="M118" s="196"/>
      <c r="N118" s="195"/>
      <c r="O118" s="196"/>
      <c r="P118" s="197"/>
      <c r="Q118" s="196"/>
      <c r="R118" s="195"/>
      <c r="S118" s="196"/>
      <c r="T118" s="197"/>
      <c r="U118" s="196"/>
      <c r="V118" s="195"/>
      <c r="W118" s="196"/>
      <c r="X118" s="197"/>
      <c r="Y118" s="196"/>
      <c r="Z118" s="195"/>
      <c r="AA118" s="196"/>
      <c r="AB118" s="196"/>
      <c r="AC118" s="592"/>
      <c r="AD118" s="593"/>
      <c r="AE118" s="592"/>
      <c r="AF118" s="594"/>
      <c r="AG118" s="594"/>
    </row>
    <row r="119" spans="1:33" x14ac:dyDescent="0.2">
      <c r="A119" s="120">
        <v>105</v>
      </c>
      <c r="B119" s="126" t="s">
        <v>72</v>
      </c>
      <c r="C119" s="471">
        <v>660520</v>
      </c>
      <c r="D119" s="472">
        <f t="shared" ref="D119:D128" si="33">C119*9.28%+C119</f>
        <v>721816.25600000005</v>
      </c>
      <c r="E119" s="41">
        <v>847210</v>
      </c>
      <c r="F119" s="473">
        <f t="shared" ref="F119:F128" si="34">+E119*5.2%+E119</f>
        <v>891264.92</v>
      </c>
      <c r="G119" s="474">
        <v>880440</v>
      </c>
      <c r="H119" s="475">
        <f t="shared" si="27"/>
        <v>925342.44</v>
      </c>
      <c r="I119" s="282">
        <f t="shared" si="21"/>
        <v>846141.20533333335</v>
      </c>
      <c r="K119" s="133">
        <v>105</v>
      </c>
      <c r="L119" s="198" t="s">
        <v>72</v>
      </c>
      <c r="M119" s="199">
        <v>829400</v>
      </c>
      <c r="N119" s="40">
        <v>0.93648648648648647</v>
      </c>
      <c r="O119" s="201">
        <v>345453</v>
      </c>
      <c r="P119" s="153">
        <f t="shared" si="22"/>
        <v>1174853</v>
      </c>
      <c r="Q119" s="199">
        <v>789360</v>
      </c>
      <c r="R119" s="40">
        <v>0.93648648648648647</v>
      </c>
      <c r="S119" s="201">
        <v>354706</v>
      </c>
      <c r="T119" s="153">
        <v>1144066</v>
      </c>
      <c r="U119" s="199">
        <v>800800</v>
      </c>
      <c r="V119" s="40">
        <v>0.93648648648648647</v>
      </c>
      <c r="W119" s="201">
        <v>308440</v>
      </c>
      <c r="X119" s="153">
        <f t="shared" si="23"/>
        <v>1109240</v>
      </c>
      <c r="Y119" s="199">
        <v>858000</v>
      </c>
      <c r="Z119" s="40">
        <v>0.93648648648648647</v>
      </c>
      <c r="AA119" s="201">
        <v>345453</v>
      </c>
      <c r="AB119" s="228">
        <f t="shared" si="24"/>
        <v>1203453</v>
      </c>
      <c r="AC119" s="573">
        <v>1007627.4</v>
      </c>
      <c r="AD119" s="563">
        <v>0.93648648648648602</v>
      </c>
      <c r="AE119" s="572">
        <v>138241.0692</v>
      </c>
      <c r="AF119" s="584">
        <f t="shared" ref="AF119:AF128" si="35">IF(AND(AC119="",AE119=""),"",SUM(AC119,AE119))</f>
        <v>1145868.4691999999</v>
      </c>
      <c r="AG119" s="458">
        <f t="shared" si="25"/>
        <v>1103936.9457555555</v>
      </c>
    </row>
    <row r="120" spans="1:33" x14ac:dyDescent="0.2">
      <c r="A120" s="120">
        <v>106</v>
      </c>
      <c r="B120" s="126" t="s">
        <v>77</v>
      </c>
      <c r="C120" s="471">
        <v>51940</v>
      </c>
      <c r="D120" s="472">
        <f t="shared" si="33"/>
        <v>56760.031999999999</v>
      </c>
      <c r="E120" s="41">
        <v>66595</v>
      </c>
      <c r="F120" s="473">
        <f t="shared" si="34"/>
        <v>70057.94</v>
      </c>
      <c r="G120" s="474">
        <v>82708</v>
      </c>
      <c r="H120" s="475">
        <f t="shared" si="27"/>
        <v>86926.108000000007</v>
      </c>
      <c r="I120" s="282">
        <f t="shared" si="21"/>
        <v>71248.026666666672</v>
      </c>
      <c r="K120" s="133">
        <v>106</v>
      </c>
      <c r="L120" s="198" t="s">
        <v>77</v>
      </c>
      <c r="M120" s="199">
        <v>74520</v>
      </c>
      <c r="N120" s="40">
        <v>0.50405405405405401</v>
      </c>
      <c r="O120" s="201">
        <v>31579</v>
      </c>
      <c r="P120" s="153">
        <f t="shared" si="22"/>
        <v>106099</v>
      </c>
      <c r="Q120" s="199">
        <v>69120</v>
      </c>
      <c r="R120" s="40">
        <v>0.50405405405405401</v>
      </c>
      <c r="S120" s="201">
        <v>33301</v>
      </c>
      <c r="T120" s="153">
        <v>102421</v>
      </c>
      <c r="U120" s="199">
        <v>81000</v>
      </c>
      <c r="V120" s="40">
        <v>0.50405405405405401</v>
      </c>
      <c r="W120" s="201">
        <v>28708</v>
      </c>
      <c r="X120" s="153">
        <f t="shared" si="23"/>
        <v>109708</v>
      </c>
      <c r="Y120" s="199">
        <v>81000</v>
      </c>
      <c r="Z120" s="40">
        <v>0.50405405405405401</v>
      </c>
      <c r="AA120" s="201">
        <v>32727</v>
      </c>
      <c r="AB120" s="228">
        <f t="shared" si="24"/>
        <v>113727</v>
      </c>
      <c r="AC120" s="573">
        <v>73036.08</v>
      </c>
      <c r="AD120" s="563">
        <v>0.50405405405405401</v>
      </c>
      <c r="AE120" s="572">
        <v>17034.989399999999</v>
      </c>
      <c r="AF120" s="584">
        <f t="shared" si="35"/>
        <v>90071.069400000008</v>
      </c>
      <c r="AG120" s="458">
        <f t="shared" si="25"/>
        <v>98879.016011111104</v>
      </c>
    </row>
    <row r="121" spans="1:33" x14ac:dyDescent="0.2">
      <c r="A121" s="120">
        <v>107</v>
      </c>
      <c r="B121" s="126" t="s">
        <v>116</v>
      </c>
      <c r="C121" s="471">
        <v>399840</v>
      </c>
      <c r="D121" s="472">
        <f t="shared" si="33"/>
        <v>436945.152</v>
      </c>
      <c r="E121" s="41">
        <v>512810</v>
      </c>
      <c r="F121" s="473">
        <f t="shared" si="34"/>
        <v>539476.12</v>
      </c>
      <c r="G121" s="474">
        <v>636916</v>
      </c>
      <c r="H121" s="475">
        <f t="shared" si="27"/>
        <v>669398.71600000001</v>
      </c>
      <c r="I121" s="282">
        <f t="shared" si="21"/>
        <v>548606.66266666667</v>
      </c>
      <c r="K121" s="133">
        <v>107</v>
      </c>
      <c r="L121" s="198" t="s">
        <v>116</v>
      </c>
      <c r="M121" s="199">
        <v>583740</v>
      </c>
      <c r="N121" s="40">
        <v>0.60432432432432437</v>
      </c>
      <c r="O121" s="201">
        <v>245208</v>
      </c>
      <c r="P121" s="153">
        <f t="shared" si="22"/>
        <v>828948</v>
      </c>
      <c r="Q121" s="199">
        <v>558900</v>
      </c>
      <c r="R121" s="40">
        <v>0.60432432432432437</v>
      </c>
      <c r="S121" s="201">
        <v>251895</v>
      </c>
      <c r="T121" s="153">
        <v>810795</v>
      </c>
      <c r="U121" s="199">
        <v>604440</v>
      </c>
      <c r="V121" s="40">
        <v>0.60432432432432437</v>
      </c>
      <c r="W121" s="201">
        <v>222916</v>
      </c>
      <c r="X121" s="153">
        <f t="shared" si="23"/>
        <v>827356</v>
      </c>
      <c r="Y121" s="199">
        <v>625140</v>
      </c>
      <c r="Z121" s="40">
        <v>0.60432432432432437</v>
      </c>
      <c r="AA121" s="201">
        <v>251895</v>
      </c>
      <c r="AB121" s="228">
        <f t="shared" si="24"/>
        <v>877035</v>
      </c>
      <c r="AC121" s="573">
        <v>661382.28</v>
      </c>
      <c r="AD121" s="563">
        <v>0.60432432432432404</v>
      </c>
      <c r="AE121" s="572">
        <v>32203.501199999999</v>
      </c>
      <c r="AF121" s="584">
        <f t="shared" si="35"/>
        <v>693585.78120000008</v>
      </c>
      <c r="AG121" s="458">
        <f t="shared" si="25"/>
        <v>764387.74064444436</v>
      </c>
    </row>
    <row r="122" spans="1:33" x14ac:dyDescent="0.2">
      <c r="A122" s="120">
        <v>108</v>
      </c>
      <c r="B122" s="126" t="s">
        <v>167</v>
      </c>
      <c r="C122" s="471">
        <v>694820</v>
      </c>
      <c r="D122" s="472">
        <f t="shared" si="33"/>
        <v>759299.29599999997</v>
      </c>
      <c r="E122" s="41">
        <v>891100</v>
      </c>
      <c r="F122" s="473">
        <f t="shared" si="34"/>
        <v>937437.2</v>
      </c>
      <c r="G122" s="474">
        <v>1106760</v>
      </c>
      <c r="H122" s="475">
        <f t="shared" si="27"/>
        <v>1163204.76</v>
      </c>
      <c r="I122" s="282">
        <f t="shared" si="21"/>
        <v>953313.75199999998</v>
      </c>
      <c r="K122" s="133">
        <v>108</v>
      </c>
      <c r="L122" s="198" t="s">
        <v>167</v>
      </c>
      <c r="M122" s="199">
        <v>1391673</v>
      </c>
      <c r="N122" s="40">
        <v>1.2327027027027027</v>
      </c>
      <c r="O122" s="201">
        <v>426536</v>
      </c>
      <c r="P122" s="153">
        <f t="shared" si="22"/>
        <v>1818209</v>
      </c>
      <c r="Q122" s="199">
        <v>1322583</v>
      </c>
      <c r="R122" s="40">
        <v>1.2327027027027027</v>
      </c>
      <c r="S122" s="201">
        <v>434291</v>
      </c>
      <c r="T122" s="153">
        <v>1756874</v>
      </c>
      <c r="U122" s="199">
        <v>1411413</v>
      </c>
      <c r="V122" s="40">
        <v>1.2327027027027027</v>
      </c>
      <c r="W122" s="201">
        <v>387760</v>
      </c>
      <c r="X122" s="153">
        <f t="shared" si="23"/>
        <v>1799173</v>
      </c>
      <c r="Y122" s="199">
        <v>1431153</v>
      </c>
      <c r="Z122" s="40">
        <v>1.2327027027027027</v>
      </c>
      <c r="AA122" s="201">
        <v>438169</v>
      </c>
      <c r="AB122" s="228">
        <f t="shared" si="24"/>
        <v>1869322</v>
      </c>
      <c r="AC122" s="573">
        <v>1183455</v>
      </c>
      <c r="AD122" s="563">
        <v>1.2327027027027</v>
      </c>
      <c r="AE122" s="572">
        <v>21775.572</v>
      </c>
      <c r="AF122" s="584">
        <f t="shared" si="35"/>
        <v>1205230.5719999999</v>
      </c>
      <c r="AG122" s="458">
        <f t="shared" si="25"/>
        <v>1567020.3873333335</v>
      </c>
    </row>
    <row r="123" spans="1:33" x14ac:dyDescent="0.2">
      <c r="A123" s="120">
        <v>109</v>
      </c>
      <c r="B123" s="126" t="s">
        <v>79</v>
      </c>
      <c r="C123" s="471">
        <v>305760</v>
      </c>
      <c r="D123" s="472">
        <f t="shared" si="33"/>
        <v>334134.52799999999</v>
      </c>
      <c r="E123" s="41">
        <v>392160</v>
      </c>
      <c r="F123" s="473">
        <f t="shared" si="34"/>
        <v>412552.32</v>
      </c>
      <c r="G123" s="474">
        <v>471483.44</v>
      </c>
      <c r="H123" s="475">
        <f t="shared" si="27"/>
        <v>495529.09544</v>
      </c>
      <c r="I123" s="282">
        <f t="shared" si="21"/>
        <v>414071.98114666669</v>
      </c>
      <c r="K123" s="133">
        <v>109</v>
      </c>
      <c r="L123" s="198" t="s">
        <v>79</v>
      </c>
      <c r="M123" s="199">
        <v>419220</v>
      </c>
      <c r="N123" s="40">
        <v>5.0270270270270272</v>
      </c>
      <c r="O123" s="201">
        <v>185341</v>
      </c>
      <c r="P123" s="153">
        <f t="shared" si="22"/>
        <v>604561</v>
      </c>
      <c r="Q123" s="199">
        <v>419220</v>
      </c>
      <c r="R123" s="40">
        <v>5.0270270270270272</v>
      </c>
      <c r="S123" s="201">
        <v>191961</v>
      </c>
      <c r="T123" s="153">
        <v>611181</v>
      </c>
      <c r="U123" s="199">
        <v>440640</v>
      </c>
      <c r="V123" s="40">
        <v>5.0270270270270272</v>
      </c>
      <c r="W123" s="201">
        <v>165483.44</v>
      </c>
      <c r="X123" s="153">
        <f t="shared" si="23"/>
        <v>606123.43999999994</v>
      </c>
      <c r="Y123" s="199">
        <v>465120</v>
      </c>
      <c r="Z123" s="40">
        <v>5.0270270270270272</v>
      </c>
      <c r="AA123" s="201">
        <v>185341</v>
      </c>
      <c r="AB123" s="228">
        <f t="shared" si="24"/>
        <v>650461</v>
      </c>
      <c r="AC123" s="573">
        <v>424691.28</v>
      </c>
      <c r="AD123" s="563">
        <v>5.0270270270270299</v>
      </c>
      <c r="AE123" s="572">
        <v>105712.9632</v>
      </c>
      <c r="AF123" s="584">
        <f t="shared" si="35"/>
        <v>530404.24320000003</v>
      </c>
      <c r="AG123" s="458">
        <f t="shared" si="25"/>
        <v>569467.11072444438</v>
      </c>
    </row>
    <row r="124" spans="1:33" x14ac:dyDescent="0.2">
      <c r="A124" s="120">
        <v>110</v>
      </c>
      <c r="B124" s="126" t="s">
        <v>80</v>
      </c>
      <c r="C124" s="471">
        <v>325360</v>
      </c>
      <c r="D124" s="472">
        <f t="shared" si="33"/>
        <v>355553.408</v>
      </c>
      <c r="E124" s="41">
        <v>417240</v>
      </c>
      <c r="F124" s="473">
        <f t="shared" si="34"/>
        <v>438936.48</v>
      </c>
      <c r="G124" s="474">
        <v>501595.04</v>
      </c>
      <c r="H124" s="475">
        <f t="shared" si="27"/>
        <v>527176.38703999994</v>
      </c>
      <c r="I124" s="282">
        <f t="shared" si="21"/>
        <v>440555.42501333333</v>
      </c>
      <c r="K124" s="133">
        <v>110</v>
      </c>
      <c r="L124" s="198" t="s">
        <v>80</v>
      </c>
      <c r="M124" s="199">
        <v>453140</v>
      </c>
      <c r="N124" s="40">
        <v>5.0270270270270272</v>
      </c>
      <c r="O124" s="201">
        <v>194910</v>
      </c>
      <c r="P124" s="153">
        <f t="shared" si="22"/>
        <v>648050</v>
      </c>
      <c r="Q124" s="199">
        <v>443360</v>
      </c>
      <c r="R124" s="40">
        <v>5.0270270270270272</v>
      </c>
      <c r="S124" s="201">
        <v>201934</v>
      </c>
      <c r="T124" s="153">
        <v>645294</v>
      </c>
      <c r="U124" s="199">
        <v>485740</v>
      </c>
      <c r="V124" s="40">
        <v>5.0270270270270272</v>
      </c>
      <c r="W124" s="201">
        <v>175595.03999999998</v>
      </c>
      <c r="X124" s="153">
        <f t="shared" si="23"/>
        <v>661335.04000000004</v>
      </c>
      <c r="Y124" s="199">
        <v>485740</v>
      </c>
      <c r="Z124" s="40">
        <v>5.0270270270270272</v>
      </c>
      <c r="AA124" s="201">
        <v>193155</v>
      </c>
      <c r="AB124" s="228">
        <f t="shared" si="24"/>
        <v>678895</v>
      </c>
      <c r="AC124" s="573">
        <v>450389.16</v>
      </c>
      <c r="AD124" s="563">
        <v>5.0270270270270299</v>
      </c>
      <c r="AE124" s="572">
        <v>113936.28479999999</v>
      </c>
      <c r="AF124" s="584">
        <f t="shared" si="35"/>
        <v>564325.44479999994</v>
      </c>
      <c r="AG124" s="458">
        <f t="shared" si="25"/>
        <v>606409.15163555555</v>
      </c>
    </row>
    <row r="125" spans="1:33" x14ac:dyDescent="0.2">
      <c r="A125" s="120">
        <v>111</v>
      </c>
      <c r="B125" s="126" t="s">
        <v>81</v>
      </c>
      <c r="C125" s="471">
        <v>417480</v>
      </c>
      <c r="D125" s="472">
        <f t="shared" si="33"/>
        <v>456222.14399999997</v>
      </c>
      <c r="E125" s="41">
        <v>535420</v>
      </c>
      <c r="F125" s="473">
        <f t="shared" si="34"/>
        <v>563261.84</v>
      </c>
      <c r="G125" s="474">
        <v>643672.48</v>
      </c>
      <c r="H125" s="475">
        <f t="shared" si="27"/>
        <v>676499.77648</v>
      </c>
      <c r="I125" s="282">
        <f t="shared" si="21"/>
        <v>565327.92015999998</v>
      </c>
      <c r="K125" s="133">
        <v>111</v>
      </c>
      <c r="L125" s="198" t="s">
        <v>81</v>
      </c>
      <c r="M125" s="199">
        <v>589380</v>
      </c>
      <c r="N125" s="40">
        <v>5.0270270270270272</v>
      </c>
      <c r="O125" s="201">
        <v>252753</v>
      </c>
      <c r="P125" s="153">
        <f t="shared" si="22"/>
        <v>842133</v>
      </c>
      <c r="Q125" s="199">
        <v>535040</v>
      </c>
      <c r="R125" s="40">
        <v>5.0270270270270272</v>
      </c>
      <c r="S125" s="201">
        <v>255010</v>
      </c>
      <c r="T125" s="153">
        <v>790050</v>
      </c>
      <c r="U125" s="199">
        <v>581020</v>
      </c>
      <c r="V125" s="40">
        <v>5.0270270270270272</v>
      </c>
      <c r="W125" s="201">
        <v>225672.47999999998</v>
      </c>
      <c r="X125" s="153">
        <f t="shared" si="23"/>
        <v>806692.48</v>
      </c>
      <c r="Y125" s="199">
        <v>618640</v>
      </c>
      <c r="Z125" s="40">
        <v>5.0270270270270272</v>
      </c>
      <c r="AA125" s="201">
        <v>243726</v>
      </c>
      <c r="AB125" s="228">
        <f t="shared" si="24"/>
        <v>862366</v>
      </c>
      <c r="AC125" s="573">
        <v>578878.56000000006</v>
      </c>
      <c r="AD125" s="563">
        <v>5.0270270270270299</v>
      </c>
      <c r="AE125" s="572">
        <v>145287.69839999999</v>
      </c>
      <c r="AF125" s="584">
        <f t="shared" si="35"/>
        <v>724166.25840000005</v>
      </c>
      <c r="AG125" s="458">
        <f t="shared" si="25"/>
        <v>765122.60976000002</v>
      </c>
    </row>
    <row r="126" spans="1:33" x14ac:dyDescent="0.2">
      <c r="A126" s="120">
        <v>112</v>
      </c>
      <c r="B126" s="126" t="s">
        <v>82</v>
      </c>
      <c r="C126" s="471">
        <v>353780</v>
      </c>
      <c r="D126" s="472">
        <f t="shared" si="33"/>
        <v>386610.78399999999</v>
      </c>
      <c r="E126" s="41">
        <v>453815</v>
      </c>
      <c r="F126" s="473">
        <f t="shared" si="34"/>
        <v>477413.38</v>
      </c>
      <c r="G126" s="474">
        <v>545642.80000000005</v>
      </c>
      <c r="H126" s="475">
        <f t="shared" si="27"/>
        <v>573470.58280000009</v>
      </c>
      <c r="I126" s="282">
        <f t="shared" si="21"/>
        <v>479164.91560000001</v>
      </c>
      <c r="K126" s="133">
        <v>112</v>
      </c>
      <c r="L126" s="198" t="s">
        <v>82</v>
      </c>
      <c r="M126" s="199">
        <v>500550</v>
      </c>
      <c r="N126" s="40">
        <v>5.0270270270270272</v>
      </c>
      <c r="O126" s="201">
        <v>211614</v>
      </c>
      <c r="P126" s="153">
        <f t="shared" si="22"/>
        <v>712164</v>
      </c>
      <c r="Q126" s="199">
        <v>454400</v>
      </c>
      <c r="R126" s="40">
        <v>5.0270270270270272</v>
      </c>
      <c r="S126" s="201">
        <v>213520</v>
      </c>
      <c r="T126" s="153">
        <v>667920</v>
      </c>
      <c r="U126" s="199">
        <v>525400</v>
      </c>
      <c r="V126" s="40">
        <v>5.0270270270270272</v>
      </c>
      <c r="W126" s="201">
        <v>190642.80000000005</v>
      </c>
      <c r="X126" s="153">
        <f t="shared" si="23"/>
        <v>716042.8</v>
      </c>
      <c r="Y126" s="199">
        <v>521850</v>
      </c>
      <c r="Z126" s="40">
        <v>5.0270270270270272</v>
      </c>
      <c r="AA126" s="201">
        <v>217333</v>
      </c>
      <c r="AB126" s="228">
        <f t="shared" si="24"/>
        <v>739183</v>
      </c>
      <c r="AC126" s="573">
        <v>490964.76</v>
      </c>
      <c r="AD126" s="563">
        <v>5.0270270270270299</v>
      </c>
      <c r="AE126" s="572">
        <v>122829.1038</v>
      </c>
      <c r="AF126" s="584">
        <f t="shared" si="35"/>
        <v>613793.86380000005</v>
      </c>
      <c r="AG126" s="458">
        <f t="shared" si="25"/>
        <v>654711.42989999999</v>
      </c>
    </row>
    <row r="127" spans="1:33" x14ac:dyDescent="0.2">
      <c r="A127" s="120">
        <v>113</v>
      </c>
      <c r="B127" s="126" t="s">
        <v>83</v>
      </c>
      <c r="C127" s="471">
        <v>357700</v>
      </c>
      <c r="D127" s="472">
        <f t="shared" si="33"/>
        <v>390894.56</v>
      </c>
      <c r="E127" s="41">
        <v>458755</v>
      </c>
      <c r="F127" s="473">
        <f t="shared" si="34"/>
        <v>482610.26</v>
      </c>
      <c r="G127" s="474">
        <v>551611.76</v>
      </c>
      <c r="H127" s="475">
        <f t="shared" si="27"/>
        <v>579743.95976</v>
      </c>
      <c r="I127" s="282">
        <f t="shared" si="21"/>
        <v>484416.25992000004</v>
      </c>
      <c r="K127" s="133">
        <v>113</v>
      </c>
      <c r="L127" s="198" t="s">
        <v>83</v>
      </c>
      <c r="M127" s="199">
        <v>495420</v>
      </c>
      <c r="N127" s="40">
        <v>5.0270270270270272</v>
      </c>
      <c r="O127" s="201">
        <v>213799</v>
      </c>
      <c r="P127" s="153">
        <f t="shared" si="22"/>
        <v>709219</v>
      </c>
      <c r="Q127" s="199">
        <v>452340</v>
      </c>
      <c r="R127" s="40">
        <v>5.0270270270270272</v>
      </c>
      <c r="S127" s="201">
        <v>219577</v>
      </c>
      <c r="T127" s="153">
        <v>671917</v>
      </c>
      <c r="U127" s="199">
        <v>524140</v>
      </c>
      <c r="V127" s="40">
        <v>5.0270270270270272</v>
      </c>
      <c r="W127" s="201">
        <v>192611.76</v>
      </c>
      <c r="X127" s="153">
        <f t="shared" si="23"/>
        <v>716751.76</v>
      </c>
      <c r="Y127" s="199">
        <v>531320</v>
      </c>
      <c r="Z127" s="40">
        <v>5.0270270270270272</v>
      </c>
      <c r="AA127" s="201">
        <v>211873</v>
      </c>
      <c r="AB127" s="228">
        <f t="shared" si="24"/>
        <v>743193</v>
      </c>
      <c r="AC127" s="573">
        <v>496374.84</v>
      </c>
      <c r="AD127" s="563">
        <v>5.0270270270270299</v>
      </c>
      <c r="AE127" s="572">
        <v>124100.47259999999</v>
      </c>
      <c r="AF127" s="584">
        <f t="shared" si="35"/>
        <v>620475.31260000006</v>
      </c>
      <c r="AG127" s="458">
        <f t="shared" si="25"/>
        <v>657662.05541999999</v>
      </c>
    </row>
    <row r="128" spans="1:33" x14ac:dyDescent="0.2">
      <c r="A128" s="120">
        <v>114</v>
      </c>
      <c r="B128" s="126" t="s">
        <v>78</v>
      </c>
      <c r="C128" s="471">
        <v>178360</v>
      </c>
      <c r="D128" s="472">
        <f t="shared" si="33"/>
        <v>194911.80799999999</v>
      </c>
      <c r="E128" s="41">
        <v>228760</v>
      </c>
      <c r="F128" s="473">
        <f t="shared" si="34"/>
        <v>240655.52</v>
      </c>
      <c r="G128" s="474">
        <v>284096</v>
      </c>
      <c r="H128" s="475">
        <f t="shared" si="27"/>
        <v>298584.89600000001</v>
      </c>
      <c r="I128" s="282">
        <f t="shared" si="21"/>
        <v>244717.40799999997</v>
      </c>
      <c r="K128" s="133">
        <v>114</v>
      </c>
      <c r="L128" s="198" t="s">
        <v>78</v>
      </c>
      <c r="M128" s="463" t="s">
        <v>593</v>
      </c>
      <c r="N128" s="40">
        <v>5.03</v>
      </c>
      <c r="O128" s="201">
        <v>315347</v>
      </c>
      <c r="P128" s="153">
        <f>+O128</f>
        <v>315347</v>
      </c>
      <c r="Q128" s="463" t="s">
        <v>593</v>
      </c>
      <c r="R128" s="40">
        <v>5.03</v>
      </c>
      <c r="S128" s="201">
        <v>321028</v>
      </c>
      <c r="T128" s="153">
        <v>321028</v>
      </c>
      <c r="U128" s="463" t="s">
        <v>593</v>
      </c>
      <c r="V128" s="40">
        <v>5.03</v>
      </c>
      <c r="W128" s="201">
        <v>284096</v>
      </c>
      <c r="X128" s="153">
        <f>+W128</f>
        <v>284096</v>
      </c>
      <c r="Y128" s="463" t="s">
        <v>593</v>
      </c>
      <c r="Z128" s="40">
        <v>5.03</v>
      </c>
      <c r="AA128" s="201">
        <v>309665</v>
      </c>
      <c r="AB128" s="228">
        <f>+AA128</f>
        <v>309665</v>
      </c>
      <c r="AC128" s="92" t="s">
        <v>593</v>
      </c>
      <c r="AD128" s="563">
        <v>5.03</v>
      </c>
      <c r="AE128" s="572">
        <v>309402.47519999999</v>
      </c>
      <c r="AF128" s="584">
        <f t="shared" si="35"/>
        <v>309402.47519999999</v>
      </c>
      <c r="AG128" s="458">
        <f t="shared" si="25"/>
        <v>297375.98053333332</v>
      </c>
    </row>
    <row r="129" spans="1:33" s="255" customFormat="1" ht="15" customHeight="1" x14ac:dyDescent="0.2">
      <c r="A129" s="179" t="s">
        <v>84</v>
      </c>
      <c r="B129" s="68"/>
      <c r="C129" s="68"/>
      <c r="D129" s="68"/>
      <c r="E129" s="253"/>
      <c r="F129" s="479"/>
      <c r="G129" s="480"/>
      <c r="H129" s="481"/>
      <c r="I129" s="284"/>
      <c r="K129" s="203" t="s">
        <v>84</v>
      </c>
      <c r="L129" s="204"/>
      <c r="M129" s="196"/>
      <c r="N129" s="195"/>
      <c r="O129" s="196"/>
      <c r="P129" s="197"/>
      <c r="Q129" s="196"/>
      <c r="R129" s="195"/>
      <c r="S129" s="196"/>
      <c r="T129" s="197"/>
      <c r="U129" s="196"/>
      <c r="V129" s="195"/>
      <c r="W129" s="196"/>
      <c r="X129" s="197"/>
      <c r="Y129" s="196"/>
      <c r="Z129" s="195"/>
      <c r="AA129" s="196"/>
      <c r="AB129" s="196"/>
      <c r="AC129" s="592"/>
      <c r="AD129" s="593"/>
      <c r="AE129" s="592"/>
      <c r="AF129" s="594"/>
      <c r="AG129" s="594"/>
    </row>
    <row r="130" spans="1:33" x14ac:dyDescent="0.2">
      <c r="A130" s="120">
        <v>115</v>
      </c>
      <c r="B130" s="127" t="s">
        <v>152</v>
      </c>
      <c r="C130" s="471">
        <v>310660</v>
      </c>
      <c r="D130" s="472">
        <f t="shared" ref="D130:D148" si="36">C130*9.28%+C130</f>
        <v>339489.24800000002</v>
      </c>
      <c r="E130" s="41">
        <v>404700</v>
      </c>
      <c r="F130" s="473">
        <f t="shared" ref="F130:F134" si="37">+E130*5.2%+E130</f>
        <v>425744.4</v>
      </c>
      <c r="G130" s="474">
        <v>497452.39039999997</v>
      </c>
      <c r="H130" s="475">
        <f t="shared" si="27"/>
        <v>522822.46231039998</v>
      </c>
      <c r="I130" s="282">
        <f t="shared" si="21"/>
        <v>429352.0367701333</v>
      </c>
      <c r="K130" s="133">
        <v>115</v>
      </c>
      <c r="L130" s="130" t="s">
        <v>152</v>
      </c>
      <c r="M130" s="55">
        <v>465120</v>
      </c>
      <c r="N130" s="40">
        <v>0.39864864864864863</v>
      </c>
      <c r="O130" s="59">
        <v>191898</v>
      </c>
      <c r="P130" s="153">
        <f t="shared" si="22"/>
        <v>657018</v>
      </c>
      <c r="Q130" s="55">
        <v>403750</v>
      </c>
      <c r="R130" s="40">
        <v>0.39864864864864863</v>
      </c>
      <c r="S130" s="59">
        <v>195387</v>
      </c>
      <c r="T130" s="153">
        <v>599137</v>
      </c>
      <c r="U130" s="55">
        <v>445740</v>
      </c>
      <c r="V130" s="40">
        <v>0.39864864864864863</v>
      </c>
      <c r="W130" s="59">
        <v>174452.39039999997</v>
      </c>
      <c r="X130" s="153">
        <f t="shared" si="23"/>
        <v>620192.39039999992</v>
      </c>
      <c r="Y130" s="55">
        <v>474810</v>
      </c>
      <c r="Z130" s="40">
        <v>0.39864864864864863</v>
      </c>
      <c r="AA130" s="59">
        <v>193642</v>
      </c>
      <c r="AB130" s="228">
        <f t="shared" si="24"/>
        <v>668452</v>
      </c>
      <c r="AC130" s="571">
        <v>482849.64</v>
      </c>
      <c r="AD130" s="563">
        <v>0.39864864864864902</v>
      </c>
      <c r="AE130" s="570">
        <v>64515.203999999998</v>
      </c>
      <c r="AF130" s="570">
        <f t="shared" ref="AF130:AF193" si="38">IF(AND(AC130="",AE130=""),"",SUM(AC130,AE130))</f>
        <v>547364.84400000004</v>
      </c>
      <c r="AG130" s="458">
        <f t="shared" si="25"/>
        <v>586919.3785283555</v>
      </c>
    </row>
    <row r="131" spans="1:33" x14ac:dyDescent="0.2">
      <c r="A131" s="120">
        <v>116</v>
      </c>
      <c r="B131" s="127" t="s">
        <v>153</v>
      </c>
      <c r="C131" s="471">
        <v>128380</v>
      </c>
      <c r="D131" s="472">
        <f t="shared" si="36"/>
        <v>140293.66399999999</v>
      </c>
      <c r="E131" s="41">
        <v>164730</v>
      </c>
      <c r="F131" s="473">
        <f t="shared" si="37"/>
        <v>173295.96</v>
      </c>
      <c r="G131" s="474">
        <v>265615.16879999998</v>
      </c>
      <c r="H131" s="475">
        <f t="shared" si="27"/>
        <v>279161.54240879999</v>
      </c>
      <c r="I131" s="282">
        <f t="shared" si="21"/>
        <v>197583.72213626665</v>
      </c>
      <c r="K131" s="133">
        <v>116</v>
      </c>
      <c r="L131" s="130" t="s">
        <v>153</v>
      </c>
      <c r="M131" s="55">
        <v>238740</v>
      </c>
      <c r="N131" s="40">
        <v>0.41675675675675677</v>
      </c>
      <c r="O131" s="59">
        <v>101877</v>
      </c>
      <c r="P131" s="153">
        <f t="shared" si="22"/>
        <v>340617</v>
      </c>
      <c r="Q131" s="55">
        <v>235280</v>
      </c>
      <c r="R131" s="40">
        <v>0.41675675675675677</v>
      </c>
      <c r="S131" s="59">
        <v>104655</v>
      </c>
      <c r="T131" s="153">
        <v>339935</v>
      </c>
      <c r="U131" s="55">
        <v>243930</v>
      </c>
      <c r="V131" s="40">
        <v>0.41675675675675677</v>
      </c>
      <c r="W131" s="59">
        <v>92615.168799999985</v>
      </c>
      <c r="X131" s="153">
        <f t="shared" si="23"/>
        <v>336545.16879999998</v>
      </c>
      <c r="Y131" s="55">
        <v>262960</v>
      </c>
      <c r="Z131" s="40">
        <v>0.41675675675675677</v>
      </c>
      <c r="AA131" s="59">
        <v>104655</v>
      </c>
      <c r="AB131" s="228">
        <f t="shared" si="24"/>
        <v>367615</v>
      </c>
      <c r="AC131" s="571">
        <v>178532.64</v>
      </c>
      <c r="AD131" s="563">
        <v>0.416756756756757</v>
      </c>
      <c r="AE131" s="570">
        <v>44267.979599999999</v>
      </c>
      <c r="AF131" s="570">
        <f t="shared" si="38"/>
        <v>222800.61960000001</v>
      </c>
      <c r="AG131" s="458">
        <f t="shared" si="25"/>
        <v>300849.41842271114</v>
      </c>
    </row>
    <row r="132" spans="1:33" x14ac:dyDescent="0.2">
      <c r="A132" s="120">
        <v>117</v>
      </c>
      <c r="B132" s="127" t="s">
        <v>154</v>
      </c>
      <c r="C132" s="471">
        <v>212660</v>
      </c>
      <c r="D132" s="472">
        <f t="shared" si="36"/>
        <v>232394.848</v>
      </c>
      <c r="E132" s="41">
        <v>248900</v>
      </c>
      <c r="F132" s="473">
        <f t="shared" si="37"/>
        <v>261842.8</v>
      </c>
      <c r="G132" s="474">
        <v>327723.136</v>
      </c>
      <c r="H132" s="475">
        <f t="shared" si="27"/>
        <v>344437.01593599998</v>
      </c>
      <c r="I132" s="282">
        <f t="shared" si="21"/>
        <v>279558.22131200001</v>
      </c>
      <c r="K132" s="133">
        <v>117</v>
      </c>
      <c r="L132" s="130" t="s">
        <v>154</v>
      </c>
      <c r="M132" s="55">
        <v>304590</v>
      </c>
      <c r="N132" s="40">
        <v>0.28000000000000003</v>
      </c>
      <c r="O132" s="59">
        <v>128490</v>
      </c>
      <c r="P132" s="153">
        <f t="shared" si="22"/>
        <v>433080</v>
      </c>
      <c r="Q132" s="55">
        <v>285420</v>
      </c>
      <c r="R132" s="40">
        <v>0.28000000000000003</v>
      </c>
      <c r="S132" s="59">
        <v>133079</v>
      </c>
      <c r="T132" s="153">
        <v>418499</v>
      </c>
      <c r="U132" s="55">
        <v>304590</v>
      </c>
      <c r="V132" s="40">
        <v>0.28000000000000003</v>
      </c>
      <c r="W132" s="59">
        <v>114723.136</v>
      </c>
      <c r="X132" s="153">
        <f t="shared" si="23"/>
        <v>419313.136</v>
      </c>
      <c r="Y132" s="55">
        <v>323760</v>
      </c>
      <c r="Z132" s="40">
        <v>0.28000000000000003</v>
      </c>
      <c r="AA132" s="59">
        <v>126195</v>
      </c>
      <c r="AB132" s="228">
        <f t="shared" si="24"/>
        <v>449955</v>
      </c>
      <c r="AC132" s="571">
        <v>288086.76</v>
      </c>
      <c r="AD132" s="563">
        <v>0.28000000000000003</v>
      </c>
      <c r="AE132" s="570">
        <v>39946.678200000002</v>
      </c>
      <c r="AF132" s="570">
        <f t="shared" si="38"/>
        <v>328033.43820000003</v>
      </c>
      <c r="AG132" s="458">
        <f t="shared" si="25"/>
        <v>388073.13258533337</v>
      </c>
    </row>
    <row r="133" spans="1:33" x14ac:dyDescent="0.2">
      <c r="A133" s="120">
        <v>118</v>
      </c>
      <c r="B133" s="127" t="s">
        <v>155</v>
      </c>
      <c r="C133" s="471">
        <v>236180</v>
      </c>
      <c r="D133" s="472">
        <f t="shared" si="36"/>
        <v>258097.50399999999</v>
      </c>
      <c r="E133" s="41">
        <v>248900</v>
      </c>
      <c r="F133" s="473">
        <f t="shared" si="37"/>
        <v>261842.8</v>
      </c>
      <c r="G133" s="474">
        <v>327723.136</v>
      </c>
      <c r="H133" s="475">
        <f t="shared" si="27"/>
        <v>344437.01593599998</v>
      </c>
      <c r="I133" s="282">
        <f t="shared" si="21"/>
        <v>288125.77331200003</v>
      </c>
      <c r="K133" s="133">
        <v>118</v>
      </c>
      <c r="L133" s="130" t="s">
        <v>155</v>
      </c>
      <c r="M133" s="55">
        <v>308850</v>
      </c>
      <c r="N133" s="40">
        <v>0.28000000000000003</v>
      </c>
      <c r="O133" s="59">
        <v>127343</v>
      </c>
      <c r="P133" s="153">
        <f t="shared" si="22"/>
        <v>436193</v>
      </c>
      <c r="Q133" s="55">
        <v>266250</v>
      </c>
      <c r="R133" s="40">
        <v>0.28000000000000003</v>
      </c>
      <c r="S133" s="59">
        <v>131932</v>
      </c>
      <c r="T133" s="153">
        <v>398182</v>
      </c>
      <c r="U133" s="55">
        <v>293940</v>
      </c>
      <c r="V133" s="40">
        <v>0.28000000000000003</v>
      </c>
      <c r="W133" s="59">
        <v>114723.136</v>
      </c>
      <c r="X133" s="153">
        <f t="shared" si="23"/>
        <v>408663.136</v>
      </c>
      <c r="Y133" s="55">
        <v>308850</v>
      </c>
      <c r="Z133" s="40">
        <v>0.28000000000000003</v>
      </c>
      <c r="AA133" s="59">
        <v>129637</v>
      </c>
      <c r="AB133" s="228">
        <f t="shared" si="24"/>
        <v>438487</v>
      </c>
      <c r="AC133" s="571">
        <v>296201.88</v>
      </c>
      <c r="AD133" s="563">
        <v>0.28000000000000003</v>
      </c>
      <c r="AE133" s="570">
        <v>40440.347999999998</v>
      </c>
      <c r="AF133" s="570">
        <f t="shared" si="38"/>
        <v>336642.228</v>
      </c>
      <c r="AG133" s="458">
        <f t="shared" si="25"/>
        <v>384382.18955200003</v>
      </c>
    </row>
    <row r="134" spans="1:33" x14ac:dyDescent="0.2">
      <c r="A134" s="120">
        <v>119</v>
      </c>
      <c r="B134" s="127" t="s">
        <v>156</v>
      </c>
      <c r="C134" s="471">
        <v>1185800</v>
      </c>
      <c r="D134" s="472">
        <f t="shared" si="36"/>
        <v>1295842.24</v>
      </c>
      <c r="E134" s="41">
        <v>305425</v>
      </c>
      <c r="F134" s="473">
        <f t="shared" si="37"/>
        <v>321307.09999999998</v>
      </c>
      <c r="G134" s="474">
        <v>410051.36</v>
      </c>
      <c r="H134" s="475">
        <f t="shared" si="27"/>
        <v>430963.97936</v>
      </c>
      <c r="I134" s="282">
        <f t="shared" si="21"/>
        <v>682704.43978666665</v>
      </c>
      <c r="K134" s="133">
        <v>119</v>
      </c>
      <c r="L134" s="130" t="s">
        <v>156</v>
      </c>
      <c r="M134" s="55">
        <v>368460</v>
      </c>
      <c r="N134" s="40">
        <v>0.11756756756756757</v>
      </c>
      <c r="O134" s="59">
        <v>157356</v>
      </c>
      <c r="P134" s="153">
        <f t="shared" si="22"/>
        <v>525816</v>
      </c>
      <c r="Q134" s="55">
        <v>339090</v>
      </c>
      <c r="R134" s="40">
        <v>0.11756756756756757</v>
      </c>
      <c r="S134" s="59">
        <v>163079</v>
      </c>
      <c r="T134" s="153">
        <v>502169</v>
      </c>
      <c r="U134" s="55">
        <v>376470</v>
      </c>
      <c r="V134" s="40">
        <v>0.11756756756756757</v>
      </c>
      <c r="W134" s="59">
        <v>143051.35999999999</v>
      </c>
      <c r="X134" s="153">
        <f t="shared" si="23"/>
        <v>519521.36</v>
      </c>
      <c r="Y134" s="55">
        <v>395160</v>
      </c>
      <c r="Z134" s="40">
        <v>0.11756756756756757</v>
      </c>
      <c r="AA134" s="59">
        <v>161648</v>
      </c>
      <c r="AB134" s="228">
        <f t="shared" si="24"/>
        <v>556808</v>
      </c>
      <c r="AC134" s="571">
        <v>178532.64</v>
      </c>
      <c r="AD134" s="563">
        <v>0.117567567567568</v>
      </c>
      <c r="AE134" s="570">
        <v>44267.979599999999</v>
      </c>
      <c r="AF134" s="570">
        <f t="shared" si="38"/>
        <v>222800.61960000001</v>
      </c>
      <c r="AG134" s="458">
        <f t="shared" si="25"/>
        <v>501636.56989777769</v>
      </c>
    </row>
    <row r="135" spans="1:33" x14ac:dyDescent="0.2">
      <c r="A135" s="120">
        <v>120</v>
      </c>
      <c r="B135" s="127" t="s">
        <v>157</v>
      </c>
      <c r="C135" s="471">
        <v>27440</v>
      </c>
      <c r="D135" s="472">
        <f t="shared" si="36"/>
        <v>29986.432000000001</v>
      </c>
      <c r="E135" s="463" t="s">
        <v>593</v>
      </c>
      <c r="F135" s="483" t="s">
        <v>593</v>
      </c>
      <c r="G135" s="463" t="s">
        <v>593</v>
      </c>
      <c r="H135" s="484" t="s">
        <v>593</v>
      </c>
      <c r="I135" s="282">
        <f t="shared" ref="I135:I198" si="39">AVERAGE(D135,F135,H135)</f>
        <v>29986.432000000001</v>
      </c>
      <c r="K135" s="133">
        <v>120</v>
      </c>
      <c r="L135" s="130" t="s">
        <v>157</v>
      </c>
      <c r="M135" s="463" t="s">
        <v>593</v>
      </c>
      <c r="N135" s="40">
        <v>0.39459459459459462</v>
      </c>
      <c r="O135" s="463" t="s">
        <v>593</v>
      </c>
      <c r="P135" s="156" t="str">
        <f>+O135</f>
        <v>N/A</v>
      </c>
      <c r="Q135" s="463" t="s">
        <v>593</v>
      </c>
      <c r="R135" s="40">
        <v>0.39459459459459462</v>
      </c>
      <c r="S135" s="463" t="s">
        <v>593</v>
      </c>
      <c r="T135" s="156" t="s">
        <v>593</v>
      </c>
      <c r="U135" s="463" t="s">
        <v>593</v>
      </c>
      <c r="V135" s="40">
        <v>0.39459459459459462</v>
      </c>
      <c r="W135" s="463" t="s">
        <v>593</v>
      </c>
      <c r="X135" s="156" t="str">
        <f>+W135</f>
        <v>N/A</v>
      </c>
      <c r="Y135" s="463" t="s">
        <v>593</v>
      </c>
      <c r="Z135" s="40">
        <v>0.39459459459459462</v>
      </c>
      <c r="AA135" s="463" t="s">
        <v>593</v>
      </c>
      <c r="AB135" s="229" t="str">
        <f>+AA135</f>
        <v>N/A</v>
      </c>
      <c r="AC135" s="571">
        <v>128489.4</v>
      </c>
      <c r="AD135" s="563">
        <v>0.39459459459459501</v>
      </c>
      <c r="AE135" s="570">
        <v>31351.4136</v>
      </c>
      <c r="AF135" s="570">
        <f t="shared" si="38"/>
        <v>159840.81359999999</v>
      </c>
      <c r="AG135" s="458">
        <f t="shared" ref="AG135:AG198" si="40">AVERAGE(I135,P135,T135,X135,AB135,AF135)</f>
        <v>94913.622799999997</v>
      </c>
    </row>
    <row r="136" spans="1:33" x14ac:dyDescent="0.2">
      <c r="A136" s="120">
        <v>121</v>
      </c>
      <c r="B136" s="127" t="s">
        <v>158</v>
      </c>
      <c r="C136" s="471">
        <v>23520</v>
      </c>
      <c r="D136" s="472">
        <f t="shared" si="36"/>
        <v>25702.655999999999</v>
      </c>
      <c r="E136" s="41">
        <v>30210</v>
      </c>
      <c r="F136" s="473">
        <f t="shared" ref="F136:F148" si="41">+E136*5.2%+E136</f>
        <v>31780.92</v>
      </c>
      <c r="G136" s="474">
        <v>41599.64</v>
      </c>
      <c r="H136" s="475">
        <f t="shared" ref="H136:H198" si="42">G136*5.1%+G136</f>
        <v>43721.221639999996</v>
      </c>
      <c r="I136" s="282">
        <f t="shared" si="39"/>
        <v>33734.932546666671</v>
      </c>
      <c r="K136" s="133">
        <v>121</v>
      </c>
      <c r="L136" s="130" t="s">
        <v>158</v>
      </c>
      <c r="M136" s="55">
        <v>305800</v>
      </c>
      <c r="N136" s="40">
        <v>0.39459459459459462</v>
      </c>
      <c r="O136" s="59">
        <v>16060</v>
      </c>
      <c r="P136" s="153">
        <f t="shared" ref="P136:P199" si="43">+M136+O136</f>
        <v>321860</v>
      </c>
      <c r="Q136" s="55">
        <v>286000</v>
      </c>
      <c r="R136" s="40">
        <v>0.39459459459459462</v>
      </c>
      <c r="S136" s="59">
        <v>16936</v>
      </c>
      <c r="T136" s="153">
        <v>302936</v>
      </c>
      <c r="U136" s="55">
        <v>310200</v>
      </c>
      <c r="V136" s="40">
        <v>0.39459459459459462</v>
      </c>
      <c r="W136" s="59">
        <v>14599.64</v>
      </c>
      <c r="X136" s="153">
        <f t="shared" ref="X136:X199" si="44">+U136+W136</f>
        <v>324799.64</v>
      </c>
      <c r="Y136" s="55">
        <v>334400</v>
      </c>
      <c r="Z136" s="40">
        <v>0.39459459459459462</v>
      </c>
      <c r="AA136" s="59">
        <v>16644</v>
      </c>
      <c r="AB136" s="228">
        <f t="shared" ref="AB136:AB199" si="45">+Y136+AA136</f>
        <v>351044</v>
      </c>
      <c r="AC136" s="571">
        <v>36518.04</v>
      </c>
      <c r="AD136" s="563">
        <v>0.39459459459459501</v>
      </c>
      <c r="AE136" s="570">
        <v>4341.5892000000003</v>
      </c>
      <c r="AF136" s="570">
        <f t="shared" si="38"/>
        <v>40859.629200000003</v>
      </c>
      <c r="AG136" s="458">
        <f t="shared" si="40"/>
        <v>229205.7002911111</v>
      </c>
    </row>
    <row r="137" spans="1:33" x14ac:dyDescent="0.2">
      <c r="A137" s="120">
        <v>122</v>
      </c>
      <c r="B137" s="127" t="s">
        <v>159</v>
      </c>
      <c r="C137" s="471">
        <v>89180</v>
      </c>
      <c r="D137" s="472">
        <f t="shared" si="36"/>
        <v>97455.903999999995</v>
      </c>
      <c r="E137" s="41">
        <v>128250</v>
      </c>
      <c r="F137" s="473">
        <f t="shared" si="41"/>
        <v>134919</v>
      </c>
      <c r="G137" s="474">
        <v>171735.42480000001</v>
      </c>
      <c r="H137" s="475">
        <f t="shared" si="42"/>
        <v>180493.9314648</v>
      </c>
      <c r="I137" s="282">
        <f t="shared" si="39"/>
        <v>137622.94515493335</v>
      </c>
      <c r="K137" s="133">
        <v>122</v>
      </c>
      <c r="L137" s="130" t="s">
        <v>159</v>
      </c>
      <c r="M137" s="55">
        <v>303600</v>
      </c>
      <c r="N137" s="40">
        <v>0.27567567567567569</v>
      </c>
      <c r="O137" s="59">
        <v>66904</v>
      </c>
      <c r="P137" s="153">
        <f t="shared" si="43"/>
        <v>370504</v>
      </c>
      <c r="Q137" s="55">
        <v>288200</v>
      </c>
      <c r="R137" s="40">
        <v>0.27567567567567569</v>
      </c>
      <c r="S137" s="59">
        <v>69293</v>
      </c>
      <c r="T137" s="153">
        <v>357493</v>
      </c>
      <c r="U137" s="55">
        <v>325600</v>
      </c>
      <c r="V137" s="40">
        <v>0.27567567567567569</v>
      </c>
      <c r="W137" s="59">
        <v>59735.424800000008</v>
      </c>
      <c r="X137" s="153">
        <f t="shared" si="44"/>
        <v>385335.42480000004</v>
      </c>
      <c r="Y137" s="55">
        <v>334400</v>
      </c>
      <c r="Z137" s="40">
        <v>0.27567567567567569</v>
      </c>
      <c r="AA137" s="59">
        <v>68098</v>
      </c>
      <c r="AB137" s="228">
        <f t="shared" si="45"/>
        <v>402498</v>
      </c>
      <c r="AC137" s="571">
        <v>147424.68</v>
      </c>
      <c r="AD137" s="563">
        <v>0.27567567567567602</v>
      </c>
      <c r="AE137" s="570">
        <v>26036.01</v>
      </c>
      <c r="AF137" s="570">
        <f t="shared" si="38"/>
        <v>173460.69</v>
      </c>
      <c r="AG137" s="458">
        <f t="shared" si="40"/>
        <v>304485.67665915558</v>
      </c>
    </row>
    <row r="138" spans="1:33" x14ac:dyDescent="0.2">
      <c r="A138" s="120">
        <v>123</v>
      </c>
      <c r="B138" s="127" t="s">
        <v>160</v>
      </c>
      <c r="C138" s="471">
        <v>40180</v>
      </c>
      <c r="D138" s="472">
        <f t="shared" si="36"/>
        <v>43908.703999999998</v>
      </c>
      <c r="E138" s="41">
        <v>51585</v>
      </c>
      <c r="F138" s="473">
        <f t="shared" si="41"/>
        <v>54267.42</v>
      </c>
      <c r="G138" s="474">
        <v>69200.955599999987</v>
      </c>
      <c r="H138" s="475">
        <f t="shared" si="42"/>
        <v>72730.204335599992</v>
      </c>
      <c r="I138" s="282">
        <f t="shared" si="39"/>
        <v>56968.77611186666</v>
      </c>
      <c r="K138" s="133">
        <v>123</v>
      </c>
      <c r="L138" s="130" t="s">
        <v>160</v>
      </c>
      <c r="M138" s="55">
        <v>87750</v>
      </c>
      <c r="N138" s="40">
        <v>1.17</v>
      </c>
      <c r="O138" s="59">
        <v>26621</v>
      </c>
      <c r="P138" s="153">
        <f t="shared" si="43"/>
        <v>114371</v>
      </c>
      <c r="Q138" s="55">
        <v>87100</v>
      </c>
      <c r="R138" s="40">
        <v>1.17</v>
      </c>
      <c r="S138" s="59">
        <v>28073</v>
      </c>
      <c r="T138" s="153">
        <v>115173</v>
      </c>
      <c r="U138" s="55">
        <v>93600</v>
      </c>
      <c r="V138" s="40">
        <v>1.17</v>
      </c>
      <c r="W138" s="59">
        <v>24200.955599999987</v>
      </c>
      <c r="X138" s="153">
        <f t="shared" si="44"/>
        <v>117800.95559999999</v>
      </c>
      <c r="Y138" s="55">
        <v>94250</v>
      </c>
      <c r="Z138" s="40">
        <v>1.17</v>
      </c>
      <c r="AA138" s="59">
        <v>27105</v>
      </c>
      <c r="AB138" s="228">
        <f t="shared" si="45"/>
        <v>121355</v>
      </c>
      <c r="AC138" s="571">
        <v>60863.4</v>
      </c>
      <c r="AD138" s="563">
        <v>1.17</v>
      </c>
      <c r="AE138" s="570">
        <v>8906.3441999999995</v>
      </c>
      <c r="AF138" s="570">
        <f t="shared" si="38"/>
        <v>69769.744200000001</v>
      </c>
      <c r="AG138" s="458">
        <f t="shared" si="40"/>
        <v>99239.745985311107</v>
      </c>
    </row>
    <row r="139" spans="1:33" x14ac:dyDescent="0.2">
      <c r="A139" s="120">
        <v>124</v>
      </c>
      <c r="B139" s="127" t="s">
        <v>161</v>
      </c>
      <c r="C139" s="471">
        <v>420420</v>
      </c>
      <c r="D139" s="472">
        <f t="shared" si="36"/>
        <v>459434.97600000002</v>
      </c>
      <c r="E139" s="41">
        <v>556795</v>
      </c>
      <c r="F139" s="473">
        <f t="shared" si="41"/>
        <v>585748.34</v>
      </c>
      <c r="G139" s="474">
        <v>319240</v>
      </c>
      <c r="H139" s="475">
        <f t="shared" si="42"/>
        <v>335521.24</v>
      </c>
      <c r="I139" s="282">
        <f t="shared" si="39"/>
        <v>460234.85199999996</v>
      </c>
      <c r="K139" s="133">
        <v>124</v>
      </c>
      <c r="L139" s="130" t="s">
        <v>161</v>
      </c>
      <c r="M139" s="55">
        <v>293280</v>
      </c>
      <c r="N139" s="40">
        <v>1.0513513513513513</v>
      </c>
      <c r="O139" s="59">
        <v>122364</v>
      </c>
      <c r="P139" s="153">
        <f t="shared" si="43"/>
        <v>415644</v>
      </c>
      <c r="Q139" s="55">
        <v>274560</v>
      </c>
      <c r="R139" s="40">
        <v>1.0513513513513513</v>
      </c>
      <c r="S139" s="59">
        <v>127926</v>
      </c>
      <c r="T139" s="153">
        <v>402486</v>
      </c>
      <c r="U139" s="55">
        <v>303680</v>
      </c>
      <c r="V139" s="40">
        <v>1.0513513513513513</v>
      </c>
      <c r="W139" s="59">
        <v>111240</v>
      </c>
      <c r="X139" s="153">
        <f t="shared" si="44"/>
        <v>414920</v>
      </c>
      <c r="Y139" s="55">
        <v>309920</v>
      </c>
      <c r="Z139" s="40">
        <v>1.0513513513513513</v>
      </c>
      <c r="AA139" s="59">
        <v>126814</v>
      </c>
      <c r="AB139" s="228">
        <f t="shared" si="45"/>
        <v>436734</v>
      </c>
      <c r="AC139" s="571">
        <v>657324.72</v>
      </c>
      <c r="AD139" s="563">
        <v>1.0513513513513499</v>
      </c>
      <c r="AE139" s="570">
        <v>61830.451800000003</v>
      </c>
      <c r="AF139" s="570">
        <f t="shared" si="38"/>
        <v>719155.17180000001</v>
      </c>
      <c r="AG139" s="458">
        <f t="shared" si="40"/>
        <v>474862.33730000001</v>
      </c>
    </row>
    <row r="140" spans="1:33" x14ac:dyDescent="0.2">
      <c r="A140" s="120">
        <v>125</v>
      </c>
      <c r="B140" s="127" t="s">
        <v>162</v>
      </c>
      <c r="C140" s="471">
        <v>181300</v>
      </c>
      <c r="D140" s="472">
        <f t="shared" si="36"/>
        <v>198124.64</v>
      </c>
      <c r="E140" s="41">
        <v>232560</v>
      </c>
      <c r="F140" s="473">
        <f t="shared" si="41"/>
        <v>244653.12</v>
      </c>
      <c r="G140" s="474">
        <v>320014.64</v>
      </c>
      <c r="H140" s="475">
        <f t="shared" si="42"/>
        <v>336335.38664000004</v>
      </c>
      <c r="I140" s="282">
        <f t="shared" si="39"/>
        <v>259704.38221333336</v>
      </c>
      <c r="K140" s="133">
        <v>125</v>
      </c>
      <c r="L140" s="130" t="s">
        <v>162</v>
      </c>
      <c r="M140" s="55">
        <v>648000</v>
      </c>
      <c r="N140" s="40">
        <v>0.40540540540540543</v>
      </c>
      <c r="O140" s="59">
        <v>125456</v>
      </c>
      <c r="P140" s="153">
        <f t="shared" si="43"/>
        <v>773456</v>
      </c>
      <c r="Q140" s="55">
        <v>604800</v>
      </c>
      <c r="R140" s="40">
        <v>0.40540540540540543</v>
      </c>
      <c r="S140" s="59">
        <v>129937</v>
      </c>
      <c r="T140" s="153">
        <v>734737</v>
      </c>
      <c r="U140" s="55">
        <v>715200</v>
      </c>
      <c r="V140" s="40">
        <v>0.40540540540540543</v>
      </c>
      <c r="W140" s="59">
        <v>112014.64000000001</v>
      </c>
      <c r="X140" s="153">
        <f t="shared" si="44"/>
        <v>827214.64</v>
      </c>
      <c r="Y140" s="55">
        <v>696000</v>
      </c>
      <c r="Z140" s="40">
        <v>0.40540540540540543</v>
      </c>
      <c r="AA140" s="59">
        <v>122096</v>
      </c>
      <c r="AB140" s="228">
        <f t="shared" si="45"/>
        <v>818096</v>
      </c>
      <c r="AC140" s="571">
        <v>277266.59999999998</v>
      </c>
      <c r="AD140" s="563">
        <v>0.40540540540540498</v>
      </c>
      <c r="AE140" s="570">
        <v>37275.451200000003</v>
      </c>
      <c r="AF140" s="570">
        <f t="shared" si="38"/>
        <v>314542.05119999999</v>
      </c>
      <c r="AG140" s="458">
        <f t="shared" si="40"/>
        <v>621291.67890222219</v>
      </c>
    </row>
    <row r="141" spans="1:33" x14ac:dyDescent="0.2">
      <c r="A141" s="120">
        <v>126</v>
      </c>
      <c r="B141" s="130" t="s">
        <v>118</v>
      </c>
      <c r="C141" s="471">
        <v>58800</v>
      </c>
      <c r="D141" s="472">
        <f t="shared" si="36"/>
        <v>64256.639999999999</v>
      </c>
      <c r="E141" s="41">
        <v>75430</v>
      </c>
      <c r="F141" s="473">
        <f t="shared" si="41"/>
        <v>79352.36</v>
      </c>
      <c r="G141" s="474">
        <v>121072</v>
      </c>
      <c r="H141" s="475">
        <f t="shared" si="42"/>
        <v>127246.67200000001</v>
      </c>
      <c r="I141" s="282">
        <f t="shared" si="39"/>
        <v>90285.224000000002</v>
      </c>
      <c r="K141" s="133">
        <v>126</v>
      </c>
      <c r="L141" s="130" t="s">
        <v>118</v>
      </c>
      <c r="M141" s="55">
        <v>112800</v>
      </c>
      <c r="N141" s="40">
        <v>0.40540540540540543</v>
      </c>
      <c r="O141" s="59">
        <v>46279</v>
      </c>
      <c r="P141" s="153">
        <f t="shared" si="43"/>
        <v>159079</v>
      </c>
      <c r="Q141" s="55">
        <v>104000</v>
      </c>
      <c r="R141" s="40">
        <v>0.40540540540540543</v>
      </c>
      <c r="S141" s="59">
        <v>48804</v>
      </c>
      <c r="T141" s="153">
        <v>152804</v>
      </c>
      <c r="U141" s="55">
        <v>117600</v>
      </c>
      <c r="V141" s="40">
        <v>0.40540540540540543</v>
      </c>
      <c r="W141" s="59">
        <v>42072</v>
      </c>
      <c r="X141" s="153">
        <f t="shared" si="44"/>
        <v>159672</v>
      </c>
      <c r="Y141" s="55">
        <v>119200</v>
      </c>
      <c r="Z141" s="40">
        <v>0.40540540540540543</v>
      </c>
      <c r="AA141" s="59">
        <v>45438</v>
      </c>
      <c r="AB141" s="228">
        <f t="shared" si="45"/>
        <v>164638</v>
      </c>
      <c r="AC141" s="571">
        <v>81151.199999999997</v>
      </c>
      <c r="AD141" s="563">
        <v>0.40540540540540498</v>
      </c>
      <c r="AE141" s="570">
        <v>20869.383600000001</v>
      </c>
      <c r="AF141" s="570">
        <f t="shared" si="38"/>
        <v>102020.5836</v>
      </c>
      <c r="AG141" s="458">
        <f t="shared" si="40"/>
        <v>138083.13459999999</v>
      </c>
    </row>
    <row r="142" spans="1:33" ht="25.5" x14ac:dyDescent="0.2">
      <c r="A142" s="120">
        <v>127</v>
      </c>
      <c r="B142" s="127" t="s">
        <v>119</v>
      </c>
      <c r="C142" s="471">
        <v>57820</v>
      </c>
      <c r="D142" s="472">
        <f t="shared" si="36"/>
        <v>63185.695999999996</v>
      </c>
      <c r="E142" s="41">
        <v>74195</v>
      </c>
      <c r="F142" s="473">
        <f t="shared" si="41"/>
        <v>78053.14</v>
      </c>
      <c r="G142" s="474">
        <v>101056.48</v>
      </c>
      <c r="H142" s="475">
        <f t="shared" si="42"/>
        <v>106210.36048</v>
      </c>
      <c r="I142" s="282">
        <f t="shared" si="39"/>
        <v>82483.065493333343</v>
      </c>
      <c r="K142" s="133">
        <v>127</v>
      </c>
      <c r="L142" s="130" t="s">
        <v>119</v>
      </c>
      <c r="M142" s="55">
        <v>110400</v>
      </c>
      <c r="N142" s="40">
        <v>0.40540540540540543</v>
      </c>
      <c r="O142" s="59">
        <v>38913</v>
      </c>
      <c r="P142" s="153">
        <f t="shared" si="43"/>
        <v>149313</v>
      </c>
      <c r="Q142" s="55">
        <v>108800</v>
      </c>
      <c r="R142" s="40">
        <v>0.40540540540540543</v>
      </c>
      <c r="S142" s="59">
        <v>39263</v>
      </c>
      <c r="T142" s="153">
        <v>148063</v>
      </c>
      <c r="U142" s="55">
        <v>120000</v>
      </c>
      <c r="V142" s="40">
        <v>0.40540540540540543</v>
      </c>
      <c r="W142" s="59">
        <v>35056.479999999996</v>
      </c>
      <c r="X142" s="153">
        <f t="shared" si="44"/>
        <v>155056.47999999998</v>
      </c>
      <c r="Y142" s="55">
        <v>120000</v>
      </c>
      <c r="Z142" s="40">
        <v>0.40540540540540543</v>
      </c>
      <c r="AA142" s="59">
        <v>38913</v>
      </c>
      <c r="AB142" s="228">
        <f t="shared" si="45"/>
        <v>158913</v>
      </c>
      <c r="AC142" s="571">
        <v>79798.679999999993</v>
      </c>
      <c r="AD142" s="563">
        <v>0.40540540540540498</v>
      </c>
      <c r="AE142" s="570">
        <v>20551.541399999998</v>
      </c>
      <c r="AF142" s="570">
        <f t="shared" si="38"/>
        <v>100350.22139999999</v>
      </c>
      <c r="AG142" s="458">
        <f t="shared" si="40"/>
        <v>132363.12781555558</v>
      </c>
    </row>
    <row r="143" spans="1:33" ht="25.5" x14ac:dyDescent="0.2">
      <c r="A143" s="120">
        <v>128</v>
      </c>
      <c r="B143" s="127" t="s">
        <v>168</v>
      </c>
      <c r="C143" s="471">
        <v>57820</v>
      </c>
      <c r="D143" s="472">
        <f t="shared" si="36"/>
        <v>63185.695999999996</v>
      </c>
      <c r="E143" s="41">
        <v>74195</v>
      </c>
      <c r="F143" s="473">
        <f t="shared" si="41"/>
        <v>78053.14</v>
      </c>
      <c r="G143" s="474">
        <v>92184</v>
      </c>
      <c r="H143" s="475">
        <f t="shared" si="42"/>
        <v>96885.384000000005</v>
      </c>
      <c r="I143" s="282">
        <f t="shared" si="39"/>
        <v>79374.740000000005</v>
      </c>
      <c r="K143" s="133">
        <v>128</v>
      </c>
      <c r="L143" s="130" t="s">
        <v>168</v>
      </c>
      <c r="M143" s="55">
        <v>87000</v>
      </c>
      <c r="N143" s="40">
        <v>2.46</v>
      </c>
      <c r="O143" s="59">
        <v>35724</v>
      </c>
      <c r="P143" s="153">
        <f t="shared" si="43"/>
        <v>122724</v>
      </c>
      <c r="Q143" s="55">
        <v>79800</v>
      </c>
      <c r="R143" s="40">
        <v>2.46</v>
      </c>
      <c r="S143" s="59">
        <v>36368</v>
      </c>
      <c r="T143" s="153">
        <v>116168</v>
      </c>
      <c r="U143" s="55">
        <v>84600</v>
      </c>
      <c r="V143" s="40">
        <v>2.46</v>
      </c>
      <c r="W143" s="59">
        <v>32184</v>
      </c>
      <c r="X143" s="153">
        <f t="shared" si="44"/>
        <v>116784</v>
      </c>
      <c r="Y143" s="55">
        <v>88200</v>
      </c>
      <c r="Z143" s="40">
        <v>2.46</v>
      </c>
      <c r="AA143" s="59">
        <v>34759</v>
      </c>
      <c r="AB143" s="228">
        <f t="shared" si="45"/>
        <v>122959</v>
      </c>
      <c r="AC143" s="571">
        <v>79798.679999999993</v>
      </c>
      <c r="AD143" s="563">
        <v>2.46</v>
      </c>
      <c r="AE143" s="570">
        <v>20551.541399999998</v>
      </c>
      <c r="AF143" s="570">
        <f t="shared" si="38"/>
        <v>100350.22139999999</v>
      </c>
      <c r="AG143" s="458">
        <f t="shared" si="40"/>
        <v>109726.66023333334</v>
      </c>
    </row>
    <row r="144" spans="1:33" x14ac:dyDescent="0.2">
      <c r="A144" s="120">
        <v>129</v>
      </c>
      <c r="B144" s="127" t="s">
        <v>85</v>
      </c>
      <c r="C144" s="471">
        <v>440020</v>
      </c>
      <c r="D144" s="472">
        <f t="shared" si="36"/>
        <v>480853.85600000003</v>
      </c>
      <c r="E144" s="41">
        <v>478895</v>
      </c>
      <c r="F144" s="473">
        <f t="shared" si="41"/>
        <v>503797.54</v>
      </c>
      <c r="G144" s="474">
        <v>349600</v>
      </c>
      <c r="H144" s="475">
        <f t="shared" si="42"/>
        <v>367429.6</v>
      </c>
      <c r="I144" s="282">
        <f t="shared" si="39"/>
        <v>450693.66533333325</v>
      </c>
      <c r="K144" s="133">
        <v>129</v>
      </c>
      <c r="L144" s="130" t="s">
        <v>85</v>
      </c>
      <c r="M144" s="463" t="s">
        <v>593</v>
      </c>
      <c r="N144" s="40">
        <v>0.24864864864864866</v>
      </c>
      <c r="O144" s="59">
        <v>391552</v>
      </c>
      <c r="P144" s="153">
        <f t="shared" ref="P144:P147" si="46">+O144</f>
        <v>391552</v>
      </c>
      <c r="Q144" s="463" t="s">
        <v>593</v>
      </c>
      <c r="R144" s="40">
        <v>0.24864864864864866</v>
      </c>
      <c r="S144" s="59">
        <v>398544</v>
      </c>
      <c r="T144" s="153">
        <v>398544</v>
      </c>
      <c r="U144" s="463" t="s">
        <v>593</v>
      </c>
      <c r="V144" s="40">
        <v>0.24864864864864866</v>
      </c>
      <c r="W144" s="59">
        <v>349600</v>
      </c>
      <c r="X144" s="153">
        <f t="shared" ref="X144:X147" si="47">+W144</f>
        <v>349600</v>
      </c>
      <c r="Y144" s="463" t="s">
        <v>593</v>
      </c>
      <c r="Z144" s="40">
        <v>0.24864864864864866</v>
      </c>
      <c r="AA144" s="59">
        <v>391552</v>
      </c>
      <c r="AB144" s="228">
        <f t="shared" ref="AB144:AB147" si="48">+AA144</f>
        <v>391552</v>
      </c>
      <c r="AC144" s="92" t="s">
        <v>593</v>
      </c>
      <c r="AD144" s="563">
        <v>0.248648648648649</v>
      </c>
      <c r="AE144" s="570">
        <v>634095.18900000001</v>
      </c>
      <c r="AF144" s="570">
        <f t="shared" si="38"/>
        <v>634095.18900000001</v>
      </c>
      <c r="AG144" s="458">
        <f t="shared" si="40"/>
        <v>436006.14238888887</v>
      </c>
    </row>
    <row r="145" spans="1:33" x14ac:dyDescent="0.2">
      <c r="A145" s="120">
        <v>130</v>
      </c>
      <c r="B145" s="127" t="s">
        <v>86</v>
      </c>
      <c r="C145" s="471">
        <v>29400</v>
      </c>
      <c r="D145" s="472">
        <f t="shared" si="36"/>
        <v>32128.32</v>
      </c>
      <c r="E145" s="41">
        <v>37715</v>
      </c>
      <c r="F145" s="473">
        <f t="shared" si="41"/>
        <v>39676.18</v>
      </c>
      <c r="G145" s="474">
        <v>34518.400000000001</v>
      </c>
      <c r="H145" s="475">
        <f t="shared" si="42"/>
        <v>36278.838400000001</v>
      </c>
      <c r="I145" s="282">
        <f t="shared" si="39"/>
        <v>36027.779466666667</v>
      </c>
      <c r="K145" s="133">
        <v>130</v>
      </c>
      <c r="L145" s="130" t="s">
        <v>86</v>
      </c>
      <c r="M145" s="463" t="s">
        <v>593</v>
      </c>
      <c r="N145" s="40">
        <v>0.24864864864864866</v>
      </c>
      <c r="O145" s="59">
        <v>38315</v>
      </c>
      <c r="P145" s="153">
        <f t="shared" si="46"/>
        <v>38315</v>
      </c>
      <c r="Q145" s="463" t="s">
        <v>593</v>
      </c>
      <c r="R145" s="40">
        <v>0.24864864864864866</v>
      </c>
      <c r="S145" s="59">
        <v>39006</v>
      </c>
      <c r="T145" s="153">
        <v>39006</v>
      </c>
      <c r="U145" s="463" t="s">
        <v>593</v>
      </c>
      <c r="V145" s="40">
        <v>0.24864864864864866</v>
      </c>
      <c r="W145" s="59">
        <v>34518.400000000001</v>
      </c>
      <c r="X145" s="153">
        <f t="shared" si="47"/>
        <v>34518.400000000001</v>
      </c>
      <c r="Y145" s="463" t="s">
        <v>593</v>
      </c>
      <c r="Z145" s="40">
        <v>0.24864864864864866</v>
      </c>
      <c r="AA145" s="59">
        <v>37970</v>
      </c>
      <c r="AB145" s="228">
        <f t="shared" si="48"/>
        <v>37970</v>
      </c>
      <c r="AC145" s="92" t="s">
        <v>593</v>
      </c>
      <c r="AD145" s="563">
        <v>0.248648648648649</v>
      </c>
      <c r="AE145" s="570">
        <v>51010.291799999999</v>
      </c>
      <c r="AF145" s="570">
        <f t="shared" si="38"/>
        <v>51010.291799999999</v>
      </c>
      <c r="AG145" s="458">
        <f t="shared" si="40"/>
        <v>39474.578544444441</v>
      </c>
    </row>
    <row r="146" spans="1:33" x14ac:dyDescent="0.2">
      <c r="A146" s="120">
        <v>131</v>
      </c>
      <c r="B146" s="127" t="s">
        <v>345</v>
      </c>
      <c r="C146" s="471">
        <v>21560</v>
      </c>
      <c r="D146" s="472">
        <f t="shared" si="36"/>
        <v>23560.768</v>
      </c>
      <c r="E146" s="41">
        <v>27645</v>
      </c>
      <c r="F146" s="473">
        <f t="shared" si="41"/>
        <v>29082.54</v>
      </c>
      <c r="G146" s="474">
        <v>35880</v>
      </c>
      <c r="H146" s="475">
        <f t="shared" si="42"/>
        <v>37709.879999999997</v>
      </c>
      <c r="I146" s="282">
        <f t="shared" si="39"/>
        <v>30117.729333333333</v>
      </c>
      <c r="K146" s="133">
        <v>131</v>
      </c>
      <c r="L146" s="130" t="s">
        <v>345</v>
      </c>
      <c r="M146" s="463" t="s">
        <v>593</v>
      </c>
      <c r="N146" s="40">
        <v>0.24324324324324326</v>
      </c>
      <c r="O146" s="59">
        <v>40186</v>
      </c>
      <c r="P146" s="153">
        <f t="shared" si="46"/>
        <v>40186</v>
      </c>
      <c r="Q146" s="463" t="s">
        <v>593</v>
      </c>
      <c r="R146" s="40">
        <v>0.24324324324324326</v>
      </c>
      <c r="S146" s="59">
        <v>40544</v>
      </c>
      <c r="T146" s="153">
        <v>40544</v>
      </c>
      <c r="U146" s="463" t="s">
        <v>593</v>
      </c>
      <c r="V146" s="40">
        <v>0.24324324324324326</v>
      </c>
      <c r="W146" s="59">
        <v>35880</v>
      </c>
      <c r="X146" s="153">
        <f t="shared" si="47"/>
        <v>35880</v>
      </c>
      <c r="Y146" s="463" t="s">
        <v>593</v>
      </c>
      <c r="Z146" s="40">
        <v>0.24324324324324326</v>
      </c>
      <c r="AA146" s="59">
        <v>40903</v>
      </c>
      <c r="AB146" s="228">
        <f t="shared" si="48"/>
        <v>40903</v>
      </c>
      <c r="AC146" s="92" t="s">
        <v>593</v>
      </c>
      <c r="AD146" s="563">
        <v>0.24324324324324301</v>
      </c>
      <c r="AE146" s="570">
        <v>37390.415399999998</v>
      </c>
      <c r="AF146" s="570">
        <f t="shared" si="38"/>
        <v>37390.415399999998</v>
      </c>
      <c r="AG146" s="458">
        <f t="shared" si="40"/>
        <v>37503.524122222218</v>
      </c>
    </row>
    <row r="147" spans="1:33" x14ac:dyDescent="0.2">
      <c r="A147" s="120">
        <v>132</v>
      </c>
      <c r="B147" s="127" t="s">
        <v>88</v>
      </c>
      <c r="C147" s="471">
        <v>27440</v>
      </c>
      <c r="D147" s="472">
        <f t="shared" si="36"/>
        <v>29986.432000000001</v>
      </c>
      <c r="E147" s="41">
        <v>35150</v>
      </c>
      <c r="F147" s="473">
        <f t="shared" si="41"/>
        <v>36977.800000000003</v>
      </c>
      <c r="G147" s="474">
        <v>34960</v>
      </c>
      <c r="H147" s="475">
        <f t="shared" si="42"/>
        <v>36742.959999999999</v>
      </c>
      <c r="I147" s="282">
        <f t="shared" si="39"/>
        <v>34569.064000000006</v>
      </c>
      <c r="K147" s="133">
        <v>132</v>
      </c>
      <c r="L147" s="130" t="s">
        <v>88</v>
      </c>
      <c r="M147" s="463" t="s">
        <v>593</v>
      </c>
      <c r="N147" s="40">
        <v>0.24864864864864866</v>
      </c>
      <c r="O147" s="59">
        <v>38806</v>
      </c>
      <c r="P147" s="153">
        <f t="shared" si="46"/>
        <v>38806</v>
      </c>
      <c r="Q147" s="463" t="s">
        <v>593</v>
      </c>
      <c r="R147" s="40">
        <v>0.24864864864864866</v>
      </c>
      <c r="S147" s="59">
        <v>40204</v>
      </c>
      <c r="T147" s="153">
        <v>40204</v>
      </c>
      <c r="U147" s="463" t="s">
        <v>593</v>
      </c>
      <c r="V147" s="40">
        <v>0.24864864864864866</v>
      </c>
      <c r="W147" s="59">
        <v>34960</v>
      </c>
      <c r="X147" s="153">
        <f t="shared" si="47"/>
        <v>34960</v>
      </c>
      <c r="Y147" s="463" t="s">
        <v>593</v>
      </c>
      <c r="Z147" s="40">
        <v>0.24864864864864866</v>
      </c>
      <c r="AA147" s="59">
        <v>39854</v>
      </c>
      <c r="AB147" s="228">
        <f t="shared" si="48"/>
        <v>39854</v>
      </c>
      <c r="AC147" s="92" t="s">
        <v>593</v>
      </c>
      <c r="AD147" s="563">
        <v>0.248648648648649</v>
      </c>
      <c r="AE147" s="570">
        <v>47541.078000000001</v>
      </c>
      <c r="AF147" s="570">
        <f t="shared" si="38"/>
        <v>47541.078000000001</v>
      </c>
      <c r="AG147" s="458">
        <f t="shared" si="40"/>
        <v>39322.357000000004</v>
      </c>
    </row>
    <row r="148" spans="1:33" x14ac:dyDescent="0.2">
      <c r="A148" s="120">
        <v>133</v>
      </c>
      <c r="B148" s="131" t="s">
        <v>169</v>
      </c>
      <c r="C148" s="471">
        <v>1698340</v>
      </c>
      <c r="D148" s="472">
        <f t="shared" si="36"/>
        <v>1855945.952</v>
      </c>
      <c r="E148" s="41">
        <v>2178160</v>
      </c>
      <c r="F148" s="473">
        <f t="shared" si="41"/>
        <v>2291424.3199999998</v>
      </c>
      <c r="G148" s="474">
        <v>731480.96</v>
      </c>
      <c r="H148" s="475">
        <f t="shared" si="42"/>
        <v>768786.48895999999</v>
      </c>
      <c r="I148" s="282">
        <f t="shared" si="39"/>
        <v>1638718.9203199998</v>
      </c>
      <c r="K148" s="133">
        <v>133</v>
      </c>
      <c r="L148" s="206" t="s">
        <v>169</v>
      </c>
      <c r="M148" s="55">
        <v>674500</v>
      </c>
      <c r="N148" s="40">
        <v>0.24864864864864866</v>
      </c>
      <c r="O148" s="59">
        <v>287259</v>
      </c>
      <c r="P148" s="153">
        <f t="shared" si="43"/>
        <v>961759</v>
      </c>
      <c r="Q148" s="55">
        <v>655500</v>
      </c>
      <c r="R148" s="40">
        <v>0.24864864864864866</v>
      </c>
      <c r="S148" s="59">
        <v>287259</v>
      </c>
      <c r="T148" s="153">
        <v>942759</v>
      </c>
      <c r="U148" s="55">
        <v>707750</v>
      </c>
      <c r="V148" s="40">
        <v>0.24864864864864866</v>
      </c>
      <c r="W148" s="59">
        <v>256480.95999999996</v>
      </c>
      <c r="X148" s="153">
        <f t="shared" si="44"/>
        <v>964230.96</v>
      </c>
      <c r="Y148" s="55">
        <v>707750</v>
      </c>
      <c r="Z148" s="40">
        <v>0.24864864864864866</v>
      </c>
      <c r="AA148" s="59">
        <v>282129</v>
      </c>
      <c r="AB148" s="228">
        <f t="shared" si="45"/>
        <v>989879</v>
      </c>
      <c r="AC148" s="571">
        <v>2886277.68</v>
      </c>
      <c r="AD148" s="563">
        <v>0.248648648648649</v>
      </c>
      <c r="AE148" s="570">
        <v>59727.283199999998</v>
      </c>
      <c r="AF148" s="570">
        <f t="shared" si="38"/>
        <v>2946004.9632000001</v>
      </c>
      <c r="AG148" s="458">
        <f t="shared" si="40"/>
        <v>1407225.3072533335</v>
      </c>
    </row>
    <row r="149" spans="1:33" x14ac:dyDescent="0.2">
      <c r="A149" s="120">
        <v>134</v>
      </c>
      <c r="B149" s="121" t="s">
        <v>441</v>
      </c>
      <c r="C149" s="463" t="s">
        <v>593</v>
      </c>
      <c r="D149" s="483" t="s">
        <v>593</v>
      </c>
      <c r="E149" s="463" t="s">
        <v>593</v>
      </c>
      <c r="F149" s="483" t="s">
        <v>593</v>
      </c>
      <c r="G149" s="474">
        <v>731480.96</v>
      </c>
      <c r="H149" s="475">
        <f t="shared" si="42"/>
        <v>768786.48895999999</v>
      </c>
      <c r="I149" s="282">
        <f t="shared" si="39"/>
        <v>768786.48895999999</v>
      </c>
      <c r="K149" s="133">
        <v>134</v>
      </c>
      <c r="L149" s="124" t="s">
        <v>441</v>
      </c>
      <c r="M149" s="55">
        <v>646000</v>
      </c>
      <c r="N149" s="40">
        <v>0.24864864864864866</v>
      </c>
      <c r="O149" s="59">
        <v>284694</v>
      </c>
      <c r="P149" s="153">
        <f t="shared" si="43"/>
        <v>930694</v>
      </c>
      <c r="Q149" s="55">
        <v>593750</v>
      </c>
      <c r="R149" s="40">
        <v>0.24864864864864866</v>
      </c>
      <c r="S149" s="59">
        <v>294953</v>
      </c>
      <c r="T149" s="153">
        <v>888703</v>
      </c>
      <c r="U149" s="55">
        <v>698250</v>
      </c>
      <c r="V149" s="40">
        <v>0.24864864864864866</v>
      </c>
      <c r="W149" s="59">
        <v>256480.95999999996</v>
      </c>
      <c r="X149" s="153">
        <f t="shared" si="44"/>
        <v>954730.96</v>
      </c>
      <c r="Y149" s="55">
        <v>703000</v>
      </c>
      <c r="Z149" s="40">
        <v>0.24864864864864866</v>
      </c>
      <c r="AA149" s="59">
        <v>279564</v>
      </c>
      <c r="AB149" s="228">
        <f t="shared" si="45"/>
        <v>982564</v>
      </c>
      <c r="AC149" s="571">
        <v>3597703.2</v>
      </c>
      <c r="AD149" s="563">
        <v>0.248648648648649</v>
      </c>
      <c r="AE149" s="570">
        <v>74138.383799999996</v>
      </c>
      <c r="AF149" s="570">
        <f t="shared" si="38"/>
        <v>3671841.5838000001</v>
      </c>
      <c r="AG149" s="458">
        <f t="shared" si="40"/>
        <v>1366220.0054599999</v>
      </c>
    </row>
    <row r="150" spans="1:33" x14ac:dyDescent="0.2">
      <c r="A150" s="120">
        <v>135</v>
      </c>
      <c r="B150" s="121" t="s">
        <v>356</v>
      </c>
      <c r="C150" s="471">
        <v>115640</v>
      </c>
      <c r="D150" s="472">
        <f t="shared" ref="D150:D178" si="49">C150*9.28%+C150</f>
        <v>126371.39199999999</v>
      </c>
      <c r="E150" s="41">
        <v>120745</v>
      </c>
      <c r="F150" s="473">
        <f t="shared" ref="F150:F173" si="50">+E150*5.2%+E150</f>
        <v>127023.74</v>
      </c>
      <c r="G150" s="474">
        <v>134972.28</v>
      </c>
      <c r="H150" s="475">
        <f t="shared" si="42"/>
        <v>141855.86627999999</v>
      </c>
      <c r="I150" s="282">
        <f t="shared" si="39"/>
        <v>131750.33275999999</v>
      </c>
      <c r="K150" s="133">
        <v>135</v>
      </c>
      <c r="L150" s="124" t="s">
        <v>356</v>
      </c>
      <c r="M150" s="55">
        <v>230400</v>
      </c>
      <c r="N150" s="40">
        <v>0.24864864864864866</v>
      </c>
      <c r="O150" s="59">
        <v>51670</v>
      </c>
      <c r="P150" s="153">
        <f t="shared" si="43"/>
        <v>282070</v>
      </c>
      <c r="Q150" s="55">
        <v>214400</v>
      </c>
      <c r="R150" s="40">
        <v>0.24864864864864866</v>
      </c>
      <c r="S150" s="59">
        <v>54488</v>
      </c>
      <c r="T150" s="153">
        <v>268888</v>
      </c>
      <c r="U150" s="55">
        <v>222400</v>
      </c>
      <c r="V150" s="40">
        <v>0.24864864864864866</v>
      </c>
      <c r="W150" s="59">
        <v>46972.28</v>
      </c>
      <c r="X150" s="153">
        <f t="shared" si="44"/>
        <v>269372.28000000003</v>
      </c>
      <c r="Y150" s="55">
        <v>238400</v>
      </c>
      <c r="Z150" s="40">
        <v>0.24864864864864866</v>
      </c>
      <c r="AA150" s="59">
        <v>50730</v>
      </c>
      <c r="AB150" s="228">
        <f t="shared" si="45"/>
        <v>289130</v>
      </c>
      <c r="AC150" s="571">
        <v>59510.879999999997</v>
      </c>
      <c r="AD150" s="563">
        <v>0.248648648648649</v>
      </c>
      <c r="AE150" s="570">
        <v>8460.0126</v>
      </c>
      <c r="AF150" s="570">
        <f t="shared" si="38"/>
        <v>67970.892599999992</v>
      </c>
      <c r="AG150" s="458">
        <f t="shared" si="40"/>
        <v>218196.91755999997</v>
      </c>
    </row>
    <row r="151" spans="1:33" x14ac:dyDescent="0.2">
      <c r="A151" s="120">
        <v>136</v>
      </c>
      <c r="B151" s="121" t="s">
        <v>348</v>
      </c>
      <c r="C151" s="471">
        <v>102900</v>
      </c>
      <c r="D151" s="472">
        <f t="shared" si="49"/>
        <v>112449.12</v>
      </c>
      <c r="E151" s="41">
        <v>131955</v>
      </c>
      <c r="F151" s="473">
        <f t="shared" si="50"/>
        <v>138816.66</v>
      </c>
      <c r="G151" s="474">
        <v>134972.28</v>
      </c>
      <c r="H151" s="475">
        <f t="shared" si="42"/>
        <v>141855.86627999999</v>
      </c>
      <c r="I151" s="282">
        <f t="shared" si="39"/>
        <v>131040.54875999999</v>
      </c>
      <c r="K151" s="133">
        <v>136</v>
      </c>
      <c r="L151" s="124" t="s">
        <v>348</v>
      </c>
      <c r="M151" s="55">
        <v>222400</v>
      </c>
      <c r="N151" s="40">
        <v>2.1428571428571428</v>
      </c>
      <c r="O151" s="59">
        <v>52609</v>
      </c>
      <c r="P151" s="153">
        <f t="shared" si="43"/>
        <v>275009</v>
      </c>
      <c r="Q151" s="55">
        <v>211200</v>
      </c>
      <c r="R151" s="40">
        <v>2.1428571428571428</v>
      </c>
      <c r="S151" s="59">
        <v>53548</v>
      </c>
      <c r="T151" s="153">
        <v>264748</v>
      </c>
      <c r="U151" s="55">
        <v>220800</v>
      </c>
      <c r="V151" s="40">
        <v>2.1428571428571428</v>
      </c>
      <c r="W151" s="59">
        <v>46972.28</v>
      </c>
      <c r="X151" s="153">
        <f t="shared" si="44"/>
        <v>267772.28000000003</v>
      </c>
      <c r="Y151" s="55">
        <v>232000</v>
      </c>
      <c r="Z151" s="40">
        <v>2.1428571428571428</v>
      </c>
      <c r="AA151" s="59">
        <v>50730</v>
      </c>
      <c r="AB151" s="228">
        <f t="shared" si="45"/>
        <v>282730</v>
      </c>
      <c r="AC151" s="571">
        <v>142014.6</v>
      </c>
      <c r="AD151" s="563">
        <v>2.1428571428571401</v>
      </c>
      <c r="AE151" s="570">
        <v>36457.176599999999</v>
      </c>
      <c r="AF151" s="570">
        <f t="shared" si="38"/>
        <v>178471.77660000001</v>
      </c>
      <c r="AG151" s="458">
        <f t="shared" si="40"/>
        <v>233295.26755999998</v>
      </c>
    </row>
    <row r="152" spans="1:33" x14ac:dyDescent="0.2">
      <c r="A152" s="120">
        <v>137</v>
      </c>
      <c r="B152" s="124" t="s">
        <v>89</v>
      </c>
      <c r="C152" s="471">
        <v>59780</v>
      </c>
      <c r="D152" s="472">
        <f t="shared" si="49"/>
        <v>65327.584000000003</v>
      </c>
      <c r="E152" s="41">
        <v>76665</v>
      </c>
      <c r="F152" s="473">
        <f t="shared" si="50"/>
        <v>80651.58</v>
      </c>
      <c r="G152" s="474">
        <v>89700</v>
      </c>
      <c r="H152" s="475">
        <f t="shared" si="42"/>
        <v>94274.7</v>
      </c>
      <c r="I152" s="282">
        <f t="shared" si="39"/>
        <v>80084.621333333329</v>
      </c>
      <c r="K152" s="133">
        <v>137</v>
      </c>
      <c r="L152" s="124" t="s">
        <v>89</v>
      </c>
      <c r="M152" s="463" t="s">
        <v>593</v>
      </c>
      <c r="N152" s="40">
        <v>1.2857142857142858</v>
      </c>
      <c r="O152" s="59">
        <v>99567</v>
      </c>
      <c r="P152" s="153">
        <f t="shared" ref="P152:P161" si="51">+O152</f>
        <v>99567</v>
      </c>
      <c r="Q152" s="463" t="s">
        <v>593</v>
      </c>
      <c r="R152" s="40">
        <v>1.2857142857142858</v>
      </c>
      <c r="S152" s="59">
        <v>102258</v>
      </c>
      <c r="T152" s="153">
        <v>102258</v>
      </c>
      <c r="U152" s="463" t="s">
        <v>593</v>
      </c>
      <c r="V152" s="40">
        <v>1.2857142857142858</v>
      </c>
      <c r="W152" s="59">
        <v>89700</v>
      </c>
      <c r="X152" s="153">
        <f t="shared" ref="X152:X161" si="52">+W152</f>
        <v>89700</v>
      </c>
      <c r="Y152" s="463" t="s">
        <v>593</v>
      </c>
      <c r="Z152" s="40">
        <v>1.2857142857142858</v>
      </c>
      <c r="AA152" s="59">
        <v>100464</v>
      </c>
      <c r="AB152" s="228">
        <f t="shared" ref="AB152:AB161" si="53">+AA152</f>
        <v>100464</v>
      </c>
      <c r="AC152" s="92" t="s">
        <v>593</v>
      </c>
      <c r="AD152" s="563">
        <v>1.28571428571429</v>
      </c>
      <c r="AE152" s="570">
        <v>103690.9458</v>
      </c>
      <c r="AF152" s="570">
        <f t="shared" si="38"/>
        <v>103690.9458</v>
      </c>
      <c r="AG152" s="458">
        <f t="shared" si="40"/>
        <v>95960.761188888879</v>
      </c>
    </row>
    <row r="153" spans="1:33" x14ac:dyDescent="0.2">
      <c r="A153" s="120">
        <v>138</v>
      </c>
      <c r="B153" s="124" t="s">
        <v>321</v>
      </c>
      <c r="C153" s="471">
        <v>48020</v>
      </c>
      <c r="D153" s="472">
        <f t="shared" si="49"/>
        <v>52476.256000000001</v>
      </c>
      <c r="E153" s="41">
        <v>61560</v>
      </c>
      <c r="F153" s="473">
        <f t="shared" si="50"/>
        <v>64761.120000000003</v>
      </c>
      <c r="G153" s="474">
        <v>76452</v>
      </c>
      <c r="H153" s="475">
        <f t="shared" si="42"/>
        <v>80351.051999999996</v>
      </c>
      <c r="I153" s="282">
        <f t="shared" si="39"/>
        <v>65862.809333333338</v>
      </c>
      <c r="K153" s="133">
        <v>138</v>
      </c>
      <c r="L153" s="124" t="s">
        <v>321</v>
      </c>
      <c r="M153" s="463" t="s">
        <v>593</v>
      </c>
      <c r="N153" s="40">
        <v>1.3028571428571429</v>
      </c>
      <c r="O153" s="59">
        <v>85626</v>
      </c>
      <c r="P153" s="153">
        <f t="shared" si="51"/>
        <v>85626</v>
      </c>
      <c r="Q153" s="463" t="s">
        <v>593</v>
      </c>
      <c r="R153" s="40">
        <v>1.3028571428571429</v>
      </c>
      <c r="S153" s="59">
        <v>86391</v>
      </c>
      <c r="T153" s="153">
        <v>86391</v>
      </c>
      <c r="U153" s="463" t="s">
        <v>593</v>
      </c>
      <c r="V153" s="40">
        <v>1.3028571428571429</v>
      </c>
      <c r="W153" s="59">
        <v>76452</v>
      </c>
      <c r="X153" s="153">
        <f t="shared" si="52"/>
        <v>76452</v>
      </c>
      <c r="Y153" s="463" t="s">
        <v>593</v>
      </c>
      <c r="Z153" s="40">
        <v>1.3028571428571429</v>
      </c>
      <c r="AA153" s="59">
        <v>83333</v>
      </c>
      <c r="AB153" s="228">
        <f t="shared" si="53"/>
        <v>83333</v>
      </c>
      <c r="AC153" s="92" t="s">
        <v>593</v>
      </c>
      <c r="AD153" s="563">
        <v>1.30285714285714</v>
      </c>
      <c r="AE153" s="570">
        <v>83261.131200000003</v>
      </c>
      <c r="AF153" s="570">
        <f t="shared" si="38"/>
        <v>83261.131200000003</v>
      </c>
      <c r="AG153" s="458">
        <f t="shared" si="40"/>
        <v>80154.323422222224</v>
      </c>
    </row>
    <row r="154" spans="1:33" x14ac:dyDescent="0.2">
      <c r="A154" s="120">
        <v>139</v>
      </c>
      <c r="B154" s="124" t="s">
        <v>322</v>
      </c>
      <c r="C154" s="471">
        <v>48020</v>
      </c>
      <c r="D154" s="472">
        <f t="shared" si="49"/>
        <v>52476.256000000001</v>
      </c>
      <c r="E154" s="41">
        <v>61560</v>
      </c>
      <c r="F154" s="473">
        <f t="shared" si="50"/>
        <v>64761.120000000003</v>
      </c>
      <c r="G154" s="474">
        <v>76452</v>
      </c>
      <c r="H154" s="475">
        <f t="shared" si="42"/>
        <v>80351.051999999996</v>
      </c>
      <c r="I154" s="282">
        <f t="shared" si="39"/>
        <v>65862.809333333338</v>
      </c>
      <c r="K154" s="133">
        <v>139</v>
      </c>
      <c r="L154" s="124" t="s">
        <v>322</v>
      </c>
      <c r="M154" s="463" t="s">
        <v>593</v>
      </c>
      <c r="N154" s="40">
        <v>1.1114285714285714</v>
      </c>
      <c r="O154" s="59">
        <v>84097</v>
      </c>
      <c r="P154" s="153">
        <f t="shared" si="51"/>
        <v>84097</v>
      </c>
      <c r="Q154" s="463" t="s">
        <v>593</v>
      </c>
      <c r="R154" s="40">
        <v>1.1114285714285714</v>
      </c>
      <c r="S154" s="59">
        <v>88684</v>
      </c>
      <c r="T154" s="153">
        <v>88684</v>
      </c>
      <c r="U154" s="463" t="s">
        <v>593</v>
      </c>
      <c r="V154" s="40">
        <v>1.1114285714285714</v>
      </c>
      <c r="W154" s="59">
        <v>76452</v>
      </c>
      <c r="X154" s="153">
        <f t="shared" si="52"/>
        <v>76452</v>
      </c>
      <c r="Y154" s="463" t="s">
        <v>593</v>
      </c>
      <c r="Z154" s="40">
        <v>1.1114285714285714</v>
      </c>
      <c r="AA154" s="59">
        <v>86391</v>
      </c>
      <c r="AB154" s="228">
        <f t="shared" si="53"/>
        <v>86391</v>
      </c>
      <c r="AC154" s="92" t="s">
        <v>593</v>
      </c>
      <c r="AD154" s="563">
        <v>1.1114285714285701</v>
      </c>
      <c r="AE154" s="570">
        <v>83261.131200000003</v>
      </c>
      <c r="AF154" s="570">
        <f t="shared" si="38"/>
        <v>83261.131200000003</v>
      </c>
      <c r="AG154" s="458">
        <f t="shared" si="40"/>
        <v>80791.323422222224</v>
      </c>
    </row>
    <row r="155" spans="1:33" x14ac:dyDescent="0.2">
      <c r="A155" s="120">
        <v>140</v>
      </c>
      <c r="B155" s="124" t="s">
        <v>90</v>
      </c>
      <c r="C155" s="471">
        <v>48020</v>
      </c>
      <c r="D155" s="472">
        <f t="shared" si="49"/>
        <v>52476.256000000001</v>
      </c>
      <c r="E155" s="41">
        <v>61560</v>
      </c>
      <c r="F155" s="473">
        <f t="shared" si="50"/>
        <v>64761.120000000003</v>
      </c>
      <c r="G155" s="474">
        <v>76452</v>
      </c>
      <c r="H155" s="475">
        <f t="shared" si="42"/>
        <v>80351.051999999996</v>
      </c>
      <c r="I155" s="282">
        <f t="shared" si="39"/>
        <v>65862.809333333338</v>
      </c>
      <c r="K155" s="133">
        <v>140</v>
      </c>
      <c r="L155" s="124" t="s">
        <v>90</v>
      </c>
      <c r="M155" s="463" t="s">
        <v>593</v>
      </c>
      <c r="N155" s="40">
        <v>1.0542857142857143</v>
      </c>
      <c r="O155" s="59">
        <v>85626</v>
      </c>
      <c r="P155" s="153">
        <f t="shared" si="51"/>
        <v>85626</v>
      </c>
      <c r="Q155" s="463" t="s">
        <v>593</v>
      </c>
      <c r="R155" s="40">
        <v>1.0542857142857143</v>
      </c>
      <c r="S155" s="59">
        <v>87155</v>
      </c>
      <c r="T155" s="153">
        <v>87155</v>
      </c>
      <c r="U155" s="463" t="s">
        <v>593</v>
      </c>
      <c r="V155" s="40">
        <v>1.0542857142857143</v>
      </c>
      <c r="W155" s="59">
        <v>76452</v>
      </c>
      <c r="X155" s="153">
        <f t="shared" si="52"/>
        <v>76452</v>
      </c>
      <c r="Y155" s="463" t="s">
        <v>593</v>
      </c>
      <c r="Z155" s="40">
        <v>1.0542857142857143</v>
      </c>
      <c r="AA155" s="59">
        <v>86391</v>
      </c>
      <c r="AB155" s="228">
        <f t="shared" si="53"/>
        <v>86391</v>
      </c>
      <c r="AC155" s="92" t="s">
        <v>593</v>
      </c>
      <c r="AD155" s="563">
        <v>1.0542857142857101</v>
      </c>
      <c r="AE155" s="570">
        <v>83261.131200000003</v>
      </c>
      <c r="AF155" s="570">
        <f t="shared" si="38"/>
        <v>83261.131200000003</v>
      </c>
      <c r="AG155" s="458">
        <f t="shared" si="40"/>
        <v>80791.323422222224</v>
      </c>
    </row>
    <row r="156" spans="1:33" x14ac:dyDescent="0.2">
      <c r="A156" s="120">
        <v>141</v>
      </c>
      <c r="B156" s="124" t="s">
        <v>91</v>
      </c>
      <c r="C156" s="471">
        <v>48020</v>
      </c>
      <c r="D156" s="472">
        <f t="shared" si="49"/>
        <v>52476.256000000001</v>
      </c>
      <c r="E156" s="41">
        <v>61560</v>
      </c>
      <c r="F156" s="473">
        <f t="shared" si="50"/>
        <v>64761.120000000003</v>
      </c>
      <c r="G156" s="474">
        <v>76452</v>
      </c>
      <c r="H156" s="475">
        <f t="shared" si="42"/>
        <v>80351.051999999996</v>
      </c>
      <c r="I156" s="282">
        <f t="shared" si="39"/>
        <v>65862.809333333338</v>
      </c>
      <c r="K156" s="133">
        <v>141</v>
      </c>
      <c r="L156" s="124" t="s">
        <v>91</v>
      </c>
      <c r="M156" s="463" t="s">
        <v>593</v>
      </c>
      <c r="N156" s="40">
        <v>1.0542857142857143</v>
      </c>
      <c r="O156" s="59">
        <v>84862</v>
      </c>
      <c r="P156" s="153">
        <f t="shared" si="51"/>
        <v>84862</v>
      </c>
      <c r="Q156" s="463" t="s">
        <v>593</v>
      </c>
      <c r="R156" s="40">
        <v>1.0542857142857143</v>
      </c>
      <c r="S156" s="59">
        <v>88684</v>
      </c>
      <c r="T156" s="153">
        <v>88684</v>
      </c>
      <c r="U156" s="463" t="s">
        <v>593</v>
      </c>
      <c r="V156" s="40">
        <v>1.0542857142857143</v>
      </c>
      <c r="W156" s="59">
        <v>76452</v>
      </c>
      <c r="X156" s="153">
        <f t="shared" si="52"/>
        <v>76452</v>
      </c>
      <c r="Y156" s="463" t="s">
        <v>593</v>
      </c>
      <c r="Z156" s="40">
        <v>1.0542857142857143</v>
      </c>
      <c r="AA156" s="59">
        <v>86391</v>
      </c>
      <c r="AB156" s="228">
        <f t="shared" si="53"/>
        <v>86391</v>
      </c>
      <c r="AC156" s="92" t="s">
        <v>593</v>
      </c>
      <c r="AD156" s="563">
        <v>1.0542857142857101</v>
      </c>
      <c r="AE156" s="570">
        <v>83261.131200000003</v>
      </c>
      <c r="AF156" s="570">
        <f t="shared" si="38"/>
        <v>83261.131200000003</v>
      </c>
      <c r="AG156" s="458">
        <f t="shared" si="40"/>
        <v>80918.823422222224</v>
      </c>
    </row>
    <row r="157" spans="1:33" x14ac:dyDescent="0.2">
      <c r="A157" s="120">
        <v>142</v>
      </c>
      <c r="B157" s="124" t="s">
        <v>92</v>
      </c>
      <c r="C157" s="471">
        <v>48020</v>
      </c>
      <c r="D157" s="472">
        <f t="shared" si="49"/>
        <v>52476.256000000001</v>
      </c>
      <c r="E157" s="41">
        <v>61560</v>
      </c>
      <c r="F157" s="473">
        <f t="shared" si="50"/>
        <v>64761.120000000003</v>
      </c>
      <c r="G157" s="474">
        <v>76452</v>
      </c>
      <c r="H157" s="475">
        <f t="shared" si="42"/>
        <v>80351.051999999996</v>
      </c>
      <c r="I157" s="282">
        <f t="shared" si="39"/>
        <v>65862.809333333338</v>
      </c>
      <c r="K157" s="133">
        <v>142</v>
      </c>
      <c r="L157" s="124" t="s">
        <v>92</v>
      </c>
      <c r="M157" s="463" t="s">
        <v>593</v>
      </c>
      <c r="N157" s="40">
        <v>4</v>
      </c>
      <c r="O157" s="59">
        <v>84097</v>
      </c>
      <c r="P157" s="153">
        <f t="shared" si="51"/>
        <v>84097</v>
      </c>
      <c r="Q157" s="463" t="s">
        <v>593</v>
      </c>
      <c r="R157" s="40">
        <v>4</v>
      </c>
      <c r="S157" s="59">
        <v>86391</v>
      </c>
      <c r="T157" s="153">
        <v>86391</v>
      </c>
      <c r="U157" s="463" t="s">
        <v>593</v>
      </c>
      <c r="V157" s="40">
        <v>4</v>
      </c>
      <c r="W157" s="59">
        <v>76452</v>
      </c>
      <c r="X157" s="153">
        <f t="shared" si="52"/>
        <v>76452</v>
      </c>
      <c r="Y157" s="463" t="s">
        <v>593</v>
      </c>
      <c r="Z157" s="40">
        <v>4</v>
      </c>
      <c r="AA157" s="59">
        <v>86391</v>
      </c>
      <c r="AB157" s="228">
        <f t="shared" si="53"/>
        <v>86391</v>
      </c>
      <c r="AC157" s="92" t="s">
        <v>593</v>
      </c>
      <c r="AD157" s="563">
        <v>4</v>
      </c>
      <c r="AE157" s="570">
        <v>83261.131200000003</v>
      </c>
      <c r="AF157" s="570">
        <f t="shared" si="38"/>
        <v>83261.131200000003</v>
      </c>
      <c r="AG157" s="458">
        <f t="shared" si="40"/>
        <v>80409.156755555552</v>
      </c>
    </row>
    <row r="158" spans="1:33" x14ac:dyDescent="0.2">
      <c r="A158" s="120">
        <v>143</v>
      </c>
      <c r="B158" s="124" t="s">
        <v>93</v>
      </c>
      <c r="C158" s="471">
        <v>105840</v>
      </c>
      <c r="D158" s="472">
        <f t="shared" si="49"/>
        <v>115661.952</v>
      </c>
      <c r="E158" s="41">
        <v>135755</v>
      </c>
      <c r="F158" s="473">
        <f t="shared" si="50"/>
        <v>142814.26</v>
      </c>
      <c r="G158" s="474">
        <v>168636</v>
      </c>
      <c r="H158" s="475">
        <f t="shared" si="42"/>
        <v>177236.43599999999</v>
      </c>
      <c r="I158" s="282">
        <f t="shared" si="39"/>
        <v>145237.54933333333</v>
      </c>
      <c r="K158" s="133">
        <v>143</v>
      </c>
      <c r="L158" s="124" t="s">
        <v>93</v>
      </c>
      <c r="M158" s="463" t="s">
        <v>593</v>
      </c>
      <c r="N158" s="40">
        <v>3.1428571428571428</v>
      </c>
      <c r="O158" s="59">
        <v>185500</v>
      </c>
      <c r="P158" s="153">
        <f t="shared" si="51"/>
        <v>185500</v>
      </c>
      <c r="Q158" s="463" t="s">
        <v>593</v>
      </c>
      <c r="R158" s="40">
        <v>3.1428571428571428</v>
      </c>
      <c r="S158" s="59">
        <v>190559</v>
      </c>
      <c r="T158" s="153">
        <v>190559</v>
      </c>
      <c r="U158" s="463" t="s">
        <v>593</v>
      </c>
      <c r="V158" s="40">
        <v>3.1428571428571428</v>
      </c>
      <c r="W158" s="59">
        <v>168636</v>
      </c>
      <c r="X158" s="153">
        <f t="shared" si="52"/>
        <v>168636</v>
      </c>
      <c r="Y158" s="463" t="s">
        <v>593</v>
      </c>
      <c r="Z158" s="40">
        <v>3.1428571428571428</v>
      </c>
      <c r="AA158" s="59">
        <v>190559</v>
      </c>
      <c r="AB158" s="228">
        <f t="shared" si="53"/>
        <v>190559</v>
      </c>
      <c r="AC158" s="92" t="s">
        <v>593</v>
      </c>
      <c r="AD158" s="563">
        <v>3.1428571428571401</v>
      </c>
      <c r="AE158" s="570">
        <v>183611.35260000001</v>
      </c>
      <c r="AF158" s="570">
        <f t="shared" si="38"/>
        <v>183611.35260000001</v>
      </c>
      <c r="AG158" s="458">
        <f t="shared" si="40"/>
        <v>177350.48365555555</v>
      </c>
    </row>
    <row r="159" spans="1:33" x14ac:dyDescent="0.2">
      <c r="A159" s="120">
        <v>144</v>
      </c>
      <c r="B159" s="124" t="s">
        <v>94</v>
      </c>
      <c r="C159" s="471">
        <v>59780</v>
      </c>
      <c r="D159" s="472">
        <f t="shared" si="49"/>
        <v>65327.584000000003</v>
      </c>
      <c r="E159" s="41">
        <v>76665</v>
      </c>
      <c r="F159" s="473">
        <f t="shared" si="50"/>
        <v>80651.58</v>
      </c>
      <c r="G159" s="474">
        <v>95220</v>
      </c>
      <c r="H159" s="475">
        <f t="shared" si="42"/>
        <v>100076.22</v>
      </c>
      <c r="I159" s="282">
        <f t="shared" si="39"/>
        <v>82018.461333333325</v>
      </c>
      <c r="K159" s="133">
        <v>144</v>
      </c>
      <c r="L159" s="124" t="s">
        <v>94</v>
      </c>
      <c r="M159" s="463" t="s">
        <v>593</v>
      </c>
      <c r="N159" s="40">
        <v>2.4285714285714284</v>
      </c>
      <c r="O159" s="59">
        <v>105694</v>
      </c>
      <c r="P159" s="153">
        <f t="shared" si="51"/>
        <v>105694</v>
      </c>
      <c r="Q159" s="463" t="s">
        <v>593</v>
      </c>
      <c r="R159" s="40">
        <v>2.4285714285714284</v>
      </c>
      <c r="S159" s="59">
        <v>110455</v>
      </c>
      <c r="T159" s="153">
        <v>110455</v>
      </c>
      <c r="U159" s="463" t="s">
        <v>593</v>
      </c>
      <c r="V159" s="40">
        <v>2.4285714285714284</v>
      </c>
      <c r="W159" s="59">
        <v>95220</v>
      </c>
      <c r="X159" s="153">
        <f t="shared" si="52"/>
        <v>95220</v>
      </c>
      <c r="Y159" s="463" t="s">
        <v>593</v>
      </c>
      <c r="Z159" s="40">
        <v>2.4285714285714284</v>
      </c>
      <c r="AA159" s="59">
        <v>107599</v>
      </c>
      <c r="AB159" s="228">
        <f t="shared" si="53"/>
        <v>107599</v>
      </c>
      <c r="AC159" s="92" t="s">
        <v>593</v>
      </c>
      <c r="AD159" s="563">
        <v>2.4285714285714302</v>
      </c>
      <c r="AE159" s="570">
        <v>103690.9458</v>
      </c>
      <c r="AF159" s="570">
        <f t="shared" si="38"/>
        <v>103690.9458</v>
      </c>
      <c r="AG159" s="458">
        <f t="shared" si="40"/>
        <v>100779.56785555556</v>
      </c>
    </row>
    <row r="160" spans="1:33" x14ac:dyDescent="0.2">
      <c r="A160" s="120">
        <v>145</v>
      </c>
      <c r="B160" s="124" t="s">
        <v>95</v>
      </c>
      <c r="C160" s="471">
        <v>48020</v>
      </c>
      <c r="D160" s="472">
        <f t="shared" si="49"/>
        <v>52476.256000000001</v>
      </c>
      <c r="E160" s="41">
        <v>61560</v>
      </c>
      <c r="F160" s="473">
        <f t="shared" si="50"/>
        <v>64761.120000000003</v>
      </c>
      <c r="G160" s="474">
        <v>76452</v>
      </c>
      <c r="H160" s="475">
        <f t="shared" si="42"/>
        <v>80351.051999999996</v>
      </c>
      <c r="I160" s="282">
        <f t="shared" si="39"/>
        <v>65862.809333333338</v>
      </c>
      <c r="K160" s="133">
        <v>145</v>
      </c>
      <c r="L160" s="124" t="s">
        <v>95</v>
      </c>
      <c r="M160" s="463" t="s">
        <v>593</v>
      </c>
      <c r="N160" s="207">
        <v>3.5714285714285716</v>
      </c>
      <c r="O160" s="59">
        <v>85626</v>
      </c>
      <c r="P160" s="153">
        <f t="shared" si="51"/>
        <v>85626</v>
      </c>
      <c r="Q160" s="463" t="s">
        <v>593</v>
      </c>
      <c r="R160" s="207">
        <v>3.5714285714285716</v>
      </c>
      <c r="S160" s="59">
        <v>87155</v>
      </c>
      <c r="T160" s="153">
        <v>87155</v>
      </c>
      <c r="U160" s="463" t="s">
        <v>593</v>
      </c>
      <c r="V160" s="207">
        <v>3.5714285714285716</v>
      </c>
      <c r="W160" s="59">
        <v>76452</v>
      </c>
      <c r="X160" s="153">
        <f t="shared" si="52"/>
        <v>76452</v>
      </c>
      <c r="Y160" s="463" t="s">
        <v>593</v>
      </c>
      <c r="Z160" s="207">
        <v>3.5714285714285716</v>
      </c>
      <c r="AA160" s="59">
        <v>84097</v>
      </c>
      <c r="AB160" s="228">
        <f t="shared" si="53"/>
        <v>84097</v>
      </c>
      <c r="AC160" s="92" t="s">
        <v>593</v>
      </c>
      <c r="AD160" s="596">
        <v>3.5714285714285698</v>
      </c>
      <c r="AE160" s="570">
        <v>83261.131200000003</v>
      </c>
      <c r="AF160" s="570">
        <f t="shared" si="38"/>
        <v>83261.131200000003</v>
      </c>
      <c r="AG160" s="458">
        <f t="shared" si="40"/>
        <v>80408.990088888895</v>
      </c>
    </row>
    <row r="161" spans="1:33" x14ac:dyDescent="0.2">
      <c r="A161" s="120">
        <v>146</v>
      </c>
      <c r="B161" s="124" t="s">
        <v>96</v>
      </c>
      <c r="C161" s="471">
        <v>123480</v>
      </c>
      <c r="D161" s="472">
        <f t="shared" si="49"/>
        <v>134938.94399999999</v>
      </c>
      <c r="E161" s="41">
        <v>158365</v>
      </c>
      <c r="F161" s="473">
        <f t="shared" si="50"/>
        <v>166599.98000000001</v>
      </c>
      <c r="G161" s="474">
        <v>196696</v>
      </c>
      <c r="H161" s="475">
        <f t="shared" si="42"/>
        <v>206727.49599999998</v>
      </c>
      <c r="I161" s="282">
        <f t="shared" si="39"/>
        <v>169422.13999999998</v>
      </c>
      <c r="K161" s="133">
        <v>146</v>
      </c>
      <c r="L161" s="124" t="s">
        <v>96</v>
      </c>
      <c r="M161" s="463" t="s">
        <v>593</v>
      </c>
      <c r="N161" s="40">
        <v>0.36</v>
      </c>
      <c r="O161" s="59">
        <v>220300</v>
      </c>
      <c r="P161" s="153">
        <f t="shared" si="51"/>
        <v>220300</v>
      </c>
      <c r="Q161" s="463" t="s">
        <v>593</v>
      </c>
      <c r="R161" s="40">
        <v>0.36</v>
      </c>
      <c r="S161" s="59">
        <v>224233</v>
      </c>
      <c r="T161" s="153">
        <v>224233</v>
      </c>
      <c r="U161" s="463" t="s">
        <v>593</v>
      </c>
      <c r="V161" s="40">
        <v>0.36</v>
      </c>
      <c r="W161" s="59">
        <v>196696</v>
      </c>
      <c r="X161" s="153">
        <f t="shared" si="52"/>
        <v>196696</v>
      </c>
      <c r="Y161" s="463" t="s">
        <v>593</v>
      </c>
      <c r="Z161" s="40">
        <v>0.36</v>
      </c>
      <c r="AA161" s="59">
        <v>216366</v>
      </c>
      <c r="AB161" s="228">
        <f t="shared" si="53"/>
        <v>216366</v>
      </c>
      <c r="AC161" s="92" t="s">
        <v>593</v>
      </c>
      <c r="AD161" s="563">
        <v>0.36</v>
      </c>
      <c r="AE161" s="570">
        <v>214191.82980000001</v>
      </c>
      <c r="AF161" s="570">
        <f t="shared" si="38"/>
        <v>214191.82980000001</v>
      </c>
      <c r="AG161" s="458">
        <f t="shared" si="40"/>
        <v>206868.16163333334</v>
      </c>
    </row>
    <row r="162" spans="1:33" x14ac:dyDescent="0.2">
      <c r="A162" s="120">
        <v>147</v>
      </c>
      <c r="B162" s="124" t="s">
        <v>97</v>
      </c>
      <c r="C162" s="471">
        <v>124460</v>
      </c>
      <c r="D162" s="472">
        <f t="shared" si="49"/>
        <v>136009.88800000001</v>
      </c>
      <c r="E162" s="41">
        <v>159600</v>
      </c>
      <c r="F162" s="473">
        <f t="shared" si="50"/>
        <v>167899.2</v>
      </c>
      <c r="G162" s="474">
        <v>198260</v>
      </c>
      <c r="H162" s="475">
        <f t="shared" si="42"/>
        <v>208371.26</v>
      </c>
      <c r="I162" s="282">
        <f t="shared" si="39"/>
        <v>170760.11600000001</v>
      </c>
      <c r="K162" s="133">
        <v>147</v>
      </c>
      <c r="L162" s="124" t="s">
        <v>97</v>
      </c>
      <c r="M162" s="55">
        <v>181890</v>
      </c>
      <c r="N162" s="208">
        <v>0.52857142857142858</v>
      </c>
      <c r="O162" s="59">
        <v>77571</v>
      </c>
      <c r="P162" s="153">
        <f t="shared" si="43"/>
        <v>259461</v>
      </c>
      <c r="Q162" s="55">
        <v>161250</v>
      </c>
      <c r="R162" s="208">
        <v>0.52857142857142858</v>
      </c>
      <c r="S162" s="59">
        <v>78264</v>
      </c>
      <c r="T162" s="153">
        <v>239514</v>
      </c>
      <c r="U162" s="55">
        <v>187050</v>
      </c>
      <c r="V162" s="208">
        <v>0.52857142857142858</v>
      </c>
      <c r="W162" s="59">
        <v>69260</v>
      </c>
      <c r="X162" s="153">
        <f t="shared" si="44"/>
        <v>256310</v>
      </c>
      <c r="Y162" s="55">
        <v>190920</v>
      </c>
      <c r="Z162" s="208">
        <v>0.52857142857142858</v>
      </c>
      <c r="AA162" s="59">
        <v>74801</v>
      </c>
      <c r="AB162" s="228">
        <f t="shared" si="45"/>
        <v>265721</v>
      </c>
      <c r="AC162" s="571">
        <v>190705.32</v>
      </c>
      <c r="AD162" s="597">
        <v>0.52857142857142903</v>
      </c>
      <c r="AE162" s="570">
        <v>25156.871999999999</v>
      </c>
      <c r="AF162" s="570">
        <f t="shared" si="38"/>
        <v>215862.19200000001</v>
      </c>
      <c r="AG162" s="458">
        <f t="shared" si="40"/>
        <v>234604.71799999999</v>
      </c>
    </row>
    <row r="163" spans="1:33" x14ac:dyDescent="0.2">
      <c r="A163" s="120">
        <v>148</v>
      </c>
      <c r="B163" s="124" t="s">
        <v>482</v>
      </c>
      <c r="C163" s="471">
        <v>252840</v>
      </c>
      <c r="D163" s="472">
        <f t="shared" si="49"/>
        <v>276303.55200000003</v>
      </c>
      <c r="E163" s="41">
        <v>339435</v>
      </c>
      <c r="F163" s="473">
        <f t="shared" si="50"/>
        <v>357085.62</v>
      </c>
      <c r="G163" s="474">
        <v>411391.8</v>
      </c>
      <c r="H163" s="475">
        <f t="shared" si="42"/>
        <v>432372.7818</v>
      </c>
      <c r="I163" s="282">
        <f t="shared" si="39"/>
        <v>355253.98460000003</v>
      </c>
      <c r="K163" s="133">
        <v>148</v>
      </c>
      <c r="L163" s="124" t="s">
        <v>482</v>
      </c>
      <c r="M163" s="55">
        <v>528480</v>
      </c>
      <c r="N163" s="40">
        <v>1.5714285714285714</v>
      </c>
      <c r="O163" s="59">
        <v>161719</v>
      </c>
      <c r="P163" s="153">
        <f t="shared" si="43"/>
        <v>690199</v>
      </c>
      <c r="Q163" s="55">
        <v>484440</v>
      </c>
      <c r="R163" s="40">
        <v>1.5714285714285714</v>
      </c>
      <c r="S163" s="59">
        <v>166051</v>
      </c>
      <c r="T163" s="153">
        <v>650491</v>
      </c>
      <c r="U163" s="55">
        <v>517470</v>
      </c>
      <c r="V163" s="40">
        <v>1.5714285714285714</v>
      </c>
      <c r="W163" s="59">
        <v>144391.79999999999</v>
      </c>
      <c r="X163" s="153">
        <f t="shared" si="44"/>
        <v>661861.80000000005</v>
      </c>
      <c r="Y163" s="55">
        <v>539490</v>
      </c>
      <c r="Z163" s="40">
        <v>1.5714285714285714</v>
      </c>
      <c r="AA163" s="59">
        <v>164607</v>
      </c>
      <c r="AB163" s="228">
        <f t="shared" si="45"/>
        <v>704097</v>
      </c>
      <c r="AC163" s="571">
        <v>404403.48</v>
      </c>
      <c r="AD163" s="563">
        <v>1.5714285714285701</v>
      </c>
      <c r="AE163" s="570">
        <v>54689.146200000003</v>
      </c>
      <c r="AF163" s="570">
        <f t="shared" si="38"/>
        <v>459092.6262</v>
      </c>
      <c r="AG163" s="458">
        <f t="shared" si="40"/>
        <v>586832.56846666662</v>
      </c>
    </row>
    <row r="164" spans="1:33" x14ac:dyDescent="0.2">
      <c r="A164" s="120">
        <v>149</v>
      </c>
      <c r="B164" s="124" t="s">
        <v>98</v>
      </c>
      <c r="C164" s="471">
        <v>72520</v>
      </c>
      <c r="D164" s="472">
        <f t="shared" si="49"/>
        <v>79249.856</v>
      </c>
      <c r="E164" s="41">
        <v>93005</v>
      </c>
      <c r="F164" s="473">
        <f t="shared" si="50"/>
        <v>97841.26</v>
      </c>
      <c r="G164" s="474">
        <v>54850.400000000001</v>
      </c>
      <c r="H164" s="475">
        <f t="shared" si="42"/>
        <v>57647.770400000001</v>
      </c>
      <c r="I164" s="282">
        <f t="shared" si="39"/>
        <v>78246.295466666663</v>
      </c>
      <c r="K164" s="133">
        <v>149</v>
      </c>
      <c r="L164" s="124" t="s">
        <v>98</v>
      </c>
      <c r="M164" s="463" t="s">
        <v>593</v>
      </c>
      <c r="N164" s="209">
        <v>0.64571428571428569</v>
      </c>
      <c r="O164" s="59">
        <v>60884</v>
      </c>
      <c r="P164" s="153">
        <f>+O164</f>
        <v>60884</v>
      </c>
      <c r="Q164" s="463" t="s">
        <v>593</v>
      </c>
      <c r="R164" s="209">
        <v>0.64571428571428569</v>
      </c>
      <c r="S164" s="59">
        <v>61432</v>
      </c>
      <c r="T164" s="153">
        <v>61432</v>
      </c>
      <c r="U164" s="463" t="s">
        <v>593</v>
      </c>
      <c r="V164" s="209">
        <v>0.64571428571428569</v>
      </c>
      <c r="W164" s="59">
        <v>54850.400000000001</v>
      </c>
      <c r="X164" s="153">
        <f>+W164</f>
        <v>54850.400000000001</v>
      </c>
      <c r="Y164" s="463" t="s">
        <v>593</v>
      </c>
      <c r="Z164" s="209">
        <v>0.64571428571428569</v>
      </c>
      <c r="AA164" s="59">
        <v>59787</v>
      </c>
      <c r="AB164" s="228">
        <f>+AA164</f>
        <v>59787</v>
      </c>
      <c r="AC164" s="92" t="s">
        <v>593</v>
      </c>
      <c r="AD164" s="598">
        <v>0.64571428571428602</v>
      </c>
      <c r="AE164" s="570">
        <v>125791.1226</v>
      </c>
      <c r="AF164" s="570">
        <f t="shared" si="38"/>
        <v>125791.1226</v>
      </c>
      <c r="AG164" s="458">
        <f t="shared" si="40"/>
        <v>73498.469677777772</v>
      </c>
    </row>
    <row r="165" spans="1:33" x14ac:dyDescent="0.2">
      <c r="A165" s="120">
        <v>150</v>
      </c>
      <c r="B165" s="124" t="s">
        <v>99</v>
      </c>
      <c r="C165" s="471">
        <v>67620</v>
      </c>
      <c r="D165" s="472">
        <f t="shared" si="49"/>
        <v>73895.135999999999</v>
      </c>
      <c r="E165" s="41">
        <v>86735</v>
      </c>
      <c r="F165" s="473">
        <f t="shared" si="50"/>
        <v>91245.22</v>
      </c>
      <c r="G165" s="474">
        <v>100694</v>
      </c>
      <c r="H165" s="475">
        <f t="shared" si="42"/>
        <v>105829.394</v>
      </c>
      <c r="I165" s="282">
        <f t="shared" si="39"/>
        <v>90323.25</v>
      </c>
      <c r="K165" s="133">
        <v>150</v>
      </c>
      <c r="L165" s="124" t="s">
        <v>99</v>
      </c>
      <c r="M165" s="55">
        <v>91000</v>
      </c>
      <c r="N165" s="208">
        <v>1.3506571428571428</v>
      </c>
      <c r="O165" s="59">
        <v>39263</v>
      </c>
      <c r="P165" s="153">
        <f t="shared" si="43"/>
        <v>130263</v>
      </c>
      <c r="Q165" s="55">
        <v>86450</v>
      </c>
      <c r="R165" s="208">
        <v>1.3506571428571428</v>
      </c>
      <c r="S165" s="59">
        <v>40334</v>
      </c>
      <c r="T165" s="153">
        <v>126784</v>
      </c>
      <c r="U165" s="55">
        <v>96850</v>
      </c>
      <c r="V165" s="208">
        <v>1.3506571428571428</v>
      </c>
      <c r="W165" s="59">
        <v>35694</v>
      </c>
      <c r="X165" s="153">
        <f t="shared" si="44"/>
        <v>132544</v>
      </c>
      <c r="Y165" s="55">
        <v>94250</v>
      </c>
      <c r="Z165" s="208">
        <v>1.3506571428571428</v>
      </c>
      <c r="AA165" s="59">
        <v>39977</v>
      </c>
      <c r="AB165" s="228">
        <f t="shared" si="45"/>
        <v>134227</v>
      </c>
      <c r="AC165" s="571">
        <v>93323.88</v>
      </c>
      <c r="AD165" s="597">
        <v>1.3506571428571399</v>
      </c>
      <c r="AE165" s="570">
        <v>23986.942200000001</v>
      </c>
      <c r="AF165" s="570">
        <f t="shared" si="38"/>
        <v>117310.82220000001</v>
      </c>
      <c r="AG165" s="458">
        <f t="shared" si="40"/>
        <v>121908.6787</v>
      </c>
    </row>
    <row r="166" spans="1:33" x14ac:dyDescent="0.2">
      <c r="A166" s="120">
        <v>151</v>
      </c>
      <c r="B166" s="124" t="s">
        <v>100</v>
      </c>
      <c r="C166" s="471">
        <v>48020</v>
      </c>
      <c r="D166" s="472">
        <f t="shared" si="49"/>
        <v>52476.256000000001</v>
      </c>
      <c r="E166" s="41">
        <v>61560</v>
      </c>
      <c r="F166" s="473">
        <f t="shared" si="50"/>
        <v>64761.120000000003</v>
      </c>
      <c r="G166" s="474">
        <v>76452</v>
      </c>
      <c r="H166" s="475">
        <f t="shared" si="42"/>
        <v>80351.051999999996</v>
      </c>
      <c r="I166" s="282">
        <f t="shared" si="39"/>
        <v>65862.809333333338</v>
      </c>
      <c r="K166" s="133">
        <v>151</v>
      </c>
      <c r="L166" s="124" t="s">
        <v>100</v>
      </c>
      <c r="M166" s="463" t="s">
        <v>593</v>
      </c>
      <c r="N166" s="40">
        <v>2.7758857142857143</v>
      </c>
      <c r="O166" s="59">
        <v>84097</v>
      </c>
      <c r="P166" s="153">
        <f t="shared" ref="P166:P167" si="54">+O166</f>
        <v>84097</v>
      </c>
      <c r="Q166" s="463" t="s">
        <v>593</v>
      </c>
      <c r="R166" s="40">
        <v>2.7758857142857143</v>
      </c>
      <c r="S166" s="59">
        <v>86391</v>
      </c>
      <c r="T166" s="153">
        <v>86391</v>
      </c>
      <c r="U166" s="463" t="s">
        <v>593</v>
      </c>
      <c r="V166" s="40">
        <v>2.7758857142857143</v>
      </c>
      <c r="W166" s="59">
        <v>76452</v>
      </c>
      <c r="X166" s="153">
        <f t="shared" ref="X166:X167" si="55">+W166</f>
        <v>76452</v>
      </c>
      <c r="Y166" s="463" t="s">
        <v>593</v>
      </c>
      <c r="Z166" s="40">
        <v>2.7758857142857143</v>
      </c>
      <c r="AA166" s="59">
        <v>83333</v>
      </c>
      <c r="AB166" s="228">
        <f t="shared" ref="AB166:AB167" si="56">+AA166</f>
        <v>83333</v>
      </c>
      <c r="AC166" s="92" t="s">
        <v>593</v>
      </c>
      <c r="AD166" s="563">
        <v>2.7758857142857098</v>
      </c>
      <c r="AE166" s="570">
        <v>83261.131200000003</v>
      </c>
      <c r="AF166" s="570">
        <f t="shared" si="38"/>
        <v>83261.131200000003</v>
      </c>
      <c r="AG166" s="458">
        <f t="shared" si="40"/>
        <v>79899.490088888895</v>
      </c>
    </row>
    <row r="167" spans="1:33" x14ac:dyDescent="0.2">
      <c r="A167" s="120">
        <v>152</v>
      </c>
      <c r="B167" s="124" t="s">
        <v>101</v>
      </c>
      <c r="C167" s="471">
        <v>71540</v>
      </c>
      <c r="D167" s="472">
        <f t="shared" si="49"/>
        <v>78178.911999999997</v>
      </c>
      <c r="E167" s="41">
        <v>91770</v>
      </c>
      <c r="F167" s="473">
        <f t="shared" si="50"/>
        <v>96542.04</v>
      </c>
      <c r="G167" s="474">
        <v>113988</v>
      </c>
      <c r="H167" s="475">
        <f t="shared" si="42"/>
        <v>119801.38800000001</v>
      </c>
      <c r="I167" s="282">
        <f t="shared" si="39"/>
        <v>98174.113333333327</v>
      </c>
      <c r="K167" s="133">
        <v>152</v>
      </c>
      <c r="L167" s="124" t="s">
        <v>101</v>
      </c>
      <c r="M167" s="463" t="s">
        <v>593</v>
      </c>
      <c r="N167" s="209">
        <v>5.0004857142857144</v>
      </c>
      <c r="O167" s="59">
        <v>126527</v>
      </c>
      <c r="P167" s="153">
        <f t="shared" si="54"/>
        <v>126527</v>
      </c>
      <c r="Q167" s="463" t="s">
        <v>593</v>
      </c>
      <c r="R167" s="209">
        <v>5.0004857142857144</v>
      </c>
      <c r="S167" s="59">
        <v>131086</v>
      </c>
      <c r="T167" s="153">
        <v>131086</v>
      </c>
      <c r="U167" s="463" t="s">
        <v>593</v>
      </c>
      <c r="V167" s="209">
        <v>5.0004857142857144</v>
      </c>
      <c r="W167" s="59">
        <v>113988</v>
      </c>
      <c r="X167" s="153">
        <f t="shared" si="55"/>
        <v>113988</v>
      </c>
      <c r="Y167" s="463" t="s">
        <v>593</v>
      </c>
      <c r="Z167" s="209">
        <v>5.0004857142857144</v>
      </c>
      <c r="AA167" s="59">
        <v>128806</v>
      </c>
      <c r="AB167" s="228">
        <f t="shared" si="56"/>
        <v>128806</v>
      </c>
      <c r="AC167" s="92" t="s">
        <v>593</v>
      </c>
      <c r="AD167" s="598">
        <v>5.00048571428571</v>
      </c>
      <c r="AE167" s="570">
        <v>124120.7604</v>
      </c>
      <c r="AF167" s="570">
        <f t="shared" si="38"/>
        <v>124120.7604</v>
      </c>
      <c r="AG167" s="458">
        <f t="shared" si="40"/>
        <v>120450.31228888889</v>
      </c>
    </row>
    <row r="168" spans="1:33" x14ac:dyDescent="0.2">
      <c r="A168" s="120">
        <v>153</v>
      </c>
      <c r="B168" s="124" t="s">
        <v>326</v>
      </c>
      <c r="C168" s="471">
        <v>208740</v>
      </c>
      <c r="D168" s="472">
        <f t="shared" si="49"/>
        <v>228111.07199999999</v>
      </c>
      <c r="E168" s="41">
        <v>267710</v>
      </c>
      <c r="F168" s="473">
        <f t="shared" si="50"/>
        <v>281630.92</v>
      </c>
      <c r="G168" s="474">
        <v>306555.96000000002</v>
      </c>
      <c r="H168" s="475">
        <f t="shared" si="42"/>
        <v>322190.31396</v>
      </c>
      <c r="I168" s="282">
        <f t="shared" si="39"/>
        <v>277310.76865333336</v>
      </c>
      <c r="K168" s="133">
        <v>153</v>
      </c>
      <c r="L168" s="124" t="s">
        <v>326</v>
      </c>
      <c r="M168" s="55">
        <v>270640</v>
      </c>
      <c r="N168" s="40">
        <v>1.2485142857142857</v>
      </c>
      <c r="O168" s="59">
        <v>120463</v>
      </c>
      <c r="P168" s="153">
        <f t="shared" si="43"/>
        <v>391103</v>
      </c>
      <c r="Q168" s="55">
        <v>260690</v>
      </c>
      <c r="R168" s="40">
        <v>1.2485142857142857</v>
      </c>
      <c r="S168" s="59">
        <v>120463</v>
      </c>
      <c r="T168" s="153">
        <v>381153</v>
      </c>
      <c r="U168" s="55">
        <v>280590</v>
      </c>
      <c r="V168" s="40">
        <v>1.2485142857142857</v>
      </c>
      <c r="W168" s="59">
        <v>107555.96000000002</v>
      </c>
      <c r="X168" s="153">
        <f t="shared" si="44"/>
        <v>388145.96</v>
      </c>
      <c r="Y168" s="55">
        <v>292530</v>
      </c>
      <c r="Z168" s="40">
        <v>1.2485142857142857</v>
      </c>
      <c r="AA168" s="59">
        <v>119387</v>
      </c>
      <c r="AB168" s="228">
        <f t="shared" si="45"/>
        <v>411917</v>
      </c>
      <c r="AC168" s="571">
        <v>289439.28000000003</v>
      </c>
      <c r="AD168" s="563">
        <v>1.2485142857142899</v>
      </c>
      <c r="AE168" s="570">
        <v>72643.849199999997</v>
      </c>
      <c r="AF168" s="570">
        <f t="shared" si="38"/>
        <v>362083.12920000002</v>
      </c>
      <c r="AG168" s="458">
        <f t="shared" si="40"/>
        <v>368618.80964222224</v>
      </c>
    </row>
    <row r="169" spans="1:33" x14ac:dyDescent="0.2">
      <c r="A169" s="120">
        <v>154</v>
      </c>
      <c r="B169" s="124" t="s">
        <v>258</v>
      </c>
      <c r="C169" s="471">
        <v>326340</v>
      </c>
      <c r="D169" s="472">
        <f t="shared" si="49"/>
        <v>356624.35200000001</v>
      </c>
      <c r="E169" s="41">
        <v>614650</v>
      </c>
      <c r="F169" s="473">
        <f t="shared" si="50"/>
        <v>646611.80000000005</v>
      </c>
      <c r="G169" s="474">
        <v>734160</v>
      </c>
      <c r="H169" s="475">
        <f t="shared" si="42"/>
        <v>771602.16</v>
      </c>
      <c r="I169" s="282">
        <f t="shared" si="39"/>
        <v>591612.77066666668</v>
      </c>
      <c r="K169" s="133">
        <v>154</v>
      </c>
      <c r="L169" s="124" t="s">
        <v>258</v>
      </c>
      <c r="M169" s="55">
        <v>643950</v>
      </c>
      <c r="N169" s="40">
        <v>0.95988571428571423</v>
      </c>
      <c r="O169" s="59">
        <v>282876</v>
      </c>
      <c r="P169" s="153">
        <f t="shared" si="43"/>
        <v>926826</v>
      </c>
      <c r="Q169" s="55">
        <v>634410</v>
      </c>
      <c r="R169" s="40">
        <v>0.95988571428571423</v>
      </c>
      <c r="S169" s="59">
        <v>288019</v>
      </c>
      <c r="T169" s="153">
        <v>922429</v>
      </c>
      <c r="U169" s="55">
        <v>701190</v>
      </c>
      <c r="V169" s="40">
        <v>0.95988571428571423</v>
      </c>
      <c r="W169" s="59">
        <v>257160</v>
      </c>
      <c r="X169" s="153">
        <f t="shared" si="44"/>
        <v>958350</v>
      </c>
      <c r="Y169" s="55">
        <v>705960</v>
      </c>
      <c r="Z169" s="40">
        <v>0.95988571428571423</v>
      </c>
      <c r="AA169" s="59">
        <v>288019</v>
      </c>
      <c r="AB169" s="228">
        <f t="shared" si="45"/>
        <v>993979</v>
      </c>
      <c r="AC169" s="571">
        <v>726303.24</v>
      </c>
      <c r="AD169" s="563">
        <v>0.95988571428571401</v>
      </c>
      <c r="AE169" s="570">
        <v>105023.178</v>
      </c>
      <c r="AF169" s="570">
        <f t="shared" si="38"/>
        <v>831326.41799999995</v>
      </c>
      <c r="AG169" s="458">
        <f t="shared" si="40"/>
        <v>870753.86477777769</v>
      </c>
    </row>
    <row r="170" spans="1:33" x14ac:dyDescent="0.2">
      <c r="A170" s="120">
        <v>155</v>
      </c>
      <c r="B170" s="124" t="s">
        <v>259</v>
      </c>
      <c r="C170" s="471">
        <v>441000</v>
      </c>
      <c r="D170" s="472">
        <f t="shared" si="49"/>
        <v>481924.8</v>
      </c>
      <c r="E170" s="41">
        <v>565630</v>
      </c>
      <c r="F170" s="473">
        <f t="shared" si="50"/>
        <v>595042.76</v>
      </c>
      <c r="G170" s="474">
        <v>469200</v>
      </c>
      <c r="H170" s="475">
        <f t="shared" si="42"/>
        <v>493129.2</v>
      </c>
      <c r="I170" s="282">
        <f t="shared" si="39"/>
        <v>523365.58666666667</v>
      </c>
      <c r="K170" s="133">
        <v>155</v>
      </c>
      <c r="L170" s="124" t="s">
        <v>259</v>
      </c>
      <c r="M170" s="55">
        <v>433100</v>
      </c>
      <c r="N170" s="40">
        <v>5.8533714285714282</v>
      </c>
      <c r="O170" s="59">
        <v>182262</v>
      </c>
      <c r="P170" s="153">
        <f t="shared" si="43"/>
        <v>615362</v>
      </c>
      <c r="Q170" s="55">
        <v>390400</v>
      </c>
      <c r="R170" s="40">
        <v>5.8533714285714282</v>
      </c>
      <c r="S170" s="59">
        <v>188830</v>
      </c>
      <c r="T170" s="153">
        <v>579230</v>
      </c>
      <c r="U170" s="55">
        <v>457500</v>
      </c>
      <c r="V170" s="40">
        <v>5.8533714285714282</v>
      </c>
      <c r="W170" s="59">
        <v>164200</v>
      </c>
      <c r="X170" s="153">
        <f t="shared" si="44"/>
        <v>621700</v>
      </c>
      <c r="Y170" s="55">
        <v>451400</v>
      </c>
      <c r="Z170" s="40">
        <v>5.8533714285714282</v>
      </c>
      <c r="AA170" s="59">
        <v>182262</v>
      </c>
      <c r="AB170" s="228">
        <f t="shared" si="45"/>
        <v>633662</v>
      </c>
      <c r="AC170" s="571">
        <v>726303.24</v>
      </c>
      <c r="AD170" s="563">
        <v>5.85337142857143</v>
      </c>
      <c r="AE170" s="570">
        <v>38722.647599999997</v>
      </c>
      <c r="AF170" s="570">
        <f t="shared" si="38"/>
        <v>765025.88760000002</v>
      </c>
      <c r="AG170" s="458">
        <f t="shared" si="40"/>
        <v>623057.57904444449</v>
      </c>
    </row>
    <row r="171" spans="1:33" x14ac:dyDescent="0.2">
      <c r="A171" s="120">
        <v>156</v>
      </c>
      <c r="B171" s="124" t="s">
        <v>260</v>
      </c>
      <c r="C171" s="471">
        <v>192080</v>
      </c>
      <c r="D171" s="472">
        <f t="shared" si="49"/>
        <v>209905.024</v>
      </c>
      <c r="E171" s="41">
        <v>246335</v>
      </c>
      <c r="F171" s="473">
        <f t="shared" si="50"/>
        <v>259144.42</v>
      </c>
      <c r="G171" s="474">
        <v>293752.32000000001</v>
      </c>
      <c r="H171" s="475">
        <f t="shared" si="42"/>
        <v>308733.68832000002</v>
      </c>
      <c r="I171" s="282">
        <f t="shared" si="39"/>
        <v>259261.0441066667</v>
      </c>
      <c r="K171" s="133">
        <v>156</v>
      </c>
      <c r="L171" s="124" t="s">
        <v>260</v>
      </c>
      <c r="M171" s="463" t="s">
        <v>593</v>
      </c>
      <c r="N171" s="40">
        <v>0.59994285714285711</v>
      </c>
      <c r="O171" s="59">
        <v>323128</v>
      </c>
      <c r="P171" s="153">
        <f t="shared" ref="P171:P172" si="57">+O171</f>
        <v>323128</v>
      </c>
      <c r="Q171" s="463" t="s">
        <v>593</v>
      </c>
      <c r="R171" s="40">
        <v>0.59994285714285711</v>
      </c>
      <c r="S171" s="59">
        <v>329003</v>
      </c>
      <c r="T171" s="153">
        <v>329003</v>
      </c>
      <c r="U171" s="463" t="s">
        <v>593</v>
      </c>
      <c r="V171" s="40">
        <v>0.59994285714285711</v>
      </c>
      <c r="W171" s="59">
        <v>293752.32000000001</v>
      </c>
      <c r="X171" s="153">
        <f t="shared" ref="X171:X172" si="58">+W171</f>
        <v>293752.32000000001</v>
      </c>
      <c r="Y171" s="463" t="s">
        <v>593</v>
      </c>
      <c r="Z171" s="40">
        <v>0.59994285714285711</v>
      </c>
      <c r="AA171" s="59">
        <v>323128</v>
      </c>
      <c r="AB171" s="228">
        <f t="shared" ref="AB171:AB172" si="59">+AA171</f>
        <v>323128</v>
      </c>
      <c r="AC171" s="92" t="s">
        <v>593</v>
      </c>
      <c r="AD171" s="563">
        <v>0.599942857142857</v>
      </c>
      <c r="AE171" s="570">
        <v>333173.01419999998</v>
      </c>
      <c r="AF171" s="570">
        <f t="shared" si="38"/>
        <v>333173.01419999998</v>
      </c>
      <c r="AG171" s="458">
        <f t="shared" si="40"/>
        <v>310240.8963844445</v>
      </c>
    </row>
    <row r="172" spans="1:33" x14ac:dyDescent="0.2">
      <c r="A172" s="120">
        <v>157</v>
      </c>
      <c r="B172" s="124" t="s">
        <v>261</v>
      </c>
      <c r="C172" s="471">
        <v>78400</v>
      </c>
      <c r="D172" s="472">
        <f t="shared" si="49"/>
        <v>85675.520000000004</v>
      </c>
      <c r="E172" s="41">
        <v>100510</v>
      </c>
      <c r="F172" s="473">
        <f t="shared" si="50"/>
        <v>105736.52</v>
      </c>
      <c r="G172" s="474">
        <v>124844</v>
      </c>
      <c r="H172" s="475">
        <f t="shared" si="42"/>
        <v>131211.04399999999</v>
      </c>
      <c r="I172" s="282">
        <f t="shared" si="39"/>
        <v>107541.02800000001</v>
      </c>
      <c r="K172" s="133">
        <v>157</v>
      </c>
      <c r="L172" s="124" t="s">
        <v>261</v>
      </c>
      <c r="M172" s="463" t="s">
        <v>593</v>
      </c>
      <c r="N172" s="40">
        <v>1.5436000000000001</v>
      </c>
      <c r="O172" s="59">
        <v>139825</v>
      </c>
      <c r="P172" s="153">
        <f t="shared" si="57"/>
        <v>139825</v>
      </c>
      <c r="Q172" s="463" t="s">
        <v>593</v>
      </c>
      <c r="R172" s="40">
        <v>1.5436000000000001</v>
      </c>
      <c r="S172" s="59">
        <v>143571</v>
      </c>
      <c r="T172" s="153">
        <v>143571</v>
      </c>
      <c r="U172" s="463" t="s">
        <v>593</v>
      </c>
      <c r="V172" s="40">
        <v>1.5436000000000001</v>
      </c>
      <c r="W172" s="59">
        <v>124844</v>
      </c>
      <c r="X172" s="153">
        <f t="shared" si="58"/>
        <v>124844</v>
      </c>
      <c r="Y172" s="463" t="s">
        <v>593</v>
      </c>
      <c r="Z172" s="40">
        <v>1.5436000000000001</v>
      </c>
      <c r="AA172" s="59">
        <v>142322</v>
      </c>
      <c r="AB172" s="228">
        <f t="shared" si="59"/>
        <v>142322</v>
      </c>
      <c r="AC172" s="92" t="s">
        <v>593</v>
      </c>
      <c r="AD172" s="563">
        <v>1.5436000000000001</v>
      </c>
      <c r="AE172" s="570">
        <v>135941.78520000001</v>
      </c>
      <c r="AF172" s="570">
        <f t="shared" si="38"/>
        <v>135941.78520000001</v>
      </c>
      <c r="AG172" s="458">
        <f t="shared" si="40"/>
        <v>132340.80220000001</v>
      </c>
    </row>
    <row r="173" spans="1:33" x14ac:dyDescent="0.2">
      <c r="A173" s="120">
        <v>158</v>
      </c>
      <c r="B173" s="124" t="s">
        <v>325</v>
      </c>
      <c r="C173" s="471">
        <v>92120</v>
      </c>
      <c r="D173" s="472">
        <f t="shared" si="49"/>
        <v>100668.736</v>
      </c>
      <c r="E173" s="41">
        <v>118180</v>
      </c>
      <c r="F173" s="473">
        <f t="shared" si="50"/>
        <v>124325.36</v>
      </c>
      <c r="G173" s="474">
        <v>146832</v>
      </c>
      <c r="H173" s="475">
        <f t="shared" si="42"/>
        <v>154320.432</v>
      </c>
      <c r="I173" s="282">
        <f t="shared" si="39"/>
        <v>126438.17600000002</v>
      </c>
      <c r="K173" s="133">
        <v>158</v>
      </c>
      <c r="L173" s="124" t="s">
        <v>325</v>
      </c>
      <c r="M173" s="55">
        <v>130150</v>
      </c>
      <c r="N173" s="40">
        <v>0.64571428571428569</v>
      </c>
      <c r="O173" s="59">
        <v>58052</v>
      </c>
      <c r="P173" s="153">
        <f t="shared" si="43"/>
        <v>188202</v>
      </c>
      <c r="Q173" s="55">
        <v>118750</v>
      </c>
      <c r="R173" s="40">
        <v>0.64571428571428569</v>
      </c>
      <c r="S173" s="59">
        <v>58570</v>
      </c>
      <c r="T173" s="153">
        <v>177320</v>
      </c>
      <c r="U173" s="55">
        <v>138700</v>
      </c>
      <c r="V173" s="40">
        <v>0.64571428571428569</v>
      </c>
      <c r="W173" s="59">
        <v>51832</v>
      </c>
      <c r="X173" s="153">
        <f t="shared" si="44"/>
        <v>190532</v>
      </c>
      <c r="Y173" s="55">
        <v>142500</v>
      </c>
      <c r="Z173" s="40">
        <v>0.64571428571428569</v>
      </c>
      <c r="AA173" s="59">
        <v>56497</v>
      </c>
      <c r="AB173" s="228">
        <f t="shared" si="45"/>
        <v>198997</v>
      </c>
      <c r="AC173" s="571">
        <v>128489.4</v>
      </c>
      <c r="AD173" s="563">
        <v>0.64571428571428602</v>
      </c>
      <c r="AE173" s="570">
        <v>31351.4136</v>
      </c>
      <c r="AF173" s="570">
        <f t="shared" si="38"/>
        <v>159840.81359999999</v>
      </c>
      <c r="AG173" s="458">
        <f t="shared" si="40"/>
        <v>173554.99826666666</v>
      </c>
    </row>
    <row r="174" spans="1:33" x14ac:dyDescent="0.2">
      <c r="A174" s="120">
        <v>159</v>
      </c>
      <c r="B174" s="121" t="s">
        <v>342</v>
      </c>
      <c r="C174" s="471">
        <v>256760</v>
      </c>
      <c r="D174" s="472">
        <f t="shared" si="49"/>
        <v>280587.32799999998</v>
      </c>
      <c r="E174" s="463" t="s">
        <v>593</v>
      </c>
      <c r="F174" s="483" t="s">
        <v>593</v>
      </c>
      <c r="G174" s="474">
        <v>392582.40000000002</v>
      </c>
      <c r="H174" s="475">
        <f t="shared" si="42"/>
        <v>412604.10240000003</v>
      </c>
      <c r="I174" s="282">
        <f t="shared" si="39"/>
        <v>346595.71519999998</v>
      </c>
      <c r="K174" s="133">
        <v>159</v>
      </c>
      <c r="L174" s="124" t="s">
        <v>342</v>
      </c>
      <c r="M174" s="55">
        <v>367200</v>
      </c>
      <c r="N174" s="40">
        <v>3.15</v>
      </c>
      <c r="O174" s="59">
        <v>154092</v>
      </c>
      <c r="P174" s="153">
        <f t="shared" si="43"/>
        <v>521292</v>
      </c>
      <c r="Q174" s="55">
        <v>351900</v>
      </c>
      <c r="R174" s="40">
        <v>3.15</v>
      </c>
      <c r="S174" s="59">
        <v>156844</v>
      </c>
      <c r="T174" s="153">
        <v>508744</v>
      </c>
      <c r="U174" s="55">
        <v>369750</v>
      </c>
      <c r="V174" s="40">
        <v>3.15</v>
      </c>
      <c r="W174" s="59">
        <v>137582.40000000002</v>
      </c>
      <c r="X174" s="153">
        <f t="shared" si="44"/>
        <v>507332.4</v>
      </c>
      <c r="Y174" s="55">
        <v>379950</v>
      </c>
      <c r="Z174" s="40">
        <v>3.15</v>
      </c>
      <c r="AA174" s="59">
        <v>148589</v>
      </c>
      <c r="AB174" s="228">
        <f t="shared" si="45"/>
        <v>528539</v>
      </c>
      <c r="AC174" s="571">
        <v>539655.48</v>
      </c>
      <c r="AD174" s="563">
        <v>3.15</v>
      </c>
      <c r="AE174" s="570">
        <v>144219.20759999999</v>
      </c>
      <c r="AF174" s="570">
        <f t="shared" si="38"/>
        <v>683874.68759999995</v>
      </c>
      <c r="AG174" s="458">
        <f t="shared" si="40"/>
        <v>516062.96713333327</v>
      </c>
    </row>
    <row r="175" spans="1:33" x14ac:dyDescent="0.2">
      <c r="A175" s="120">
        <v>160</v>
      </c>
      <c r="B175" s="131" t="s">
        <v>403</v>
      </c>
      <c r="C175" s="471">
        <v>609560</v>
      </c>
      <c r="D175" s="472">
        <f t="shared" si="49"/>
        <v>666127.16799999995</v>
      </c>
      <c r="E175" s="41">
        <v>888630</v>
      </c>
      <c r="F175" s="473">
        <f t="shared" ref="F175:F178" si="60">+E175*5.2%+E175</f>
        <v>934838.76</v>
      </c>
      <c r="G175" s="474">
        <v>988770</v>
      </c>
      <c r="H175" s="475">
        <f t="shared" si="42"/>
        <v>1039197.27</v>
      </c>
      <c r="I175" s="282">
        <f t="shared" si="39"/>
        <v>880054.39933333325</v>
      </c>
      <c r="K175" s="133">
        <v>160</v>
      </c>
      <c r="L175" s="206" t="s">
        <v>403</v>
      </c>
      <c r="M175" s="55">
        <v>887340</v>
      </c>
      <c r="N175" s="40">
        <v>4.5</v>
      </c>
      <c r="O175" s="59">
        <v>380347</v>
      </c>
      <c r="P175" s="153">
        <f t="shared" si="43"/>
        <v>1267687</v>
      </c>
      <c r="Q175" s="55">
        <v>835900</v>
      </c>
      <c r="R175" s="40">
        <v>4.5</v>
      </c>
      <c r="S175" s="59">
        <v>397636</v>
      </c>
      <c r="T175" s="153">
        <v>1233536</v>
      </c>
      <c r="U175" s="55">
        <v>893770</v>
      </c>
      <c r="V175" s="40">
        <v>4.5</v>
      </c>
      <c r="W175" s="59">
        <v>345770</v>
      </c>
      <c r="X175" s="153">
        <f t="shared" si="44"/>
        <v>1239540</v>
      </c>
      <c r="Y175" s="55">
        <v>970930</v>
      </c>
      <c r="Z175" s="40">
        <v>4.5</v>
      </c>
      <c r="AA175" s="59">
        <v>394178</v>
      </c>
      <c r="AB175" s="228">
        <f t="shared" si="45"/>
        <v>1365108</v>
      </c>
      <c r="AC175" s="571">
        <v>1057670.6399999999</v>
      </c>
      <c r="AD175" s="563">
        <v>4.5</v>
      </c>
      <c r="AE175" s="570">
        <v>102020.5836</v>
      </c>
      <c r="AF175" s="570">
        <f t="shared" si="38"/>
        <v>1159691.2235999999</v>
      </c>
      <c r="AG175" s="458">
        <f t="shared" si="40"/>
        <v>1190936.1038222222</v>
      </c>
    </row>
    <row r="176" spans="1:33" x14ac:dyDescent="0.2">
      <c r="A176" s="120">
        <v>161</v>
      </c>
      <c r="B176" s="131" t="s">
        <v>311</v>
      </c>
      <c r="C176" s="471">
        <v>58800</v>
      </c>
      <c r="D176" s="472">
        <f t="shared" si="49"/>
        <v>64256.639999999999</v>
      </c>
      <c r="E176" s="41">
        <v>75430</v>
      </c>
      <c r="F176" s="473">
        <f t="shared" si="60"/>
        <v>79352.36</v>
      </c>
      <c r="G176" s="474">
        <v>89909.759999999995</v>
      </c>
      <c r="H176" s="475">
        <f t="shared" si="42"/>
        <v>94495.157760000002</v>
      </c>
      <c r="I176" s="282">
        <f t="shared" si="39"/>
        <v>79368.052586666672</v>
      </c>
      <c r="K176" s="133">
        <v>161</v>
      </c>
      <c r="L176" s="206" t="s">
        <v>311</v>
      </c>
      <c r="M176" s="463" t="s">
        <v>593</v>
      </c>
      <c r="N176" s="40">
        <v>4.0999999999999996</v>
      </c>
      <c r="O176" s="59">
        <v>99800</v>
      </c>
      <c r="P176" s="153">
        <f>+O176</f>
        <v>99800</v>
      </c>
      <c r="Q176" s="463" t="s">
        <v>593</v>
      </c>
      <c r="R176" s="40">
        <v>4.0999999999999996</v>
      </c>
      <c r="S176" s="59">
        <v>104295</v>
      </c>
      <c r="T176" s="153">
        <v>104295</v>
      </c>
      <c r="U176" s="463" t="s">
        <v>593</v>
      </c>
      <c r="V176" s="40">
        <v>4.0999999999999996</v>
      </c>
      <c r="W176" s="59">
        <v>89909.759999999995</v>
      </c>
      <c r="X176" s="153">
        <f>+W176</f>
        <v>89909.759999999995</v>
      </c>
      <c r="Y176" s="463" t="s">
        <v>593</v>
      </c>
      <c r="Z176" s="40">
        <v>4.0999999999999996</v>
      </c>
      <c r="AA176" s="59">
        <v>98002</v>
      </c>
      <c r="AB176" s="228">
        <f>+AA176</f>
        <v>98002</v>
      </c>
      <c r="AC176" s="92" t="s">
        <v>593</v>
      </c>
      <c r="AD176" s="563">
        <v>4.0999999999999996</v>
      </c>
      <c r="AE176" s="570">
        <v>45221.506200000003</v>
      </c>
      <c r="AF176" s="570">
        <f t="shared" si="38"/>
        <v>45221.506200000003</v>
      </c>
      <c r="AG176" s="458">
        <f t="shared" si="40"/>
        <v>86099.38646444444</v>
      </c>
    </row>
    <row r="177" spans="1:33" x14ac:dyDescent="0.2">
      <c r="A177" s="120">
        <v>162</v>
      </c>
      <c r="B177" s="131" t="s">
        <v>312</v>
      </c>
      <c r="C177" s="471">
        <v>131320</v>
      </c>
      <c r="D177" s="472">
        <f t="shared" si="49"/>
        <v>143506.49599999998</v>
      </c>
      <c r="E177" s="41">
        <v>168435</v>
      </c>
      <c r="F177" s="473">
        <f t="shared" si="60"/>
        <v>177193.62</v>
      </c>
      <c r="G177" s="474">
        <v>119509.84</v>
      </c>
      <c r="H177" s="475">
        <f t="shared" si="42"/>
        <v>125604.84183999999</v>
      </c>
      <c r="I177" s="282">
        <f t="shared" si="39"/>
        <v>148768.31928</v>
      </c>
      <c r="K177" s="133">
        <v>162</v>
      </c>
      <c r="L177" s="206" t="s">
        <v>312</v>
      </c>
      <c r="M177" s="55">
        <v>106080</v>
      </c>
      <c r="N177" s="40">
        <v>3.15</v>
      </c>
      <c r="O177" s="59">
        <v>46491</v>
      </c>
      <c r="P177" s="153">
        <f t="shared" si="43"/>
        <v>152571</v>
      </c>
      <c r="Q177" s="55">
        <v>104520</v>
      </c>
      <c r="R177" s="40">
        <v>3.15</v>
      </c>
      <c r="S177" s="59">
        <v>46906</v>
      </c>
      <c r="T177" s="153">
        <v>151426</v>
      </c>
      <c r="U177" s="55">
        <v>113880</v>
      </c>
      <c r="V177" s="40">
        <v>3.15</v>
      </c>
      <c r="W177" s="59">
        <v>41509.839999999997</v>
      </c>
      <c r="X177" s="153">
        <f t="shared" si="44"/>
        <v>155389.84</v>
      </c>
      <c r="Y177" s="55">
        <v>117000</v>
      </c>
      <c r="Z177" s="40">
        <v>3.15</v>
      </c>
      <c r="AA177" s="59">
        <v>44831</v>
      </c>
      <c r="AB177" s="228">
        <f t="shared" si="45"/>
        <v>161831</v>
      </c>
      <c r="AC177" s="571">
        <v>182590.2</v>
      </c>
      <c r="AD177" s="563">
        <v>3.15</v>
      </c>
      <c r="AE177" s="570">
        <v>27970.113600000001</v>
      </c>
      <c r="AF177" s="570">
        <f t="shared" si="38"/>
        <v>210560.31360000002</v>
      </c>
      <c r="AG177" s="458">
        <f t="shared" si="40"/>
        <v>163424.41214666667</v>
      </c>
    </row>
    <row r="178" spans="1:33" x14ac:dyDescent="0.2">
      <c r="A178" s="120">
        <v>163</v>
      </c>
      <c r="B178" s="131" t="s">
        <v>313</v>
      </c>
      <c r="C178" s="471">
        <v>158760</v>
      </c>
      <c r="D178" s="472">
        <f t="shared" si="49"/>
        <v>173492.92800000001</v>
      </c>
      <c r="E178" s="41">
        <v>203680</v>
      </c>
      <c r="F178" s="473">
        <f t="shared" si="60"/>
        <v>214271.35999999999</v>
      </c>
      <c r="G178" s="474">
        <v>243794.05238399998</v>
      </c>
      <c r="H178" s="475">
        <f t="shared" si="42"/>
        <v>256227.54905558398</v>
      </c>
      <c r="I178" s="282">
        <f t="shared" si="39"/>
        <v>214663.94568519466</v>
      </c>
      <c r="K178" s="133">
        <v>163</v>
      </c>
      <c r="L178" s="206" t="s">
        <v>313</v>
      </c>
      <c r="M178" s="55">
        <v>403200</v>
      </c>
      <c r="N178" s="210">
        <v>2.46</v>
      </c>
      <c r="O178" s="59">
        <v>95231</v>
      </c>
      <c r="P178" s="153">
        <f t="shared" si="43"/>
        <v>498431</v>
      </c>
      <c r="Q178" s="55">
        <v>361200</v>
      </c>
      <c r="R178" s="210">
        <v>2.46</v>
      </c>
      <c r="S178" s="59">
        <v>98663</v>
      </c>
      <c r="T178" s="153">
        <v>459863</v>
      </c>
      <c r="U178" s="55">
        <v>414400</v>
      </c>
      <c r="V178" s="210">
        <v>2.46</v>
      </c>
      <c r="W178" s="59">
        <v>85794.052383999981</v>
      </c>
      <c r="X178" s="153">
        <f t="shared" si="44"/>
        <v>500194.05238399998</v>
      </c>
      <c r="Y178" s="55">
        <v>411600</v>
      </c>
      <c r="Z178" s="210">
        <v>2.46</v>
      </c>
      <c r="AA178" s="59">
        <v>92658</v>
      </c>
      <c r="AB178" s="228">
        <f t="shared" si="45"/>
        <v>504258</v>
      </c>
      <c r="AC178" s="571">
        <v>247511.16</v>
      </c>
      <c r="AD178" s="599">
        <v>2.46</v>
      </c>
      <c r="AE178" s="570">
        <v>449036.64</v>
      </c>
      <c r="AF178" s="570">
        <f t="shared" si="38"/>
        <v>696547.8</v>
      </c>
      <c r="AG178" s="458">
        <f t="shared" si="40"/>
        <v>478992.9663448658</v>
      </c>
    </row>
    <row r="179" spans="1:33" x14ac:dyDescent="0.2">
      <c r="A179" s="120">
        <v>164</v>
      </c>
      <c r="B179" s="126" t="s">
        <v>405</v>
      </c>
      <c r="C179" s="463" t="s">
        <v>593</v>
      </c>
      <c r="D179" s="483" t="s">
        <v>593</v>
      </c>
      <c r="E179" s="463" t="s">
        <v>593</v>
      </c>
      <c r="F179" s="483" t="s">
        <v>593</v>
      </c>
      <c r="G179" s="474">
        <v>256902.862272</v>
      </c>
      <c r="H179" s="475">
        <f t="shared" si="42"/>
        <v>270004.90824787202</v>
      </c>
      <c r="I179" s="282">
        <f t="shared" si="39"/>
        <v>270004.90824787202</v>
      </c>
      <c r="K179" s="133">
        <v>164</v>
      </c>
      <c r="L179" s="198" t="s">
        <v>405</v>
      </c>
      <c r="M179" s="199">
        <v>228790</v>
      </c>
      <c r="N179" s="210">
        <v>0.24864864864864866</v>
      </c>
      <c r="O179" s="201">
        <v>98893</v>
      </c>
      <c r="P179" s="153">
        <f t="shared" si="43"/>
        <v>327683</v>
      </c>
      <c r="Q179" s="199">
        <v>220440</v>
      </c>
      <c r="R179" s="210">
        <v>0.24864864864864866</v>
      </c>
      <c r="S179" s="201">
        <v>100691</v>
      </c>
      <c r="T179" s="153">
        <v>321131</v>
      </c>
      <c r="U179" s="199">
        <v>247160</v>
      </c>
      <c r="V179" s="210">
        <v>0.24864864864864866</v>
      </c>
      <c r="W179" s="201">
        <v>89902.862271999998</v>
      </c>
      <c r="X179" s="153">
        <f t="shared" si="44"/>
        <v>337062.862272</v>
      </c>
      <c r="Y179" s="199">
        <v>242150</v>
      </c>
      <c r="Z179" s="210">
        <v>0.24864864864864866</v>
      </c>
      <c r="AA179" s="201">
        <v>97095</v>
      </c>
      <c r="AB179" s="228">
        <f t="shared" si="45"/>
        <v>339245</v>
      </c>
      <c r="AC179" s="573">
        <v>385468.2</v>
      </c>
      <c r="AD179" s="599">
        <v>0.248648648648649</v>
      </c>
      <c r="AE179" s="572">
        <v>835181.1</v>
      </c>
      <c r="AF179" s="584">
        <f t="shared" si="38"/>
        <v>1220649.3</v>
      </c>
      <c r="AG179" s="458">
        <f t="shared" si="40"/>
        <v>469296.01175331202</v>
      </c>
    </row>
    <row r="180" spans="1:33" x14ac:dyDescent="0.2">
      <c r="A180" s="120">
        <v>165</v>
      </c>
      <c r="B180" s="126" t="s">
        <v>407</v>
      </c>
      <c r="C180" s="463" t="s">
        <v>593</v>
      </c>
      <c r="D180" s="483" t="s">
        <v>593</v>
      </c>
      <c r="E180" s="463" t="s">
        <v>593</v>
      </c>
      <c r="F180" s="483" t="s">
        <v>593</v>
      </c>
      <c r="G180" s="474">
        <v>3501959.8703999999</v>
      </c>
      <c r="H180" s="475">
        <f t="shared" si="42"/>
        <v>3680559.8237903998</v>
      </c>
      <c r="I180" s="282">
        <f t="shared" si="39"/>
        <v>3680559.8237903998</v>
      </c>
      <c r="K180" s="133">
        <v>165</v>
      </c>
      <c r="L180" s="198" t="s">
        <v>407</v>
      </c>
      <c r="M180" s="199">
        <v>3095360</v>
      </c>
      <c r="N180" s="210">
        <v>0.24864864864864866</v>
      </c>
      <c r="O180" s="201">
        <v>1373075</v>
      </c>
      <c r="P180" s="153">
        <f t="shared" si="43"/>
        <v>4468435</v>
      </c>
      <c r="Q180" s="199">
        <v>3140880</v>
      </c>
      <c r="R180" s="210">
        <v>0.24864864864864866</v>
      </c>
      <c r="S180" s="201">
        <v>1385335</v>
      </c>
      <c r="T180" s="153">
        <v>4526215</v>
      </c>
      <c r="U180" s="199">
        <v>3391240</v>
      </c>
      <c r="V180" s="210">
        <v>0.24864864864864866</v>
      </c>
      <c r="W180" s="201">
        <v>1225959.8703999999</v>
      </c>
      <c r="X180" s="153">
        <f t="shared" si="44"/>
        <v>4617199.8704000004</v>
      </c>
      <c r="Y180" s="199">
        <v>3414000</v>
      </c>
      <c r="Z180" s="210">
        <v>0.24864864864864866</v>
      </c>
      <c r="AA180" s="201">
        <v>1336296</v>
      </c>
      <c r="AB180" s="228">
        <f t="shared" si="45"/>
        <v>4750296</v>
      </c>
      <c r="AC180" s="573">
        <v>3043170</v>
      </c>
      <c r="AD180" s="599">
        <v>0.248648648648649</v>
      </c>
      <c r="AE180" s="572">
        <v>102791.52</v>
      </c>
      <c r="AF180" s="584">
        <f t="shared" si="38"/>
        <v>3145961.52</v>
      </c>
      <c r="AG180" s="458">
        <f t="shared" si="40"/>
        <v>4198111.2023650659</v>
      </c>
    </row>
    <row r="181" spans="1:33" x14ac:dyDescent="0.2">
      <c r="A181" s="120">
        <v>166</v>
      </c>
      <c r="B181" s="126" t="s">
        <v>408</v>
      </c>
      <c r="C181" s="463" t="s">
        <v>593</v>
      </c>
      <c r="D181" s="483" t="s">
        <v>593</v>
      </c>
      <c r="E181" s="463" t="s">
        <v>593</v>
      </c>
      <c r="F181" s="483" t="s">
        <v>593</v>
      </c>
      <c r="G181" s="474">
        <v>803635.17999999993</v>
      </c>
      <c r="H181" s="475">
        <f t="shared" si="42"/>
        <v>844620.57417999988</v>
      </c>
      <c r="I181" s="282">
        <f t="shared" si="39"/>
        <v>844620.57417999988</v>
      </c>
      <c r="K181" s="133">
        <v>166</v>
      </c>
      <c r="L181" s="198" t="s">
        <v>408</v>
      </c>
      <c r="M181" s="199">
        <v>751680</v>
      </c>
      <c r="N181" s="210">
        <v>0.24324324324324326</v>
      </c>
      <c r="O181" s="201">
        <v>312615</v>
      </c>
      <c r="P181" s="153">
        <f t="shared" si="43"/>
        <v>1064295</v>
      </c>
      <c r="Q181" s="199">
        <v>657720</v>
      </c>
      <c r="R181" s="210">
        <v>0.24324324324324326</v>
      </c>
      <c r="S181" s="201">
        <v>318248</v>
      </c>
      <c r="T181" s="153">
        <v>975968</v>
      </c>
      <c r="U181" s="199">
        <v>730800</v>
      </c>
      <c r="V181" s="210">
        <v>0.24324324324324326</v>
      </c>
      <c r="W181" s="201">
        <v>281635.17999999993</v>
      </c>
      <c r="X181" s="153">
        <f t="shared" si="44"/>
        <v>1012435.1799999999</v>
      </c>
      <c r="Y181" s="199">
        <v>767340</v>
      </c>
      <c r="Z181" s="210">
        <v>0.24324324324324326</v>
      </c>
      <c r="AA181" s="201">
        <v>318248</v>
      </c>
      <c r="AB181" s="228">
        <f t="shared" si="45"/>
        <v>1085588</v>
      </c>
      <c r="AC181" s="573">
        <v>520720.2</v>
      </c>
      <c r="AD181" s="599">
        <v>0.24324324324324301</v>
      </c>
      <c r="AE181" s="572">
        <v>32156.163</v>
      </c>
      <c r="AF181" s="584">
        <f t="shared" si="38"/>
        <v>552876.36300000001</v>
      </c>
      <c r="AG181" s="458">
        <f t="shared" si="40"/>
        <v>922630.51953000005</v>
      </c>
    </row>
    <row r="182" spans="1:33" x14ac:dyDescent="0.2">
      <c r="A182" s="120">
        <v>167</v>
      </c>
      <c r="B182" s="126" t="s">
        <v>436</v>
      </c>
      <c r="C182" s="463" t="s">
        <v>593</v>
      </c>
      <c r="D182" s="483" t="s">
        <v>593</v>
      </c>
      <c r="E182" s="463" t="s">
        <v>593</v>
      </c>
      <c r="F182" s="483" t="s">
        <v>593</v>
      </c>
      <c r="G182" s="474">
        <v>370760</v>
      </c>
      <c r="H182" s="475">
        <f t="shared" si="42"/>
        <v>389668.76</v>
      </c>
      <c r="I182" s="282">
        <f t="shared" si="39"/>
        <v>389668.76</v>
      </c>
      <c r="K182" s="133">
        <v>167</v>
      </c>
      <c r="L182" s="198" t="s">
        <v>436</v>
      </c>
      <c r="M182" s="199">
        <v>332580</v>
      </c>
      <c r="N182" s="210">
        <v>0.24864864864864866</v>
      </c>
      <c r="O182" s="201">
        <v>142736</v>
      </c>
      <c r="P182" s="153">
        <f t="shared" si="43"/>
        <v>475316</v>
      </c>
      <c r="Q182" s="199">
        <v>320530</v>
      </c>
      <c r="R182" s="210">
        <v>0.24864864864864866</v>
      </c>
      <c r="S182" s="201">
        <v>145331</v>
      </c>
      <c r="T182" s="153">
        <v>465861</v>
      </c>
      <c r="U182" s="199">
        <v>344630</v>
      </c>
      <c r="V182" s="210">
        <v>0.24864864864864866</v>
      </c>
      <c r="W182" s="201">
        <v>129760</v>
      </c>
      <c r="X182" s="153">
        <f t="shared" si="44"/>
        <v>474390</v>
      </c>
      <c r="Y182" s="199">
        <v>351860</v>
      </c>
      <c r="Z182" s="210">
        <v>0.24864864864864866</v>
      </c>
      <c r="AA182" s="201">
        <v>144034</v>
      </c>
      <c r="AB182" s="228">
        <f t="shared" si="45"/>
        <v>495894</v>
      </c>
      <c r="AC182" s="573">
        <v>243453.6</v>
      </c>
      <c r="AD182" s="599">
        <v>0.248648648648649</v>
      </c>
      <c r="AE182" s="572">
        <v>25156.871999999999</v>
      </c>
      <c r="AF182" s="584">
        <f t="shared" si="38"/>
        <v>268610.47200000001</v>
      </c>
      <c r="AG182" s="458">
        <f t="shared" si="40"/>
        <v>428290.03866666666</v>
      </c>
    </row>
    <row r="183" spans="1:33" x14ac:dyDescent="0.2">
      <c r="A183" s="120">
        <v>168</v>
      </c>
      <c r="B183" s="126" t="s">
        <v>410</v>
      </c>
      <c r="C183" s="463" t="s">
        <v>593</v>
      </c>
      <c r="D183" s="483" t="s">
        <v>593</v>
      </c>
      <c r="E183" s="463" t="s">
        <v>593</v>
      </c>
      <c r="F183" s="483" t="s">
        <v>593</v>
      </c>
      <c r="G183" s="474">
        <v>3589416.2295999997</v>
      </c>
      <c r="H183" s="475">
        <f t="shared" si="42"/>
        <v>3772476.4573095995</v>
      </c>
      <c r="I183" s="282">
        <f t="shared" si="39"/>
        <v>3772476.4573095995</v>
      </c>
      <c r="K183" s="133">
        <v>168</v>
      </c>
      <c r="L183" s="198" t="s">
        <v>410</v>
      </c>
      <c r="M183" s="199">
        <v>3336190</v>
      </c>
      <c r="N183" s="210">
        <v>0.24864864864864866</v>
      </c>
      <c r="O183" s="201">
        <v>1407186</v>
      </c>
      <c r="P183" s="153">
        <f t="shared" si="43"/>
        <v>4743376</v>
      </c>
      <c r="Q183" s="199">
        <v>2916250</v>
      </c>
      <c r="R183" s="210">
        <v>0.24864864864864866</v>
      </c>
      <c r="S183" s="201">
        <v>1419750</v>
      </c>
      <c r="T183" s="153">
        <v>4336000</v>
      </c>
      <c r="U183" s="199">
        <v>3336190</v>
      </c>
      <c r="V183" s="210">
        <v>0.24864864864864866</v>
      </c>
      <c r="W183" s="201">
        <v>1256416.2295999997</v>
      </c>
      <c r="X183" s="153">
        <f t="shared" si="44"/>
        <v>4592606.2295999993</v>
      </c>
      <c r="Y183" s="199">
        <v>3476170</v>
      </c>
      <c r="Z183" s="210">
        <v>0.24864864864864866</v>
      </c>
      <c r="AA183" s="201">
        <v>1369494</v>
      </c>
      <c r="AB183" s="228">
        <f t="shared" si="45"/>
        <v>4845664</v>
      </c>
      <c r="AC183" s="573">
        <v>926476.2</v>
      </c>
      <c r="AD183" s="599">
        <v>0.248648648648649</v>
      </c>
      <c r="AE183" s="572">
        <v>54689.146200000003</v>
      </c>
      <c r="AF183" s="584">
        <f t="shared" si="38"/>
        <v>981165.34619999991</v>
      </c>
      <c r="AG183" s="458">
        <f t="shared" si="40"/>
        <v>3878548.0055182669</v>
      </c>
    </row>
    <row r="184" spans="1:33" x14ac:dyDescent="0.2">
      <c r="A184" s="120">
        <v>169</v>
      </c>
      <c r="B184" s="126" t="s">
        <v>367</v>
      </c>
      <c r="C184" s="463" t="s">
        <v>593</v>
      </c>
      <c r="D184" s="483" t="s">
        <v>593</v>
      </c>
      <c r="E184" s="41">
        <v>4978000</v>
      </c>
      <c r="F184" s="473">
        <f t="shared" ref="F184" si="61">+E184*5.2%+E184</f>
        <v>5236856</v>
      </c>
      <c r="G184" s="474">
        <v>3902635.4</v>
      </c>
      <c r="H184" s="475">
        <f t="shared" si="42"/>
        <v>4101669.8054</v>
      </c>
      <c r="I184" s="282">
        <f t="shared" si="39"/>
        <v>4669262.9026999995</v>
      </c>
      <c r="K184" s="133">
        <v>169</v>
      </c>
      <c r="L184" s="198" t="s">
        <v>367</v>
      </c>
      <c r="M184" s="199">
        <v>3450320</v>
      </c>
      <c r="N184" s="210">
        <v>0.24864864864864866</v>
      </c>
      <c r="O184" s="201">
        <v>1515855</v>
      </c>
      <c r="P184" s="153">
        <f t="shared" si="43"/>
        <v>4966175</v>
      </c>
      <c r="Q184" s="199">
        <v>3374210</v>
      </c>
      <c r="R184" s="210">
        <v>0.24864864864864866</v>
      </c>
      <c r="S184" s="201">
        <v>1529512</v>
      </c>
      <c r="T184" s="153">
        <v>4903722</v>
      </c>
      <c r="U184" s="199">
        <v>3577170</v>
      </c>
      <c r="V184" s="210">
        <v>0.24864864864864866</v>
      </c>
      <c r="W184" s="201">
        <v>1365635.4</v>
      </c>
      <c r="X184" s="153">
        <f t="shared" si="44"/>
        <v>4942805.4000000004</v>
      </c>
      <c r="Y184" s="199">
        <v>3856240</v>
      </c>
      <c r="Z184" s="210">
        <v>0.24864864864864866</v>
      </c>
      <c r="AA184" s="201">
        <v>1529512</v>
      </c>
      <c r="AB184" s="228">
        <f t="shared" si="45"/>
        <v>5385752</v>
      </c>
      <c r="AC184" s="573">
        <v>6283807.9199999999</v>
      </c>
      <c r="AD184" s="599">
        <v>0.248648648648649</v>
      </c>
      <c r="AE184" s="572">
        <v>125791.1226</v>
      </c>
      <c r="AF184" s="584">
        <f t="shared" si="38"/>
        <v>6409599.0426000003</v>
      </c>
      <c r="AG184" s="458">
        <f t="shared" si="40"/>
        <v>5212886.0575499991</v>
      </c>
    </row>
    <row r="185" spans="1:33" x14ac:dyDescent="0.2">
      <c r="A185" s="120">
        <v>169</v>
      </c>
      <c r="B185" s="126" t="s">
        <v>480</v>
      </c>
      <c r="C185" s="463" t="s">
        <v>593</v>
      </c>
      <c r="D185" s="483" t="s">
        <v>593</v>
      </c>
      <c r="E185" s="463" t="s">
        <v>593</v>
      </c>
      <c r="F185" s="483" t="s">
        <v>593</v>
      </c>
      <c r="G185" s="474">
        <v>1010631.5920000001</v>
      </c>
      <c r="H185" s="475">
        <f t="shared" si="42"/>
        <v>1062173.8031920001</v>
      </c>
      <c r="I185" s="282">
        <f t="shared" si="39"/>
        <v>1062173.8031920001</v>
      </c>
      <c r="K185" s="133">
        <v>169</v>
      </c>
      <c r="L185" s="198" t="s">
        <v>480</v>
      </c>
      <c r="M185" s="199">
        <v>913230</v>
      </c>
      <c r="N185" s="210">
        <v>0.24864864864864866</v>
      </c>
      <c r="O185" s="201">
        <v>388995</v>
      </c>
      <c r="P185" s="153">
        <f t="shared" si="43"/>
        <v>1302225</v>
      </c>
      <c r="Q185" s="199">
        <v>821250</v>
      </c>
      <c r="R185" s="210">
        <v>0.24864864864864866</v>
      </c>
      <c r="S185" s="201">
        <v>396067</v>
      </c>
      <c r="T185" s="153">
        <v>1217317</v>
      </c>
      <c r="U185" s="199">
        <v>913230</v>
      </c>
      <c r="V185" s="210">
        <v>0.24864864864864866</v>
      </c>
      <c r="W185" s="201">
        <v>353631.59200000006</v>
      </c>
      <c r="X185" s="153">
        <f t="shared" si="44"/>
        <v>1266861.5920000002</v>
      </c>
      <c r="Y185" s="199">
        <v>965790</v>
      </c>
      <c r="Z185" s="210">
        <v>0.24864864864864866</v>
      </c>
      <c r="AA185" s="201">
        <v>403140</v>
      </c>
      <c r="AB185" s="228">
        <f t="shared" si="45"/>
        <v>1368930</v>
      </c>
      <c r="AC185" s="573">
        <v>432806.40000000002</v>
      </c>
      <c r="AD185" s="599">
        <v>0.248648648648649</v>
      </c>
      <c r="AE185" s="572">
        <v>23986.942200000001</v>
      </c>
      <c r="AF185" s="584">
        <f t="shared" si="38"/>
        <v>456793.34220000001</v>
      </c>
      <c r="AG185" s="458">
        <f t="shared" si="40"/>
        <v>1112383.4562319999</v>
      </c>
    </row>
    <row r="186" spans="1:33" x14ac:dyDescent="0.2">
      <c r="A186" s="120">
        <v>170</v>
      </c>
      <c r="B186" s="126" t="s">
        <v>481</v>
      </c>
      <c r="C186" s="463" t="s">
        <v>593</v>
      </c>
      <c r="D186" s="483" t="s">
        <v>593</v>
      </c>
      <c r="E186" s="463" t="s">
        <v>593</v>
      </c>
      <c r="F186" s="483" t="s">
        <v>593</v>
      </c>
      <c r="G186" s="474">
        <v>613369.48320000002</v>
      </c>
      <c r="H186" s="475">
        <f t="shared" si="42"/>
        <v>644651.32684320002</v>
      </c>
      <c r="I186" s="282">
        <f t="shared" si="39"/>
        <v>644651.32684320002</v>
      </c>
      <c r="K186" s="133">
        <v>170</v>
      </c>
      <c r="L186" s="198" t="s">
        <v>481</v>
      </c>
      <c r="M186" s="199">
        <v>542640</v>
      </c>
      <c r="N186" s="210">
        <v>2.1428571428571428</v>
      </c>
      <c r="O186" s="201">
        <v>240094</v>
      </c>
      <c r="P186" s="153">
        <f t="shared" si="43"/>
        <v>782734</v>
      </c>
      <c r="Q186" s="199">
        <v>550620</v>
      </c>
      <c r="R186" s="210">
        <v>2.1428571428571428</v>
      </c>
      <c r="S186" s="201">
        <v>244381</v>
      </c>
      <c r="T186" s="153">
        <v>795001</v>
      </c>
      <c r="U186" s="199">
        <v>590520</v>
      </c>
      <c r="V186" s="210">
        <v>2.1428571428571428</v>
      </c>
      <c r="W186" s="201">
        <v>214369.48320000002</v>
      </c>
      <c r="X186" s="153">
        <f t="shared" si="44"/>
        <v>804889.48320000002</v>
      </c>
      <c r="Y186" s="199">
        <v>606480</v>
      </c>
      <c r="Z186" s="210">
        <v>2.1428571428571428</v>
      </c>
      <c r="AA186" s="201">
        <v>233663</v>
      </c>
      <c r="AB186" s="228">
        <f t="shared" si="45"/>
        <v>840143</v>
      </c>
      <c r="AC186" s="573">
        <v>378705.6</v>
      </c>
      <c r="AD186" s="599">
        <v>2.1428571428571401</v>
      </c>
      <c r="AE186" s="572">
        <v>83261.131200000003</v>
      </c>
      <c r="AF186" s="584">
        <f t="shared" si="38"/>
        <v>461966.73119999998</v>
      </c>
      <c r="AG186" s="458">
        <f t="shared" si="40"/>
        <v>721564.25687386666</v>
      </c>
    </row>
    <row r="187" spans="1:33" x14ac:dyDescent="0.2">
      <c r="A187" s="120">
        <v>170</v>
      </c>
      <c r="B187" s="126" t="s">
        <v>478</v>
      </c>
      <c r="C187" s="463" t="s">
        <v>593</v>
      </c>
      <c r="D187" s="483" t="s">
        <v>593</v>
      </c>
      <c r="E187" s="463" t="s">
        <v>593</v>
      </c>
      <c r="F187" s="483" t="s">
        <v>593</v>
      </c>
      <c r="G187" s="474">
        <v>254402.9356</v>
      </c>
      <c r="H187" s="475">
        <f t="shared" si="42"/>
        <v>267377.4853156</v>
      </c>
      <c r="I187" s="282">
        <f t="shared" si="39"/>
        <v>267377.4853156</v>
      </c>
      <c r="K187" s="133">
        <v>170</v>
      </c>
      <c r="L187" s="198" t="s">
        <v>478</v>
      </c>
      <c r="M187" s="199">
        <v>227700</v>
      </c>
      <c r="N187" s="210">
        <v>1.2857142857142858</v>
      </c>
      <c r="O187" s="201">
        <v>98343</v>
      </c>
      <c r="P187" s="153">
        <f t="shared" si="43"/>
        <v>326043</v>
      </c>
      <c r="Q187" s="199">
        <v>209550</v>
      </c>
      <c r="R187" s="210">
        <v>1.2857142857142858</v>
      </c>
      <c r="S187" s="201">
        <v>102813</v>
      </c>
      <c r="T187" s="153">
        <v>312363</v>
      </c>
      <c r="U187" s="199">
        <v>245850</v>
      </c>
      <c r="V187" s="210">
        <v>1.2857142857142858</v>
      </c>
      <c r="W187" s="201">
        <v>89402.935599999997</v>
      </c>
      <c r="X187" s="153">
        <f t="shared" si="44"/>
        <v>335252.93559999997</v>
      </c>
      <c r="Y187" s="199">
        <v>250800</v>
      </c>
      <c r="Z187" s="210">
        <v>1.2857142857142858</v>
      </c>
      <c r="AA187" s="201">
        <v>98343</v>
      </c>
      <c r="AB187" s="228">
        <f t="shared" si="45"/>
        <v>349143</v>
      </c>
      <c r="AC187" s="573">
        <v>155539.79999999999</v>
      </c>
      <c r="AD187" s="599">
        <v>1.28571428571429</v>
      </c>
      <c r="AE187" s="572">
        <v>124120.7604</v>
      </c>
      <c r="AF187" s="584">
        <f t="shared" si="38"/>
        <v>279660.56039999996</v>
      </c>
      <c r="AG187" s="458">
        <f t="shared" si="40"/>
        <v>311639.99688593327</v>
      </c>
    </row>
    <row r="188" spans="1:33" x14ac:dyDescent="0.2">
      <c r="A188" s="120">
        <v>171</v>
      </c>
      <c r="B188" s="126" t="s">
        <v>479</v>
      </c>
      <c r="C188" s="463" t="s">
        <v>593</v>
      </c>
      <c r="D188" s="483" t="s">
        <v>593</v>
      </c>
      <c r="E188" s="463" t="s">
        <v>593</v>
      </c>
      <c r="F188" s="483" t="s">
        <v>593</v>
      </c>
      <c r="G188" s="474">
        <v>295609.08239999996</v>
      </c>
      <c r="H188" s="475">
        <f t="shared" si="42"/>
        <v>310685.14560239995</v>
      </c>
      <c r="I188" s="282">
        <f t="shared" si="39"/>
        <v>310685.14560239995</v>
      </c>
      <c r="K188" s="133">
        <v>171</v>
      </c>
      <c r="L188" s="198" t="s">
        <v>479</v>
      </c>
      <c r="M188" s="199">
        <v>268800</v>
      </c>
      <c r="N188" s="210">
        <v>1.3028571428571429</v>
      </c>
      <c r="O188" s="201">
        <v>116042</v>
      </c>
      <c r="P188" s="153">
        <f t="shared" si="43"/>
        <v>384842</v>
      </c>
      <c r="Q188" s="199">
        <v>241920</v>
      </c>
      <c r="R188" s="210">
        <v>1.3028571428571429</v>
      </c>
      <c r="S188" s="201">
        <v>118114</v>
      </c>
      <c r="T188" s="153">
        <v>360034</v>
      </c>
      <c r="U188" s="199">
        <v>270720</v>
      </c>
      <c r="V188" s="210">
        <v>1.3028571428571429</v>
      </c>
      <c r="W188" s="201">
        <v>103609.08239999996</v>
      </c>
      <c r="X188" s="153">
        <f t="shared" si="44"/>
        <v>374329.08239999996</v>
      </c>
      <c r="Y188" s="199">
        <v>286080</v>
      </c>
      <c r="Z188" s="210">
        <v>1.3028571428571429</v>
      </c>
      <c r="AA188" s="201">
        <v>113970</v>
      </c>
      <c r="AB188" s="228">
        <f t="shared" si="45"/>
        <v>400050</v>
      </c>
      <c r="AC188" s="573">
        <v>155539.79999999999</v>
      </c>
      <c r="AD188" s="599">
        <v>1.30285714285714</v>
      </c>
      <c r="AE188" s="572">
        <v>72643.849199999997</v>
      </c>
      <c r="AF188" s="584">
        <f t="shared" si="38"/>
        <v>228183.64919999999</v>
      </c>
      <c r="AG188" s="458">
        <f t="shared" si="40"/>
        <v>343020.64620040002</v>
      </c>
    </row>
    <row r="189" spans="1:33" x14ac:dyDescent="0.2">
      <c r="A189" s="120">
        <v>172</v>
      </c>
      <c r="B189" s="126" t="s">
        <v>470</v>
      </c>
      <c r="C189" s="463" t="s">
        <v>593</v>
      </c>
      <c r="D189" s="483" t="s">
        <v>593</v>
      </c>
      <c r="E189" s="463" t="s">
        <v>593</v>
      </c>
      <c r="F189" s="483" t="s">
        <v>593</v>
      </c>
      <c r="G189" s="474">
        <v>230613.64</v>
      </c>
      <c r="H189" s="475">
        <f t="shared" si="42"/>
        <v>242374.93564000001</v>
      </c>
      <c r="I189" s="282">
        <f t="shared" si="39"/>
        <v>242374.93564000001</v>
      </c>
      <c r="K189" s="133">
        <v>172</v>
      </c>
      <c r="L189" s="198" t="s">
        <v>470</v>
      </c>
      <c r="M189" s="199">
        <v>202500</v>
      </c>
      <c r="N189" s="210">
        <v>1.1114285714285714</v>
      </c>
      <c r="O189" s="201">
        <v>89481</v>
      </c>
      <c r="P189" s="153">
        <f t="shared" si="43"/>
        <v>291981</v>
      </c>
      <c r="Q189" s="199">
        <v>196500</v>
      </c>
      <c r="R189" s="210">
        <v>1.1114285714285714</v>
      </c>
      <c r="S189" s="201">
        <v>93512</v>
      </c>
      <c r="T189" s="153">
        <v>290012</v>
      </c>
      <c r="U189" s="199">
        <v>216000</v>
      </c>
      <c r="V189" s="210">
        <v>1.1114285714285714</v>
      </c>
      <c r="W189" s="201">
        <v>80613.640000000014</v>
      </c>
      <c r="X189" s="153">
        <f t="shared" si="44"/>
        <v>296613.64</v>
      </c>
      <c r="Y189" s="199">
        <v>222000</v>
      </c>
      <c r="Z189" s="210">
        <v>1.1114285714285714</v>
      </c>
      <c r="AA189" s="201">
        <v>88675</v>
      </c>
      <c r="AB189" s="228">
        <f t="shared" si="45"/>
        <v>310675</v>
      </c>
      <c r="AC189" s="573">
        <v>482849.64</v>
      </c>
      <c r="AD189" s="599">
        <v>1.1114285714285701</v>
      </c>
      <c r="AE189" s="572">
        <v>105023.178</v>
      </c>
      <c r="AF189" s="584">
        <f t="shared" si="38"/>
        <v>587872.81799999997</v>
      </c>
      <c r="AG189" s="458">
        <f t="shared" si="40"/>
        <v>336588.2322733333</v>
      </c>
    </row>
    <row r="190" spans="1:33" x14ac:dyDescent="0.2">
      <c r="A190" s="120">
        <v>173</v>
      </c>
      <c r="B190" s="126" t="s">
        <v>415</v>
      </c>
      <c r="C190" s="463" t="s">
        <v>593</v>
      </c>
      <c r="D190" s="483" t="s">
        <v>593</v>
      </c>
      <c r="E190" s="463" t="s">
        <v>593</v>
      </c>
      <c r="F190" s="483" t="s">
        <v>593</v>
      </c>
      <c r="G190" s="474">
        <v>511439.04</v>
      </c>
      <c r="H190" s="475">
        <f t="shared" si="42"/>
        <v>537522.43103999994</v>
      </c>
      <c r="I190" s="282">
        <f t="shared" si="39"/>
        <v>537522.43103999994</v>
      </c>
      <c r="K190" s="133">
        <v>173</v>
      </c>
      <c r="L190" s="198" t="s">
        <v>415</v>
      </c>
      <c r="M190" s="199">
        <v>451520</v>
      </c>
      <c r="N190" s="210">
        <v>1.0542857142857143</v>
      </c>
      <c r="O190" s="201">
        <v>197383</v>
      </c>
      <c r="P190" s="153">
        <f t="shared" si="43"/>
        <v>648903</v>
      </c>
      <c r="Q190" s="199">
        <v>438240</v>
      </c>
      <c r="R190" s="210">
        <v>1.0542857142857143</v>
      </c>
      <c r="S190" s="201">
        <v>206355</v>
      </c>
      <c r="T190" s="153">
        <v>644595</v>
      </c>
      <c r="U190" s="199">
        <v>488040</v>
      </c>
      <c r="V190" s="210">
        <v>1.0542857142857143</v>
      </c>
      <c r="W190" s="201">
        <v>179439.03999999998</v>
      </c>
      <c r="X190" s="153">
        <f t="shared" si="44"/>
        <v>667479.04000000004</v>
      </c>
      <c r="Y190" s="199">
        <v>498000</v>
      </c>
      <c r="Z190" s="210">
        <v>1.0542857142857143</v>
      </c>
      <c r="AA190" s="201">
        <v>199177</v>
      </c>
      <c r="AB190" s="228">
        <f t="shared" si="45"/>
        <v>697177</v>
      </c>
      <c r="AC190" s="573">
        <v>358417.8</v>
      </c>
      <c r="AD190" s="599">
        <v>1.0542857142857101</v>
      </c>
      <c r="AE190" s="572">
        <v>38722.647599999997</v>
      </c>
      <c r="AF190" s="584">
        <f t="shared" si="38"/>
        <v>397140.44759999996</v>
      </c>
      <c r="AG190" s="458">
        <f t="shared" si="40"/>
        <v>598802.81977333338</v>
      </c>
    </row>
    <row r="191" spans="1:33" x14ac:dyDescent="0.2">
      <c r="A191" s="120">
        <v>174</v>
      </c>
      <c r="B191" s="126" t="s">
        <v>416</v>
      </c>
      <c r="C191" s="463" t="s">
        <v>593</v>
      </c>
      <c r="D191" s="483" t="s">
        <v>593</v>
      </c>
      <c r="E191" s="463" t="s">
        <v>593</v>
      </c>
      <c r="F191" s="483" t="s">
        <v>593</v>
      </c>
      <c r="G191" s="474">
        <v>408880.40239999996</v>
      </c>
      <c r="H191" s="475">
        <f t="shared" si="42"/>
        <v>429733.30292239995</v>
      </c>
      <c r="I191" s="282">
        <f t="shared" si="39"/>
        <v>429733.30292239995</v>
      </c>
      <c r="K191" s="133">
        <v>174</v>
      </c>
      <c r="L191" s="198" t="s">
        <v>416</v>
      </c>
      <c r="M191" s="199">
        <v>369740</v>
      </c>
      <c r="N191" s="210">
        <v>1.0542857142857143</v>
      </c>
      <c r="O191" s="201">
        <v>158597</v>
      </c>
      <c r="P191" s="153">
        <f t="shared" si="43"/>
        <v>528337</v>
      </c>
      <c r="Q191" s="199">
        <v>348460</v>
      </c>
      <c r="R191" s="210">
        <v>1.0542857142857143</v>
      </c>
      <c r="S191" s="201">
        <v>160026</v>
      </c>
      <c r="T191" s="153">
        <v>508486</v>
      </c>
      <c r="U191" s="199">
        <v>372400</v>
      </c>
      <c r="V191" s="210">
        <v>1.0542857142857143</v>
      </c>
      <c r="W191" s="201">
        <v>142880.40239999996</v>
      </c>
      <c r="X191" s="153">
        <f t="shared" si="44"/>
        <v>515280.40239999996</v>
      </c>
      <c r="Y191" s="199">
        <v>393680</v>
      </c>
      <c r="Z191" s="210">
        <v>1.0542857142857143</v>
      </c>
      <c r="AA191" s="201">
        <v>162884</v>
      </c>
      <c r="AB191" s="228">
        <f t="shared" si="45"/>
        <v>556564</v>
      </c>
      <c r="AC191" s="573">
        <v>385468.2</v>
      </c>
      <c r="AD191" s="599">
        <v>1.0542857142857101</v>
      </c>
      <c r="AE191" s="572">
        <v>333173.01419999998</v>
      </c>
      <c r="AF191" s="584">
        <f t="shared" si="38"/>
        <v>718641.21420000005</v>
      </c>
      <c r="AG191" s="458">
        <f t="shared" si="40"/>
        <v>542840.31992040004</v>
      </c>
    </row>
    <row r="192" spans="1:33" x14ac:dyDescent="0.2">
      <c r="A192" s="120">
        <v>175</v>
      </c>
      <c r="B192" s="126" t="s">
        <v>437</v>
      </c>
      <c r="C192" s="463" t="s">
        <v>593</v>
      </c>
      <c r="D192" s="483" t="s">
        <v>593</v>
      </c>
      <c r="E192" s="463" t="s">
        <v>593</v>
      </c>
      <c r="F192" s="483" t="s">
        <v>593</v>
      </c>
      <c r="G192" s="474">
        <v>718373.72</v>
      </c>
      <c r="H192" s="475">
        <f t="shared" si="42"/>
        <v>755010.77971999999</v>
      </c>
      <c r="I192" s="282">
        <f t="shared" si="39"/>
        <v>755010.77971999999</v>
      </c>
      <c r="K192" s="133">
        <v>175</v>
      </c>
      <c r="L192" s="198" t="s">
        <v>437</v>
      </c>
      <c r="M192" s="199">
        <v>639790</v>
      </c>
      <c r="N192" s="210">
        <v>4</v>
      </c>
      <c r="O192" s="201">
        <v>279025</v>
      </c>
      <c r="P192" s="153">
        <f t="shared" si="43"/>
        <v>918815</v>
      </c>
      <c r="Q192" s="199">
        <v>602430</v>
      </c>
      <c r="R192" s="210">
        <v>4</v>
      </c>
      <c r="S192" s="201">
        <v>291594</v>
      </c>
      <c r="T192" s="153">
        <v>894024</v>
      </c>
      <c r="U192" s="199">
        <v>658470</v>
      </c>
      <c r="V192" s="210">
        <v>4</v>
      </c>
      <c r="W192" s="201">
        <v>251373.71999999997</v>
      </c>
      <c r="X192" s="153">
        <f t="shared" si="44"/>
        <v>909843.72</v>
      </c>
      <c r="Y192" s="199">
        <v>700500</v>
      </c>
      <c r="Z192" s="210">
        <v>4</v>
      </c>
      <c r="AA192" s="201">
        <v>276511</v>
      </c>
      <c r="AB192" s="228">
        <f t="shared" si="45"/>
        <v>977011</v>
      </c>
      <c r="AC192" s="573">
        <v>296201.88</v>
      </c>
      <c r="AD192" s="599">
        <v>4</v>
      </c>
      <c r="AE192" s="572">
        <v>135941.78520000001</v>
      </c>
      <c r="AF192" s="584">
        <f t="shared" si="38"/>
        <v>432143.66520000005</v>
      </c>
      <c r="AG192" s="458">
        <f t="shared" si="40"/>
        <v>814474.6941533332</v>
      </c>
    </row>
    <row r="193" spans="1:33" x14ac:dyDescent="0.2">
      <c r="A193" s="120">
        <v>176</v>
      </c>
      <c r="B193" s="126" t="s">
        <v>417</v>
      </c>
      <c r="C193" s="463" t="s">
        <v>593</v>
      </c>
      <c r="D193" s="483" t="s">
        <v>593</v>
      </c>
      <c r="E193" s="463" t="s">
        <v>593</v>
      </c>
      <c r="F193" s="483" t="s">
        <v>593</v>
      </c>
      <c r="G193" s="474">
        <v>628366.51360000006</v>
      </c>
      <c r="H193" s="475">
        <f t="shared" si="42"/>
        <v>660413.20579360006</v>
      </c>
      <c r="I193" s="282">
        <f t="shared" si="39"/>
        <v>660413.20579360006</v>
      </c>
      <c r="K193" s="133">
        <v>176</v>
      </c>
      <c r="L193" s="198" t="s">
        <v>417</v>
      </c>
      <c r="M193" s="199">
        <v>567120</v>
      </c>
      <c r="N193" s="210">
        <v>3.1428571428571428</v>
      </c>
      <c r="O193" s="201">
        <v>246810</v>
      </c>
      <c r="P193" s="153">
        <f t="shared" si="43"/>
        <v>813930</v>
      </c>
      <c r="Q193" s="199">
        <v>510000</v>
      </c>
      <c r="R193" s="210">
        <v>3.1428571428571428</v>
      </c>
      <c r="S193" s="201">
        <v>255625</v>
      </c>
      <c r="T193" s="153">
        <v>765625</v>
      </c>
      <c r="U193" s="199">
        <v>591600</v>
      </c>
      <c r="V193" s="210">
        <v>3.1428571428571428</v>
      </c>
      <c r="W193" s="201">
        <v>220366.51360000006</v>
      </c>
      <c r="X193" s="153">
        <f t="shared" si="44"/>
        <v>811966.51360000006</v>
      </c>
      <c r="Y193" s="199">
        <v>620160</v>
      </c>
      <c r="Z193" s="210">
        <v>3.1428571428571428</v>
      </c>
      <c r="AA193" s="201">
        <v>242403</v>
      </c>
      <c r="AB193" s="228">
        <f t="shared" si="45"/>
        <v>862563</v>
      </c>
      <c r="AC193" s="573">
        <v>331367.40000000002</v>
      </c>
      <c r="AD193" s="599">
        <v>3.1428571428571401</v>
      </c>
      <c r="AE193" s="572">
        <v>31351.4136</v>
      </c>
      <c r="AF193" s="584">
        <f t="shared" si="38"/>
        <v>362718.81359999999</v>
      </c>
      <c r="AG193" s="458">
        <f t="shared" si="40"/>
        <v>712869.4221656</v>
      </c>
    </row>
    <row r="194" spans="1:33" x14ac:dyDescent="0.2">
      <c r="A194" s="120">
        <v>177</v>
      </c>
      <c r="B194" s="126" t="s">
        <v>418</v>
      </c>
      <c r="C194" s="463" t="s">
        <v>593</v>
      </c>
      <c r="D194" s="483" t="s">
        <v>593</v>
      </c>
      <c r="E194" s="463" t="s">
        <v>593</v>
      </c>
      <c r="F194" s="483" t="s">
        <v>593</v>
      </c>
      <c r="G194" s="474">
        <v>526323.90399999998</v>
      </c>
      <c r="H194" s="475">
        <f t="shared" si="42"/>
        <v>553166.42310399993</v>
      </c>
      <c r="I194" s="282">
        <f t="shared" si="39"/>
        <v>553166.42310399993</v>
      </c>
      <c r="K194" s="133">
        <v>177</v>
      </c>
      <c r="L194" s="198" t="s">
        <v>418</v>
      </c>
      <c r="M194" s="199">
        <v>662400</v>
      </c>
      <c r="N194" s="210">
        <v>2.4285714285714284</v>
      </c>
      <c r="O194" s="201">
        <v>206443</v>
      </c>
      <c r="P194" s="153">
        <f t="shared" si="43"/>
        <v>868843</v>
      </c>
      <c r="Q194" s="199">
        <v>588800</v>
      </c>
      <c r="R194" s="210">
        <v>2.4285714285714284</v>
      </c>
      <c r="S194" s="201">
        <v>206443</v>
      </c>
      <c r="T194" s="153">
        <v>795243</v>
      </c>
      <c r="U194" s="199">
        <v>639400</v>
      </c>
      <c r="V194" s="210">
        <v>2.4285714285714284</v>
      </c>
      <c r="W194" s="201">
        <v>184323.90399999998</v>
      </c>
      <c r="X194" s="153">
        <f t="shared" si="44"/>
        <v>823723.90399999998</v>
      </c>
      <c r="Y194" s="199">
        <v>690000</v>
      </c>
      <c r="Z194" s="210">
        <v>2.4285714285714284</v>
      </c>
      <c r="AA194" s="201">
        <v>202756</v>
      </c>
      <c r="AB194" s="228">
        <f t="shared" si="45"/>
        <v>892756</v>
      </c>
      <c r="AC194" s="573">
        <v>128489.4</v>
      </c>
      <c r="AD194" s="599">
        <v>2.4285714285714302</v>
      </c>
      <c r="AE194" s="572">
        <v>144219.20759999999</v>
      </c>
      <c r="AF194" s="584">
        <f t="shared" ref="AF194:AF251" si="62">IF(AND(AC194="",AE194=""),"",SUM(AC194,AE194))</f>
        <v>272708.60759999999</v>
      </c>
      <c r="AG194" s="458">
        <f t="shared" si="40"/>
        <v>701073.48911733332</v>
      </c>
    </row>
    <row r="195" spans="1:33" x14ac:dyDescent="0.2">
      <c r="A195" s="120">
        <v>178</v>
      </c>
      <c r="B195" s="126" t="s">
        <v>419</v>
      </c>
      <c r="C195" s="463" t="s">
        <v>593</v>
      </c>
      <c r="D195" s="483" t="s">
        <v>593</v>
      </c>
      <c r="E195" s="463" t="s">
        <v>593</v>
      </c>
      <c r="F195" s="483" t="s">
        <v>593</v>
      </c>
      <c r="G195" s="474">
        <v>388397.02559999999</v>
      </c>
      <c r="H195" s="475">
        <f t="shared" si="42"/>
        <v>408205.27390560001</v>
      </c>
      <c r="I195" s="282">
        <f t="shared" si="39"/>
        <v>408205.27390560001</v>
      </c>
      <c r="K195" s="133">
        <v>178</v>
      </c>
      <c r="L195" s="198" t="s">
        <v>419</v>
      </c>
      <c r="M195" s="199">
        <v>347760</v>
      </c>
      <c r="N195" s="210">
        <v>3.5714285714285716</v>
      </c>
      <c r="O195" s="201">
        <v>151401</v>
      </c>
      <c r="P195" s="153">
        <f t="shared" si="43"/>
        <v>499161</v>
      </c>
      <c r="Q195" s="199">
        <v>330120</v>
      </c>
      <c r="R195" s="210">
        <v>3.5714285714285716</v>
      </c>
      <c r="S195" s="201">
        <v>156857</v>
      </c>
      <c r="T195" s="153">
        <v>486977</v>
      </c>
      <c r="U195" s="199">
        <v>352800</v>
      </c>
      <c r="V195" s="210">
        <v>3.5714285714285716</v>
      </c>
      <c r="W195" s="201">
        <v>136397.02559999999</v>
      </c>
      <c r="X195" s="153">
        <f t="shared" si="44"/>
        <v>489197.02559999999</v>
      </c>
      <c r="Y195" s="199">
        <v>370440</v>
      </c>
      <c r="Z195" s="210">
        <v>3.5714285714285716</v>
      </c>
      <c r="AA195" s="201">
        <v>155493</v>
      </c>
      <c r="AB195" s="228">
        <f t="shared" si="45"/>
        <v>525933</v>
      </c>
      <c r="AC195" s="573">
        <v>243453.6</v>
      </c>
      <c r="AD195" s="599">
        <v>3.5714285714285698</v>
      </c>
      <c r="AE195" s="572">
        <v>102020.5836</v>
      </c>
      <c r="AF195" s="584">
        <f t="shared" si="62"/>
        <v>345474.18359999999</v>
      </c>
      <c r="AG195" s="458">
        <f t="shared" si="40"/>
        <v>459157.91385093331</v>
      </c>
    </row>
    <row r="196" spans="1:33" x14ac:dyDescent="0.2">
      <c r="A196" s="120">
        <v>179</v>
      </c>
      <c r="B196" s="126" t="s">
        <v>438</v>
      </c>
      <c r="C196" s="463" t="s">
        <v>593</v>
      </c>
      <c r="D196" s="483" t="s">
        <v>593</v>
      </c>
      <c r="E196" s="463" t="s">
        <v>593</v>
      </c>
      <c r="F196" s="483" t="s">
        <v>593</v>
      </c>
      <c r="G196" s="474">
        <v>146656.28</v>
      </c>
      <c r="H196" s="475">
        <f t="shared" si="42"/>
        <v>154135.75028000001</v>
      </c>
      <c r="I196" s="282">
        <f t="shared" si="39"/>
        <v>154135.75028000001</v>
      </c>
      <c r="K196" s="133">
        <v>179</v>
      </c>
      <c r="L196" s="198" t="s">
        <v>438</v>
      </c>
      <c r="M196" s="199">
        <v>134900</v>
      </c>
      <c r="N196" s="210">
        <v>0.36</v>
      </c>
      <c r="O196" s="201">
        <v>56822</v>
      </c>
      <c r="P196" s="153">
        <f t="shared" si="43"/>
        <v>191722</v>
      </c>
      <c r="Q196" s="199">
        <v>131100</v>
      </c>
      <c r="R196" s="210">
        <v>0.36</v>
      </c>
      <c r="S196" s="201">
        <v>59405</v>
      </c>
      <c r="T196" s="153">
        <v>190505</v>
      </c>
      <c r="U196" s="199">
        <v>137750</v>
      </c>
      <c r="V196" s="210">
        <v>0.36</v>
      </c>
      <c r="W196" s="201">
        <v>51656.28</v>
      </c>
      <c r="X196" s="153">
        <f t="shared" si="44"/>
        <v>189406.28</v>
      </c>
      <c r="Y196" s="199">
        <v>139650</v>
      </c>
      <c r="Z196" s="210">
        <v>0.36</v>
      </c>
      <c r="AA196" s="201">
        <v>57855</v>
      </c>
      <c r="AB196" s="228">
        <f t="shared" si="45"/>
        <v>197505</v>
      </c>
      <c r="AC196" s="573">
        <v>209640.6</v>
      </c>
      <c r="AD196" s="599">
        <v>0.36</v>
      </c>
      <c r="AE196" s="572">
        <v>45221.506200000003</v>
      </c>
      <c r="AF196" s="584">
        <f t="shared" si="62"/>
        <v>254862.10620000001</v>
      </c>
      <c r="AG196" s="458">
        <f t="shared" si="40"/>
        <v>196356.02274666668</v>
      </c>
    </row>
    <row r="197" spans="1:33" x14ac:dyDescent="0.2">
      <c r="A197" s="120">
        <v>180</v>
      </c>
      <c r="B197" s="126" t="s">
        <v>492</v>
      </c>
      <c r="C197" s="463" t="s">
        <v>593</v>
      </c>
      <c r="D197" s="483" t="s">
        <v>593</v>
      </c>
      <c r="E197" s="463" t="s">
        <v>593</v>
      </c>
      <c r="F197" s="483" t="s">
        <v>593</v>
      </c>
      <c r="G197" s="474">
        <v>208871.72160000002</v>
      </c>
      <c r="H197" s="475">
        <f t="shared" si="42"/>
        <v>219524.17940160001</v>
      </c>
      <c r="I197" s="282">
        <f t="shared" si="39"/>
        <v>219524.17940160001</v>
      </c>
      <c r="K197" s="133">
        <v>180</v>
      </c>
      <c r="L197" s="198" t="s">
        <v>492</v>
      </c>
      <c r="M197" s="199">
        <v>197200</v>
      </c>
      <c r="N197" s="210">
        <v>0.52857142857142858</v>
      </c>
      <c r="O197" s="201">
        <v>81616</v>
      </c>
      <c r="P197" s="153">
        <f t="shared" si="43"/>
        <v>278816</v>
      </c>
      <c r="Q197" s="199">
        <v>178160</v>
      </c>
      <c r="R197" s="210">
        <v>0.52857142857142858</v>
      </c>
      <c r="S197" s="201">
        <v>82345</v>
      </c>
      <c r="T197" s="153">
        <v>260505</v>
      </c>
      <c r="U197" s="199">
        <v>191760</v>
      </c>
      <c r="V197" s="210">
        <v>0.52857142857142858</v>
      </c>
      <c r="W197" s="201">
        <v>72871.721600000019</v>
      </c>
      <c r="X197" s="153">
        <f t="shared" si="44"/>
        <v>264631.72160000005</v>
      </c>
      <c r="Y197" s="199">
        <v>206720</v>
      </c>
      <c r="Z197" s="210">
        <v>0.52857142857142858</v>
      </c>
      <c r="AA197" s="201">
        <v>80888</v>
      </c>
      <c r="AB197" s="228">
        <f t="shared" si="45"/>
        <v>287608</v>
      </c>
      <c r="AC197" s="573">
        <v>114964.2</v>
      </c>
      <c r="AD197" s="599">
        <v>0.52857142857142903</v>
      </c>
      <c r="AE197" s="572">
        <v>27970.113600000001</v>
      </c>
      <c r="AF197" s="584">
        <f t="shared" si="62"/>
        <v>142934.31359999999</v>
      </c>
      <c r="AG197" s="458">
        <f t="shared" si="40"/>
        <v>242336.53576693335</v>
      </c>
    </row>
    <row r="198" spans="1:33" x14ac:dyDescent="0.2">
      <c r="A198" s="120">
        <v>181</v>
      </c>
      <c r="B198" s="126" t="s">
        <v>423</v>
      </c>
      <c r="C198" s="463" t="s">
        <v>593</v>
      </c>
      <c r="D198" s="483" t="s">
        <v>593</v>
      </c>
      <c r="E198" s="463" t="s">
        <v>593</v>
      </c>
      <c r="F198" s="483" t="s">
        <v>593</v>
      </c>
      <c r="G198" s="474">
        <v>18400</v>
      </c>
      <c r="H198" s="475">
        <f t="shared" si="42"/>
        <v>19338.400000000001</v>
      </c>
      <c r="I198" s="282">
        <f t="shared" si="39"/>
        <v>19338.400000000001</v>
      </c>
      <c r="K198" s="133">
        <v>181</v>
      </c>
      <c r="L198" s="198" t="s">
        <v>423</v>
      </c>
      <c r="M198" s="199">
        <v>17160</v>
      </c>
      <c r="N198" s="210">
        <v>1.5714285714285714</v>
      </c>
      <c r="O198" s="201">
        <v>7040</v>
      </c>
      <c r="P198" s="153">
        <f t="shared" si="43"/>
        <v>24200</v>
      </c>
      <c r="Q198" s="199">
        <v>16560</v>
      </c>
      <c r="R198" s="210">
        <v>1.5714285714285714</v>
      </c>
      <c r="S198" s="201">
        <v>7296</v>
      </c>
      <c r="T198" s="153">
        <v>23856</v>
      </c>
      <c r="U198" s="199">
        <v>17640</v>
      </c>
      <c r="V198" s="210">
        <v>1.5714285714285714</v>
      </c>
      <c r="W198" s="201">
        <v>6400</v>
      </c>
      <c r="X198" s="153">
        <f t="shared" si="44"/>
        <v>24040</v>
      </c>
      <c r="Y198" s="199">
        <v>17880</v>
      </c>
      <c r="Z198" s="210">
        <v>1.5714285714285714</v>
      </c>
      <c r="AA198" s="201">
        <v>7104</v>
      </c>
      <c r="AB198" s="228">
        <f t="shared" si="45"/>
        <v>24984</v>
      </c>
      <c r="AC198" s="573">
        <v>33813</v>
      </c>
      <c r="AD198" s="599">
        <v>1.5714285714285701</v>
      </c>
      <c r="AE198" s="572">
        <v>449036.64</v>
      </c>
      <c r="AF198" s="584">
        <f t="shared" si="62"/>
        <v>482849.64</v>
      </c>
      <c r="AG198" s="458">
        <f t="shared" si="40"/>
        <v>99878.006666666668</v>
      </c>
    </row>
    <row r="199" spans="1:33" x14ac:dyDescent="0.2">
      <c r="A199" s="120">
        <v>182</v>
      </c>
      <c r="B199" s="126" t="s">
        <v>424</v>
      </c>
      <c r="C199" s="463" t="s">
        <v>593</v>
      </c>
      <c r="D199" s="483" t="s">
        <v>593</v>
      </c>
      <c r="E199" s="463" t="s">
        <v>593</v>
      </c>
      <c r="F199" s="483" t="s">
        <v>593</v>
      </c>
      <c r="G199" s="474">
        <v>18400</v>
      </c>
      <c r="H199" s="475">
        <f t="shared" ref="H199:H228" si="63">G199*5.1%+G199</f>
        <v>19338.400000000001</v>
      </c>
      <c r="I199" s="282">
        <f t="shared" ref="I199:I228" si="64">AVERAGE(D199,F199,H199)</f>
        <v>19338.400000000001</v>
      </c>
      <c r="K199" s="133">
        <v>182</v>
      </c>
      <c r="L199" s="198" t="s">
        <v>424</v>
      </c>
      <c r="M199" s="199">
        <v>17160</v>
      </c>
      <c r="N199" s="210">
        <v>0.64571428571428569</v>
      </c>
      <c r="O199" s="201">
        <v>7104</v>
      </c>
      <c r="P199" s="153">
        <f t="shared" si="43"/>
        <v>24264</v>
      </c>
      <c r="Q199" s="199">
        <v>15000</v>
      </c>
      <c r="R199" s="210">
        <v>0.64571428571428569</v>
      </c>
      <c r="S199" s="201">
        <v>7296</v>
      </c>
      <c r="T199" s="153">
        <v>22296</v>
      </c>
      <c r="U199" s="199">
        <v>16920</v>
      </c>
      <c r="V199" s="210">
        <v>0.64571428571428569</v>
      </c>
      <c r="W199" s="201">
        <v>6400</v>
      </c>
      <c r="X199" s="153">
        <f t="shared" si="44"/>
        <v>23320</v>
      </c>
      <c r="Y199" s="199">
        <v>18240</v>
      </c>
      <c r="Z199" s="210">
        <v>0.64571428571428569</v>
      </c>
      <c r="AA199" s="201">
        <v>6912</v>
      </c>
      <c r="AB199" s="228">
        <f t="shared" si="45"/>
        <v>25152</v>
      </c>
      <c r="AC199" s="573">
        <v>47338.2</v>
      </c>
      <c r="AD199" s="599">
        <v>0.64571428571428602</v>
      </c>
      <c r="AE199" s="572">
        <v>835181.1</v>
      </c>
      <c r="AF199" s="584">
        <f t="shared" si="62"/>
        <v>882519.29999999993</v>
      </c>
      <c r="AG199" s="458">
        <f t="shared" ref="AG199:AG250" si="65">AVERAGE(I199,P199,T199,X199,AB199,AF199)</f>
        <v>166148.28333333333</v>
      </c>
    </row>
    <row r="200" spans="1:33" x14ac:dyDescent="0.2">
      <c r="A200" s="120">
        <v>183</v>
      </c>
      <c r="B200" s="126" t="s">
        <v>425</v>
      </c>
      <c r="C200" s="463" t="s">
        <v>593</v>
      </c>
      <c r="D200" s="483" t="s">
        <v>593</v>
      </c>
      <c r="E200" s="463" t="s">
        <v>593</v>
      </c>
      <c r="F200" s="483" t="s">
        <v>593</v>
      </c>
      <c r="G200" s="474">
        <v>21160</v>
      </c>
      <c r="H200" s="475">
        <f t="shared" si="63"/>
        <v>22239.16</v>
      </c>
      <c r="I200" s="282">
        <f t="shared" si="64"/>
        <v>22239.16</v>
      </c>
      <c r="K200" s="133">
        <v>183</v>
      </c>
      <c r="L200" s="198" t="s">
        <v>425</v>
      </c>
      <c r="M200" s="199">
        <v>19180</v>
      </c>
      <c r="N200" s="210">
        <v>1.3506571428571428</v>
      </c>
      <c r="O200" s="201">
        <v>8019</v>
      </c>
      <c r="P200" s="153">
        <f t="shared" ref="P200:P251" si="66">+M200+O200</f>
        <v>27199</v>
      </c>
      <c r="Q200" s="199">
        <v>18900</v>
      </c>
      <c r="R200" s="210">
        <v>1.3506571428571428</v>
      </c>
      <c r="S200" s="201">
        <v>8306</v>
      </c>
      <c r="T200" s="153">
        <v>27206</v>
      </c>
      <c r="U200" s="199">
        <v>20020</v>
      </c>
      <c r="V200" s="210">
        <v>1.3506571428571428</v>
      </c>
      <c r="W200" s="201">
        <v>7160</v>
      </c>
      <c r="X200" s="153">
        <f t="shared" ref="X200:X251" si="67">+U200+W200</f>
        <v>27180</v>
      </c>
      <c r="Y200" s="199">
        <v>20440</v>
      </c>
      <c r="Z200" s="210">
        <v>1.3506571428571428</v>
      </c>
      <c r="AA200" s="201">
        <v>7948</v>
      </c>
      <c r="AB200" s="228">
        <f t="shared" ref="AB200:AB251" si="68">+Y200+AA200</f>
        <v>28388</v>
      </c>
      <c r="AC200" s="573">
        <v>60863.4</v>
      </c>
      <c r="AD200" s="599">
        <v>1.3506571428571399</v>
      </c>
      <c r="AE200" s="572">
        <v>102791.52</v>
      </c>
      <c r="AF200" s="584">
        <f t="shared" si="62"/>
        <v>163654.92000000001</v>
      </c>
      <c r="AG200" s="458">
        <f t="shared" si="65"/>
        <v>49311.18</v>
      </c>
    </row>
    <row r="201" spans="1:33" x14ac:dyDescent="0.2">
      <c r="A201" s="120">
        <v>184</v>
      </c>
      <c r="B201" s="126" t="s">
        <v>439</v>
      </c>
      <c r="C201" s="463" t="s">
        <v>593</v>
      </c>
      <c r="D201" s="483" t="s">
        <v>593</v>
      </c>
      <c r="E201" s="463" t="s">
        <v>593</v>
      </c>
      <c r="F201" s="483" t="s">
        <v>593</v>
      </c>
      <c r="G201" s="474">
        <v>175904</v>
      </c>
      <c r="H201" s="475">
        <f t="shared" si="63"/>
        <v>184875.10399999999</v>
      </c>
      <c r="I201" s="282">
        <f t="shared" si="64"/>
        <v>184875.10399999999</v>
      </c>
      <c r="K201" s="133">
        <v>184</v>
      </c>
      <c r="L201" s="198" t="s">
        <v>439</v>
      </c>
      <c r="M201" s="199">
        <v>161880</v>
      </c>
      <c r="N201" s="210">
        <v>2.7758857142857143</v>
      </c>
      <c r="O201" s="201">
        <v>69332</v>
      </c>
      <c r="P201" s="153">
        <f t="shared" si="66"/>
        <v>231212</v>
      </c>
      <c r="Q201" s="199">
        <v>144780</v>
      </c>
      <c r="R201" s="210">
        <v>2.7758857142857143</v>
      </c>
      <c r="S201" s="201">
        <v>70571</v>
      </c>
      <c r="T201" s="153">
        <v>215351</v>
      </c>
      <c r="U201" s="199">
        <v>165300</v>
      </c>
      <c r="V201" s="210">
        <v>2.7758857142857143</v>
      </c>
      <c r="W201" s="201">
        <v>61904</v>
      </c>
      <c r="X201" s="153">
        <f t="shared" si="67"/>
        <v>227204</v>
      </c>
      <c r="Y201" s="199">
        <v>166440</v>
      </c>
      <c r="Z201" s="210">
        <v>2.7758857142857143</v>
      </c>
      <c r="AA201" s="201">
        <v>68094</v>
      </c>
      <c r="AB201" s="228">
        <f t="shared" si="68"/>
        <v>234534</v>
      </c>
      <c r="AC201" s="573">
        <v>398993.4</v>
      </c>
      <c r="AD201" s="599">
        <v>2.7758857142857098</v>
      </c>
      <c r="AE201" s="572">
        <v>25156.871999999999</v>
      </c>
      <c r="AF201" s="584">
        <f t="shared" si="62"/>
        <v>424150.272</v>
      </c>
      <c r="AG201" s="458">
        <f t="shared" si="65"/>
        <v>252887.72933333335</v>
      </c>
    </row>
    <row r="202" spans="1:33" x14ac:dyDescent="0.2">
      <c r="A202" s="120">
        <v>185</v>
      </c>
      <c r="B202" s="126" t="s">
        <v>427</v>
      </c>
      <c r="C202" s="463" t="s">
        <v>593</v>
      </c>
      <c r="D202" s="483" t="s">
        <v>593</v>
      </c>
      <c r="E202" s="463" t="s">
        <v>593</v>
      </c>
      <c r="F202" s="483" t="s">
        <v>593</v>
      </c>
      <c r="G202" s="474">
        <v>729485.848</v>
      </c>
      <c r="H202" s="475">
        <f t="shared" si="63"/>
        <v>766689.62624799996</v>
      </c>
      <c r="I202" s="282">
        <f t="shared" si="64"/>
        <v>766689.62624799996</v>
      </c>
      <c r="K202" s="133">
        <v>185</v>
      </c>
      <c r="L202" s="198" t="s">
        <v>427</v>
      </c>
      <c r="M202" s="199">
        <v>787065</v>
      </c>
      <c r="N202" s="210">
        <v>5.0004857142857144</v>
      </c>
      <c r="O202" s="201">
        <v>286144</v>
      </c>
      <c r="P202" s="153">
        <f t="shared" si="66"/>
        <v>1073209</v>
      </c>
      <c r="Q202" s="199">
        <v>746850</v>
      </c>
      <c r="R202" s="210">
        <v>5.0004857142857144</v>
      </c>
      <c r="S202" s="201">
        <v>288699</v>
      </c>
      <c r="T202" s="153">
        <v>1035549</v>
      </c>
      <c r="U202" s="199">
        <v>792810</v>
      </c>
      <c r="V202" s="210">
        <v>5.0004857142857144</v>
      </c>
      <c r="W202" s="201">
        <v>255485.848</v>
      </c>
      <c r="X202" s="153">
        <f t="shared" si="67"/>
        <v>1048295.848</v>
      </c>
      <c r="Y202" s="199">
        <v>861750</v>
      </c>
      <c r="Z202" s="210">
        <v>5.0004857142857144</v>
      </c>
      <c r="AA202" s="201">
        <v>278480</v>
      </c>
      <c r="AB202" s="228">
        <f t="shared" si="68"/>
        <v>1140230</v>
      </c>
      <c r="AC202" s="573">
        <v>568058.4</v>
      </c>
      <c r="AD202" s="599">
        <v>5.00048571428571</v>
      </c>
      <c r="AE202" s="572">
        <v>54689.146200000003</v>
      </c>
      <c r="AF202" s="584">
        <f t="shared" si="62"/>
        <v>622747.54619999998</v>
      </c>
      <c r="AG202" s="458">
        <f t="shared" si="65"/>
        <v>947786.83674133336</v>
      </c>
    </row>
    <row r="203" spans="1:33" x14ac:dyDescent="0.2">
      <c r="A203" s="120">
        <v>186</v>
      </c>
      <c r="B203" s="126" t="s">
        <v>428</v>
      </c>
      <c r="C203" s="463" t="s">
        <v>593</v>
      </c>
      <c r="D203" s="483" t="s">
        <v>593</v>
      </c>
      <c r="E203" s="463" t="s">
        <v>593</v>
      </c>
      <c r="F203" s="483" t="s">
        <v>593</v>
      </c>
      <c r="G203" s="474">
        <v>399650.576</v>
      </c>
      <c r="H203" s="475">
        <f t="shared" si="63"/>
        <v>420032.75537600002</v>
      </c>
      <c r="I203" s="282">
        <f t="shared" si="64"/>
        <v>420032.75537600002</v>
      </c>
      <c r="K203" s="133">
        <v>186</v>
      </c>
      <c r="L203" s="198" t="s">
        <v>428</v>
      </c>
      <c r="M203" s="199">
        <v>358800</v>
      </c>
      <c r="N203" s="210">
        <v>1.2485142857142857</v>
      </c>
      <c r="O203" s="201">
        <v>155012</v>
      </c>
      <c r="P203" s="153">
        <f t="shared" si="66"/>
        <v>513812</v>
      </c>
      <c r="Q203" s="199">
        <v>330200</v>
      </c>
      <c r="R203" s="210">
        <v>1.2485142857142857</v>
      </c>
      <c r="S203" s="201">
        <v>161995</v>
      </c>
      <c r="T203" s="153">
        <v>492195</v>
      </c>
      <c r="U203" s="199">
        <v>379600</v>
      </c>
      <c r="V203" s="210">
        <v>1.2485142857142857</v>
      </c>
      <c r="W203" s="201">
        <v>139650.576</v>
      </c>
      <c r="X203" s="153">
        <f t="shared" si="67"/>
        <v>519250.576</v>
      </c>
      <c r="Y203" s="199">
        <v>395200</v>
      </c>
      <c r="Z203" s="210">
        <v>1.2485142857142857</v>
      </c>
      <c r="AA203" s="201">
        <v>155012</v>
      </c>
      <c r="AB203" s="228">
        <f t="shared" si="68"/>
        <v>550212</v>
      </c>
      <c r="AC203" s="573">
        <v>520720.2</v>
      </c>
      <c r="AD203" s="599">
        <v>1.2485142857142899</v>
      </c>
      <c r="AE203" s="572">
        <v>125791.1226</v>
      </c>
      <c r="AF203" s="584">
        <f t="shared" si="62"/>
        <v>646511.32260000007</v>
      </c>
      <c r="AG203" s="458">
        <f t="shared" si="65"/>
        <v>523668.94232933334</v>
      </c>
    </row>
    <row r="204" spans="1:33" x14ac:dyDescent="0.2">
      <c r="A204" s="120">
        <v>187</v>
      </c>
      <c r="B204" s="126" t="s">
        <v>429</v>
      </c>
      <c r="C204" s="463" t="s">
        <v>593</v>
      </c>
      <c r="D204" s="483" t="s">
        <v>593</v>
      </c>
      <c r="E204" s="463" t="s">
        <v>593</v>
      </c>
      <c r="F204" s="483" t="s">
        <v>593</v>
      </c>
      <c r="G204" s="474">
        <v>652093.60800000001</v>
      </c>
      <c r="H204" s="475">
        <f t="shared" si="63"/>
        <v>685350.38200800004</v>
      </c>
      <c r="I204" s="282">
        <f t="shared" si="64"/>
        <v>685350.38200800004</v>
      </c>
      <c r="K204" s="133">
        <v>187</v>
      </c>
      <c r="L204" s="198" t="s">
        <v>429</v>
      </c>
      <c r="M204" s="199">
        <v>597840</v>
      </c>
      <c r="N204" s="210">
        <v>0.95988571428571423</v>
      </c>
      <c r="O204" s="201">
        <v>250903</v>
      </c>
      <c r="P204" s="153">
        <f t="shared" si="66"/>
        <v>848743</v>
      </c>
      <c r="Q204" s="199">
        <v>555440</v>
      </c>
      <c r="R204" s="210">
        <v>0.95988571428571423</v>
      </c>
      <c r="S204" s="201">
        <v>255465</v>
      </c>
      <c r="T204" s="153">
        <v>810905</v>
      </c>
      <c r="U204" s="199">
        <v>597840</v>
      </c>
      <c r="V204" s="210">
        <v>0.95988571428571423</v>
      </c>
      <c r="W204" s="201">
        <v>228093.60800000001</v>
      </c>
      <c r="X204" s="153">
        <f t="shared" si="67"/>
        <v>825933.60800000001</v>
      </c>
      <c r="Y204" s="199">
        <v>614800</v>
      </c>
      <c r="Z204" s="210">
        <v>0.95988571428571423</v>
      </c>
      <c r="AA204" s="201">
        <v>253184</v>
      </c>
      <c r="AB204" s="228">
        <f t="shared" si="68"/>
        <v>867984</v>
      </c>
      <c r="AC204" s="573">
        <v>608634</v>
      </c>
      <c r="AD204" s="599">
        <v>0.95988571428571401</v>
      </c>
      <c r="AE204" s="572">
        <v>23986.942200000001</v>
      </c>
      <c r="AF204" s="584">
        <f t="shared" si="62"/>
        <v>632620.94220000005</v>
      </c>
      <c r="AG204" s="458">
        <f t="shared" si="65"/>
        <v>778589.48870133341</v>
      </c>
    </row>
    <row r="205" spans="1:33" x14ac:dyDescent="0.2">
      <c r="A205" s="120">
        <v>188</v>
      </c>
      <c r="B205" s="126" t="s">
        <v>471</v>
      </c>
      <c r="C205" s="463" t="s">
        <v>593</v>
      </c>
      <c r="D205" s="483" t="s">
        <v>593</v>
      </c>
      <c r="E205" s="463" t="s">
        <v>593</v>
      </c>
      <c r="F205" s="483" t="s">
        <v>593</v>
      </c>
      <c r="G205" s="474">
        <v>709842.56</v>
      </c>
      <c r="H205" s="475">
        <f t="shared" si="63"/>
        <v>746044.5305600001</v>
      </c>
      <c r="I205" s="282">
        <f t="shared" si="64"/>
        <v>746044.5305600001</v>
      </c>
      <c r="K205" s="133">
        <v>188</v>
      </c>
      <c r="L205" s="198" t="s">
        <v>471</v>
      </c>
      <c r="M205" s="199">
        <v>668450</v>
      </c>
      <c r="N205" s="210">
        <v>5.8533714285714282</v>
      </c>
      <c r="O205" s="201">
        <v>276215</v>
      </c>
      <c r="P205" s="153">
        <f t="shared" si="66"/>
        <v>944665</v>
      </c>
      <c r="Q205" s="199">
        <v>608520</v>
      </c>
      <c r="R205" s="210">
        <v>5.8533714285714282</v>
      </c>
      <c r="S205" s="201">
        <v>278704</v>
      </c>
      <c r="T205" s="153">
        <v>887224</v>
      </c>
      <c r="U205" s="199">
        <v>645400</v>
      </c>
      <c r="V205" s="210">
        <v>5.8533714285714282</v>
      </c>
      <c r="W205" s="201">
        <v>248842.56000000006</v>
      </c>
      <c r="X205" s="153">
        <f t="shared" si="67"/>
        <v>894242.56</v>
      </c>
      <c r="Y205" s="199">
        <v>668450</v>
      </c>
      <c r="Z205" s="210">
        <v>5.8533714285714282</v>
      </c>
      <c r="AA205" s="201">
        <v>281192</v>
      </c>
      <c r="AB205" s="228">
        <f t="shared" si="68"/>
        <v>949642</v>
      </c>
      <c r="AC205" s="573">
        <v>696547.8</v>
      </c>
      <c r="AD205" s="599">
        <v>5.85337142857143</v>
      </c>
      <c r="AE205" s="572">
        <v>83261.131200000003</v>
      </c>
      <c r="AF205" s="584">
        <f t="shared" si="62"/>
        <v>779808.93119999999</v>
      </c>
      <c r="AG205" s="458">
        <f t="shared" si="65"/>
        <v>866937.83695999999</v>
      </c>
    </row>
    <row r="206" spans="1:33" x14ac:dyDescent="0.2">
      <c r="A206" s="120">
        <v>189</v>
      </c>
      <c r="B206" s="126" t="s">
        <v>472</v>
      </c>
      <c r="C206" s="463" t="s">
        <v>593</v>
      </c>
      <c r="D206" s="483" t="s">
        <v>593</v>
      </c>
      <c r="E206" s="463" t="s">
        <v>593</v>
      </c>
      <c r="F206" s="483" t="s">
        <v>593</v>
      </c>
      <c r="G206" s="474">
        <v>818029.96</v>
      </c>
      <c r="H206" s="475">
        <f t="shared" si="63"/>
        <v>859749.48795999994</v>
      </c>
      <c r="I206" s="282">
        <f t="shared" si="64"/>
        <v>859749.48795999994</v>
      </c>
      <c r="K206" s="133">
        <v>189</v>
      </c>
      <c r="L206" s="198" t="s">
        <v>472</v>
      </c>
      <c r="M206" s="199">
        <v>718200</v>
      </c>
      <c r="N206" s="210">
        <v>0.59994285714285711</v>
      </c>
      <c r="O206" s="201">
        <v>317493</v>
      </c>
      <c r="P206" s="153">
        <f t="shared" si="66"/>
        <v>1035693</v>
      </c>
      <c r="Q206" s="199">
        <v>723520</v>
      </c>
      <c r="R206" s="210">
        <v>0.59994285714285711</v>
      </c>
      <c r="S206" s="201">
        <v>320354</v>
      </c>
      <c r="T206" s="153">
        <v>1043874</v>
      </c>
      <c r="U206" s="199">
        <v>755440</v>
      </c>
      <c r="V206" s="210">
        <v>0.59994285714285711</v>
      </c>
      <c r="W206" s="201">
        <v>286029.95999999996</v>
      </c>
      <c r="X206" s="153">
        <f t="shared" si="67"/>
        <v>1041469.96</v>
      </c>
      <c r="Y206" s="199">
        <v>808640</v>
      </c>
      <c r="Z206" s="210">
        <v>0.59994285714285711</v>
      </c>
      <c r="AA206" s="201">
        <v>323214</v>
      </c>
      <c r="AB206" s="228">
        <f t="shared" si="68"/>
        <v>1131854</v>
      </c>
      <c r="AC206" s="573">
        <v>710073</v>
      </c>
      <c r="AD206" s="599">
        <v>0.599942857142857</v>
      </c>
      <c r="AE206" s="572">
        <v>124120.7604</v>
      </c>
      <c r="AF206" s="584">
        <f t="shared" si="62"/>
        <v>834193.76040000003</v>
      </c>
      <c r="AG206" s="458">
        <f t="shared" si="65"/>
        <v>991139.03472666675</v>
      </c>
    </row>
    <row r="207" spans="1:33" x14ac:dyDescent="0.2">
      <c r="A207" s="120">
        <v>190</v>
      </c>
      <c r="B207" s="126" t="s">
        <v>476</v>
      </c>
      <c r="C207" s="463" t="s">
        <v>593</v>
      </c>
      <c r="D207" s="483" t="s">
        <v>593</v>
      </c>
      <c r="E207" s="463" t="s">
        <v>593</v>
      </c>
      <c r="F207" s="483" t="s">
        <v>593</v>
      </c>
      <c r="G207" s="474">
        <v>627410.00800000003</v>
      </c>
      <c r="H207" s="475">
        <f t="shared" si="63"/>
        <v>659407.91840800003</v>
      </c>
      <c r="I207" s="282">
        <f t="shared" si="64"/>
        <v>659407.91840800003</v>
      </c>
      <c r="K207" s="133">
        <v>190</v>
      </c>
      <c r="L207" s="198" t="s">
        <v>476</v>
      </c>
      <c r="M207" s="199">
        <v>571200</v>
      </c>
      <c r="N207" s="210">
        <v>1.5436000000000001</v>
      </c>
      <c r="O207" s="201">
        <v>245739</v>
      </c>
      <c r="P207" s="153">
        <f t="shared" si="66"/>
        <v>816939</v>
      </c>
      <c r="Q207" s="199">
        <v>522240</v>
      </c>
      <c r="R207" s="210">
        <v>1.5436000000000001</v>
      </c>
      <c r="S207" s="201">
        <v>247933</v>
      </c>
      <c r="T207" s="153">
        <v>770173</v>
      </c>
      <c r="U207" s="199">
        <v>579360</v>
      </c>
      <c r="V207" s="210">
        <v>1.5436000000000001</v>
      </c>
      <c r="W207" s="201">
        <v>219410.00800000003</v>
      </c>
      <c r="X207" s="153">
        <f t="shared" si="67"/>
        <v>798770.00800000003</v>
      </c>
      <c r="Y207" s="199">
        <v>612000</v>
      </c>
      <c r="Z207" s="210">
        <v>1.5436000000000001</v>
      </c>
      <c r="AA207" s="201">
        <v>236963</v>
      </c>
      <c r="AB207" s="228">
        <f t="shared" si="68"/>
        <v>848963</v>
      </c>
      <c r="AC207" s="573">
        <v>426043.8</v>
      </c>
      <c r="AD207" s="599">
        <v>1.5436000000000001</v>
      </c>
      <c r="AE207" s="572">
        <v>72643.849199999997</v>
      </c>
      <c r="AF207" s="584">
        <f t="shared" si="62"/>
        <v>498687.64919999999</v>
      </c>
      <c r="AG207" s="458">
        <f t="shared" si="65"/>
        <v>732156.76260133332</v>
      </c>
    </row>
    <row r="208" spans="1:33" x14ac:dyDescent="0.2">
      <c r="A208" s="120">
        <v>191</v>
      </c>
      <c r="B208" s="126" t="s">
        <v>477</v>
      </c>
      <c r="C208" s="463" t="s">
        <v>593</v>
      </c>
      <c r="D208" s="483" t="s">
        <v>593</v>
      </c>
      <c r="E208" s="463" t="s">
        <v>593</v>
      </c>
      <c r="F208" s="483" t="s">
        <v>593</v>
      </c>
      <c r="G208" s="474">
        <v>717134.848</v>
      </c>
      <c r="H208" s="475">
        <f t="shared" si="63"/>
        <v>753708.725248</v>
      </c>
      <c r="I208" s="282">
        <f t="shared" si="64"/>
        <v>753708.725248</v>
      </c>
      <c r="K208" s="133">
        <v>191</v>
      </c>
      <c r="L208" s="198" t="s">
        <v>477</v>
      </c>
      <c r="M208" s="199">
        <v>666380</v>
      </c>
      <c r="N208" s="210">
        <v>0.64571428571428569</v>
      </c>
      <c r="O208" s="201">
        <v>278760</v>
      </c>
      <c r="P208" s="153">
        <f t="shared" si="66"/>
        <v>945140</v>
      </c>
      <c r="Q208" s="199">
        <v>643080</v>
      </c>
      <c r="R208" s="210">
        <v>0.64571428571428569</v>
      </c>
      <c r="S208" s="201">
        <v>291316</v>
      </c>
      <c r="T208" s="153">
        <v>934396</v>
      </c>
      <c r="U208" s="199">
        <v>647740</v>
      </c>
      <c r="V208" s="210">
        <v>0.64571428571428569</v>
      </c>
      <c r="W208" s="201">
        <v>251134.848</v>
      </c>
      <c r="X208" s="153">
        <f t="shared" si="67"/>
        <v>898874.848</v>
      </c>
      <c r="Y208" s="199">
        <v>708320</v>
      </c>
      <c r="Z208" s="210">
        <v>0.64571428571428569</v>
      </c>
      <c r="AA208" s="201">
        <v>271226</v>
      </c>
      <c r="AB208" s="228">
        <f t="shared" si="68"/>
        <v>979546</v>
      </c>
      <c r="AC208" s="573">
        <v>426043.8</v>
      </c>
      <c r="AD208" s="599">
        <v>0.64571428571428602</v>
      </c>
      <c r="AE208" s="572">
        <v>105023.178</v>
      </c>
      <c r="AF208" s="584">
        <f t="shared" si="62"/>
        <v>531066.978</v>
      </c>
      <c r="AG208" s="458">
        <f t="shared" si="65"/>
        <v>840455.425208</v>
      </c>
    </row>
    <row r="209" spans="1:33" x14ac:dyDescent="0.2">
      <c r="A209" s="120">
        <v>192</v>
      </c>
      <c r="B209" s="126" t="s">
        <v>434</v>
      </c>
      <c r="C209" s="463" t="s">
        <v>593</v>
      </c>
      <c r="D209" s="483" t="s">
        <v>593</v>
      </c>
      <c r="E209" s="463" t="s">
        <v>593</v>
      </c>
      <c r="F209" s="483" t="s">
        <v>593</v>
      </c>
      <c r="G209" s="474">
        <v>977671.12</v>
      </c>
      <c r="H209" s="475">
        <f t="shared" si="63"/>
        <v>1027532.34712</v>
      </c>
      <c r="I209" s="282">
        <f t="shared" si="64"/>
        <v>1027532.34712</v>
      </c>
      <c r="K209" s="133">
        <v>192</v>
      </c>
      <c r="L209" s="198" t="s">
        <v>434</v>
      </c>
      <c r="M209" s="199">
        <v>869950</v>
      </c>
      <c r="N209" s="210">
        <v>3.15</v>
      </c>
      <c r="O209" s="201">
        <v>383792</v>
      </c>
      <c r="P209" s="153">
        <f t="shared" si="66"/>
        <v>1253742</v>
      </c>
      <c r="Q209" s="199">
        <v>819150</v>
      </c>
      <c r="R209" s="210">
        <v>3.15</v>
      </c>
      <c r="S209" s="201">
        <v>394072</v>
      </c>
      <c r="T209" s="153">
        <v>1213222</v>
      </c>
      <c r="U209" s="199">
        <v>901700</v>
      </c>
      <c r="V209" s="210">
        <v>3.15</v>
      </c>
      <c r="W209" s="201">
        <v>342671.12</v>
      </c>
      <c r="X209" s="153">
        <f t="shared" si="67"/>
        <v>1244371.1200000001</v>
      </c>
      <c r="Y209" s="199">
        <v>958850</v>
      </c>
      <c r="Z209" s="210">
        <v>3.15</v>
      </c>
      <c r="AA209" s="201">
        <v>376938</v>
      </c>
      <c r="AB209" s="228">
        <f t="shared" si="68"/>
        <v>1335788</v>
      </c>
      <c r="AC209" s="573">
        <v>608634</v>
      </c>
      <c r="AD209" s="599">
        <v>3.15</v>
      </c>
      <c r="AE209" s="572">
        <v>38722.647599999997</v>
      </c>
      <c r="AF209" s="584">
        <f t="shared" si="62"/>
        <v>647356.64760000003</v>
      </c>
      <c r="AG209" s="458">
        <f t="shared" si="65"/>
        <v>1120335.3524533333</v>
      </c>
    </row>
    <row r="210" spans="1:33" x14ac:dyDescent="0.2">
      <c r="A210" s="120">
        <v>193</v>
      </c>
      <c r="B210" s="126" t="s">
        <v>440</v>
      </c>
      <c r="C210" s="463" t="s">
        <v>593</v>
      </c>
      <c r="D210" s="483" t="s">
        <v>593</v>
      </c>
      <c r="E210" s="463" t="s">
        <v>593</v>
      </c>
      <c r="F210" s="483" t="s">
        <v>593</v>
      </c>
      <c r="G210" s="474">
        <v>549961.00399999996</v>
      </c>
      <c r="H210" s="475">
        <f t="shared" si="63"/>
        <v>578009.01520399994</v>
      </c>
      <c r="I210" s="282">
        <f t="shared" si="64"/>
        <v>578009.01520399994</v>
      </c>
      <c r="K210" s="133">
        <v>193</v>
      </c>
      <c r="L210" s="198" t="s">
        <v>440</v>
      </c>
      <c r="M210" s="199">
        <v>492660</v>
      </c>
      <c r="N210" s="210">
        <v>4.5</v>
      </c>
      <c r="O210" s="201">
        <v>214187</v>
      </c>
      <c r="P210" s="153">
        <f t="shared" si="66"/>
        <v>706847</v>
      </c>
      <c r="Q210" s="199">
        <v>453390</v>
      </c>
      <c r="R210" s="210">
        <v>4.5</v>
      </c>
      <c r="S210" s="201">
        <v>218046</v>
      </c>
      <c r="T210" s="153">
        <v>671436</v>
      </c>
      <c r="U210" s="199">
        <v>492660</v>
      </c>
      <c r="V210" s="210">
        <v>4.5</v>
      </c>
      <c r="W210" s="201">
        <v>192961.00399999996</v>
      </c>
      <c r="X210" s="153">
        <f t="shared" si="67"/>
        <v>685621.00399999996</v>
      </c>
      <c r="Y210" s="199">
        <v>517650</v>
      </c>
      <c r="Z210" s="210">
        <v>4.5</v>
      </c>
      <c r="AA210" s="201">
        <v>212257</v>
      </c>
      <c r="AB210" s="228">
        <f t="shared" si="68"/>
        <v>729907</v>
      </c>
      <c r="AC210" s="573">
        <v>398993.4</v>
      </c>
      <c r="AD210" s="599">
        <v>4.5</v>
      </c>
      <c r="AE210" s="572">
        <v>333173.01419999998</v>
      </c>
      <c r="AF210" s="584">
        <f t="shared" si="62"/>
        <v>732166.4142</v>
      </c>
      <c r="AG210" s="458">
        <f t="shared" si="65"/>
        <v>683997.73890066671</v>
      </c>
    </row>
    <row r="211" spans="1:33" x14ac:dyDescent="0.2">
      <c r="A211" s="120">
        <v>194</v>
      </c>
      <c r="B211" s="126" t="s">
        <v>435</v>
      </c>
      <c r="C211" s="463" t="s">
        <v>593</v>
      </c>
      <c r="D211" s="483" t="s">
        <v>593</v>
      </c>
      <c r="E211" s="463" t="s">
        <v>593</v>
      </c>
      <c r="F211" s="483" t="s">
        <v>593</v>
      </c>
      <c r="G211" s="474">
        <v>3092773.2</v>
      </c>
      <c r="H211" s="475">
        <f t="shared" si="63"/>
        <v>3250504.6332</v>
      </c>
      <c r="I211" s="282">
        <f t="shared" si="64"/>
        <v>3250504.6332</v>
      </c>
      <c r="K211" s="133">
        <v>194</v>
      </c>
      <c r="L211" s="198" t="s">
        <v>435</v>
      </c>
      <c r="M211" s="199">
        <v>2773800</v>
      </c>
      <c r="N211" s="210">
        <v>4.0999999999999996</v>
      </c>
      <c r="O211" s="201">
        <v>1201878</v>
      </c>
      <c r="P211" s="153">
        <f t="shared" si="66"/>
        <v>3975678</v>
      </c>
      <c r="Q211" s="199">
        <v>2773800</v>
      </c>
      <c r="R211" s="210">
        <v>4.0999999999999996</v>
      </c>
      <c r="S211" s="201">
        <v>1256017</v>
      </c>
      <c r="T211" s="153">
        <v>4029817</v>
      </c>
      <c r="U211" s="199">
        <v>2954700</v>
      </c>
      <c r="V211" s="210">
        <v>4.0999999999999996</v>
      </c>
      <c r="W211" s="201">
        <v>1082773.2000000002</v>
      </c>
      <c r="X211" s="153">
        <f t="shared" si="67"/>
        <v>4037473.2</v>
      </c>
      <c r="Y211" s="199">
        <v>3055200</v>
      </c>
      <c r="Z211" s="210">
        <v>4.0999999999999996</v>
      </c>
      <c r="AA211" s="201">
        <v>1234361</v>
      </c>
      <c r="AB211" s="228">
        <f t="shared" si="68"/>
        <v>4289561</v>
      </c>
      <c r="AC211" s="573">
        <v>568058.4</v>
      </c>
      <c r="AD211" s="599">
        <v>4.0999999999999996</v>
      </c>
      <c r="AE211" s="572">
        <v>135941.78520000001</v>
      </c>
      <c r="AF211" s="584">
        <f t="shared" si="62"/>
        <v>704000.18520000007</v>
      </c>
      <c r="AG211" s="458">
        <f t="shared" si="65"/>
        <v>3381172.3363999999</v>
      </c>
    </row>
    <row r="212" spans="1:33" x14ac:dyDescent="0.2">
      <c r="A212" s="120">
        <v>195</v>
      </c>
      <c r="B212" s="126" t="s">
        <v>464</v>
      </c>
      <c r="C212" s="463" t="s">
        <v>593</v>
      </c>
      <c r="D212" s="483" t="s">
        <v>593</v>
      </c>
      <c r="E212" s="463" t="s">
        <v>593</v>
      </c>
      <c r="F212" s="483" t="s">
        <v>593</v>
      </c>
      <c r="G212" s="474">
        <v>2837150.28</v>
      </c>
      <c r="H212" s="475">
        <f t="shared" si="63"/>
        <v>2981844.9442799999</v>
      </c>
      <c r="I212" s="282">
        <f t="shared" si="64"/>
        <v>2981844.9442799999</v>
      </c>
      <c r="K212" s="133">
        <v>195</v>
      </c>
      <c r="L212" s="198" t="s">
        <v>464</v>
      </c>
      <c r="M212" s="199">
        <v>2507840</v>
      </c>
      <c r="N212" s="210">
        <v>3.15</v>
      </c>
      <c r="O212" s="201">
        <v>1102397</v>
      </c>
      <c r="P212" s="153">
        <f t="shared" si="66"/>
        <v>3610237</v>
      </c>
      <c r="Q212" s="199">
        <v>2397200</v>
      </c>
      <c r="R212" s="210">
        <v>3.15</v>
      </c>
      <c r="S212" s="201">
        <v>1142123</v>
      </c>
      <c r="T212" s="153">
        <v>3539323</v>
      </c>
      <c r="U212" s="199">
        <v>2747560</v>
      </c>
      <c r="V212" s="210">
        <v>3.15</v>
      </c>
      <c r="W212" s="201">
        <v>993150.2799999998</v>
      </c>
      <c r="X212" s="153">
        <f t="shared" si="67"/>
        <v>3740710.28</v>
      </c>
      <c r="Y212" s="199">
        <v>2729120</v>
      </c>
      <c r="Z212" s="210">
        <v>3.15</v>
      </c>
      <c r="AA212" s="201">
        <v>1072602</v>
      </c>
      <c r="AB212" s="228">
        <f t="shared" si="68"/>
        <v>3801722</v>
      </c>
      <c r="AC212" s="573">
        <v>520720.2</v>
      </c>
      <c r="AD212" s="599">
        <v>3.15</v>
      </c>
      <c r="AE212" s="572">
        <v>31351.4136</v>
      </c>
      <c r="AF212" s="584">
        <f t="shared" si="62"/>
        <v>552071.61360000004</v>
      </c>
      <c r="AG212" s="458">
        <f t="shared" si="65"/>
        <v>3037651.4729800001</v>
      </c>
    </row>
    <row r="213" spans="1:33" x14ac:dyDescent="0.2">
      <c r="A213" s="120">
        <v>196</v>
      </c>
      <c r="B213" s="126" t="s">
        <v>465</v>
      </c>
      <c r="C213" s="463" t="s">
        <v>593</v>
      </c>
      <c r="D213" s="483" t="s">
        <v>593</v>
      </c>
      <c r="E213" s="41">
        <v>475000</v>
      </c>
      <c r="F213" s="473">
        <f t="shared" ref="F213" si="69">+E213*5.2%+E213</f>
        <v>499700</v>
      </c>
      <c r="G213" s="474">
        <v>1002800</v>
      </c>
      <c r="H213" s="475">
        <f t="shared" si="63"/>
        <v>1053942.8</v>
      </c>
      <c r="I213" s="282">
        <f t="shared" si="64"/>
        <v>776821.4</v>
      </c>
      <c r="K213" s="133">
        <v>196</v>
      </c>
      <c r="L213" s="198" t="s">
        <v>465</v>
      </c>
      <c r="M213" s="199">
        <v>1269000</v>
      </c>
      <c r="N213" s="210">
        <v>1.1114285714285714</v>
      </c>
      <c r="O213" s="201">
        <v>392896</v>
      </c>
      <c r="P213" s="153">
        <f t="shared" si="66"/>
        <v>1661896</v>
      </c>
      <c r="Q213" s="199">
        <v>1224000</v>
      </c>
      <c r="R213" s="210">
        <v>1.1114285714285714</v>
      </c>
      <c r="S213" s="201">
        <v>399912</v>
      </c>
      <c r="T213" s="153">
        <v>1623912</v>
      </c>
      <c r="U213" s="199">
        <v>1251000</v>
      </c>
      <c r="V213" s="210">
        <v>1.1114285714285714</v>
      </c>
      <c r="W213" s="201">
        <v>350800</v>
      </c>
      <c r="X213" s="153">
        <f t="shared" si="67"/>
        <v>1601800</v>
      </c>
      <c r="Y213" s="199">
        <v>1314000</v>
      </c>
      <c r="Z213" s="210">
        <v>1.1114285714285714</v>
      </c>
      <c r="AA213" s="201">
        <v>396404</v>
      </c>
      <c r="AB213" s="228">
        <f t="shared" si="68"/>
        <v>1710404</v>
      </c>
      <c r="AC213" s="573">
        <v>608634</v>
      </c>
      <c r="AD213" s="599">
        <v>1.1114285714285701</v>
      </c>
      <c r="AE213" s="572">
        <v>144219.20759999999</v>
      </c>
      <c r="AF213" s="584">
        <f t="shared" si="62"/>
        <v>752853.20759999997</v>
      </c>
      <c r="AG213" s="458">
        <f t="shared" si="65"/>
        <v>1354614.4346</v>
      </c>
    </row>
    <row r="214" spans="1:33" x14ac:dyDescent="0.2">
      <c r="A214" s="120">
        <v>197</v>
      </c>
      <c r="B214" s="126" t="s">
        <v>466</v>
      </c>
      <c r="C214" s="463" t="s">
        <v>593</v>
      </c>
      <c r="D214" s="483" t="s">
        <v>593</v>
      </c>
      <c r="E214" s="463" t="s">
        <v>593</v>
      </c>
      <c r="F214" s="483" t="s">
        <v>593</v>
      </c>
      <c r="G214" s="474">
        <v>524013.41600000003</v>
      </c>
      <c r="H214" s="475">
        <f t="shared" si="63"/>
        <v>550738.10021599999</v>
      </c>
      <c r="I214" s="282">
        <f t="shared" si="64"/>
        <v>550738.10021599999</v>
      </c>
      <c r="K214" s="133">
        <v>197</v>
      </c>
      <c r="L214" s="198" t="s">
        <v>466</v>
      </c>
      <c r="M214" s="199">
        <v>480810</v>
      </c>
      <c r="N214" s="210">
        <v>1.0542857142857143</v>
      </c>
      <c r="O214" s="201">
        <v>201315</v>
      </c>
      <c r="P214" s="153">
        <f t="shared" si="66"/>
        <v>682125</v>
      </c>
      <c r="Q214" s="199">
        <v>439890</v>
      </c>
      <c r="R214" s="210">
        <v>1.0542857142857143</v>
      </c>
      <c r="S214" s="201">
        <v>206805</v>
      </c>
      <c r="T214" s="153">
        <v>646695</v>
      </c>
      <c r="U214" s="199">
        <v>477400</v>
      </c>
      <c r="V214" s="210">
        <v>1.0542857142857143</v>
      </c>
      <c r="W214" s="201">
        <v>183013.41600000003</v>
      </c>
      <c r="X214" s="153">
        <f t="shared" si="67"/>
        <v>660413.41599999997</v>
      </c>
      <c r="Y214" s="199">
        <v>511500</v>
      </c>
      <c r="Z214" s="210">
        <v>1.0542857142857143</v>
      </c>
      <c r="AA214" s="201">
        <v>199485</v>
      </c>
      <c r="AB214" s="228">
        <f t="shared" si="68"/>
        <v>710985</v>
      </c>
      <c r="AC214" s="573">
        <v>696547.8</v>
      </c>
      <c r="AD214" s="599">
        <v>1.0542857142857101</v>
      </c>
      <c r="AE214" s="572">
        <v>102020.5836</v>
      </c>
      <c r="AF214" s="584">
        <f t="shared" si="62"/>
        <v>798568.38360000006</v>
      </c>
      <c r="AG214" s="458">
        <f t="shared" si="65"/>
        <v>674920.81663599994</v>
      </c>
    </row>
    <row r="215" spans="1:33" x14ac:dyDescent="0.2">
      <c r="A215" s="120">
        <v>198</v>
      </c>
      <c r="B215" s="126" t="s">
        <v>467</v>
      </c>
      <c r="C215" s="463" t="s">
        <v>593</v>
      </c>
      <c r="D215" s="483" t="s">
        <v>593</v>
      </c>
      <c r="E215" s="463" t="s">
        <v>593</v>
      </c>
      <c r="F215" s="483" t="s">
        <v>593</v>
      </c>
      <c r="G215" s="474">
        <v>899602.40399999998</v>
      </c>
      <c r="H215" s="475">
        <f t="shared" si="63"/>
        <v>945482.12660399999</v>
      </c>
      <c r="I215" s="282">
        <f t="shared" si="64"/>
        <v>945482.12660399999</v>
      </c>
      <c r="K215" s="133">
        <v>198</v>
      </c>
      <c r="L215" s="198" t="s">
        <v>467</v>
      </c>
      <c r="M215" s="199">
        <v>848250</v>
      </c>
      <c r="N215" s="210">
        <v>1.0542857142857143</v>
      </c>
      <c r="O215" s="201">
        <v>346063</v>
      </c>
      <c r="P215" s="153">
        <f t="shared" si="66"/>
        <v>1194313</v>
      </c>
      <c r="Q215" s="199">
        <v>789750</v>
      </c>
      <c r="R215" s="210">
        <v>1.0542857142857143</v>
      </c>
      <c r="S215" s="201">
        <v>352355</v>
      </c>
      <c r="T215" s="153">
        <v>1142105</v>
      </c>
      <c r="U215" s="199">
        <v>807300</v>
      </c>
      <c r="V215" s="210">
        <v>1.0542857142857143</v>
      </c>
      <c r="W215" s="201">
        <v>314602.40399999998</v>
      </c>
      <c r="X215" s="153">
        <f t="shared" si="67"/>
        <v>1121902.4040000001</v>
      </c>
      <c r="Y215" s="199">
        <v>877500</v>
      </c>
      <c r="Z215" s="210">
        <v>1.0542857142857143</v>
      </c>
      <c r="AA215" s="201">
        <v>352355</v>
      </c>
      <c r="AB215" s="228">
        <f t="shared" si="68"/>
        <v>1229855</v>
      </c>
      <c r="AC215" s="573">
        <v>710073</v>
      </c>
      <c r="AD215" s="599">
        <v>1.0542857142857101</v>
      </c>
      <c r="AE215" s="572">
        <v>45221.506200000003</v>
      </c>
      <c r="AF215" s="584">
        <f t="shared" si="62"/>
        <v>755294.50619999995</v>
      </c>
      <c r="AG215" s="458">
        <f t="shared" si="65"/>
        <v>1064825.3394673334</v>
      </c>
    </row>
    <row r="216" spans="1:33" x14ac:dyDescent="0.2">
      <c r="A216" s="120">
        <v>199</v>
      </c>
      <c r="B216" s="126" t="s">
        <v>468</v>
      </c>
      <c r="C216" s="463" t="s">
        <v>593</v>
      </c>
      <c r="D216" s="483" t="s">
        <v>593</v>
      </c>
      <c r="E216" s="463" t="s">
        <v>593</v>
      </c>
      <c r="F216" s="483" t="s">
        <v>593</v>
      </c>
      <c r="G216" s="474">
        <v>997181.1736000001</v>
      </c>
      <c r="H216" s="475">
        <f t="shared" si="63"/>
        <v>1048037.4134536001</v>
      </c>
      <c r="I216" s="282">
        <f t="shared" si="64"/>
        <v>1048037.4134536001</v>
      </c>
      <c r="K216" s="133">
        <v>199</v>
      </c>
      <c r="L216" s="198" t="s">
        <v>468</v>
      </c>
      <c r="M216" s="199">
        <v>933120</v>
      </c>
      <c r="N216" s="210">
        <v>4</v>
      </c>
      <c r="O216" s="201">
        <v>391083</v>
      </c>
      <c r="P216" s="153">
        <f t="shared" si="66"/>
        <v>1324203</v>
      </c>
      <c r="Q216" s="199">
        <v>822960</v>
      </c>
      <c r="R216" s="210">
        <v>4</v>
      </c>
      <c r="S216" s="201">
        <v>405050</v>
      </c>
      <c r="T216" s="153">
        <v>1228010</v>
      </c>
      <c r="U216" s="199">
        <v>907200</v>
      </c>
      <c r="V216" s="210">
        <v>4</v>
      </c>
      <c r="W216" s="201">
        <v>349181.1736000001</v>
      </c>
      <c r="X216" s="153">
        <f t="shared" si="67"/>
        <v>1256381.1736000001</v>
      </c>
      <c r="Y216" s="199">
        <v>965520</v>
      </c>
      <c r="Z216" s="210">
        <v>4</v>
      </c>
      <c r="AA216" s="201">
        <v>394575</v>
      </c>
      <c r="AB216" s="228">
        <f t="shared" si="68"/>
        <v>1360095</v>
      </c>
      <c r="AC216" s="573">
        <v>426043.8</v>
      </c>
      <c r="AD216" s="599">
        <v>4</v>
      </c>
      <c r="AE216" s="572">
        <v>27970.113600000001</v>
      </c>
      <c r="AF216" s="584">
        <f t="shared" si="62"/>
        <v>454013.91359999997</v>
      </c>
      <c r="AG216" s="458">
        <f t="shared" si="65"/>
        <v>1111790.0834422668</v>
      </c>
    </row>
    <row r="217" spans="1:33" x14ac:dyDescent="0.2">
      <c r="A217" s="120">
        <v>200</v>
      </c>
      <c r="B217" s="126" t="s">
        <v>469</v>
      </c>
      <c r="C217" s="463" t="s">
        <v>593</v>
      </c>
      <c r="D217" s="483" t="s">
        <v>593</v>
      </c>
      <c r="E217" s="463" t="s">
        <v>593</v>
      </c>
      <c r="F217" s="483" t="s">
        <v>593</v>
      </c>
      <c r="G217" s="474">
        <v>1110161.6264</v>
      </c>
      <c r="H217" s="475">
        <f t="shared" si="63"/>
        <v>1166779.8693464</v>
      </c>
      <c r="I217" s="282">
        <f t="shared" si="64"/>
        <v>1166779.8693464</v>
      </c>
      <c r="K217" s="133">
        <v>200</v>
      </c>
      <c r="L217" s="198" t="s">
        <v>469</v>
      </c>
      <c r="M217" s="199">
        <v>974700</v>
      </c>
      <c r="N217" s="210">
        <v>3.1428571428571428</v>
      </c>
      <c r="O217" s="201">
        <v>426978</v>
      </c>
      <c r="P217" s="153">
        <f t="shared" si="66"/>
        <v>1401678</v>
      </c>
      <c r="Q217" s="199">
        <v>996360</v>
      </c>
      <c r="R217" s="210">
        <v>3.1428571428571428</v>
      </c>
      <c r="S217" s="201">
        <v>434741</v>
      </c>
      <c r="T217" s="153">
        <v>1431101</v>
      </c>
      <c r="U217" s="199">
        <v>996360</v>
      </c>
      <c r="V217" s="210">
        <v>3.1428571428571428</v>
      </c>
      <c r="W217" s="201">
        <v>388161.62639999995</v>
      </c>
      <c r="X217" s="153">
        <f t="shared" si="67"/>
        <v>1384521.6264</v>
      </c>
      <c r="Y217" s="199">
        <v>1054120</v>
      </c>
      <c r="Z217" s="210">
        <v>3.1428571428571428</v>
      </c>
      <c r="AA217" s="201">
        <v>426978</v>
      </c>
      <c r="AB217" s="228">
        <f t="shared" si="68"/>
        <v>1481098</v>
      </c>
      <c r="AC217" s="573">
        <v>426043.8</v>
      </c>
      <c r="AD217" s="599">
        <v>3.1428571428571401</v>
      </c>
      <c r="AE217" s="572">
        <v>449036.64</v>
      </c>
      <c r="AF217" s="584">
        <f t="shared" si="62"/>
        <v>875080.44</v>
      </c>
      <c r="AG217" s="458">
        <f t="shared" si="65"/>
        <v>1290043.1559577333</v>
      </c>
    </row>
    <row r="218" spans="1:33" x14ac:dyDescent="0.2">
      <c r="A218" s="120">
        <v>201</v>
      </c>
      <c r="B218" s="126" t="s">
        <v>473</v>
      </c>
      <c r="C218" s="463" t="s">
        <v>593</v>
      </c>
      <c r="D218" s="483" t="s">
        <v>593</v>
      </c>
      <c r="E218" s="463" t="s">
        <v>593</v>
      </c>
      <c r="F218" s="483" t="s">
        <v>593</v>
      </c>
      <c r="G218" s="474">
        <v>230304.52</v>
      </c>
      <c r="H218" s="475">
        <f t="shared" si="63"/>
        <v>242050.05051999999</v>
      </c>
      <c r="I218" s="282">
        <f t="shared" si="64"/>
        <v>242050.05051999999</v>
      </c>
      <c r="K218" s="133">
        <v>201</v>
      </c>
      <c r="L218" s="198" t="s">
        <v>473</v>
      </c>
      <c r="M218" s="199">
        <v>211500</v>
      </c>
      <c r="N218" s="210">
        <v>2.4285714285714284</v>
      </c>
      <c r="O218" s="201">
        <v>88335</v>
      </c>
      <c r="P218" s="153">
        <f t="shared" si="66"/>
        <v>299835</v>
      </c>
      <c r="Q218" s="199">
        <v>201000</v>
      </c>
      <c r="R218" s="210">
        <v>2.4285714285714284</v>
      </c>
      <c r="S218" s="201">
        <v>93153</v>
      </c>
      <c r="T218" s="153">
        <v>294153</v>
      </c>
      <c r="U218" s="199">
        <v>210000</v>
      </c>
      <c r="V218" s="210">
        <v>2.4285714285714284</v>
      </c>
      <c r="W218" s="201">
        <v>80304.51999999999</v>
      </c>
      <c r="X218" s="153">
        <f t="shared" si="67"/>
        <v>290304.52</v>
      </c>
      <c r="Y218" s="199">
        <v>220500</v>
      </c>
      <c r="Z218" s="210">
        <v>2.4285714285714284</v>
      </c>
      <c r="AA218" s="201">
        <v>89941</v>
      </c>
      <c r="AB218" s="228">
        <f t="shared" si="68"/>
        <v>310441</v>
      </c>
      <c r="AC218" s="573">
        <v>608634</v>
      </c>
      <c r="AD218" s="599">
        <v>2.4285714285714302</v>
      </c>
      <c r="AE218" s="572">
        <v>835181.1</v>
      </c>
      <c r="AF218" s="584">
        <f t="shared" si="62"/>
        <v>1443815.1</v>
      </c>
      <c r="AG218" s="458">
        <f t="shared" si="65"/>
        <v>480099.77842000005</v>
      </c>
    </row>
    <row r="219" spans="1:33" x14ac:dyDescent="0.2">
      <c r="A219" s="120">
        <v>202</v>
      </c>
      <c r="B219" s="124" t="s">
        <v>474</v>
      </c>
      <c r="C219" s="463" t="s">
        <v>593</v>
      </c>
      <c r="D219" s="483" t="s">
        <v>593</v>
      </c>
      <c r="E219" s="463" t="s">
        <v>593</v>
      </c>
      <c r="F219" s="483" t="s">
        <v>593</v>
      </c>
      <c r="G219" s="474">
        <v>1054735.1040000001</v>
      </c>
      <c r="H219" s="475">
        <f t="shared" si="63"/>
        <v>1108526.594304</v>
      </c>
      <c r="I219" s="282">
        <f t="shared" si="64"/>
        <v>1108526.594304</v>
      </c>
      <c r="K219" s="133">
        <v>202</v>
      </c>
      <c r="L219" s="124" t="s">
        <v>474</v>
      </c>
      <c r="M219" s="55">
        <v>974120</v>
      </c>
      <c r="N219" s="210">
        <v>3.5714285714285716</v>
      </c>
      <c r="O219" s="59">
        <v>409296</v>
      </c>
      <c r="P219" s="153">
        <f t="shared" si="66"/>
        <v>1383416</v>
      </c>
      <c r="Q219" s="55">
        <v>946680</v>
      </c>
      <c r="R219" s="210">
        <v>3.5714285714285716</v>
      </c>
      <c r="S219" s="59">
        <v>424045</v>
      </c>
      <c r="T219" s="153">
        <v>1370725</v>
      </c>
      <c r="U219" s="55">
        <v>974120</v>
      </c>
      <c r="V219" s="210">
        <v>3.5714285714285716</v>
      </c>
      <c r="W219" s="59">
        <v>368735.10400000005</v>
      </c>
      <c r="X219" s="153">
        <f t="shared" si="67"/>
        <v>1342855.1040000001</v>
      </c>
      <c r="Y219" s="55">
        <v>1022140</v>
      </c>
      <c r="Z219" s="210">
        <v>3.5714285714285716</v>
      </c>
      <c r="AA219" s="59">
        <v>398234</v>
      </c>
      <c r="AB219" s="228">
        <f t="shared" si="68"/>
        <v>1420374</v>
      </c>
      <c r="AC219" s="571">
        <v>398993.4</v>
      </c>
      <c r="AD219" s="599">
        <v>3.5714285714285698</v>
      </c>
      <c r="AE219" s="570">
        <v>102791.52</v>
      </c>
      <c r="AF219" s="570">
        <f t="shared" si="62"/>
        <v>501784.92000000004</v>
      </c>
      <c r="AG219" s="458">
        <f t="shared" si="65"/>
        <v>1187946.9363840001</v>
      </c>
    </row>
    <row r="220" spans="1:33" x14ac:dyDescent="0.2">
      <c r="A220" s="120">
        <v>203</v>
      </c>
      <c r="B220" s="124" t="s">
        <v>484</v>
      </c>
      <c r="C220" s="463" t="s">
        <v>593</v>
      </c>
      <c r="D220" s="483" t="s">
        <v>593</v>
      </c>
      <c r="E220" s="463" t="s">
        <v>593</v>
      </c>
      <c r="F220" s="483" t="s">
        <v>593</v>
      </c>
      <c r="G220" s="474">
        <v>1225837.9920000001</v>
      </c>
      <c r="H220" s="475">
        <f t="shared" si="63"/>
        <v>1288355.7295920001</v>
      </c>
      <c r="I220" s="282">
        <f t="shared" si="64"/>
        <v>1288355.7295920001</v>
      </c>
      <c r="K220" s="133">
        <v>203</v>
      </c>
      <c r="L220" s="124" t="s">
        <v>484</v>
      </c>
      <c r="M220" s="55">
        <v>1115800</v>
      </c>
      <c r="N220" s="210">
        <v>0.36</v>
      </c>
      <c r="O220" s="59">
        <v>476010</v>
      </c>
      <c r="P220" s="153">
        <f t="shared" si="66"/>
        <v>1591810</v>
      </c>
      <c r="Q220" s="55">
        <v>996250</v>
      </c>
      <c r="R220" s="210">
        <v>0.36</v>
      </c>
      <c r="S220" s="59">
        <v>480299</v>
      </c>
      <c r="T220" s="153">
        <v>1476549</v>
      </c>
      <c r="U220" s="55">
        <v>1139710</v>
      </c>
      <c r="V220" s="210">
        <v>0.36</v>
      </c>
      <c r="W220" s="59">
        <v>428837.99200000009</v>
      </c>
      <c r="X220" s="153">
        <f t="shared" si="67"/>
        <v>1568547.9920000001</v>
      </c>
      <c r="Y220" s="55">
        <v>1155650</v>
      </c>
      <c r="Z220" s="210">
        <v>0.36</v>
      </c>
      <c r="AA220" s="59">
        <v>476010</v>
      </c>
      <c r="AB220" s="228">
        <f t="shared" si="68"/>
        <v>1631660</v>
      </c>
      <c r="AC220" s="571">
        <v>568058.4</v>
      </c>
      <c r="AD220" s="599">
        <v>0.36</v>
      </c>
      <c r="AE220" s="570">
        <v>25156.871999999999</v>
      </c>
      <c r="AF220" s="570">
        <f t="shared" si="62"/>
        <v>593215.272</v>
      </c>
      <c r="AG220" s="458">
        <f t="shared" si="65"/>
        <v>1358356.3322653333</v>
      </c>
    </row>
    <row r="221" spans="1:33" x14ac:dyDescent="0.2">
      <c r="A221" s="120">
        <v>204</v>
      </c>
      <c r="B221" s="124" t="s">
        <v>485</v>
      </c>
      <c r="C221" s="463" t="s">
        <v>593</v>
      </c>
      <c r="D221" s="483" t="s">
        <v>593</v>
      </c>
      <c r="E221" s="463" t="s">
        <v>593</v>
      </c>
      <c r="F221" s="483" t="s">
        <v>593</v>
      </c>
      <c r="G221" s="474">
        <v>1476759.804</v>
      </c>
      <c r="H221" s="475">
        <f t="shared" si="63"/>
        <v>1552074.554004</v>
      </c>
      <c r="I221" s="282">
        <f t="shared" si="64"/>
        <v>1552074.554004</v>
      </c>
      <c r="K221" s="133">
        <v>204</v>
      </c>
      <c r="L221" s="124" t="s">
        <v>485</v>
      </c>
      <c r="M221" s="55">
        <v>1344000</v>
      </c>
      <c r="N221" s="210">
        <v>0.52857142857142858</v>
      </c>
      <c r="O221" s="59">
        <v>573603</v>
      </c>
      <c r="P221" s="153">
        <f t="shared" si="66"/>
        <v>1917603</v>
      </c>
      <c r="Q221" s="55">
        <v>1238400</v>
      </c>
      <c r="R221" s="210">
        <v>0.52857142857142858</v>
      </c>
      <c r="S221" s="59">
        <v>599441</v>
      </c>
      <c r="T221" s="153">
        <v>1837841</v>
      </c>
      <c r="U221" s="55">
        <v>1392000</v>
      </c>
      <c r="V221" s="210">
        <v>0.52857142857142858</v>
      </c>
      <c r="W221" s="59">
        <v>516759.804</v>
      </c>
      <c r="X221" s="153">
        <f t="shared" si="67"/>
        <v>1908759.804</v>
      </c>
      <c r="Y221" s="55">
        <v>1411200</v>
      </c>
      <c r="Z221" s="210">
        <v>0.52857142857142858</v>
      </c>
      <c r="AA221" s="59">
        <v>578771</v>
      </c>
      <c r="AB221" s="228">
        <f t="shared" si="68"/>
        <v>1989971</v>
      </c>
      <c r="AC221" s="571">
        <v>520720.2</v>
      </c>
      <c r="AD221" s="599">
        <v>0.52857142857142903</v>
      </c>
      <c r="AE221" s="570">
        <v>54689.146200000003</v>
      </c>
      <c r="AF221" s="570">
        <f t="shared" si="62"/>
        <v>575409.34620000003</v>
      </c>
      <c r="AG221" s="458">
        <f t="shared" si="65"/>
        <v>1630276.4507006668</v>
      </c>
    </row>
    <row r="222" spans="1:33" x14ac:dyDescent="0.2">
      <c r="A222" s="120">
        <v>205</v>
      </c>
      <c r="B222" s="124" t="s">
        <v>486</v>
      </c>
      <c r="C222" s="463" t="s">
        <v>593</v>
      </c>
      <c r="D222" s="483" t="s">
        <v>593</v>
      </c>
      <c r="E222" s="463" t="s">
        <v>593</v>
      </c>
      <c r="F222" s="483" t="s">
        <v>593</v>
      </c>
      <c r="G222" s="474">
        <v>756076.97600000002</v>
      </c>
      <c r="H222" s="475">
        <f t="shared" si="63"/>
        <v>794636.90177600004</v>
      </c>
      <c r="I222" s="282">
        <f t="shared" si="64"/>
        <v>794636.90177600004</v>
      </c>
      <c r="K222" s="133">
        <v>205</v>
      </c>
      <c r="L222" s="124" t="s">
        <v>486</v>
      </c>
      <c r="M222" s="55">
        <v>672670</v>
      </c>
      <c r="N222" s="210">
        <v>1.5714285714285714</v>
      </c>
      <c r="O222" s="59">
        <v>296886</v>
      </c>
      <c r="P222" s="153">
        <f t="shared" si="66"/>
        <v>969556</v>
      </c>
      <c r="Q222" s="55">
        <v>648120</v>
      </c>
      <c r="R222" s="210">
        <v>1.5714285714285714</v>
      </c>
      <c r="S222" s="59">
        <v>296886</v>
      </c>
      <c r="T222" s="153">
        <v>945006</v>
      </c>
      <c r="U222" s="55">
        <v>711950</v>
      </c>
      <c r="V222" s="210">
        <v>1.5714285714285714</v>
      </c>
      <c r="W222" s="59">
        <v>265076.97600000002</v>
      </c>
      <c r="X222" s="153">
        <f t="shared" si="67"/>
        <v>977026.97600000002</v>
      </c>
      <c r="Y222" s="55">
        <v>736500</v>
      </c>
      <c r="Z222" s="210">
        <v>1.5714285714285714</v>
      </c>
      <c r="AA222" s="59">
        <v>291585</v>
      </c>
      <c r="AB222" s="228">
        <f t="shared" si="68"/>
        <v>1028085</v>
      </c>
      <c r="AC222" s="571">
        <v>608634</v>
      </c>
      <c r="AD222" s="599">
        <v>1.5714285714285701</v>
      </c>
      <c r="AE222" s="570">
        <v>125791.1226</v>
      </c>
      <c r="AF222" s="570">
        <f t="shared" si="62"/>
        <v>734425.1226</v>
      </c>
      <c r="AG222" s="458">
        <f t="shared" si="65"/>
        <v>908122.66672933334</v>
      </c>
    </row>
    <row r="223" spans="1:33" x14ac:dyDescent="0.2">
      <c r="A223" s="120">
        <v>206</v>
      </c>
      <c r="B223" s="124" t="s">
        <v>487</v>
      </c>
      <c r="C223" s="463" t="s">
        <v>593</v>
      </c>
      <c r="D223" s="483" t="s">
        <v>593</v>
      </c>
      <c r="E223" s="463" t="s">
        <v>593</v>
      </c>
      <c r="F223" s="483" t="s">
        <v>593</v>
      </c>
      <c r="G223" s="474">
        <v>968271.84799999988</v>
      </c>
      <c r="H223" s="475">
        <f t="shared" si="63"/>
        <v>1017653.7122479999</v>
      </c>
      <c r="I223" s="282">
        <f t="shared" si="64"/>
        <v>1017653.7122479999</v>
      </c>
      <c r="K223" s="133">
        <v>206</v>
      </c>
      <c r="L223" s="124" t="s">
        <v>487</v>
      </c>
      <c r="M223" s="55">
        <v>912050</v>
      </c>
      <c r="N223" s="210">
        <v>0.64571428571428569</v>
      </c>
      <c r="O223" s="59">
        <v>379984</v>
      </c>
      <c r="P223" s="153">
        <f t="shared" si="66"/>
        <v>1292034</v>
      </c>
      <c r="Q223" s="55">
        <v>792540</v>
      </c>
      <c r="R223" s="210">
        <v>0.64571428571428569</v>
      </c>
      <c r="S223" s="59">
        <v>383377</v>
      </c>
      <c r="T223" s="153">
        <v>1175917</v>
      </c>
      <c r="U223" s="55">
        <v>918340</v>
      </c>
      <c r="V223" s="210">
        <v>0.64571428571428569</v>
      </c>
      <c r="W223" s="59">
        <v>339271.84799999988</v>
      </c>
      <c r="X223" s="153">
        <f t="shared" si="67"/>
        <v>1257611.8479999998</v>
      </c>
      <c r="Y223" s="55">
        <v>912050</v>
      </c>
      <c r="Z223" s="210">
        <v>0.64571428571428569</v>
      </c>
      <c r="AA223" s="59">
        <v>383377</v>
      </c>
      <c r="AB223" s="228">
        <f t="shared" si="68"/>
        <v>1295427</v>
      </c>
      <c r="AC223" s="571">
        <v>696547.8</v>
      </c>
      <c r="AD223" s="599">
        <v>0.64571428571428602</v>
      </c>
      <c r="AE223" s="570">
        <v>23986.942200000001</v>
      </c>
      <c r="AF223" s="570">
        <f t="shared" si="62"/>
        <v>720534.7422000001</v>
      </c>
      <c r="AG223" s="458">
        <f t="shared" si="65"/>
        <v>1126529.7170746666</v>
      </c>
    </row>
    <row r="224" spans="1:33" x14ac:dyDescent="0.2">
      <c r="A224" s="120">
        <v>207</v>
      </c>
      <c r="B224" s="124" t="s">
        <v>475</v>
      </c>
      <c r="C224" s="463" t="s">
        <v>593</v>
      </c>
      <c r="D224" s="483" t="s">
        <v>593</v>
      </c>
      <c r="E224" s="463" t="s">
        <v>593</v>
      </c>
      <c r="F224" s="483" t="s">
        <v>593</v>
      </c>
      <c r="G224" s="474">
        <v>566998.76</v>
      </c>
      <c r="H224" s="475">
        <f t="shared" si="63"/>
        <v>595915.69675999996</v>
      </c>
      <c r="I224" s="282">
        <f t="shared" si="64"/>
        <v>595915.69675999996</v>
      </c>
      <c r="K224" s="133">
        <v>207</v>
      </c>
      <c r="L224" s="124" t="s">
        <v>475</v>
      </c>
      <c r="M224" s="55">
        <v>512910</v>
      </c>
      <c r="N224" s="210">
        <v>1.3506571428571428</v>
      </c>
      <c r="O224" s="59">
        <v>219779</v>
      </c>
      <c r="P224" s="153">
        <f t="shared" si="66"/>
        <v>732689</v>
      </c>
      <c r="Q224" s="55">
        <v>476010</v>
      </c>
      <c r="R224" s="210">
        <v>1.3506571428571428</v>
      </c>
      <c r="S224" s="59">
        <v>227699</v>
      </c>
      <c r="T224" s="153">
        <v>703709</v>
      </c>
      <c r="U224" s="55">
        <v>531360</v>
      </c>
      <c r="V224" s="210">
        <v>1.3506571428571428</v>
      </c>
      <c r="W224" s="59">
        <v>197998.76</v>
      </c>
      <c r="X224" s="153">
        <f t="shared" si="67"/>
        <v>729358.76</v>
      </c>
      <c r="Y224" s="55">
        <v>542430</v>
      </c>
      <c r="Z224" s="210">
        <v>1.3506571428571428</v>
      </c>
      <c r="AA224" s="59">
        <v>225719</v>
      </c>
      <c r="AB224" s="228">
        <f t="shared" si="68"/>
        <v>768149</v>
      </c>
      <c r="AC224" s="571">
        <v>710073</v>
      </c>
      <c r="AD224" s="599">
        <v>1.3506571428571399</v>
      </c>
      <c r="AE224" s="570">
        <v>83261.131200000003</v>
      </c>
      <c r="AF224" s="570">
        <f t="shared" si="62"/>
        <v>793334.13119999995</v>
      </c>
      <c r="AG224" s="458">
        <f t="shared" si="65"/>
        <v>720525.93132666673</v>
      </c>
    </row>
    <row r="225" spans="1:33" ht="25.5" x14ac:dyDescent="0.2">
      <c r="A225" s="120">
        <v>208</v>
      </c>
      <c r="B225" s="124" t="s">
        <v>503</v>
      </c>
      <c r="C225" s="463" t="s">
        <v>593</v>
      </c>
      <c r="D225" s="483" t="s">
        <v>593</v>
      </c>
      <c r="E225" s="463" t="s">
        <v>593</v>
      </c>
      <c r="F225" s="483" t="s">
        <v>593</v>
      </c>
      <c r="G225" s="474">
        <v>567561.98399999994</v>
      </c>
      <c r="H225" s="475">
        <f t="shared" si="63"/>
        <v>596507.64518399991</v>
      </c>
      <c r="I225" s="282">
        <f t="shared" si="64"/>
        <v>596507.64518399991</v>
      </c>
      <c r="K225" s="133">
        <v>208</v>
      </c>
      <c r="L225" s="124" t="s">
        <v>503</v>
      </c>
      <c r="M225" s="55">
        <v>498150</v>
      </c>
      <c r="N225" s="40">
        <v>2.7758857142857143</v>
      </c>
      <c r="O225" s="59">
        <v>222389</v>
      </c>
      <c r="P225" s="153">
        <f t="shared" si="66"/>
        <v>720539</v>
      </c>
      <c r="Q225" s="55">
        <v>468630</v>
      </c>
      <c r="R225" s="40">
        <v>2.7758857142857143</v>
      </c>
      <c r="S225" s="59">
        <v>230332</v>
      </c>
      <c r="T225" s="153">
        <v>698962</v>
      </c>
      <c r="U225" s="55">
        <v>520290</v>
      </c>
      <c r="V225" s="40">
        <v>2.7758857142857143</v>
      </c>
      <c r="W225" s="59">
        <v>198561.98399999994</v>
      </c>
      <c r="X225" s="153">
        <f t="shared" si="67"/>
        <v>718851.98399999994</v>
      </c>
      <c r="Y225" s="55">
        <v>553500</v>
      </c>
      <c r="Z225" s="40">
        <v>2.7758857142857143</v>
      </c>
      <c r="AA225" s="59">
        <v>216433</v>
      </c>
      <c r="AB225" s="228">
        <f t="shared" si="68"/>
        <v>769933</v>
      </c>
      <c r="AC225" s="571">
        <v>426043.8</v>
      </c>
      <c r="AD225" s="563">
        <v>2.7758857142857098</v>
      </c>
      <c r="AE225" s="570">
        <v>124120.7604</v>
      </c>
      <c r="AF225" s="570">
        <f t="shared" si="62"/>
        <v>550164.56039999996</v>
      </c>
      <c r="AG225" s="458">
        <f t="shared" si="65"/>
        <v>675826.36493066663</v>
      </c>
    </row>
    <row r="226" spans="1:33" x14ac:dyDescent="0.2">
      <c r="A226" s="120">
        <v>209</v>
      </c>
      <c r="B226" s="124" t="s">
        <v>270</v>
      </c>
      <c r="C226" s="463" t="s">
        <v>593</v>
      </c>
      <c r="D226" s="483" t="s">
        <v>593</v>
      </c>
      <c r="E226" s="463" t="s">
        <v>593</v>
      </c>
      <c r="F226" s="483" t="s">
        <v>593</v>
      </c>
      <c r="G226" s="474">
        <v>178756</v>
      </c>
      <c r="H226" s="475">
        <f t="shared" si="63"/>
        <v>187872.55600000001</v>
      </c>
      <c r="I226" s="282">
        <f t="shared" si="64"/>
        <v>187872.55600000001</v>
      </c>
      <c r="K226" s="133">
        <v>209</v>
      </c>
      <c r="L226" s="124" t="s">
        <v>270</v>
      </c>
      <c r="M226" s="55">
        <v>167040</v>
      </c>
      <c r="N226" s="40">
        <v>0.85</v>
      </c>
      <c r="O226" s="59">
        <v>69032</v>
      </c>
      <c r="P226" s="153">
        <f t="shared" si="66"/>
        <v>236072</v>
      </c>
      <c r="Q226" s="55">
        <v>155440</v>
      </c>
      <c r="R226" s="40">
        <v>0.85</v>
      </c>
      <c r="S226" s="59">
        <v>71542</v>
      </c>
      <c r="T226" s="153">
        <v>226982</v>
      </c>
      <c r="U226" s="55">
        <v>174000</v>
      </c>
      <c r="V226" s="40">
        <v>0.85</v>
      </c>
      <c r="W226" s="59">
        <v>62756</v>
      </c>
      <c r="X226" s="153">
        <f t="shared" si="67"/>
        <v>236756</v>
      </c>
      <c r="Y226" s="55">
        <v>176320</v>
      </c>
      <c r="Z226" s="40">
        <v>0.85</v>
      </c>
      <c r="AA226" s="59">
        <v>71542</v>
      </c>
      <c r="AB226" s="228">
        <f t="shared" si="68"/>
        <v>247862</v>
      </c>
      <c r="AC226" s="571">
        <v>170417.52</v>
      </c>
      <c r="AD226" s="563">
        <v>0.85</v>
      </c>
      <c r="AE226" s="570">
        <v>188750.92860000001</v>
      </c>
      <c r="AF226" s="570">
        <f t="shared" si="62"/>
        <v>359168.4486</v>
      </c>
      <c r="AG226" s="458">
        <f t="shared" si="65"/>
        <v>249118.83409999998</v>
      </c>
    </row>
    <row r="227" spans="1:33" x14ac:dyDescent="0.2">
      <c r="A227" s="120">
        <v>210</v>
      </c>
      <c r="B227" s="124" t="s">
        <v>520</v>
      </c>
      <c r="C227" s="463" t="s">
        <v>593</v>
      </c>
      <c r="D227" s="483" t="s">
        <v>593</v>
      </c>
      <c r="E227" s="463" t="s">
        <v>593</v>
      </c>
      <c r="F227" s="483" t="s">
        <v>593</v>
      </c>
      <c r="G227" s="474">
        <v>127485.03479999999</v>
      </c>
      <c r="H227" s="475">
        <f t="shared" si="63"/>
        <v>133986.77157479999</v>
      </c>
      <c r="I227" s="282">
        <f t="shared" si="64"/>
        <v>133986.77157479999</v>
      </c>
      <c r="K227" s="133">
        <v>210</v>
      </c>
      <c r="L227" s="124" t="s">
        <v>520</v>
      </c>
      <c r="M227" s="55">
        <v>114540</v>
      </c>
      <c r="N227" s="40">
        <v>0.2583783783783784</v>
      </c>
      <c r="O227" s="59">
        <v>49823</v>
      </c>
      <c r="P227" s="153">
        <f t="shared" si="66"/>
        <v>164363</v>
      </c>
      <c r="Q227" s="55">
        <v>107070</v>
      </c>
      <c r="R227" s="40">
        <v>0.2583783783783784</v>
      </c>
      <c r="S227" s="59">
        <v>50713</v>
      </c>
      <c r="T227" s="153">
        <v>157783</v>
      </c>
      <c r="U227" s="55">
        <v>119520</v>
      </c>
      <c r="V227" s="40">
        <v>0.2583783783783784</v>
      </c>
      <c r="W227" s="59">
        <v>44485.034799999994</v>
      </c>
      <c r="X227" s="153">
        <f t="shared" si="67"/>
        <v>164005.03479999999</v>
      </c>
      <c r="Y227" s="55">
        <v>122840</v>
      </c>
      <c r="Z227" s="40">
        <v>0.2583783783783784</v>
      </c>
      <c r="AA227" s="59">
        <v>48934</v>
      </c>
      <c r="AB227" s="228">
        <f t="shared" si="68"/>
        <v>171774</v>
      </c>
      <c r="AC227" s="571">
        <v>608634</v>
      </c>
      <c r="AD227" s="563">
        <v>0.25837837837837802</v>
      </c>
      <c r="AE227" s="570">
        <v>105023.178</v>
      </c>
      <c r="AF227" s="570">
        <f t="shared" si="62"/>
        <v>713657.17799999996</v>
      </c>
      <c r="AG227" s="458">
        <f t="shared" si="65"/>
        <v>250928.16406246668</v>
      </c>
    </row>
    <row r="228" spans="1:33" x14ac:dyDescent="0.2">
      <c r="A228" s="120">
        <v>211</v>
      </c>
      <c r="B228" s="124" t="s">
        <v>521</v>
      </c>
      <c r="C228" s="463" t="s">
        <v>593</v>
      </c>
      <c r="D228" s="483" t="s">
        <v>593</v>
      </c>
      <c r="E228" s="463" t="s">
        <v>593</v>
      </c>
      <c r="F228" s="483" t="s">
        <v>593</v>
      </c>
      <c r="G228" s="474">
        <v>134136</v>
      </c>
      <c r="H228" s="475">
        <f t="shared" si="63"/>
        <v>140976.93599999999</v>
      </c>
      <c r="I228" s="282">
        <f t="shared" si="64"/>
        <v>140976.93599999999</v>
      </c>
      <c r="K228" s="133">
        <v>211</v>
      </c>
      <c r="L228" s="124" t="s">
        <v>521</v>
      </c>
      <c r="M228" s="55">
        <v>124410</v>
      </c>
      <c r="N228" s="40">
        <v>2.7758857142857143</v>
      </c>
      <c r="O228" s="59">
        <v>52792</v>
      </c>
      <c r="P228" s="153">
        <f t="shared" si="66"/>
        <v>177202</v>
      </c>
      <c r="Q228" s="55">
        <v>113100</v>
      </c>
      <c r="R228" s="40">
        <v>2.7758857142857143</v>
      </c>
      <c r="S228" s="59">
        <v>52792</v>
      </c>
      <c r="T228" s="153">
        <v>165892</v>
      </c>
      <c r="U228" s="55">
        <v>130500</v>
      </c>
      <c r="V228" s="40">
        <v>2.7758857142857143</v>
      </c>
      <c r="W228" s="59">
        <v>47136</v>
      </c>
      <c r="X228" s="153">
        <f t="shared" si="67"/>
        <v>177636</v>
      </c>
      <c r="Y228" s="55">
        <v>127020</v>
      </c>
      <c r="Z228" s="40">
        <v>2.7758857142857143</v>
      </c>
      <c r="AA228" s="59">
        <v>52792</v>
      </c>
      <c r="AB228" s="228">
        <f t="shared" si="68"/>
        <v>179812</v>
      </c>
      <c r="AC228" s="571">
        <v>398993.4</v>
      </c>
      <c r="AD228" s="563">
        <v>2.7758857142857098</v>
      </c>
      <c r="AE228" s="570">
        <v>38722.647599999997</v>
      </c>
      <c r="AF228" s="570">
        <f t="shared" si="62"/>
        <v>437716.04760000005</v>
      </c>
      <c r="AG228" s="458">
        <f t="shared" si="65"/>
        <v>213205.83059999999</v>
      </c>
    </row>
    <row r="229" spans="1:33" x14ac:dyDescent="0.2">
      <c r="A229" s="120">
        <v>212</v>
      </c>
      <c r="B229" s="134" t="s">
        <v>542</v>
      </c>
      <c r="C229" s="463" t="s">
        <v>593</v>
      </c>
      <c r="D229" s="483" t="s">
        <v>593</v>
      </c>
      <c r="E229" s="463" t="s">
        <v>593</v>
      </c>
      <c r="F229" s="483" t="s">
        <v>593</v>
      </c>
      <c r="G229" s="488" t="s">
        <v>593</v>
      </c>
      <c r="H229" s="484" t="s">
        <v>593</v>
      </c>
      <c r="I229" s="489" t="s">
        <v>593</v>
      </c>
      <c r="K229" s="133">
        <v>212</v>
      </c>
      <c r="L229" s="211" t="s">
        <v>542</v>
      </c>
      <c r="M229" s="212">
        <v>6165000</v>
      </c>
      <c r="N229" s="135">
        <v>2.52</v>
      </c>
      <c r="O229" s="212">
        <v>308000</v>
      </c>
      <c r="P229" s="153">
        <f t="shared" si="66"/>
        <v>6473000</v>
      </c>
      <c r="Q229" s="212">
        <v>6075000</v>
      </c>
      <c r="R229" s="135">
        <v>2.52</v>
      </c>
      <c r="S229" s="212">
        <v>319200</v>
      </c>
      <c r="T229" s="153">
        <v>6394200</v>
      </c>
      <c r="U229" s="212">
        <v>6345000</v>
      </c>
      <c r="V229" s="135">
        <v>2.52</v>
      </c>
      <c r="W229" s="212">
        <v>280000</v>
      </c>
      <c r="X229" s="153">
        <f t="shared" si="67"/>
        <v>6625000</v>
      </c>
      <c r="Y229" s="212">
        <v>6705000</v>
      </c>
      <c r="Z229" s="135">
        <v>2.52</v>
      </c>
      <c r="AA229" s="212">
        <v>310800</v>
      </c>
      <c r="AB229" s="228">
        <f t="shared" si="68"/>
        <v>7015800</v>
      </c>
      <c r="AC229" s="586">
        <v>568058.4</v>
      </c>
      <c r="AD229" s="579">
        <v>2.52</v>
      </c>
      <c r="AE229" s="586">
        <v>333173.01419999998</v>
      </c>
      <c r="AF229" s="570">
        <f t="shared" si="62"/>
        <v>901231.4142</v>
      </c>
      <c r="AG229" s="458">
        <f t="shared" si="65"/>
        <v>5481846.2828400005</v>
      </c>
    </row>
    <row r="230" spans="1:33" x14ac:dyDescent="0.2">
      <c r="A230" s="120">
        <v>213</v>
      </c>
      <c r="B230" s="134" t="s">
        <v>543</v>
      </c>
      <c r="C230" s="463" t="s">
        <v>593</v>
      </c>
      <c r="D230" s="483" t="s">
        <v>593</v>
      </c>
      <c r="E230" s="463" t="s">
        <v>593</v>
      </c>
      <c r="F230" s="483" t="s">
        <v>593</v>
      </c>
      <c r="G230" s="488" t="s">
        <v>593</v>
      </c>
      <c r="H230" s="484" t="s">
        <v>593</v>
      </c>
      <c r="I230" s="489" t="s">
        <v>593</v>
      </c>
      <c r="K230" s="133">
        <v>213</v>
      </c>
      <c r="L230" s="211" t="s">
        <v>543</v>
      </c>
      <c r="M230" s="212">
        <v>1767900</v>
      </c>
      <c r="N230" s="135">
        <v>1.59</v>
      </c>
      <c r="O230" s="212">
        <v>133200</v>
      </c>
      <c r="P230" s="153">
        <f t="shared" si="66"/>
        <v>1901100</v>
      </c>
      <c r="Q230" s="212">
        <v>1568700</v>
      </c>
      <c r="R230" s="135">
        <v>1.59</v>
      </c>
      <c r="S230" s="212">
        <v>134400</v>
      </c>
      <c r="T230" s="153">
        <v>1703100</v>
      </c>
      <c r="U230" s="212">
        <v>1867500</v>
      </c>
      <c r="V230" s="135">
        <v>1.59</v>
      </c>
      <c r="W230" s="212">
        <v>120000</v>
      </c>
      <c r="X230" s="153">
        <f t="shared" si="67"/>
        <v>1987500</v>
      </c>
      <c r="Y230" s="212">
        <v>1855050</v>
      </c>
      <c r="Z230" s="135">
        <v>1.59</v>
      </c>
      <c r="AA230" s="212">
        <v>135600</v>
      </c>
      <c r="AB230" s="228">
        <f t="shared" si="68"/>
        <v>1990650</v>
      </c>
      <c r="AC230" s="586">
        <v>520720.2</v>
      </c>
      <c r="AD230" s="579">
        <v>1.59</v>
      </c>
      <c r="AE230" s="586">
        <v>135941.78520000001</v>
      </c>
      <c r="AF230" s="570">
        <f t="shared" si="62"/>
        <v>656661.9852</v>
      </c>
      <c r="AG230" s="458">
        <f t="shared" si="65"/>
        <v>1647802.39704</v>
      </c>
    </row>
    <row r="231" spans="1:33" x14ac:dyDescent="0.2">
      <c r="A231" s="120">
        <v>214</v>
      </c>
      <c r="B231" s="134" t="s">
        <v>544</v>
      </c>
      <c r="C231" s="463" t="s">
        <v>593</v>
      </c>
      <c r="D231" s="483" t="s">
        <v>593</v>
      </c>
      <c r="E231" s="463" t="s">
        <v>593</v>
      </c>
      <c r="F231" s="483" t="s">
        <v>593</v>
      </c>
      <c r="G231" s="463" t="s">
        <v>593</v>
      </c>
      <c r="H231" s="484" t="s">
        <v>593</v>
      </c>
      <c r="I231" s="489" t="s">
        <v>593</v>
      </c>
      <c r="K231" s="133">
        <v>214</v>
      </c>
      <c r="L231" s="211" t="s">
        <v>544</v>
      </c>
      <c r="M231" s="463" t="s">
        <v>593</v>
      </c>
      <c r="N231" s="135">
        <v>16.600000000000001</v>
      </c>
      <c r="O231" s="212">
        <v>660000</v>
      </c>
      <c r="P231" s="153">
        <f t="shared" ref="P231:P232" si="70">+O231</f>
        <v>660000</v>
      </c>
      <c r="Q231" s="463" t="s">
        <v>593</v>
      </c>
      <c r="R231" s="135">
        <v>16.600000000000001</v>
      </c>
      <c r="S231" s="212">
        <v>696000</v>
      </c>
      <c r="T231" s="153">
        <v>696000</v>
      </c>
      <c r="U231" s="463" t="s">
        <v>593</v>
      </c>
      <c r="V231" s="135">
        <v>16.600000000000001</v>
      </c>
      <c r="W231" s="212">
        <v>600000</v>
      </c>
      <c r="X231" s="153">
        <f t="shared" ref="X231:X232" si="71">+W231</f>
        <v>600000</v>
      </c>
      <c r="Y231" s="463" t="s">
        <v>593</v>
      </c>
      <c r="Z231" s="135">
        <v>16.600000000000001</v>
      </c>
      <c r="AA231" s="212">
        <v>654000</v>
      </c>
      <c r="AB231" s="228">
        <f t="shared" ref="AB231:AB232" si="72">+AA231</f>
        <v>654000</v>
      </c>
      <c r="AC231" s="586">
        <v>608634</v>
      </c>
      <c r="AD231" s="579">
        <v>16.600000000000001</v>
      </c>
      <c r="AE231" s="586">
        <v>31351.4136</v>
      </c>
      <c r="AF231" s="570">
        <f t="shared" si="62"/>
        <v>639985.41359999997</v>
      </c>
      <c r="AG231" s="458">
        <f t="shared" si="65"/>
        <v>649997.08272000006</v>
      </c>
    </row>
    <row r="232" spans="1:33" x14ac:dyDescent="0.2">
      <c r="A232" s="120">
        <v>215</v>
      </c>
      <c r="B232" s="134" t="s">
        <v>545</v>
      </c>
      <c r="C232" s="463" t="s">
        <v>593</v>
      </c>
      <c r="D232" s="483" t="s">
        <v>593</v>
      </c>
      <c r="E232" s="463" t="s">
        <v>593</v>
      </c>
      <c r="F232" s="483" t="s">
        <v>593</v>
      </c>
      <c r="G232" s="463" t="s">
        <v>593</v>
      </c>
      <c r="H232" s="484" t="s">
        <v>593</v>
      </c>
      <c r="I232" s="489" t="s">
        <v>593</v>
      </c>
      <c r="K232" s="133">
        <v>215</v>
      </c>
      <c r="L232" s="211" t="s">
        <v>545</v>
      </c>
      <c r="M232" s="463" t="s">
        <v>593</v>
      </c>
      <c r="N232" s="135">
        <v>3.21</v>
      </c>
      <c r="O232" s="212">
        <v>477300</v>
      </c>
      <c r="P232" s="153">
        <f t="shared" si="70"/>
        <v>477300</v>
      </c>
      <c r="Q232" s="463" t="s">
        <v>593</v>
      </c>
      <c r="R232" s="135">
        <v>3.21</v>
      </c>
      <c r="S232" s="212">
        <v>481600</v>
      </c>
      <c r="T232" s="153">
        <v>481600</v>
      </c>
      <c r="U232" s="463" t="s">
        <v>593</v>
      </c>
      <c r="V232" s="135">
        <v>3.21</v>
      </c>
      <c r="W232" s="212">
        <v>430000</v>
      </c>
      <c r="X232" s="153">
        <f t="shared" si="71"/>
        <v>430000</v>
      </c>
      <c r="Y232" s="463" t="s">
        <v>593</v>
      </c>
      <c r="Z232" s="135">
        <v>3.21</v>
      </c>
      <c r="AA232" s="212">
        <v>473000</v>
      </c>
      <c r="AB232" s="228">
        <f t="shared" si="72"/>
        <v>473000</v>
      </c>
      <c r="AC232" s="586">
        <v>696547.8</v>
      </c>
      <c r="AD232" s="579">
        <v>3.21</v>
      </c>
      <c r="AE232" s="586">
        <v>144219.20759999999</v>
      </c>
      <c r="AF232" s="570">
        <f t="shared" si="62"/>
        <v>840767.00760000001</v>
      </c>
      <c r="AG232" s="458">
        <f t="shared" si="65"/>
        <v>540533.40152000007</v>
      </c>
    </row>
    <row r="233" spans="1:33" x14ac:dyDescent="0.2">
      <c r="A233" s="120">
        <v>216</v>
      </c>
      <c r="B233" s="134" t="s">
        <v>546</v>
      </c>
      <c r="C233" s="463" t="s">
        <v>593</v>
      </c>
      <c r="D233" s="483" t="s">
        <v>593</v>
      </c>
      <c r="E233" s="463" t="s">
        <v>593</v>
      </c>
      <c r="F233" s="483" t="s">
        <v>593</v>
      </c>
      <c r="G233" s="488" t="s">
        <v>593</v>
      </c>
      <c r="H233" s="484" t="s">
        <v>593</v>
      </c>
      <c r="I233" s="489" t="s">
        <v>593</v>
      </c>
      <c r="K233" s="133">
        <v>216</v>
      </c>
      <c r="L233" s="211" t="s">
        <v>546</v>
      </c>
      <c r="M233" s="212">
        <v>383600</v>
      </c>
      <c r="N233" s="135">
        <v>10.8</v>
      </c>
      <c r="O233" s="212">
        <v>108780</v>
      </c>
      <c r="P233" s="153">
        <f t="shared" si="66"/>
        <v>492380</v>
      </c>
      <c r="Q233" s="212">
        <v>358400</v>
      </c>
      <c r="R233" s="135">
        <v>10.8</v>
      </c>
      <c r="S233" s="212">
        <v>109760</v>
      </c>
      <c r="T233" s="153">
        <v>468160</v>
      </c>
      <c r="U233" s="212">
        <v>406000</v>
      </c>
      <c r="V233" s="135">
        <v>10.8</v>
      </c>
      <c r="W233" s="212">
        <v>98000</v>
      </c>
      <c r="X233" s="153">
        <f t="shared" si="67"/>
        <v>504000</v>
      </c>
      <c r="Y233" s="212">
        <v>414400</v>
      </c>
      <c r="Z233" s="135">
        <v>10.8</v>
      </c>
      <c r="AA233" s="212">
        <v>107800</v>
      </c>
      <c r="AB233" s="228">
        <f t="shared" si="68"/>
        <v>522200</v>
      </c>
      <c r="AC233" s="586">
        <v>710073</v>
      </c>
      <c r="AD233" s="579">
        <v>10.8</v>
      </c>
      <c r="AE233" s="586">
        <v>102020.5836</v>
      </c>
      <c r="AF233" s="570">
        <f t="shared" si="62"/>
        <v>812093.58360000001</v>
      </c>
      <c r="AG233" s="458">
        <f t="shared" si="65"/>
        <v>559766.71672000003</v>
      </c>
    </row>
    <row r="234" spans="1:33" x14ac:dyDescent="0.2">
      <c r="A234" s="120">
        <v>217</v>
      </c>
      <c r="B234" s="134" t="s">
        <v>547</v>
      </c>
      <c r="C234" s="463" t="s">
        <v>593</v>
      </c>
      <c r="D234" s="483" t="s">
        <v>593</v>
      </c>
      <c r="E234" s="463" t="s">
        <v>593</v>
      </c>
      <c r="F234" s="483" t="s">
        <v>593</v>
      </c>
      <c r="G234" s="488" t="s">
        <v>593</v>
      </c>
      <c r="H234" s="484" t="s">
        <v>593</v>
      </c>
      <c r="I234" s="489" t="s">
        <v>593</v>
      </c>
      <c r="K234" s="133">
        <v>217</v>
      </c>
      <c r="L234" s="211" t="s">
        <v>547</v>
      </c>
      <c r="M234" s="212">
        <v>269960</v>
      </c>
      <c r="N234" s="135">
        <v>2.21</v>
      </c>
      <c r="O234" s="212">
        <v>77117</v>
      </c>
      <c r="P234" s="153">
        <f t="shared" si="66"/>
        <v>347077</v>
      </c>
      <c r="Q234" s="212">
        <v>260035</v>
      </c>
      <c r="R234" s="135">
        <v>2.21</v>
      </c>
      <c r="S234" s="212">
        <v>78507</v>
      </c>
      <c r="T234" s="153">
        <v>338542</v>
      </c>
      <c r="U234" s="212">
        <v>275915</v>
      </c>
      <c r="V234" s="135">
        <v>2.21</v>
      </c>
      <c r="W234" s="212">
        <v>69475</v>
      </c>
      <c r="X234" s="153">
        <f t="shared" si="67"/>
        <v>345390</v>
      </c>
      <c r="Y234" s="212">
        <v>295765</v>
      </c>
      <c r="Z234" s="135">
        <v>2.21</v>
      </c>
      <c r="AA234" s="212">
        <v>79202</v>
      </c>
      <c r="AB234" s="228">
        <f t="shared" si="68"/>
        <v>374967</v>
      </c>
      <c r="AC234" s="586">
        <v>426043.8</v>
      </c>
      <c r="AD234" s="579">
        <v>2.21</v>
      </c>
      <c r="AE234" s="586">
        <v>45221.506200000003</v>
      </c>
      <c r="AF234" s="570">
        <f t="shared" si="62"/>
        <v>471265.30619999999</v>
      </c>
      <c r="AG234" s="458">
        <f t="shared" si="65"/>
        <v>375448.26124000002</v>
      </c>
    </row>
    <row r="235" spans="1:33" x14ac:dyDescent="0.2">
      <c r="A235" s="120">
        <v>218</v>
      </c>
      <c r="B235" s="134" t="s">
        <v>548</v>
      </c>
      <c r="C235" s="463" t="s">
        <v>593</v>
      </c>
      <c r="D235" s="483" t="s">
        <v>593</v>
      </c>
      <c r="E235" s="463" t="s">
        <v>593</v>
      </c>
      <c r="F235" s="483" t="s">
        <v>593</v>
      </c>
      <c r="G235" s="488" t="s">
        <v>593</v>
      </c>
      <c r="H235" s="484" t="s">
        <v>593</v>
      </c>
      <c r="I235" s="489" t="s">
        <v>593</v>
      </c>
      <c r="K235" s="133">
        <v>218</v>
      </c>
      <c r="L235" s="211" t="s">
        <v>548</v>
      </c>
      <c r="M235" s="212">
        <v>3807000</v>
      </c>
      <c r="N235" s="135">
        <v>4.3</v>
      </c>
      <c r="O235" s="212">
        <v>1105440</v>
      </c>
      <c r="P235" s="153">
        <f t="shared" si="66"/>
        <v>4912440</v>
      </c>
      <c r="Q235" s="212">
        <v>3807000</v>
      </c>
      <c r="R235" s="135">
        <v>4.3</v>
      </c>
      <c r="S235" s="212">
        <v>1105440</v>
      </c>
      <c r="T235" s="153">
        <v>4912440</v>
      </c>
      <c r="U235" s="212">
        <v>3976200</v>
      </c>
      <c r="V235" s="135">
        <v>4.3</v>
      </c>
      <c r="W235" s="212">
        <v>986999.99999999988</v>
      </c>
      <c r="X235" s="153">
        <f t="shared" si="67"/>
        <v>4963200</v>
      </c>
      <c r="Y235" s="212">
        <v>4089000</v>
      </c>
      <c r="Z235" s="135">
        <v>4.3</v>
      </c>
      <c r="AA235" s="212">
        <v>1095570</v>
      </c>
      <c r="AB235" s="228">
        <f t="shared" si="68"/>
        <v>5184570</v>
      </c>
      <c r="AC235" s="586">
        <v>426043.8</v>
      </c>
      <c r="AD235" s="579">
        <v>4.3</v>
      </c>
      <c r="AE235" s="586">
        <v>27970.113600000001</v>
      </c>
      <c r="AF235" s="570">
        <f t="shared" si="62"/>
        <v>454013.91359999997</v>
      </c>
      <c r="AG235" s="458">
        <f t="shared" si="65"/>
        <v>4085332.7827200005</v>
      </c>
    </row>
    <row r="236" spans="1:33" x14ac:dyDescent="0.2">
      <c r="A236" s="120">
        <v>219</v>
      </c>
      <c r="B236" s="134" t="s">
        <v>549</v>
      </c>
      <c r="C236" s="463" t="s">
        <v>593</v>
      </c>
      <c r="D236" s="483" t="s">
        <v>593</v>
      </c>
      <c r="E236" s="463" t="s">
        <v>593</v>
      </c>
      <c r="F236" s="483" t="s">
        <v>593</v>
      </c>
      <c r="G236" s="488" t="s">
        <v>593</v>
      </c>
      <c r="H236" s="484" t="s">
        <v>593</v>
      </c>
      <c r="I236" s="489" t="s">
        <v>593</v>
      </c>
      <c r="K236" s="133">
        <v>219</v>
      </c>
      <c r="L236" s="211" t="s">
        <v>549</v>
      </c>
      <c r="M236" s="212">
        <v>3996000</v>
      </c>
      <c r="N236" s="135">
        <v>4.3</v>
      </c>
      <c r="O236" s="212">
        <v>1095570</v>
      </c>
      <c r="P236" s="153">
        <f t="shared" si="66"/>
        <v>5091570</v>
      </c>
      <c r="Q236" s="212">
        <v>3877600</v>
      </c>
      <c r="R236" s="135">
        <v>4.3</v>
      </c>
      <c r="S236" s="212">
        <v>1144920</v>
      </c>
      <c r="T236" s="153">
        <v>5022520</v>
      </c>
      <c r="U236" s="212">
        <v>4203200</v>
      </c>
      <c r="V236" s="135">
        <v>4.3</v>
      </c>
      <c r="W236" s="212">
        <v>987000</v>
      </c>
      <c r="X236" s="153">
        <f t="shared" si="67"/>
        <v>5190200</v>
      </c>
      <c r="Y236" s="212">
        <v>4469600</v>
      </c>
      <c r="Z236" s="135">
        <v>4.3</v>
      </c>
      <c r="AA236" s="212">
        <v>1105440</v>
      </c>
      <c r="AB236" s="228">
        <f t="shared" si="68"/>
        <v>5575040</v>
      </c>
      <c r="AC236" s="586">
        <v>608634</v>
      </c>
      <c r="AD236" s="579">
        <v>4.3</v>
      </c>
      <c r="AE236" s="586">
        <v>449036.64</v>
      </c>
      <c r="AF236" s="570">
        <f t="shared" si="62"/>
        <v>1057670.6400000001</v>
      </c>
      <c r="AG236" s="458">
        <f t="shared" si="65"/>
        <v>4387400.1280000005</v>
      </c>
    </row>
    <row r="237" spans="1:33" x14ac:dyDescent="0.2">
      <c r="A237" s="120">
        <v>220</v>
      </c>
      <c r="B237" s="134" t="s">
        <v>550</v>
      </c>
      <c r="C237" s="463" t="s">
        <v>593</v>
      </c>
      <c r="D237" s="483" t="s">
        <v>593</v>
      </c>
      <c r="E237" s="463" t="s">
        <v>593</v>
      </c>
      <c r="F237" s="483" t="s">
        <v>593</v>
      </c>
      <c r="G237" s="488" t="s">
        <v>593</v>
      </c>
      <c r="H237" s="484" t="s">
        <v>593</v>
      </c>
      <c r="I237" s="489" t="s">
        <v>593</v>
      </c>
      <c r="K237" s="133">
        <v>220</v>
      </c>
      <c r="L237" s="211" t="s">
        <v>550</v>
      </c>
      <c r="M237" s="212">
        <v>874200</v>
      </c>
      <c r="N237" s="135">
        <v>11.56</v>
      </c>
      <c r="O237" s="212">
        <v>238700</v>
      </c>
      <c r="P237" s="153">
        <f t="shared" si="66"/>
        <v>1112900</v>
      </c>
      <c r="Q237" s="212">
        <v>781200</v>
      </c>
      <c r="R237" s="135">
        <v>11.56</v>
      </c>
      <c r="S237" s="212">
        <v>247380</v>
      </c>
      <c r="T237" s="153">
        <v>1028580</v>
      </c>
      <c r="U237" s="212">
        <v>899000</v>
      </c>
      <c r="V237" s="135">
        <v>11.56</v>
      </c>
      <c r="W237" s="212">
        <v>217000</v>
      </c>
      <c r="X237" s="153">
        <f t="shared" si="67"/>
        <v>1116000</v>
      </c>
      <c r="Y237" s="212">
        <v>923800</v>
      </c>
      <c r="Z237" s="135">
        <v>11.56</v>
      </c>
      <c r="AA237" s="212">
        <v>236530</v>
      </c>
      <c r="AB237" s="228">
        <f t="shared" si="68"/>
        <v>1160330</v>
      </c>
      <c r="AC237" s="586">
        <v>398993.4</v>
      </c>
      <c r="AD237" s="579">
        <v>11.56</v>
      </c>
      <c r="AE237" s="586">
        <v>835181.1</v>
      </c>
      <c r="AF237" s="570">
        <f t="shared" si="62"/>
        <v>1234174.5</v>
      </c>
      <c r="AG237" s="458">
        <f t="shared" si="65"/>
        <v>1130396.8999999999</v>
      </c>
    </row>
    <row r="238" spans="1:33" x14ac:dyDescent="0.2">
      <c r="A238" s="120">
        <v>221</v>
      </c>
      <c r="B238" s="134" t="s">
        <v>551</v>
      </c>
      <c r="C238" s="463" t="s">
        <v>593</v>
      </c>
      <c r="D238" s="483" t="s">
        <v>593</v>
      </c>
      <c r="E238" s="463" t="s">
        <v>593</v>
      </c>
      <c r="F238" s="483" t="s">
        <v>593</v>
      </c>
      <c r="G238" s="488" t="s">
        <v>593</v>
      </c>
      <c r="H238" s="484" t="s">
        <v>593</v>
      </c>
      <c r="I238" s="489" t="s">
        <v>593</v>
      </c>
      <c r="K238" s="133">
        <v>221</v>
      </c>
      <c r="L238" s="211" t="s">
        <v>551</v>
      </c>
      <c r="M238" s="212">
        <v>1382251</v>
      </c>
      <c r="N238" s="135">
        <v>3.59</v>
      </c>
      <c r="O238" s="212">
        <v>380854</v>
      </c>
      <c r="P238" s="153">
        <f t="shared" si="66"/>
        <v>1763105</v>
      </c>
      <c r="Q238" s="212">
        <v>1284219</v>
      </c>
      <c r="R238" s="135">
        <v>3.59</v>
      </c>
      <c r="S238" s="212">
        <v>394579</v>
      </c>
      <c r="T238" s="153">
        <v>1678798</v>
      </c>
      <c r="U238" s="212">
        <v>1470480</v>
      </c>
      <c r="V238" s="135">
        <v>3.59</v>
      </c>
      <c r="W238" s="212">
        <v>343112</v>
      </c>
      <c r="X238" s="153">
        <f t="shared" si="67"/>
        <v>1813592</v>
      </c>
      <c r="Y238" s="212">
        <v>1470480</v>
      </c>
      <c r="Z238" s="135">
        <v>3.59</v>
      </c>
      <c r="AA238" s="212">
        <v>373992</v>
      </c>
      <c r="AB238" s="228">
        <f t="shared" si="68"/>
        <v>1844472</v>
      </c>
      <c r="AC238" s="586">
        <v>568058.4</v>
      </c>
      <c r="AD238" s="579">
        <v>3.59</v>
      </c>
      <c r="AE238" s="586">
        <v>102791.52</v>
      </c>
      <c r="AF238" s="570">
        <f t="shared" si="62"/>
        <v>670849.92000000004</v>
      </c>
      <c r="AG238" s="458">
        <f t="shared" si="65"/>
        <v>1554163.3840000001</v>
      </c>
    </row>
    <row r="239" spans="1:33" x14ac:dyDescent="0.2">
      <c r="A239" s="120">
        <v>222</v>
      </c>
      <c r="B239" s="134" t="s">
        <v>552</v>
      </c>
      <c r="C239" s="463" t="s">
        <v>593</v>
      </c>
      <c r="D239" s="483" t="s">
        <v>593</v>
      </c>
      <c r="E239" s="463" t="s">
        <v>593</v>
      </c>
      <c r="F239" s="483" t="s">
        <v>593</v>
      </c>
      <c r="G239" s="488" t="s">
        <v>593</v>
      </c>
      <c r="H239" s="484" t="s">
        <v>593</v>
      </c>
      <c r="I239" s="489" t="s">
        <v>593</v>
      </c>
      <c r="K239" s="133">
        <v>222</v>
      </c>
      <c r="L239" s="211" t="s">
        <v>552</v>
      </c>
      <c r="M239" s="212">
        <v>875658</v>
      </c>
      <c r="N239" s="135">
        <v>3</v>
      </c>
      <c r="O239" s="212">
        <v>245184</v>
      </c>
      <c r="P239" s="153">
        <f t="shared" si="66"/>
        <v>1120842</v>
      </c>
      <c r="Q239" s="212">
        <v>781838</v>
      </c>
      <c r="R239" s="135">
        <v>3</v>
      </c>
      <c r="S239" s="212">
        <v>247373</v>
      </c>
      <c r="T239" s="153">
        <v>1029211</v>
      </c>
      <c r="U239" s="212">
        <v>888167</v>
      </c>
      <c r="V239" s="135">
        <v>3</v>
      </c>
      <c r="W239" s="212">
        <v>218914.5</v>
      </c>
      <c r="X239" s="153">
        <f t="shared" si="67"/>
        <v>1107081.5</v>
      </c>
      <c r="Y239" s="212">
        <v>913186</v>
      </c>
      <c r="Z239" s="135">
        <v>3</v>
      </c>
      <c r="AA239" s="212">
        <v>236428</v>
      </c>
      <c r="AB239" s="228">
        <f t="shared" si="68"/>
        <v>1149614</v>
      </c>
      <c r="AC239" s="586">
        <v>520720.2</v>
      </c>
      <c r="AD239" s="579">
        <v>3</v>
      </c>
      <c r="AE239" s="586">
        <v>25156.871999999999</v>
      </c>
      <c r="AF239" s="570">
        <f t="shared" si="62"/>
        <v>545877.07200000004</v>
      </c>
      <c r="AG239" s="458">
        <f t="shared" si="65"/>
        <v>990525.11439999996</v>
      </c>
    </row>
    <row r="240" spans="1:33" x14ac:dyDescent="0.2">
      <c r="A240" s="120">
        <v>223</v>
      </c>
      <c r="B240" s="134" t="s">
        <v>553</v>
      </c>
      <c r="C240" s="463" t="s">
        <v>593</v>
      </c>
      <c r="D240" s="483" t="s">
        <v>593</v>
      </c>
      <c r="E240" s="463" t="s">
        <v>593</v>
      </c>
      <c r="F240" s="483" t="s">
        <v>593</v>
      </c>
      <c r="G240" s="488" t="s">
        <v>593</v>
      </c>
      <c r="H240" s="484" t="s">
        <v>593</v>
      </c>
      <c r="I240" s="489" t="s">
        <v>593</v>
      </c>
      <c r="K240" s="133">
        <v>223</v>
      </c>
      <c r="L240" s="211" t="s">
        <v>553</v>
      </c>
      <c r="M240" s="212">
        <v>670752</v>
      </c>
      <c r="N240" s="135">
        <v>9.83</v>
      </c>
      <c r="O240" s="212">
        <v>190210</v>
      </c>
      <c r="P240" s="153">
        <f t="shared" si="66"/>
        <v>860962</v>
      </c>
      <c r="Q240" s="212">
        <v>670752</v>
      </c>
      <c r="R240" s="135">
        <v>9.83</v>
      </c>
      <c r="S240" s="212">
        <v>195350</v>
      </c>
      <c r="T240" s="153">
        <v>866102</v>
      </c>
      <c r="U240" s="212">
        <v>700128</v>
      </c>
      <c r="V240" s="135">
        <v>9.83</v>
      </c>
      <c r="W240" s="212">
        <v>171360</v>
      </c>
      <c r="X240" s="153">
        <f t="shared" si="67"/>
        <v>871488</v>
      </c>
      <c r="Y240" s="212">
        <v>724608</v>
      </c>
      <c r="Z240" s="135">
        <v>9.83</v>
      </c>
      <c r="AA240" s="212">
        <v>191923</v>
      </c>
      <c r="AB240" s="228">
        <f t="shared" si="68"/>
        <v>916531</v>
      </c>
      <c r="AC240" s="586">
        <v>608634</v>
      </c>
      <c r="AD240" s="579">
        <v>9.83</v>
      </c>
      <c r="AE240" s="586">
        <v>54689.146200000003</v>
      </c>
      <c r="AF240" s="570">
        <f t="shared" si="62"/>
        <v>663323.14619999996</v>
      </c>
      <c r="AG240" s="458">
        <f t="shared" si="65"/>
        <v>835681.22924000002</v>
      </c>
    </row>
    <row r="241" spans="1:33" x14ac:dyDescent="0.2">
      <c r="A241" s="120">
        <v>224</v>
      </c>
      <c r="B241" s="134" t="s">
        <v>554</v>
      </c>
      <c r="C241" s="463" t="s">
        <v>593</v>
      </c>
      <c r="D241" s="483" t="s">
        <v>593</v>
      </c>
      <c r="E241" s="463" t="s">
        <v>593</v>
      </c>
      <c r="F241" s="483" t="s">
        <v>593</v>
      </c>
      <c r="G241" s="488" t="s">
        <v>593</v>
      </c>
      <c r="H241" s="484" t="s">
        <v>593</v>
      </c>
      <c r="I241" s="489" t="s">
        <v>593</v>
      </c>
      <c r="K241" s="133">
        <v>224</v>
      </c>
      <c r="L241" s="211" t="s">
        <v>554</v>
      </c>
      <c r="M241" s="212">
        <v>228800</v>
      </c>
      <c r="N241" s="135">
        <v>3</v>
      </c>
      <c r="O241" s="212">
        <v>61600</v>
      </c>
      <c r="P241" s="153">
        <f t="shared" si="66"/>
        <v>290400</v>
      </c>
      <c r="Q241" s="212">
        <v>214400</v>
      </c>
      <c r="R241" s="135">
        <v>3</v>
      </c>
      <c r="S241" s="212">
        <v>63840</v>
      </c>
      <c r="T241" s="153">
        <v>278240</v>
      </c>
      <c r="U241" s="212">
        <v>235200</v>
      </c>
      <c r="V241" s="135">
        <v>3</v>
      </c>
      <c r="W241" s="212">
        <v>56000</v>
      </c>
      <c r="X241" s="153">
        <f t="shared" si="67"/>
        <v>291200</v>
      </c>
      <c r="Y241" s="212">
        <v>243200</v>
      </c>
      <c r="Z241" s="135">
        <v>3</v>
      </c>
      <c r="AA241" s="212">
        <v>61600</v>
      </c>
      <c r="AB241" s="228">
        <f t="shared" si="68"/>
        <v>304800</v>
      </c>
      <c r="AC241" s="586">
        <v>696547.8</v>
      </c>
      <c r="AD241" s="579">
        <v>3</v>
      </c>
      <c r="AE241" s="586">
        <v>125791.1226</v>
      </c>
      <c r="AF241" s="570">
        <f t="shared" si="62"/>
        <v>822338.92260000005</v>
      </c>
      <c r="AG241" s="458">
        <f t="shared" si="65"/>
        <v>397395.78452000004</v>
      </c>
    </row>
    <row r="242" spans="1:33" x14ac:dyDescent="0.2">
      <c r="A242" s="120">
        <v>225</v>
      </c>
      <c r="B242" s="134" t="s">
        <v>555</v>
      </c>
      <c r="C242" s="463" t="s">
        <v>593</v>
      </c>
      <c r="D242" s="483" t="s">
        <v>593</v>
      </c>
      <c r="E242" s="463" t="s">
        <v>593</v>
      </c>
      <c r="F242" s="483" t="s">
        <v>593</v>
      </c>
      <c r="G242" s="488" t="s">
        <v>593</v>
      </c>
      <c r="H242" s="484" t="s">
        <v>593</v>
      </c>
      <c r="I242" s="489" t="s">
        <v>593</v>
      </c>
      <c r="K242" s="133">
        <v>225</v>
      </c>
      <c r="L242" s="211" t="s">
        <v>555</v>
      </c>
      <c r="M242" s="212">
        <v>1325703</v>
      </c>
      <c r="N242" s="135">
        <v>2.1</v>
      </c>
      <c r="O242" s="212">
        <v>378071</v>
      </c>
      <c r="P242" s="153">
        <f t="shared" si="66"/>
        <v>1703774</v>
      </c>
      <c r="Q242" s="212">
        <v>1256963</v>
      </c>
      <c r="R242" s="135">
        <v>2.1</v>
      </c>
      <c r="S242" s="212">
        <v>388382</v>
      </c>
      <c r="T242" s="153">
        <v>1645345</v>
      </c>
      <c r="U242" s="212">
        <v>1463183</v>
      </c>
      <c r="V242" s="135">
        <v>2.1</v>
      </c>
      <c r="W242" s="212">
        <v>343700.69999999995</v>
      </c>
      <c r="X242" s="153">
        <f t="shared" si="67"/>
        <v>1806883.7</v>
      </c>
      <c r="Y242" s="212">
        <v>1423903</v>
      </c>
      <c r="Z242" s="135">
        <v>2.1</v>
      </c>
      <c r="AA242" s="212">
        <v>381508</v>
      </c>
      <c r="AB242" s="228">
        <f t="shared" si="68"/>
        <v>1805411</v>
      </c>
      <c r="AC242" s="586">
        <v>710073</v>
      </c>
      <c r="AD242" s="579">
        <v>2.1</v>
      </c>
      <c r="AE242" s="586">
        <v>23986.942200000001</v>
      </c>
      <c r="AF242" s="570">
        <f t="shared" si="62"/>
        <v>734059.94220000005</v>
      </c>
      <c r="AG242" s="458">
        <f t="shared" si="65"/>
        <v>1539094.7284400002</v>
      </c>
    </row>
    <row r="243" spans="1:33" x14ac:dyDescent="0.2">
      <c r="A243" s="120">
        <v>226</v>
      </c>
      <c r="B243" s="134" t="s">
        <v>556</v>
      </c>
      <c r="C243" s="463" t="s">
        <v>593</v>
      </c>
      <c r="D243" s="483" t="s">
        <v>593</v>
      </c>
      <c r="E243" s="463" t="s">
        <v>593</v>
      </c>
      <c r="F243" s="483" t="s">
        <v>593</v>
      </c>
      <c r="G243" s="488" t="s">
        <v>593</v>
      </c>
      <c r="H243" s="484" t="s">
        <v>593</v>
      </c>
      <c r="I243" s="489" t="s">
        <v>593</v>
      </c>
      <c r="K243" s="133">
        <v>226</v>
      </c>
      <c r="L243" s="211" t="s">
        <v>556</v>
      </c>
      <c r="M243" s="212">
        <v>730075</v>
      </c>
      <c r="N243" s="135">
        <v>2.2999999999999998</v>
      </c>
      <c r="O243" s="212">
        <v>210433</v>
      </c>
      <c r="P243" s="153">
        <f t="shared" si="66"/>
        <v>940508</v>
      </c>
      <c r="Q243" s="212">
        <v>687130</v>
      </c>
      <c r="R243" s="135">
        <v>2.2999999999999998</v>
      </c>
      <c r="S243" s="212">
        <v>212312</v>
      </c>
      <c r="T243" s="153">
        <v>899442</v>
      </c>
      <c r="U243" s="212">
        <v>751548</v>
      </c>
      <c r="V243" s="135">
        <v>2.2999999999999998</v>
      </c>
      <c r="W243" s="212">
        <v>187887</v>
      </c>
      <c r="X243" s="153">
        <f t="shared" si="67"/>
        <v>939435</v>
      </c>
      <c r="Y243" s="212">
        <v>794494</v>
      </c>
      <c r="Z243" s="135">
        <v>2.2999999999999998</v>
      </c>
      <c r="AA243" s="212">
        <v>212312</v>
      </c>
      <c r="AB243" s="228">
        <f t="shared" si="68"/>
        <v>1006806</v>
      </c>
      <c r="AC243" s="586">
        <v>426043.8</v>
      </c>
      <c r="AD243" s="579">
        <v>2.2999999999999998</v>
      </c>
      <c r="AE243" s="586">
        <v>83261.131200000003</v>
      </c>
      <c r="AF243" s="570">
        <f t="shared" si="62"/>
        <v>509304.93119999999</v>
      </c>
      <c r="AG243" s="458">
        <f t="shared" si="65"/>
        <v>859099.18623999995</v>
      </c>
    </row>
    <row r="244" spans="1:33" x14ac:dyDescent="0.2">
      <c r="A244" s="120">
        <v>227</v>
      </c>
      <c r="B244" s="134" t="s">
        <v>557</v>
      </c>
      <c r="C244" s="463" t="s">
        <v>593</v>
      </c>
      <c r="D244" s="483" t="s">
        <v>593</v>
      </c>
      <c r="E244" s="463" t="s">
        <v>593</v>
      </c>
      <c r="F244" s="483" t="s">
        <v>593</v>
      </c>
      <c r="G244" s="488" t="s">
        <v>593</v>
      </c>
      <c r="H244" s="484" t="s">
        <v>593</v>
      </c>
      <c r="I244" s="489" t="s">
        <v>593</v>
      </c>
      <c r="K244" s="133">
        <v>227</v>
      </c>
      <c r="L244" s="211" t="s">
        <v>557</v>
      </c>
      <c r="M244" s="212">
        <v>13622</v>
      </c>
      <c r="N244" s="135">
        <v>0.15</v>
      </c>
      <c r="O244" s="212">
        <v>3807</v>
      </c>
      <c r="P244" s="153">
        <f t="shared" si="66"/>
        <v>17429</v>
      </c>
      <c r="Q244" s="212">
        <v>13524</v>
      </c>
      <c r="R244" s="135">
        <v>0.15</v>
      </c>
      <c r="S244" s="212">
        <v>3945</v>
      </c>
      <c r="T244" s="153">
        <v>17469</v>
      </c>
      <c r="U244" s="212">
        <v>14602</v>
      </c>
      <c r="V244" s="135">
        <v>0.15</v>
      </c>
      <c r="W244" s="212">
        <v>3430</v>
      </c>
      <c r="X244" s="153">
        <f t="shared" si="67"/>
        <v>18032</v>
      </c>
      <c r="Y244" s="212">
        <v>14308</v>
      </c>
      <c r="Z244" s="135">
        <v>0.15</v>
      </c>
      <c r="AA244" s="212">
        <v>3842</v>
      </c>
      <c r="AB244" s="228">
        <f t="shared" si="68"/>
        <v>18150</v>
      </c>
      <c r="AC244" s="586">
        <v>426043.8</v>
      </c>
      <c r="AD244" s="579">
        <v>0.15</v>
      </c>
      <c r="AE244" s="586">
        <v>124120.7604</v>
      </c>
      <c r="AF244" s="570">
        <f t="shared" si="62"/>
        <v>550164.56039999996</v>
      </c>
      <c r="AG244" s="458">
        <f t="shared" si="65"/>
        <v>124248.91207999999</v>
      </c>
    </row>
    <row r="245" spans="1:33" x14ac:dyDescent="0.2">
      <c r="A245" s="120">
        <v>228</v>
      </c>
      <c r="B245" s="134" t="s">
        <v>558</v>
      </c>
      <c r="C245" s="463" t="s">
        <v>593</v>
      </c>
      <c r="D245" s="483" t="s">
        <v>593</v>
      </c>
      <c r="E245" s="463" t="s">
        <v>593</v>
      </c>
      <c r="F245" s="483" t="s">
        <v>593</v>
      </c>
      <c r="G245" s="488" t="s">
        <v>593</v>
      </c>
      <c r="H245" s="484" t="s">
        <v>593</v>
      </c>
      <c r="I245" s="489" t="s">
        <v>593</v>
      </c>
      <c r="K245" s="133">
        <v>228</v>
      </c>
      <c r="L245" s="211" t="s">
        <v>558</v>
      </c>
      <c r="M245" s="212">
        <v>445798</v>
      </c>
      <c r="N245" s="135">
        <v>0.95</v>
      </c>
      <c r="O245" s="212">
        <v>126418</v>
      </c>
      <c r="P245" s="153">
        <f t="shared" si="66"/>
        <v>572216</v>
      </c>
      <c r="Q245" s="212">
        <v>439290</v>
      </c>
      <c r="R245" s="135">
        <v>0.95</v>
      </c>
      <c r="S245" s="212">
        <v>129835</v>
      </c>
      <c r="T245" s="153">
        <v>569125</v>
      </c>
      <c r="U245" s="212">
        <v>478338</v>
      </c>
      <c r="V245" s="135">
        <v>0.95</v>
      </c>
      <c r="W245" s="212">
        <v>113890</v>
      </c>
      <c r="X245" s="153">
        <f t="shared" si="67"/>
        <v>592228</v>
      </c>
      <c r="Y245" s="212">
        <v>491354</v>
      </c>
      <c r="Z245" s="135">
        <v>0.95</v>
      </c>
      <c r="AA245" s="212">
        <v>124140</v>
      </c>
      <c r="AB245" s="228">
        <f t="shared" si="68"/>
        <v>615494</v>
      </c>
      <c r="AC245" s="586">
        <v>608634</v>
      </c>
      <c r="AD245" s="579">
        <v>0.95</v>
      </c>
      <c r="AE245" s="586">
        <v>72643.849199999997</v>
      </c>
      <c r="AF245" s="570">
        <f t="shared" si="62"/>
        <v>681277.84920000006</v>
      </c>
      <c r="AG245" s="458">
        <f t="shared" si="65"/>
        <v>606068.16983999999</v>
      </c>
    </row>
    <row r="246" spans="1:33" x14ac:dyDescent="0.2">
      <c r="A246" s="120">
        <v>229</v>
      </c>
      <c r="B246" s="134" t="s">
        <v>559</v>
      </c>
      <c r="C246" s="463" t="s">
        <v>593</v>
      </c>
      <c r="D246" s="483" t="s">
        <v>593</v>
      </c>
      <c r="E246" s="463" t="s">
        <v>593</v>
      </c>
      <c r="F246" s="483" t="s">
        <v>593</v>
      </c>
      <c r="G246" s="488" t="s">
        <v>593</v>
      </c>
      <c r="H246" s="484" t="s">
        <v>593</v>
      </c>
      <c r="I246" s="489" t="s">
        <v>593</v>
      </c>
      <c r="K246" s="133">
        <v>229</v>
      </c>
      <c r="L246" s="211" t="s">
        <v>559</v>
      </c>
      <c r="M246" s="212">
        <v>17280</v>
      </c>
      <c r="N246" s="135">
        <v>0.23</v>
      </c>
      <c r="O246" s="212">
        <v>4620</v>
      </c>
      <c r="P246" s="153">
        <f t="shared" si="66"/>
        <v>21900</v>
      </c>
      <c r="Q246" s="212">
        <v>16200</v>
      </c>
      <c r="R246" s="135">
        <v>0.23</v>
      </c>
      <c r="S246" s="212">
        <v>4830</v>
      </c>
      <c r="T246" s="153">
        <v>21030</v>
      </c>
      <c r="U246" s="212">
        <v>17640</v>
      </c>
      <c r="V246" s="135">
        <v>0.23</v>
      </c>
      <c r="W246" s="212">
        <v>4200</v>
      </c>
      <c r="X246" s="153">
        <f t="shared" si="67"/>
        <v>21840</v>
      </c>
      <c r="Y246" s="212">
        <v>18240</v>
      </c>
      <c r="Z246" s="135">
        <v>0.23</v>
      </c>
      <c r="AA246" s="212">
        <v>4788</v>
      </c>
      <c r="AB246" s="228">
        <f t="shared" si="68"/>
        <v>23028</v>
      </c>
      <c r="AC246" s="586">
        <v>398993.4</v>
      </c>
      <c r="AD246" s="579">
        <v>0.23</v>
      </c>
      <c r="AE246" s="586">
        <v>105023.178</v>
      </c>
      <c r="AF246" s="570">
        <f t="shared" si="62"/>
        <v>504016.57800000004</v>
      </c>
      <c r="AG246" s="458">
        <f t="shared" si="65"/>
        <v>118362.91559999999</v>
      </c>
    </row>
    <row r="247" spans="1:33" x14ac:dyDescent="0.2">
      <c r="A247" s="120">
        <v>230</v>
      </c>
      <c r="B247" s="134" t="s">
        <v>560</v>
      </c>
      <c r="C247" s="463" t="s">
        <v>593</v>
      </c>
      <c r="D247" s="483" t="s">
        <v>593</v>
      </c>
      <c r="E247" s="463" t="s">
        <v>593</v>
      </c>
      <c r="F247" s="483" t="s">
        <v>593</v>
      </c>
      <c r="G247" s="488" t="s">
        <v>593</v>
      </c>
      <c r="H247" s="484" t="s">
        <v>593</v>
      </c>
      <c r="I247" s="489" t="s">
        <v>593</v>
      </c>
      <c r="K247" s="133">
        <v>230</v>
      </c>
      <c r="L247" s="211" t="s">
        <v>560</v>
      </c>
      <c r="M247" s="212">
        <v>937710</v>
      </c>
      <c r="N247" s="135">
        <v>0.53</v>
      </c>
      <c r="O247" s="212">
        <v>263986</v>
      </c>
      <c r="P247" s="153">
        <f t="shared" si="66"/>
        <v>1201696</v>
      </c>
      <c r="Q247" s="212">
        <v>883350</v>
      </c>
      <c r="R247" s="135">
        <v>0.53</v>
      </c>
      <c r="S247" s="212">
        <v>266364</v>
      </c>
      <c r="T247" s="153">
        <v>1149714</v>
      </c>
      <c r="U247" s="212">
        <v>1019250</v>
      </c>
      <c r="V247" s="135">
        <v>0.53</v>
      </c>
      <c r="W247" s="212">
        <v>237824.99999999997</v>
      </c>
      <c r="X247" s="153">
        <f t="shared" si="67"/>
        <v>1257075</v>
      </c>
      <c r="Y247" s="212">
        <v>1019250</v>
      </c>
      <c r="Z247" s="135">
        <v>0.53</v>
      </c>
      <c r="AA247" s="212">
        <v>266364</v>
      </c>
      <c r="AB247" s="228">
        <f t="shared" si="68"/>
        <v>1285614</v>
      </c>
      <c r="AC247" s="586">
        <v>568058.4</v>
      </c>
      <c r="AD247" s="579">
        <v>0.53</v>
      </c>
      <c r="AE247" s="586">
        <v>38722.647599999997</v>
      </c>
      <c r="AF247" s="570">
        <f t="shared" si="62"/>
        <v>606781.04760000005</v>
      </c>
      <c r="AG247" s="458">
        <f t="shared" si="65"/>
        <v>1100176.0095200001</v>
      </c>
    </row>
    <row r="248" spans="1:33" x14ac:dyDescent="0.2">
      <c r="A248" s="120">
        <v>231</v>
      </c>
      <c r="B248" s="134" t="s">
        <v>561</v>
      </c>
      <c r="C248" s="463" t="s">
        <v>593</v>
      </c>
      <c r="D248" s="483" t="s">
        <v>593</v>
      </c>
      <c r="E248" s="463" t="s">
        <v>593</v>
      </c>
      <c r="F248" s="483" t="s">
        <v>593</v>
      </c>
      <c r="G248" s="488" t="s">
        <v>593</v>
      </c>
      <c r="H248" s="484" t="s">
        <v>593</v>
      </c>
      <c r="I248" s="489" t="s">
        <v>593</v>
      </c>
      <c r="K248" s="133">
        <v>231</v>
      </c>
      <c r="L248" s="211" t="s">
        <v>561</v>
      </c>
      <c r="M248" s="212">
        <v>1366371</v>
      </c>
      <c r="N248" s="135">
        <v>0.8</v>
      </c>
      <c r="O248" s="212">
        <v>378455</v>
      </c>
      <c r="P248" s="153">
        <f t="shared" si="66"/>
        <v>1744826</v>
      </c>
      <c r="Q248" s="212">
        <v>1287731</v>
      </c>
      <c r="R248" s="135">
        <v>0.8</v>
      </c>
      <c r="S248" s="212">
        <v>395658</v>
      </c>
      <c r="T248" s="153">
        <v>1683389</v>
      </c>
      <c r="U248" s="212">
        <v>1445011</v>
      </c>
      <c r="V248" s="135">
        <v>0.8</v>
      </c>
      <c r="W248" s="212">
        <v>344050.35</v>
      </c>
      <c r="X248" s="153">
        <f t="shared" si="67"/>
        <v>1789061.35</v>
      </c>
      <c r="Y248" s="212">
        <v>1464671</v>
      </c>
      <c r="Z248" s="135">
        <v>0.8</v>
      </c>
      <c r="AA248" s="212">
        <v>375015</v>
      </c>
      <c r="AB248" s="228">
        <f t="shared" si="68"/>
        <v>1839686</v>
      </c>
      <c r="AC248" s="586">
        <v>520720.2</v>
      </c>
      <c r="AD248" s="579">
        <v>0.8</v>
      </c>
      <c r="AE248" s="586">
        <v>333173.01419999998</v>
      </c>
      <c r="AF248" s="570">
        <f t="shared" si="62"/>
        <v>853893.21420000005</v>
      </c>
      <c r="AG248" s="458">
        <f t="shared" si="65"/>
        <v>1582171.1128400001</v>
      </c>
    </row>
    <row r="249" spans="1:33" x14ac:dyDescent="0.2">
      <c r="A249" s="120">
        <v>232</v>
      </c>
      <c r="B249" s="134" t="s">
        <v>562</v>
      </c>
      <c r="C249" s="463" t="s">
        <v>593</v>
      </c>
      <c r="D249" s="483" t="s">
        <v>593</v>
      </c>
      <c r="E249" s="463" t="s">
        <v>593</v>
      </c>
      <c r="F249" s="483" t="s">
        <v>593</v>
      </c>
      <c r="G249" s="463" t="s">
        <v>593</v>
      </c>
      <c r="H249" s="484" t="s">
        <v>593</v>
      </c>
      <c r="I249" s="489" t="s">
        <v>593</v>
      </c>
      <c r="K249" s="133">
        <v>232</v>
      </c>
      <c r="L249" s="211" t="s">
        <v>562</v>
      </c>
      <c r="M249" s="463" t="s">
        <v>593</v>
      </c>
      <c r="N249" s="135">
        <v>3.85</v>
      </c>
      <c r="O249" s="212">
        <v>588300</v>
      </c>
      <c r="P249" s="153">
        <f>+O249</f>
        <v>588300</v>
      </c>
      <c r="Q249" s="463" t="s">
        <v>593</v>
      </c>
      <c r="R249" s="135">
        <v>3.85</v>
      </c>
      <c r="S249" s="212">
        <v>593600</v>
      </c>
      <c r="T249" s="153">
        <v>593600</v>
      </c>
      <c r="U249" s="463" t="s">
        <v>593</v>
      </c>
      <c r="V249" s="135">
        <v>3.85</v>
      </c>
      <c r="W249" s="212">
        <v>530000</v>
      </c>
      <c r="X249" s="153">
        <f>+W249</f>
        <v>530000</v>
      </c>
      <c r="Y249" s="463" t="s">
        <v>593</v>
      </c>
      <c r="Z249" s="135">
        <v>3.85</v>
      </c>
      <c r="AA249" s="212">
        <v>598900</v>
      </c>
      <c r="AB249" s="228">
        <f>+AA249</f>
        <v>598900</v>
      </c>
      <c r="AC249" s="586">
        <v>608634</v>
      </c>
      <c r="AD249" s="579">
        <v>3.85</v>
      </c>
      <c r="AE249" s="586">
        <v>135941.78520000001</v>
      </c>
      <c r="AF249" s="570">
        <f t="shared" si="62"/>
        <v>744575.78520000004</v>
      </c>
      <c r="AG249" s="458">
        <f t="shared" si="65"/>
        <v>611075.15703999996</v>
      </c>
    </row>
    <row r="250" spans="1:33" x14ac:dyDescent="0.2">
      <c r="A250" s="120">
        <v>233</v>
      </c>
      <c r="B250" s="134" t="s">
        <v>563</v>
      </c>
      <c r="C250" s="463" t="s">
        <v>593</v>
      </c>
      <c r="D250" s="483" t="s">
        <v>593</v>
      </c>
      <c r="E250" s="463" t="s">
        <v>593</v>
      </c>
      <c r="F250" s="483" t="s">
        <v>593</v>
      </c>
      <c r="G250" s="488" t="s">
        <v>593</v>
      </c>
      <c r="H250" s="484" t="s">
        <v>593</v>
      </c>
      <c r="I250" s="489" t="s">
        <v>593</v>
      </c>
      <c r="K250" s="133">
        <v>233</v>
      </c>
      <c r="L250" s="211" t="s">
        <v>563</v>
      </c>
      <c r="M250" s="212">
        <v>659711</v>
      </c>
      <c r="N250" s="135">
        <v>1.4864864864864864</v>
      </c>
      <c r="O250" s="212">
        <v>181420</v>
      </c>
      <c r="P250" s="153">
        <f t="shared" si="66"/>
        <v>841131</v>
      </c>
      <c r="Q250" s="212">
        <v>636150</v>
      </c>
      <c r="R250" s="135">
        <v>1.4864864864864864</v>
      </c>
      <c r="S250" s="212">
        <v>189667</v>
      </c>
      <c r="T250" s="153">
        <v>825817</v>
      </c>
      <c r="U250" s="212">
        <v>664423</v>
      </c>
      <c r="V250" s="135">
        <v>1.4864864864864864</v>
      </c>
      <c r="W250" s="212">
        <v>164927.69999999998</v>
      </c>
      <c r="X250" s="153">
        <f t="shared" si="67"/>
        <v>829350.7</v>
      </c>
      <c r="Y250" s="212">
        <v>711545</v>
      </c>
      <c r="Z250" s="135">
        <v>1.4864864864864864</v>
      </c>
      <c r="AA250" s="212">
        <v>186368</v>
      </c>
      <c r="AB250" s="228">
        <f t="shared" si="68"/>
        <v>897913</v>
      </c>
      <c r="AC250" s="586">
        <v>696547.8</v>
      </c>
      <c r="AD250" s="579">
        <v>1.4864864864864864</v>
      </c>
      <c r="AE250" s="586">
        <v>31351.4136</v>
      </c>
      <c r="AF250" s="570">
        <f t="shared" si="62"/>
        <v>727899.21360000002</v>
      </c>
      <c r="AG250" s="458">
        <f t="shared" si="65"/>
        <v>824422.18272000004</v>
      </c>
    </row>
    <row r="251" spans="1:33" x14ac:dyDescent="0.2">
      <c r="A251" s="120">
        <v>234</v>
      </c>
      <c r="B251" s="134" t="s">
        <v>564</v>
      </c>
      <c r="C251" s="463" t="s">
        <v>593</v>
      </c>
      <c r="D251" s="483" t="s">
        <v>593</v>
      </c>
      <c r="E251" s="463" t="s">
        <v>593</v>
      </c>
      <c r="F251" s="483" t="s">
        <v>593</v>
      </c>
      <c r="G251" s="488" t="s">
        <v>593</v>
      </c>
      <c r="H251" s="484" t="s">
        <v>593</v>
      </c>
      <c r="I251" s="489" t="s">
        <v>593</v>
      </c>
      <c r="K251" s="133">
        <v>234</v>
      </c>
      <c r="L251" s="211" t="s">
        <v>564</v>
      </c>
      <c r="M251" s="212">
        <v>706398</v>
      </c>
      <c r="N251" s="135">
        <v>2.4900000000000002</v>
      </c>
      <c r="O251" s="212">
        <v>184718</v>
      </c>
      <c r="P251" s="153">
        <f t="shared" si="66"/>
        <v>891116</v>
      </c>
      <c r="Q251" s="212">
        <v>660660</v>
      </c>
      <c r="R251" s="135">
        <v>2.4900000000000002</v>
      </c>
      <c r="S251" s="212">
        <v>186368</v>
      </c>
      <c r="T251" s="153">
        <v>847028</v>
      </c>
      <c r="U251" s="212">
        <v>701316</v>
      </c>
      <c r="V251" s="135">
        <v>2.4900000000000002</v>
      </c>
      <c r="W251" s="212">
        <v>164927</v>
      </c>
      <c r="X251" s="153">
        <f t="shared" si="67"/>
        <v>866243</v>
      </c>
      <c r="Y251" s="212">
        <v>747054</v>
      </c>
      <c r="Z251" s="135">
        <v>2.4900000000000002</v>
      </c>
      <c r="AA251" s="212">
        <v>186368</v>
      </c>
      <c r="AB251" s="228">
        <f t="shared" si="68"/>
        <v>933422</v>
      </c>
      <c r="AC251" s="586">
        <v>710073</v>
      </c>
      <c r="AD251" s="579">
        <v>2.4900000000000002</v>
      </c>
      <c r="AE251" s="586">
        <v>144219.20759999999</v>
      </c>
      <c r="AF251" s="570">
        <f t="shared" si="62"/>
        <v>854292.20759999997</v>
      </c>
      <c r="AG251" s="458">
        <f>AVERAGE(I251,P251,T251,X251,AB251,AF251)</f>
        <v>878420.24152000004</v>
      </c>
    </row>
    <row r="252" spans="1:33" x14ac:dyDescent="0.2">
      <c r="K252" s="723"/>
      <c r="L252" s="724"/>
      <c r="M252" s="724"/>
      <c r="N252" s="724"/>
      <c r="O252" s="724"/>
      <c r="P252" s="147"/>
      <c r="Q252" s="254"/>
      <c r="R252" s="254"/>
      <c r="S252" s="254"/>
      <c r="T252" s="147"/>
      <c r="U252" s="254"/>
      <c r="V252" s="254"/>
      <c r="W252" s="254"/>
      <c r="X252" s="147"/>
      <c r="Y252" s="254"/>
      <c r="Z252" s="254"/>
      <c r="AA252" s="254"/>
      <c r="AB252" s="224"/>
      <c r="AC252" s="254"/>
      <c r="AD252" s="254"/>
      <c r="AE252" s="254"/>
      <c r="AF252" s="224"/>
    </row>
    <row r="253" spans="1:33" x14ac:dyDescent="0.2">
      <c r="K253" s="136"/>
      <c r="L253" s="47"/>
      <c r="M253" s="47"/>
      <c r="N253" s="213"/>
      <c r="O253" s="47"/>
      <c r="P253" s="220"/>
      <c r="Q253" s="47"/>
      <c r="R253" s="213"/>
      <c r="S253" s="47"/>
      <c r="T253" s="220"/>
      <c r="U253" s="47"/>
      <c r="V253" s="213"/>
      <c r="W253" s="47"/>
      <c r="X253" s="220"/>
      <c r="Y253" s="47"/>
      <c r="Z253" s="213"/>
      <c r="AA253" s="47"/>
      <c r="AB253" s="225"/>
      <c r="AC253" s="47"/>
      <c r="AD253" s="213"/>
      <c r="AE253" s="47"/>
      <c r="AF253" s="225"/>
    </row>
    <row r="254" spans="1:33" x14ac:dyDescent="0.2">
      <c r="K254" s="138"/>
      <c r="L254" s="49"/>
      <c r="M254" s="49"/>
      <c r="N254" s="214"/>
      <c r="O254" s="49"/>
      <c r="P254" s="221"/>
      <c r="Q254" s="49"/>
      <c r="R254" s="214"/>
      <c r="S254" s="49"/>
      <c r="T254" s="221"/>
      <c r="U254" s="49"/>
      <c r="V254" s="214"/>
      <c r="W254" s="49"/>
      <c r="X254" s="221"/>
      <c r="Y254" s="49"/>
      <c r="Z254" s="214"/>
      <c r="AA254" s="49"/>
      <c r="AB254" s="226"/>
      <c r="AC254" s="49"/>
      <c r="AD254" s="214"/>
      <c r="AE254" s="49"/>
      <c r="AF254" s="226"/>
    </row>
    <row r="255" spans="1:33" x14ac:dyDescent="0.2">
      <c r="K255" s="138"/>
      <c r="L255" s="49"/>
      <c r="M255" s="49"/>
      <c r="N255" s="214"/>
      <c r="O255" s="49"/>
      <c r="P255" s="221"/>
      <c r="Q255" s="49"/>
      <c r="R255" s="214"/>
      <c r="S255" s="49"/>
      <c r="T255" s="221"/>
      <c r="U255" s="49"/>
      <c r="V255" s="214"/>
      <c r="W255" s="49"/>
      <c r="X255" s="221"/>
      <c r="Y255" s="49"/>
      <c r="Z255" s="214"/>
      <c r="AA255" s="49"/>
      <c r="AB255" s="226"/>
      <c r="AC255" s="49"/>
      <c r="AD255" s="214"/>
      <c r="AE255" s="49"/>
      <c r="AF255" s="226"/>
    </row>
    <row r="256" spans="1:33" x14ac:dyDescent="0.2">
      <c r="K256" s="138"/>
      <c r="L256" s="49"/>
      <c r="M256" s="49"/>
      <c r="N256" s="214"/>
      <c r="O256" s="49"/>
      <c r="P256" s="221"/>
      <c r="Q256" s="49"/>
      <c r="R256" s="214"/>
      <c r="S256" s="49"/>
      <c r="T256" s="221"/>
      <c r="U256" s="49"/>
      <c r="V256" s="214"/>
      <c r="W256" s="49"/>
      <c r="X256" s="221"/>
      <c r="Y256" s="49"/>
      <c r="Z256" s="214"/>
      <c r="AA256" s="49"/>
      <c r="AB256" s="226"/>
      <c r="AC256" s="49"/>
      <c r="AD256" s="214"/>
      <c r="AE256" s="49"/>
      <c r="AF256" s="226"/>
    </row>
    <row r="257" spans="11:32" x14ac:dyDescent="0.2">
      <c r="K257" s="138"/>
      <c r="L257" s="49"/>
      <c r="M257" s="49"/>
      <c r="N257" s="214"/>
      <c r="O257" s="49"/>
      <c r="P257" s="221"/>
      <c r="Q257" s="49"/>
      <c r="R257" s="214"/>
      <c r="S257" s="49"/>
      <c r="T257" s="221"/>
      <c r="U257" s="49"/>
      <c r="V257" s="214"/>
      <c r="W257" s="49"/>
      <c r="X257" s="221"/>
      <c r="Y257" s="49"/>
      <c r="Z257" s="214"/>
      <c r="AA257" s="49"/>
      <c r="AB257" s="226"/>
      <c r="AC257" s="49"/>
      <c r="AD257" s="214"/>
      <c r="AE257" s="49"/>
      <c r="AF257" s="226"/>
    </row>
    <row r="258" spans="11:32" x14ac:dyDescent="0.2">
      <c r="K258" s="138"/>
      <c r="L258" s="49"/>
      <c r="M258" s="49"/>
      <c r="N258" s="214"/>
      <c r="O258" s="49"/>
      <c r="P258" s="221"/>
      <c r="Q258" s="49"/>
      <c r="R258" s="214"/>
      <c r="S258" s="49"/>
      <c r="T258" s="221"/>
      <c r="U258" s="49"/>
      <c r="V258" s="214"/>
      <c r="W258" s="49"/>
      <c r="X258" s="221"/>
      <c r="Y258" s="49"/>
      <c r="Z258" s="214"/>
      <c r="AA258" s="49"/>
      <c r="AB258" s="226"/>
      <c r="AC258" s="49"/>
      <c r="AD258" s="214"/>
      <c r="AE258" s="49"/>
      <c r="AF258" s="226"/>
    </row>
    <row r="259" spans="11:32" x14ac:dyDescent="0.2">
      <c r="K259" s="138"/>
      <c r="L259" s="49"/>
      <c r="M259" s="49"/>
      <c r="N259" s="214"/>
      <c r="O259" s="49"/>
      <c r="P259" s="221"/>
      <c r="Q259" s="49"/>
      <c r="R259" s="214"/>
      <c r="S259" s="49"/>
      <c r="T259" s="221"/>
      <c r="U259" s="49"/>
      <c r="V259" s="214"/>
      <c r="W259" s="49"/>
      <c r="X259" s="221"/>
      <c r="Y259" s="49"/>
      <c r="Z259" s="214"/>
      <c r="AA259" s="49"/>
      <c r="AB259" s="226"/>
      <c r="AC259" s="49"/>
      <c r="AD259" s="214"/>
      <c r="AE259" s="49"/>
      <c r="AF259" s="226"/>
    </row>
    <row r="260" spans="11:32" x14ac:dyDescent="0.2">
      <c r="K260" s="138"/>
      <c r="L260" s="49"/>
      <c r="M260" s="49"/>
      <c r="N260" s="214"/>
      <c r="O260" s="49"/>
      <c r="P260" s="221"/>
      <c r="Q260" s="49"/>
      <c r="R260" s="214"/>
      <c r="S260" s="49"/>
      <c r="T260" s="221"/>
      <c r="U260" s="49"/>
      <c r="V260" s="214"/>
      <c r="W260" s="49"/>
      <c r="X260" s="221"/>
      <c r="Y260" s="49"/>
      <c r="Z260" s="214"/>
      <c r="AA260" s="49"/>
      <c r="AB260" s="226"/>
      <c r="AC260" s="49"/>
      <c r="AD260" s="214"/>
      <c r="AE260" s="49"/>
      <c r="AF260" s="226"/>
    </row>
    <row r="261" spans="11:32" x14ac:dyDescent="0.2">
      <c r="K261" s="138"/>
      <c r="L261" s="49"/>
      <c r="M261" s="49"/>
      <c r="N261" s="214"/>
      <c r="O261" s="49"/>
      <c r="P261" s="221"/>
      <c r="Q261" s="49"/>
      <c r="R261" s="214"/>
      <c r="S261" s="49"/>
      <c r="T261" s="221"/>
      <c r="U261" s="49"/>
      <c r="V261" s="214"/>
      <c r="W261" s="49"/>
      <c r="X261" s="221"/>
      <c r="Y261" s="49"/>
      <c r="Z261" s="214"/>
      <c r="AA261" s="49"/>
      <c r="AB261" s="226"/>
      <c r="AC261" s="49"/>
      <c r="AD261" s="214"/>
      <c r="AE261" s="49"/>
      <c r="AF261" s="226"/>
    </row>
    <row r="262" spans="11:32" x14ac:dyDescent="0.2">
      <c r="K262" s="138"/>
      <c r="L262" s="49"/>
      <c r="M262" s="49"/>
      <c r="N262" s="214"/>
      <c r="O262" s="49"/>
      <c r="P262" s="221"/>
      <c r="Q262" s="49"/>
      <c r="R262" s="214"/>
      <c r="S262" s="49"/>
      <c r="T262" s="221"/>
      <c r="U262" s="49"/>
      <c r="V262" s="214"/>
      <c r="W262" s="49"/>
      <c r="X262" s="221"/>
      <c r="Y262" s="49"/>
      <c r="Z262" s="214"/>
      <c r="AA262" s="49"/>
      <c r="AB262" s="226"/>
      <c r="AC262" s="49"/>
      <c r="AD262" s="214"/>
      <c r="AE262" s="49"/>
      <c r="AF262" s="226"/>
    </row>
    <row r="263" spans="11:32" x14ac:dyDescent="0.2">
      <c r="K263" s="138"/>
      <c r="L263" s="49"/>
      <c r="M263" s="49"/>
      <c r="N263" s="214"/>
      <c r="O263" s="49"/>
      <c r="P263" s="221"/>
      <c r="Q263" s="49"/>
      <c r="R263" s="214"/>
      <c r="S263" s="49"/>
      <c r="T263" s="221"/>
      <c r="U263" s="49"/>
      <c r="V263" s="214"/>
      <c r="W263" s="49"/>
      <c r="X263" s="221"/>
      <c r="Y263" s="49"/>
      <c r="Z263" s="214"/>
      <c r="AA263" s="49"/>
      <c r="AB263" s="226"/>
      <c r="AC263" s="49"/>
      <c r="AD263" s="214"/>
      <c r="AE263" s="49"/>
      <c r="AF263" s="226"/>
    </row>
    <row r="264" spans="11:32" x14ac:dyDescent="0.2">
      <c r="K264" s="140"/>
      <c r="L264" s="51"/>
      <c r="M264" s="51"/>
      <c r="N264" s="215"/>
      <c r="O264" s="51"/>
      <c r="P264" s="222"/>
      <c r="Q264" s="51"/>
      <c r="R264" s="215"/>
      <c r="S264" s="51"/>
      <c r="T264" s="222"/>
      <c r="U264" s="51"/>
      <c r="V264" s="215"/>
      <c r="W264" s="51"/>
      <c r="X264" s="222"/>
      <c r="Y264" s="51"/>
      <c r="Z264" s="215"/>
      <c r="AA264" s="51"/>
      <c r="AB264" s="227"/>
      <c r="AC264" s="51"/>
      <c r="AD264" s="215"/>
      <c r="AE264" s="51"/>
      <c r="AF264" s="227"/>
    </row>
  </sheetData>
  <autoFilter ref="Q1:Q264" xr:uid="{00000000-0009-0000-0000-000002000000}"/>
  <mergeCells count="43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4:P4"/>
    <mergeCell ref="K252:O252"/>
    <mergeCell ref="K5:L5"/>
    <mergeCell ref="K66:L66"/>
    <mergeCell ref="Q1:T1"/>
    <mergeCell ref="Q2:Q3"/>
    <mergeCell ref="R2:R3"/>
    <mergeCell ref="S2:S3"/>
    <mergeCell ref="T2:T3"/>
    <mergeCell ref="K1:K3"/>
    <mergeCell ref="L1:L3"/>
    <mergeCell ref="M1:P1"/>
    <mergeCell ref="M2:M3"/>
    <mergeCell ref="N2:N3"/>
    <mergeCell ref="O2:O3"/>
    <mergeCell ref="P2:P3"/>
    <mergeCell ref="A4:F4"/>
    <mergeCell ref="A5:B5"/>
    <mergeCell ref="A26:B26"/>
    <mergeCell ref="A66:B66"/>
    <mergeCell ref="A1:A3"/>
    <mergeCell ref="B1:B3"/>
    <mergeCell ref="C1:I1"/>
    <mergeCell ref="C2:D2"/>
    <mergeCell ref="E2:F2"/>
    <mergeCell ref="G2:H2"/>
    <mergeCell ref="I2:I3"/>
  </mergeCells>
  <conditionalFormatting sqref="A4:A5">
    <cfRule type="duplicateValues" dxfId="365" priority="25"/>
  </conditionalFormatting>
  <conditionalFormatting sqref="A66">
    <cfRule type="duplicateValues" dxfId="364" priority="21"/>
  </conditionalFormatting>
  <conditionalFormatting sqref="B1">
    <cfRule type="duplicateValues" dxfId="363" priority="22"/>
  </conditionalFormatting>
  <conditionalFormatting sqref="B148">
    <cfRule type="duplicateValues" dxfId="362" priority="16"/>
  </conditionalFormatting>
  <conditionalFormatting sqref="B149:B174 B130:B147">
    <cfRule type="duplicateValues" dxfId="361" priority="17"/>
  </conditionalFormatting>
  <conditionalFormatting sqref="B219:B224">
    <cfRule type="duplicateValues" dxfId="360" priority="15"/>
  </conditionalFormatting>
  <conditionalFormatting sqref="B225">
    <cfRule type="duplicateValues" dxfId="359" priority="14"/>
  </conditionalFormatting>
  <conditionalFormatting sqref="B226">
    <cfRule type="duplicateValues" dxfId="358" priority="13"/>
  </conditionalFormatting>
  <conditionalFormatting sqref="B227:B228">
    <cfRule type="duplicateValues" dxfId="357" priority="12"/>
  </conditionalFormatting>
  <conditionalFormatting sqref="B250:B251">
    <cfRule type="duplicateValues" dxfId="356" priority="11"/>
  </conditionalFormatting>
  <conditionalFormatting sqref="K4:K5">
    <cfRule type="duplicateValues" dxfId="355" priority="10"/>
  </conditionalFormatting>
  <conditionalFormatting sqref="K66">
    <cfRule type="duplicateValues" dxfId="354" priority="8"/>
  </conditionalFormatting>
  <conditionalFormatting sqref="L1">
    <cfRule type="duplicateValues" dxfId="353" priority="9"/>
  </conditionalFormatting>
  <conditionalFormatting sqref="L148">
    <cfRule type="duplicateValues" dxfId="352" priority="6"/>
  </conditionalFormatting>
  <conditionalFormatting sqref="L149:L174 L130:L147">
    <cfRule type="duplicateValues" dxfId="351" priority="7"/>
  </conditionalFormatting>
  <conditionalFormatting sqref="L219:L224">
    <cfRule type="duplicateValues" dxfId="350" priority="5"/>
  </conditionalFormatting>
  <conditionalFormatting sqref="L225">
    <cfRule type="duplicateValues" dxfId="349" priority="4"/>
  </conditionalFormatting>
  <conditionalFormatting sqref="L226">
    <cfRule type="duplicateValues" dxfId="348" priority="3"/>
  </conditionalFormatting>
  <conditionalFormatting sqref="L227:L228">
    <cfRule type="duplicateValues" dxfId="347" priority="2"/>
  </conditionalFormatting>
  <conditionalFormatting sqref="L250:L251">
    <cfRule type="duplicateValues" dxfId="346" priority="1"/>
  </conditionalFormatting>
  <pageMargins left="0.7" right="0.7" top="0.75" bottom="0.75" header="0.3" footer="0.3"/>
  <ignoredErrors>
    <ignoredError sqref="P6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K230"/>
  <sheetViews>
    <sheetView topLeftCell="S1" zoomScaleNormal="100" workbookViewId="0">
      <selection activeCell="AC12" sqref="AC12"/>
    </sheetView>
  </sheetViews>
  <sheetFormatPr baseColWidth="10" defaultRowHeight="12.75" x14ac:dyDescent="0.2"/>
  <cols>
    <col min="1" max="1" width="5.140625" style="3" bestFit="1" customWidth="1"/>
    <col min="2" max="2" width="57.28515625" style="3" bestFit="1" customWidth="1"/>
    <col min="3" max="3" width="14.85546875" style="3" customWidth="1"/>
    <col min="4" max="4" width="12.7109375" style="236" customWidth="1"/>
    <col min="5" max="5" width="13.85546875" style="5" customWidth="1"/>
    <col min="6" max="6" width="13" style="236" bestFit="1" customWidth="1"/>
    <col min="7" max="7" width="11.42578125" style="32"/>
    <col min="8" max="8" width="13" style="239" customWidth="1"/>
    <col min="9" max="9" width="15.85546875" style="3" customWidth="1"/>
    <col min="10" max="10" width="11.42578125" style="3"/>
    <col min="11" max="11" width="5.28515625" style="248" bestFit="1" customWidth="1"/>
    <col min="12" max="12" width="57.28515625" style="248" bestFit="1" customWidth="1"/>
    <col min="13" max="13" width="17.7109375" style="249" customWidth="1"/>
    <col min="14" max="14" width="17.7109375" style="248" customWidth="1"/>
    <col min="15" max="15" width="17.7109375" style="250" customWidth="1"/>
    <col min="16" max="16" width="17.7109375" style="252" customWidth="1"/>
    <col min="17" max="17" width="17.7109375" style="249" customWidth="1"/>
    <col min="18" max="18" width="17.7109375" style="248" customWidth="1"/>
    <col min="19" max="19" width="17.7109375" style="250" customWidth="1"/>
    <col min="20" max="20" width="17.7109375" style="252" customWidth="1"/>
    <col min="21" max="21" width="17.7109375" style="249" customWidth="1"/>
    <col min="22" max="22" width="17.7109375" style="248" customWidth="1"/>
    <col min="23" max="23" width="17.7109375" style="250" customWidth="1"/>
    <col min="24" max="24" width="17.7109375" style="252" customWidth="1"/>
    <col min="25" max="25" width="17.7109375" style="249" customWidth="1"/>
    <col min="26" max="26" width="17.7109375" style="248" customWidth="1"/>
    <col min="27" max="27" width="17.7109375" style="250" customWidth="1"/>
    <col min="28" max="28" width="17.7109375" style="252" customWidth="1"/>
    <col min="29" max="29" width="17.7109375" style="249" customWidth="1"/>
    <col min="30" max="30" width="17.7109375" style="248" customWidth="1"/>
    <col min="31" max="31" width="17.7109375" style="250" customWidth="1"/>
    <col min="32" max="32" width="17.7109375" style="252" customWidth="1"/>
    <col min="33" max="33" width="18.42578125" style="440" customWidth="1"/>
    <col min="34" max="36" width="11.42578125" style="1"/>
    <col min="37" max="37" width="11.42578125" style="14"/>
    <col min="38" max="16384" width="11.42578125" style="1"/>
  </cols>
  <sheetData>
    <row r="1" spans="1:37" ht="12" customHeight="1" x14ac:dyDescent="0.2">
      <c r="A1" s="743" t="s">
        <v>0</v>
      </c>
      <c r="B1" s="743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8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5"/>
      <c r="X1" s="695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ht="11.25" customHeight="1" x14ac:dyDescent="0.2">
      <c r="A2" s="743"/>
      <c r="B2" s="744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708"/>
      <c r="L2" s="710"/>
      <c r="M2" s="698" t="s">
        <v>350</v>
      </c>
      <c r="N2" s="699" t="s">
        <v>2</v>
      </c>
      <c r="O2" s="698" t="s">
        <v>351</v>
      </c>
      <c r="P2" s="737" t="s">
        <v>263</v>
      </c>
      <c r="Q2" s="698" t="s">
        <v>350</v>
      </c>
      <c r="R2" s="699" t="s">
        <v>2</v>
      </c>
      <c r="S2" s="698" t="s">
        <v>351</v>
      </c>
      <c r="T2" s="737" t="s">
        <v>263</v>
      </c>
      <c r="U2" s="698" t="s">
        <v>350</v>
      </c>
      <c r="V2" s="699" t="s">
        <v>2</v>
      </c>
      <c r="W2" s="698" t="s">
        <v>351</v>
      </c>
      <c r="X2" s="737" t="s">
        <v>263</v>
      </c>
      <c r="Y2" s="698" t="s">
        <v>350</v>
      </c>
      <c r="Z2" s="699" t="s">
        <v>2</v>
      </c>
      <c r="AA2" s="698" t="s">
        <v>351</v>
      </c>
      <c r="AB2" s="737" t="s">
        <v>263</v>
      </c>
      <c r="AC2" s="698" t="s">
        <v>350</v>
      </c>
      <c r="AD2" s="699" t="s">
        <v>2</v>
      </c>
      <c r="AE2" s="698" t="s">
        <v>351</v>
      </c>
      <c r="AF2" s="737" t="s">
        <v>263</v>
      </c>
      <c r="AG2" s="676"/>
    </row>
    <row r="3" spans="1:37" ht="87" customHeight="1" x14ac:dyDescent="0.2">
      <c r="A3" s="743"/>
      <c r="B3" s="744"/>
      <c r="C3" s="256" t="s">
        <v>592</v>
      </c>
      <c r="D3" s="257" t="s">
        <v>594</v>
      </c>
      <c r="E3" s="256" t="s">
        <v>592</v>
      </c>
      <c r="F3" s="258" t="s">
        <v>595</v>
      </c>
      <c r="G3" s="256" t="s">
        <v>592</v>
      </c>
      <c r="H3" s="257" t="s">
        <v>596</v>
      </c>
      <c r="I3" s="745"/>
      <c r="K3" s="708"/>
      <c r="L3" s="710"/>
      <c r="M3" s="698"/>
      <c r="N3" s="699"/>
      <c r="O3" s="698"/>
      <c r="P3" s="737"/>
      <c r="Q3" s="698"/>
      <c r="R3" s="699"/>
      <c r="S3" s="698"/>
      <c r="T3" s="737"/>
      <c r="U3" s="698"/>
      <c r="V3" s="699"/>
      <c r="W3" s="698"/>
      <c r="X3" s="737"/>
      <c r="Y3" s="698"/>
      <c r="Z3" s="699"/>
      <c r="AA3" s="698"/>
      <c r="AB3" s="737"/>
      <c r="AC3" s="698"/>
      <c r="AD3" s="699"/>
      <c r="AE3" s="698"/>
      <c r="AF3" s="737"/>
      <c r="AG3" s="676"/>
    </row>
    <row r="4" spans="1:37" s="107" customFormat="1" ht="15" customHeight="1" x14ac:dyDescent="0.2">
      <c r="A4" s="667" t="s">
        <v>534</v>
      </c>
      <c r="B4" s="667"/>
      <c r="C4" s="667"/>
      <c r="D4" s="667"/>
      <c r="E4" s="667"/>
      <c r="F4" s="667"/>
      <c r="G4" s="32"/>
      <c r="H4" s="239"/>
      <c r="I4" s="32"/>
      <c r="J4" s="32"/>
      <c r="K4" s="746" t="s">
        <v>534</v>
      </c>
      <c r="L4" s="746"/>
      <c r="M4" s="746"/>
      <c r="N4" s="746"/>
      <c r="O4" s="746"/>
      <c r="P4" s="746"/>
      <c r="Q4" s="43"/>
      <c r="R4" s="134"/>
      <c r="S4" s="134"/>
      <c r="T4" s="464"/>
      <c r="U4" s="43"/>
      <c r="V4" s="134"/>
      <c r="W4" s="134"/>
      <c r="X4" s="464"/>
      <c r="Y4" s="43"/>
      <c r="Z4" s="134"/>
      <c r="AA4" s="134"/>
      <c r="AB4" s="464"/>
      <c r="AC4" s="43"/>
      <c r="AD4" s="134"/>
      <c r="AE4" s="134"/>
      <c r="AF4" s="464"/>
      <c r="AG4" s="465"/>
      <c r="AK4" s="264"/>
    </row>
    <row r="5" spans="1:37" s="240" customFormat="1" ht="15" customHeight="1" x14ac:dyDescent="0.2">
      <c r="A5" s="741" t="s">
        <v>3</v>
      </c>
      <c r="B5" s="742"/>
      <c r="C5" s="259"/>
      <c r="D5" s="259"/>
      <c r="E5" s="259"/>
      <c r="F5" s="260"/>
      <c r="G5" s="261"/>
      <c r="H5" s="262"/>
      <c r="I5" s="111"/>
      <c r="J5" s="111"/>
      <c r="K5" s="259" t="s">
        <v>3</v>
      </c>
      <c r="L5" s="259"/>
      <c r="M5" s="263"/>
      <c r="N5" s="259"/>
      <c r="O5" s="263"/>
      <c r="P5" s="263"/>
      <c r="Q5" s="263"/>
      <c r="R5" s="259"/>
      <c r="S5" s="263"/>
      <c r="T5" s="263"/>
      <c r="U5" s="263"/>
      <c r="V5" s="259"/>
      <c r="W5" s="263"/>
      <c r="X5" s="263"/>
      <c r="Y5" s="263"/>
      <c r="Z5" s="259"/>
      <c r="AA5" s="263"/>
      <c r="AB5" s="263"/>
      <c r="AC5" s="263"/>
      <c r="AD5" s="259"/>
      <c r="AE5" s="263"/>
      <c r="AF5" s="263"/>
      <c r="AG5" s="441"/>
      <c r="AK5" s="241"/>
    </row>
    <row r="6" spans="1:37" x14ac:dyDescent="0.2">
      <c r="A6" s="7">
        <v>1</v>
      </c>
      <c r="B6" s="13" t="s">
        <v>121</v>
      </c>
      <c r="C6" s="230">
        <v>31360</v>
      </c>
      <c r="D6" s="234">
        <f>C6*9.28%+C6</f>
        <v>34270.207999999999</v>
      </c>
      <c r="E6" s="115">
        <v>40185</v>
      </c>
      <c r="F6" s="238">
        <v>42274.62</v>
      </c>
      <c r="G6" s="115">
        <v>38892.650399999999</v>
      </c>
      <c r="H6" s="243">
        <f>G6*5.1%+G6</f>
        <v>40876.175570399995</v>
      </c>
      <c r="I6" s="158">
        <f>AVERAGE(D6,F6,H6)</f>
        <v>39140.33452346667</v>
      </c>
      <c r="K6" s="133">
        <v>1</v>
      </c>
      <c r="L6" s="206" t="s">
        <v>121</v>
      </c>
      <c r="M6" s="55">
        <v>114400</v>
      </c>
      <c r="N6" s="40">
        <v>0.15</v>
      </c>
      <c r="O6" s="59">
        <v>15560</v>
      </c>
      <c r="P6" s="162">
        <f>+M6+O6</f>
        <v>129960</v>
      </c>
      <c r="Q6" s="122">
        <v>103200</v>
      </c>
      <c r="R6" s="40">
        <v>0.15</v>
      </c>
      <c r="S6" s="41">
        <v>16115</v>
      </c>
      <c r="T6" s="146">
        <f>+Q6+S6</f>
        <v>119315</v>
      </c>
      <c r="U6" s="122">
        <v>110400</v>
      </c>
      <c r="V6" s="40">
        <v>0.15</v>
      </c>
      <c r="W6" s="41">
        <v>13892.650399999999</v>
      </c>
      <c r="X6" s="146">
        <f>+U6+W6</f>
        <v>124292.6504</v>
      </c>
      <c r="Y6" s="55">
        <v>117600</v>
      </c>
      <c r="Z6" s="40">
        <v>0.15</v>
      </c>
      <c r="AA6" s="59">
        <v>15560</v>
      </c>
      <c r="AB6" s="162">
        <f>+Y6+AA6</f>
        <v>133160</v>
      </c>
      <c r="AC6" s="573">
        <v>293496.84000000003</v>
      </c>
      <c r="AD6" s="563">
        <v>0.15</v>
      </c>
      <c r="AE6" s="572">
        <v>28984.5036</v>
      </c>
      <c r="AF6" s="570">
        <f t="shared" ref="AF6:AF23" si="0">IF(AND(AC6="",AE6=""),"",SUM(AC6,AE6))</f>
        <v>322481.34360000002</v>
      </c>
      <c r="AG6" s="404">
        <f>AVERAGE(I6,P6,T6,X6,AB6,AF6)</f>
        <v>144724.88808724444</v>
      </c>
    </row>
    <row r="7" spans="1:37" x14ac:dyDescent="0.2">
      <c r="A7" s="7">
        <v>2</v>
      </c>
      <c r="B7" s="13" t="s">
        <v>4</v>
      </c>
      <c r="C7" s="230">
        <v>24500</v>
      </c>
      <c r="D7" s="234">
        <f t="shared" ref="D7:D23" si="1">C7*9.28%+C7</f>
        <v>26773.599999999999</v>
      </c>
      <c r="E7" s="115">
        <v>31445</v>
      </c>
      <c r="F7" s="238">
        <v>33080.14</v>
      </c>
      <c r="G7" s="115">
        <v>30433.728800000001</v>
      </c>
      <c r="H7" s="243">
        <f t="shared" ref="H7:H70" si="2">G7*5.1%+G7</f>
        <v>31985.848968800001</v>
      </c>
      <c r="I7" s="158">
        <f t="shared" ref="I7:I70" si="3">AVERAGE(D7,F7,H7)</f>
        <v>30613.196322933334</v>
      </c>
      <c r="K7" s="133">
        <v>2</v>
      </c>
      <c r="L7" s="206" t="s">
        <v>4</v>
      </c>
      <c r="M7" s="55">
        <v>266000</v>
      </c>
      <c r="N7" s="40">
        <v>0.15</v>
      </c>
      <c r="O7" s="59">
        <v>11477</v>
      </c>
      <c r="P7" s="162">
        <f t="shared" ref="P7:P70" si="4">+M7+O7</f>
        <v>277477</v>
      </c>
      <c r="Q7" s="122">
        <v>243200</v>
      </c>
      <c r="R7" s="40">
        <v>0.15</v>
      </c>
      <c r="S7" s="41">
        <v>11790</v>
      </c>
      <c r="T7" s="146">
        <f t="shared" ref="T7:T70" si="5">+Q7+S7</f>
        <v>254990</v>
      </c>
      <c r="U7" s="122">
        <v>271700</v>
      </c>
      <c r="V7" s="40">
        <v>0.15</v>
      </c>
      <c r="W7" s="41">
        <v>10433.728800000001</v>
      </c>
      <c r="X7" s="146">
        <f t="shared" ref="X7:X70" si="6">+U7+W7</f>
        <v>282133.72879999998</v>
      </c>
      <c r="Y7" s="55">
        <v>277400</v>
      </c>
      <c r="Z7" s="40">
        <v>0.15</v>
      </c>
      <c r="AA7" s="59">
        <v>11581</v>
      </c>
      <c r="AB7" s="162">
        <f t="shared" ref="AB7:AB70" si="7">+Y7+AA7</f>
        <v>288981</v>
      </c>
      <c r="AC7" s="573">
        <v>646504.56000000006</v>
      </c>
      <c r="AD7" s="563">
        <v>0.15</v>
      </c>
      <c r="AE7" s="572">
        <v>19564.201799999999</v>
      </c>
      <c r="AF7" s="570">
        <f t="shared" si="0"/>
        <v>666068.76180000009</v>
      </c>
      <c r="AG7" s="404">
        <f>AVERAGE(I7,P7,T7,X7,AB7,AF7)</f>
        <v>300043.94782048889</v>
      </c>
    </row>
    <row r="8" spans="1:37" x14ac:dyDescent="0.2">
      <c r="A8" s="7">
        <v>3</v>
      </c>
      <c r="B8" s="13" t="s">
        <v>122</v>
      </c>
      <c r="C8" s="230">
        <v>21560</v>
      </c>
      <c r="D8" s="234">
        <f t="shared" si="1"/>
        <v>23560.768</v>
      </c>
      <c r="E8" s="115">
        <v>27740</v>
      </c>
      <c r="F8" s="238">
        <v>29182.48</v>
      </c>
      <c r="G8" s="115">
        <v>26847.881600000001</v>
      </c>
      <c r="H8" s="243">
        <f t="shared" si="2"/>
        <v>28217.123561600001</v>
      </c>
      <c r="I8" s="158">
        <f t="shared" si="3"/>
        <v>26986.790520533334</v>
      </c>
      <c r="K8" s="133">
        <v>3</v>
      </c>
      <c r="L8" s="206" t="s">
        <v>122</v>
      </c>
      <c r="M8" s="55">
        <v>166800</v>
      </c>
      <c r="N8" s="40">
        <v>0.14000000000000001</v>
      </c>
      <c r="O8" s="59">
        <v>10931</v>
      </c>
      <c r="P8" s="162">
        <f t="shared" si="4"/>
        <v>177731</v>
      </c>
      <c r="Q8" s="122">
        <v>165600</v>
      </c>
      <c r="R8" s="40">
        <v>0.14000000000000001</v>
      </c>
      <c r="S8" s="41">
        <v>11227</v>
      </c>
      <c r="T8" s="146">
        <f t="shared" si="5"/>
        <v>176827</v>
      </c>
      <c r="U8" s="122">
        <v>166800</v>
      </c>
      <c r="V8" s="40">
        <v>0.14000000000000001</v>
      </c>
      <c r="W8" s="41">
        <v>9847.8816000000006</v>
      </c>
      <c r="X8" s="146">
        <f t="shared" si="6"/>
        <v>176647.88159999999</v>
      </c>
      <c r="Y8" s="55">
        <v>174000</v>
      </c>
      <c r="Z8" s="40">
        <v>0.14000000000000001</v>
      </c>
      <c r="AA8" s="59">
        <v>10833</v>
      </c>
      <c r="AB8" s="162">
        <f t="shared" si="7"/>
        <v>184833</v>
      </c>
      <c r="AC8" s="573">
        <v>466619.4</v>
      </c>
      <c r="AD8" s="563">
        <v>0.14000000000000001</v>
      </c>
      <c r="AE8" s="572">
        <v>17866.789199999999</v>
      </c>
      <c r="AF8" s="570">
        <f t="shared" si="0"/>
        <v>484486.18920000002</v>
      </c>
      <c r="AG8" s="404">
        <f t="shared" ref="AG8:AG71" si="8">AVERAGE(I8,P8,T8,X8,AB8,AF8)</f>
        <v>204585.3102200889</v>
      </c>
    </row>
    <row r="9" spans="1:37" x14ac:dyDescent="0.2">
      <c r="A9" s="7">
        <v>4</v>
      </c>
      <c r="B9" s="13" t="s">
        <v>123</v>
      </c>
      <c r="C9" s="230">
        <v>38220</v>
      </c>
      <c r="D9" s="234">
        <f t="shared" si="1"/>
        <v>41766.815999999999</v>
      </c>
      <c r="E9" s="115">
        <v>49020</v>
      </c>
      <c r="F9" s="238">
        <v>51569.04</v>
      </c>
      <c r="G9" s="115">
        <v>47443.516799999998</v>
      </c>
      <c r="H9" s="243">
        <f t="shared" si="2"/>
        <v>49863.136156799999</v>
      </c>
      <c r="I9" s="158">
        <f t="shared" si="3"/>
        <v>47732.9973856</v>
      </c>
      <c r="K9" s="133">
        <v>4</v>
      </c>
      <c r="L9" s="206" t="s">
        <v>123</v>
      </c>
      <c r="M9" s="55">
        <v>69000</v>
      </c>
      <c r="N9" s="40">
        <v>0.23</v>
      </c>
      <c r="O9" s="59">
        <v>18252</v>
      </c>
      <c r="P9" s="162">
        <f t="shared" si="4"/>
        <v>87252</v>
      </c>
      <c r="Q9" s="122">
        <v>66000</v>
      </c>
      <c r="R9" s="40">
        <v>0.23</v>
      </c>
      <c r="S9" s="41">
        <v>18581</v>
      </c>
      <c r="T9" s="146">
        <f t="shared" si="5"/>
        <v>84581</v>
      </c>
      <c r="U9" s="122">
        <v>72500</v>
      </c>
      <c r="V9" s="40">
        <v>0.23</v>
      </c>
      <c r="W9" s="41">
        <v>16443.516799999998</v>
      </c>
      <c r="X9" s="146">
        <f t="shared" si="6"/>
        <v>88943.516799999998</v>
      </c>
      <c r="Y9" s="55">
        <v>74500</v>
      </c>
      <c r="Z9" s="40">
        <v>0.23</v>
      </c>
      <c r="AA9" s="59">
        <v>18252</v>
      </c>
      <c r="AB9" s="162">
        <f t="shared" si="7"/>
        <v>92752</v>
      </c>
      <c r="AC9" s="573">
        <v>435511.44</v>
      </c>
      <c r="AD9" s="563">
        <v>0.23</v>
      </c>
      <c r="AE9" s="572">
        <v>65820.385800000004</v>
      </c>
      <c r="AF9" s="570">
        <f t="shared" si="0"/>
        <v>501331.82579999999</v>
      </c>
      <c r="AG9" s="404">
        <f t="shared" si="8"/>
        <v>150432.22333093334</v>
      </c>
    </row>
    <row r="10" spans="1:37" x14ac:dyDescent="0.2">
      <c r="A10" s="7">
        <v>5</v>
      </c>
      <c r="B10" s="13" t="s">
        <v>124</v>
      </c>
      <c r="C10" s="230">
        <v>59780</v>
      </c>
      <c r="D10" s="234">
        <f t="shared" si="1"/>
        <v>65327.584000000003</v>
      </c>
      <c r="E10" s="115">
        <v>76665</v>
      </c>
      <c r="F10" s="238">
        <v>80651.58</v>
      </c>
      <c r="G10" s="115">
        <v>74199.453600000008</v>
      </c>
      <c r="H10" s="243">
        <f t="shared" si="2"/>
        <v>77983.625733600013</v>
      </c>
      <c r="I10" s="158">
        <f t="shared" si="3"/>
        <v>74654.263244533329</v>
      </c>
      <c r="K10" s="133">
        <v>5</v>
      </c>
      <c r="L10" s="206" t="s">
        <v>124</v>
      </c>
      <c r="M10" s="55">
        <v>162000</v>
      </c>
      <c r="N10" s="40">
        <v>0.59</v>
      </c>
      <c r="O10" s="59">
        <v>29081</v>
      </c>
      <c r="P10" s="162">
        <f t="shared" si="4"/>
        <v>191081</v>
      </c>
      <c r="Q10" s="122">
        <v>160800</v>
      </c>
      <c r="R10" s="40">
        <v>0.59</v>
      </c>
      <c r="S10" s="41">
        <v>30129</v>
      </c>
      <c r="T10" s="146">
        <f t="shared" si="5"/>
        <v>190929</v>
      </c>
      <c r="U10" s="122">
        <v>165600</v>
      </c>
      <c r="V10" s="40">
        <v>0.59</v>
      </c>
      <c r="W10" s="41">
        <v>26199.453600000008</v>
      </c>
      <c r="X10" s="146">
        <f t="shared" si="6"/>
        <v>191799.45360000001</v>
      </c>
      <c r="Y10" s="55">
        <v>175200</v>
      </c>
      <c r="Z10" s="40">
        <v>0.59</v>
      </c>
      <c r="AA10" s="59">
        <v>28819</v>
      </c>
      <c r="AB10" s="162">
        <f t="shared" si="7"/>
        <v>204019</v>
      </c>
      <c r="AC10" s="573">
        <v>247511.16</v>
      </c>
      <c r="AD10" s="563">
        <v>0.59</v>
      </c>
      <c r="AE10" s="572">
        <v>42746.3946</v>
      </c>
      <c r="AF10" s="570">
        <f t="shared" si="0"/>
        <v>290257.55460000003</v>
      </c>
      <c r="AG10" s="404">
        <f t="shared" si="8"/>
        <v>190456.71190742226</v>
      </c>
    </row>
    <row r="11" spans="1:37" x14ac:dyDescent="0.2">
      <c r="A11" s="7">
        <v>6</v>
      </c>
      <c r="B11" s="13" t="s">
        <v>7</v>
      </c>
      <c r="C11" s="230">
        <v>136220</v>
      </c>
      <c r="D11" s="234">
        <f t="shared" si="1"/>
        <v>148861.21599999999</v>
      </c>
      <c r="E11" s="9">
        <v>174705</v>
      </c>
      <c r="F11" s="238">
        <v>183789.66</v>
      </c>
      <c r="G11" s="115">
        <v>169086.4872</v>
      </c>
      <c r="H11" s="243">
        <f t="shared" si="2"/>
        <v>177709.8980472</v>
      </c>
      <c r="I11" s="158">
        <f t="shared" si="3"/>
        <v>170120.25801573333</v>
      </c>
      <c r="K11" s="133">
        <v>6</v>
      </c>
      <c r="L11" s="206" t="s">
        <v>7</v>
      </c>
      <c r="M11" s="55">
        <v>151800</v>
      </c>
      <c r="N11" s="40">
        <v>0.59</v>
      </c>
      <c r="O11" s="59">
        <v>65586</v>
      </c>
      <c r="P11" s="162">
        <f t="shared" si="4"/>
        <v>217386</v>
      </c>
      <c r="Q11" s="122">
        <v>143000</v>
      </c>
      <c r="R11" s="40">
        <v>0.59</v>
      </c>
      <c r="S11" s="41">
        <v>67949</v>
      </c>
      <c r="T11" s="146">
        <f t="shared" si="5"/>
        <v>210949</v>
      </c>
      <c r="U11" s="122">
        <v>159500</v>
      </c>
      <c r="V11" s="40">
        <v>0.59</v>
      </c>
      <c r="W11" s="41">
        <v>59086.487200000003</v>
      </c>
      <c r="X11" s="146">
        <f t="shared" si="6"/>
        <v>218586.4872</v>
      </c>
      <c r="Y11" s="55">
        <v>161700</v>
      </c>
      <c r="Z11" s="40">
        <v>0.59</v>
      </c>
      <c r="AA11" s="59">
        <v>63813</v>
      </c>
      <c r="AB11" s="162">
        <f t="shared" si="7"/>
        <v>225513</v>
      </c>
      <c r="AC11" s="573">
        <v>650000</v>
      </c>
      <c r="AD11" s="563">
        <v>0.59</v>
      </c>
      <c r="AE11" s="570">
        <v>95000</v>
      </c>
      <c r="AF11" s="570">
        <f t="shared" si="0"/>
        <v>745000</v>
      </c>
      <c r="AG11" s="404">
        <f t="shared" si="8"/>
        <v>297925.7908692889</v>
      </c>
    </row>
    <row r="12" spans="1:37" x14ac:dyDescent="0.2">
      <c r="A12" s="7">
        <v>7</v>
      </c>
      <c r="B12" s="13" t="s">
        <v>125</v>
      </c>
      <c r="C12" s="230">
        <v>41160</v>
      </c>
      <c r="D12" s="234">
        <f t="shared" si="1"/>
        <v>44979.648000000001</v>
      </c>
      <c r="E12" s="9">
        <v>52820</v>
      </c>
      <c r="F12" s="238">
        <v>55566.64</v>
      </c>
      <c r="G12" s="115">
        <v>38648.28</v>
      </c>
      <c r="H12" s="243">
        <f t="shared" si="2"/>
        <v>40619.342279999997</v>
      </c>
      <c r="I12" s="158">
        <f t="shared" si="3"/>
        <v>47055.210093333328</v>
      </c>
      <c r="K12" s="133">
        <v>7</v>
      </c>
      <c r="L12" s="206" t="s">
        <v>125</v>
      </c>
      <c r="M12" s="463" t="s">
        <v>593</v>
      </c>
      <c r="N12" s="40">
        <v>1.03</v>
      </c>
      <c r="O12" s="59">
        <v>198000</v>
      </c>
      <c r="P12" s="162">
        <f t="shared" ref="P12:P13" si="9">+O12</f>
        <v>198000</v>
      </c>
      <c r="Q12" s="463" t="s">
        <v>593</v>
      </c>
      <c r="R12" s="40">
        <v>1.03</v>
      </c>
      <c r="S12" s="41">
        <v>207000</v>
      </c>
      <c r="T12" s="146">
        <f t="shared" ref="T12:T13" si="10">+S12</f>
        <v>207000</v>
      </c>
      <c r="U12" s="463" t="s">
        <v>593</v>
      </c>
      <c r="V12" s="40">
        <v>1.03</v>
      </c>
      <c r="W12" s="41">
        <v>180000</v>
      </c>
      <c r="X12" s="146">
        <f t="shared" ref="X12:X13" si="11">+W12</f>
        <v>180000</v>
      </c>
      <c r="Y12" s="463" t="s">
        <v>593</v>
      </c>
      <c r="Z12" s="40">
        <v>1.03</v>
      </c>
      <c r="AA12" s="59">
        <v>196200</v>
      </c>
      <c r="AB12" s="162">
        <f>+AA12</f>
        <v>196200</v>
      </c>
      <c r="AC12" s="92" t="s">
        <v>593</v>
      </c>
      <c r="AD12" s="563">
        <v>1.03</v>
      </c>
      <c r="AE12" s="570">
        <v>150000</v>
      </c>
      <c r="AF12" s="570">
        <f t="shared" si="0"/>
        <v>150000</v>
      </c>
      <c r="AG12" s="404">
        <f t="shared" si="8"/>
        <v>163042.53501555556</v>
      </c>
    </row>
    <row r="13" spans="1:37" x14ac:dyDescent="0.2">
      <c r="A13" s="7">
        <v>8</v>
      </c>
      <c r="B13" s="13" t="s">
        <v>6</v>
      </c>
      <c r="C13" s="230">
        <v>28420</v>
      </c>
      <c r="D13" s="234">
        <f t="shared" si="1"/>
        <v>31057.376</v>
      </c>
      <c r="E13" s="9">
        <v>36480</v>
      </c>
      <c r="F13" s="238">
        <v>38376.959999999999</v>
      </c>
      <c r="G13" s="115">
        <v>35306.803200000002</v>
      </c>
      <c r="H13" s="243">
        <f t="shared" si="2"/>
        <v>37107.450163200003</v>
      </c>
      <c r="I13" s="158">
        <f t="shared" si="3"/>
        <v>35513.928721066666</v>
      </c>
      <c r="K13" s="133">
        <v>8</v>
      </c>
      <c r="L13" s="206" t="s">
        <v>6</v>
      </c>
      <c r="M13" s="463" t="s">
        <v>593</v>
      </c>
      <c r="N13" s="40">
        <v>1.49</v>
      </c>
      <c r="O13" s="59">
        <v>324800</v>
      </c>
      <c r="P13" s="162">
        <f t="shared" si="9"/>
        <v>324800</v>
      </c>
      <c r="Q13" s="463" t="s">
        <v>593</v>
      </c>
      <c r="R13" s="40">
        <v>1.49</v>
      </c>
      <c r="S13" s="41">
        <v>327700</v>
      </c>
      <c r="T13" s="146">
        <f t="shared" si="10"/>
        <v>327700</v>
      </c>
      <c r="U13" s="463" t="s">
        <v>593</v>
      </c>
      <c r="V13" s="40">
        <v>1.49</v>
      </c>
      <c r="W13" s="41">
        <v>290000</v>
      </c>
      <c r="X13" s="146">
        <f t="shared" si="11"/>
        <v>290000</v>
      </c>
      <c r="Y13" s="463" t="s">
        <v>593</v>
      </c>
      <c r="Z13" s="40">
        <v>1.49</v>
      </c>
      <c r="AA13" s="59">
        <v>319000</v>
      </c>
      <c r="AB13" s="162">
        <f>+AA13</f>
        <v>319000</v>
      </c>
      <c r="AC13" s="92" t="s">
        <v>593</v>
      </c>
      <c r="AD13" s="563">
        <v>1.49</v>
      </c>
      <c r="AE13" s="570">
        <v>420000</v>
      </c>
      <c r="AF13" s="570">
        <f t="shared" si="0"/>
        <v>420000</v>
      </c>
      <c r="AG13" s="404">
        <f t="shared" si="8"/>
        <v>286168.98812017776</v>
      </c>
    </row>
    <row r="14" spans="1:37" x14ac:dyDescent="0.2">
      <c r="A14" s="7">
        <v>9</v>
      </c>
      <c r="B14" s="13" t="s">
        <v>163</v>
      </c>
      <c r="C14" s="230">
        <v>196000</v>
      </c>
      <c r="D14" s="234">
        <f t="shared" si="1"/>
        <v>214188.79999999999</v>
      </c>
      <c r="E14" s="9">
        <v>251465</v>
      </c>
      <c r="F14" s="238">
        <v>264541.18</v>
      </c>
      <c r="G14" s="115">
        <v>243377.88559999998</v>
      </c>
      <c r="H14" s="243">
        <f t="shared" si="2"/>
        <v>255790.15776559999</v>
      </c>
      <c r="I14" s="158">
        <f t="shared" si="3"/>
        <v>244840.04592186667</v>
      </c>
      <c r="K14" s="133">
        <v>9</v>
      </c>
      <c r="L14" s="206" t="s">
        <v>163</v>
      </c>
      <c r="M14" s="55">
        <v>472500</v>
      </c>
      <c r="N14" s="40">
        <v>0.61</v>
      </c>
      <c r="O14" s="59">
        <v>93916</v>
      </c>
      <c r="P14" s="162">
        <f t="shared" si="4"/>
        <v>566416</v>
      </c>
      <c r="Q14" s="122">
        <v>479500</v>
      </c>
      <c r="R14" s="40">
        <v>0.61</v>
      </c>
      <c r="S14" s="41">
        <v>95623</v>
      </c>
      <c r="T14" s="146">
        <f t="shared" si="5"/>
        <v>575123</v>
      </c>
      <c r="U14" s="122">
        <v>511000</v>
      </c>
      <c r="V14" s="40">
        <v>0.61</v>
      </c>
      <c r="W14" s="41">
        <v>85377.88559999998</v>
      </c>
      <c r="X14" s="146">
        <f t="shared" si="6"/>
        <v>596377.88559999992</v>
      </c>
      <c r="Y14" s="55">
        <v>528500</v>
      </c>
      <c r="Z14" s="40">
        <v>0.61</v>
      </c>
      <c r="AA14" s="59">
        <v>97331</v>
      </c>
      <c r="AB14" s="162">
        <f t="shared" si="7"/>
        <v>625831</v>
      </c>
      <c r="AC14" s="573">
        <v>465000</v>
      </c>
      <c r="AD14" s="563">
        <v>0.61</v>
      </c>
      <c r="AE14" s="570">
        <v>180000</v>
      </c>
      <c r="AF14" s="570">
        <f t="shared" si="0"/>
        <v>645000</v>
      </c>
      <c r="AG14" s="404">
        <f t="shared" si="8"/>
        <v>542264.65525364445</v>
      </c>
    </row>
    <row r="15" spans="1:37" x14ac:dyDescent="0.2">
      <c r="A15" s="7">
        <v>10</v>
      </c>
      <c r="B15" s="13" t="s">
        <v>127</v>
      </c>
      <c r="C15" s="230">
        <v>427280</v>
      </c>
      <c r="D15" s="234">
        <f t="shared" si="1"/>
        <v>466931.58399999997</v>
      </c>
      <c r="E15" s="9">
        <v>547960</v>
      </c>
      <c r="F15" s="238">
        <v>576453.92000000004</v>
      </c>
      <c r="G15" s="115">
        <v>212998.39999999999</v>
      </c>
      <c r="H15" s="243">
        <f t="shared" si="2"/>
        <v>223861.31839999999</v>
      </c>
      <c r="I15" s="158">
        <f t="shared" si="3"/>
        <v>422415.60746666667</v>
      </c>
      <c r="K15" s="133">
        <v>10</v>
      </c>
      <c r="L15" s="206" t="s">
        <v>127</v>
      </c>
      <c r="M15" s="55">
        <v>186300</v>
      </c>
      <c r="N15" s="40">
        <v>0.61</v>
      </c>
      <c r="O15" s="59">
        <v>83998</v>
      </c>
      <c r="P15" s="162">
        <f t="shared" si="4"/>
        <v>270298</v>
      </c>
      <c r="Q15" s="122">
        <v>184920</v>
      </c>
      <c r="R15" s="40">
        <v>0.61</v>
      </c>
      <c r="S15" s="41">
        <v>83998</v>
      </c>
      <c r="T15" s="146">
        <f t="shared" si="5"/>
        <v>268918</v>
      </c>
      <c r="U15" s="122">
        <v>194580</v>
      </c>
      <c r="V15" s="40">
        <v>0.61</v>
      </c>
      <c r="W15" s="41">
        <v>74998.399999999994</v>
      </c>
      <c r="X15" s="146">
        <f t="shared" si="6"/>
        <v>269578.40000000002</v>
      </c>
      <c r="Y15" s="55">
        <v>202860</v>
      </c>
      <c r="Z15" s="40">
        <v>0.61</v>
      </c>
      <c r="AA15" s="59">
        <v>83248</v>
      </c>
      <c r="AB15" s="162">
        <f t="shared" si="7"/>
        <v>286108</v>
      </c>
      <c r="AC15" s="573">
        <v>485000</v>
      </c>
      <c r="AD15" s="563">
        <v>0.61</v>
      </c>
      <c r="AE15" s="572">
        <v>28910.115000000002</v>
      </c>
      <c r="AF15" s="570">
        <f t="shared" si="0"/>
        <v>513910.11499999999</v>
      </c>
      <c r="AG15" s="404">
        <f t="shared" si="8"/>
        <v>338538.02041111112</v>
      </c>
    </row>
    <row r="16" spans="1:37" x14ac:dyDescent="0.2">
      <c r="A16" s="7">
        <v>11</v>
      </c>
      <c r="B16" s="13" t="s">
        <v>128</v>
      </c>
      <c r="C16" s="230">
        <v>232260</v>
      </c>
      <c r="D16" s="234">
        <f t="shared" si="1"/>
        <v>253813.728</v>
      </c>
      <c r="E16" s="9">
        <v>297920</v>
      </c>
      <c r="F16" s="238">
        <v>313411.84000000003</v>
      </c>
      <c r="G16" s="115">
        <v>288338.89280000003</v>
      </c>
      <c r="H16" s="243">
        <f t="shared" si="2"/>
        <v>303044.17633280001</v>
      </c>
      <c r="I16" s="158">
        <f t="shared" si="3"/>
        <v>290089.91477759997</v>
      </c>
      <c r="K16" s="133">
        <v>11</v>
      </c>
      <c r="L16" s="206" t="s">
        <v>128</v>
      </c>
      <c r="M16" s="55">
        <v>254320</v>
      </c>
      <c r="N16" s="40">
        <v>0.45</v>
      </c>
      <c r="O16" s="59">
        <v>113500</v>
      </c>
      <c r="P16" s="162">
        <f t="shared" si="4"/>
        <v>367820</v>
      </c>
      <c r="Q16" s="122">
        <v>250580</v>
      </c>
      <c r="R16" s="40">
        <v>0.45</v>
      </c>
      <c r="S16" s="41">
        <v>115526</v>
      </c>
      <c r="T16" s="146">
        <f t="shared" si="5"/>
        <v>366106</v>
      </c>
      <c r="U16" s="122">
        <v>274890</v>
      </c>
      <c r="V16" s="40">
        <v>0.45</v>
      </c>
      <c r="W16" s="41">
        <v>101338.89280000003</v>
      </c>
      <c r="X16" s="146">
        <f t="shared" si="6"/>
        <v>376228.89280000003</v>
      </c>
      <c r="Y16" s="55">
        <v>278630</v>
      </c>
      <c r="Z16" s="40">
        <v>0.45</v>
      </c>
      <c r="AA16" s="59">
        <v>110459</v>
      </c>
      <c r="AB16" s="162">
        <f t="shared" si="7"/>
        <v>389089</v>
      </c>
      <c r="AC16" s="573">
        <v>260000</v>
      </c>
      <c r="AD16" s="563">
        <v>0.45</v>
      </c>
      <c r="AE16" s="572">
        <v>34049.690999999999</v>
      </c>
      <c r="AF16" s="570">
        <f t="shared" si="0"/>
        <v>294049.69099999999</v>
      </c>
      <c r="AG16" s="404">
        <f t="shared" si="8"/>
        <v>347230.58309626667</v>
      </c>
    </row>
    <row r="17" spans="1:37" x14ac:dyDescent="0.2">
      <c r="A17" s="7">
        <v>12</v>
      </c>
      <c r="B17" s="13" t="s">
        <v>8</v>
      </c>
      <c r="C17" s="230">
        <v>137200</v>
      </c>
      <c r="D17" s="234">
        <f t="shared" si="1"/>
        <v>149932.16</v>
      </c>
      <c r="E17" s="9">
        <v>175940</v>
      </c>
      <c r="F17" s="238">
        <v>185088.88</v>
      </c>
      <c r="G17" s="115">
        <v>170281.7696</v>
      </c>
      <c r="H17" s="243">
        <f t="shared" si="2"/>
        <v>178966.1398496</v>
      </c>
      <c r="I17" s="158">
        <f t="shared" si="3"/>
        <v>171329.0599498667</v>
      </c>
      <c r="K17" s="133">
        <v>12</v>
      </c>
      <c r="L17" s="206" t="s">
        <v>8</v>
      </c>
      <c r="M17" s="55">
        <v>153180</v>
      </c>
      <c r="N17" s="40">
        <v>0.42</v>
      </c>
      <c r="O17" s="59">
        <v>65803</v>
      </c>
      <c r="P17" s="162">
        <f t="shared" si="4"/>
        <v>218983</v>
      </c>
      <c r="Q17" s="122">
        <v>153180</v>
      </c>
      <c r="R17" s="40">
        <v>0.42</v>
      </c>
      <c r="S17" s="41">
        <v>67581</v>
      </c>
      <c r="T17" s="146">
        <f t="shared" si="5"/>
        <v>220761</v>
      </c>
      <c r="U17" s="122">
        <v>157620</v>
      </c>
      <c r="V17" s="40">
        <v>0.42</v>
      </c>
      <c r="W17" s="41">
        <v>59281.7696</v>
      </c>
      <c r="X17" s="146">
        <f t="shared" si="6"/>
        <v>216901.7696</v>
      </c>
      <c r="Y17" s="55">
        <v>167610</v>
      </c>
      <c r="Z17" s="40">
        <v>0.42</v>
      </c>
      <c r="AA17" s="59">
        <v>66988</v>
      </c>
      <c r="AB17" s="162">
        <f t="shared" si="7"/>
        <v>234598</v>
      </c>
      <c r="AC17" s="573">
        <v>219108.24</v>
      </c>
      <c r="AD17" s="563">
        <v>0.42</v>
      </c>
      <c r="AE17" s="572">
        <v>36903.508199999997</v>
      </c>
      <c r="AF17" s="570">
        <f t="shared" si="0"/>
        <v>256011.74819999997</v>
      </c>
      <c r="AG17" s="404">
        <f t="shared" si="8"/>
        <v>219764.09629164447</v>
      </c>
    </row>
    <row r="18" spans="1:37" x14ac:dyDescent="0.2">
      <c r="A18" s="7">
        <v>13</v>
      </c>
      <c r="B18" s="13" t="s">
        <v>275</v>
      </c>
      <c r="C18" s="230">
        <v>629160</v>
      </c>
      <c r="D18" s="234">
        <f t="shared" si="1"/>
        <v>687546.04799999995</v>
      </c>
      <c r="E18" s="9">
        <v>806930</v>
      </c>
      <c r="F18" s="238">
        <v>848890.36</v>
      </c>
      <c r="G18" s="115">
        <v>780979.13119999995</v>
      </c>
      <c r="H18" s="243">
        <f t="shared" si="2"/>
        <v>820809.06689119991</v>
      </c>
      <c r="I18" s="158">
        <f t="shared" si="3"/>
        <v>785748.49163039995</v>
      </c>
      <c r="K18" s="133">
        <v>13</v>
      </c>
      <c r="L18" s="206" t="s">
        <v>275</v>
      </c>
      <c r="M18" s="55">
        <v>685800</v>
      </c>
      <c r="N18" s="40">
        <v>1</v>
      </c>
      <c r="O18" s="59">
        <v>303007</v>
      </c>
      <c r="P18" s="162">
        <f t="shared" si="4"/>
        <v>988807</v>
      </c>
      <c r="Q18" s="122">
        <v>665480</v>
      </c>
      <c r="R18" s="40">
        <v>1</v>
      </c>
      <c r="S18" s="41">
        <v>313926</v>
      </c>
      <c r="T18" s="146">
        <f t="shared" si="5"/>
        <v>979406</v>
      </c>
      <c r="U18" s="122">
        <v>731520</v>
      </c>
      <c r="V18" s="40">
        <v>1</v>
      </c>
      <c r="W18" s="41">
        <v>272979.13119999995</v>
      </c>
      <c r="X18" s="146">
        <f t="shared" si="6"/>
        <v>1004499.1311999999</v>
      </c>
      <c r="Y18" s="55">
        <v>751840</v>
      </c>
      <c r="Z18" s="40">
        <v>1</v>
      </c>
      <c r="AA18" s="59">
        <v>303007</v>
      </c>
      <c r="AB18" s="162">
        <f t="shared" si="7"/>
        <v>1054847</v>
      </c>
      <c r="AC18" s="573">
        <v>734418.36</v>
      </c>
      <c r="AD18" s="563">
        <v>1</v>
      </c>
      <c r="AE18" s="572">
        <v>71243.990999999995</v>
      </c>
      <c r="AF18" s="570">
        <f t="shared" si="0"/>
        <v>805662.35100000002</v>
      </c>
      <c r="AG18" s="404">
        <f t="shared" si="8"/>
        <v>936494.99563839997</v>
      </c>
    </row>
    <row r="19" spans="1:37" x14ac:dyDescent="0.2">
      <c r="A19" s="7">
        <v>14</v>
      </c>
      <c r="B19" s="13" t="s">
        <v>277</v>
      </c>
      <c r="C19" s="230">
        <v>601720</v>
      </c>
      <c r="D19" s="234">
        <f t="shared" si="1"/>
        <v>657559.61600000004</v>
      </c>
      <c r="E19" s="9">
        <v>771780</v>
      </c>
      <c r="F19" s="238">
        <v>811912.56</v>
      </c>
      <c r="G19" s="115">
        <v>746959.55520000006</v>
      </c>
      <c r="H19" s="243">
        <f t="shared" si="2"/>
        <v>785054.49251520005</v>
      </c>
      <c r="I19" s="158">
        <f t="shared" si="3"/>
        <v>751508.88950506656</v>
      </c>
      <c r="K19" s="133">
        <v>14</v>
      </c>
      <c r="L19" s="206" t="s">
        <v>277</v>
      </c>
      <c r="M19" s="55">
        <v>675540</v>
      </c>
      <c r="N19" s="40">
        <v>2</v>
      </c>
      <c r="O19" s="59">
        <v>289665</v>
      </c>
      <c r="P19" s="162">
        <f t="shared" si="4"/>
        <v>965205</v>
      </c>
      <c r="Q19" s="122">
        <v>626940</v>
      </c>
      <c r="R19" s="40">
        <v>2</v>
      </c>
      <c r="S19" s="41">
        <v>297494</v>
      </c>
      <c r="T19" s="146">
        <f t="shared" si="5"/>
        <v>924434</v>
      </c>
      <c r="U19" s="122">
        <v>704700</v>
      </c>
      <c r="V19" s="40">
        <v>2</v>
      </c>
      <c r="W19" s="41">
        <v>260959.55520000006</v>
      </c>
      <c r="X19" s="146">
        <f t="shared" si="6"/>
        <v>965659.55520000006</v>
      </c>
      <c r="Y19" s="55">
        <v>704700</v>
      </c>
      <c r="Z19" s="40">
        <v>2</v>
      </c>
      <c r="AA19" s="59">
        <v>292275</v>
      </c>
      <c r="AB19" s="162">
        <f t="shared" si="7"/>
        <v>996975</v>
      </c>
      <c r="AC19" s="573">
        <v>1214562.96</v>
      </c>
      <c r="AD19" s="563">
        <v>2</v>
      </c>
      <c r="AE19" s="570">
        <v>1087135.9644599999</v>
      </c>
      <c r="AF19" s="570">
        <f t="shared" si="0"/>
        <v>2301698.9244599999</v>
      </c>
      <c r="AG19" s="404">
        <f t="shared" si="8"/>
        <v>1150913.5615275111</v>
      </c>
    </row>
    <row r="20" spans="1:37" x14ac:dyDescent="0.2">
      <c r="A20" s="7">
        <v>15</v>
      </c>
      <c r="B20" s="13" t="s">
        <v>267</v>
      </c>
      <c r="C20" s="230">
        <v>156800</v>
      </c>
      <c r="D20" s="234">
        <f t="shared" si="1"/>
        <v>171351.04000000001</v>
      </c>
      <c r="E20" s="9">
        <v>201115</v>
      </c>
      <c r="F20" s="238">
        <v>211572.98</v>
      </c>
      <c r="G20" s="115">
        <v>194647.1416</v>
      </c>
      <c r="H20" s="243">
        <f t="shared" si="2"/>
        <v>204574.14582159999</v>
      </c>
      <c r="I20" s="158">
        <f t="shared" si="3"/>
        <v>195832.72194053335</v>
      </c>
      <c r="K20" s="133">
        <v>15</v>
      </c>
      <c r="L20" s="206" t="s">
        <v>267</v>
      </c>
      <c r="M20" s="55">
        <v>705000</v>
      </c>
      <c r="N20" s="40">
        <v>2.5</v>
      </c>
      <c r="O20" s="59">
        <v>75088</v>
      </c>
      <c r="P20" s="162">
        <f t="shared" si="4"/>
        <v>780088</v>
      </c>
      <c r="Q20" s="122">
        <v>645000</v>
      </c>
      <c r="R20" s="40">
        <v>2.5</v>
      </c>
      <c r="S20" s="41">
        <v>77794</v>
      </c>
      <c r="T20" s="146">
        <f t="shared" si="5"/>
        <v>722794</v>
      </c>
      <c r="U20" s="122">
        <v>735000</v>
      </c>
      <c r="V20" s="40">
        <v>2.5</v>
      </c>
      <c r="W20" s="41">
        <v>67647.141600000003</v>
      </c>
      <c r="X20" s="146">
        <f t="shared" si="6"/>
        <v>802647.14159999997</v>
      </c>
      <c r="Y20" s="55">
        <v>730000</v>
      </c>
      <c r="Z20" s="40">
        <v>2.5</v>
      </c>
      <c r="AA20" s="59">
        <v>77118</v>
      </c>
      <c r="AB20" s="162">
        <f t="shared" si="7"/>
        <v>807118</v>
      </c>
      <c r="AC20" s="571">
        <v>389038.85279999999</v>
      </c>
      <c r="AD20" s="563">
        <v>2.5</v>
      </c>
      <c r="AE20" s="570">
        <v>487278.06098399998</v>
      </c>
      <c r="AF20" s="570">
        <f t="shared" si="0"/>
        <v>876316.91378399997</v>
      </c>
      <c r="AG20" s="404">
        <f t="shared" si="8"/>
        <v>697466.12955408881</v>
      </c>
    </row>
    <row r="21" spans="1:37" x14ac:dyDescent="0.2">
      <c r="A21" s="7">
        <v>16</v>
      </c>
      <c r="B21" s="13" t="s">
        <v>268</v>
      </c>
      <c r="C21" s="230">
        <v>806540</v>
      </c>
      <c r="D21" s="234">
        <f t="shared" si="1"/>
        <v>881386.91200000001</v>
      </c>
      <c r="E21" s="9">
        <v>1034360</v>
      </c>
      <c r="F21" s="238">
        <v>1088146.72</v>
      </c>
      <c r="G21" s="115">
        <v>1001094.9824</v>
      </c>
      <c r="H21" s="243">
        <f t="shared" si="2"/>
        <v>1052150.8265024</v>
      </c>
      <c r="I21" s="158">
        <f t="shared" si="3"/>
        <v>1007228.1528341332</v>
      </c>
      <c r="K21" s="133">
        <v>16</v>
      </c>
      <c r="L21" s="206" t="s">
        <v>268</v>
      </c>
      <c r="M21" s="55">
        <v>898380</v>
      </c>
      <c r="N21" s="40">
        <v>1.5</v>
      </c>
      <c r="O21" s="59">
        <v>392106</v>
      </c>
      <c r="P21" s="162">
        <f t="shared" si="4"/>
        <v>1290486</v>
      </c>
      <c r="Q21" s="122">
        <v>865830</v>
      </c>
      <c r="R21" s="40">
        <v>1.5</v>
      </c>
      <c r="S21" s="41">
        <v>402609</v>
      </c>
      <c r="T21" s="146">
        <f t="shared" si="5"/>
        <v>1268439</v>
      </c>
      <c r="U21" s="122">
        <v>898380</v>
      </c>
      <c r="V21" s="40">
        <v>1.5</v>
      </c>
      <c r="W21" s="41">
        <v>350094.98239999998</v>
      </c>
      <c r="X21" s="146">
        <f t="shared" si="6"/>
        <v>1248474.9824000001</v>
      </c>
      <c r="Y21" s="55">
        <v>969990</v>
      </c>
      <c r="Z21" s="40">
        <v>1.5</v>
      </c>
      <c r="AA21" s="59">
        <v>378103</v>
      </c>
      <c r="AB21" s="162">
        <f t="shared" si="7"/>
        <v>1348093</v>
      </c>
      <c r="AC21" s="571">
        <v>1250000</v>
      </c>
      <c r="AD21" s="563">
        <v>1.5</v>
      </c>
      <c r="AE21" s="570">
        <v>185000</v>
      </c>
      <c r="AF21" s="570">
        <f t="shared" si="0"/>
        <v>1435000</v>
      </c>
      <c r="AG21" s="404">
        <f t="shared" si="8"/>
        <v>1266286.8558723556</v>
      </c>
    </row>
    <row r="22" spans="1:37" x14ac:dyDescent="0.2">
      <c r="A22" s="7">
        <v>17</v>
      </c>
      <c r="B22" s="13" t="s">
        <v>273</v>
      </c>
      <c r="C22" s="230">
        <v>251860</v>
      </c>
      <c r="D22" s="234">
        <f t="shared" si="1"/>
        <v>275232.60800000001</v>
      </c>
      <c r="E22" s="9">
        <v>323095</v>
      </c>
      <c r="F22" s="238">
        <v>339895.94</v>
      </c>
      <c r="G22" s="115">
        <v>312704.2648</v>
      </c>
      <c r="H22" s="243">
        <f t="shared" si="2"/>
        <v>328652.18230480002</v>
      </c>
      <c r="I22" s="158">
        <f t="shared" si="3"/>
        <v>314593.57676826668</v>
      </c>
      <c r="K22" s="133">
        <v>17</v>
      </c>
      <c r="L22" s="206" t="s">
        <v>273</v>
      </c>
      <c r="M22" s="55">
        <v>278110</v>
      </c>
      <c r="N22" s="40">
        <v>3</v>
      </c>
      <c r="O22" s="59">
        <v>121772</v>
      </c>
      <c r="P22" s="162">
        <f t="shared" si="4"/>
        <v>399882</v>
      </c>
      <c r="Q22" s="122">
        <v>274050</v>
      </c>
      <c r="R22" s="40">
        <v>3</v>
      </c>
      <c r="S22" s="41">
        <v>127257</v>
      </c>
      <c r="T22" s="146">
        <f t="shared" si="5"/>
        <v>401307</v>
      </c>
      <c r="U22" s="122">
        <v>284200</v>
      </c>
      <c r="V22" s="40">
        <v>3</v>
      </c>
      <c r="W22" s="41">
        <v>109704.2648</v>
      </c>
      <c r="X22" s="146">
        <f t="shared" si="6"/>
        <v>393904.2648</v>
      </c>
      <c r="Y22" s="55">
        <v>306530</v>
      </c>
      <c r="Z22" s="40">
        <v>3</v>
      </c>
      <c r="AA22" s="59">
        <v>119578</v>
      </c>
      <c r="AB22" s="162">
        <f t="shared" si="7"/>
        <v>426108</v>
      </c>
      <c r="AC22" s="571">
        <v>749106.72719999996</v>
      </c>
      <c r="AD22" s="563">
        <v>3</v>
      </c>
      <c r="AE22" s="570">
        <v>936417.89826000005</v>
      </c>
      <c r="AF22" s="570">
        <f t="shared" si="0"/>
        <v>1685524.62546</v>
      </c>
      <c r="AG22" s="404">
        <f t="shared" si="8"/>
        <v>603553.24450471113</v>
      </c>
    </row>
    <row r="23" spans="1:37" x14ac:dyDescent="0.2">
      <c r="A23" s="7">
        <v>18</v>
      </c>
      <c r="B23" s="13" t="s">
        <v>274</v>
      </c>
      <c r="C23" s="230">
        <v>319480</v>
      </c>
      <c r="D23" s="234">
        <f t="shared" si="1"/>
        <v>349127.74400000001</v>
      </c>
      <c r="E23" s="9">
        <v>409735</v>
      </c>
      <c r="F23" s="238">
        <v>431041.22</v>
      </c>
      <c r="G23" s="115">
        <v>396557.92239999998</v>
      </c>
      <c r="H23" s="243">
        <f t="shared" si="2"/>
        <v>416782.37644239998</v>
      </c>
      <c r="I23" s="158">
        <f t="shared" si="3"/>
        <v>398983.78014746663</v>
      </c>
      <c r="K23" s="133">
        <v>18</v>
      </c>
      <c r="L23" s="206" t="s">
        <v>274</v>
      </c>
      <c r="M23" s="55">
        <v>368940</v>
      </c>
      <c r="N23" s="40">
        <v>3</v>
      </c>
      <c r="O23" s="59">
        <v>152414</v>
      </c>
      <c r="P23" s="162">
        <f t="shared" si="4"/>
        <v>521354</v>
      </c>
      <c r="Q23" s="122">
        <v>325080</v>
      </c>
      <c r="R23" s="40">
        <v>3</v>
      </c>
      <c r="S23" s="41">
        <v>160727</v>
      </c>
      <c r="T23" s="146">
        <f t="shared" si="5"/>
        <v>485807</v>
      </c>
      <c r="U23" s="122">
        <v>376680</v>
      </c>
      <c r="V23" s="40">
        <v>3</v>
      </c>
      <c r="W23" s="41">
        <v>138557.92239999998</v>
      </c>
      <c r="X23" s="146">
        <f t="shared" si="6"/>
        <v>515237.92239999998</v>
      </c>
      <c r="Y23" s="55">
        <v>392160</v>
      </c>
      <c r="Z23" s="40">
        <v>3</v>
      </c>
      <c r="AA23" s="59">
        <v>156570</v>
      </c>
      <c r="AB23" s="162">
        <f t="shared" si="7"/>
        <v>548730</v>
      </c>
      <c r="AC23" s="571">
        <v>1238854.2191999999</v>
      </c>
      <c r="AD23" s="563">
        <v>3</v>
      </c>
      <c r="AE23" s="570">
        <v>1317800.13534</v>
      </c>
      <c r="AF23" s="570">
        <f t="shared" si="0"/>
        <v>2556654.3545399997</v>
      </c>
      <c r="AG23" s="404">
        <f t="shared" si="8"/>
        <v>837794.50951457769</v>
      </c>
    </row>
    <row r="24" spans="1:37" s="240" customFormat="1" ht="15" customHeight="1" x14ac:dyDescent="0.2">
      <c r="A24" s="661" t="s">
        <v>9</v>
      </c>
      <c r="B24" s="662"/>
      <c r="C24" s="180"/>
      <c r="D24" s="180"/>
      <c r="E24" s="180"/>
      <c r="F24" s="179"/>
      <c r="G24" s="117"/>
      <c r="H24" s="118"/>
      <c r="I24" s="119"/>
      <c r="J24" s="111"/>
      <c r="K24" s="205" t="s">
        <v>9</v>
      </c>
      <c r="L24" s="205"/>
      <c r="M24" s="245"/>
      <c r="N24" s="205"/>
      <c r="O24" s="245"/>
      <c r="P24" s="245"/>
      <c r="Q24" s="205"/>
      <c r="R24" s="205"/>
      <c r="S24" s="205"/>
      <c r="T24" s="205"/>
      <c r="U24" s="205"/>
      <c r="V24" s="205"/>
      <c r="W24" s="205"/>
      <c r="X24" s="205"/>
      <c r="Y24" s="245"/>
      <c r="Z24" s="205"/>
      <c r="AA24" s="245"/>
      <c r="AB24" s="245"/>
      <c r="AC24" s="595"/>
      <c r="AD24" s="233"/>
      <c r="AE24" s="595"/>
      <c r="AF24" s="233"/>
      <c r="AG24" s="233"/>
      <c r="AH24" s="233"/>
      <c r="AI24" s="233"/>
      <c r="AK24" s="241"/>
    </row>
    <row r="25" spans="1:37" x14ac:dyDescent="0.2">
      <c r="A25" s="7">
        <v>19</v>
      </c>
      <c r="B25" s="13" t="s">
        <v>511</v>
      </c>
      <c r="C25" s="230">
        <v>268520</v>
      </c>
      <c r="D25" s="234">
        <f t="shared" ref="D25:D35" si="12">C25*9.28%+C25</f>
        <v>293438.65600000002</v>
      </c>
      <c r="E25" s="115">
        <v>344375</v>
      </c>
      <c r="F25" s="190">
        <f t="shared" ref="F25:F35" si="13">+E25*5.2%+E25</f>
        <v>362282.5</v>
      </c>
      <c r="G25" s="115">
        <v>288318.8</v>
      </c>
      <c r="H25" s="243">
        <f t="shared" si="2"/>
        <v>303023.0588</v>
      </c>
      <c r="I25" s="158">
        <f t="shared" si="3"/>
        <v>319581.40493333334</v>
      </c>
      <c r="K25" s="133">
        <v>19</v>
      </c>
      <c r="L25" s="206" t="s">
        <v>511</v>
      </c>
      <c r="M25" s="55">
        <v>271150</v>
      </c>
      <c r="N25" s="40">
        <v>0.69</v>
      </c>
      <c r="O25" s="59">
        <v>111451</v>
      </c>
      <c r="P25" s="162">
        <f t="shared" si="4"/>
        <v>382601</v>
      </c>
      <c r="Q25" s="122">
        <v>243100</v>
      </c>
      <c r="R25" s="40">
        <v>0.69</v>
      </c>
      <c r="S25" s="41">
        <v>115503</v>
      </c>
      <c r="T25" s="146">
        <f t="shared" si="5"/>
        <v>358603</v>
      </c>
      <c r="U25" s="122">
        <v>276760</v>
      </c>
      <c r="V25" s="40">
        <v>0.69</v>
      </c>
      <c r="W25" s="41">
        <v>101318.79999999999</v>
      </c>
      <c r="X25" s="146">
        <f t="shared" si="6"/>
        <v>378078.8</v>
      </c>
      <c r="Y25" s="55">
        <v>280500</v>
      </c>
      <c r="Z25" s="40">
        <v>0.69</v>
      </c>
      <c r="AA25" s="59">
        <v>115503</v>
      </c>
      <c r="AB25" s="162">
        <f t="shared" si="7"/>
        <v>396003</v>
      </c>
      <c r="AC25" s="571">
        <v>185000</v>
      </c>
      <c r="AD25" s="563">
        <v>0.69</v>
      </c>
      <c r="AE25" s="570">
        <v>70000</v>
      </c>
      <c r="AF25" s="570">
        <f t="shared" ref="AF25:AF35" si="14">IF(AND(AC25="",AE25=""),"",SUM(AC25,AE25))</f>
        <v>255000</v>
      </c>
      <c r="AG25" s="404">
        <f t="shared" si="8"/>
        <v>348311.20082222222</v>
      </c>
    </row>
    <row r="26" spans="1:37" x14ac:dyDescent="0.2">
      <c r="A26" s="7">
        <v>20</v>
      </c>
      <c r="B26" s="13" t="s">
        <v>129</v>
      </c>
      <c r="C26" s="230">
        <v>658560</v>
      </c>
      <c r="D26" s="234">
        <f t="shared" si="12"/>
        <v>719674.36800000002</v>
      </c>
      <c r="E26" s="115">
        <v>844645</v>
      </c>
      <c r="F26" s="190">
        <f t="shared" si="13"/>
        <v>888566.54</v>
      </c>
      <c r="G26" s="115">
        <v>817481.21680000005</v>
      </c>
      <c r="H26" s="243">
        <f t="shared" si="2"/>
        <v>859172.75885680004</v>
      </c>
      <c r="I26" s="158">
        <f t="shared" si="3"/>
        <v>822471.22228560003</v>
      </c>
      <c r="K26" s="133">
        <v>20</v>
      </c>
      <c r="L26" s="206" t="s">
        <v>129</v>
      </c>
      <c r="M26" s="55">
        <v>769950</v>
      </c>
      <c r="N26" s="40">
        <v>1.49</v>
      </c>
      <c r="O26" s="59">
        <v>315129</v>
      </c>
      <c r="P26" s="162">
        <f t="shared" si="4"/>
        <v>1085079</v>
      </c>
      <c r="Q26" s="122">
        <v>674370</v>
      </c>
      <c r="R26" s="40">
        <v>1.49</v>
      </c>
      <c r="S26" s="41">
        <v>320859</v>
      </c>
      <c r="T26" s="146">
        <f t="shared" si="5"/>
        <v>995229</v>
      </c>
      <c r="U26" s="122">
        <v>791190</v>
      </c>
      <c r="V26" s="40">
        <v>1.49</v>
      </c>
      <c r="W26" s="41">
        <v>286481.21680000005</v>
      </c>
      <c r="X26" s="146">
        <f t="shared" si="6"/>
        <v>1077671.2168000001</v>
      </c>
      <c r="Y26" s="55">
        <v>780570</v>
      </c>
      <c r="Z26" s="40">
        <v>1.49</v>
      </c>
      <c r="AA26" s="59">
        <v>317994</v>
      </c>
      <c r="AB26" s="162">
        <f t="shared" si="7"/>
        <v>1098564</v>
      </c>
      <c r="AC26" s="571">
        <v>1411300.5192</v>
      </c>
      <c r="AD26" s="563">
        <v>1.49</v>
      </c>
      <c r="AE26" s="570">
        <v>29564.193672000001</v>
      </c>
      <c r="AF26" s="570">
        <f t="shared" si="14"/>
        <v>1440864.7128719999</v>
      </c>
      <c r="AG26" s="404">
        <f t="shared" si="8"/>
        <v>1086646.5253262667</v>
      </c>
    </row>
    <row r="27" spans="1:37" x14ac:dyDescent="0.2">
      <c r="A27" s="7">
        <v>21</v>
      </c>
      <c r="B27" s="13" t="s">
        <v>320</v>
      </c>
      <c r="C27" s="230">
        <v>345940</v>
      </c>
      <c r="D27" s="234">
        <f t="shared" si="12"/>
        <v>378043.23200000002</v>
      </c>
      <c r="E27" s="115">
        <v>443650</v>
      </c>
      <c r="F27" s="190">
        <f t="shared" si="13"/>
        <v>466719.8</v>
      </c>
      <c r="G27" s="115">
        <v>429382.21600000001</v>
      </c>
      <c r="H27" s="243">
        <f t="shared" si="2"/>
        <v>451280.70901600004</v>
      </c>
      <c r="I27" s="158">
        <f t="shared" si="3"/>
        <v>432014.58033866668</v>
      </c>
      <c r="K27" s="133">
        <v>21</v>
      </c>
      <c r="L27" s="206" t="s">
        <v>320</v>
      </c>
      <c r="M27" s="55">
        <v>625500</v>
      </c>
      <c r="N27" s="40">
        <v>0.4</v>
      </c>
      <c r="O27" s="59">
        <v>166924</v>
      </c>
      <c r="P27" s="162">
        <f t="shared" si="4"/>
        <v>792424</v>
      </c>
      <c r="Q27" s="122">
        <v>571500</v>
      </c>
      <c r="R27" s="40">
        <v>0.4</v>
      </c>
      <c r="S27" s="41">
        <v>168428</v>
      </c>
      <c r="T27" s="146">
        <f t="shared" si="5"/>
        <v>739928</v>
      </c>
      <c r="U27" s="122">
        <v>634500</v>
      </c>
      <c r="V27" s="40">
        <v>0.4</v>
      </c>
      <c r="W27" s="41">
        <v>150382.21600000001</v>
      </c>
      <c r="X27" s="146">
        <f t="shared" si="6"/>
        <v>784882.21600000001</v>
      </c>
      <c r="Y27" s="55">
        <v>670500</v>
      </c>
      <c r="Z27" s="40">
        <v>0.4</v>
      </c>
      <c r="AA27" s="59">
        <v>166924</v>
      </c>
      <c r="AB27" s="162">
        <f t="shared" si="7"/>
        <v>837424</v>
      </c>
      <c r="AC27" s="571">
        <v>536652.88560000004</v>
      </c>
      <c r="AD27" s="563">
        <v>0.4</v>
      </c>
      <c r="AE27" s="570">
        <v>19955.485836</v>
      </c>
      <c r="AF27" s="570">
        <f t="shared" si="14"/>
        <v>556608.37143599999</v>
      </c>
      <c r="AG27" s="404">
        <f t="shared" si="8"/>
        <v>690546.86129577772</v>
      </c>
    </row>
    <row r="28" spans="1:37" x14ac:dyDescent="0.2">
      <c r="A28" s="7">
        <v>22</v>
      </c>
      <c r="B28" s="13" t="s">
        <v>165</v>
      </c>
      <c r="C28" s="230">
        <v>632100</v>
      </c>
      <c r="D28" s="234">
        <f t="shared" si="12"/>
        <v>690758.88</v>
      </c>
      <c r="E28" s="115">
        <v>810730</v>
      </c>
      <c r="F28" s="190">
        <f t="shared" si="13"/>
        <v>852887.96</v>
      </c>
      <c r="G28" s="115">
        <v>784656.92319999996</v>
      </c>
      <c r="H28" s="243">
        <f t="shared" si="2"/>
        <v>824674.42628319992</v>
      </c>
      <c r="I28" s="158">
        <f t="shared" si="3"/>
        <v>789440.42209439992</v>
      </c>
      <c r="K28" s="133">
        <v>22</v>
      </c>
      <c r="L28" s="206" t="s">
        <v>165</v>
      </c>
      <c r="M28" s="55">
        <v>1096000</v>
      </c>
      <c r="N28" s="40">
        <v>0.96</v>
      </c>
      <c r="O28" s="59">
        <v>304869</v>
      </c>
      <c r="P28" s="162">
        <f t="shared" si="4"/>
        <v>1400869</v>
      </c>
      <c r="Q28" s="122">
        <v>1064000</v>
      </c>
      <c r="R28" s="40">
        <v>0.96</v>
      </c>
      <c r="S28" s="41">
        <v>315855</v>
      </c>
      <c r="T28" s="146">
        <f t="shared" si="5"/>
        <v>1379855</v>
      </c>
      <c r="U28" s="122">
        <v>1152000</v>
      </c>
      <c r="V28" s="40">
        <v>0.96</v>
      </c>
      <c r="W28" s="41">
        <v>274656.92319999996</v>
      </c>
      <c r="X28" s="146">
        <f t="shared" si="6"/>
        <v>1426656.9232000001</v>
      </c>
      <c r="Y28" s="55">
        <v>1176000</v>
      </c>
      <c r="Z28" s="40">
        <v>0.96</v>
      </c>
      <c r="AA28" s="59">
        <v>296629</v>
      </c>
      <c r="AB28" s="162">
        <f t="shared" si="7"/>
        <v>1472629</v>
      </c>
      <c r="AC28" s="571">
        <v>484229.21039999998</v>
      </c>
      <c r="AD28" s="563">
        <v>0.96</v>
      </c>
      <c r="AE28" s="570">
        <v>67136.793516000005</v>
      </c>
      <c r="AF28" s="570">
        <f t="shared" si="14"/>
        <v>551366.00391600002</v>
      </c>
      <c r="AG28" s="404">
        <f t="shared" si="8"/>
        <v>1170136.0582017333</v>
      </c>
    </row>
    <row r="29" spans="1:37" x14ac:dyDescent="0.2">
      <c r="A29" s="7">
        <v>23</v>
      </c>
      <c r="B29" s="13" t="s">
        <v>13</v>
      </c>
      <c r="C29" s="230">
        <v>166600</v>
      </c>
      <c r="D29" s="234">
        <f t="shared" si="12"/>
        <v>182060.48</v>
      </c>
      <c r="E29" s="115">
        <v>213655</v>
      </c>
      <c r="F29" s="190">
        <f t="shared" si="13"/>
        <v>224765.06</v>
      </c>
      <c r="G29" s="115">
        <v>206783.85519999999</v>
      </c>
      <c r="H29" s="243">
        <f t="shared" si="2"/>
        <v>217329.83181519998</v>
      </c>
      <c r="I29" s="158">
        <f t="shared" si="3"/>
        <v>208051.79060506666</v>
      </c>
      <c r="K29" s="133">
        <v>23</v>
      </c>
      <c r="L29" s="206" t="s">
        <v>13</v>
      </c>
      <c r="M29" s="55">
        <v>301400</v>
      </c>
      <c r="N29" s="40">
        <v>0.44</v>
      </c>
      <c r="O29" s="59">
        <v>80790</v>
      </c>
      <c r="P29" s="162">
        <f t="shared" si="4"/>
        <v>382190</v>
      </c>
      <c r="Q29" s="122">
        <v>299200</v>
      </c>
      <c r="R29" s="40">
        <v>0.44</v>
      </c>
      <c r="S29" s="41">
        <v>82246</v>
      </c>
      <c r="T29" s="146">
        <f t="shared" si="5"/>
        <v>381446</v>
      </c>
      <c r="U29" s="122">
        <v>323400</v>
      </c>
      <c r="V29" s="40">
        <v>0.44</v>
      </c>
      <c r="W29" s="41">
        <v>72783.855199999991</v>
      </c>
      <c r="X29" s="146">
        <f t="shared" si="6"/>
        <v>396183.85519999999</v>
      </c>
      <c r="Y29" s="55">
        <v>321200</v>
      </c>
      <c r="Z29" s="40">
        <v>0.44</v>
      </c>
      <c r="AA29" s="59">
        <v>80062</v>
      </c>
      <c r="AB29" s="162">
        <f t="shared" si="7"/>
        <v>401262</v>
      </c>
      <c r="AC29" s="571">
        <v>235000</v>
      </c>
      <c r="AD29" s="563">
        <v>0.44</v>
      </c>
      <c r="AE29" s="570">
        <v>65000</v>
      </c>
      <c r="AF29" s="570">
        <f t="shared" si="14"/>
        <v>300000</v>
      </c>
      <c r="AG29" s="404">
        <f t="shared" si="8"/>
        <v>344855.60763417778</v>
      </c>
    </row>
    <row r="30" spans="1:37" x14ac:dyDescent="0.2">
      <c r="A30" s="7">
        <v>24</v>
      </c>
      <c r="B30" s="13" t="s">
        <v>14</v>
      </c>
      <c r="C30" s="230">
        <v>33320</v>
      </c>
      <c r="D30" s="234">
        <f t="shared" si="12"/>
        <v>36412.095999999998</v>
      </c>
      <c r="E30" s="115">
        <v>42750</v>
      </c>
      <c r="F30" s="190">
        <f t="shared" si="13"/>
        <v>44973</v>
      </c>
      <c r="G30" s="115">
        <v>41375.160000000003</v>
      </c>
      <c r="H30" s="243">
        <f t="shared" si="2"/>
        <v>43485.293160000001</v>
      </c>
      <c r="I30" s="158">
        <f t="shared" si="3"/>
        <v>41623.463053333333</v>
      </c>
      <c r="K30" s="133">
        <v>24</v>
      </c>
      <c r="L30" s="206" t="s">
        <v>14</v>
      </c>
      <c r="M30" s="55">
        <v>205500</v>
      </c>
      <c r="N30" s="40">
        <v>0.44</v>
      </c>
      <c r="O30" s="59">
        <v>16100</v>
      </c>
      <c r="P30" s="162">
        <f t="shared" si="4"/>
        <v>221600</v>
      </c>
      <c r="Q30" s="122">
        <v>195000</v>
      </c>
      <c r="R30" s="40">
        <v>0.44</v>
      </c>
      <c r="S30" s="41">
        <v>16244</v>
      </c>
      <c r="T30" s="146">
        <f t="shared" si="5"/>
        <v>211244</v>
      </c>
      <c r="U30" s="122">
        <v>220500</v>
      </c>
      <c r="V30" s="40">
        <v>0.44</v>
      </c>
      <c r="W30" s="41">
        <v>14375.160000000003</v>
      </c>
      <c r="X30" s="146">
        <f t="shared" si="6"/>
        <v>234875.16</v>
      </c>
      <c r="Y30" s="55">
        <v>220500</v>
      </c>
      <c r="Z30" s="40">
        <v>0.44</v>
      </c>
      <c r="AA30" s="59">
        <v>15525</v>
      </c>
      <c r="AB30" s="162">
        <f t="shared" si="7"/>
        <v>236025</v>
      </c>
      <c r="AC30" s="571">
        <v>165000</v>
      </c>
      <c r="AD30" s="563">
        <v>0.44</v>
      </c>
      <c r="AE30" s="570">
        <v>60000</v>
      </c>
      <c r="AF30" s="570">
        <f t="shared" si="14"/>
        <v>225000</v>
      </c>
      <c r="AG30" s="404">
        <f t="shared" si="8"/>
        <v>195061.27050888888</v>
      </c>
    </row>
    <row r="31" spans="1:37" x14ac:dyDescent="0.2">
      <c r="A31" s="7">
        <v>25</v>
      </c>
      <c r="B31" s="13" t="s">
        <v>15</v>
      </c>
      <c r="C31" s="230">
        <v>71540</v>
      </c>
      <c r="D31" s="234">
        <f t="shared" si="12"/>
        <v>78178.911999999997</v>
      </c>
      <c r="E31" s="115">
        <v>91770</v>
      </c>
      <c r="F31" s="190">
        <f t="shared" si="13"/>
        <v>96542.04</v>
      </c>
      <c r="G31" s="115">
        <v>79032.600000000006</v>
      </c>
      <c r="H31" s="243">
        <f t="shared" si="2"/>
        <v>83063.262600000002</v>
      </c>
      <c r="I31" s="158">
        <f t="shared" si="3"/>
        <v>85928.071533333336</v>
      </c>
      <c r="K31" s="133">
        <v>25</v>
      </c>
      <c r="L31" s="206" t="s">
        <v>15</v>
      </c>
      <c r="M31" s="55">
        <v>126900</v>
      </c>
      <c r="N31" s="40">
        <v>0.24</v>
      </c>
      <c r="O31" s="59">
        <v>30836</v>
      </c>
      <c r="P31" s="162">
        <f t="shared" si="4"/>
        <v>157736</v>
      </c>
      <c r="Q31" s="122">
        <v>112500</v>
      </c>
      <c r="R31" s="40">
        <v>0.24</v>
      </c>
      <c r="S31" s="41">
        <v>31397</v>
      </c>
      <c r="T31" s="146">
        <f t="shared" si="5"/>
        <v>143897</v>
      </c>
      <c r="U31" s="122">
        <v>129600</v>
      </c>
      <c r="V31" s="40">
        <v>0.24</v>
      </c>
      <c r="W31" s="41">
        <v>28032.600000000006</v>
      </c>
      <c r="X31" s="146">
        <f t="shared" si="6"/>
        <v>157632.6</v>
      </c>
      <c r="Y31" s="55">
        <v>132300</v>
      </c>
      <c r="Z31" s="40">
        <v>0.24</v>
      </c>
      <c r="AA31" s="59">
        <v>30556</v>
      </c>
      <c r="AB31" s="162">
        <f t="shared" si="7"/>
        <v>162856</v>
      </c>
      <c r="AC31" s="571">
        <v>150000</v>
      </c>
      <c r="AD31" s="563">
        <v>0.24</v>
      </c>
      <c r="AE31" s="570">
        <v>60000</v>
      </c>
      <c r="AF31" s="570">
        <f t="shared" si="14"/>
        <v>210000</v>
      </c>
      <c r="AG31" s="404">
        <f t="shared" si="8"/>
        <v>153008.2785888889</v>
      </c>
    </row>
    <row r="32" spans="1:37" x14ac:dyDescent="0.2">
      <c r="A32" s="7">
        <v>26</v>
      </c>
      <c r="B32" s="13" t="s">
        <v>16</v>
      </c>
      <c r="C32" s="230">
        <v>80360</v>
      </c>
      <c r="D32" s="234">
        <f t="shared" si="12"/>
        <v>87817.407999999996</v>
      </c>
      <c r="E32" s="115">
        <v>103075</v>
      </c>
      <c r="F32" s="190">
        <f t="shared" si="13"/>
        <v>108434.9</v>
      </c>
      <c r="G32" s="115">
        <v>99760.107999999993</v>
      </c>
      <c r="H32" s="243">
        <f t="shared" si="2"/>
        <v>104847.87350799999</v>
      </c>
      <c r="I32" s="158">
        <f t="shared" si="3"/>
        <v>100366.72716933333</v>
      </c>
      <c r="K32" s="133">
        <v>26</v>
      </c>
      <c r="L32" s="206" t="s">
        <v>16</v>
      </c>
      <c r="M32" s="55">
        <v>324000</v>
      </c>
      <c r="N32" s="40">
        <v>0.24</v>
      </c>
      <c r="O32" s="59">
        <v>38584</v>
      </c>
      <c r="P32" s="162">
        <f t="shared" si="4"/>
        <v>362584</v>
      </c>
      <c r="Q32" s="122">
        <v>307200</v>
      </c>
      <c r="R32" s="40">
        <v>0.24</v>
      </c>
      <c r="S32" s="41">
        <v>39279</v>
      </c>
      <c r="T32" s="146">
        <f t="shared" si="5"/>
        <v>346479</v>
      </c>
      <c r="U32" s="122">
        <v>355200</v>
      </c>
      <c r="V32" s="40">
        <v>0.24</v>
      </c>
      <c r="W32" s="41">
        <v>34760.107999999993</v>
      </c>
      <c r="X32" s="146">
        <f t="shared" si="6"/>
        <v>389960.10800000001</v>
      </c>
      <c r="Y32" s="55">
        <v>352800</v>
      </c>
      <c r="Z32" s="40">
        <v>0.24</v>
      </c>
      <c r="AA32" s="59">
        <v>39279</v>
      </c>
      <c r="AB32" s="162">
        <f t="shared" si="7"/>
        <v>392079</v>
      </c>
      <c r="AC32" s="571">
        <v>180000</v>
      </c>
      <c r="AD32" s="563">
        <v>0.24</v>
      </c>
      <c r="AE32" s="570">
        <v>60000</v>
      </c>
      <c r="AF32" s="570">
        <f t="shared" si="14"/>
        <v>240000</v>
      </c>
      <c r="AG32" s="404">
        <f t="shared" si="8"/>
        <v>305244.80586155556</v>
      </c>
    </row>
    <row r="33" spans="1:37" x14ac:dyDescent="0.2">
      <c r="A33" s="7">
        <v>27</v>
      </c>
      <c r="B33" s="13" t="s">
        <v>17</v>
      </c>
      <c r="C33" s="230">
        <v>40180</v>
      </c>
      <c r="D33" s="234">
        <f t="shared" si="12"/>
        <v>43908.703999999998</v>
      </c>
      <c r="E33" s="115">
        <v>51585</v>
      </c>
      <c r="F33" s="190">
        <f t="shared" si="13"/>
        <v>54267.42</v>
      </c>
      <c r="G33" s="115">
        <v>49926.026399999995</v>
      </c>
      <c r="H33" s="243">
        <f t="shared" si="2"/>
        <v>52472.253746399998</v>
      </c>
      <c r="I33" s="158">
        <f t="shared" si="3"/>
        <v>50216.125915466662</v>
      </c>
      <c r="K33" s="133">
        <v>27</v>
      </c>
      <c r="L33" s="206" t="s">
        <v>17</v>
      </c>
      <c r="M33" s="55">
        <v>57600</v>
      </c>
      <c r="N33" s="40">
        <v>0.69</v>
      </c>
      <c r="O33" s="59">
        <v>19719</v>
      </c>
      <c r="P33" s="162">
        <f t="shared" si="4"/>
        <v>77319</v>
      </c>
      <c r="Q33" s="122">
        <v>55200</v>
      </c>
      <c r="R33" s="40">
        <v>0.69</v>
      </c>
      <c r="S33" s="41">
        <v>20077</v>
      </c>
      <c r="T33" s="146">
        <f t="shared" si="5"/>
        <v>75277</v>
      </c>
      <c r="U33" s="122">
        <v>55600</v>
      </c>
      <c r="V33" s="40">
        <v>0.69</v>
      </c>
      <c r="W33" s="41">
        <v>17926.026399999995</v>
      </c>
      <c r="X33" s="146">
        <f t="shared" si="6"/>
        <v>73526.026400000002</v>
      </c>
      <c r="Y33" s="55">
        <v>58400</v>
      </c>
      <c r="Z33" s="40">
        <v>0.69</v>
      </c>
      <c r="AA33" s="59">
        <v>20256</v>
      </c>
      <c r="AB33" s="162">
        <f t="shared" si="7"/>
        <v>78656</v>
      </c>
      <c r="AC33" s="571">
        <v>55182.815999999999</v>
      </c>
      <c r="AD33" s="563">
        <v>0.69</v>
      </c>
      <c r="AE33" s="570">
        <v>7332.4166759999998</v>
      </c>
      <c r="AF33" s="570">
        <f t="shared" si="14"/>
        <v>62515.232676</v>
      </c>
      <c r="AG33" s="404">
        <f t="shared" si="8"/>
        <v>69584.897498577775</v>
      </c>
    </row>
    <row r="34" spans="1:37" x14ac:dyDescent="0.2">
      <c r="A34" s="7">
        <v>28</v>
      </c>
      <c r="B34" s="13" t="s">
        <v>130</v>
      </c>
      <c r="C34" s="230">
        <v>98980</v>
      </c>
      <c r="D34" s="234">
        <f t="shared" si="12"/>
        <v>108165.344</v>
      </c>
      <c r="E34" s="115">
        <v>126920</v>
      </c>
      <c r="F34" s="190">
        <f t="shared" si="13"/>
        <v>133519.84</v>
      </c>
      <c r="G34" s="115">
        <v>122838.2528</v>
      </c>
      <c r="H34" s="243">
        <f t="shared" si="2"/>
        <v>129103.0036928</v>
      </c>
      <c r="I34" s="158">
        <f t="shared" si="3"/>
        <v>123596.06256426667</v>
      </c>
      <c r="K34" s="133">
        <v>28</v>
      </c>
      <c r="L34" s="206" t="s">
        <v>130</v>
      </c>
      <c r="M34" s="55">
        <v>110400</v>
      </c>
      <c r="N34" s="40">
        <v>0.78</v>
      </c>
      <c r="O34" s="59">
        <v>47122</v>
      </c>
      <c r="P34" s="162">
        <f t="shared" si="4"/>
        <v>157522</v>
      </c>
      <c r="Q34" s="122">
        <v>107200</v>
      </c>
      <c r="R34" s="40">
        <v>0.78</v>
      </c>
      <c r="S34" s="41">
        <v>49264</v>
      </c>
      <c r="T34" s="146">
        <f t="shared" si="5"/>
        <v>156464</v>
      </c>
      <c r="U34" s="122">
        <v>120000</v>
      </c>
      <c r="V34" s="40">
        <v>0.78</v>
      </c>
      <c r="W34" s="41">
        <v>42838.252800000002</v>
      </c>
      <c r="X34" s="146">
        <f t="shared" si="6"/>
        <v>162838.25280000002</v>
      </c>
      <c r="Y34" s="55">
        <v>119200</v>
      </c>
      <c r="Z34" s="40">
        <v>0.78</v>
      </c>
      <c r="AA34" s="59">
        <v>47979</v>
      </c>
      <c r="AB34" s="162">
        <f t="shared" si="7"/>
        <v>167179</v>
      </c>
      <c r="AC34" s="571">
        <v>1120211.1647999999</v>
      </c>
      <c r="AD34" s="563">
        <v>0.78</v>
      </c>
      <c r="AE34" s="570">
        <v>48574.673783999999</v>
      </c>
      <c r="AF34" s="570">
        <f t="shared" si="14"/>
        <v>1168785.838584</v>
      </c>
      <c r="AG34" s="404">
        <f t="shared" si="8"/>
        <v>322730.85899137781</v>
      </c>
    </row>
    <row r="35" spans="1:37" x14ac:dyDescent="0.2">
      <c r="A35" s="7">
        <v>29</v>
      </c>
      <c r="B35" s="13" t="s">
        <v>144</v>
      </c>
      <c r="C35" s="230">
        <v>40180</v>
      </c>
      <c r="D35" s="234">
        <f t="shared" si="12"/>
        <v>43908.703999999998</v>
      </c>
      <c r="E35" s="115">
        <v>51490</v>
      </c>
      <c r="F35" s="190">
        <f t="shared" si="13"/>
        <v>54167.48</v>
      </c>
      <c r="G35" s="115">
        <v>44988</v>
      </c>
      <c r="H35" s="243">
        <f t="shared" si="2"/>
        <v>47282.387999999999</v>
      </c>
      <c r="I35" s="158">
        <f t="shared" si="3"/>
        <v>48452.857333333341</v>
      </c>
      <c r="K35" s="133">
        <v>29</v>
      </c>
      <c r="L35" s="206" t="s">
        <v>144</v>
      </c>
      <c r="M35" s="463" t="s">
        <v>593</v>
      </c>
      <c r="N35" s="40">
        <v>1.18</v>
      </c>
      <c r="O35" s="59">
        <v>50387</v>
      </c>
      <c r="P35" s="162">
        <f>+O35</f>
        <v>50387</v>
      </c>
      <c r="Q35" s="463" t="s">
        <v>593</v>
      </c>
      <c r="R35" s="40">
        <v>1.18</v>
      </c>
      <c r="S35" s="41">
        <v>51736</v>
      </c>
      <c r="T35" s="146">
        <f>+S35</f>
        <v>51736</v>
      </c>
      <c r="U35" s="463" t="s">
        <v>593</v>
      </c>
      <c r="V35" s="40">
        <v>1.18</v>
      </c>
      <c r="W35" s="41">
        <v>44988</v>
      </c>
      <c r="X35" s="146">
        <f>+W35</f>
        <v>44988</v>
      </c>
      <c r="Y35" s="463" t="s">
        <v>593</v>
      </c>
      <c r="Z35" s="40">
        <v>1.18</v>
      </c>
      <c r="AA35" s="59">
        <v>51286</v>
      </c>
      <c r="AB35" s="162">
        <f>+AA35</f>
        <v>51286</v>
      </c>
      <c r="AC35" s="92" t="s">
        <v>593</v>
      </c>
      <c r="AD35" s="563">
        <v>1.18</v>
      </c>
      <c r="AE35" s="570">
        <v>62384.173488</v>
      </c>
      <c r="AF35" s="570">
        <f t="shared" si="14"/>
        <v>62384.173488</v>
      </c>
      <c r="AG35" s="404">
        <f t="shared" si="8"/>
        <v>51539.005136888889</v>
      </c>
    </row>
    <row r="36" spans="1:37" s="240" customFormat="1" ht="15" customHeight="1" x14ac:dyDescent="0.2">
      <c r="A36" s="661" t="s">
        <v>19</v>
      </c>
      <c r="B36" s="662"/>
      <c r="C36" s="180"/>
      <c r="D36" s="180"/>
      <c r="E36" s="180"/>
      <c r="F36" s="179"/>
      <c r="G36" s="117"/>
      <c r="H36" s="118"/>
      <c r="I36" s="119"/>
      <c r="J36" s="111"/>
      <c r="K36" s="205" t="s">
        <v>19</v>
      </c>
      <c r="L36" s="205"/>
      <c r="M36" s="245"/>
      <c r="N36" s="205"/>
      <c r="O36" s="245"/>
      <c r="P36" s="245"/>
      <c r="Q36" s="205"/>
      <c r="R36" s="205"/>
      <c r="S36" s="205"/>
      <c r="T36" s="205"/>
      <c r="U36" s="205"/>
      <c r="V36" s="205"/>
      <c r="W36" s="205"/>
      <c r="X36" s="205"/>
      <c r="Y36" s="245"/>
      <c r="Z36" s="205"/>
      <c r="AA36" s="245"/>
      <c r="AB36" s="245"/>
      <c r="AC36" s="595"/>
      <c r="AD36" s="233"/>
      <c r="AE36" s="595"/>
      <c r="AF36" s="233"/>
      <c r="AG36" s="233"/>
      <c r="AH36" s="233"/>
      <c r="AI36" s="233"/>
      <c r="AK36" s="241"/>
    </row>
    <row r="37" spans="1:37" x14ac:dyDescent="0.2">
      <c r="A37" s="7">
        <v>30</v>
      </c>
      <c r="B37" s="13" t="s">
        <v>20</v>
      </c>
      <c r="C37" s="230">
        <v>38220</v>
      </c>
      <c r="D37" s="234">
        <f t="shared" ref="D37:D42" si="15">C37*9.28%+C37</f>
        <v>41766.815999999999</v>
      </c>
      <c r="E37" s="115">
        <v>49020</v>
      </c>
      <c r="F37" s="190">
        <f t="shared" ref="F37:F42" si="16">+E37*5.2%+E37</f>
        <v>51569.04</v>
      </c>
      <c r="G37" s="115">
        <v>47443.516799999998</v>
      </c>
      <c r="H37" s="243">
        <f t="shared" si="2"/>
        <v>49863.136156799999</v>
      </c>
      <c r="I37" s="158">
        <f t="shared" si="3"/>
        <v>47732.9973856</v>
      </c>
      <c r="K37" s="133">
        <v>30</v>
      </c>
      <c r="L37" s="206" t="s">
        <v>20</v>
      </c>
      <c r="M37" s="463" t="s">
        <v>593</v>
      </c>
      <c r="N37" s="40">
        <v>0.45648648648648649</v>
      </c>
      <c r="O37" s="59">
        <v>52188</v>
      </c>
      <c r="P37" s="162">
        <f t="shared" ref="P37:P38" si="17">+O37</f>
        <v>52188</v>
      </c>
      <c r="Q37" s="463" t="s">
        <v>593</v>
      </c>
      <c r="R37" s="40">
        <v>0.45648648648648649</v>
      </c>
      <c r="S37" s="41">
        <v>55034</v>
      </c>
      <c r="T37" s="146">
        <f>+S37</f>
        <v>55034</v>
      </c>
      <c r="U37" s="463" t="s">
        <v>593</v>
      </c>
      <c r="V37" s="40">
        <v>0.45648648648648649</v>
      </c>
      <c r="W37" s="41">
        <v>47443.516799999998</v>
      </c>
      <c r="X37" s="146">
        <f>+W37</f>
        <v>47443.516799999998</v>
      </c>
      <c r="Y37" s="463" t="s">
        <v>593</v>
      </c>
      <c r="Z37" s="40">
        <v>0.45648648648648649</v>
      </c>
      <c r="AA37" s="59">
        <v>51239</v>
      </c>
      <c r="AB37" s="162">
        <f t="shared" ref="AB37:AB38" si="18">+AA37</f>
        <v>51239</v>
      </c>
      <c r="AC37" s="92" t="s">
        <v>593</v>
      </c>
      <c r="AD37" s="563">
        <v>0.45648648648648599</v>
      </c>
      <c r="AE37" s="570">
        <v>29488.317299999999</v>
      </c>
      <c r="AF37" s="570">
        <f t="shared" ref="AF37:AF42" si="19">IF(AND(AC37="",AE37=""),"",SUM(AC37,AE37))</f>
        <v>29488.317299999999</v>
      </c>
      <c r="AG37" s="404">
        <f t="shared" si="8"/>
        <v>47187.63858093333</v>
      </c>
    </row>
    <row r="38" spans="1:37" x14ac:dyDescent="0.2">
      <c r="A38" s="7">
        <v>31</v>
      </c>
      <c r="B38" s="13" t="s">
        <v>21</v>
      </c>
      <c r="C38" s="230">
        <v>47040</v>
      </c>
      <c r="D38" s="234">
        <f t="shared" si="15"/>
        <v>51405.311999999998</v>
      </c>
      <c r="E38" s="115">
        <v>60325</v>
      </c>
      <c r="F38" s="190">
        <f t="shared" si="16"/>
        <v>63461.9</v>
      </c>
      <c r="G38" s="115">
        <v>58384.948000000004</v>
      </c>
      <c r="H38" s="243">
        <f t="shared" si="2"/>
        <v>61362.580348000003</v>
      </c>
      <c r="I38" s="158">
        <f t="shared" si="3"/>
        <v>58743.264115999998</v>
      </c>
      <c r="K38" s="133">
        <v>31</v>
      </c>
      <c r="L38" s="206" t="s">
        <v>21</v>
      </c>
      <c r="M38" s="463" t="s">
        <v>593</v>
      </c>
      <c r="N38" s="40">
        <v>0.45648648648648649</v>
      </c>
      <c r="O38" s="59">
        <v>64223</v>
      </c>
      <c r="P38" s="162">
        <f t="shared" si="17"/>
        <v>64223</v>
      </c>
      <c r="Q38" s="463" t="s">
        <v>593</v>
      </c>
      <c r="R38" s="40">
        <v>0.45648648648648649</v>
      </c>
      <c r="S38" s="41">
        <v>65391</v>
      </c>
      <c r="T38" s="146">
        <f>+S38</f>
        <v>65391</v>
      </c>
      <c r="U38" s="463" t="s">
        <v>593</v>
      </c>
      <c r="V38" s="40">
        <v>0.45648648648648649</v>
      </c>
      <c r="W38" s="41">
        <v>58384.948000000004</v>
      </c>
      <c r="X38" s="146">
        <f>+W38</f>
        <v>58384.948000000004</v>
      </c>
      <c r="Y38" s="463" t="s">
        <v>593</v>
      </c>
      <c r="Z38" s="40">
        <v>0.45648648648648649</v>
      </c>
      <c r="AA38" s="59">
        <v>64223</v>
      </c>
      <c r="AB38" s="162">
        <f t="shared" si="18"/>
        <v>64223</v>
      </c>
      <c r="AC38" s="92" t="s">
        <v>593</v>
      </c>
      <c r="AD38" s="563">
        <v>0.45648648648648599</v>
      </c>
      <c r="AE38" s="570">
        <v>34730.684820000002</v>
      </c>
      <c r="AF38" s="570">
        <f t="shared" si="19"/>
        <v>34730.684820000002</v>
      </c>
      <c r="AG38" s="404">
        <f t="shared" si="8"/>
        <v>57615.982822666672</v>
      </c>
    </row>
    <row r="39" spans="1:37" x14ac:dyDescent="0.2">
      <c r="A39" s="7">
        <v>32</v>
      </c>
      <c r="B39" s="13" t="s">
        <v>22</v>
      </c>
      <c r="C39" s="230">
        <v>63700</v>
      </c>
      <c r="D39" s="234">
        <f t="shared" si="15"/>
        <v>69611.360000000001</v>
      </c>
      <c r="E39" s="115">
        <v>81700</v>
      </c>
      <c r="F39" s="190">
        <f t="shared" si="16"/>
        <v>85948.4</v>
      </c>
      <c r="G39" s="115">
        <v>79072.527999999991</v>
      </c>
      <c r="H39" s="243">
        <f t="shared" si="2"/>
        <v>83105.226927999989</v>
      </c>
      <c r="I39" s="158">
        <f t="shared" si="3"/>
        <v>79554.995642666661</v>
      </c>
      <c r="K39" s="133">
        <v>32</v>
      </c>
      <c r="L39" s="206" t="s">
        <v>22</v>
      </c>
      <c r="M39" s="55">
        <v>70380</v>
      </c>
      <c r="N39" s="40">
        <v>0.56000000000000005</v>
      </c>
      <c r="O39" s="59">
        <v>30880</v>
      </c>
      <c r="P39" s="162">
        <f t="shared" si="4"/>
        <v>101260</v>
      </c>
      <c r="Q39" s="122">
        <v>67320</v>
      </c>
      <c r="R39" s="40">
        <v>0.56000000000000005</v>
      </c>
      <c r="S39" s="41">
        <v>32283</v>
      </c>
      <c r="T39" s="146">
        <f t="shared" si="5"/>
        <v>99603</v>
      </c>
      <c r="U39" s="122">
        <v>72420</v>
      </c>
      <c r="V39" s="40">
        <v>0.56000000000000005</v>
      </c>
      <c r="W39" s="41">
        <v>28072.527999999991</v>
      </c>
      <c r="X39" s="146">
        <f t="shared" si="6"/>
        <v>100492.52799999999</v>
      </c>
      <c r="Y39" s="55">
        <v>76500</v>
      </c>
      <c r="Z39" s="40">
        <v>0.56000000000000005</v>
      </c>
      <c r="AA39" s="59">
        <v>30318</v>
      </c>
      <c r="AB39" s="162">
        <f t="shared" si="7"/>
        <v>106818</v>
      </c>
      <c r="AC39" s="571">
        <v>146234.46239999999</v>
      </c>
      <c r="AD39" s="563">
        <v>0.56000000000000005</v>
      </c>
      <c r="AE39" s="570">
        <v>37641.578364000001</v>
      </c>
      <c r="AF39" s="570">
        <f t="shared" si="19"/>
        <v>183876.04076399998</v>
      </c>
      <c r="AG39" s="404">
        <f t="shared" si="8"/>
        <v>111934.09406777778</v>
      </c>
    </row>
    <row r="40" spans="1:37" x14ac:dyDescent="0.2">
      <c r="A40" s="7">
        <v>33</v>
      </c>
      <c r="B40" s="13" t="s">
        <v>23</v>
      </c>
      <c r="C40" s="230">
        <v>91140</v>
      </c>
      <c r="D40" s="234">
        <f t="shared" si="15"/>
        <v>99597.792000000001</v>
      </c>
      <c r="E40" s="115">
        <v>116945</v>
      </c>
      <c r="F40" s="190">
        <f t="shared" si="16"/>
        <v>123026.14</v>
      </c>
      <c r="G40" s="115">
        <v>113184.0488</v>
      </c>
      <c r="H40" s="243">
        <f t="shared" si="2"/>
        <v>118956.4352888</v>
      </c>
      <c r="I40" s="158">
        <f t="shared" si="3"/>
        <v>113860.1224296</v>
      </c>
      <c r="K40" s="133">
        <v>33</v>
      </c>
      <c r="L40" s="206" t="s">
        <v>23</v>
      </c>
      <c r="M40" s="55">
        <v>103600</v>
      </c>
      <c r="N40" s="40">
        <v>0.63</v>
      </c>
      <c r="O40" s="59">
        <v>43494</v>
      </c>
      <c r="P40" s="162">
        <f t="shared" si="4"/>
        <v>147094</v>
      </c>
      <c r="Q40" s="122">
        <v>99160</v>
      </c>
      <c r="R40" s="40">
        <v>0.63</v>
      </c>
      <c r="S40" s="41">
        <v>44670</v>
      </c>
      <c r="T40" s="146">
        <f t="shared" si="5"/>
        <v>143830</v>
      </c>
      <c r="U40" s="122">
        <v>105820</v>
      </c>
      <c r="V40" s="40">
        <v>0.63</v>
      </c>
      <c r="W40" s="41">
        <v>39184.048800000004</v>
      </c>
      <c r="X40" s="146">
        <f t="shared" si="6"/>
        <v>145004.04879999999</v>
      </c>
      <c r="Y40" s="55">
        <v>108780</v>
      </c>
      <c r="Z40" s="40">
        <v>0.63</v>
      </c>
      <c r="AA40" s="59">
        <v>44670</v>
      </c>
      <c r="AB40" s="162">
        <f t="shared" si="7"/>
        <v>153450</v>
      </c>
      <c r="AC40" s="571">
        <v>289709.78399999999</v>
      </c>
      <c r="AD40" s="563">
        <v>0.63</v>
      </c>
      <c r="AE40" s="570">
        <v>72668.870819999996</v>
      </c>
      <c r="AF40" s="570">
        <f t="shared" si="19"/>
        <v>362378.65482</v>
      </c>
      <c r="AG40" s="404">
        <f t="shared" si="8"/>
        <v>177602.80434160001</v>
      </c>
    </row>
    <row r="41" spans="1:37" x14ac:dyDescent="0.2">
      <c r="A41" s="7">
        <v>34</v>
      </c>
      <c r="B41" s="13" t="s">
        <v>24</v>
      </c>
      <c r="C41" s="230">
        <v>95060</v>
      </c>
      <c r="D41" s="234">
        <f t="shared" si="15"/>
        <v>103881.568</v>
      </c>
      <c r="E41" s="115">
        <v>121885</v>
      </c>
      <c r="F41" s="190">
        <f t="shared" si="16"/>
        <v>128223.02</v>
      </c>
      <c r="G41" s="115">
        <v>117965.1784</v>
      </c>
      <c r="H41" s="243">
        <f t="shared" si="2"/>
        <v>123981.4024984</v>
      </c>
      <c r="I41" s="158">
        <f t="shared" si="3"/>
        <v>118695.33016613334</v>
      </c>
      <c r="K41" s="133">
        <v>34</v>
      </c>
      <c r="L41" s="206" t="s">
        <v>24</v>
      </c>
      <c r="M41" s="55">
        <v>110880</v>
      </c>
      <c r="N41" s="40">
        <v>0.23</v>
      </c>
      <c r="O41" s="59">
        <v>45471</v>
      </c>
      <c r="P41" s="162">
        <f t="shared" si="4"/>
        <v>156351</v>
      </c>
      <c r="Q41" s="122">
        <v>100100</v>
      </c>
      <c r="R41" s="40">
        <v>0.23</v>
      </c>
      <c r="S41" s="41">
        <v>46700</v>
      </c>
      <c r="T41" s="146">
        <f t="shared" si="5"/>
        <v>146800</v>
      </c>
      <c r="U41" s="122">
        <v>108570</v>
      </c>
      <c r="V41" s="40">
        <v>0.23</v>
      </c>
      <c r="W41" s="41">
        <v>40965.178400000004</v>
      </c>
      <c r="X41" s="146">
        <f t="shared" si="6"/>
        <v>149535.1784</v>
      </c>
      <c r="Y41" s="55">
        <v>116270</v>
      </c>
      <c r="Z41" s="40">
        <v>0.23</v>
      </c>
      <c r="AA41" s="59">
        <v>46291</v>
      </c>
      <c r="AB41" s="162">
        <f t="shared" si="7"/>
        <v>162561</v>
      </c>
      <c r="AC41" s="571">
        <v>256600.0944</v>
      </c>
      <c r="AD41" s="563">
        <v>0.23</v>
      </c>
      <c r="AE41" s="570">
        <v>36448.249967999996</v>
      </c>
      <c r="AF41" s="570">
        <f t="shared" si="19"/>
        <v>293048.34436799999</v>
      </c>
      <c r="AG41" s="404">
        <f t="shared" si="8"/>
        <v>171165.14215568887</v>
      </c>
    </row>
    <row r="42" spans="1:37" x14ac:dyDescent="0.2">
      <c r="A42" s="7">
        <v>35</v>
      </c>
      <c r="B42" s="13" t="s">
        <v>25</v>
      </c>
      <c r="C42" s="230">
        <v>112700</v>
      </c>
      <c r="D42" s="234">
        <f t="shared" si="15"/>
        <v>123158.56</v>
      </c>
      <c r="E42" s="115">
        <v>144495</v>
      </c>
      <c r="F42" s="190">
        <f t="shared" si="16"/>
        <v>152008.74</v>
      </c>
      <c r="G42" s="115">
        <v>139848.04079999999</v>
      </c>
      <c r="H42" s="243">
        <f t="shared" si="2"/>
        <v>146980.29088079999</v>
      </c>
      <c r="I42" s="158">
        <f t="shared" si="3"/>
        <v>140715.86362693334</v>
      </c>
      <c r="K42" s="133">
        <v>35</v>
      </c>
      <c r="L42" s="206" t="s">
        <v>25</v>
      </c>
      <c r="M42" s="55">
        <v>122850</v>
      </c>
      <c r="N42" s="40">
        <v>0.25</v>
      </c>
      <c r="O42" s="59">
        <v>54221</v>
      </c>
      <c r="P42" s="162">
        <f t="shared" si="4"/>
        <v>177071</v>
      </c>
      <c r="Q42" s="122">
        <v>118300</v>
      </c>
      <c r="R42" s="40">
        <v>0.25</v>
      </c>
      <c r="S42" s="41">
        <v>56664</v>
      </c>
      <c r="T42" s="146">
        <f t="shared" si="5"/>
        <v>174964</v>
      </c>
      <c r="U42" s="122">
        <v>135590</v>
      </c>
      <c r="V42" s="40">
        <v>0.25</v>
      </c>
      <c r="W42" s="41">
        <v>48848.040799999988</v>
      </c>
      <c r="X42" s="146">
        <f t="shared" si="6"/>
        <v>184438.04079999999</v>
      </c>
      <c r="Y42" s="55">
        <v>132860</v>
      </c>
      <c r="Z42" s="40">
        <v>0.25</v>
      </c>
      <c r="AA42" s="59">
        <v>55198</v>
      </c>
      <c r="AB42" s="162">
        <f t="shared" si="7"/>
        <v>188058</v>
      </c>
      <c r="AC42" s="571">
        <v>237286.10879999999</v>
      </c>
      <c r="AD42" s="563">
        <v>0.25</v>
      </c>
      <c r="AE42" s="570">
        <v>31516.285788000001</v>
      </c>
      <c r="AF42" s="570">
        <f t="shared" si="19"/>
        <v>268802.39458799997</v>
      </c>
      <c r="AG42" s="404">
        <f t="shared" si="8"/>
        <v>189008.21650248885</v>
      </c>
    </row>
    <row r="43" spans="1:37" s="240" customFormat="1" ht="15" customHeight="1" x14ac:dyDescent="0.2">
      <c r="A43" s="661" t="s">
        <v>145</v>
      </c>
      <c r="B43" s="662"/>
      <c r="C43" s="180"/>
      <c r="D43" s="180"/>
      <c r="E43" s="180"/>
      <c r="F43" s="179"/>
      <c r="G43" s="117"/>
      <c r="H43" s="118"/>
      <c r="I43" s="119"/>
      <c r="J43" s="111"/>
      <c r="K43" s="205" t="s">
        <v>145</v>
      </c>
      <c r="L43" s="205"/>
      <c r="M43" s="245"/>
      <c r="N43" s="205"/>
      <c r="O43" s="245"/>
      <c r="P43" s="245"/>
      <c r="Q43" s="205"/>
      <c r="R43" s="205"/>
      <c r="S43" s="205"/>
      <c r="T43" s="205"/>
      <c r="U43" s="205"/>
      <c r="V43" s="205"/>
      <c r="W43" s="205"/>
      <c r="X43" s="205"/>
      <c r="Y43" s="245"/>
      <c r="Z43" s="205"/>
      <c r="AA43" s="245"/>
      <c r="AB43" s="245"/>
      <c r="AC43" s="595"/>
      <c r="AD43" s="233"/>
      <c r="AE43" s="595"/>
      <c r="AF43" s="233"/>
      <c r="AG43" s="233"/>
      <c r="AH43" s="233"/>
      <c r="AK43" s="241"/>
    </row>
    <row r="44" spans="1:37" x14ac:dyDescent="0.2">
      <c r="A44" s="7">
        <v>36</v>
      </c>
      <c r="B44" s="13" t="s">
        <v>27</v>
      </c>
      <c r="C44" s="230">
        <v>130340</v>
      </c>
      <c r="D44" s="234">
        <f t="shared" ref="D44:D52" si="20">C44*9.28%+C44</f>
        <v>142435.552</v>
      </c>
      <c r="E44" s="115">
        <v>167200</v>
      </c>
      <c r="F44" s="190">
        <f t="shared" ref="F44:F52" si="21">+E44*5.2%+E44</f>
        <v>175894.39999999999</v>
      </c>
      <c r="G44" s="115">
        <v>161822.848</v>
      </c>
      <c r="H44" s="243">
        <f t="shared" si="2"/>
        <v>170075.81324799999</v>
      </c>
      <c r="I44" s="158">
        <f t="shared" si="3"/>
        <v>162801.92174933333</v>
      </c>
      <c r="K44" s="133">
        <v>36</v>
      </c>
      <c r="L44" s="206" t="s">
        <v>27</v>
      </c>
      <c r="M44" s="55">
        <v>681600</v>
      </c>
      <c r="N44" s="40">
        <v>1.1100000000000001</v>
      </c>
      <c r="O44" s="59">
        <v>242000</v>
      </c>
      <c r="P44" s="162">
        <f t="shared" si="4"/>
        <v>923600</v>
      </c>
      <c r="Q44" s="122">
        <v>657600</v>
      </c>
      <c r="R44" s="40">
        <v>1.1100000000000001</v>
      </c>
      <c r="S44" s="41">
        <v>246400</v>
      </c>
      <c r="T44" s="146">
        <f t="shared" si="5"/>
        <v>904000</v>
      </c>
      <c r="U44" s="122">
        <v>696000</v>
      </c>
      <c r="V44" s="40">
        <v>1.1100000000000001</v>
      </c>
      <c r="W44" s="41">
        <v>220000</v>
      </c>
      <c r="X44" s="146">
        <f t="shared" si="6"/>
        <v>916000</v>
      </c>
      <c r="Y44" s="55">
        <v>729600</v>
      </c>
      <c r="Z44" s="40">
        <v>1.1100000000000001</v>
      </c>
      <c r="AA44" s="59">
        <v>248600</v>
      </c>
      <c r="AB44" s="162">
        <f t="shared" si="7"/>
        <v>978200</v>
      </c>
      <c r="AC44" s="571">
        <v>355929.16320000001</v>
      </c>
      <c r="AD44" s="563">
        <v>1.1100000000000001</v>
      </c>
      <c r="AE44" s="570">
        <v>58479.989256000001</v>
      </c>
      <c r="AF44" s="570">
        <f t="shared" ref="AF44:AF52" si="22">IF(AND(AC44="",AE44=""),"",SUM(AC44,AE44))</f>
        <v>414409.15245599998</v>
      </c>
      <c r="AG44" s="404">
        <f t="shared" si="8"/>
        <v>716501.84570088889</v>
      </c>
    </row>
    <row r="45" spans="1:37" x14ac:dyDescent="0.2">
      <c r="A45" s="7">
        <v>37</v>
      </c>
      <c r="B45" s="13" t="s">
        <v>28</v>
      </c>
      <c r="C45" s="230">
        <v>50960</v>
      </c>
      <c r="D45" s="234">
        <f t="shared" si="20"/>
        <v>55689.088000000003</v>
      </c>
      <c r="E45" s="115">
        <v>65360</v>
      </c>
      <c r="F45" s="190">
        <f t="shared" si="21"/>
        <v>68758.720000000001</v>
      </c>
      <c r="G45" s="115">
        <v>63258.022400000002</v>
      </c>
      <c r="H45" s="243">
        <f t="shared" si="2"/>
        <v>66484.181542400009</v>
      </c>
      <c r="I45" s="158">
        <f t="shared" si="3"/>
        <v>63643.99651413333</v>
      </c>
      <c r="K45" s="133">
        <v>37</v>
      </c>
      <c r="L45" s="206" t="s">
        <v>28</v>
      </c>
      <c r="M45" s="55">
        <v>112000</v>
      </c>
      <c r="N45" s="40">
        <v>1.1100000000000001</v>
      </c>
      <c r="O45" s="59">
        <v>246400</v>
      </c>
      <c r="P45" s="162">
        <f t="shared" si="4"/>
        <v>358400</v>
      </c>
      <c r="Q45" s="122">
        <v>108800</v>
      </c>
      <c r="R45" s="40">
        <v>1.1100000000000001</v>
      </c>
      <c r="S45" s="41">
        <v>255200</v>
      </c>
      <c r="T45" s="146">
        <f t="shared" si="5"/>
        <v>364000</v>
      </c>
      <c r="U45" s="122">
        <v>113600</v>
      </c>
      <c r="V45" s="40">
        <v>1.1100000000000001</v>
      </c>
      <c r="W45" s="41">
        <v>220000</v>
      </c>
      <c r="X45" s="146">
        <f t="shared" si="6"/>
        <v>333600</v>
      </c>
      <c r="Y45" s="55">
        <v>118400</v>
      </c>
      <c r="Z45" s="40">
        <v>1.1100000000000001</v>
      </c>
      <c r="AA45" s="59">
        <v>248600</v>
      </c>
      <c r="AB45" s="162">
        <f t="shared" si="7"/>
        <v>367000</v>
      </c>
      <c r="AC45" s="571">
        <v>95190.357600000003</v>
      </c>
      <c r="AD45" s="563">
        <v>1.1100000000000001</v>
      </c>
      <c r="AE45" s="570">
        <v>24466.681044000001</v>
      </c>
      <c r="AF45" s="570">
        <f t="shared" si="22"/>
        <v>119657.038644</v>
      </c>
      <c r="AG45" s="404">
        <f t="shared" si="8"/>
        <v>267716.83919302223</v>
      </c>
    </row>
    <row r="46" spans="1:37" x14ac:dyDescent="0.2">
      <c r="A46" s="7">
        <v>38</v>
      </c>
      <c r="B46" s="13" t="s">
        <v>29</v>
      </c>
      <c r="C46" s="230">
        <v>39200</v>
      </c>
      <c r="D46" s="234">
        <f t="shared" si="20"/>
        <v>42837.760000000002</v>
      </c>
      <c r="E46" s="115">
        <v>50255</v>
      </c>
      <c r="F46" s="190">
        <f t="shared" si="21"/>
        <v>52868.26</v>
      </c>
      <c r="G46" s="115">
        <v>48638.799200000001</v>
      </c>
      <c r="H46" s="243">
        <f t="shared" si="2"/>
        <v>51119.377959199999</v>
      </c>
      <c r="I46" s="158">
        <f t="shared" si="3"/>
        <v>48941.799319733334</v>
      </c>
      <c r="K46" s="133">
        <v>38</v>
      </c>
      <c r="L46" s="206" t="s">
        <v>29</v>
      </c>
      <c r="M46" s="55">
        <v>43840</v>
      </c>
      <c r="N46" s="40">
        <v>0.13</v>
      </c>
      <c r="O46" s="59">
        <v>18635</v>
      </c>
      <c r="P46" s="162">
        <f t="shared" si="4"/>
        <v>62475</v>
      </c>
      <c r="Q46" s="122">
        <v>43520</v>
      </c>
      <c r="R46" s="40">
        <v>0.13</v>
      </c>
      <c r="S46" s="41">
        <v>18968</v>
      </c>
      <c r="T46" s="146">
        <f t="shared" si="5"/>
        <v>62488</v>
      </c>
      <c r="U46" s="122">
        <v>45440</v>
      </c>
      <c r="V46" s="40">
        <v>0.13</v>
      </c>
      <c r="W46" s="41">
        <v>16638.799200000001</v>
      </c>
      <c r="X46" s="146">
        <f t="shared" si="6"/>
        <v>62078.799200000001</v>
      </c>
      <c r="Y46" s="55">
        <v>48000</v>
      </c>
      <c r="Z46" s="40">
        <v>0.13</v>
      </c>
      <c r="AA46" s="59">
        <v>18303</v>
      </c>
      <c r="AB46" s="162">
        <f t="shared" si="7"/>
        <v>66303</v>
      </c>
      <c r="AC46" s="571">
        <v>26211.837599999999</v>
      </c>
      <c r="AD46" s="563">
        <v>0.13</v>
      </c>
      <c r="AE46" s="570">
        <v>3276.4796999999999</v>
      </c>
      <c r="AF46" s="570">
        <f t="shared" si="22"/>
        <v>29488.317299999999</v>
      </c>
      <c r="AG46" s="404">
        <f t="shared" si="8"/>
        <v>55295.819303288888</v>
      </c>
    </row>
    <row r="47" spans="1:37" x14ac:dyDescent="0.2">
      <c r="A47" s="7">
        <v>39</v>
      </c>
      <c r="B47" s="13" t="s">
        <v>131</v>
      </c>
      <c r="C47" s="230">
        <v>48020</v>
      </c>
      <c r="D47" s="234">
        <f t="shared" si="20"/>
        <v>52476.256000000001</v>
      </c>
      <c r="E47" s="115">
        <v>61560</v>
      </c>
      <c r="F47" s="190">
        <f t="shared" si="21"/>
        <v>64761.120000000003</v>
      </c>
      <c r="G47" s="115">
        <v>59580.2304</v>
      </c>
      <c r="H47" s="243">
        <f t="shared" si="2"/>
        <v>62618.822150400003</v>
      </c>
      <c r="I47" s="158">
        <f t="shared" si="3"/>
        <v>59952.06605013334</v>
      </c>
      <c r="K47" s="133">
        <v>39</v>
      </c>
      <c r="L47" s="206" t="s">
        <v>131</v>
      </c>
      <c r="M47" s="463" t="s">
        <v>593</v>
      </c>
      <c r="N47" s="40">
        <v>1.78</v>
      </c>
      <c r="O47" s="59">
        <v>66134</v>
      </c>
      <c r="P47" s="162">
        <f>+O47</f>
        <v>66134</v>
      </c>
      <c r="Q47" s="463" t="s">
        <v>593</v>
      </c>
      <c r="R47" s="40">
        <v>1.78</v>
      </c>
      <c r="S47" s="41">
        <v>68517</v>
      </c>
      <c r="T47" s="146">
        <f>+S47</f>
        <v>68517</v>
      </c>
      <c r="U47" s="463" t="s">
        <v>593</v>
      </c>
      <c r="V47" s="40">
        <v>1.78</v>
      </c>
      <c r="W47" s="41">
        <v>59580.2304</v>
      </c>
      <c r="X47" s="146">
        <f>+W47</f>
        <v>59580.2304</v>
      </c>
      <c r="Y47" s="463" t="s">
        <v>593</v>
      </c>
      <c r="Z47" s="40">
        <v>1.78</v>
      </c>
      <c r="AA47" s="59">
        <v>66134</v>
      </c>
      <c r="AB47" s="162">
        <f>+AA47</f>
        <v>66134</v>
      </c>
      <c r="AC47" s="92" t="s">
        <v>593</v>
      </c>
      <c r="AD47" s="563">
        <v>1.78</v>
      </c>
      <c r="AE47" s="570">
        <v>425000</v>
      </c>
      <c r="AF47" s="570">
        <f t="shared" si="22"/>
        <v>425000</v>
      </c>
      <c r="AG47" s="404">
        <f t="shared" si="8"/>
        <v>124219.54940835555</v>
      </c>
    </row>
    <row r="48" spans="1:37" x14ac:dyDescent="0.2">
      <c r="A48" s="7">
        <v>40</v>
      </c>
      <c r="B48" s="13" t="s">
        <v>30</v>
      </c>
      <c r="C48" s="230">
        <v>392980</v>
      </c>
      <c r="D48" s="234">
        <f t="shared" si="20"/>
        <v>429448.54399999999</v>
      </c>
      <c r="E48" s="115">
        <v>503975</v>
      </c>
      <c r="F48" s="190">
        <f t="shared" si="21"/>
        <v>530181.69999999995</v>
      </c>
      <c r="G48" s="115">
        <v>487767.16399999993</v>
      </c>
      <c r="H48" s="243">
        <f t="shared" si="2"/>
        <v>512643.28936399991</v>
      </c>
      <c r="I48" s="158">
        <f t="shared" si="3"/>
        <v>490757.8444546666</v>
      </c>
      <c r="K48" s="133">
        <v>40</v>
      </c>
      <c r="L48" s="206" t="s">
        <v>30</v>
      </c>
      <c r="M48" s="55">
        <v>431120</v>
      </c>
      <c r="N48" s="40">
        <v>1.78</v>
      </c>
      <c r="O48" s="59">
        <v>191259</v>
      </c>
      <c r="P48" s="162">
        <f t="shared" si="4"/>
        <v>622379</v>
      </c>
      <c r="Q48" s="122">
        <v>427950</v>
      </c>
      <c r="R48" s="40">
        <v>1.78</v>
      </c>
      <c r="S48" s="41">
        <v>194675</v>
      </c>
      <c r="T48" s="146">
        <f t="shared" si="5"/>
        <v>622625</v>
      </c>
      <c r="U48" s="122">
        <v>459650</v>
      </c>
      <c r="V48" s="40">
        <v>1.78</v>
      </c>
      <c r="W48" s="41">
        <v>170767.16399999993</v>
      </c>
      <c r="X48" s="146">
        <f t="shared" si="6"/>
        <v>630417.16399999987</v>
      </c>
      <c r="Y48" s="55">
        <v>459650</v>
      </c>
      <c r="Z48" s="40">
        <v>1.78</v>
      </c>
      <c r="AA48" s="59">
        <v>189552</v>
      </c>
      <c r="AB48" s="162">
        <f t="shared" si="7"/>
        <v>649202</v>
      </c>
      <c r="AC48" s="571">
        <v>692544.34080000001</v>
      </c>
      <c r="AD48" s="563">
        <v>1.78</v>
      </c>
      <c r="AE48" s="570">
        <v>72186.021179999996</v>
      </c>
      <c r="AF48" s="570">
        <f t="shared" si="22"/>
        <v>764730.36198000005</v>
      </c>
      <c r="AG48" s="404">
        <f t="shared" si="8"/>
        <v>630018.56173911109</v>
      </c>
    </row>
    <row r="49" spans="1:37" x14ac:dyDescent="0.2">
      <c r="A49" s="7">
        <v>41</v>
      </c>
      <c r="B49" s="13" t="s">
        <v>31</v>
      </c>
      <c r="C49" s="230">
        <v>118580</v>
      </c>
      <c r="D49" s="234">
        <f t="shared" si="20"/>
        <v>129584.224</v>
      </c>
      <c r="E49" s="115">
        <v>152095</v>
      </c>
      <c r="F49" s="190">
        <f t="shared" si="21"/>
        <v>160003.94</v>
      </c>
      <c r="G49" s="115">
        <v>123257.92</v>
      </c>
      <c r="H49" s="243">
        <f t="shared" si="2"/>
        <v>129544.07392</v>
      </c>
      <c r="I49" s="158">
        <f t="shared" si="3"/>
        <v>139710.74597333334</v>
      </c>
      <c r="K49" s="133">
        <v>41</v>
      </c>
      <c r="L49" s="206" t="s">
        <v>31</v>
      </c>
      <c r="M49" s="55">
        <v>111200</v>
      </c>
      <c r="N49" s="40">
        <v>1.78</v>
      </c>
      <c r="O49" s="59">
        <v>47584</v>
      </c>
      <c r="P49" s="162">
        <f t="shared" si="4"/>
        <v>158784</v>
      </c>
      <c r="Q49" s="122">
        <v>108000</v>
      </c>
      <c r="R49" s="40">
        <v>1.78</v>
      </c>
      <c r="S49" s="41">
        <v>49314</v>
      </c>
      <c r="T49" s="146">
        <f t="shared" si="5"/>
        <v>157314</v>
      </c>
      <c r="U49" s="122">
        <v>117600</v>
      </c>
      <c r="V49" s="40">
        <v>1.78</v>
      </c>
      <c r="W49" s="41">
        <v>43257.919999999998</v>
      </c>
      <c r="X49" s="146">
        <f t="shared" si="6"/>
        <v>160857.91999999998</v>
      </c>
      <c r="Y49" s="55">
        <v>116800</v>
      </c>
      <c r="Z49" s="40">
        <v>1.78</v>
      </c>
      <c r="AA49" s="59">
        <v>48881</v>
      </c>
      <c r="AB49" s="162">
        <f t="shared" si="7"/>
        <v>165681</v>
      </c>
      <c r="AC49" s="92" t="s">
        <v>593</v>
      </c>
      <c r="AD49" s="563">
        <v>1.78</v>
      </c>
      <c r="AE49" s="570">
        <v>450000</v>
      </c>
      <c r="AF49" s="570">
        <f t="shared" si="22"/>
        <v>450000</v>
      </c>
      <c r="AG49" s="404">
        <f t="shared" si="8"/>
        <v>205391.27766222224</v>
      </c>
    </row>
    <row r="50" spans="1:37" x14ac:dyDescent="0.2">
      <c r="A50" s="7">
        <v>42</v>
      </c>
      <c r="B50" s="13" t="s">
        <v>504</v>
      </c>
      <c r="C50" s="230">
        <v>696780</v>
      </c>
      <c r="D50" s="234">
        <f t="shared" si="20"/>
        <v>761441.18400000001</v>
      </c>
      <c r="E50" s="115">
        <v>893665</v>
      </c>
      <c r="F50" s="190">
        <f t="shared" si="21"/>
        <v>940135.58</v>
      </c>
      <c r="G50" s="115">
        <v>864924.73359999992</v>
      </c>
      <c r="H50" s="243">
        <f t="shared" si="2"/>
        <v>909035.89501359989</v>
      </c>
      <c r="I50" s="158">
        <f t="shared" si="3"/>
        <v>870204.21967120003</v>
      </c>
      <c r="K50" s="133">
        <v>42</v>
      </c>
      <c r="L50" s="206" t="s">
        <v>504</v>
      </c>
      <c r="M50" s="55">
        <v>786800</v>
      </c>
      <c r="N50" s="40">
        <v>1.78</v>
      </c>
      <c r="O50" s="59">
        <v>333217</v>
      </c>
      <c r="P50" s="162">
        <f t="shared" si="4"/>
        <v>1120017</v>
      </c>
      <c r="Q50" s="122">
        <v>775560</v>
      </c>
      <c r="R50" s="40">
        <v>1.78</v>
      </c>
      <c r="S50" s="41">
        <v>342305</v>
      </c>
      <c r="T50" s="146">
        <f t="shared" si="5"/>
        <v>1117865</v>
      </c>
      <c r="U50" s="122">
        <v>775560</v>
      </c>
      <c r="V50" s="40">
        <v>1.78</v>
      </c>
      <c r="W50" s="41">
        <v>302924.73359999992</v>
      </c>
      <c r="X50" s="146">
        <f t="shared" si="6"/>
        <v>1078484.7335999999</v>
      </c>
      <c r="Y50" s="55">
        <v>831760</v>
      </c>
      <c r="Z50" s="40">
        <v>1.78</v>
      </c>
      <c r="AA50" s="59">
        <v>327159</v>
      </c>
      <c r="AB50" s="162">
        <f t="shared" si="7"/>
        <v>1158919</v>
      </c>
      <c r="AC50" s="571">
        <v>365000</v>
      </c>
      <c r="AD50" s="563">
        <v>1.78</v>
      </c>
      <c r="AE50" s="570">
        <v>200000</v>
      </c>
      <c r="AF50" s="570">
        <f t="shared" si="22"/>
        <v>565000</v>
      </c>
      <c r="AG50" s="404">
        <f t="shared" si="8"/>
        <v>985081.65887853329</v>
      </c>
    </row>
    <row r="51" spans="1:37" x14ac:dyDescent="0.2">
      <c r="A51" s="7">
        <v>43</v>
      </c>
      <c r="B51" s="13" t="s">
        <v>32</v>
      </c>
      <c r="C51" s="230">
        <v>2842000</v>
      </c>
      <c r="D51" s="234">
        <f t="shared" si="20"/>
        <v>3105737.6</v>
      </c>
      <c r="E51" s="115">
        <v>3644960</v>
      </c>
      <c r="F51" s="190">
        <f t="shared" si="21"/>
        <v>3834497.92</v>
      </c>
      <c r="G51" s="115">
        <v>3527738.0863999999</v>
      </c>
      <c r="H51" s="243">
        <f t="shared" si="2"/>
        <v>3707652.7288063997</v>
      </c>
      <c r="I51" s="158">
        <f t="shared" si="3"/>
        <v>3549296.082935466</v>
      </c>
      <c r="K51" s="133">
        <v>43</v>
      </c>
      <c r="L51" s="206" t="s">
        <v>32</v>
      </c>
      <c r="M51" s="55">
        <v>3210200</v>
      </c>
      <c r="N51" s="40">
        <v>1.1499999999999999</v>
      </c>
      <c r="O51" s="59">
        <v>1370559</v>
      </c>
      <c r="P51" s="162">
        <f t="shared" si="4"/>
        <v>4580759</v>
      </c>
      <c r="Q51" s="122">
        <v>3049690</v>
      </c>
      <c r="R51" s="40">
        <v>1.1499999999999999</v>
      </c>
      <c r="S51" s="41">
        <v>1382907</v>
      </c>
      <c r="T51" s="146">
        <f t="shared" si="5"/>
        <v>4432597</v>
      </c>
      <c r="U51" s="122">
        <v>3210200</v>
      </c>
      <c r="V51" s="40">
        <v>1.1499999999999999</v>
      </c>
      <c r="W51" s="41">
        <v>1234738.0863999999</v>
      </c>
      <c r="X51" s="146">
        <f t="shared" si="6"/>
        <v>4444938.0864000004</v>
      </c>
      <c r="Y51" s="55">
        <v>3485360</v>
      </c>
      <c r="Z51" s="40">
        <v>1.1499999999999999</v>
      </c>
      <c r="AA51" s="59">
        <v>1395254</v>
      </c>
      <c r="AB51" s="162">
        <f t="shared" si="7"/>
        <v>4880614</v>
      </c>
      <c r="AC51" s="571">
        <v>3806234.7335999999</v>
      </c>
      <c r="AD51" s="563">
        <v>1.1499999999999999</v>
      </c>
      <c r="AE51" s="570">
        <v>518194.23364799999</v>
      </c>
      <c r="AF51" s="570">
        <f t="shared" si="22"/>
        <v>4324428.9672480002</v>
      </c>
      <c r="AG51" s="404">
        <f t="shared" si="8"/>
        <v>4368772.1894305777</v>
      </c>
    </row>
    <row r="52" spans="1:37" x14ac:dyDescent="0.2">
      <c r="A52" s="7">
        <v>44</v>
      </c>
      <c r="B52" s="13" t="s">
        <v>33</v>
      </c>
      <c r="C52" s="230">
        <v>666400</v>
      </c>
      <c r="D52" s="234">
        <f t="shared" si="20"/>
        <v>728241.92</v>
      </c>
      <c r="E52" s="115">
        <v>854620</v>
      </c>
      <c r="F52" s="190">
        <f t="shared" si="21"/>
        <v>899060.24</v>
      </c>
      <c r="G52" s="115">
        <v>827135.42079999996</v>
      </c>
      <c r="H52" s="243">
        <f t="shared" si="2"/>
        <v>869319.32726079994</v>
      </c>
      <c r="I52" s="158">
        <f t="shared" si="3"/>
        <v>832207.16242026666</v>
      </c>
      <c r="K52" s="133">
        <v>44</v>
      </c>
      <c r="L52" s="206" t="s">
        <v>33</v>
      </c>
      <c r="M52" s="55">
        <v>938400</v>
      </c>
      <c r="N52" s="40">
        <v>1.41</v>
      </c>
      <c r="O52" s="59">
        <v>318049</v>
      </c>
      <c r="P52" s="162">
        <f t="shared" si="4"/>
        <v>1256449</v>
      </c>
      <c r="Q52" s="122">
        <v>863600</v>
      </c>
      <c r="R52" s="40">
        <v>1.41</v>
      </c>
      <c r="S52" s="41">
        <v>329614</v>
      </c>
      <c r="T52" s="146">
        <f t="shared" si="5"/>
        <v>1193214</v>
      </c>
      <c r="U52" s="122">
        <v>965600</v>
      </c>
      <c r="V52" s="40">
        <v>1.41</v>
      </c>
      <c r="W52" s="41">
        <v>289135.42079999996</v>
      </c>
      <c r="X52" s="146">
        <f t="shared" si="6"/>
        <v>1254735.4208</v>
      </c>
      <c r="Y52" s="55">
        <v>1020000</v>
      </c>
      <c r="Z52" s="40">
        <v>1.41</v>
      </c>
      <c r="AA52" s="59">
        <v>329614</v>
      </c>
      <c r="AB52" s="162">
        <f t="shared" si="7"/>
        <v>1349614</v>
      </c>
      <c r="AC52" s="571">
        <v>438703.3872</v>
      </c>
      <c r="AD52" s="563">
        <v>1.41</v>
      </c>
      <c r="AE52" s="570">
        <v>109255.07782799999</v>
      </c>
      <c r="AF52" s="570">
        <f t="shared" si="22"/>
        <v>547958.46502799995</v>
      </c>
      <c r="AG52" s="404">
        <f t="shared" si="8"/>
        <v>1072363.0080413779</v>
      </c>
    </row>
    <row r="53" spans="1:37" s="240" customFormat="1" ht="15" customHeight="1" x14ac:dyDescent="0.2">
      <c r="A53" s="661" t="s">
        <v>34</v>
      </c>
      <c r="B53" s="662"/>
      <c r="C53" s="180"/>
      <c r="D53" s="180"/>
      <c r="E53" s="180"/>
      <c r="F53" s="179"/>
      <c r="G53" s="117"/>
      <c r="H53" s="118"/>
      <c r="I53" s="119"/>
      <c r="J53" s="111"/>
      <c r="K53" s="205" t="s">
        <v>34</v>
      </c>
      <c r="L53" s="205"/>
      <c r="M53" s="245"/>
      <c r="N53" s="205"/>
      <c r="O53" s="245"/>
      <c r="P53" s="245"/>
      <c r="Q53" s="205"/>
      <c r="R53" s="205"/>
      <c r="S53" s="205"/>
      <c r="T53" s="205"/>
      <c r="U53" s="205"/>
      <c r="V53" s="205"/>
      <c r="W53" s="205"/>
      <c r="X53" s="205"/>
      <c r="Y53" s="245"/>
      <c r="Z53" s="205"/>
      <c r="AA53" s="245"/>
      <c r="AB53" s="245"/>
      <c r="AC53" s="595"/>
      <c r="AD53" s="233"/>
      <c r="AE53" s="595"/>
      <c r="AF53" s="233"/>
      <c r="AG53" s="233"/>
      <c r="AH53" s="233"/>
      <c r="AK53" s="241"/>
    </row>
    <row r="54" spans="1:37" x14ac:dyDescent="0.2">
      <c r="A54" s="7">
        <v>45</v>
      </c>
      <c r="B54" s="13" t="s">
        <v>35</v>
      </c>
      <c r="C54" s="230">
        <v>125440</v>
      </c>
      <c r="D54" s="234">
        <f t="shared" ref="D54:D61" si="23">C54*9.28%+C54</f>
        <v>137080.83199999999</v>
      </c>
      <c r="E54" s="115">
        <v>160930</v>
      </c>
      <c r="F54" s="190">
        <f t="shared" ref="F54:F61" si="24">+E54*5.2%+E54</f>
        <v>169298.36</v>
      </c>
      <c r="G54" s="115">
        <v>155754.49119999999</v>
      </c>
      <c r="H54" s="243">
        <f t="shared" si="2"/>
        <v>163697.97025119999</v>
      </c>
      <c r="I54" s="158">
        <f t="shared" si="3"/>
        <v>156692.38741706664</v>
      </c>
      <c r="K54" s="133">
        <v>45</v>
      </c>
      <c r="L54" s="206" t="s">
        <v>35</v>
      </c>
      <c r="M54" s="55">
        <v>319000</v>
      </c>
      <c r="N54" s="40">
        <v>0.39</v>
      </c>
      <c r="O54" s="59">
        <v>60230</v>
      </c>
      <c r="P54" s="162">
        <f t="shared" si="4"/>
        <v>379230</v>
      </c>
      <c r="Q54" s="122">
        <v>303600</v>
      </c>
      <c r="R54" s="40">
        <v>0.39</v>
      </c>
      <c r="S54" s="41">
        <v>61873</v>
      </c>
      <c r="T54" s="146">
        <f t="shared" si="5"/>
        <v>365473</v>
      </c>
      <c r="U54" s="122">
        <v>310200</v>
      </c>
      <c r="V54" s="40">
        <v>0.39</v>
      </c>
      <c r="W54" s="41">
        <v>54754.491199999989</v>
      </c>
      <c r="X54" s="146">
        <f t="shared" si="6"/>
        <v>364954.49119999999</v>
      </c>
      <c r="Y54" s="55">
        <v>321200</v>
      </c>
      <c r="Z54" s="40">
        <v>0.39</v>
      </c>
      <c r="AA54" s="59">
        <v>60230</v>
      </c>
      <c r="AB54" s="162">
        <f t="shared" si="7"/>
        <v>381430</v>
      </c>
      <c r="AC54" s="571">
        <v>220731.264</v>
      </c>
      <c r="AD54" s="563">
        <v>0.39</v>
      </c>
      <c r="AE54" s="570">
        <v>25528.950251999999</v>
      </c>
      <c r="AF54" s="570">
        <f t="shared" ref="AF54:AF61" si="25">IF(AND(AC54="",AE54=""),"",SUM(AC54,AE54))</f>
        <v>246260.21425200001</v>
      </c>
      <c r="AG54" s="404">
        <f t="shared" si="8"/>
        <v>315673.34881151112</v>
      </c>
    </row>
    <row r="55" spans="1:37" x14ac:dyDescent="0.2">
      <c r="A55" s="7">
        <v>46</v>
      </c>
      <c r="B55" s="13" t="s">
        <v>132</v>
      </c>
      <c r="C55" s="230">
        <v>150920</v>
      </c>
      <c r="D55" s="234">
        <f t="shared" si="23"/>
        <v>164925.37599999999</v>
      </c>
      <c r="E55" s="115">
        <v>193515</v>
      </c>
      <c r="F55" s="190">
        <f t="shared" si="24"/>
        <v>203577.78</v>
      </c>
      <c r="G55" s="115">
        <v>187291.5576</v>
      </c>
      <c r="H55" s="243">
        <f t="shared" si="2"/>
        <v>196843.42703759999</v>
      </c>
      <c r="I55" s="158">
        <f t="shared" si="3"/>
        <v>188448.86101253331</v>
      </c>
      <c r="K55" s="133">
        <v>46</v>
      </c>
      <c r="L55" s="206" t="s">
        <v>132</v>
      </c>
      <c r="M55" s="55">
        <v>165920</v>
      </c>
      <c r="N55" s="40">
        <v>1.74</v>
      </c>
      <c r="O55" s="59">
        <v>72474</v>
      </c>
      <c r="P55" s="162">
        <f t="shared" si="4"/>
        <v>238394</v>
      </c>
      <c r="Q55" s="122">
        <v>162260</v>
      </c>
      <c r="R55" s="40">
        <v>1.74</v>
      </c>
      <c r="S55" s="41">
        <v>74432</v>
      </c>
      <c r="T55" s="146">
        <f t="shared" si="5"/>
        <v>236692</v>
      </c>
      <c r="U55" s="122">
        <v>180560</v>
      </c>
      <c r="V55" s="40">
        <v>1.74</v>
      </c>
      <c r="W55" s="41">
        <v>65291.5576</v>
      </c>
      <c r="X55" s="146">
        <f t="shared" si="6"/>
        <v>245851.5576</v>
      </c>
      <c r="Y55" s="55">
        <v>183000</v>
      </c>
      <c r="Z55" s="40">
        <v>1.74</v>
      </c>
      <c r="AA55" s="59">
        <v>73127</v>
      </c>
      <c r="AB55" s="162">
        <f t="shared" si="7"/>
        <v>256127</v>
      </c>
      <c r="AC55" s="571">
        <v>264877.51679999998</v>
      </c>
      <c r="AD55" s="563">
        <v>1.74</v>
      </c>
      <c r="AE55" s="570">
        <v>66309.051275999998</v>
      </c>
      <c r="AF55" s="570">
        <f t="shared" si="25"/>
        <v>331186.56807599997</v>
      </c>
      <c r="AG55" s="404">
        <f t="shared" si="8"/>
        <v>249449.99778142222</v>
      </c>
    </row>
    <row r="56" spans="1:37" x14ac:dyDescent="0.2">
      <c r="A56" s="7">
        <v>47</v>
      </c>
      <c r="B56" s="13" t="s">
        <v>133</v>
      </c>
      <c r="C56" s="230">
        <v>212660</v>
      </c>
      <c r="D56" s="234">
        <f t="shared" si="23"/>
        <v>232394.848</v>
      </c>
      <c r="E56" s="115">
        <v>272745</v>
      </c>
      <c r="F56" s="190">
        <f t="shared" si="24"/>
        <v>286927.74</v>
      </c>
      <c r="G56" s="115">
        <v>263973.5208</v>
      </c>
      <c r="H56" s="243">
        <f t="shared" si="2"/>
        <v>277436.1703608</v>
      </c>
      <c r="I56" s="158">
        <f t="shared" si="3"/>
        <v>265586.25278693333</v>
      </c>
      <c r="K56" s="133">
        <v>47</v>
      </c>
      <c r="L56" s="206" t="s">
        <v>133</v>
      </c>
      <c r="M56" s="55">
        <v>652500</v>
      </c>
      <c r="N56" s="40">
        <v>1.07</v>
      </c>
      <c r="O56" s="59">
        <v>101171</v>
      </c>
      <c r="P56" s="162">
        <f t="shared" si="4"/>
        <v>753671</v>
      </c>
      <c r="Q56" s="122">
        <v>621000</v>
      </c>
      <c r="R56" s="40">
        <v>1.07</v>
      </c>
      <c r="S56" s="41">
        <v>105770</v>
      </c>
      <c r="T56" s="146">
        <f t="shared" si="5"/>
        <v>726770</v>
      </c>
      <c r="U56" s="122">
        <v>652500</v>
      </c>
      <c r="V56" s="40">
        <v>1.07</v>
      </c>
      <c r="W56" s="41">
        <v>91973.520799999998</v>
      </c>
      <c r="X56" s="146">
        <f t="shared" si="6"/>
        <v>744473.52080000006</v>
      </c>
      <c r="Y56" s="55">
        <v>652500</v>
      </c>
      <c r="Z56" s="40">
        <v>1.07</v>
      </c>
      <c r="AA56" s="59">
        <v>103010</v>
      </c>
      <c r="AB56" s="162">
        <f t="shared" si="7"/>
        <v>755510</v>
      </c>
      <c r="AC56" s="571">
        <v>681507.77760000003</v>
      </c>
      <c r="AD56" s="563">
        <v>1.07</v>
      </c>
      <c r="AE56" s="570">
        <v>52030.497636</v>
      </c>
      <c r="AF56" s="570">
        <f t="shared" si="25"/>
        <v>733538.27523600007</v>
      </c>
      <c r="AG56" s="404">
        <f t="shared" si="8"/>
        <v>663258.1748038223</v>
      </c>
    </row>
    <row r="57" spans="1:37" x14ac:dyDescent="0.2">
      <c r="A57" s="7">
        <v>48</v>
      </c>
      <c r="B57" s="13" t="s">
        <v>36</v>
      </c>
      <c r="C57" s="230">
        <v>348880</v>
      </c>
      <c r="D57" s="234">
        <f t="shared" si="23"/>
        <v>381256.06400000001</v>
      </c>
      <c r="E57" s="115">
        <v>447450</v>
      </c>
      <c r="F57" s="190">
        <f t="shared" si="24"/>
        <v>470717.4</v>
      </c>
      <c r="G57" s="115">
        <v>433060.00800000003</v>
      </c>
      <c r="H57" s="243">
        <f t="shared" si="2"/>
        <v>455146.06840800005</v>
      </c>
      <c r="I57" s="158">
        <f t="shared" si="3"/>
        <v>435706.51080266666</v>
      </c>
      <c r="K57" s="133">
        <v>48</v>
      </c>
      <c r="L57" s="206" t="s">
        <v>36</v>
      </c>
      <c r="M57" s="55">
        <v>870000</v>
      </c>
      <c r="N57" s="40">
        <v>0.91</v>
      </c>
      <c r="O57" s="59">
        <v>168787</v>
      </c>
      <c r="P57" s="162">
        <f t="shared" si="4"/>
        <v>1038787</v>
      </c>
      <c r="Q57" s="122">
        <v>798000</v>
      </c>
      <c r="R57" s="40">
        <v>0.91</v>
      </c>
      <c r="S57" s="41">
        <v>170307</v>
      </c>
      <c r="T57" s="146">
        <f t="shared" si="5"/>
        <v>968307</v>
      </c>
      <c r="U57" s="122">
        <v>852000</v>
      </c>
      <c r="V57" s="40">
        <v>0.91</v>
      </c>
      <c r="W57" s="41">
        <v>152060.00800000003</v>
      </c>
      <c r="X57" s="146">
        <f t="shared" si="6"/>
        <v>1004060.008</v>
      </c>
      <c r="Y57" s="55">
        <v>882000</v>
      </c>
      <c r="Z57" s="40">
        <v>0.91</v>
      </c>
      <c r="AA57" s="59">
        <v>165745</v>
      </c>
      <c r="AB57" s="162">
        <f t="shared" si="7"/>
        <v>1047745</v>
      </c>
      <c r="AC57" s="571">
        <v>928450.87919999997</v>
      </c>
      <c r="AD57" s="563">
        <v>0.91</v>
      </c>
      <c r="AE57" s="570">
        <v>51216.551099999997</v>
      </c>
      <c r="AF57" s="570">
        <f t="shared" si="25"/>
        <v>979667.43030000001</v>
      </c>
      <c r="AG57" s="404">
        <f t="shared" si="8"/>
        <v>912378.82485044457</v>
      </c>
    </row>
    <row r="58" spans="1:37" x14ac:dyDescent="0.2">
      <c r="A58" s="7">
        <v>49</v>
      </c>
      <c r="B58" s="13" t="s">
        <v>336</v>
      </c>
      <c r="C58" s="230">
        <v>186200</v>
      </c>
      <c r="D58" s="234">
        <f t="shared" si="23"/>
        <v>203479.36</v>
      </c>
      <c r="E58" s="115">
        <v>238830</v>
      </c>
      <c r="F58" s="190">
        <f t="shared" si="24"/>
        <v>251249.16</v>
      </c>
      <c r="G58" s="115">
        <v>231149.22719999999</v>
      </c>
      <c r="H58" s="243">
        <f t="shared" si="2"/>
        <v>242937.8377872</v>
      </c>
      <c r="I58" s="158">
        <f t="shared" si="3"/>
        <v>232555.45259573334</v>
      </c>
      <c r="K58" s="133">
        <v>49</v>
      </c>
      <c r="L58" s="206" t="s">
        <v>336</v>
      </c>
      <c r="M58" s="55">
        <v>796500</v>
      </c>
      <c r="N58" s="40">
        <v>1.07</v>
      </c>
      <c r="O58" s="59">
        <v>90076</v>
      </c>
      <c r="P58" s="162">
        <f t="shared" si="4"/>
        <v>886576</v>
      </c>
      <c r="Q58" s="122">
        <v>802400</v>
      </c>
      <c r="R58" s="40">
        <v>1.07</v>
      </c>
      <c r="S58" s="41">
        <v>92510</v>
      </c>
      <c r="T58" s="146">
        <f t="shared" si="5"/>
        <v>894910</v>
      </c>
      <c r="U58" s="122">
        <v>879100</v>
      </c>
      <c r="V58" s="40">
        <v>1.07</v>
      </c>
      <c r="W58" s="41">
        <v>81149.227199999994</v>
      </c>
      <c r="X58" s="146">
        <f t="shared" si="6"/>
        <v>960249.22719999996</v>
      </c>
      <c r="Y58" s="55">
        <v>855500</v>
      </c>
      <c r="Z58" s="40">
        <v>1.07</v>
      </c>
      <c r="AA58" s="59">
        <v>91699</v>
      </c>
      <c r="AB58" s="162">
        <f t="shared" si="7"/>
        <v>947199</v>
      </c>
      <c r="AC58" s="571">
        <v>302125.91759999999</v>
      </c>
      <c r="AD58" s="563">
        <v>1.07</v>
      </c>
      <c r="AE58" s="570">
        <v>49899.061368000002</v>
      </c>
      <c r="AF58" s="570">
        <f t="shared" si="25"/>
        <v>352024.97896799998</v>
      </c>
      <c r="AG58" s="404">
        <f t="shared" si="8"/>
        <v>712252.44312728883</v>
      </c>
    </row>
    <row r="59" spans="1:37" x14ac:dyDescent="0.2">
      <c r="A59" s="7">
        <v>50</v>
      </c>
      <c r="B59" s="13" t="s">
        <v>38</v>
      </c>
      <c r="C59" s="230">
        <v>65660</v>
      </c>
      <c r="D59" s="234">
        <f t="shared" si="23"/>
        <v>71753.247999999992</v>
      </c>
      <c r="E59" s="115">
        <v>84265</v>
      </c>
      <c r="F59" s="190">
        <f t="shared" si="24"/>
        <v>88646.78</v>
      </c>
      <c r="G59" s="115">
        <v>81555.037599999996</v>
      </c>
      <c r="H59" s="243">
        <f t="shared" si="2"/>
        <v>85714.344517599995</v>
      </c>
      <c r="I59" s="158">
        <f t="shared" si="3"/>
        <v>82038.124172533324</v>
      </c>
      <c r="K59" s="133">
        <v>50</v>
      </c>
      <c r="L59" s="206" t="s">
        <v>38</v>
      </c>
      <c r="M59" s="55">
        <v>72080</v>
      </c>
      <c r="N59" s="40">
        <v>0.6</v>
      </c>
      <c r="O59" s="59">
        <v>31411</v>
      </c>
      <c r="P59" s="162">
        <f t="shared" si="4"/>
        <v>103491</v>
      </c>
      <c r="Q59" s="122">
        <v>66780</v>
      </c>
      <c r="R59" s="40">
        <v>0.6</v>
      </c>
      <c r="S59" s="41">
        <v>32838</v>
      </c>
      <c r="T59" s="146">
        <f t="shared" si="5"/>
        <v>99618</v>
      </c>
      <c r="U59" s="122">
        <v>75790</v>
      </c>
      <c r="V59" s="40">
        <v>0.6</v>
      </c>
      <c r="W59" s="41">
        <v>28555.037599999996</v>
      </c>
      <c r="X59" s="146">
        <f t="shared" si="6"/>
        <v>104345.0376</v>
      </c>
      <c r="Y59" s="55">
        <v>76850</v>
      </c>
      <c r="Z59" s="40">
        <v>0.6</v>
      </c>
      <c r="AA59" s="59">
        <v>30839</v>
      </c>
      <c r="AB59" s="162">
        <f t="shared" si="7"/>
        <v>107689</v>
      </c>
      <c r="AC59" s="571">
        <v>320000</v>
      </c>
      <c r="AD59" s="563">
        <v>0.6</v>
      </c>
      <c r="AE59" s="570">
        <v>120000</v>
      </c>
      <c r="AF59" s="570">
        <f t="shared" si="25"/>
        <v>440000</v>
      </c>
      <c r="AG59" s="404">
        <f t="shared" si="8"/>
        <v>156196.86029542223</v>
      </c>
    </row>
    <row r="60" spans="1:37" x14ac:dyDescent="0.2">
      <c r="A60" s="7">
        <v>51</v>
      </c>
      <c r="B60" s="13" t="s">
        <v>39</v>
      </c>
      <c r="C60" s="230">
        <v>29400</v>
      </c>
      <c r="D60" s="234">
        <f t="shared" si="23"/>
        <v>32128.32</v>
      </c>
      <c r="E60" s="115">
        <v>37715</v>
      </c>
      <c r="F60" s="190">
        <f t="shared" si="24"/>
        <v>39676.18</v>
      </c>
      <c r="G60" s="115">
        <v>36502.085599999999</v>
      </c>
      <c r="H60" s="243">
        <f t="shared" si="2"/>
        <v>38363.691965599995</v>
      </c>
      <c r="I60" s="158">
        <f t="shared" si="3"/>
        <v>36722.730655200001</v>
      </c>
      <c r="K60" s="133">
        <v>51</v>
      </c>
      <c r="L60" s="206" t="s">
        <v>39</v>
      </c>
      <c r="M60" s="55">
        <v>32400</v>
      </c>
      <c r="N60" s="40">
        <v>0.34</v>
      </c>
      <c r="O60" s="59">
        <v>14002</v>
      </c>
      <c r="P60" s="162">
        <f t="shared" si="4"/>
        <v>46402</v>
      </c>
      <c r="Q60" s="122">
        <v>32880</v>
      </c>
      <c r="R60" s="40">
        <v>0.34</v>
      </c>
      <c r="S60" s="41">
        <v>14502</v>
      </c>
      <c r="T60" s="146">
        <f t="shared" si="5"/>
        <v>47382</v>
      </c>
      <c r="U60" s="122">
        <v>35280</v>
      </c>
      <c r="V60" s="40">
        <v>0.34</v>
      </c>
      <c r="W60" s="41">
        <v>12502.085599999999</v>
      </c>
      <c r="X60" s="146">
        <f t="shared" si="6"/>
        <v>47782.085599999999</v>
      </c>
      <c r="Y60" s="55">
        <v>35760</v>
      </c>
      <c r="Z60" s="40">
        <v>0.34</v>
      </c>
      <c r="AA60" s="59">
        <v>13752</v>
      </c>
      <c r="AB60" s="162">
        <f t="shared" si="7"/>
        <v>49512</v>
      </c>
      <c r="AC60" s="571">
        <v>74496.801600000006</v>
      </c>
      <c r="AD60" s="563">
        <v>0.34</v>
      </c>
      <c r="AE60" s="570">
        <v>19079.458632000002</v>
      </c>
      <c r="AF60" s="570">
        <f t="shared" si="25"/>
        <v>93576.260232000001</v>
      </c>
      <c r="AG60" s="404">
        <f t="shared" si="8"/>
        <v>53562.846081199998</v>
      </c>
    </row>
    <row r="61" spans="1:37" x14ac:dyDescent="0.2">
      <c r="A61" s="7">
        <v>52</v>
      </c>
      <c r="B61" s="13" t="s">
        <v>40</v>
      </c>
      <c r="C61" s="230">
        <v>130340</v>
      </c>
      <c r="D61" s="234">
        <f t="shared" si="23"/>
        <v>142435.552</v>
      </c>
      <c r="E61" s="115">
        <v>167200</v>
      </c>
      <c r="F61" s="190">
        <f t="shared" si="24"/>
        <v>175894.39999999999</v>
      </c>
      <c r="G61" s="115">
        <v>161822.848</v>
      </c>
      <c r="H61" s="243">
        <f t="shared" si="2"/>
        <v>170075.81324799999</v>
      </c>
      <c r="I61" s="158">
        <f t="shared" si="3"/>
        <v>162801.92174933333</v>
      </c>
      <c r="K61" s="133">
        <v>52</v>
      </c>
      <c r="L61" s="206" t="s">
        <v>40</v>
      </c>
      <c r="M61" s="55">
        <v>147000</v>
      </c>
      <c r="N61" s="40">
        <v>0.3</v>
      </c>
      <c r="O61" s="59">
        <v>63642</v>
      </c>
      <c r="P61" s="162">
        <f t="shared" si="4"/>
        <v>210642</v>
      </c>
      <c r="Q61" s="122">
        <v>142800</v>
      </c>
      <c r="R61" s="40">
        <v>0.3</v>
      </c>
      <c r="S61" s="41">
        <v>65915</v>
      </c>
      <c r="T61" s="146">
        <f t="shared" si="5"/>
        <v>208715</v>
      </c>
      <c r="U61" s="122">
        <v>156450</v>
      </c>
      <c r="V61" s="40">
        <v>0.3</v>
      </c>
      <c r="W61" s="41">
        <v>56822.847999999998</v>
      </c>
      <c r="X61" s="146">
        <f t="shared" si="6"/>
        <v>213272.848</v>
      </c>
      <c r="Y61" s="55">
        <v>153300</v>
      </c>
      <c r="Z61" s="40">
        <v>0.3</v>
      </c>
      <c r="AA61" s="59">
        <v>61937</v>
      </c>
      <c r="AB61" s="162">
        <f t="shared" si="7"/>
        <v>215237</v>
      </c>
      <c r="AC61" s="571">
        <v>201417.27840000001</v>
      </c>
      <c r="AD61" s="563">
        <v>0.3</v>
      </c>
      <c r="AE61" s="570">
        <v>22300.755516000001</v>
      </c>
      <c r="AF61" s="570">
        <f t="shared" si="25"/>
        <v>223718.03391600001</v>
      </c>
      <c r="AG61" s="404">
        <f t="shared" si="8"/>
        <v>205731.13394422224</v>
      </c>
    </row>
    <row r="62" spans="1:37" s="240" customFormat="1" ht="12.75" customHeight="1" x14ac:dyDescent="0.2">
      <c r="A62" s="663" t="s">
        <v>402</v>
      </c>
      <c r="B62" s="664"/>
      <c r="C62" s="34"/>
      <c r="D62" s="34"/>
      <c r="E62" s="34"/>
      <c r="F62" s="34"/>
      <c r="G62" s="117"/>
      <c r="H62" s="118"/>
      <c r="I62" s="119"/>
      <c r="J62" s="111"/>
      <c r="K62" s="194" t="s">
        <v>402</v>
      </c>
      <c r="L62" s="195"/>
      <c r="M62" s="245"/>
      <c r="N62" s="205"/>
      <c r="O62" s="245"/>
      <c r="P62" s="245"/>
      <c r="Q62" s="205"/>
      <c r="R62" s="205"/>
      <c r="S62" s="205"/>
      <c r="T62" s="205"/>
      <c r="U62" s="205"/>
      <c r="V62" s="205"/>
      <c r="W62" s="205"/>
      <c r="X62" s="205"/>
      <c r="Y62" s="245"/>
      <c r="Z62" s="205"/>
      <c r="AA62" s="245"/>
      <c r="AB62" s="245"/>
      <c r="AC62" s="564"/>
      <c r="AD62" s="565"/>
      <c r="AE62" s="564"/>
      <c r="AF62" s="566"/>
      <c r="AG62" s="566"/>
      <c r="AH62" s="566"/>
      <c r="AI62" s="566"/>
      <c r="AK62" s="241"/>
    </row>
    <row r="63" spans="1:37" x14ac:dyDescent="0.2">
      <c r="A63" s="7">
        <v>53</v>
      </c>
      <c r="B63" s="8" t="s">
        <v>41</v>
      </c>
      <c r="C63" s="230">
        <v>590940</v>
      </c>
      <c r="D63" s="234">
        <f t="shared" ref="D63:D78" si="26">C63*9.28%+C63</f>
        <v>645779.23199999996</v>
      </c>
      <c r="E63" s="115">
        <v>757910</v>
      </c>
      <c r="F63" s="190">
        <f t="shared" ref="F63:F78" si="27">+E63*5.2%+E63</f>
        <v>797321.32000000007</v>
      </c>
      <c r="G63" s="115">
        <v>567051.19999999995</v>
      </c>
      <c r="H63" s="243">
        <f t="shared" si="2"/>
        <v>595970.8112</v>
      </c>
      <c r="I63" s="158">
        <f t="shared" si="3"/>
        <v>679690.45440000005</v>
      </c>
      <c r="K63" s="133">
        <v>53</v>
      </c>
      <c r="L63" s="124" t="s">
        <v>41</v>
      </c>
      <c r="M63" s="55">
        <v>612000</v>
      </c>
      <c r="N63" s="40">
        <v>0.34</v>
      </c>
      <c r="O63" s="59">
        <v>219837</v>
      </c>
      <c r="P63" s="162">
        <f t="shared" si="4"/>
        <v>831837</v>
      </c>
      <c r="Q63" s="122">
        <v>580500</v>
      </c>
      <c r="R63" s="40">
        <v>0.34</v>
      </c>
      <c r="S63" s="41">
        <v>223798</v>
      </c>
      <c r="T63" s="146">
        <f t="shared" si="5"/>
        <v>804298</v>
      </c>
      <c r="U63" s="122">
        <v>643500</v>
      </c>
      <c r="V63" s="40">
        <v>0.34</v>
      </c>
      <c r="W63" s="41">
        <v>198051.19999999995</v>
      </c>
      <c r="X63" s="146">
        <f t="shared" si="6"/>
        <v>841551.2</v>
      </c>
      <c r="Y63" s="55">
        <v>652500</v>
      </c>
      <c r="Z63" s="40">
        <v>0.34</v>
      </c>
      <c r="AA63" s="59">
        <v>219837</v>
      </c>
      <c r="AB63" s="162">
        <f t="shared" si="7"/>
        <v>872337</v>
      </c>
      <c r="AC63" s="571">
        <v>972597.13199999998</v>
      </c>
      <c r="AD63" s="563">
        <v>0.34</v>
      </c>
      <c r="AE63" s="570">
        <v>133673.47390800001</v>
      </c>
      <c r="AF63" s="570">
        <f t="shared" ref="AF63:AF78" si="28">IF(AND(AC63="",AE63=""),"",SUM(AC63,AE63))</f>
        <v>1106270.6059079999</v>
      </c>
      <c r="AG63" s="404">
        <f t="shared" si="8"/>
        <v>855997.37671800004</v>
      </c>
    </row>
    <row r="64" spans="1:37" x14ac:dyDescent="0.2">
      <c r="A64" s="7">
        <v>54</v>
      </c>
      <c r="B64" s="13" t="s">
        <v>134</v>
      </c>
      <c r="C64" s="230">
        <v>218540</v>
      </c>
      <c r="D64" s="234">
        <f t="shared" si="26"/>
        <v>238820.51199999999</v>
      </c>
      <c r="E64" s="115">
        <v>280250</v>
      </c>
      <c r="F64" s="190">
        <f t="shared" si="27"/>
        <v>294823</v>
      </c>
      <c r="G64" s="115">
        <v>271237.15999999997</v>
      </c>
      <c r="H64" s="243">
        <f t="shared" si="2"/>
        <v>285070.25515999994</v>
      </c>
      <c r="I64" s="158">
        <f t="shared" si="3"/>
        <v>272904.58905333333</v>
      </c>
      <c r="K64" s="133">
        <v>54</v>
      </c>
      <c r="L64" s="206" t="s">
        <v>134</v>
      </c>
      <c r="M64" s="55">
        <v>251680</v>
      </c>
      <c r="N64" s="40">
        <v>0.5</v>
      </c>
      <c r="O64" s="59">
        <v>105713</v>
      </c>
      <c r="P64" s="162">
        <f t="shared" si="4"/>
        <v>357393</v>
      </c>
      <c r="Q64" s="122">
        <v>230560</v>
      </c>
      <c r="R64" s="40">
        <v>0.5</v>
      </c>
      <c r="S64" s="41">
        <v>106666</v>
      </c>
      <c r="T64" s="146">
        <f t="shared" si="5"/>
        <v>337226</v>
      </c>
      <c r="U64" s="122">
        <v>264000</v>
      </c>
      <c r="V64" s="40">
        <v>0.5</v>
      </c>
      <c r="W64" s="41">
        <v>95237.159999999974</v>
      </c>
      <c r="X64" s="146">
        <f t="shared" si="6"/>
        <v>359237.16</v>
      </c>
      <c r="Y64" s="55">
        <v>256960</v>
      </c>
      <c r="Z64" s="40">
        <v>0.5</v>
      </c>
      <c r="AA64" s="59">
        <v>105713</v>
      </c>
      <c r="AB64" s="162">
        <f t="shared" si="7"/>
        <v>362673</v>
      </c>
      <c r="AC64" s="571">
        <v>500784.0552</v>
      </c>
      <c r="AD64" s="563">
        <v>0.5</v>
      </c>
      <c r="AE64" s="570">
        <v>24632.229491999999</v>
      </c>
      <c r="AF64" s="570">
        <f t="shared" si="28"/>
        <v>525416.28469200002</v>
      </c>
      <c r="AG64" s="404">
        <f t="shared" si="8"/>
        <v>369141.67229088885</v>
      </c>
    </row>
    <row r="65" spans="1:37" x14ac:dyDescent="0.2">
      <c r="A65" s="7">
        <v>55</v>
      </c>
      <c r="B65" s="13" t="s">
        <v>42</v>
      </c>
      <c r="C65" s="230">
        <v>182280</v>
      </c>
      <c r="D65" s="234">
        <f t="shared" si="26"/>
        <v>199195.584</v>
      </c>
      <c r="E65" s="115">
        <v>233795</v>
      </c>
      <c r="F65" s="190">
        <f t="shared" si="27"/>
        <v>245952.34</v>
      </c>
      <c r="G65" s="115">
        <v>226276.15279999998</v>
      </c>
      <c r="H65" s="243">
        <f t="shared" si="2"/>
        <v>237816.23659279998</v>
      </c>
      <c r="I65" s="158">
        <f t="shared" si="3"/>
        <v>227654.72019759999</v>
      </c>
      <c r="K65" s="133">
        <v>55</v>
      </c>
      <c r="L65" s="206" t="s">
        <v>42</v>
      </c>
      <c r="M65" s="55">
        <v>276000</v>
      </c>
      <c r="N65" s="40">
        <v>0.38</v>
      </c>
      <c r="O65" s="59">
        <v>87204</v>
      </c>
      <c r="P65" s="162">
        <f t="shared" si="4"/>
        <v>363204</v>
      </c>
      <c r="Q65" s="122">
        <v>254000</v>
      </c>
      <c r="R65" s="40">
        <v>0.38</v>
      </c>
      <c r="S65" s="41">
        <v>91168</v>
      </c>
      <c r="T65" s="146">
        <f t="shared" si="5"/>
        <v>345168</v>
      </c>
      <c r="U65" s="122">
        <v>284000</v>
      </c>
      <c r="V65" s="40">
        <v>0.38</v>
      </c>
      <c r="W65" s="41">
        <v>79276.152799999982</v>
      </c>
      <c r="X65" s="146">
        <f t="shared" si="6"/>
        <v>363276.15279999998</v>
      </c>
      <c r="Y65" s="55">
        <v>294000</v>
      </c>
      <c r="Z65" s="40">
        <v>0.38</v>
      </c>
      <c r="AA65" s="59">
        <v>90375</v>
      </c>
      <c r="AB65" s="162">
        <f t="shared" si="7"/>
        <v>384375</v>
      </c>
      <c r="AC65" s="571">
        <v>326958.18479999999</v>
      </c>
      <c r="AD65" s="563">
        <v>0.38</v>
      </c>
      <c r="AE65" s="570">
        <v>21659.255280000001</v>
      </c>
      <c r="AF65" s="570">
        <f t="shared" si="28"/>
        <v>348617.44007999997</v>
      </c>
      <c r="AG65" s="404">
        <f t="shared" si="8"/>
        <v>338715.88551293331</v>
      </c>
    </row>
    <row r="66" spans="1:37" x14ac:dyDescent="0.2">
      <c r="A66" s="7">
        <v>56</v>
      </c>
      <c r="B66" s="13" t="s">
        <v>135</v>
      </c>
      <c r="C66" s="230">
        <v>205800</v>
      </c>
      <c r="D66" s="234">
        <f t="shared" si="26"/>
        <v>224898.24</v>
      </c>
      <c r="E66" s="115">
        <v>263910</v>
      </c>
      <c r="F66" s="190">
        <f t="shared" si="27"/>
        <v>277633.32</v>
      </c>
      <c r="G66" s="115">
        <v>255422.6544</v>
      </c>
      <c r="H66" s="243">
        <f t="shared" si="2"/>
        <v>268449.20977439999</v>
      </c>
      <c r="I66" s="158">
        <f t="shared" si="3"/>
        <v>256993.58992479998</v>
      </c>
      <c r="K66" s="133">
        <v>56</v>
      </c>
      <c r="L66" s="206" t="s">
        <v>135</v>
      </c>
      <c r="M66" s="55">
        <v>3336000</v>
      </c>
      <c r="N66" s="40">
        <v>0.77</v>
      </c>
      <c r="O66" s="59">
        <v>99259</v>
      </c>
      <c r="P66" s="162">
        <f t="shared" si="4"/>
        <v>3435259</v>
      </c>
      <c r="Q66" s="122">
        <v>3288000</v>
      </c>
      <c r="R66" s="40">
        <v>0.77</v>
      </c>
      <c r="S66" s="41">
        <v>101048</v>
      </c>
      <c r="T66" s="146">
        <f t="shared" si="5"/>
        <v>3389048</v>
      </c>
      <c r="U66" s="122">
        <v>3384000</v>
      </c>
      <c r="V66" s="40">
        <v>0.77</v>
      </c>
      <c r="W66" s="41">
        <v>89422.654399999999</v>
      </c>
      <c r="X66" s="146">
        <f t="shared" si="6"/>
        <v>3473422.6543999999</v>
      </c>
      <c r="Y66" s="55">
        <v>3600000</v>
      </c>
      <c r="Z66" s="40">
        <v>0.77</v>
      </c>
      <c r="AA66" s="59">
        <v>97471</v>
      </c>
      <c r="AB66" s="162">
        <f t="shared" si="7"/>
        <v>3697471</v>
      </c>
      <c r="AC66" s="571">
        <v>2134195.4087999999</v>
      </c>
      <c r="AD66" s="563">
        <v>0.77</v>
      </c>
      <c r="AE66" s="570">
        <v>57507.392123999998</v>
      </c>
      <c r="AF66" s="570">
        <f t="shared" si="28"/>
        <v>2191702.8009239999</v>
      </c>
      <c r="AG66" s="404">
        <f t="shared" si="8"/>
        <v>2740649.5075414665</v>
      </c>
    </row>
    <row r="67" spans="1:37" x14ac:dyDescent="0.2">
      <c r="A67" s="7">
        <v>57</v>
      </c>
      <c r="B67" s="13" t="s">
        <v>43</v>
      </c>
      <c r="C67" s="230">
        <v>892780</v>
      </c>
      <c r="D67" s="234">
        <f t="shared" si="26"/>
        <v>975629.98399999994</v>
      </c>
      <c r="E67" s="115">
        <v>1145035</v>
      </c>
      <c r="F67" s="190">
        <f t="shared" si="27"/>
        <v>1204576.82</v>
      </c>
      <c r="G67" s="115">
        <v>441600</v>
      </c>
      <c r="H67" s="243">
        <f t="shared" si="2"/>
        <v>464121.59999999998</v>
      </c>
      <c r="I67" s="158">
        <f t="shared" si="3"/>
        <v>881442.80133333337</v>
      </c>
      <c r="K67" s="133">
        <v>57</v>
      </c>
      <c r="L67" s="206" t="s">
        <v>43</v>
      </c>
      <c r="M67" s="55">
        <v>398930</v>
      </c>
      <c r="N67" s="40">
        <v>0.5</v>
      </c>
      <c r="O67" s="59">
        <v>170060</v>
      </c>
      <c r="P67" s="162">
        <f t="shared" si="4"/>
        <v>568990</v>
      </c>
      <c r="Q67" s="122">
        <v>393190</v>
      </c>
      <c r="R67" s="40">
        <v>0.5</v>
      </c>
      <c r="S67" s="41">
        <v>179336</v>
      </c>
      <c r="T67" s="146">
        <f t="shared" si="5"/>
        <v>572526</v>
      </c>
      <c r="U67" s="122">
        <v>404670</v>
      </c>
      <c r="V67" s="40">
        <v>0.5</v>
      </c>
      <c r="W67" s="41">
        <v>154600</v>
      </c>
      <c r="X67" s="146">
        <f t="shared" si="6"/>
        <v>559270</v>
      </c>
      <c r="Y67" s="55">
        <v>416150</v>
      </c>
      <c r="Z67" s="40">
        <v>0.5</v>
      </c>
      <c r="AA67" s="59">
        <v>166968</v>
      </c>
      <c r="AB67" s="162">
        <f t="shared" si="7"/>
        <v>583118</v>
      </c>
      <c r="AC67" s="571">
        <v>318680.76240000001</v>
      </c>
      <c r="AD67" s="563">
        <v>0.5</v>
      </c>
      <c r="AE67" s="570">
        <v>78428.577239999999</v>
      </c>
      <c r="AF67" s="570">
        <f t="shared" si="28"/>
        <v>397109.33964000002</v>
      </c>
      <c r="AG67" s="404">
        <f t="shared" si="8"/>
        <v>593742.69016222225</v>
      </c>
    </row>
    <row r="68" spans="1:37" x14ac:dyDescent="0.2">
      <c r="A68" s="7">
        <v>58</v>
      </c>
      <c r="B68" s="13" t="s">
        <v>44</v>
      </c>
      <c r="C68" s="230">
        <v>16660</v>
      </c>
      <c r="D68" s="234">
        <f t="shared" si="26"/>
        <v>18206.047999999999</v>
      </c>
      <c r="E68" s="115">
        <v>21375</v>
      </c>
      <c r="F68" s="190">
        <f t="shared" si="27"/>
        <v>22486.5</v>
      </c>
      <c r="G68" s="115">
        <v>20687.580000000002</v>
      </c>
      <c r="H68" s="243">
        <f t="shared" si="2"/>
        <v>21742.646580000001</v>
      </c>
      <c r="I68" s="158">
        <f t="shared" si="3"/>
        <v>20811.731526666666</v>
      </c>
      <c r="K68" s="133">
        <v>58</v>
      </c>
      <c r="L68" s="206" t="s">
        <v>44</v>
      </c>
      <c r="M68" s="55">
        <v>116000</v>
      </c>
      <c r="N68" s="40">
        <v>0.11</v>
      </c>
      <c r="O68" s="59">
        <v>8456</v>
      </c>
      <c r="P68" s="162">
        <f t="shared" si="4"/>
        <v>124456</v>
      </c>
      <c r="Q68" s="122">
        <v>108800</v>
      </c>
      <c r="R68" s="40">
        <v>0.11</v>
      </c>
      <c r="S68" s="41">
        <v>8918</v>
      </c>
      <c r="T68" s="146">
        <f t="shared" si="5"/>
        <v>117718</v>
      </c>
      <c r="U68" s="122">
        <v>111200</v>
      </c>
      <c r="V68" s="40">
        <v>0.11</v>
      </c>
      <c r="W68" s="41">
        <v>7687.5800000000017</v>
      </c>
      <c r="X68" s="146">
        <f t="shared" si="6"/>
        <v>118887.58</v>
      </c>
      <c r="Y68" s="55">
        <v>119200</v>
      </c>
      <c r="Z68" s="40">
        <v>0.11</v>
      </c>
      <c r="AA68" s="59">
        <v>8533</v>
      </c>
      <c r="AB68" s="162">
        <f t="shared" si="7"/>
        <v>127733</v>
      </c>
      <c r="AC68" s="571">
        <v>164168.87760000001</v>
      </c>
      <c r="AD68" s="563">
        <v>0.11</v>
      </c>
      <c r="AE68" s="570">
        <v>40545.574055999998</v>
      </c>
      <c r="AF68" s="570">
        <f t="shared" si="28"/>
        <v>204714.45165599999</v>
      </c>
      <c r="AG68" s="404">
        <f t="shared" si="8"/>
        <v>119053.46053044444</v>
      </c>
    </row>
    <row r="69" spans="1:37" x14ac:dyDescent="0.2">
      <c r="A69" s="7">
        <v>59</v>
      </c>
      <c r="B69" s="13" t="s">
        <v>45</v>
      </c>
      <c r="C69" s="230">
        <v>26460</v>
      </c>
      <c r="D69" s="234">
        <f t="shared" si="26"/>
        <v>28915.488000000001</v>
      </c>
      <c r="E69" s="115">
        <v>34010</v>
      </c>
      <c r="F69" s="190">
        <f t="shared" si="27"/>
        <v>35778.519999999997</v>
      </c>
      <c r="G69" s="115">
        <v>32916.238399999995</v>
      </c>
      <c r="H69" s="243">
        <f t="shared" si="2"/>
        <v>34594.966558399996</v>
      </c>
      <c r="I69" s="158">
        <f t="shared" si="3"/>
        <v>33096.324852799997</v>
      </c>
      <c r="K69" s="133">
        <v>59</v>
      </c>
      <c r="L69" s="206" t="s">
        <v>45</v>
      </c>
      <c r="M69" s="55">
        <v>105000</v>
      </c>
      <c r="N69" s="40">
        <v>0.11</v>
      </c>
      <c r="O69" s="59">
        <v>13108</v>
      </c>
      <c r="P69" s="162">
        <f t="shared" si="4"/>
        <v>118108</v>
      </c>
      <c r="Q69" s="122">
        <v>100500</v>
      </c>
      <c r="R69" s="40">
        <v>0.11</v>
      </c>
      <c r="S69" s="41">
        <v>13823</v>
      </c>
      <c r="T69" s="146">
        <f t="shared" si="5"/>
        <v>114323</v>
      </c>
      <c r="U69" s="122">
        <v>104250</v>
      </c>
      <c r="V69" s="40">
        <v>0.11</v>
      </c>
      <c r="W69" s="41">
        <v>11916.238399999995</v>
      </c>
      <c r="X69" s="146">
        <f t="shared" si="6"/>
        <v>116166.2384</v>
      </c>
      <c r="Y69" s="55">
        <v>109500</v>
      </c>
      <c r="Z69" s="40">
        <v>0.11</v>
      </c>
      <c r="AA69" s="59">
        <v>13346</v>
      </c>
      <c r="AB69" s="162">
        <f t="shared" si="7"/>
        <v>122846</v>
      </c>
      <c r="AC69" s="571">
        <v>77255.9424</v>
      </c>
      <c r="AD69" s="563">
        <v>0.11</v>
      </c>
      <c r="AE69" s="570">
        <v>11209.0095</v>
      </c>
      <c r="AF69" s="570">
        <f t="shared" si="28"/>
        <v>88464.9519</v>
      </c>
      <c r="AG69" s="404">
        <f t="shared" si="8"/>
        <v>98834.085858799997</v>
      </c>
    </row>
    <row r="70" spans="1:37" x14ac:dyDescent="0.2">
      <c r="A70" s="7">
        <v>60</v>
      </c>
      <c r="B70" s="13" t="s">
        <v>136</v>
      </c>
      <c r="C70" s="230">
        <v>629160</v>
      </c>
      <c r="D70" s="234">
        <f t="shared" si="26"/>
        <v>687546.04799999995</v>
      </c>
      <c r="E70" s="115">
        <v>806930</v>
      </c>
      <c r="F70" s="190">
        <f t="shared" si="27"/>
        <v>848890.36</v>
      </c>
      <c r="G70" s="115">
        <v>780979.13119999995</v>
      </c>
      <c r="H70" s="243">
        <f t="shared" si="2"/>
        <v>820809.06689119991</v>
      </c>
      <c r="I70" s="158">
        <f t="shared" si="3"/>
        <v>785748.49163039995</v>
      </c>
      <c r="K70" s="133">
        <v>60</v>
      </c>
      <c r="L70" s="206" t="s">
        <v>136</v>
      </c>
      <c r="M70" s="55">
        <v>706120</v>
      </c>
      <c r="N70" s="40">
        <v>1.1499999999999999</v>
      </c>
      <c r="O70" s="59">
        <v>303007</v>
      </c>
      <c r="P70" s="162">
        <f t="shared" si="4"/>
        <v>1009127</v>
      </c>
      <c r="Q70" s="122">
        <v>655320</v>
      </c>
      <c r="R70" s="40">
        <v>1.1499999999999999</v>
      </c>
      <c r="S70" s="41">
        <v>316656</v>
      </c>
      <c r="T70" s="146">
        <f t="shared" si="5"/>
        <v>971976</v>
      </c>
      <c r="U70" s="122">
        <v>721360</v>
      </c>
      <c r="V70" s="40">
        <v>1.1499999999999999</v>
      </c>
      <c r="W70" s="41">
        <v>272979.13119999995</v>
      </c>
      <c r="X70" s="146">
        <f t="shared" si="6"/>
        <v>994339.13119999995</v>
      </c>
      <c r="Y70" s="55">
        <v>741680</v>
      </c>
      <c r="Z70" s="40">
        <v>1.1499999999999999</v>
      </c>
      <c r="AA70" s="59">
        <v>305737</v>
      </c>
      <c r="AB70" s="162">
        <f t="shared" si="7"/>
        <v>1047417</v>
      </c>
      <c r="AC70" s="571">
        <v>1008465.9624</v>
      </c>
      <c r="AD70" s="563">
        <v>1.1499999999999999</v>
      </c>
      <c r="AE70" s="570">
        <v>47477.915315999999</v>
      </c>
      <c r="AF70" s="570">
        <f t="shared" si="28"/>
        <v>1055943.877716</v>
      </c>
      <c r="AG70" s="404">
        <f t="shared" si="8"/>
        <v>977425.2500910667</v>
      </c>
    </row>
    <row r="71" spans="1:37" x14ac:dyDescent="0.2">
      <c r="A71" s="7">
        <v>61</v>
      </c>
      <c r="B71" s="13" t="s">
        <v>147</v>
      </c>
      <c r="C71" s="230">
        <v>460600</v>
      </c>
      <c r="D71" s="234">
        <f t="shared" si="26"/>
        <v>503343.68</v>
      </c>
      <c r="E71" s="115">
        <v>590805</v>
      </c>
      <c r="F71" s="190">
        <f t="shared" si="27"/>
        <v>621526.86</v>
      </c>
      <c r="G71" s="115">
        <v>571804.71120000002</v>
      </c>
      <c r="H71" s="243">
        <f t="shared" ref="H71:H134" si="29">G71*5.1%+G71</f>
        <v>600966.75147120003</v>
      </c>
      <c r="I71" s="158">
        <f t="shared" ref="I71:I134" si="30">AVERAGE(D71,F71,H71)</f>
        <v>575279.09715706669</v>
      </c>
      <c r="K71" s="133">
        <v>61</v>
      </c>
      <c r="L71" s="206" t="s">
        <v>147</v>
      </c>
      <c r="M71" s="55">
        <v>646640</v>
      </c>
      <c r="N71" s="40">
        <v>1.05</v>
      </c>
      <c r="O71" s="59">
        <v>223781</v>
      </c>
      <c r="P71" s="162">
        <f t="shared" ref="P71:P134" si="31">+M71+O71</f>
        <v>870421</v>
      </c>
      <c r="Q71" s="122">
        <v>637200</v>
      </c>
      <c r="R71" s="40">
        <v>1.05</v>
      </c>
      <c r="S71" s="41">
        <v>229775</v>
      </c>
      <c r="T71" s="146">
        <f t="shared" ref="T71:T134" si="32">+Q71+S71</f>
        <v>866975</v>
      </c>
      <c r="U71" s="122">
        <v>708000</v>
      </c>
      <c r="V71" s="40">
        <v>1.05</v>
      </c>
      <c r="W71" s="41">
        <v>199804.71120000002</v>
      </c>
      <c r="X71" s="146">
        <f t="shared" ref="X71:X134" si="33">+U71+W71</f>
        <v>907804.71120000002</v>
      </c>
      <c r="Y71" s="55">
        <v>712720</v>
      </c>
      <c r="Z71" s="40">
        <v>1.05</v>
      </c>
      <c r="AA71" s="59">
        <v>215789</v>
      </c>
      <c r="AB71" s="162">
        <f t="shared" ref="AB71:AB134" si="34">+Y71+AA71</f>
        <v>928509</v>
      </c>
      <c r="AC71" s="571">
        <v>762902.43119999999</v>
      </c>
      <c r="AD71" s="563">
        <v>1.05</v>
      </c>
      <c r="AE71" s="570">
        <v>45208.522008</v>
      </c>
      <c r="AF71" s="570">
        <f t="shared" si="28"/>
        <v>808110.95320799993</v>
      </c>
      <c r="AG71" s="404">
        <f t="shared" si="8"/>
        <v>826183.29359417781</v>
      </c>
    </row>
    <row r="72" spans="1:37" x14ac:dyDescent="0.2">
      <c r="A72" s="7">
        <v>62</v>
      </c>
      <c r="B72" s="13" t="s">
        <v>507</v>
      </c>
      <c r="C72" s="230">
        <v>114660</v>
      </c>
      <c r="D72" s="234">
        <f t="shared" si="26"/>
        <v>125300.448</v>
      </c>
      <c r="E72" s="115">
        <v>147060</v>
      </c>
      <c r="F72" s="190">
        <f t="shared" si="27"/>
        <v>154707.12</v>
      </c>
      <c r="G72" s="115">
        <v>142330.55040000001</v>
      </c>
      <c r="H72" s="243">
        <f t="shared" si="29"/>
        <v>149589.4084704</v>
      </c>
      <c r="I72" s="158">
        <f t="shared" si="30"/>
        <v>143198.9921568</v>
      </c>
      <c r="K72" s="133">
        <v>62</v>
      </c>
      <c r="L72" s="206" t="s">
        <v>507</v>
      </c>
      <c r="M72" s="55">
        <v>131130</v>
      </c>
      <c r="N72" s="40">
        <v>0.96</v>
      </c>
      <c r="O72" s="59">
        <v>54264</v>
      </c>
      <c r="P72" s="162">
        <f t="shared" si="31"/>
        <v>185394</v>
      </c>
      <c r="Q72" s="122">
        <v>116250</v>
      </c>
      <c r="R72" s="40">
        <v>0.96</v>
      </c>
      <c r="S72" s="41">
        <v>55250</v>
      </c>
      <c r="T72" s="146">
        <f t="shared" si="32"/>
        <v>171500</v>
      </c>
      <c r="U72" s="122">
        <v>130200</v>
      </c>
      <c r="V72" s="40">
        <v>0.96</v>
      </c>
      <c r="W72" s="41">
        <v>49330.550400000007</v>
      </c>
      <c r="X72" s="146">
        <f t="shared" si="33"/>
        <v>179530.55040000001</v>
      </c>
      <c r="Y72" s="55">
        <v>135780</v>
      </c>
      <c r="Z72" s="40">
        <v>0.96</v>
      </c>
      <c r="AA72" s="59">
        <v>54264</v>
      </c>
      <c r="AB72" s="162">
        <f t="shared" si="34"/>
        <v>190044</v>
      </c>
      <c r="AC72" s="571">
        <v>180000</v>
      </c>
      <c r="AD72" s="563">
        <v>0.96</v>
      </c>
      <c r="AE72" s="570">
        <v>75000</v>
      </c>
      <c r="AF72" s="570">
        <f t="shared" si="28"/>
        <v>255000</v>
      </c>
      <c r="AG72" s="404">
        <f t="shared" ref="AG72:AG135" si="35">AVERAGE(I72,P72,T72,X72,AB72,AF72)</f>
        <v>187444.59042613333</v>
      </c>
    </row>
    <row r="73" spans="1:37" x14ac:dyDescent="0.2">
      <c r="A73" s="7">
        <v>63</v>
      </c>
      <c r="B73" s="13" t="s">
        <v>46</v>
      </c>
      <c r="C73" s="230">
        <v>504700</v>
      </c>
      <c r="D73" s="234">
        <f t="shared" si="26"/>
        <v>551536.16</v>
      </c>
      <c r="E73" s="115">
        <v>647235</v>
      </c>
      <c r="F73" s="190">
        <f t="shared" si="27"/>
        <v>680891.22</v>
      </c>
      <c r="G73" s="115">
        <v>626419.92239999992</v>
      </c>
      <c r="H73" s="243">
        <f t="shared" si="29"/>
        <v>658367.33844239987</v>
      </c>
      <c r="I73" s="158">
        <f t="shared" si="30"/>
        <v>630264.90614746662</v>
      </c>
      <c r="K73" s="133">
        <v>63</v>
      </c>
      <c r="L73" s="206" t="s">
        <v>46</v>
      </c>
      <c r="M73" s="55">
        <v>569800</v>
      </c>
      <c r="N73" s="40">
        <v>1.08</v>
      </c>
      <c r="O73" s="59">
        <v>245750</v>
      </c>
      <c r="P73" s="162">
        <f t="shared" si="31"/>
        <v>815550</v>
      </c>
      <c r="Q73" s="122">
        <v>525030</v>
      </c>
      <c r="R73" s="40">
        <v>1.08</v>
      </c>
      <c r="S73" s="41">
        <v>245750</v>
      </c>
      <c r="T73" s="146">
        <f t="shared" si="32"/>
        <v>770780</v>
      </c>
      <c r="U73" s="122">
        <v>569800</v>
      </c>
      <c r="V73" s="40">
        <v>1.08</v>
      </c>
      <c r="W73" s="41">
        <v>219419.92239999992</v>
      </c>
      <c r="X73" s="146">
        <f t="shared" si="33"/>
        <v>789219.92239999992</v>
      </c>
      <c r="Y73" s="55">
        <v>614570</v>
      </c>
      <c r="Z73" s="40">
        <v>1.08</v>
      </c>
      <c r="AA73" s="59">
        <v>236974</v>
      </c>
      <c r="AB73" s="162">
        <f t="shared" si="34"/>
        <v>851544</v>
      </c>
      <c r="AC73" s="571">
        <v>1505111.3063999999</v>
      </c>
      <c r="AD73" s="563">
        <v>1.08</v>
      </c>
      <c r="AE73" s="570">
        <v>206390.62969199999</v>
      </c>
      <c r="AF73" s="570">
        <f t="shared" si="28"/>
        <v>1711501.936092</v>
      </c>
      <c r="AG73" s="404">
        <f t="shared" si="35"/>
        <v>928143.4607732445</v>
      </c>
    </row>
    <row r="74" spans="1:37" x14ac:dyDescent="0.2">
      <c r="A74" s="7">
        <v>64</v>
      </c>
      <c r="B74" s="13" t="s">
        <v>47</v>
      </c>
      <c r="C74" s="230">
        <v>159740</v>
      </c>
      <c r="D74" s="234">
        <f t="shared" si="26"/>
        <v>174563.872</v>
      </c>
      <c r="E74" s="115">
        <v>204820</v>
      </c>
      <c r="F74" s="190">
        <f t="shared" si="27"/>
        <v>215470.64</v>
      </c>
      <c r="G74" s="115">
        <v>198232.98880000002</v>
      </c>
      <c r="H74" s="243">
        <f t="shared" si="29"/>
        <v>208342.87122880001</v>
      </c>
      <c r="I74" s="158">
        <f t="shared" si="30"/>
        <v>199459.12774293334</v>
      </c>
      <c r="K74" s="133">
        <v>64</v>
      </c>
      <c r="L74" s="206" t="s">
        <v>47</v>
      </c>
      <c r="M74" s="55">
        <v>187050</v>
      </c>
      <c r="N74" s="40">
        <v>0.42</v>
      </c>
      <c r="O74" s="59">
        <v>76156</v>
      </c>
      <c r="P74" s="162">
        <f t="shared" si="31"/>
        <v>263206</v>
      </c>
      <c r="Q74" s="122">
        <v>161250</v>
      </c>
      <c r="R74" s="40">
        <v>0.42</v>
      </c>
      <c r="S74" s="41">
        <v>78926</v>
      </c>
      <c r="T74" s="146">
        <f t="shared" si="32"/>
        <v>240176</v>
      </c>
      <c r="U74" s="122">
        <v>188340</v>
      </c>
      <c r="V74" s="40">
        <v>0.42</v>
      </c>
      <c r="W74" s="41">
        <v>69232.988800000021</v>
      </c>
      <c r="X74" s="146">
        <f t="shared" si="33"/>
        <v>257572.98880000002</v>
      </c>
      <c r="Y74" s="55">
        <v>190920</v>
      </c>
      <c r="Z74" s="40">
        <v>0.42</v>
      </c>
      <c r="AA74" s="59">
        <v>74772</v>
      </c>
      <c r="AB74" s="162">
        <f t="shared" si="34"/>
        <v>265692</v>
      </c>
      <c r="AC74" s="571">
        <v>371104.4376</v>
      </c>
      <c r="AD74" s="563">
        <v>0.42</v>
      </c>
      <c r="AE74" s="570">
        <v>20762.534520000001</v>
      </c>
      <c r="AF74" s="570">
        <f t="shared" si="28"/>
        <v>391866.97211999999</v>
      </c>
      <c r="AG74" s="404">
        <f t="shared" si="35"/>
        <v>269662.18144382228</v>
      </c>
    </row>
    <row r="75" spans="1:37" x14ac:dyDescent="0.2">
      <c r="A75" s="7">
        <v>65</v>
      </c>
      <c r="B75" s="13" t="s">
        <v>48</v>
      </c>
      <c r="C75" s="230">
        <v>1433740</v>
      </c>
      <c r="D75" s="234">
        <f t="shared" si="26"/>
        <v>1566791.0719999999</v>
      </c>
      <c r="E75" s="115">
        <v>1838820</v>
      </c>
      <c r="F75" s="190">
        <f t="shared" si="27"/>
        <v>1934438.6400000001</v>
      </c>
      <c r="G75" s="115">
        <v>1779683.5488</v>
      </c>
      <c r="H75" s="243">
        <f t="shared" si="29"/>
        <v>1870447.4097887999</v>
      </c>
      <c r="I75" s="158">
        <f t="shared" si="30"/>
        <v>1790559.0405962665</v>
      </c>
      <c r="K75" s="133">
        <v>65</v>
      </c>
      <c r="L75" s="206" t="s">
        <v>48</v>
      </c>
      <c r="M75" s="55">
        <v>1585090</v>
      </c>
      <c r="N75" s="40">
        <v>0.5</v>
      </c>
      <c r="O75" s="59">
        <v>697406</v>
      </c>
      <c r="P75" s="162">
        <f t="shared" si="31"/>
        <v>2282496</v>
      </c>
      <c r="Q75" s="122">
        <v>1538810</v>
      </c>
      <c r="R75" s="40">
        <v>0.5</v>
      </c>
      <c r="S75" s="41">
        <v>703632</v>
      </c>
      <c r="T75" s="146">
        <f t="shared" si="32"/>
        <v>2242442</v>
      </c>
      <c r="U75" s="122">
        <v>1596660</v>
      </c>
      <c r="V75" s="40">
        <v>0.5</v>
      </c>
      <c r="W75" s="41">
        <v>622683.54879999999</v>
      </c>
      <c r="X75" s="146">
        <f t="shared" si="33"/>
        <v>2219343.5488</v>
      </c>
      <c r="Y75" s="55">
        <v>1735500</v>
      </c>
      <c r="Z75" s="40">
        <v>0.5</v>
      </c>
      <c r="AA75" s="59">
        <v>691179</v>
      </c>
      <c r="AB75" s="162">
        <f t="shared" si="34"/>
        <v>2426679</v>
      </c>
      <c r="AC75" s="571">
        <v>2728790.2511999998</v>
      </c>
      <c r="AD75" s="563">
        <v>0.5</v>
      </c>
      <c r="AE75" s="570">
        <v>47174.409828000003</v>
      </c>
      <c r="AF75" s="570">
        <f t="shared" si="28"/>
        <v>2775964.6610279996</v>
      </c>
      <c r="AG75" s="404">
        <f t="shared" si="35"/>
        <v>2289580.7084040442</v>
      </c>
    </row>
    <row r="76" spans="1:37" x14ac:dyDescent="0.2">
      <c r="A76" s="7">
        <v>66</v>
      </c>
      <c r="B76" s="13" t="s">
        <v>341</v>
      </c>
      <c r="C76" s="230">
        <v>302820</v>
      </c>
      <c r="D76" s="234">
        <f t="shared" si="26"/>
        <v>330921.696</v>
      </c>
      <c r="E76" s="115">
        <v>388360</v>
      </c>
      <c r="F76" s="190">
        <f t="shared" si="27"/>
        <v>408554.72</v>
      </c>
      <c r="G76" s="115">
        <v>375870.34239999996</v>
      </c>
      <c r="H76" s="243">
        <f t="shared" si="29"/>
        <v>395039.72986239998</v>
      </c>
      <c r="I76" s="158">
        <f t="shared" si="30"/>
        <v>378172.04862080002</v>
      </c>
      <c r="K76" s="133">
        <v>66</v>
      </c>
      <c r="L76" s="206" t="s">
        <v>341</v>
      </c>
      <c r="M76" s="55">
        <v>346480</v>
      </c>
      <c r="N76" s="40">
        <v>0.95</v>
      </c>
      <c r="O76" s="59">
        <v>145057</v>
      </c>
      <c r="P76" s="162">
        <f t="shared" si="31"/>
        <v>491537</v>
      </c>
      <c r="Q76" s="122">
        <v>324520</v>
      </c>
      <c r="R76" s="40">
        <v>0.95</v>
      </c>
      <c r="S76" s="41">
        <v>147695</v>
      </c>
      <c r="T76" s="146">
        <f t="shared" si="32"/>
        <v>472215</v>
      </c>
      <c r="U76" s="122">
        <v>351360</v>
      </c>
      <c r="V76" s="40">
        <v>0.95</v>
      </c>
      <c r="W76" s="41">
        <v>131870.34239999996</v>
      </c>
      <c r="X76" s="146">
        <f t="shared" si="33"/>
        <v>483230.34239999996</v>
      </c>
      <c r="Y76" s="55">
        <v>353800</v>
      </c>
      <c r="Z76" s="40">
        <v>0.95</v>
      </c>
      <c r="AA76" s="59">
        <v>150332</v>
      </c>
      <c r="AB76" s="162">
        <f t="shared" si="34"/>
        <v>504132</v>
      </c>
      <c r="AC76" s="571">
        <v>718756.17839999998</v>
      </c>
      <c r="AD76" s="563">
        <v>0.95</v>
      </c>
      <c r="AE76" s="570">
        <v>32081.909651999998</v>
      </c>
      <c r="AF76" s="570">
        <f t="shared" si="28"/>
        <v>750838.08805199992</v>
      </c>
      <c r="AG76" s="404">
        <f t="shared" si="35"/>
        <v>513354.07984546665</v>
      </c>
    </row>
    <row r="77" spans="1:37" x14ac:dyDescent="0.2">
      <c r="A77" s="7">
        <v>67</v>
      </c>
      <c r="B77" s="13" t="s">
        <v>49</v>
      </c>
      <c r="C77" s="230">
        <v>249900</v>
      </c>
      <c r="D77" s="234">
        <f t="shared" si="26"/>
        <v>273090.71999999997</v>
      </c>
      <c r="E77" s="115">
        <v>320530</v>
      </c>
      <c r="F77" s="190">
        <f t="shared" si="27"/>
        <v>337197.56</v>
      </c>
      <c r="G77" s="115">
        <v>310221.75520000001</v>
      </c>
      <c r="H77" s="243">
        <f t="shared" si="29"/>
        <v>326043.06471519999</v>
      </c>
      <c r="I77" s="158">
        <f t="shared" si="30"/>
        <v>312110.44823839999</v>
      </c>
      <c r="K77" s="133">
        <v>67</v>
      </c>
      <c r="L77" s="206" t="s">
        <v>49</v>
      </c>
      <c r="M77" s="55">
        <v>292900</v>
      </c>
      <c r="N77" s="40">
        <v>0.5</v>
      </c>
      <c r="O77" s="59">
        <v>120126</v>
      </c>
      <c r="P77" s="162">
        <f t="shared" si="31"/>
        <v>413026</v>
      </c>
      <c r="Q77" s="122">
        <v>252500</v>
      </c>
      <c r="R77" s="40">
        <v>0.5</v>
      </c>
      <c r="S77" s="41">
        <v>121208</v>
      </c>
      <c r="T77" s="146">
        <f t="shared" si="32"/>
        <v>373708</v>
      </c>
      <c r="U77" s="122">
        <v>286840</v>
      </c>
      <c r="V77" s="40">
        <v>0.5</v>
      </c>
      <c r="W77" s="41">
        <v>108221.75520000001</v>
      </c>
      <c r="X77" s="146">
        <f t="shared" si="33"/>
        <v>395061.75520000001</v>
      </c>
      <c r="Y77" s="55">
        <v>307040</v>
      </c>
      <c r="Z77" s="40">
        <v>0.5</v>
      </c>
      <c r="AA77" s="59">
        <v>122291</v>
      </c>
      <c r="AB77" s="162">
        <f t="shared" si="34"/>
        <v>429331</v>
      </c>
      <c r="AC77" s="571">
        <v>550448.58959999995</v>
      </c>
      <c r="AD77" s="563">
        <v>0.5</v>
      </c>
      <c r="AE77" s="570">
        <v>70378.783955999999</v>
      </c>
      <c r="AF77" s="570">
        <f t="shared" si="28"/>
        <v>620827.37355599995</v>
      </c>
      <c r="AG77" s="404">
        <f t="shared" si="35"/>
        <v>424010.76283239998</v>
      </c>
    </row>
    <row r="78" spans="1:37" x14ac:dyDescent="0.2">
      <c r="A78" s="7">
        <v>68</v>
      </c>
      <c r="B78" s="13" t="s">
        <v>50</v>
      </c>
      <c r="C78" s="230">
        <v>310660</v>
      </c>
      <c r="D78" s="234">
        <f t="shared" si="26"/>
        <v>339489.24800000002</v>
      </c>
      <c r="E78" s="115">
        <v>398430</v>
      </c>
      <c r="F78" s="190">
        <f t="shared" si="27"/>
        <v>419148.36</v>
      </c>
      <c r="G78" s="115">
        <v>385616.49119999999</v>
      </c>
      <c r="H78" s="243">
        <f t="shared" si="29"/>
        <v>405282.93225119996</v>
      </c>
      <c r="I78" s="158">
        <f t="shared" si="30"/>
        <v>387973.51341706672</v>
      </c>
      <c r="K78" s="133">
        <v>68</v>
      </c>
      <c r="L78" s="206" t="s">
        <v>50</v>
      </c>
      <c r="M78" s="55">
        <v>346380</v>
      </c>
      <c r="N78" s="40">
        <v>0.5</v>
      </c>
      <c r="O78" s="59">
        <v>148078</v>
      </c>
      <c r="P78" s="162">
        <f t="shared" si="31"/>
        <v>494458</v>
      </c>
      <c r="Q78" s="122">
        <v>323790</v>
      </c>
      <c r="R78" s="40">
        <v>0.5</v>
      </c>
      <c r="S78" s="41">
        <v>156155</v>
      </c>
      <c r="T78" s="146">
        <f t="shared" si="32"/>
        <v>479945</v>
      </c>
      <c r="U78" s="122">
        <v>371480</v>
      </c>
      <c r="V78" s="40">
        <v>0.5</v>
      </c>
      <c r="W78" s="41">
        <v>134616.49119999999</v>
      </c>
      <c r="X78" s="146">
        <f t="shared" si="33"/>
        <v>506096.49119999999</v>
      </c>
      <c r="Y78" s="55">
        <v>379010</v>
      </c>
      <c r="Z78" s="40">
        <v>0.5</v>
      </c>
      <c r="AA78" s="59">
        <v>146732</v>
      </c>
      <c r="AB78" s="162">
        <f t="shared" si="34"/>
        <v>525742</v>
      </c>
      <c r="AC78" s="571">
        <v>931210.02</v>
      </c>
      <c r="AD78" s="563">
        <v>0.5</v>
      </c>
      <c r="AE78" s="570">
        <v>57107.316707999998</v>
      </c>
      <c r="AF78" s="570">
        <f t="shared" si="28"/>
        <v>988317.33670800005</v>
      </c>
      <c r="AG78" s="404">
        <f t="shared" si="35"/>
        <v>563755.39022084454</v>
      </c>
    </row>
    <row r="79" spans="1:37" s="240" customFormat="1" x14ac:dyDescent="0.2">
      <c r="A79" s="661" t="s">
        <v>51</v>
      </c>
      <c r="B79" s="662"/>
      <c r="C79" s="180"/>
      <c r="D79" s="180"/>
      <c r="E79" s="180"/>
      <c r="F79" s="179"/>
      <c r="G79" s="117"/>
      <c r="H79" s="118"/>
      <c r="I79" s="119"/>
      <c r="J79" s="111"/>
      <c r="K79" s="205" t="s">
        <v>51</v>
      </c>
      <c r="L79" s="205"/>
      <c r="M79" s="245"/>
      <c r="N79" s="205"/>
      <c r="O79" s="245"/>
      <c r="P79" s="245"/>
      <c r="Q79" s="205"/>
      <c r="R79" s="205"/>
      <c r="S79" s="205"/>
      <c r="T79" s="205"/>
      <c r="U79" s="205"/>
      <c r="V79" s="205"/>
      <c r="W79" s="205"/>
      <c r="X79" s="205"/>
      <c r="Y79" s="245"/>
      <c r="Z79" s="205"/>
      <c r="AA79" s="245"/>
      <c r="AB79" s="245"/>
      <c r="AC79" s="595"/>
      <c r="AD79" s="233"/>
      <c r="AE79" s="595"/>
      <c r="AF79" s="233"/>
      <c r="AG79" s="233"/>
      <c r="AH79" s="233"/>
      <c r="AI79" s="233"/>
      <c r="AK79" s="241"/>
    </row>
    <row r="80" spans="1:37" x14ac:dyDescent="0.2">
      <c r="A80" s="7">
        <v>69</v>
      </c>
      <c r="B80" s="13" t="s">
        <v>52</v>
      </c>
      <c r="C80" s="230">
        <v>1731660</v>
      </c>
      <c r="D80" s="234">
        <f t="shared" ref="D80:D82" si="36">C80*9.28%+C80</f>
        <v>1892358.048</v>
      </c>
      <c r="E80" s="115">
        <v>2220910</v>
      </c>
      <c r="F80" s="190">
        <f t="shared" ref="F80:F82" si="37">+E80*5.2%+E80</f>
        <v>2336397.3199999998</v>
      </c>
      <c r="G80" s="115">
        <v>2149485.5343999998</v>
      </c>
      <c r="H80" s="243">
        <f t="shared" si="29"/>
        <v>2259109.2966544</v>
      </c>
      <c r="I80" s="158">
        <f t="shared" si="30"/>
        <v>2162621.5548848002</v>
      </c>
      <c r="K80" s="133">
        <v>69</v>
      </c>
      <c r="L80" s="206" t="s">
        <v>52</v>
      </c>
      <c r="M80" s="55">
        <v>1885950</v>
      </c>
      <c r="N80" s="40">
        <v>0.5</v>
      </c>
      <c r="O80" s="59">
        <v>827734</v>
      </c>
      <c r="P80" s="162">
        <f t="shared" si="31"/>
        <v>2713684</v>
      </c>
      <c r="Q80" s="122">
        <v>1774190</v>
      </c>
      <c r="R80" s="40">
        <v>0.5</v>
      </c>
      <c r="S80" s="41">
        <v>857834</v>
      </c>
      <c r="T80" s="146">
        <f t="shared" si="32"/>
        <v>2632024</v>
      </c>
      <c r="U80" s="122">
        <v>1955800</v>
      </c>
      <c r="V80" s="40">
        <v>0.5</v>
      </c>
      <c r="W80" s="41">
        <v>752485.53439999977</v>
      </c>
      <c r="X80" s="146">
        <f t="shared" si="33"/>
        <v>2708285.5343999998</v>
      </c>
      <c r="Y80" s="55">
        <v>2095500</v>
      </c>
      <c r="Z80" s="40">
        <v>0.5</v>
      </c>
      <c r="AA80" s="59">
        <v>827734</v>
      </c>
      <c r="AB80" s="162">
        <f t="shared" si="34"/>
        <v>2923234</v>
      </c>
      <c r="AC80" s="571">
        <v>2637738.6047999999</v>
      </c>
      <c r="AD80" s="563">
        <v>0.5</v>
      </c>
      <c r="AE80" s="570">
        <v>53299.702404000003</v>
      </c>
      <c r="AF80" s="570">
        <f>IF(AND(AC80="",AE80=""),"",SUM(AC80,AE80))</f>
        <v>2691038.3072039997</v>
      </c>
      <c r="AG80" s="404">
        <f t="shared" si="35"/>
        <v>2638481.2327481336</v>
      </c>
    </row>
    <row r="81" spans="1:37" x14ac:dyDescent="0.2">
      <c r="A81" s="7">
        <v>70</v>
      </c>
      <c r="B81" s="13" t="s">
        <v>138</v>
      </c>
      <c r="C81" s="230">
        <v>55860</v>
      </c>
      <c r="D81" s="234">
        <f t="shared" si="36"/>
        <v>61043.807999999997</v>
      </c>
      <c r="E81" s="115">
        <v>71725</v>
      </c>
      <c r="F81" s="190">
        <f t="shared" si="37"/>
        <v>75454.7</v>
      </c>
      <c r="G81" s="115">
        <v>69418.323999999993</v>
      </c>
      <c r="H81" s="243">
        <f t="shared" si="29"/>
        <v>72958.658523999999</v>
      </c>
      <c r="I81" s="158">
        <f t="shared" si="30"/>
        <v>69819.055508000005</v>
      </c>
      <c r="K81" s="133">
        <v>70</v>
      </c>
      <c r="L81" s="206" t="s">
        <v>138</v>
      </c>
      <c r="M81" s="55">
        <v>63000</v>
      </c>
      <c r="N81" s="40">
        <v>0.69</v>
      </c>
      <c r="O81" s="59">
        <v>26860</v>
      </c>
      <c r="P81" s="162">
        <f t="shared" si="31"/>
        <v>89860</v>
      </c>
      <c r="Q81" s="122">
        <v>59400</v>
      </c>
      <c r="R81" s="40">
        <v>0.69</v>
      </c>
      <c r="S81" s="41">
        <v>28081</v>
      </c>
      <c r="T81" s="146">
        <f t="shared" si="32"/>
        <v>87481</v>
      </c>
      <c r="U81" s="122">
        <v>63900</v>
      </c>
      <c r="V81" s="40">
        <v>0.69</v>
      </c>
      <c r="W81" s="41">
        <v>24418.323999999993</v>
      </c>
      <c r="X81" s="146">
        <f t="shared" si="33"/>
        <v>88318.323999999993</v>
      </c>
      <c r="Y81" s="55">
        <v>66600</v>
      </c>
      <c r="Z81" s="40">
        <v>0.69</v>
      </c>
      <c r="AA81" s="59">
        <v>27837</v>
      </c>
      <c r="AB81" s="162">
        <f t="shared" si="34"/>
        <v>94437</v>
      </c>
      <c r="AC81" s="571">
        <v>204176.4192</v>
      </c>
      <c r="AD81" s="563">
        <v>0.69</v>
      </c>
      <c r="AE81" s="570">
        <v>50733.701459999997</v>
      </c>
      <c r="AF81" s="570">
        <f>IF(AND(AC81="",AE81=""),"",SUM(AC81,AE81))</f>
        <v>254910.12066000002</v>
      </c>
      <c r="AG81" s="404">
        <f t="shared" si="35"/>
        <v>114137.58336133334</v>
      </c>
    </row>
    <row r="82" spans="1:37" x14ac:dyDescent="0.2">
      <c r="A82" s="7">
        <v>71</v>
      </c>
      <c r="B82" s="13" t="s">
        <v>139</v>
      </c>
      <c r="C82" s="230">
        <v>795760</v>
      </c>
      <c r="D82" s="234">
        <f t="shared" si="36"/>
        <v>869606.52799999993</v>
      </c>
      <c r="E82" s="115">
        <v>1020585</v>
      </c>
      <c r="F82" s="190">
        <f t="shared" si="37"/>
        <v>1073655.42</v>
      </c>
      <c r="G82" s="115">
        <v>987762.98639999994</v>
      </c>
      <c r="H82" s="243">
        <f t="shared" si="29"/>
        <v>1038138.8987064</v>
      </c>
      <c r="I82" s="158">
        <f t="shared" si="30"/>
        <v>993800.28223546653</v>
      </c>
      <c r="K82" s="133">
        <v>71</v>
      </c>
      <c r="L82" s="206" t="s">
        <v>139</v>
      </c>
      <c r="M82" s="55">
        <v>873120</v>
      </c>
      <c r="N82" s="40">
        <v>1.27</v>
      </c>
      <c r="O82" s="59">
        <v>387255</v>
      </c>
      <c r="P82" s="162">
        <f t="shared" si="31"/>
        <v>1260375</v>
      </c>
      <c r="Q82" s="122">
        <v>853860</v>
      </c>
      <c r="R82" s="40">
        <v>1.27</v>
      </c>
      <c r="S82" s="41">
        <v>394170</v>
      </c>
      <c r="T82" s="146">
        <f t="shared" si="32"/>
        <v>1248030</v>
      </c>
      <c r="U82" s="122">
        <v>943740</v>
      </c>
      <c r="V82" s="40">
        <v>1.27</v>
      </c>
      <c r="W82" s="41">
        <v>345762.98639999994</v>
      </c>
      <c r="X82" s="146">
        <f t="shared" si="33"/>
        <v>1289502.9863999998</v>
      </c>
      <c r="Y82" s="55">
        <v>950160</v>
      </c>
      <c r="Z82" s="40">
        <v>1.27</v>
      </c>
      <c r="AA82" s="59">
        <v>373424</v>
      </c>
      <c r="AB82" s="162">
        <f t="shared" si="34"/>
        <v>1323584</v>
      </c>
      <c r="AC82" s="571">
        <v>1993479.2279999999</v>
      </c>
      <c r="AD82" s="563">
        <v>1.27</v>
      </c>
      <c r="AE82" s="570">
        <v>33482.173607999997</v>
      </c>
      <c r="AF82" s="570">
        <f>IF(AND(AC82="",AE82=""),"",SUM(AC82,AE82))</f>
        <v>2026961.4016079998</v>
      </c>
      <c r="AG82" s="404">
        <f t="shared" si="35"/>
        <v>1357042.278373911</v>
      </c>
    </row>
    <row r="83" spans="1:37" s="240" customFormat="1" x14ac:dyDescent="0.2">
      <c r="A83" s="661" t="s">
        <v>53</v>
      </c>
      <c r="B83" s="662"/>
      <c r="C83" s="180"/>
      <c r="D83" s="180"/>
      <c r="E83" s="180"/>
      <c r="F83" s="179"/>
      <c r="G83" s="117"/>
      <c r="H83" s="118"/>
      <c r="I83" s="119"/>
      <c r="J83" s="111"/>
      <c r="K83" s="205" t="s">
        <v>53</v>
      </c>
      <c r="L83" s="205"/>
      <c r="M83" s="245"/>
      <c r="N83" s="205"/>
      <c r="O83" s="245"/>
      <c r="P83" s="245"/>
      <c r="Q83" s="205"/>
      <c r="R83" s="205"/>
      <c r="S83" s="205"/>
      <c r="T83" s="205"/>
      <c r="U83" s="205"/>
      <c r="V83" s="205"/>
      <c r="W83" s="205"/>
      <c r="X83" s="205"/>
      <c r="Y83" s="245"/>
      <c r="Z83" s="205"/>
      <c r="AA83" s="245"/>
      <c r="AB83" s="245"/>
      <c r="AC83" s="595"/>
      <c r="AD83" s="233"/>
      <c r="AE83" s="595"/>
      <c r="AF83" s="233"/>
      <c r="AG83" s="233"/>
      <c r="AH83" s="233"/>
      <c r="AK83" s="241"/>
    </row>
    <row r="84" spans="1:37" x14ac:dyDescent="0.2">
      <c r="A84" s="7">
        <v>72</v>
      </c>
      <c r="B84" s="13" t="s">
        <v>54</v>
      </c>
      <c r="C84" s="230">
        <v>41160</v>
      </c>
      <c r="D84" s="234">
        <f t="shared" ref="D84:D86" si="38">C84*9.28%+C84</f>
        <v>44979.648000000001</v>
      </c>
      <c r="E84" s="115">
        <v>52820</v>
      </c>
      <c r="F84" s="190">
        <f t="shared" ref="F84:F86" si="39">+E84*5.2%+E84</f>
        <v>55566.64</v>
      </c>
      <c r="G84" s="115">
        <v>51121.308799999999</v>
      </c>
      <c r="H84" s="243">
        <f t="shared" si="29"/>
        <v>53728.495548799998</v>
      </c>
      <c r="I84" s="158">
        <f t="shared" si="30"/>
        <v>51424.927849599997</v>
      </c>
      <c r="K84" s="133">
        <v>72</v>
      </c>
      <c r="L84" s="206" t="s">
        <v>54</v>
      </c>
      <c r="M84" s="463" t="s">
        <v>593</v>
      </c>
      <c r="N84" s="40">
        <v>0.96</v>
      </c>
      <c r="O84" s="59">
        <v>57256</v>
      </c>
      <c r="P84" s="162">
        <f>+O84</f>
        <v>57256</v>
      </c>
      <c r="Q84" s="463" t="s">
        <v>593</v>
      </c>
      <c r="R84" s="40">
        <v>0.96</v>
      </c>
      <c r="S84" s="41">
        <v>57256</v>
      </c>
      <c r="T84" s="146">
        <f>+S84</f>
        <v>57256</v>
      </c>
      <c r="U84" s="463" t="s">
        <v>593</v>
      </c>
      <c r="V84" s="40">
        <v>0.96</v>
      </c>
      <c r="W84" s="41">
        <v>51121.308799999999</v>
      </c>
      <c r="X84" s="146">
        <f>+W84</f>
        <v>51121.308799999999</v>
      </c>
      <c r="Y84" s="463" t="s">
        <v>593</v>
      </c>
      <c r="Z84" s="40">
        <v>0.96</v>
      </c>
      <c r="AA84" s="59">
        <v>56233</v>
      </c>
      <c r="AB84" s="162">
        <f>+AA84</f>
        <v>56233</v>
      </c>
      <c r="AC84" s="92" t="s">
        <v>593</v>
      </c>
      <c r="AD84" s="563">
        <v>0.96</v>
      </c>
      <c r="AE84" s="570">
        <v>62384.173488</v>
      </c>
      <c r="AF84" s="570">
        <f>IF(AND(AC84="",AE84=""),"",SUM(AC84,AE84))</f>
        <v>62384.173488</v>
      </c>
      <c r="AG84" s="404">
        <f t="shared" si="35"/>
        <v>55945.901689599996</v>
      </c>
    </row>
    <row r="85" spans="1:37" x14ac:dyDescent="0.2">
      <c r="A85" s="7">
        <v>73</v>
      </c>
      <c r="B85" s="13" t="s">
        <v>140</v>
      </c>
      <c r="C85" s="230">
        <v>196000</v>
      </c>
      <c r="D85" s="234">
        <f t="shared" si="38"/>
        <v>214188.79999999999</v>
      </c>
      <c r="E85" s="115">
        <v>251465</v>
      </c>
      <c r="F85" s="190">
        <f t="shared" si="39"/>
        <v>264541.18</v>
      </c>
      <c r="G85" s="115">
        <v>243377.88559999998</v>
      </c>
      <c r="H85" s="243">
        <f t="shared" si="29"/>
        <v>255790.15776559999</v>
      </c>
      <c r="I85" s="158">
        <f t="shared" si="30"/>
        <v>244840.04592186667</v>
      </c>
      <c r="K85" s="133">
        <v>73</v>
      </c>
      <c r="L85" s="206" t="s">
        <v>140</v>
      </c>
      <c r="M85" s="55">
        <v>436080</v>
      </c>
      <c r="N85" s="40">
        <v>1.02</v>
      </c>
      <c r="O85" s="59">
        <v>93916</v>
      </c>
      <c r="P85" s="162">
        <f t="shared" si="31"/>
        <v>529996</v>
      </c>
      <c r="Q85" s="122">
        <v>420280</v>
      </c>
      <c r="R85" s="40">
        <v>1.02</v>
      </c>
      <c r="S85" s="41">
        <v>98185</v>
      </c>
      <c r="T85" s="146">
        <f t="shared" si="32"/>
        <v>518465</v>
      </c>
      <c r="U85" s="122">
        <v>448720</v>
      </c>
      <c r="V85" s="40">
        <v>1.02</v>
      </c>
      <c r="W85" s="41">
        <v>85377.88559999998</v>
      </c>
      <c r="X85" s="146">
        <f t="shared" si="33"/>
        <v>534097.88559999992</v>
      </c>
      <c r="Y85" s="55">
        <v>464520</v>
      </c>
      <c r="Z85" s="40">
        <v>1.02</v>
      </c>
      <c r="AA85" s="59">
        <v>97331</v>
      </c>
      <c r="AB85" s="162">
        <f t="shared" si="34"/>
        <v>561851</v>
      </c>
      <c r="AC85" s="571">
        <v>394557.13439999998</v>
      </c>
      <c r="AD85" s="563">
        <v>1.02</v>
      </c>
      <c r="AE85" s="570">
        <v>23390.616131999999</v>
      </c>
      <c r="AF85" s="570">
        <f>IF(AND(AC85="",AE85=""),"",SUM(AC85,AE85))</f>
        <v>417947.75053199998</v>
      </c>
      <c r="AG85" s="404">
        <f t="shared" si="35"/>
        <v>467866.28034231107</v>
      </c>
    </row>
    <row r="86" spans="1:37" x14ac:dyDescent="0.2">
      <c r="A86" s="7">
        <v>74</v>
      </c>
      <c r="B86" s="13" t="s">
        <v>55</v>
      </c>
      <c r="C86" s="230">
        <v>161700</v>
      </c>
      <c r="D86" s="234">
        <f t="shared" si="38"/>
        <v>176705.76</v>
      </c>
      <c r="E86" s="115">
        <v>207385</v>
      </c>
      <c r="F86" s="190">
        <f t="shared" si="39"/>
        <v>218169.02</v>
      </c>
      <c r="G86" s="115">
        <v>200715.49839999998</v>
      </c>
      <c r="H86" s="243">
        <f t="shared" si="29"/>
        <v>210951.98881839999</v>
      </c>
      <c r="I86" s="158">
        <f t="shared" si="30"/>
        <v>201942.2562728</v>
      </c>
      <c r="K86" s="133">
        <v>74</v>
      </c>
      <c r="L86" s="206" t="s">
        <v>55</v>
      </c>
      <c r="M86" s="55">
        <v>356885</v>
      </c>
      <c r="N86" s="40">
        <v>1.1299999999999999</v>
      </c>
      <c r="O86" s="59">
        <v>77787</v>
      </c>
      <c r="P86" s="162">
        <f t="shared" si="31"/>
        <v>434672</v>
      </c>
      <c r="Q86" s="122">
        <v>336045</v>
      </c>
      <c r="R86" s="40">
        <v>1.1299999999999999</v>
      </c>
      <c r="S86" s="41">
        <v>80616</v>
      </c>
      <c r="T86" s="146">
        <f t="shared" si="32"/>
        <v>416661</v>
      </c>
      <c r="U86" s="122">
        <v>390750</v>
      </c>
      <c r="V86" s="40">
        <v>1.1299999999999999</v>
      </c>
      <c r="W86" s="41">
        <v>70715.498399999982</v>
      </c>
      <c r="X86" s="146">
        <f t="shared" si="33"/>
        <v>461465.49839999998</v>
      </c>
      <c r="Y86" s="55">
        <v>388145</v>
      </c>
      <c r="Z86" s="40">
        <v>1.1299999999999999</v>
      </c>
      <c r="AA86" s="59">
        <v>79201</v>
      </c>
      <c r="AB86" s="162">
        <f t="shared" si="34"/>
        <v>467346</v>
      </c>
      <c r="AC86" s="571">
        <v>674609.92559999996</v>
      </c>
      <c r="AD86" s="563">
        <v>1.1299999999999999</v>
      </c>
      <c r="AE86" s="570">
        <v>43332.306263999999</v>
      </c>
      <c r="AF86" s="570">
        <f>IF(AND(AC86="",AE86=""),"",SUM(AC86,AE86))</f>
        <v>717942.23186399997</v>
      </c>
      <c r="AG86" s="404">
        <f t="shared" si="35"/>
        <v>450004.83108946664</v>
      </c>
    </row>
    <row r="87" spans="1:37" s="240" customFormat="1" x14ac:dyDescent="0.2">
      <c r="A87" s="739" t="s">
        <v>335</v>
      </c>
      <c r="B87" s="740"/>
      <c r="C87" s="233"/>
      <c r="D87" s="233"/>
      <c r="E87" s="233"/>
      <c r="F87" s="244"/>
      <c r="G87" s="117"/>
      <c r="H87" s="118"/>
      <c r="I87" s="119"/>
      <c r="J87" s="111"/>
      <c r="K87" s="205" t="s">
        <v>335</v>
      </c>
      <c r="L87" s="205"/>
      <c r="M87" s="245"/>
      <c r="N87" s="205"/>
      <c r="O87" s="245"/>
      <c r="P87" s="245"/>
      <c r="Q87" s="205"/>
      <c r="R87" s="205"/>
      <c r="S87" s="205"/>
      <c r="T87" s="205"/>
      <c r="U87" s="205"/>
      <c r="V87" s="205"/>
      <c r="W87" s="205"/>
      <c r="X87" s="253"/>
      <c r="Y87" s="245"/>
      <c r="Z87" s="205"/>
      <c r="AA87" s="245"/>
      <c r="AB87" s="245"/>
      <c r="AC87" s="595"/>
      <c r="AD87" s="233"/>
      <c r="AE87" s="595"/>
      <c r="AF87" s="233"/>
      <c r="AG87" s="233"/>
      <c r="AH87" s="233"/>
      <c r="AK87" s="241"/>
    </row>
    <row r="88" spans="1:37" x14ac:dyDescent="0.2">
      <c r="A88" s="7">
        <v>75</v>
      </c>
      <c r="B88" s="13" t="s">
        <v>57</v>
      </c>
      <c r="C88" s="230">
        <v>235200</v>
      </c>
      <c r="D88" s="234">
        <f t="shared" ref="D88:D106" si="40">C88*9.28%+C88</f>
        <v>257026.56</v>
      </c>
      <c r="E88" s="115">
        <v>301625</v>
      </c>
      <c r="F88" s="190">
        <f t="shared" ref="F88:F111" si="41">+E88*5.2%+E88</f>
        <v>317309.5</v>
      </c>
      <c r="G88" s="115">
        <v>291924.74</v>
      </c>
      <c r="H88" s="243">
        <f t="shared" si="29"/>
        <v>306812.90174</v>
      </c>
      <c r="I88" s="158">
        <f t="shared" si="30"/>
        <v>293716.32058</v>
      </c>
      <c r="K88" s="133">
        <v>75</v>
      </c>
      <c r="L88" s="206" t="s">
        <v>57</v>
      </c>
      <c r="M88" s="463" t="s">
        <v>593</v>
      </c>
      <c r="N88" s="40">
        <v>5.04</v>
      </c>
      <c r="O88" s="59">
        <v>660000</v>
      </c>
      <c r="P88" s="162">
        <f>+O88</f>
        <v>660000</v>
      </c>
      <c r="Q88" s="463" t="s">
        <v>593</v>
      </c>
      <c r="R88" s="40">
        <v>5.04</v>
      </c>
      <c r="S88" s="41">
        <v>696000</v>
      </c>
      <c r="T88" s="146">
        <f>+S88</f>
        <v>696000</v>
      </c>
      <c r="U88" s="463" t="s">
        <v>593</v>
      </c>
      <c r="V88" s="40">
        <v>5.04</v>
      </c>
      <c r="W88" s="41">
        <v>600000</v>
      </c>
      <c r="X88" s="146">
        <f>+W88</f>
        <v>600000</v>
      </c>
      <c r="Y88" s="463" t="s">
        <v>593</v>
      </c>
      <c r="Z88" s="40">
        <v>5.04</v>
      </c>
      <c r="AA88" s="59">
        <v>678000</v>
      </c>
      <c r="AB88" s="162">
        <f>+AA88</f>
        <v>678000</v>
      </c>
      <c r="AC88" s="92" t="s">
        <v>593</v>
      </c>
      <c r="AD88" s="563">
        <v>5.04</v>
      </c>
      <c r="AE88" s="570">
        <v>475089.55650000001</v>
      </c>
      <c r="AF88" s="570">
        <f t="shared" ref="AF88:AF111" si="42">IF(AND(AC88="",AE88=""),"",SUM(AC88,AE88))</f>
        <v>475089.55650000001</v>
      </c>
      <c r="AG88" s="404">
        <f t="shared" si="35"/>
        <v>567134.31284666667</v>
      </c>
    </row>
    <row r="89" spans="1:37" x14ac:dyDescent="0.2">
      <c r="A89" s="7">
        <v>76</v>
      </c>
      <c r="B89" s="13" t="s">
        <v>103</v>
      </c>
      <c r="C89" s="230">
        <v>1782620</v>
      </c>
      <c r="D89" s="234">
        <f t="shared" si="40"/>
        <v>1948047.1359999999</v>
      </c>
      <c r="E89" s="115">
        <v>2286270</v>
      </c>
      <c r="F89" s="190">
        <f t="shared" si="41"/>
        <v>2405156.04</v>
      </c>
      <c r="G89" s="115">
        <v>2212743.5567999999</v>
      </c>
      <c r="H89" s="243">
        <f t="shared" si="29"/>
        <v>2325593.4781967998</v>
      </c>
      <c r="I89" s="158">
        <f t="shared" si="30"/>
        <v>2226265.5513989334</v>
      </c>
      <c r="K89" s="133">
        <v>76</v>
      </c>
      <c r="L89" s="206" t="s">
        <v>103</v>
      </c>
      <c r="M89" s="55">
        <v>2013200</v>
      </c>
      <c r="N89" s="40">
        <v>1.8</v>
      </c>
      <c r="O89" s="59">
        <v>852218</v>
      </c>
      <c r="P89" s="162">
        <f t="shared" si="31"/>
        <v>2865418</v>
      </c>
      <c r="Q89" s="122">
        <v>1797500</v>
      </c>
      <c r="R89" s="40">
        <v>1.8</v>
      </c>
      <c r="S89" s="41">
        <v>875460</v>
      </c>
      <c r="T89" s="146">
        <f t="shared" si="32"/>
        <v>2672960</v>
      </c>
      <c r="U89" s="122">
        <v>2041960</v>
      </c>
      <c r="V89" s="40">
        <v>1.8</v>
      </c>
      <c r="W89" s="41">
        <v>774743.5567999999</v>
      </c>
      <c r="X89" s="146">
        <f t="shared" si="33"/>
        <v>2816703.5567999999</v>
      </c>
      <c r="Y89" s="55">
        <v>2142620</v>
      </c>
      <c r="Z89" s="40">
        <v>1.8</v>
      </c>
      <c r="AA89" s="59">
        <v>844470</v>
      </c>
      <c r="AB89" s="162">
        <f t="shared" si="34"/>
        <v>2987090</v>
      </c>
      <c r="AC89" s="571">
        <v>652536.79920000001</v>
      </c>
      <c r="AD89" s="563">
        <v>1.8</v>
      </c>
      <c r="AE89" s="570">
        <v>164224.06041599999</v>
      </c>
      <c r="AF89" s="570">
        <f t="shared" si="42"/>
        <v>816760.85961599997</v>
      </c>
      <c r="AG89" s="404">
        <f t="shared" si="35"/>
        <v>2397532.9946358223</v>
      </c>
    </row>
    <row r="90" spans="1:37" x14ac:dyDescent="0.2">
      <c r="A90" s="7">
        <v>77</v>
      </c>
      <c r="B90" s="13" t="s">
        <v>58</v>
      </c>
      <c r="C90" s="230">
        <v>1199520</v>
      </c>
      <c r="D90" s="234">
        <f t="shared" si="40"/>
        <v>1310835.456</v>
      </c>
      <c r="E90" s="115">
        <v>1538430</v>
      </c>
      <c r="F90" s="190">
        <f t="shared" si="41"/>
        <v>1618428.36</v>
      </c>
      <c r="G90" s="115">
        <v>1488954.0912000001</v>
      </c>
      <c r="H90" s="243">
        <f t="shared" si="29"/>
        <v>1564890.7498512003</v>
      </c>
      <c r="I90" s="158">
        <f t="shared" si="30"/>
        <v>1498051.5219504002</v>
      </c>
      <c r="K90" s="133">
        <v>77</v>
      </c>
      <c r="L90" s="206" t="s">
        <v>58</v>
      </c>
      <c r="M90" s="55">
        <v>1326160</v>
      </c>
      <c r="N90" s="40">
        <v>3.58</v>
      </c>
      <c r="O90" s="59">
        <v>583469</v>
      </c>
      <c r="P90" s="162">
        <f t="shared" si="31"/>
        <v>1909629</v>
      </c>
      <c r="Q90" s="122">
        <v>1248720</v>
      </c>
      <c r="R90" s="40">
        <v>3.58</v>
      </c>
      <c r="S90" s="41">
        <v>599097</v>
      </c>
      <c r="T90" s="146">
        <f t="shared" si="32"/>
        <v>1847817</v>
      </c>
      <c r="U90" s="122">
        <v>1355200</v>
      </c>
      <c r="V90" s="40">
        <v>3.58</v>
      </c>
      <c r="W90" s="41">
        <v>520954.09120000014</v>
      </c>
      <c r="X90" s="146">
        <f t="shared" si="33"/>
        <v>1876154.0912000001</v>
      </c>
      <c r="Y90" s="55">
        <v>1461680</v>
      </c>
      <c r="Z90" s="40">
        <v>3.58</v>
      </c>
      <c r="AA90" s="59">
        <v>583469</v>
      </c>
      <c r="AB90" s="162">
        <f t="shared" si="34"/>
        <v>2045149</v>
      </c>
      <c r="AC90" s="571">
        <v>2368722.3768000002</v>
      </c>
      <c r="AD90" s="563">
        <v>3.58</v>
      </c>
      <c r="AE90" s="570">
        <v>211439.85735599999</v>
      </c>
      <c r="AF90" s="570">
        <f t="shared" si="42"/>
        <v>2580162.2341560004</v>
      </c>
      <c r="AG90" s="404">
        <f t="shared" si="35"/>
        <v>1959493.8078844</v>
      </c>
    </row>
    <row r="91" spans="1:37" x14ac:dyDescent="0.2">
      <c r="A91" s="7">
        <v>78</v>
      </c>
      <c r="B91" s="13" t="s">
        <v>59</v>
      </c>
      <c r="C91" s="230">
        <v>1782620</v>
      </c>
      <c r="D91" s="234">
        <f t="shared" si="40"/>
        <v>1948047.1359999999</v>
      </c>
      <c r="E91" s="115">
        <v>2286270</v>
      </c>
      <c r="F91" s="190">
        <f t="shared" si="41"/>
        <v>2405156.04</v>
      </c>
      <c r="G91" s="115">
        <v>2212743.5567999999</v>
      </c>
      <c r="H91" s="243">
        <f t="shared" si="29"/>
        <v>2325593.4781967998</v>
      </c>
      <c r="I91" s="158">
        <f t="shared" si="30"/>
        <v>2226265.5513989334</v>
      </c>
      <c r="K91" s="133">
        <v>78</v>
      </c>
      <c r="L91" s="206" t="s">
        <v>59</v>
      </c>
      <c r="M91" s="55">
        <v>1984440</v>
      </c>
      <c r="N91" s="40">
        <v>2.34</v>
      </c>
      <c r="O91" s="59">
        <v>852218</v>
      </c>
      <c r="P91" s="162">
        <f t="shared" si="31"/>
        <v>2836658</v>
      </c>
      <c r="Q91" s="122">
        <v>1840640</v>
      </c>
      <c r="R91" s="40">
        <v>2.34</v>
      </c>
      <c r="S91" s="41">
        <v>867713</v>
      </c>
      <c r="T91" s="146">
        <f t="shared" si="32"/>
        <v>2708353</v>
      </c>
      <c r="U91" s="122">
        <v>2085100</v>
      </c>
      <c r="V91" s="40">
        <v>2.34</v>
      </c>
      <c r="W91" s="41">
        <v>774743.5567999999</v>
      </c>
      <c r="X91" s="146">
        <f t="shared" si="33"/>
        <v>2859843.5567999999</v>
      </c>
      <c r="Y91" s="55">
        <v>2157000</v>
      </c>
      <c r="Z91" s="40">
        <v>2.34</v>
      </c>
      <c r="AA91" s="59">
        <v>859965</v>
      </c>
      <c r="AB91" s="162">
        <f t="shared" si="34"/>
        <v>3016965</v>
      </c>
      <c r="AC91" s="571">
        <v>5623128.9504000004</v>
      </c>
      <c r="AD91" s="563">
        <v>2.34</v>
      </c>
      <c r="AE91" s="570">
        <v>65888.282303999993</v>
      </c>
      <c r="AF91" s="570">
        <f t="shared" si="42"/>
        <v>5689017.2327040005</v>
      </c>
      <c r="AG91" s="404">
        <f t="shared" si="35"/>
        <v>3222850.3901504888</v>
      </c>
    </row>
    <row r="92" spans="1:37" x14ac:dyDescent="0.2">
      <c r="A92" s="7">
        <v>79</v>
      </c>
      <c r="B92" s="13" t="s">
        <v>104</v>
      </c>
      <c r="C92" s="230">
        <v>358680</v>
      </c>
      <c r="D92" s="234">
        <f t="shared" si="40"/>
        <v>391965.50400000002</v>
      </c>
      <c r="E92" s="115">
        <v>459990</v>
      </c>
      <c r="F92" s="190">
        <f t="shared" si="41"/>
        <v>483909.48</v>
      </c>
      <c r="G92" s="115">
        <v>445196.72159999999</v>
      </c>
      <c r="H92" s="243">
        <f t="shared" si="29"/>
        <v>467901.75440159999</v>
      </c>
      <c r="I92" s="158">
        <f t="shared" si="30"/>
        <v>447925.57946719998</v>
      </c>
      <c r="K92" s="133">
        <v>79</v>
      </c>
      <c r="L92" s="206" t="s">
        <v>104</v>
      </c>
      <c r="M92" s="55">
        <v>393040</v>
      </c>
      <c r="N92" s="40">
        <v>5.04</v>
      </c>
      <c r="O92" s="59">
        <v>171816</v>
      </c>
      <c r="P92" s="162">
        <f t="shared" si="31"/>
        <v>564856</v>
      </c>
      <c r="Q92" s="122">
        <v>393040</v>
      </c>
      <c r="R92" s="40">
        <v>5.04</v>
      </c>
      <c r="S92" s="41">
        <v>181188</v>
      </c>
      <c r="T92" s="146">
        <f t="shared" si="32"/>
        <v>574228</v>
      </c>
      <c r="U92" s="122">
        <v>433500</v>
      </c>
      <c r="V92" s="40">
        <v>5.04</v>
      </c>
      <c r="W92" s="41">
        <v>156196.72159999999</v>
      </c>
      <c r="X92" s="146">
        <f t="shared" si="33"/>
        <v>589696.72160000005</v>
      </c>
      <c r="Y92" s="55">
        <v>424830</v>
      </c>
      <c r="Z92" s="40">
        <v>5.04</v>
      </c>
      <c r="AA92" s="59">
        <v>174940</v>
      </c>
      <c r="AB92" s="162">
        <f t="shared" si="34"/>
        <v>599770</v>
      </c>
      <c r="AC92" s="571">
        <v>580000</v>
      </c>
      <c r="AD92" s="563">
        <v>5.04</v>
      </c>
      <c r="AE92" s="570">
        <v>250000</v>
      </c>
      <c r="AF92" s="570">
        <f t="shared" si="42"/>
        <v>830000</v>
      </c>
      <c r="AG92" s="404">
        <f t="shared" si="35"/>
        <v>601079.38351119997</v>
      </c>
    </row>
    <row r="93" spans="1:37" x14ac:dyDescent="0.2">
      <c r="A93" s="7">
        <v>80</v>
      </c>
      <c r="B93" s="13" t="s">
        <v>105</v>
      </c>
      <c r="C93" s="230">
        <v>184240</v>
      </c>
      <c r="D93" s="234">
        <f t="shared" si="40"/>
        <v>201337.47200000001</v>
      </c>
      <c r="E93" s="115">
        <v>236360</v>
      </c>
      <c r="F93" s="190">
        <f t="shared" si="41"/>
        <v>248650.72</v>
      </c>
      <c r="G93" s="115">
        <v>228758.6624</v>
      </c>
      <c r="H93" s="243">
        <f t="shared" si="29"/>
        <v>240425.35418240001</v>
      </c>
      <c r="I93" s="158">
        <f t="shared" si="30"/>
        <v>230137.84872746668</v>
      </c>
      <c r="K93" s="133">
        <v>80</v>
      </c>
      <c r="L93" s="206" t="s">
        <v>105</v>
      </c>
      <c r="M93" s="55">
        <v>210090</v>
      </c>
      <c r="N93" s="40">
        <v>5.04</v>
      </c>
      <c r="O93" s="59">
        <v>89330</v>
      </c>
      <c r="P93" s="162">
        <f t="shared" si="31"/>
        <v>299420</v>
      </c>
      <c r="Q93" s="122">
        <v>202640</v>
      </c>
      <c r="R93" s="40">
        <v>5.04</v>
      </c>
      <c r="S93" s="41">
        <v>90127</v>
      </c>
      <c r="T93" s="146">
        <f t="shared" si="32"/>
        <v>292767</v>
      </c>
      <c r="U93" s="122">
        <v>208600</v>
      </c>
      <c r="V93" s="40">
        <v>5.04</v>
      </c>
      <c r="W93" s="41">
        <v>79758.662400000001</v>
      </c>
      <c r="X93" s="146">
        <f t="shared" si="33"/>
        <v>288358.66240000003</v>
      </c>
      <c r="Y93" s="55">
        <v>223500</v>
      </c>
      <c r="Z93" s="40">
        <v>5.04</v>
      </c>
      <c r="AA93" s="59">
        <v>90127</v>
      </c>
      <c r="AB93" s="162">
        <f t="shared" si="34"/>
        <v>313627</v>
      </c>
      <c r="AC93" s="92" t="s">
        <v>593</v>
      </c>
      <c r="AD93" s="563">
        <v>5.04</v>
      </c>
      <c r="AE93" s="570">
        <v>67626.541008</v>
      </c>
      <c r="AF93" s="570">
        <f t="shared" si="42"/>
        <v>67626.541008</v>
      </c>
      <c r="AG93" s="404">
        <f t="shared" si="35"/>
        <v>248656.17535591114</v>
      </c>
    </row>
    <row r="94" spans="1:37" x14ac:dyDescent="0.2">
      <c r="A94" s="7">
        <v>81</v>
      </c>
      <c r="B94" s="13" t="s">
        <v>106</v>
      </c>
      <c r="C94" s="230">
        <v>255780</v>
      </c>
      <c r="D94" s="234">
        <f t="shared" si="40"/>
        <v>279516.38400000002</v>
      </c>
      <c r="E94" s="115">
        <v>328035</v>
      </c>
      <c r="F94" s="190">
        <f t="shared" si="41"/>
        <v>345092.82</v>
      </c>
      <c r="G94" s="115">
        <v>317485.39439999999</v>
      </c>
      <c r="H94" s="243">
        <f t="shared" si="29"/>
        <v>333677.14951439999</v>
      </c>
      <c r="I94" s="158">
        <f t="shared" si="30"/>
        <v>319428.78450480005</v>
      </c>
      <c r="K94" s="133">
        <v>81</v>
      </c>
      <c r="L94" s="206" t="s">
        <v>106</v>
      </c>
      <c r="M94" s="55">
        <v>1112000</v>
      </c>
      <c r="N94" s="40">
        <v>2.34</v>
      </c>
      <c r="O94" s="59">
        <v>124864</v>
      </c>
      <c r="P94" s="162">
        <f t="shared" si="31"/>
        <v>1236864</v>
      </c>
      <c r="Q94" s="122">
        <v>1088000</v>
      </c>
      <c r="R94" s="40">
        <v>2.34</v>
      </c>
      <c r="S94" s="41">
        <v>125978</v>
      </c>
      <c r="T94" s="146">
        <f t="shared" si="32"/>
        <v>1213978</v>
      </c>
      <c r="U94" s="122">
        <v>1200000</v>
      </c>
      <c r="V94" s="40">
        <v>2.34</v>
      </c>
      <c r="W94" s="41">
        <v>111485.39439999999</v>
      </c>
      <c r="X94" s="146">
        <f t="shared" si="33"/>
        <v>1311485.3944000001</v>
      </c>
      <c r="Y94" s="55">
        <v>1176000</v>
      </c>
      <c r="Z94" s="40">
        <v>2.34</v>
      </c>
      <c r="AA94" s="59">
        <v>123749</v>
      </c>
      <c r="AB94" s="162">
        <f t="shared" si="34"/>
        <v>1299749</v>
      </c>
      <c r="AC94" s="571">
        <v>459396.94319999998</v>
      </c>
      <c r="AD94" s="563">
        <v>2.34</v>
      </c>
      <c r="AE94" s="570">
        <v>114511.241052</v>
      </c>
      <c r="AF94" s="570">
        <f t="shared" si="42"/>
        <v>573908.18425199995</v>
      </c>
      <c r="AG94" s="404">
        <f t="shared" si="35"/>
        <v>992568.89385946654</v>
      </c>
    </row>
    <row r="95" spans="1:37" x14ac:dyDescent="0.2">
      <c r="A95" s="7">
        <v>82</v>
      </c>
      <c r="B95" s="13" t="s">
        <v>108</v>
      </c>
      <c r="C95" s="230">
        <v>391020</v>
      </c>
      <c r="D95" s="234">
        <f t="shared" si="40"/>
        <v>427306.65600000002</v>
      </c>
      <c r="E95" s="115">
        <v>501505</v>
      </c>
      <c r="F95" s="190">
        <f t="shared" si="41"/>
        <v>527583.26</v>
      </c>
      <c r="G95" s="115">
        <v>485376.5992</v>
      </c>
      <c r="H95" s="243">
        <f t="shared" si="29"/>
        <v>510130.80575920001</v>
      </c>
      <c r="I95" s="158">
        <f t="shared" si="30"/>
        <v>488340.24058640003</v>
      </c>
      <c r="K95" s="133">
        <v>82</v>
      </c>
      <c r="L95" s="206" t="s">
        <v>108</v>
      </c>
      <c r="M95" s="55">
        <v>431550</v>
      </c>
      <c r="N95" s="40">
        <v>1.8</v>
      </c>
      <c r="O95" s="59">
        <v>189118</v>
      </c>
      <c r="P95" s="162">
        <f t="shared" si="31"/>
        <v>620668</v>
      </c>
      <c r="Q95" s="122">
        <v>412650</v>
      </c>
      <c r="R95" s="40">
        <v>1.8</v>
      </c>
      <c r="S95" s="41">
        <v>194229</v>
      </c>
      <c r="T95" s="146">
        <f t="shared" si="32"/>
        <v>606879</v>
      </c>
      <c r="U95" s="122">
        <v>459900</v>
      </c>
      <c r="V95" s="40">
        <v>1.8</v>
      </c>
      <c r="W95" s="41">
        <v>170376.5992</v>
      </c>
      <c r="X95" s="146">
        <f t="shared" si="33"/>
        <v>630276.59920000006</v>
      </c>
      <c r="Y95" s="55">
        <v>475650</v>
      </c>
      <c r="Z95" s="40">
        <v>1.8</v>
      </c>
      <c r="AA95" s="59">
        <v>194229</v>
      </c>
      <c r="AB95" s="162">
        <f t="shared" si="34"/>
        <v>669879</v>
      </c>
      <c r="AC95" s="571">
        <v>320000</v>
      </c>
      <c r="AD95" s="563">
        <v>1.8</v>
      </c>
      <c r="AE95" s="570">
        <v>250000</v>
      </c>
      <c r="AF95" s="570">
        <f t="shared" si="42"/>
        <v>570000</v>
      </c>
      <c r="AG95" s="404">
        <f t="shared" si="35"/>
        <v>597673.80663106672</v>
      </c>
    </row>
    <row r="96" spans="1:37" x14ac:dyDescent="0.2">
      <c r="A96" s="7">
        <v>83</v>
      </c>
      <c r="B96" s="13" t="s">
        <v>109</v>
      </c>
      <c r="C96" s="230">
        <v>1217160</v>
      </c>
      <c r="D96" s="234">
        <f t="shared" si="40"/>
        <v>1330112.4480000001</v>
      </c>
      <c r="E96" s="115">
        <v>1561040</v>
      </c>
      <c r="F96" s="190">
        <f t="shared" si="41"/>
        <v>1642214.08</v>
      </c>
      <c r="G96" s="115">
        <v>735331.804</v>
      </c>
      <c r="H96" s="243">
        <f t="shared" si="29"/>
        <v>772833.72600400005</v>
      </c>
      <c r="I96" s="158">
        <f t="shared" si="30"/>
        <v>1248386.7513346665</v>
      </c>
      <c r="K96" s="133">
        <v>83</v>
      </c>
      <c r="L96" s="206" t="s">
        <v>109</v>
      </c>
      <c r="M96" s="55">
        <v>664420</v>
      </c>
      <c r="N96" s="40">
        <v>5.04</v>
      </c>
      <c r="O96" s="59">
        <v>283065</v>
      </c>
      <c r="P96" s="162">
        <f t="shared" si="31"/>
        <v>947485</v>
      </c>
      <c r="Q96" s="122">
        <v>616620</v>
      </c>
      <c r="R96" s="40">
        <v>5.04</v>
      </c>
      <c r="S96" s="41">
        <v>293358</v>
      </c>
      <c r="T96" s="146">
        <f t="shared" si="32"/>
        <v>909978</v>
      </c>
      <c r="U96" s="122">
        <v>702660</v>
      </c>
      <c r="V96" s="40">
        <v>5.04</v>
      </c>
      <c r="W96" s="41">
        <v>257331.804</v>
      </c>
      <c r="X96" s="146">
        <f t="shared" si="33"/>
        <v>959991.804</v>
      </c>
      <c r="Y96" s="55">
        <v>712220</v>
      </c>
      <c r="Z96" s="40">
        <v>5.04</v>
      </c>
      <c r="AA96" s="59">
        <v>283065</v>
      </c>
      <c r="AB96" s="162">
        <f t="shared" si="34"/>
        <v>995285</v>
      </c>
      <c r="AC96" s="571">
        <v>11217286.9224</v>
      </c>
      <c r="AD96" s="563">
        <v>5.04</v>
      </c>
      <c r="AE96" s="570">
        <v>200589.53615999999</v>
      </c>
      <c r="AF96" s="570">
        <f t="shared" si="42"/>
        <v>11417876.458559999</v>
      </c>
      <c r="AG96" s="404">
        <f t="shared" si="35"/>
        <v>2746500.5023157778</v>
      </c>
    </row>
    <row r="97" spans="1:37" x14ac:dyDescent="0.2">
      <c r="A97" s="7">
        <v>84</v>
      </c>
      <c r="B97" s="13" t="s">
        <v>110</v>
      </c>
      <c r="C97" s="230">
        <v>281260</v>
      </c>
      <c r="D97" s="234">
        <f t="shared" si="40"/>
        <v>307360.92800000001</v>
      </c>
      <c r="E97" s="115">
        <v>360810</v>
      </c>
      <c r="F97" s="190">
        <f t="shared" si="41"/>
        <v>379572.12</v>
      </c>
      <c r="G97" s="115">
        <v>349206.3504</v>
      </c>
      <c r="H97" s="243">
        <f t="shared" si="29"/>
        <v>367015.87427039997</v>
      </c>
      <c r="I97" s="158">
        <f t="shared" si="30"/>
        <v>351316.30742346664</v>
      </c>
      <c r="K97" s="133">
        <v>84</v>
      </c>
      <c r="L97" s="206" t="s">
        <v>110</v>
      </c>
      <c r="M97" s="55">
        <v>320070</v>
      </c>
      <c r="N97" s="40">
        <v>2.34</v>
      </c>
      <c r="O97" s="59">
        <v>135649</v>
      </c>
      <c r="P97" s="162">
        <f t="shared" si="31"/>
        <v>455719</v>
      </c>
      <c r="Q97" s="122">
        <v>310990</v>
      </c>
      <c r="R97" s="40">
        <v>2.34</v>
      </c>
      <c r="S97" s="41">
        <v>141759</v>
      </c>
      <c r="T97" s="146">
        <f t="shared" si="32"/>
        <v>452749</v>
      </c>
      <c r="U97" s="122">
        <v>331420</v>
      </c>
      <c r="V97" s="40">
        <v>2.34</v>
      </c>
      <c r="W97" s="41">
        <v>122206.3504</v>
      </c>
      <c r="X97" s="146">
        <f t="shared" si="33"/>
        <v>453626.3504</v>
      </c>
      <c r="Y97" s="55">
        <v>342770</v>
      </c>
      <c r="Z97" s="40">
        <v>2.34</v>
      </c>
      <c r="AA97" s="59">
        <v>133205</v>
      </c>
      <c r="AB97" s="162">
        <f t="shared" si="34"/>
        <v>475975</v>
      </c>
      <c r="AC97" s="571">
        <v>499404.48479999998</v>
      </c>
      <c r="AD97" s="563">
        <v>2.34</v>
      </c>
      <c r="AE97" s="570">
        <v>124830.427644</v>
      </c>
      <c r="AF97" s="570">
        <f t="shared" si="42"/>
        <v>624234.91244400002</v>
      </c>
      <c r="AG97" s="404">
        <f t="shared" si="35"/>
        <v>468936.76171124447</v>
      </c>
    </row>
    <row r="98" spans="1:37" x14ac:dyDescent="0.2">
      <c r="A98" s="7">
        <v>85</v>
      </c>
      <c r="B98" s="13" t="s">
        <v>60</v>
      </c>
      <c r="C98" s="230">
        <v>95060</v>
      </c>
      <c r="D98" s="234">
        <f t="shared" si="40"/>
        <v>103881.568</v>
      </c>
      <c r="E98" s="115">
        <v>121885</v>
      </c>
      <c r="F98" s="190">
        <f t="shared" si="41"/>
        <v>128223.02</v>
      </c>
      <c r="G98" s="115">
        <v>117965.1784</v>
      </c>
      <c r="H98" s="243">
        <f t="shared" si="29"/>
        <v>123981.4024984</v>
      </c>
      <c r="I98" s="158">
        <f t="shared" si="30"/>
        <v>118695.33016613334</v>
      </c>
      <c r="K98" s="133">
        <v>85</v>
      </c>
      <c r="L98" s="206" t="s">
        <v>60</v>
      </c>
      <c r="M98" s="55">
        <v>107030</v>
      </c>
      <c r="N98" s="40">
        <v>1.8</v>
      </c>
      <c r="O98" s="59">
        <v>45062</v>
      </c>
      <c r="P98" s="162">
        <f t="shared" si="31"/>
        <v>152092</v>
      </c>
      <c r="Q98" s="122">
        <v>100870</v>
      </c>
      <c r="R98" s="40">
        <v>1.8</v>
      </c>
      <c r="S98" s="41">
        <v>45881</v>
      </c>
      <c r="T98" s="146">
        <f t="shared" si="32"/>
        <v>146751</v>
      </c>
      <c r="U98" s="122">
        <v>113190</v>
      </c>
      <c r="V98" s="40">
        <v>1.8</v>
      </c>
      <c r="W98" s="41">
        <v>40965.178400000004</v>
      </c>
      <c r="X98" s="146">
        <f t="shared" si="33"/>
        <v>154155.1784</v>
      </c>
      <c r="Y98" s="55">
        <v>114730</v>
      </c>
      <c r="Z98" s="40">
        <v>1.8</v>
      </c>
      <c r="AA98" s="59">
        <v>46700</v>
      </c>
      <c r="AB98" s="162">
        <f t="shared" si="34"/>
        <v>161430</v>
      </c>
      <c r="AC98" s="571">
        <v>440082.95760000002</v>
      </c>
      <c r="AD98" s="563">
        <v>1.8</v>
      </c>
      <c r="AE98" s="570">
        <v>111414.10550400001</v>
      </c>
      <c r="AF98" s="570">
        <f t="shared" si="42"/>
        <v>551497.06310400006</v>
      </c>
      <c r="AG98" s="404">
        <f t="shared" si="35"/>
        <v>214103.4286116889</v>
      </c>
    </row>
    <row r="99" spans="1:37" x14ac:dyDescent="0.2">
      <c r="A99" s="7">
        <v>86</v>
      </c>
      <c r="B99" s="13" t="s">
        <v>61</v>
      </c>
      <c r="C99" s="230">
        <v>145040</v>
      </c>
      <c r="D99" s="234">
        <f t="shared" si="40"/>
        <v>158499.712</v>
      </c>
      <c r="E99" s="115">
        <v>186010</v>
      </c>
      <c r="F99" s="190">
        <f t="shared" si="41"/>
        <v>195682.52</v>
      </c>
      <c r="G99" s="115">
        <v>180027.9184</v>
      </c>
      <c r="H99" s="243">
        <f t="shared" si="29"/>
        <v>189209.34223839999</v>
      </c>
      <c r="I99" s="158">
        <f t="shared" si="30"/>
        <v>181130.52474613333</v>
      </c>
      <c r="K99" s="133">
        <v>86</v>
      </c>
      <c r="L99" s="206" t="s">
        <v>61</v>
      </c>
      <c r="M99" s="55">
        <v>162630</v>
      </c>
      <c r="N99" s="40">
        <v>1.8</v>
      </c>
      <c r="O99" s="59">
        <v>70591</v>
      </c>
      <c r="P99" s="162">
        <f t="shared" si="31"/>
        <v>233221</v>
      </c>
      <c r="Q99" s="122">
        <v>149760</v>
      </c>
      <c r="R99" s="40">
        <v>1.8</v>
      </c>
      <c r="S99" s="41">
        <v>73112</v>
      </c>
      <c r="T99" s="146">
        <f t="shared" si="32"/>
        <v>222872</v>
      </c>
      <c r="U99" s="122">
        <v>167310</v>
      </c>
      <c r="V99" s="40">
        <v>1.8</v>
      </c>
      <c r="W99" s="41">
        <v>63027.918399999995</v>
      </c>
      <c r="X99" s="146">
        <f t="shared" si="33"/>
        <v>230337.9184</v>
      </c>
      <c r="Y99" s="55">
        <v>171990</v>
      </c>
      <c r="Z99" s="40">
        <v>1.8</v>
      </c>
      <c r="AA99" s="59">
        <v>70591</v>
      </c>
      <c r="AB99" s="162">
        <f t="shared" si="34"/>
        <v>242581</v>
      </c>
      <c r="AC99" s="571">
        <v>215000</v>
      </c>
      <c r="AD99" s="563">
        <v>1.8</v>
      </c>
      <c r="AE99" s="570">
        <v>250000</v>
      </c>
      <c r="AF99" s="570">
        <f t="shared" si="42"/>
        <v>465000</v>
      </c>
      <c r="AG99" s="404">
        <f t="shared" si="35"/>
        <v>262523.74052435555</v>
      </c>
    </row>
    <row r="100" spans="1:37" x14ac:dyDescent="0.2">
      <c r="A100" s="7">
        <v>87</v>
      </c>
      <c r="B100" s="13" t="s">
        <v>166</v>
      </c>
      <c r="C100" s="230">
        <v>199920</v>
      </c>
      <c r="D100" s="234">
        <f t="shared" si="40"/>
        <v>218472.576</v>
      </c>
      <c r="E100" s="115">
        <v>256405</v>
      </c>
      <c r="F100" s="190">
        <f t="shared" si="41"/>
        <v>269738.06</v>
      </c>
      <c r="G100" s="115">
        <v>248159.01519999999</v>
      </c>
      <c r="H100" s="243">
        <f t="shared" si="29"/>
        <v>260815.12497519999</v>
      </c>
      <c r="I100" s="158">
        <f t="shared" si="30"/>
        <v>249675.2536584</v>
      </c>
      <c r="K100" s="133">
        <v>87</v>
      </c>
      <c r="L100" s="206" t="s">
        <v>166</v>
      </c>
      <c r="M100" s="55">
        <v>228620</v>
      </c>
      <c r="N100" s="40">
        <v>1.8</v>
      </c>
      <c r="O100" s="59">
        <v>97618</v>
      </c>
      <c r="P100" s="162">
        <f t="shared" si="31"/>
        <v>326238</v>
      </c>
      <c r="Q100" s="122">
        <v>212520</v>
      </c>
      <c r="R100" s="40">
        <v>1.8</v>
      </c>
      <c r="S100" s="41">
        <v>98490</v>
      </c>
      <c r="T100" s="146">
        <f t="shared" si="32"/>
        <v>311010</v>
      </c>
      <c r="U100" s="122">
        <v>236670</v>
      </c>
      <c r="V100" s="40">
        <v>1.8</v>
      </c>
      <c r="W100" s="41">
        <v>87159.015199999994</v>
      </c>
      <c r="X100" s="146">
        <f t="shared" si="33"/>
        <v>323829.01520000002</v>
      </c>
      <c r="Y100" s="55">
        <v>241500</v>
      </c>
      <c r="Z100" s="40">
        <v>1.8</v>
      </c>
      <c r="AA100" s="59">
        <v>95003</v>
      </c>
      <c r="AB100" s="162">
        <f t="shared" si="34"/>
        <v>336503</v>
      </c>
      <c r="AC100" s="92" t="s">
        <v>593</v>
      </c>
      <c r="AD100" s="563">
        <v>1.8</v>
      </c>
      <c r="AE100" s="570">
        <v>227125.572804</v>
      </c>
      <c r="AF100" s="570">
        <f t="shared" si="42"/>
        <v>227125.572804</v>
      </c>
      <c r="AG100" s="404">
        <f t="shared" si="35"/>
        <v>295730.14027706668</v>
      </c>
    </row>
    <row r="101" spans="1:37" x14ac:dyDescent="0.2">
      <c r="A101" s="7">
        <v>88</v>
      </c>
      <c r="B101" s="13" t="s">
        <v>63</v>
      </c>
      <c r="C101" s="230">
        <v>32340</v>
      </c>
      <c r="D101" s="234">
        <f t="shared" si="40"/>
        <v>35341.152000000002</v>
      </c>
      <c r="E101" s="115">
        <v>41515</v>
      </c>
      <c r="F101" s="190">
        <f t="shared" si="41"/>
        <v>43673.78</v>
      </c>
      <c r="G101" s="115">
        <v>28518.804</v>
      </c>
      <c r="H101" s="243">
        <f t="shared" si="29"/>
        <v>29973.263004</v>
      </c>
      <c r="I101" s="158">
        <f t="shared" si="30"/>
        <v>36329.398334666672</v>
      </c>
      <c r="K101" s="133">
        <v>88</v>
      </c>
      <c r="L101" s="206" t="s">
        <v>63</v>
      </c>
      <c r="M101" s="463" t="s">
        <v>593</v>
      </c>
      <c r="N101" s="40">
        <v>3.08</v>
      </c>
      <c r="O101" s="59">
        <v>31371</v>
      </c>
      <c r="P101" s="162">
        <f>+O101</f>
        <v>31371</v>
      </c>
      <c r="Q101" s="463" t="s">
        <v>593</v>
      </c>
      <c r="R101" s="40">
        <v>3.08</v>
      </c>
      <c r="S101" s="41">
        <v>32511</v>
      </c>
      <c r="T101" s="146">
        <f>+S101</f>
        <v>32511</v>
      </c>
      <c r="U101" s="463" t="s">
        <v>593</v>
      </c>
      <c r="V101" s="40">
        <v>3.08</v>
      </c>
      <c r="W101" s="41">
        <v>28518.804</v>
      </c>
      <c r="X101" s="146">
        <f>+W101</f>
        <v>28518.804</v>
      </c>
      <c r="Y101" s="463" t="s">
        <v>593</v>
      </c>
      <c r="Z101" s="40">
        <v>3.08</v>
      </c>
      <c r="AA101" s="59">
        <v>31371</v>
      </c>
      <c r="AB101" s="162">
        <f>+AA101</f>
        <v>31371</v>
      </c>
      <c r="AC101" s="92" t="s">
        <v>593</v>
      </c>
      <c r="AD101" s="563">
        <v>3.08</v>
      </c>
      <c r="AE101" s="570">
        <v>279156.07043999998</v>
      </c>
      <c r="AF101" s="570">
        <f t="shared" si="42"/>
        <v>279156.07043999998</v>
      </c>
      <c r="AG101" s="404">
        <f t="shared" si="35"/>
        <v>73209.545462444439</v>
      </c>
    </row>
    <row r="102" spans="1:37" x14ac:dyDescent="0.2">
      <c r="A102" s="7">
        <v>89</v>
      </c>
      <c r="B102" s="13" t="s">
        <v>64</v>
      </c>
      <c r="C102" s="230">
        <v>233240</v>
      </c>
      <c r="D102" s="234">
        <f t="shared" si="40"/>
        <v>254884.67199999999</v>
      </c>
      <c r="E102" s="115">
        <v>299155</v>
      </c>
      <c r="F102" s="190">
        <f t="shared" si="41"/>
        <v>314711.06</v>
      </c>
      <c r="G102" s="115">
        <v>289534.1752</v>
      </c>
      <c r="H102" s="243">
        <f t="shared" si="29"/>
        <v>304300.41813519999</v>
      </c>
      <c r="I102" s="158">
        <f t="shared" si="30"/>
        <v>291298.71671173332</v>
      </c>
      <c r="K102" s="133">
        <v>89</v>
      </c>
      <c r="L102" s="206" t="s">
        <v>64</v>
      </c>
      <c r="M102" s="55">
        <v>263200</v>
      </c>
      <c r="N102" s="40">
        <v>3.95</v>
      </c>
      <c r="O102" s="59">
        <v>111688</v>
      </c>
      <c r="P102" s="162">
        <f t="shared" si="31"/>
        <v>374888</v>
      </c>
      <c r="Q102" s="122">
        <v>240640</v>
      </c>
      <c r="R102" s="40">
        <v>3.95</v>
      </c>
      <c r="S102" s="41">
        <v>117780</v>
      </c>
      <c r="T102" s="146">
        <f t="shared" si="32"/>
        <v>358420</v>
      </c>
      <c r="U102" s="122">
        <v>272600</v>
      </c>
      <c r="V102" s="40">
        <v>3.95</v>
      </c>
      <c r="W102" s="41">
        <v>101534.1752</v>
      </c>
      <c r="X102" s="146">
        <f t="shared" si="33"/>
        <v>374134.1752</v>
      </c>
      <c r="Y102" s="55">
        <v>285760</v>
      </c>
      <c r="Z102" s="40">
        <v>3.95</v>
      </c>
      <c r="AA102" s="59">
        <v>114734</v>
      </c>
      <c r="AB102" s="162">
        <f t="shared" si="34"/>
        <v>400494</v>
      </c>
      <c r="AC102" s="571">
        <v>642879.8064</v>
      </c>
      <c r="AD102" s="563">
        <v>3.95</v>
      </c>
      <c r="AE102" s="570">
        <v>159988.77928799999</v>
      </c>
      <c r="AF102" s="570">
        <f t="shared" si="42"/>
        <v>802868.58568799996</v>
      </c>
      <c r="AG102" s="404">
        <f t="shared" si="35"/>
        <v>433683.91293328884</v>
      </c>
    </row>
    <row r="103" spans="1:37" x14ac:dyDescent="0.2">
      <c r="A103" s="7">
        <v>90</v>
      </c>
      <c r="B103" s="13" t="s">
        <v>5</v>
      </c>
      <c r="C103" s="230">
        <v>37240</v>
      </c>
      <c r="D103" s="234">
        <f t="shared" si="40"/>
        <v>40695.872000000003</v>
      </c>
      <c r="E103" s="115">
        <v>47785</v>
      </c>
      <c r="F103" s="190">
        <f t="shared" si="41"/>
        <v>50269.82</v>
      </c>
      <c r="G103" s="115">
        <v>46248.234400000001</v>
      </c>
      <c r="H103" s="243">
        <f t="shared" si="29"/>
        <v>48606.894354399999</v>
      </c>
      <c r="I103" s="158">
        <f t="shared" si="30"/>
        <v>46524.195451466665</v>
      </c>
      <c r="K103" s="133">
        <v>90</v>
      </c>
      <c r="L103" s="206" t="s">
        <v>5</v>
      </c>
      <c r="M103" s="463" t="s">
        <v>593</v>
      </c>
      <c r="N103" s="40">
        <v>0.7</v>
      </c>
      <c r="O103" s="59">
        <v>50873</v>
      </c>
      <c r="P103" s="162">
        <f>+O103</f>
        <v>50873</v>
      </c>
      <c r="Q103" s="463" t="s">
        <v>593</v>
      </c>
      <c r="R103" s="40">
        <v>0.7</v>
      </c>
      <c r="S103" s="41">
        <v>51798</v>
      </c>
      <c r="T103" s="146">
        <f>+S103</f>
        <v>51798</v>
      </c>
      <c r="U103" s="463" t="s">
        <v>593</v>
      </c>
      <c r="V103" s="40">
        <v>0.7</v>
      </c>
      <c r="W103" s="41">
        <v>46248.234400000001</v>
      </c>
      <c r="X103" s="146">
        <f>+W103</f>
        <v>46248.234400000001</v>
      </c>
      <c r="Y103" s="463" t="s">
        <v>593</v>
      </c>
      <c r="Z103" s="40">
        <v>0.7</v>
      </c>
      <c r="AA103" s="59">
        <v>52261</v>
      </c>
      <c r="AB103" s="162">
        <f>+AA103</f>
        <v>52261</v>
      </c>
      <c r="AC103" s="92" t="s">
        <v>593</v>
      </c>
      <c r="AD103" s="563">
        <v>0.7</v>
      </c>
      <c r="AE103" s="570">
        <v>84926.353824000005</v>
      </c>
      <c r="AF103" s="570">
        <f t="shared" si="42"/>
        <v>84926.353824000005</v>
      </c>
      <c r="AG103" s="404">
        <f t="shared" si="35"/>
        <v>55438.463945911113</v>
      </c>
    </row>
    <row r="104" spans="1:37" x14ac:dyDescent="0.2">
      <c r="A104" s="7">
        <v>91</v>
      </c>
      <c r="B104" s="18" t="s">
        <v>66</v>
      </c>
      <c r="C104" s="230">
        <v>257740</v>
      </c>
      <c r="D104" s="234">
        <f t="shared" si="40"/>
        <v>281658.272</v>
      </c>
      <c r="E104" s="115">
        <v>330600</v>
      </c>
      <c r="F104" s="190">
        <f t="shared" si="41"/>
        <v>347791.2</v>
      </c>
      <c r="G104" s="115">
        <v>319967.90399999998</v>
      </c>
      <c r="H104" s="243">
        <f t="shared" si="29"/>
        <v>336286.26710399997</v>
      </c>
      <c r="I104" s="158">
        <f t="shared" si="30"/>
        <v>321911.91303466668</v>
      </c>
      <c r="K104" s="133">
        <v>91</v>
      </c>
      <c r="L104" s="246" t="s">
        <v>66</v>
      </c>
      <c r="M104" s="55">
        <v>280800</v>
      </c>
      <c r="N104" s="40">
        <v>1.77</v>
      </c>
      <c r="O104" s="59">
        <v>123165</v>
      </c>
      <c r="P104" s="162">
        <f t="shared" si="31"/>
        <v>403965</v>
      </c>
      <c r="Q104" s="122">
        <v>264160</v>
      </c>
      <c r="R104" s="40">
        <v>1.77</v>
      </c>
      <c r="S104" s="41">
        <v>125404</v>
      </c>
      <c r="T104" s="146">
        <f t="shared" si="32"/>
        <v>389564</v>
      </c>
      <c r="U104" s="122">
        <v>301600</v>
      </c>
      <c r="V104" s="40">
        <v>1.77</v>
      </c>
      <c r="W104" s="41">
        <v>111967.90399999998</v>
      </c>
      <c r="X104" s="146">
        <f t="shared" si="33"/>
        <v>413567.90399999998</v>
      </c>
      <c r="Y104" s="55">
        <v>312000</v>
      </c>
      <c r="Z104" s="40">
        <v>1.77</v>
      </c>
      <c r="AA104" s="59">
        <v>124284</v>
      </c>
      <c r="AB104" s="162">
        <f t="shared" si="34"/>
        <v>436284</v>
      </c>
      <c r="AC104" s="571">
        <v>655295.93999999994</v>
      </c>
      <c r="AD104" s="563">
        <v>1.77</v>
      </c>
      <c r="AE104" s="570">
        <v>163168.68906</v>
      </c>
      <c r="AF104" s="570">
        <f t="shared" si="42"/>
        <v>818464.62905999995</v>
      </c>
      <c r="AG104" s="404">
        <f t="shared" si="35"/>
        <v>463959.57434911112</v>
      </c>
    </row>
    <row r="105" spans="1:37" x14ac:dyDescent="0.2">
      <c r="A105" s="7">
        <v>92</v>
      </c>
      <c r="B105" s="18" t="s">
        <v>67</v>
      </c>
      <c r="C105" s="230">
        <v>56840</v>
      </c>
      <c r="D105" s="234">
        <f t="shared" si="40"/>
        <v>62114.752</v>
      </c>
      <c r="E105" s="115">
        <v>72960</v>
      </c>
      <c r="F105" s="190">
        <f t="shared" si="41"/>
        <v>76753.919999999998</v>
      </c>
      <c r="G105" s="115">
        <v>70613.606400000004</v>
      </c>
      <c r="H105" s="243">
        <f t="shared" si="29"/>
        <v>74214.900326400006</v>
      </c>
      <c r="I105" s="158">
        <f t="shared" si="30"/>
        <v>71027.857442133332</v>
      </c>
      <c r="K105" s="133">
        <v>92</v>
      </c>
      <c r="L105" s="246" t="s">
        <v>67</v>
      </c>
      <c r="M105" s="55">
        <v>64860</v>
      </c>
      <c r="N105" s="40">
        <v>1.8</v>
      </c>
      <c r="O105" s="59">
        <v>27567</v>
      </c>
      <c r="P105" s="162">
        <f t="shared" si="31"/>
        <v>92427</v>
      </c>
      <c r="Q105" s="122">
        <v>63480</v>
      </c>
      <c r="R105" s="40">
        <v>1.8</v>
      </c>
      <c r="S105" s="41">
        <v>27567</v>
      </c>
      <c r="T105" s="146">
        <f t="shared" si="32"/>
        <v>91047</v>
      </c>
      <c r="U105" s="122">
        <v>65780</v>
      </c>
      <c r="V105" s="40">
        <v>1.8</v>
      </c>
      <c r="W105" s="41">
        <v>24613.606400000004</v>
      </c>
      <c r="X105" s="146">
        <f t="shared" si="33"/>
        <v>90393.606400000004</v>
      </c>
      <c r="Y105" s="55">
        <v>67620</v>
      </c>
      <c r="Z105" s="40">
        <v>1.8</v>
      </c>
      <c r="AA105" s="59">
        <v>28060</v>
      </c>
      <c r="AB105" s="162">
        <f t="shared" si="34"/>
        <v>95680</v>
      </c>
      <c r="AC105" s="571">
        <v>274534.50959999999</v>
      </c>
      <c r="AD105" s="563">
        <v>1.8</v>
      </c>
      <c r="AE105" s="570">
        <v>68840.562959999996</v>
      </c>
      <c r="AF105" s="570">
        <f t="shared" si="42"/>
        <v>343375.07256</v>
      </c>
      <c r="AG105" s="404">
        <f t="shared" si="35"/>
        <v>130658.42273368889</v>
      </c>
    </row>
    <row r="106" spans="1:37" x14ac:dyDescent="0.2">
      <c r="A106" s="7">
        <v>93</v>
      </c>
      <c r="B106" s="18" t="s">
        <v>111</v>
      </c>
      <c r="C106" s="230">
        <v>346920</v>
      </c>
      <c r="D106" s="234">
        <f t="shared" si="40"/>
        <v>379114.17599999998</v>
      </c>
      <c r="E106" s="115">
        <v>444885</v>
      </c>
      <c r="F106" s="190">
        <f t="shared" si="41"/>
        <v>468019.02</v>
      </c>
      <c r="G106" s="115">
        <v>430577.49840000004</v>
      </c>
      <c r="H106" s="243">
        <f t="shared" si="29"/>
        <v>452536.95081840002</v>
      </c>
      <c r="I106" s="158">
        <f t="shared" si="30"/>
        <v>433223.38227279996</v>
      </c>
      <c r="K106" s="133">
        <v>93</v>
      </c>
      <c r="L106" s="246" t="s">
        <v>111</v>
      </c>
      <c r="M106" s="55">
        <v>392000</v>
      </c>
      <c r="N106" s="40">
        <v>5.04</v>
      </c>
      <c r="O106" s="59">
        <v>167141</v>
      </c>
      <c r="P106" s="162">
        <f t="shared" si="31"/>
        <v>559141</v>
      </c>
      <c r="Q106" s="122">
        <v>380800</v>
      </c>
      <c r="R106" s="40">
        <v>5.04</v>
      </c>
      <c r="S106" s="41">
        <v>173164</v>
      </c>
      <c r="T106" s="146">
        <f t="shared" si="32"/>
        <v>553964</v>
      </c>
      <c r="U106" s="122">
        <v>420000</v>
      </c>
      <c r="V106" s="40">
        <v>5.04</v>
      </c>
      <c r="W106" s="41">
        <v>150577.49840000004</v>
      </c>
      <c r="X106" s="146">
        <f t="shared" si="33"/>
        <v>570577.49840000004</v>
      </c>
      <c r="Y106" s="55">
        <v>422800</v>
      </c>
      <c r="Z106" s="40">
        <v>5.04</v>
      </c>
      <c r="AA106" s="59">
        <v>165635</v>
      </c>
      <c r="AB106" s="162">
        <f t="shared" si="34"/>
        <v>588435</v>
      </c>
      <c r="AC106" s="571">
        <v>663573.36239999998</v>
      </c>
      <c r="AD106" s="563">
        <v>5.04</v>
      </c>
      <c r="AE106" s="570">
        <v>165244.94251200001</v>
      </c>
      <c r="AF106" s="570">
        <f t="shared" si="42"/>
        <v>828818.30491199996</v>
      </c>
      <c r="AG106" s="404">
        <f t="shared" si="35"/>
        <v>589026.53093080001</v>
      </c>
    </row>
    <row r="107" spans="1:37" x14ac:dyDescent="0.2">
      <c r="A107" s="7">
        <v>94</v>
      </c>
      <c r="B107" s="18" t="s">
        <v>519</v>
      </c>
      <c r="C107" s="231" t="s">
        <v>593</v>
      </c>
      <c r="D107" s="235" t="s">
        <v>593</v>
      </c>
      <c r="E107" s="115">
        <v>113050</v>
      </c>
      <c r="F107" s="190">
        <f t="shared" si="41"/>
        <v>118928.6</v>
      </c>
      <c r="G107" s="115">
        <v>109414.31200000001</v>
      </c>
      <c r="H107" s="243">
        <f t="shared" si="29"/>
        <v>114994.44191200001</v>
      </c>
      <c r="I107" s="158">
        <f t="shared" si="30"/>
        <v>116961.52095600001</v>
      </c>
      <c r="K107" s="133">
        <v>94</v>
      </c>
      <c r="L107" s="246" t="s">
        <v>519</v>
      </c>
      <c r="M107" s="55">
        <v>109600</v>
      </c>
      <c r="N107" s="40">
        <v>0.2583783783783784</v>
      </c>
      <c r="O107" s="59">
        <v>42640</v>
      </c>
      <c r="P107" s="162">
        <f t="shared" si="31"/>
        <v>152240</v>
      </c>
      <c r="Q107" s="122">
        <v>104800</v>
      </c>
      <c r="R107" s="40">
        <v>0.2583783783783784</v>
      </c>
      <c r="S107" s="41">
        <v>44561</v>
      </c>
      <c r="T107" s="146">
        <f t="shared" si="32"/>
        <v>149361</v>
      </c>
      <c r="U107" s="122">
        <v>116000</v>
      </c>
      <c r="V107" s="40">
        <v>0.2583783783783784</v>
      </c>
      <c r="W107" s="41">
        <v>38414.312000000005</v>
      </c>
      <c r="X107" s="146">
        <f t="shared" si="33"/>
        <v>154414.31200000001</v>
      </c>
      <c r="Y107" s="55">
        <v>119200</v>
      </c>
      <c r="Z107" s="40">
        <v>0.2583783783783784</v>
      </c>
      <c r="AA107" s="59">
        <v>41872</v>
      </c>
      <c r="AB107" s="162">
        <f t="shared" si="34"/>
        <v>161072</v>
      </c>
      <c r="AC107" s="571">
        <v>120022.62480000001</v>
      </c>
      <c r="AD107" s="563">
        <v>0.25837837837837802</v>
      </c>
      <c r="AE107" s="570">
        <v>35937.808920000003</v>
      </c>
      <c r="AF107" s="570">
        <f t="shared" si="42"/>
        <v>155960.43372</v>
      </c>
      <c r="AG107" s="404">
        <f t="shared" si="35"/>
        <v>148334.87777933333</v>
      </c>
    </row>
    <row r="108" spans="1:37" x14ac:dyDescent="0.2">
      <c r="A108" s="7">
        <v>95</v>
      </c>
      <c r="B108" s="18" t="s">
        <v>112</v>
      </c>
      <c r="C108" s="230">
        <v>118580</v>
      </c>
      <c r="D108" s="234">
        <f t="shared" ref="D108:D111" si="43">C108*9.28%+C108</f>
        <v>129584.224</v>
      </c>
      <c r="E108" s="115">
        <v>152095</v>
      </c>
      <c r="F108" s="190">
        <f t="shared" si="41"/>
        <v>160003.94</v>
      </c>
      <c r="G108" s="115">
        <v>147203.62479999999</v>
      </c>
      <c r="H108" s="243">
        <f t="shared" si="29"/>
        <v>154711.00966479999</v>
      </c>
      <c r="I108" s="158">
        <f t="shared" si="30"/>
        <v>148099.72455493335</v>
      </c>
      <c r="K108" s="133">
        <v>95</v>
      </c>
      <c r="L108" s="246" t="s">
        <v>112</v>
      </c>
      <c r="M108" s="55">
        <v>89900</v>
      </c>
      <c r="N108" s="40">
        <v>0.85</v>
      </c>
      <c r="O108" s="59">
        <v>36628</v>
      </c>
      <c r="P108" s="162">
        <f t="shared" si="31"/>
        <v>126528</v>
      </c>
      <c r="Q108" s="122">
        <v>77500</v>
      </c>
      <c r="R108" s="40">
        <v>0.85</v>
      </c>
      <c r="S108" s="41">
        <v>37609</v>
      </c>
      <c r="T108" s="146">
        <f t="shared" si="32"/>
        <v>115109</v>
      </c>
      <c r="U108" s="122">
        <v>91760</v>
      </c>
      <c r="V108" s="40">
        <v>0.85</v>
      </c>
      <c r="W108" s="41">
        <v>32703.144</v>
      </c>
      <c r="X108" s="146">
        <f t="shared" si="33"/>
        <v>124463.144</v>
      </c>
      <c r="Y108" s="55">
        <v>94240</v>
      </c>
      <c r="Z108" s="40">
        <v>0.85</v>
      </c>
      <c r="AA108" s="59">
        <v>36955</v>
      </c>
      <c r="AB108" s="162">
        <f t="shared" si="34"/>
        <v>131195</v>
      </c>
      <c r="AC108" s="571">
        <v>150000</v>
      </c>
      <c r="AD108" s="563">
        <v>0.85</v>
      </c>
      <c r="AE108" s="570">
        <v>30000</v>
      </c>
      <c r="AF108" s="570">
        <f t="shared" si="42"/>
        <v>180000</v>
      </c>
      <c r="AG108" s="404">
        <f t="shared" si="35"/>
        <v>137565.81142582223</v>
      </c>
    </row>
    <row r="109" spans="1:37" x14ac:dyDescent="0.2">
      <c r="A109" s="7">
        <v>96</v>
      </c>
      <c r="B109" s="18" t="s">
        <v>68</v>
      </c>
      <c r="C109" s="230">
        <v>19600</v>
      </c>
      <c r="D109" s="234">
        <f t="shared" si="43"/>
        <v>21418.880000000001</v>
      </c>
      <c r="E109" s="115">
        <v>25175</v>
      </c>
      <c r="F109" s="190">
        <f t="shared" si="41"/>
        <v>26484.1</v>
      </c>
      <c r="G109" s="115">
        <v>24365.371999999999</v>
      </c>
      <c r="H109" s="243">
        <f t="shared" si="29"/>
        <v>25608.005971999999</v>
      </c>
      <c r="I109" s="158">
        <f t="shared" si="30"/>
        <v>24503.661990666664</v>
      </c>
      <c r="K109" s="133">
        <v>96</v>
      </c>
      <c r="L109" s="246" t="s">
        <v>68</v>
      </c>
      <c r="M109" s="55">
        <v>94530</v>
      </c>
      <c r="N109" s="40">
        <v>0.26</v>
      </c>
      <c r="O109" s="59">
        <v>40612</v>
      </c>
      <c r="P109" s="162">
        <f t="shared" si="31"/>
        <v>135142</v>
      </c>
      <c r="Q109" s="122">
        <v>91080</v>
      </c>
      <c r="R109" s="40">
        <v>0.26</v>
      </c>
      <c r="S109" s="41">
        <v>42828</v>
      </c>
      <c r="T109" s="146">
        <f t="shared" si="32"/>
        <v>133908</v>
      </c>
      <c r="U109" s="122">
        <v>100740</v>
      </c>
      <c r="V109" s="40">
        <v>0.26</v>
      </c>
      <c r="W109" s="41">
        <v>36920.409599999999</v>
      </c>
      <c r="X109" s="146">
        <f t="shared" si="33"/>
        <v>137660.40960000001</v>
      </c>
      <c r="Y109" s="55">
        <v>100050</v>
      </c>
      <c r="Z109" s="40">
        <v>0.26</v>
      </c>
      <c r="AA109" s="59">
        <v>40612</v>
      </c>
      <c r="AB109" s="162">
        <f t="shared" si="34"/>
        <v>140662</v>
      </c>
      <c r="AC109" s="571">
        <v>185000</v>
      </c>
      <c r="AD109" s="563">
        <v>0.26</v>
      </c>
      <c r="AE109" s="570">
        <v>50000</v>
      </c>
      <c r="AF109" s="570">
        <f t="shared" si="42"/>
        <v>235000</v>
      </c>
      <c r="AG109" s="404">
        <f t="shared" si="35"/>
        <v>134479.3452651111</v>
      </c>
    </row>
    <row r="110" spans="1:37" x14ac:dyDescent="0.2">
      <c r="A110" s="7">
        <v>97</v>
      </c>
      <c r="B110" s="18" t="s">
        <v>114</v>
      </c>
      <c r="C110" s="230">
        <v>31360</v>
      </c>
      <c r="D110" s="234">
        <f t="shared" si="43"/>
        <v>34270.207999999999</v>
      </c>
      <c r="E110" s="115">
        <v>40185</v>
      </c>
      <c r="F110" s="190">
        <f t="shared" si="41"/>
        <v>42274.62</v>
      </c>
      <c r="G110" s="115">
        <v>38892.650399999999</v>
      </c>
      <c r="H110" s="243">
        <f t="shared" si="29"/>
        <v>40876.175570399995</v>
      </c>
      <c r="I110" s="158">
        <f t="shared" si="30"/>
        <v>39140.33452346667</v>
      </c>
      <c r="K110" s="133">
        <v>97</v>
      </c>
      <c r="L110" s="246" t="s">
        <v>114</v>
      </c>
      <c r="M110" s="55">
        <v>34750</v>
      </c>
      <c r="N110" s="40">
        <v>0.23</v>
      </c>
      <c r="O110" s="59">
        <v>15560</v>
      </c>
      <c r="P110" s="162">
        <f t="shared" si="31"/>
        <v>50310</v>
      </c>
      <c r="Q110" s="122">
        <v>33000</v>
      </c>
      <c r="R110" s="40">
        <v>0.23</v>
      </c>
      <c r="S110" s="41">
        <v>15838</v>
      </c>
      <c r="T110" s="146">
        <f t="shared" si="32"/>
        <v>48838</v>
      </c>
      <c r="U110" s="122">
        <v>35250</v>
      </c>
      <c r="V110" s="40">
        <v>0.23</v>
      </c>
      <c r="W110" s="41">
        <v>13892.650399999999</v>
      </c>
      <c r="X110" s="146">
        <f t="shared" si="33"/>
        <v>49142.650399999999</v>
      </c>
      <c r="Y110" s="55">
        <v>37500</v>
      </c>
      <c r="Z110" s="40">
        <v>0.23</v>
      </c>
      <c r="AA110" s="59">
        <v>15699</v>
      </c>
      <c r="AB110" s="162">
        <f t="shared" si="34"/>
        <v>53199</v>
      </c>
      <c r="AC110" s="571">
        <v>74496.801600000006</v>
      </c>
      <c r="AD110" s="563">
        <v>0.23</v>
      </c>
      <c r="AE110" s="570">
        <v>17375.689188</v>
      </c>
      <c r="AF110" s="570">
        <f t="shared" si="42"/>
        <v>91872.49078800001</v>
      </c>
      <c r="AG110" s="404">
        <f t="shared" si="35"/>
        <v>55417.07928524445</v>
      </c>
    </row>
    <row r="111" spans="1:37" x14ac:dyDescent="0.2">
      <c r="A111" s="7">
        <v>98</v>
      </c>
      <c r="B111" s="18" t="s">
        <v>69</v>
      </c>
      <c r="C111" s="230">
        <v>296940</v>
      </c>
      <c r="D111" s="234">
        <f t="shared" si="43"/>
        <v>324496.03200000001</v>
      </c>
      <c r="E111" s="115">
        <v>380855</v>
      </c>
      <c r="F111" s="190">
        <f t="shared" si="41"/>
        <v>400659.46</v>
      </c>
      <c r="G111" s="115">
        <v>368606.70319999999</v>
      </c>
      <c r="H111" s="243">
        <f t="shared" si="29"/>
        <v>387405.64506319998</v>
      </c>
      <c r="I111" s="158">
        <f t="shared" si="30"/>
        <v>370853.71235440002</v>
      </c>
      <c r="K111" s="133">
        <v>98</v>
      </c>
      <c r="L111" s="246" t="s">
        <v>69</v>
      </c>
      <c r="M111" s="55">
        <v>328800</v>
      </c>
      <c r="N111" s="40">
        <v>0.27</v>
      </c>
      <c r="O111" s="59">
        <v>141467</v>
      </c>
      <c r="P111" s="162">
        <f t="shared" si="31"/>
        <v>470267</v>
      </c>
      <c r="Q111" s="122">
        <v>304800</v>
      </c>
      <c r="R111" s="40">
        <v>0.27</v>
      </c>
      <c r="S111" s="41">
        <v>147898</v>
      </c>
      <c r="T111" s="146">
        <f t="shared" si="32"/>
        <v>452698</v>
      </c>
      <c r="U111" s="122">
        <v>357600</v>
      </c>
      <c r="V111" s="40">
        <v>0.27</v>
      </c>
      <c r="W111" s="41">
        <v>128606.70319999999</v>
      </c>
      <c r="X111" s="146">
        <f t="shared" si="33"/>
        <v>486206.70319999999</v>
      </c>
      <c r="Y111" s="55">
        <v>357600</v>
      </c>
      <c r="Z111" s="40">
        <v>0.27</v>
      </c>
      <c r="AA111" s="59">
        <v>146612</v>
      </c>
      <c r="AB111" s="162">
        <f t="shared" si="34"/>
        <v>504212</v>
      </c>
      <c r="AC111" s="571">
        <v>135000</v>
      </c>
      <c r="AD111" s="563">
        <v>0.27</v>
      </c>
      <c r="AE111" s="570">
        <v>15000</v>
      </c>
      <c r="AF111" s="570">
        <f t="shared" si="42"/>
        <v>150000</v>
      </c>
      <c r="AG111" s="404">
        <f t="shared" si="35"/>
        <v>405706.23592573334</v>
      </c>
    </row>
    <row r="112" spans="1:37" s="240" customFormat="1" x14ac:dyDescent="0.2">
      <c r="A112" s="661" t="s">
        <v>70</v>
      </c>
      <c r="B112" s="662"/>
      <c r="C112" s="180"/>
      <c r="D112" s="180"/>
      <c r="E112" s="180"/>
      <c r="F112" s="179"/>
      <c r="G112" s="117"/>
      <c r="H112" s="118"/>
      <c r="I112" s="119"/>
      <c r="J112" s="111"/>
      <c r="K112" s="205" t="s">
        <v>70</v>
      </c>
      <c r="L112" s="205"/>
      <c r="M112" s="245"/>
      <c r="N112" s="205"/>
      <c r="O112" s="245"/>
      <c r="P112" s="245"/>
      <c r="Q112" s="205"/>
      <c r="R112" s="205"/>
      <c r="S112" s="205"/>
      <c r="T112" s="205"/>
      <c r="U112" s="205"/>
      <c r="V112" s="205"/>
      <c r="W112" s="205"/>
      <c r="X112" s="205"/>
      <c r="Y112" s="245"/>
      <c r="Z112" s="205"/>
      <c r="AA112" s="245"/>
      <c r="AB112" s="245"/>
      <c r="AC112" s="595"/>
      <c r="AD112" s="233"/>
      <c r="AE112" s="595"/>
      <c r="AF112" s="233"/>
      <c r="AG112" s="233"/>
      <c r="AK112" s="241"/>
    </row>
    <row r="113" spans="1:37" x14ac:dyDescent="0.2">
      <c r="A113" s="7">
        <v>99</v>
      </c>
      <c r="B113" s="13" t="s">
        <v>72</v>
      </c>
      <c r="C113" s="230">
        <v>132300</v>
      </c>
      <c r="D113" s="234">
        <f t="shared" ref="D113:D127" si="44">C113*9.28%+C113</f>
        <v>144577.44</v>
      </c>
      <c r="E113" s="115">
        <v>169670</v>
      </c>
      <c r="F113" s="190">
        <f t="shared" ref="F113:F127" si="45">+E113*5.2%+E113</f>
        <v>178492.84</v>
      </c>
      <c r="G113" s="115">
        <v>164213.41279999999</v>
      </c>
      <c r="H113" s="243">
        <f t="shared" si="29"/>
        <v>172588.29685279998</v>
      </c>
      <c r="I113" s="158">
        <f t="shared" si="30"/>
        <v>165219.52561759998</v>
      </c>
      <c r="K113" s="133">
        <v>99</v>
      </c>
      <c r="L113" s="206" t="s">
        <v>72</v>
      </c>
      <c r="M113" s="55">
        <v>560000</v>
      </c>
      <c r="N113" s="40">
        <v>0.94</v>
      </c>
      <c r="O113" s="59">
        <v>291200</v>
      </c>
      <c r="P113" s="162">
        <f t="shared" si="31"/>
        <v>851200</v>
      </c>
      <c r="Q113" s="122">
        <v>548000</v>
      </c>
      <c r="R113" s="40">
        <v>0.94</v>
      </c>
      <c r="S113" s="41">
        <v>293800</v>
      </c>
      <c r="T113" s="146">
        <f t="shared" si="32"/>
        <v>841800</v>
      </c>
      <c r="U113" s="122">
        <v>600000</v>
      </c>
      <c r="V113" s="40">
        <v>0.94</v>
      </c>
      <c r="W113" s="41">
        <v>260000</v>
      </c>
      <c r="X113" s="146">
        <f t="shared" si="33"/>
        <v>860000</v>
      </c>
      <c r="Y113" s="55">
        <v>604000</v>
      </c>
      <c r="Z113" s="40">
        <v>0.94</v>
      </c>
      <c r="AA113" s="59">
        <v>293800</v>
      </c>
      <c r="AB113" s="162">
        <f t="shared" si="34"/>
        <v>897800</v>
      </c>
      <c r="AC113" s="571">
        <v>1027779.948</v>
      </c>
      <c r="AD113" s="563">
        <v>0.94</v>
      </c>
      <c r="AE113" s="570">
        <v>141005.89058400001</v>
      </c>
      <c r="AF113" s="570">
        <f t="shared" ref="AF113:AF127" si="46">IF(AND(AC113="",AE113=""),"",SUM(AC113,AE113))</f>
        <v>1168785.838584</v>
      </c>
      <c r="AG113" s="404">
        <f t="shared" si="35"/>
        <v>797467.56070026662</v>
      </c>
    </row>
    <row r="114" spans="1:37" x14ac:dyDescent="0.2">
      <c r="A114" s="7">
        <v>100</v>
      </c>
      <c r="B114" s="13" t="s">
        <v>73</v>
      </c>
      <c r="C114" s="230">
        <v>209720</v>
      </c>
      <c r="D114" s="234">
        <f t="shared" si="44"/>
        <v>229182.016</v>
      </c>
      <c r="E114" s="115">
        <v>269040</v>
      </c>
      <c r="F114" s="190">
        <f t="shared" si="45"/>
        <v>283030.08</v>
      </c>
      <c r="G114" s="115">
        <v>260387.67360000001</v>
      </c>
      <c r="H114" s="243">
        <f t="shared" si="29"/>
        <v>273667.4449536</v>
      </c>
      <c r="I114" s="158">
        <f t="shared" si="30"/>
        <v>261959.84698453336</v>
      </c>
      <c r="K114" s="133">
        <v>100</v>
      </c>
      <c r="L114" s="206" t="s">
        <v>73</v>
      </c>
      <c r="M114" s="55">
        <v>548000</v>
      </c>
      <c r="N114" s="40">
        <v>0.94</v>
      </c>
      <c r="O114" s="59">
        <v>288600</v>
      </c>
      <c r="P114" s="162">
        <f t="shared" si="31"/>
        <v>836600</v>
      </c>
      <c r="Q114" s="122">
        <v>540000</v>
      </c>
      <c r="R114" s="40">
        <v>0.94</v>
      </c>
      <c r="S114" s="41">
        <v>296400</v>
      </c>
      <c r="T114" s="146">
        <f t="shared" si="32"/>
        <v>836400</v>
      </c>
      <c r="U114" s="122">
        <v>592000</v>
      </c>
      <c r="V114" s="40">
        <v>0.94</v>
      </c>
      <c r="W114" s="41">
        <v>260000</v>
      </c>
      <c r="X114" s="146">
        <f t="shared" si="33"/>
        <v>852000</v>
      </c>
      <c r="Y114" s="55">
        <v>604000</v>
      </c>
      <c r="Z114" s="40">
        <v>0.94</v>
      </c>
      <c r="AA114" s="59">
        <v>280800</v>
      </c>
      <c r="AB114" s="162">
        <f t="shared" si="34"/>
        <v>884800</v>
      </c>
      <c r="AC114" s="571">
        <v>1049853.0744</v>
      </c>
      <c r="AD114" s="563">
        <v>0.94</v>
      </c>
      <c r="AE114" s="570">
        <v>35579.120616</v>
      </c>
      <c r="AF114" s="570">
        <f t="shared" si="46"/>
        <v>1085432.195016</v>
      </c>
      <c r="AG114" s="404">
        <f t="shared" si="35"/>
        <v>792865.3403334223</v>
      </c>
    </row>
    <row r="115" spans="1:37" x14ac:dyDescent="0.2">
      <c r="A115" s="7">
        <v>101</v>
      </c>
      <c r="B115" s="13" t="s">
        <v>74</v>
      </c>
      <c r="C115" s="230">
        <v>937860</v>
      </c>
      <c r="D115" s="234">
        <f t="shared" si="44"/>
        <v>1024893.4080000001</v>
      </c>
      <c r="E115" s="115">
        <v>1202890</v>
      </c>
      <c r="F115" s="190">
        <f t="shared" si="45"/>
        <v>1265440.28</v>
      </c>
      <c r="G115" s="115">
        <v>1164205.0575999999</v>
      </c>
      <c r="H115" s="243">
        <f t="shared" si="29"/>
        <v>1223579.5155376</v>
      </c>
      <c r="I115" s="158">
        <f t="shared" si="30"/>
        <v>1171304.4011792</v>
      </c>
      <c r="K115" s="133">
        <v>101</v>
      </c>
      <c r="L115" s="206" t="s">
        <v>74</v>
      </c>
      <c r="M115" s="55">
        <v>1363500</v>
      </c>
      <c r="N115" s="40">
        <v>1.48</v>
      </c>
      <c r="O115" s="59">
        <v>447926</v>
      </c>
      <c r="P115" s="162">
        <f t="shared" si="31"/>
        <v>1811426</v>
      </c>
      <c r="Q115" s="122">
        <v>1343300</v>
      </c>
      <c r="R115" s="40">
        <v>1.48</v>
      </c>
      <c r="S115" s="41">
        <v>460142</v>
      </c>
      <c r="T115" s="146">
        <f t="shared" si="32"/>
        <v>1803442</v>
      </c>
      <c r="U115" s="122">
        <v>1515000</v>
      </c>
      <c r="V115" s="40">
        <v>1.48</v>
      </c>
      <c r="W115" s="41">
        <v>407205.05759999994</v>
      </c>
      <c r="X115" s="146">
        <f t="shared" si="33"/>
        <v>1922205.0575999999</v>
      </c>
      <c r="Y115" s="55">
        <v>1515000</v>
      </c>
      <c r="Z115" s="40">
        <v>1.48</v>
      </c>
      <c r="AA115" s="59">
        <v>464214</v>
      </c>
      <c r="AB115" s="162">
        <f t="shared" si="34"/>
        <v>1979214</v>
      </c>
      <c r="AC115" s="571">
        <v>420000</v>
      </c>
      <c r="AD115" s="563">
        <v>1.48</v>
      </c>
      <c r="AE115" s="570">
        <v>65000</v>
      </c>
      <c r="AF115" s="570">
        <f t="shared" si="46"/>
        <v>485000</v>
      </c>
      <c r="AG115" s="404">
        <f t="shared" si="35"/>
        <v>1528765.2431298669</v>
      </c>
    </row>
    <row r="116" spans="1:37" x14ac:dyDescent="0.2">
      <c r="A116" s="7">
        <v>102</v>
      </c>
      <c r="B116" s="13" t="s">
        <v>75</v>
      </c>
      <c r="C116" s="230">
        <v>904540</v>
      </c>
      <c r="D116" s="234">
        <f t="shared" si="44"/>
        <v>988481.31200000003</v>
      </c>
      <c r="E116" s="115">
        <v>1160045</v>
      </c>
      <c r="F116" s="190">
        <f t="shared" si="45"/>
        <v>1220367.3400000001</v>
      </c>
      <c r="G116" s="115">
        <v>1122737.9528000001</v>
      </c>
      <c r="H116" s="243">
        <f t="shared" si="29"/>
        <v>1179997.5883928002</v>
      </c>
      <c r="I116" s="158">
        <f t="shared" si="30"/>
        <v>1129615.4134642668</v>
      </c>
      <c r="K116" s="133">
        <v>102</v>
      </c>
      <c r="L116" s="206" t="s">
        <v>75</v>
      </c>
      <c r="M116" s="55">
        <v>1417500</v>
      </c>
      <c r="N116" s="40">
        <v>1.48</v>
      </c>
      <c r="O116" s="59">
        <v>432012</v>
      </c>
      <c r="P116" s="162">
        <f t="shared" si="31"/>
        <v>1849512</v>
      </c>
      <c r="Q116" s="122">
        <v>1333500</v>
      </c>
      <c r="R116" s="40">
        <v>1.48</v>
      </c>
      <c r="S116" s="41">
        <v>443794</v>
      </c>
      <c r="T116" s="146">
        <f t="shared" si="32"/>
        <v>1777294</v>
      </c>
      <c r="U116" s="122">
        <v>1480500</v>
      </c>
      <c r="V116" s="40">
        <v>1.48</v>
      </c>
      <c r="W116" s="41">
        <v>392737.95280000009</v>
      </c>
      <c r="X116" s="146">
        <f t="shared" si="33"/>
        <v>1873237.9528000001</v>
      </c>
      <c r="Y116" s="55">
        <v>1533000</v>
      </c>
      <c r="Z116" s="40">
        <v>1.48</v>
      </c>
      <c r="AA116" s="59">
        <v>435939</v>
      </c>
      <c r="AB116" s="162">
        <f t="shared" si="34"/>
        <v>1968939</v>
      </c>
      <c r="AC116" s="571">
        <v>370000</v>
      </c>
      <c r="AD116" s="563">
        <v>1.48</v>
      </c>
      <c r="AE116" s="570">
        <v>65000</v>
      </c>
      <c r="AF116" s="570">
        <f t="shared" si="46"/>
        <v>435000</v>
      </c>
      <c r="AG116" s="404">
        <f t="shared" si="35"/>
        <v>1505599.7277107111</v>
      </c>
    </row>
    <row r="117" spans="1:37" x14ac:dyDescent="0.2">
      <c r="A117" s="7">
        <v>103</v>
      </c>
      <c r="B117" s="13" t="s">
        <v>76</v>
      </c>
      <c r="C117" s="230">
        <v>26460</v>
      </c>
      <c r="D117" s="234">
        <f t="shared" si="44"/>
        <v>28915.488000000001</v>
      </c>
      <c r="E117" s="115">
        <v>33915</v>
      </c>
      <c r="F117" s="190">
        <f t="shared" si="45"/>
        <v>35678.58</v>
      </c>
      <c r="G117" s="115">
        <v>32824.293600000005</v>
      </c>
      <c r="H117" s="243">
        <f t="shared" si="29"/>
        <v>34498.332573600004</v>
      </c>
      <c r="I117" s="158">
        <f t="shared" si="30"/>
        <v>33030.800191199996</v>
      </c>
      <c r="K117" s="133">
        <v>103</v>
      </c>
      <c r="L117" s="206" t="s">
        <v>76</v>
      </c>
      <c r="M117" s="463" t="s">
        <v>593</v>
      </c>
      <c r="N117" s="40">
        <v>0.94</v>
      </c>
      <c r="O117" s="59">
        <v>36763</v>
      </c>
      <c r="P117" s="162">
        <f>+O117</f>
        <v>36763</v>
      </c>
      <c r="Q117" s="463" t="s">
        <v>593</v>
      </c>
      <c r="R117" s="40">
        <v>0.94</v>
      </c>
      <c r="S117" s="41">
        <v>37748</v>
      </c>
      <c r="T117" s="146">
        <f>+S117</f>
        <v>37748</v>
      </c>
      <c r="U117" s="463" t="s">
        <v>593</v>
      </c>
      <c r="V117" s="40">
        <v>0.94</v>
      </c>
      <c r="W117" s="41">
        <v>32824.293600000005</v>
      </c>
      <c r="X117" s="146">
        <f>+W117</f>
        <v>32824.293600000005</v>
      </c>
      <c r="Y117" s="463" t="s">
        <v>593</v>
      </c>
      <c r="Z117" s="40">
        <v>0.94</v>
      </c>
      <c r="AA117" s="59">
        <v>36763</v>
      </c>
      <c r="AB117" s="162">
        <f>+AA117</f>
        <v>36763</v>
      </c>
      <c r="AC117" s="92" t="s">
        <v>593</v>
      </c>
      <c r="AD117" s="563">
        <v>0.94</v>
      </c>
      <c r="AE117" s="570">
        <v>60680.404044000003</v>
      </c>
      <c r="AF117" s="570">
        <f t="shared" si="46"/>
        <v>60680.404044000003</v>
      </c>
      <c r="AG117" s="404">
        <f t="shared" si="35"/>
        <v>39634.916305866667</v>
      </c>
    </row>
    <row r="118" spans="1:37" x14ac:dyDescent="0.2">
      <c r="A118" s="7">
        <v>104</v>
      </c>
      <c r="B118" s="18" t="s">
        <v>77</v>
      </c>
      <c r="C118" s="230">
        <v>27440</v>
      </c>
      <c r="D118" s="234">
        <f t="shared" si="44"/>
        <v>29986.432000000001</v>
      </c>
      <c r="E118" s="115">
        <v>35150</v>
      </c>
      <c r="F118" s="190">
        <f t="shared" si="45"/>
        <v>36977.800000000003</v>
      </c>
      <c r="G118" s="115">
        <v>34019.576000000001</v>
      </c>
      <c r="H118" s="243">
        <f t="shared" si="29"/>
        <v>35754.574376000004</v>
      </c>
      <c r="I118" s="158">
        <f t="shared" si="30"/>
        <v>34239.602125333338</v>
      </c>
      <c r="K118" s="133">
        <v>104</v>
      </c>
      <c r="L118" s="246" t="s">
        <v>77</v>
      </c>
      <c r="M118" s="55">
        <v>29920</v>
      </c>
      <c r="N118" s="40">
        <v>0.5</v>
      </c>
      <c r="O118" s="59">
        <v>13342</v>
      </c>
      <c r="P118" s="162">
        <f t="shared" si="31"/>
        <v>43262</v>
      </c>
      <c r="Q118" s="122">
        <v>29480</v>
      </c>
      <c r="R118" s="40">
        <v>0.5</v>
      </c>
      <c r="S118" s="41">
        <v>13823</v>
      </c>
      <c r="T118" s="146">
        <f t="shared" si="32"/>
        <v>43303</v>
      </c>
      <c r="U118" s="122">
        <v>31900</v>
      </c>
      <c r="V118" s="40">
        <v>0.5</v>
      </c>
      <c r="W118" s="41">
        <v>12019.576000000001</v>
      </c>
      <c r="X118" s="146">
        <f t="shared" si="33"/>
        <v>43919.576000000001</v>
      </c>
      <c r="Y118" s="55">
        <v>33220</v>
      </c>
      <c r="Z118" s="40">
        <v>0.5</v>
      </c>
      <c r="AA118" s="59">
        <v>13342</v>
      </c>
      <c r="AB118" s="162">
        <f t="shared" si="34"/>
        <v>46562</v>
      </c>
      <c r="AC118" s="571">
        <v>74496.801600000006</v>
      </c>
      <c r="AD118" s="563">
        <v>0.5</v>
      </c>
      <c r="AE118" s="570">
        <v>17375.689188</v>
      </c>
      <c r="AF118" s="570">
        <f t="shared" si="46"/>
        <v>91872.49078800001</v>
      </c>
      <c r="AG118" s="404">
        <f t="shared" si="35"/>
        <v>50526.444818888885</v>
      </c>
    </row>
    <row r="119" spans="1:37" x14ac:dyDescent="0.2">
      <c r="A119" s="7">
        <v>105</v>
      </c>
      <c r="B119" s="18" t="s">
        <v>116</v>
      </c>
      <c r="C119" s="230">
        <v>505680</v>
      </c>
      <c r="D119" s="234">
        <f t="shared" si="44"/>
        <v>552607.10400000005</v>
      </c>
      <c r="E119" s="115">
        <v>648565</v>
      </c>
      <c r="F119" s="190">
        <f t="shared" si="45"/>
        <v>682290.38</v>
      </c>
      <c r="G119" s="115">
        <v>627707.1496</v>
      </c>
      <c r="H119" s="243">
        <f t="shared" si="29"/>
        <v>659720.21422960004</v>
      </c>
      <c r="I119" s="158">
        <f t="shared" si="30"/>
        <v>631539.23274320003</v>
      </c>
      <c r="K119" s="133">
        <v>105</v>
      </c>
      <c r="L119" s="246" t="s">
        <v>116</v>
      </c>
      <c r="M119" s="55">
        <v>583440</v>
      </c>
      <c r="N119" s="40">
        <v>0.6</v>
      </c>
      <c r="O119" s="59">
        <v>246072</v>
      </c>
      <c r="P119" s="162">
        <f t="shared" si="31"/>
        <v>829512</v>
      </c>
      <c r="Q119" s="122">
        <v>563040</v>
      </c>
      <c r="R119" s="40">
        <v>0.6</v>
      </c>
      <c r="S119" s="41">
        <v>248269</v>
      </c>
      <c r="T119" s="146">
        <f t="shared" si="32"/>
        <v>811309</v>
      </c>
      <c r="U119" s="122">
        <v>599760</v>
      </c>
      <c r="V119" s="40">
        <v>0.6</v>
      </c>
      <c r="W119" s="41">
        <v>219707.1496</v>
      </c>
      <c r="X119" s="146">
        <f t="shared" si="33"/>
        <v>819467.1496</v>
      </c>
      <c r="Y119" s="55">
        <v>603840</v>
      </c>
      <c r="Z119" s="40">
        <v>0.6</v>
      </c>
      <c r="AA119" s="59">
        <v>237284</v>
      </c>
      <c r="AB119" s="162">
        <f t="shared" si="34"/>
        <v>841124</v>
      </c>
      <c r="AC119" s="571">
        <v>674609.92559999996</v>
      </c>
      <c r="AD119" s="563">
        <v>0.6</v>
      </c>
      <c r="AE119" s="570">
        <v>32847.571223999999</v>
      </c>
      <c r="AF119" s="570">
        <f t="shared" si="46"/>
        <v>707457.49682399991</v>
      </c>
      <c r="AG119" s="404">
        <f t="shared" si="35"/>
        <v>773401.47986119997</v>
      </c>
    </row>
    <row r="120" spans="1:37" x14ac:dyDescent="0.2">
      <c r="A120" s="7">
        <v>106</v>
      </c>
      <c r="B120" s="18" t="s">
        <v>117</v>
      </c>
      <c r="C120" s="230">
        <v>18620</v>
      </c>
      <c r="D120" s="234">
        <f t="shared" si="44"/>
        <v>20347.936000000002</v>
      </c>
      <c r="E120" s="115">
        <v>23845</v>
      </c>
      <c r="F120" s="190">
        <f t="shared" si="45"/>
        <v>25084.94</v>
      </c>
      <c r="G120" s="115">
        <v>23078.144799999998</v>
      </c>
      <c r="H120" s="243">
        <f t="shared" si="29"/>
        <v>24255.130184799997</v>
      </c>
      <c r="I120" s="158">
        <f t="shared" si="30"/>
        <v>23229.335394933336</v>
      </c>
      <c r="K120" s="133">
        <v>106</v>
      </c>
      <c r="L120" s="246" t="s">
        <v>117</v>
      </c>
      <c r="M120" s="55">
        <v>20250</v>
      </c>
      <c r="N120" s="40">
        <v>0.34</v>
      </c>
      <c r="O120" s="59">
        <v>8886</v>
      </c>
      <c r="P120" s="162">
        <f t="shared" si="31"/>
        <v>29136</v>
      </c>
      <c r="Q120" s="122">
        <v>19950</v>
      </c>
      <c r="R120" s="40">
        <v>0.34</v>
      </c>
      <c r="S120" s="41">
        <v>9290</v>
      </c>
      <c r="T120" s="146">
        <f t="shared" si="32"/>
        <v>29240</v>
      </c>
      <c r="U120" s="122">
        <v>20850</v>
      </c>
      <c r="V120" s="40">
        <v>0.34</v>
      </c>
      <c r="W120" s="41">
        <v>8078.1447999999982</v>
      </c>
      <c r="X120" s="146">
        <f t="shared" si="33"/>
        <v>28928.144799999998</v>
      </c>
      <c r="Y120" s="55">
        <v>22500</v>
      </c>
      <c r="Z120" s="40">
        <v>0.34</v>
      </c>
      <c r="AA120" s="59">
        <v>8724</v>
      </c>
      <c r="AB120" s="162">
        <f t="shared" si="34"/>
        <v>31224</v>
      </c>
      <c r="AC120" s="571">
        <v>350000</v>
      </c>
      <c r="AD120" s="563">
        <v>0.34</v>
      </c>
      <c r="AE120" s="570">
        <v>75000</v>
      </c>
      <c r="AF120" s="570">
        <f t="shared" si="46"/>
        <v>425000</v>
      </c>
      <c r="AG120" s="404">
        <f t="shared" si="35"/>
        <v>94459.580032488899</v>
      </c>
    </row>
    <row r="121" spans="1:37" x14ac:dyDescent="0.2">
      <c r="A121" s="7">
        <v>107</v>
      </c>
      <c r="B121" s="18" t="s">
        <v>167</v>
      </c>
      <c r="C121" s="230">
        <v>769300</v>
      </c>
      <c r="D121" s="234">
        <f t="shared" si="44"/>
        <v>840691.04</v>
      </c>
      <c r="E121" s="115">
        <v>986670</v>
      </c>
      <c r="F121" s="190">
        <f t="shared" si="45"/>
        <v>1037976.84</v>
      </c>
      <c r="G121" s="115">
        <v>954938.69279999996</v>
      </c>
      <c r="H121" s="243">
        <f t="shared" si="29"/>
        <v>1003640.5661328</v>
      </c>
      <c r="I121" s="158">
        <f t="shared" si="30"/>
        <v>960769.48204426654</v>
      </c>
      <c r="K121" s="133">
        <v>107</v>
      </c>
      <c r="L121" s="246" t="s">
        <v>167</v>
      </c>
      <c r="M121" s="55">
        <v>888030</v>
      </c>
      <c r="N121" s="40">
        <v>1.23</v>
      </c>
      <c r="O121" s="59">
        <v>367333</v>
      </c>
      <c r="P121" s="162">
        <f t="shared" si="31"/>
        <v>1255363</v>
      </c>
      <c r="Q121" s="122">
        <v>850770</v>
      </c>
      <c r="R121" s="40">
        <v>1.23</v>
      </c>
      <c r="S121" s="41">
        <v>387369</v>
      </c>
      <c r="T121" s="146">
        <f t="shared" si="32"/>
        <v>1238139</v>
      </c>
      <c r="U121" s="122">
        <v>875610</v>
      </c>
      <c r="V121" s="40">
        <v>1.23</v>
      </c>
      <c r="W121" s="41">
        <v>333938.69279999996</v>
      </c>
      <c r="X121" s="146">
        <f t="shared" si="33"/>
        <v>1209548.6927999998</v>
      </c>
      <c r="Y121" s="55">
        <v>912870</v>
      </c>
      <c r="Z121" s="40">
        <v>1.23</v>
      </c>
      <c r="AA121" s="59">
        <v>367333</v>
      </c>
      <c r="AB121" s="162">
        <f t="shared" si="34"/>
        <v>1280203</v>
      </c>
      <c r="AC121" s="571">
        <v>1207124.1000000001</v>
      </c>
      <c r="AD121" s="563">
        <v>1.23</v>
      </c>
      <c r="AE121" s="570">
        <v>22211.083439999999</v>
      </c>
      <c r="AF121" s="570">
        <f t="shared" si="46"/>
        <v>1229335.1834400001</v>
      </c>
      <c r="AG121" s="404">
        <f t="shared" si="35"/>
        <v>1195559.7263807112</v>
      </c>
    </row>
    <row r="122" spans="1:37" x14ac:dyDescent="0.2">
      <c r="A122" s="7">
        <v>108</v>
      </c>
      <c r="B122" s="18" t="s">
        <v>78</v>
      </c>
      <c r="C122" s="230">
        <v>101920</v>
      </c>
      <c r="D122" s="234">
        <f t="shared" si="44"/>
        <v>111378.17600000001</v>
      </c>
      <c r="E122" s="115">
        <v>130720</v>
      </c>
      <c r="F122" s="190">
        <f t="shared" si="45"/>
        <v>137517.44</v>
      </c>
      <c r="G122" s="115">
        <v>126516.0448</v>
      </c>
      <c r="H122" s="243">
        <f t="shared" si="29"/>
        <v>132968.36308480002</v>
      </c>
      <c r="I122" s="158">
        <f t="shared" si="30"/>
        <v>127287.99302826666</v>
      </c>
      <c r="K122" s="133">
        <v>108</v>
      </c>
      <c r="L122" s="246" t="s">
        <v>78</v>
      </c>
      <c r="M122" s="463" t="s">
        <v>593</v>
      </c>
      <c r="N122" s="40">
        <v>5.03</v>
      </c>
      <c r="O122" s="59">
        <v>141698</v>
      </c>
      <c r="P122" s="162">
        <f>+O122</f>
        <v>141698</v>
      </c>
      <c r="Q122" s="463" t="s">
        <v>593</v>
      </c>
      <c r="R122" s="40">
        <v>5.03</v>
      </c>
      <c r="S122" s="41">
        <v>141698</v>
      </c>
      <c r="T122" s="146">
        <f>+S122</f>
        <v>141698</v>
      </c>
      <c r="U122" s="463" t="s">
        <v>593</v>
      </c>
      <c r="V122" s="40">
        <v>5.03</v>
      </c>
      <c r="W122" s="41">
        <v>126516.0448</v>
      </c>
      <c r="X122" s="146">
        <f>+W122</f>
        <v>126516.0448</v>
      </c>
      <c r="Y122" s="463" t="s">
        <v>593</v>
      </c>
      <c r="Z122" s="40">
        <v>5.03</v>
      </c>
      <c r="AA122" s="59">
        <v>136637</v>
      </c>
      <c r="AB122" s="162">
        <f>+AA122</f>
        <v>136637</v>
      </c>
      <c r="AC122" s="92" t="s">
        <v>593</v>
      </c>
      <c r="AD122" s="563">
        <v>5.03</v>
      </c>
      <c r="AE122" s="570">
        <v>315590.52470399998</v>
      </c>
      <c r="AF122" s="570">
        <f t="shared" si="46"/>
        <v>315590.52470399998</v>
      </c>
      <c r="AG122" s="404">
        <f t="shared" si="35"/>
        <v>164904.59375537778</v>
      </c>
    </row>
    <row r="123" spans="1:37" x14ac:dyDescent="0.2">
      <c r="A123" s="7">
        <v>109</v>
      </c>
      <c r="B123" s="18" t="s">
        <v>79</v>
      </c>
      <c r="C123" s="230">
        <v>247940</v>
      </c>
      <c r="D123" s="234">
        <f t="shared" si="44"/>
        <v>270948.83199999999</v>
      </c>
      <c r="E123" s="115">
        <v>317965</v>
      </c>
      <c r="F123" s="190">
        <f t="shared" si="45"/>
        <v>334499.18</v>
      </c>
      <c r="G123" s="115">
        <v>307739.24560000002</v>
      </c>
      <c r="H123" s="243">
        <f t="shared" si="29"/>
        <v>323433.94712560001</v>
      </c>
      <c r="I123" s="158">
        <f t="shared" si="30"/>
        <v>309627.31970853335</v>
      </c>
      <c r="K123" s="133">
        <v>109</v>
      </c>
      <c r="L123" s="246" t="s">
        <v>79</v>
      </c>
      <c r="M123" s="55">
        <v>284000</v>
      </c>
      <c r="N123" s="40">
        <v>5.03</v>
      </c>
      <c r="O123" s="59">
        <v>118513</v>
      </c>
      <c r="P123" s="162">
        <f t="shared" si="31"/>
        <v>402513</v>
      </c>
      <c r="Q123" s="122">
        <v>254000</v>
      </c>
      <c r="R123" s="40">
        <v>5.03</v>
      </c>
      <c r="S123" s="41">
        <v>121745</v>
      </c>
      <c r="T123" s="146">
        <f t="shared" si="32"/>
        <v>375745</v>
      </c>
      <c r="U123" s="122">
        <v>292000</v>
      </c>
      <c r="V123" s="40">
        <v>5.03</v>
      </c>
      <c r="W123" s="41">
        <v>107739.24560000002</v>
      </c>
      <c r="X123" s="146">
        <f t="shared" si="33"/>
        <v>399739.24560000002</v>
      </c>
      <c r="Y123" s="55">
        <v>296000</v>
      </c>
      <c r="Z123" s="40">
        <v>5.03</v>
      </c>
      <c r="AA123" s="59">
        <v>121745</v>
      </c>
      <c r="AB123" s="162">
        <f t="shared" si="34"/>
        <v>417745</v>
      </c>
      <c r="AC123" s="571">
        <v>433185.10560000001</v>
      </c>
      <c r="AD123" s="563">
        <v>5.03</v>
      </c>
      <c r="AE123" s="570">
        <v>107827.22246400001</v>
      </c>
      <c r="AF123" s="570">
        <f t="shared" si="46"/>
        <v>541012.328064</v>
      </c>
      <c r="AG123" s="404">
        <f t="shared" si="35"/>
        <v>407730.31556208892</v>
      </c>
    </row>
    <row r="124" spans="1:37" x14ac:dyDescent="0.2">
      <c r="A124" s="7">
        <v>110</v>
      </c>
      <c r="B124" s="18" t="s">
        <v>80</v>
      </c>
      <c r="C124" s="230">
        <v>392980</v>
      </c>
      <c r="D124" s="234">
        <f t="shared" si="44"/>
        <v>429448.54399999999</v>
      </c>
      <c r="E124" s="115">
        <v>503975</v>
      </c>
      <c r="F124" s="190">
        <f t="shared" si="45"/>
        <v>530181.69999999995</v>
      </c>
      <c r="G124" s="115">
        <v>487767.16399999993</v>
      </c>
      <c r="H124" s="243">
        <f t="shared" si="29"/>
        <v>512643.28936399991</v>
      </c>
      <c r="I124" s="158">
        <f t="shared" si="30"/>
        <v>490757.8444546666</v>
      </c>
      <c r="K124" s="133">
        <v>110</v>
      </c>
      <c r="L124" s="246" t="s">
        <v>80</v>
      </c>
      <c r="M124" s="55">
        <v>434290</v>
      </c>
      <c r="N124" s="40">
        <v>5.03</v>
      </c>
      <c r="O124" s="59">
        <v>191259</v>
      </c>
      <c r="P124" s="162">
        <f t="shared" si="31"/>
        <v>625549</v>
      </c>
      <c r="Q124" s="122">
        <v>415270</v>
      </c>
      <c r="R124" s="40">
        <v>5.03</v>
      </c>
      <c r="S124" s="41">
        <v>196382</v>
      </c>
      <c r="T124" s="146">
        <f t="shared" si="32"/>
        <v>611652</v>
      </c>
      <c r="U124" s="122">
        <v>443800</v>
      </c>
      <c r="V124" s="40">
        <v>5.03</v>
      </c>
      <c r="W124" s="41">
        <v>170767.16399999993</v>
      </c>
      <c r="X124" s="146">
        <f t="shared" si="33"/>
        <v>614567.16399999987</v>
      </c>
      <c r="Y124" s="55">
        <v>462820</v>
      </c>
      <c r="Z124" s="40">
        <v>5.03</v>
      </c>
      <c r="AA124" s="59">
        <v>186136</v>
      </c>
      <c r="AB124" s="162">
        <f t="shared" si="34"/>
        <v>648956</v>
      </c>
      <c r="AC124" s="571">
        <v>459396.94319999998</v>
      </c>
      <c r="AD124" s="563">
        <v>5.03</v>
      </c>
      <c r="AE124" s="570">
        <v>116215.010496</v>
      </c>
      <c r="AF124" s="570">
        <f t="shared" si="46"/>
        <v>575611.95369599992</v>
      </c>
      <c r="AG124" s="404">
        <f t="shared" si="35"/>
        <v>594515.66035844444</v>
      </c>
    </row>
    <row r="125" spans="1:37" x14ac:dyDescent="0.2">
      <c r="A125" s="7">
        <v>111</v>
      </c>
      <c r="B125" s="18" t="s">
        <v>81</v>
      </c>
      <c r="C125" s="230">
        <v>496860</v>
      </c>
      <c r="D125" s="234">
        <f t="shared" si="44"/>
        <v>542968.60800000001</v>
      </c>
      <c r="E125" s="115">
        <v>637260</v>
      </c>
      <c r="F125" s="190">
        <f t="shared" si="45"/>
        <v>670397.52</v>
      </c>
      <c r="G125" s="115">
        <v>616765.71840000001</v>
      </c>
      <c r="H125" s="243">
        <f t="shared" si="29"/>
        <v>648220.77003839996</v>
      </c>
      <c r="I125" s="158">
        <f t="shared" si="30"/>
        <v>620528.9660128</v>
      </c>
      <c r="K125" s="133">
        <v>111</v>
      </c>
      <c r="L125" s="246" t="s">
        <v>81</v>
      </c>
      <c r="M125" s="55">
        <v>541350</v>
      </c>
      <c r="N125" s="40">
        <v>5.03</v>
      </c>
      <c r="O125" s="59">
        <v>241658</v>
      </c>
      <c r="P125" s="162">
        <f t="shared" si="31"/>
        <v>783008</v>
      </c>
      <c r="Q125" s="122">
        <v>533330</v>
      </c>
      <c r="R125" s="40">
        <v>5.03</v>
      </c>
      <c r="S125" s="41">
        <v>250288</v>
      </c>
      <c r="T125" s="146">
        <f t="shared" si="32"/>
        <v>783618</v>
      </c>
      <c r="U125" s="122">
        <v>589470</v>
      </c>
      <c r="V125" s="40">
        <v>5.03</v>
      </c>
      <c r="W125" s="41">
        <v>215765.71840000001</v>
      </c>
      <c r="X125" s="146">
        <f t="shared" si="33"/>
        <v>805235.71840000001</v>
      </c>
      <c r="Y125" s="55">
        <v>609520</v>
      </c>
      <c r="Z125" s="40">
        <v>5.03</v>
      </c>
      <c r="AA125" s="59">
        <v>243815</v>
      </c>
      <c r="AB125" s="162">
        <f t="shared" si="34"/>
        <v>853335</v>
      </c>
      <c r="AC125" s="571">
        <v>590456.13119999995</v>
      </c>
      <c r="AD125" s="563">
        <v>5.03</v>
      </c>
      <c r="AE125" s="570">
        <v>148193.452368</v>
      </c>
      <c r="AF125" s="570">
        <f t="shared" si="46"/>
        <v>738649.583568</v>
      </c>
      <c r="AG125" s="404">
        <f t="shared" si="35"/>
        <v>764062.54466346663</v>
      </c>
    </row>
    <row r="126" spans="1:37" x14ac:dyDescent="0.2">
      <c r="A126" s="7">
        <v>112</v>
      </c>
      <c r="B126" s="18" t="s">
        <v>82</v>
      </c>
      <c r="C126" s="230">
        <v>412580</v>
      </c>
      <c r="D126" s="234">
        <f t="shared" si="44"/>
        <v>450867.424</v>
      </c>
      <c r="E126" s="115">
        <v>529150</v>
      </c>
      <c r="F126" s="190">
        <f t="shared" si="45"/>
        <v>556665.80000000005</v>
      </c>
      <c r="G126" s="115">
        <v>512132.53600000002</v>
      </c>
      <c r="H126" s="243">
        <f t="shared" si="29"/>
        <v>538251.29533600004</v>
      </c>
      <c r="I126" s="158">
        <f t="shared" si="30"/>
        <v>515261.50644533336</v>
      </c>
      <c r="K126" s="133">
        <v>112</v>
      </c>
      <c r="L126" s="246" t="s">
        <v>82</v>
      </c>
      <c r="M126" s="55">
        <v>472860</v>
      </c>
      <c r="N126" s="40">
        <v>5.03</v>
      </c>
      <c r="O126" s="59">
        <v>200628</v>
      </c>
      <c r="P126" s="162">
        <f t="shared" si="31"/>
        <v>673488</v>
      </c>
      <c r="Q126" s="122">
        <v>436230</v>
      </c>
      <c r="R126" s="40">
        <v>5.03</v>
      </c>
      <c r="S126" s="41">
        <v>200628</v>
      </c>
      <c r="T126" s="146">
        <f t="shared" si="32"/>
        <v>636858</v>
      </c>
      <c r="U126" s="122">
        <v>462870</v>
      </c>
      <c r="V126" s="40">
        <v>5.03</v>
      </c>
      <c r="W126" s="41">
        <v>179132.53600000002</v>
      </c>
      <c r="X126" s="146">
        <f t="shared" si="33"/>
        <v>642002.53600000008</v>
      </c>
      <c r="Y126" s="55">
        <v>489510</v>
      </c>
      <c r="Z126" s="40">
        <v>5.03</v>
      </c>
      <c r="AA126" s="59">
        <v>200628</v>
      </c>
      <c r="AB126" s="162">
        <f t="shared" si="34"/>
        <v>690138</v>
      </c>
      <c r="AC126" s="571">
        <v>500784.0552</v>
      </c>
      <c r="AD126" s="563">
        <v>5.03</v>
      </c>
      <c r="AE126" s="570">
        <v>125285.685876</v>
      </c>
      <c r="AF126" s="570">
        <f t="shared" si="46"/>
        <v>626069.74107600003</v>
      </c>
      <c r="AG126" s="404">
        <f t="shared" si="35"/>
        <v>630636.29725355562</v>
      </c>
    </row>
    <row r="127" spans="1:37" x14ac:dyDescent="0.2">
      <c r="A127" s="7">
        <v>113</v>
      </c>
      <c r="B127" s="18" t="s">
        <v>83</v>
      </c>
      <c r="C127" s="230">
        <v>444920</v>
      </c>
      <c r="D127" s="234">
        <f t="shared" si="44"/>
        <v>486208.576</v>
      </c>
      <c r="E127" s="115">
        <v>570570</v>
      </c>
      <c r="F127" s="190">
        <f t="shared" si="45"/>
        <v>600239.64</v>
      </c>
      <c r="G127" s="115">
        <v>552220.46880000003</v>
      </c>
      <c r="H127" s="243">
        <f t="shared" si="29"/>
        <v>580383.71270879998</v>
      </c>
      <c r="I127" s="158">
        <f t="shared" si="30"/>
        <v>555610.64290293341</v>
      </c>
      <c r="K127" s="133">
        <v>113</v>
      </c>
      <c r="L127" s="246" t="s">
        <v>83</v>
      </c>
      <c r="M127" s="55">
        <v>499010</v>
      </c>
      <c r="N127" s="40">
        <v>5.03</v>
      </c>
      <c r="O127" s="59">
        <v>212543</v>
      </c>
      <c r="P127" s="162">
        <f t="shared" si="31"/>
        <v>711553</v>
      </c>
      <c r="Q127" s="122">
        <v>484650</v>
      </c>
      <c r="R127" s="40">
        <v>5.03</v>
      </c>
      <c r="S127" s="41">
        <v>224136</v>
      </c>
      <c r="T127" s="146">
        <f t="shared" si="32"/>
        <v>708786</v>
      </c>
      <c r="U127" s="122">
        <v>520550</v>
      </c>
      <c r="V127" s="40">
        <v>5.03</v>
      </c>
      <c r="W127" s="41">
        <v>193220.46880000003</v>
      </c>
      <c r="X127" s="146">
        <f t="shared" si="33"/>
        <v>713770.46880000003</v>
      </c>
      <c r="Y127" s="55">
        <v>520550</v>
      </c>
      <c r="Z127" s="40">
        <v>5.03</v>
      </c>
      <c r="AA127" s="59">
        <v>210610</v>
      </c>
      <c r="AB127" s="162">
        <f t="shared" si="34"/>
        <v>731160</v>
      </c>
      <c r="AC127" s="571">
        <v>506302.33679999999</v>
      </c>
      <c r="AD127" s="563">
        <v>5.03</v>
      </c>
      <c r="AE127" s="570">
        <v>126582.48205200001</v>
      </c>
      <c r="AF127" s="570">
        <f t="shared" si="46"/>
        <v>632884.81885199994</v>
      </c>
      <c r="AG127" s="404">
        <f t="shared" si="35"/>
        <v>675627.48842582223</v>
      </c>
    </row>
    <row r="128" spans="1:37" s="240" customFormat="1" x14ac:dyDescent="0.2">
      <c r="A128" s="659" t="s">
        <v>84</v>
      </c>
      <c r="B128" s="660"/>
      <c r="C128" s="232"/>
      <c r="D128" s="232"/>
      <c r="E128" s="232"/>
      <c r="F128" s="242"/>
      <c r="G128" s="117"/>
      <c r="H128" s="118"/>
      <c r="I128" s="119"/>
      <c r="J128" s="111"/>
      <c r="K128" s="247" t="s">
        <v>84</v>
      </c>
      <c r="L128" s="247"/>
      <c r="M128" s="245"/>
      <c r="N128" s="205"/>
      <c r="O128" s="245"/>
      <c r="P128" s="245"/>
      <c r="Q128" s="205"/>
      <c r="R128" s="205"/>
      <c r="S128" s="205"/>
      <c r="T128" s="205"/>
      <c r="U128" s="205"/>
      <c r="V128" s="205"/>
      <c r="W128" s="205"/>
      <c r="X128" s="205"/>
      <c r="Y128" s="245"/>
      <c r="Z128" s="205"/>
      <c r="AA128" s="245"/>
      <c r="AB128" s="245"/>
      <c r="AC128" s="600"/>
      <c r="AD128" s="387"/>
      <c r="AE128" s="600"/>
      <c r="AF128" s="387"/>
      <c r="AG128" s="387"/>
      <c r="AK128" s="241"/>
    </row>
    <row r="129" spans="1:33" x14ac:dyDescent="0.2">
      <c r="A129" s="7">
        <v>114</v>
      </c>
      <c r="B129" s="18" t="s">
        <v>152</v>
      </c>
      <c r="C129" s="230">
        <v>293020</v>
      </c>
      <c r="D129" s="234">
        <f t="shared" ref="D129:D181" si="47">C129*9.28%+C129</f>
        <v>320212.25599999999</v>
      </c>
      <c r="E129" s="115">
        <v>375820</v>
      </c>
      <c r="F129" s="190">
        <f t="shared" ref="F129:F180" si="48">+E129*5.2%+E129</f>
        <v>395362.64</v>
      </c>
      <c r="G129" s="115">
        <v>363733.62880000001</v>
      </c>
      <c r="H129" s="243">
        <f t="shared" si="29"/>
        <v>382284.04386879998</v>
      </c>
      <c r="I129" s="158">
        <f t="shared" si="30"/>
        <v>365952.97995626664</v>
      </c>
      <c r="K129" s="133">
        <v>114</v>
      </c>
      <c r="L129" s="246" t="s">
        <v>152</v>
      </c>
      <c r="M129" s="55">
        <v>323320</v>
      </c>
      <c r="N129" s="40">
        <v>0.4</v>
      </c>
      <c r="O129" s="59">
        <v>143062</v>
      </c>
      <c r="P129" s="162">
        <f t="shared" si="31"/>
        <v>466382</v>
      </c>
      <c r="Q129" s="122">
        <v>325680</v>
      </c>
      <c r="R129" s="40">
        <v>0.4</v>
      </c>
      <c r="S129" s="41">
        <v>146894</v>
      </c>
      <c r="T129" s="146">
        <f t="shared" si="32"/>
        <v>472574</v>
      </c>
      <c r="U129" s="122">
        <v>346920</v>
      </c>
      <c r="V129" s="40">
        <v>0.4</v>
      </c>
      <c r="W129" s="41">
        <v>127733.62880000001</v>
      </c>
      <c r="X129" s="146">
        <f t="shared" si="33"/>
        <v>474653.62880000001</v>
      </c>
      <c r="Y129" s="55">
        <v>344560</v>
      </c>
      <c r="Z129" s="40">
        <v>0.4</v>
      </c>
      <c r="AA129" s="59">
        <v>140507</v>
      </c>
      <c r="AB129" s="162">
        <f t="shared" si="34"/>
        <v>485067</v>
      </c>
      <c r="AC129" s="571">
        <v>492506.63280000002</v>
      </c>
      <c r="AD129" s="563">
        <v>0.4</v>
      </c>
      <c r="AE129" s="570">
        <v>65805.50808</v>
      </c>
      <c r="AF129" s="570">
        <f t="shared" ref="AF129:AF192" si="49">IF(AND(AC129="",AE129=""),"",SUM(AC129,AE129))</f>
        <v>558312.14088000008</v>
      </c>
      <c r="AG129" s="404">
        <f t="shared" si="35"/>
        <v>470490.2916060444</v>
      </c>
    </row>
    <row r="130" spans="1:33" x14ac:dyDescent="0.2">
      <c r="A130" s="7">
        <v>115</v>
      </c>
      <c r="B130" s="18" t="s">
        <v>153</v>
      </c>
      <c r="C130" s="230">
        <v>125440</v>
      </c>
      <c r="D130" s="234">
        <f t="shared" si="47"/>
        <v>137080.83199999999</v>
      </c>
      <c r="E130" s="115">
        <v>160835</v>
      </c>
      <c r="F130" s="190">
        <f t="shared" si="48"/>
        <v>169198.42</v>
      </c>
      <c r="G130" s="115">
        <v>155662.54640000002</v>
      </c>
      <c r="H130" s="243">
        <f t="shared" si="29"/>
        <v>163601.33626640003</v>
      </c>
      <c r="I130" s="158">
        <f t="shared" si="30"/>
        <v>156626.86275546669</v>
      </c>
      <c r="K130" s="133">
        <v>115</v>
      </c>
      <c r="L130" s="246" t="s">
        <v>153</v>
      </c>
      <c r="M130" s="55">
        <v>145440</v>
      </c>
      <c r="N130" s="40">
        <v>0.41675675675675677</v>
      </c>
      <c r="O130" s="59">
        <v>60129</v>
      </c>
      <c r="P130" s="162">
        <f t="shared" si="31"/>
        <v>205569</v>
      </c>
      <c r="Q130" s="122">
        <v>130290</v>
      </c>
      <c r="R130" s="40">
        <v>0.41675675675675677</v>
      </c>
      <c r="S130" s="41">
        <v>62862</v>
      </c>
      <c r="T130" s="146">
        <f t="shared" si="32"/>
        <v>193152</v>
      </c>
      <c r="U130" s="122">
        <v>140390</v>
      </c>
      <c r="V130" s="40">
        <v>0.41675675675675677</v>
      </c>
      <c r="W130" s="41">
        <v>54662.546400000021</v>
      </c>
      <c r="X130" s="146">
        <f t="shared" si="33"/>
        <v>195052.54640000002</v>
      </c>
      <c r="Y130" s="55">
        <v>153520</v>
      </c>
      <c r="Z130" s="40">
        <v>0.41675675675675677</v>
      </c>
      <c r="AA130" s="59">
        <v>59582</v>
      </c>
      <c r="AB130" s="162">
        <f t="shared" si="34"/>
        <v>213102</v>
      </c>
      <c r="AC130" s="571">
        <v>182103.2928</v>
      </c>
      <c r="AD130" s="563">
        <v>0.416756756756757</v>
      </c>
      <c r="AE130" s="570">
        <v>45153.339191999999</v>
      </c>
      <c r="AF130" s="570">
        <f t="shared" si="49"/>
        <v>227256.63199199998</v>
      </c>
      <c r="AG130" s="404">
        <f t="shared" si="35"/>
        <v>198459.84019124447</v>
      </c>
    </row>
    <row r="131" spans="1:33" x14ac:dyDescent="0.2">
      <c r="A131" s="7">
        <v>116</v>
      </c>
      <c r="B131" s="18" t="s">
        <v>154</v>
      </c>
      <c r="C131" s="230">
        <v>184240</v>
      </c>
      <c r="D131" s="234">
        <f t="shared" si="47"/>
        <v>201337.47200000001</v>
      </c>
      <c r="E131" s="115">
        <v>236265</v>
      </c>
      <c r="F131" s="190">
        <f t="shared" si="48"/>
        <v>248550.78</v>
      </c>
      <c r="G131" s="115">
        <v>228666.7176</v>
      </c>
      <c r="H131" s="243">
        <f t="shared" si="29"/>
        <v>240328.72019759999</v>
      </c>
      <c r="I131" s="158">
        <f t="shared" si="30"/>
        <v>230072.32406586665</v>
      </c>
      <c r="K131" s="133">
        <v>116</v>
      </c>
      <c r="L131" s="246" t="s">
        <v>154</v>
      </c>
      <c r="M131" s="55">
        <v>204130</v>
      </c>
      <c r="N131" s="40">
        <v>0.28000000000000003</v>
      </c>
      <c r="O131" s="59">
        <v>87633</v>
      </c>
      <c r="P131" s="162">
        <f t="shared" si="31"/>
        <v>291763</v>
      </c>
      <c r="Q131" s="122">
        <v>193700</v>
      </c>
      <c r="R131" s="40">
        <v>0.28000000000000003</v>
      </c>
      <c r="S131" s="41">
        <v>92413</v>
      </c>
      <c r="T131" s="146">
        <f t="shared" si="32"/>
        <v>286113</v>
      </c>
      <c r="U131" s="122">
        <v>223500</v>
      </c>
      <c r="V131" s="40">
        <v>0.28000000000000003</v>
      </c>
      <c r="W131" s="41">
        <v>79666.717600000004</v>
      </c>
      <c r="X131" s="146">
        <f t="shared" si="33"/>
        <v>303166.71759999997</v>
      </c>
      <c r="Y131" s="55">
        <v>220520</v>
      </c>
      <c r="Z131" s="40">
        <v>0.28000000000000003</v>
      </c>
      <c r="AA131" s="59">
        <v>86837</v>
      </c>
      <c r="AB131" s="162">
        <f t="shared" si="34"/>
        <v>307357</v>
      </c>
      <c r="AC131" s="571">
        <v>293848.4952</v>
      </c>
      <c r="AD131" s="563">
        <v>0.28000000000000003</v>
      </c>
      <c r="AE131" s="570">
        <v>40745.611764000001</v>
      </c>
      <c r="AF131" s="570">
        <f t="shared" si="49"/>
        <v>334594.10696400004</v>
      </c>
      <c r="AG131" s="404">
        <f t="shared" si="35"/>
        <v>292177.69143831107</v>
      </c>
    </row>
    <row r="132" spans="1:33" x14ac:dyDescent="0.2">
      <c r="A132" s="7">
        <v>117</v>
      </c>
      <c r="B132" s="18" t="s">
        <v>155</v>
      </c>
      <c r="C132" s="230">
        <v>194040</v>
      </c>
      <c r="D132" s="234">
        <f t="shared" si="47"/>
        <v>212046.91200000001</v>
      </c>
      <c r="E132" s="115">
        <v>248900</v>
      </c>
      <c r="F132" s="190">
        <f t="shared" si="48"/>
        <v>261842.8</v>
      </c>
      <c r="G132" s="115">
        <v>240895.37599999999</v>
      </c>
      <c r="H132" s="243">
        <f t="shared" si="29"/>
        <v>253181.04017599998</v>
      </c>
      <c r="I132" s="158">
        <f t="shared" si="30"/>
        <v>242356.917392</v>
      </c>
      <c r="K132" s="133">
        <v>117</v>
      </c>
      <c r="L132" s="246" t="s">
        <v>155</v>
      </c>
      <c r="M132" s="55">
        <v>226080</v>
      </c>
      <c r="N132" s="40">
        <v>0.28000000000000003</v>
      </c>
      <c r="O132" s="59">
        <v>93963</v>
      </c>
      <c r="P132" s="162">
        <f t="shared" si="31"/>
        <v>320043</v>
      </c>
      <c r="Q132" s="122">
        <v>204100</v>
      </c>
      <c r="R132" s="40">
        <v>0.28000000000000003</v>
      </c>
      <c r="S132" s="41">
        <v>93963</v>
      </c>
      <c r="T132" s="146">
        <f t="shared" si="32"/>
        <v>298063</v>
      </c>
      <c r="U132" s="122">
        <v>233930</v>
      </c>
      <c r="V132" s="40">
        <v>0.28000000000000003</v>
      </c>
      <c r="W132" s="41">
        <v>83895.375999999989</v>
      </c>
      <c r="X132" s="146">
        <f t="shared" si="33"/>
        <v>317825.37599999999</v>
      </c>
      <c r="Y132" s="55">
        <v>233930</v>
      </c>
      <c r="Z132" s="40">
        <v>0.28000000000000003</v>
      </c>
      <c r="AA132" s="59">
        <v>91446</v>
      </c>
      <c r="AB132" s="162">
        <f t="shared" si="34"/>
        <v>325376</v>
      </c>
      <c r="AC132" s="571">
        <v>302125.91759999999</v>
      </c>
      <c r="AD132" s="563">
        <v>0.28000000000000003</v>
      </c>
      <c r="AE132" s="570">
        <v>41249.15496</v>
      </c>
      <c r="AF132" s="570">
        <f t="shared" si="49"/>
        <v>343375.07256</v>
      </c>
      <c r="AG132" s="404">
        <f t="shared" si="35"/>
        <v>307839.89432533336</v>
      </c>
    </row>
    <row r="133" spans="1:33" x14ac:dyDescent="0.2">
      <c r="A133" s="7">
        <v>118</v>
      </c>
      <c r="B133" s="18" t="s">
        <v>156</v>
      </c>
      <c r="C133" s="230">
        <v>100940</v>
      </c>
      <c r="D133" s="234">
        <f t="shared" si="47"/>
        <v>110307.232</v>
      </c>
      <c r="E133" s="115">
        <v>129485</v>
      </c>
      <c r="F133" s="190">
        <f t="shared" si="48"/>
        <v>136218.22</v>
      </c>
      <c r="G133" s="115">
        <v>125320.76240000001</v>
      </c>
      <c r="H133" s="243">
        <f t="shared" si="29"/>
        <v>131712.12128240001</v>
      </c>
      <c r="I133" s="158">
        <f t="shared" si="30"/>
        <v>126079.19109413335</v>
      </c>
      <c r="K133" s="133">
        <v>118</v>
      </c>
      <c r="L133" s="246" t="s">
        <v>156</v>
      </c>
      <c r="M133" s="55">
        <v>203000</v>
      </c>
      <c r="N133" s="40">
        <v>0.12</v>
      </c>
      <c r="O133" s="59">
        <v>49196</v>
      </c>
      <c r="P133" s="162">
        <f t="shared" si="31"/>
        <v>252196</v>
      </c>
      <c r="Q133" s="122">
        <v>189000</v>
      </c>
      <c r="R133" s="40">
        <v>0.12</v>
      </c>
      <c r="S133" s="41">
        <v>50526</v>
      </c>
      <c r="T133" s="146">
        <f t="shared" si="32"/>
        <v>239526</v>
      </c>
      <c r="U133" s="122">
        <v>193200</v>
      </c>
      <c r="V133" s="40">
        <v>0.12</v>
      </c>
      <c r="W133" s="41">
        <v>44320.762400000007</v>
      </c>
      <c r="X133" s="146">
        <f t="shared" si="33"/>
        <v>237520.76240000001</v>
      </c>
      <c r="Y133" s="55">
        <v>210000</v>
      </c>
      <c r="Z133" s="40">
        <v>0.12</v>
      </c>
      <c r="AA133" s="59">
        <v>50082</v>
      </c>
      <c r="AB133" s="162">
        <f t="shared" si="34"/>
        <v>260082</v>
      </c>
      <c r="AC133" s="571">
        <v>182103.2928</v>
      </c>
      <c r="AD133" s="563">
        <v>0.12</v>
      </c>
      <c r="AE133" s="570">
        <v>45153.339191999999</v>
      </c>
      <c r="AF133" s="570">
        <f t="shared" si="49"/>
        <v>227256.63199199998</v>
      </c>
      <c r="AG133" s="404">
        <f t="shared" si="35"/>
        <v>223776.7642476889</v>
      </c>
    </row>
    <row r="134" spans="1:33" x14ac:dyDescent="0.2">
      <c r="A134" s="7">
        <v>119</v>
      </c>
      <c r="B134" s="18" t="s">
        <v>157</v>
      </c>
      <c r="C134" s="230">
        <v>30380</v>
      </c>
      <c r="D134" s="234">
        <f t="shared" si="47"/>
        <v>33199.264000000003</v>
      </c>
      <c r="E134" s="115">
        <v>39045</v>
      </c>
      <c r="F134" s="190">
        <f t="shared" si="48"/>
        <v>41075.339999999997</v>
      </c>
      <c r="G134" s="115">
        <v>37789.3128</v>
      </c>
      <c r="H134" s="243">
        <f t="shared" si="29"/>
        <v>39716.567752800001</v>
      </c>
      <c r="I134" s="158">
        <f t="shared" si="30"/>
        <v>37997.057250933336</v>
      </c>
      <c r="K134" s="133">
        <v>119</v>
      </c>
      <c r="L134" s="246" t="s">
        <v>157</v>
      </c>
      <c r="M134" s="55">
        <v>35250</v>
      </c>
      <c r="N134" s="40">
        <v>0.11</v>
      </c>
      <c r="O134" s="59">
        <v>14324</v>
      </c>
      <c r="P134" s="162">
        <f t="shared" si="31"/>
        <v>49574</v>
      </c>
      <c r="Q134" s="122">
        <v>34250</v>
      </c>
      <c r="R134" s="40">
        <v>0.11</v>
      </c>
      <c r="S134" s="41">
        <v>14452</v>
      </c>
      <c r="T134" s="146">
        <f t="shared" si="32"/>
        <v>48702</v>
      </c>
      <c r="U134" s="122">
        <v>35500</v>
      </c>
      <c r="V134" s="40">
        <v>0.11</v>
      </c>
      <c r="W134" s="41">
        <v>12789.3128</v>
      </c>
      <c r="X134" s="146">
        <f t="shared" si="33"/>
        <v>48289.3128</v>
      </c>
      <c r="Y134" s="55">
        <v>38000</v>
      </c>
      <c r="Z134" s="40">
        <v>0.11</v>
      </c>
      <c r="AA134" s="59">
        <v>13940</v>
      </c>
      <c r="AB134" s="162">
        <f t="shared" si="34"/>
        <v>51940</v>
      </c>
      <c r="AC134" s="571">
        <v>131059.18799999999</v>
      </c>
      <c r="AD134" s="563">
        <v>0.11</v>
      </c>
      <c r="AE134" s="570">
        <v>31978.441871999999</v>
      </c>
      <c r="AF134" s="570">
        <f t="shared" si="49"/>
        <v>163037.62987199999</v>
      </c>
      <c r="AG134" s="404">
        <f t="shared" si="35"/>
        <v>66589.999987155548</v>
      </c>
    </row>
    <row r="135" spans="1:33" x14ac:dyDescent="0.2">
      <c r="A135" s="7">
        <v>120</v>
      </c>
      <c r="B135" s="18" t="s">
        <v>158</v>
      </c>
      <c r="C135" s="230">
        <v>75460</v>
      </c>
      <c r="D135" s="234">
        <f t="shared" si="47"/>
        <v>82462.687999999995</v>
      </c>
      <c r="E135" s="115">
        <v>96805</v>
      </c>
      <c r="F135" s="190">
        <f t="shared" si="48"/>
        <v>101838.86</v>
      </c>
      <c r="G135" s="115">
        <v>93691.751199999999</v>
      </c>
      <c r="H135" s="243">
        <f t="shared" ref="H135:H198" si="50">G135*5.1%+G135</f>
        <v>98470.030511199991</v>
      </c>
      <c r="I135" s="158">
        <f t="shared" ref="I135:I198" si="51">AVERAGE(D135,F135,H135)</f>
        <v>94257.192837066672</v>
      </c>
      <c r="K135" s="133">
        <v>120</v>
      </c>
      <c r="L135" s="246" t="s">
        <v>158</v>
      </c>
      <c r="M135" s="55">
        <v>312400</v>
      </c>
      <c r="N135" s="40">
        <v>0.44</v>
      </c>
      <c r="O135" s="59">
        <v>36288</v>
      </c>
      <c r="P135" s="162">
        <f t="shared" ref="P135:P198" si="52">+M135+O135</f>
        <v>348688</v>
      </c>
      <c r="Q135" s="122">
        <v>299200</v>
      </c>
      <c r="R135" s="40">
        <v>0.44</v>
      </c>
      <c r="S135" s="41">
        <v>37596</v>
      </c>
      <c r="T135" s="146">
        <f t="shared" ref="T135:T198" si="53">+Q135+S135</f>
        <v>336796</v>
      </c>
      <c r="U135" s="122">
        <v>305800</v>
      </c>
      <c r="V135" s="40">
        <v>0.44</v>
      </c>
      <c r="W135" s="41">
        <v>32691.751199999999</v>
      </c>
      <c r="X135" s="146">
        <f t="shared" ref="X135:X198" si="54">+U135+W135</f>
        <v>338491.7512</v>
      </c>
      <c r="Y135" s="55">
        <v>323400</v>
      </c>
      <c r="Z135" s="40">
        <v>0.44</v>
      </c>
      <c r="AA135" s="59">
        <v>37269</v>
      </c>
      <c r="AB135" s="162">
        <f t="shared" ref="AB135:AB198" si="55">+Y135+AA135</f>
        <v>360669</v>
      </c>
      <c r="AC135" s="571">
        <v>37248.400800000003</v>
      </c>
      <c r="AD135" s="563">
        <v>0.44</v>
      </c>
      <c r="AE135" s="570">
        <v>4428.4209840000003</v>
      </c>
      <c r="AF135" s="570">
        <f t="shared" si="49"/>
        <v>41676.821784</v>
      </c>
      <c r="AG135" s="404">
        <f t="shared" si="35"/>
        <v>253429.79430351112</v>
      </c>
    </row>
    <row r="136" spans="1:33" x14ac:dyDescent="0.2">
      <c r="A136" s="7">
        <v>121</v>
      </c>
      <c r="B136" s="18" t="s">
        <v>159</v>
      </c>
      <c r="C136" s="230">
        <v>81340</v>
      </c>
      <c r="D136" s="234">
        <f t="shared" si="47"/>
        <v>88888.351999999999</v>
      </c>
      <c r="E136" s="115">
        <v>104310</v>
      </c>
      <c r="F136" s="190">
        <f t="shared" si="48"/>
        <v>109734.12</v>
      </c>
      <c r="G136" s="115">
        <v>100955.39039999999</v>
      </c>
      <c r="H136" s="243">
        <f t="shared" si="50"/>
        <v>106104.11531039998</v>
      </c>
      <c r="I136" s="158">
        <f t="shared" si="51"/>
        <v>101575.52910346666</v>
      </c>
      <c r="K136" s="133">
        <v>121</v>
      </c>
      <c r="L136" s="246" t="s">
        <v>159</v>
      </c>
      <c r="M136" s="55">
        <v>312400</v>
      </c>
      <c r="N136" s="40">
        <v>0.44</v>
      </c>
      <c r="O136" s="59">
        <v>38451</v>
      </c>
      <c r="P136" s="162">
        <f t="shared" si="52"/>
        <v>350851</v>
      </c>
      <c r="Q136" s="122">
        <v>288200</v>
      </c>
      <c r="R136" s="40">
        <v>0.44</v>
      </c>
      <c r="S136" s="41">
        <v>40548</v>
      </c>
      <c r="T136" s="146">
        <f t="shared" si="53"/>
        <v>328748</v>
      </c>
      <c r="U136" s="122">
        <v>308000</v>
      </c>
      <c r="V136" s="40">
        <v>0.44</v>
      </c>
      <c r="W136" s="41">
        <v>34955.390399999989</v>
      </c>
      <c r="X136" s="146">
        <f t="shared" si="54"/>
        <v>342955.39039999997</v>
      </c>
      <c r="Y136" s="55">
        <v>321200</v>
      </c>
      <c r="Z136" s="40">
        <v>0.44</v>
      </c>
      <c r="AA136" s="59">
        <v>39150</v>
      </c>
      <c r="AB136" s="162">
        <f t="shared" si="55"/>
        <v>360350</v>
      </c>
      <c r="AC136" s="571">
        <v>150373.17360000001</v>
      </c>
      <c r="AD136" s="563">
        <v>0.44</v>
      </c>
      <c r="AE136" s="570">
        <v>26556.730200000002</v>
      </c>
      <c r="AF136" s="570">
        <f t="shared" si="49"/>
        <v>176929.9038</v>
      </c>
      <c r="AG136" s="404">
        <f t="shared" ref="AG136:AG199" si="56">AVERAGE(I136,P136,T136,X136,AB136,AF136)</f>
        <v>276901.63721724442</v>
      </c>
    </row>
    <row r="137" spans="1:33" x14ac:dyDescent="0.2">
      <c r="A137" s="7">
        <v>122</v>
      </c>
      <c r="B137" s="18" t="s">
        <v>160</v>
      </c>
      <c r="C137" s="230">
        <v>155820</v>
      </c>
      <c r="D137" s="234">
        <f t="shared" si="47"/>
        <v>170280.09599999999</v>
      </c>
      <c r="E137" s="115">
        <v>199880</v>
      </c>
      <c r="F137" s="190">
        <f t="shared" si="48"/>
        <v>210273.76</v>
      </c>
      <c r="G137" s="115">
        <v>193451.85920000001</v>
      </c>
      <c r="H137" s="243">
        <f t="shared" si="50"/>
        <v>203317.90401920001</v>
      </c>
      <c r="I137" s="158">
        <f t="shared" si="51"/>
        <v>194623.9200064</v>
      </c>
      <c r="K137" s="133">
        <v>122</v>
      </c>
      <c r="L137" s="246" t="s">
        <v>160</v>
      </c>
      <c r="M137" s="55">
        <v>180180</v>
      </c>
      <c r="N137" s="40">
        <v>0.11</v>
      </c>
      <c r="O137" s="59">
        <v>74872</v>
      </c>
      <c r="P137" s="162">
        <f t="shared" si="52"/>
        <v>255052</v>
      </c>
      <c r="Q137" s="122">
        <v>166320</v>
      </c>
      <c r="R137" s="40">
        <v>0.11</v>
      </c>
      <c r="S137" s="41">
        <v>76895</v>
      </c>
      <c r="T137" s="146">
        <f t="shared" si="53"/>
        <v>243215</v>
      </c>
      <c r="U137" s="122">
        <v>173880</v>
      </c>
      <c r="V137" s="40">
        <v>0.11</v>
      </c>
      <c r="W137" s="41">
        <v>67451.859200000006</v>
      </c>
      <c r="X137" s="146">
        <f t="shared" si="54"/>
        <v>241331.85920000001</v>
      </c>
      <c r="Y137" s="55">
        <v>191520</v>
      </c>
      <c r="Z137" s="40">
        <v>0.11</v>
      </c>
      <c r="AA137" s="59">
        <v>74872</v>
      </c>
      <c r="AB137" s="162">
        <f t="shared" si="55"/>
        <v>266392</v>
      </c>
      <c r="AC137" s="571">
        <v>62080.667999999998</v>
      </c>
      <c r="AD137" s="563">
        <v>0.11</v>
      </c>
      <c r="AE137" s="570">
        <v>9084.4710840000007</v>
      </c>
      <c r="AF137" s="570">
        <f t="shared" si="49"/>
        <v>71165.139083999995</v>
      </c>
      <c r="AG137" s="404">
        <f t="shared" si="56"/>
        <v>211963.31971506667</v>
      </c>
    </row>
    <row r="138" spans="1:33" x14ac:dyDescent="0.2">
      <c r="A138" s="7">
        <v>123</v>
      </c>
      <c r="B138" s="18" t="s">
        <v>161</v>
      </c>
      <c r="C138" s="230">
        <v>59780</v>
      </c>
      <c r="D138" s="234">
        <f t="shared" si="47"/>
        <v>65327.584000000003</v>
      </c>
      <c r="E138" s="115">
        <v>76665</v>
      </c>
      <c r="F138" s="190">
        <f t="shared" si="48"/>
        <v>80651.58</v>
      </c>
      <c r="G138" s="115">
        <v>74199.453600000008</v>
      </c>
      <c r="H138" s="243">
        <f t="shared" si="50"/>
        <v>77983.625733600013</v>
      </c>
      <c r="I138" s="158">
        <f t="shared" si="51"/>
        <v>74654.263244533329</v>
      </c>
      <c r="K138" s="133">
        <v>123</v>
      </c>
      <c r="L138" s="246" t="s">
        <v>161</v>
      </c>
      <c r="M138" s="55">
        <v>67200</v>
      </c>
      <c r="N138" s="40">
        <v>0.91</v>
      </c>
      <c r="O138" s="59">
        <v>28819</v>
      </c>
      <c r="P138" s="162">
        <f t="shared" si="52"/>
        <v>96019</v>
      </c>
      <c r="Q138" s="122">
        <v>60960</v>
      </c>
      <c r="R138" s="40">
        <v>0.91</v>
      </c>
      <c r="S138" s="41">
        <v>29867</v>
      </c>
      <c r="T138" s="146">
        <f t="shared" si="53"/>
        <v>90827</v>
      </c>
      <c r="U138" s="122">
        <v>67200</v>
      </c>
      <c r="V138" s="40">
        <v>0.91</v>
      </c>
      <c r="W138" s="41">
        <v>26199.453600000008</v>
      </c>
      <c r="X138" s="146">
        <f t="shared" si="54"/>
        <v>93399.453600000008</v>
      </c>
      <c r="Y138" s="55">
        <v>72960</v>
      </c>
      <c r="Z138" s="40">
        <v>0.91</v>
      </c>
      <c r="AA138" s="59">
        <v>29867</v>
      </c>
      <c r="AB138" s="162">
        <f t="shared" si="55"/>
        <v>102827</v>
      </c>
      <c r="AC138" s="571">
        <v>670471.21440000006</v>
      </c>
      <c r="AD138" s="563">
        <v>0.91</v>
      </c>
      <c r="AE138" s="570">
        <v>63067.060835999997</v>
      </c>
      <c r="AF138" s="570">
        <f t="shared" si="49"/>
        <v>733538.27523600007</v>
      </c>
      <c r="AG138" s="404">
        <f t="shared" si="56"/>
        <v>198544.16534675556</v>
      </c>
    </row>
    <row r="139" spans="1:33" x14ac:dyDescent="0.2">
      <c r="A139" s="7">
        <v>124</v>
      </c>
      <c r="B139" s="18" t="s">
        <v>162</v>
      </c>
      <c r="C139" s="230">
        <v>173460</v>
      </c>
      <c r="D139" s="234">
        <f t="shared" si="47"/>
        <v>189557.08799999999</v>
      </c>
      <c r="E139" s="115">
        <v>222490</v>
      </c>
      <c r="F139" s="190">
        <f t="shared" si="48"/>
        <v>234059.48</v>
      </c>
      <c r="G139" s="115">
        <v>215334.72160000002</v>
      </c>
      <c r="H139" s="243">
        <f t="shared" si="50"/>
        <v>226316.79240160002</v>
      </c>
      <c r="I139" s="158">
        <f t="shared" si="51"/>
        <v>216644.45346720002</v>
      </c>
      <c r="K139" s="133">
        <v>124</v>
      </c>
      <c r="L139" s="246" t="s">
        <v>162</v>
      </c>
      <c r="M139" s="55">
        <v>643500</v>
      </c>
      <c r="N139" s="40">
        <v>1.04</v>
      </c>
      <c r="O139" s="59">
        <v>83622</v>
      </c>
      <c r="P139" s="162">
        <f t="shared" si="52"/>
        <v>727122</v>
      </c>
      <c r="Q139" s="122">
        <v>585000</v>
      </c>
      <c r="R139" s="40">
        <v>1.04</v>
      </c>
      <c r="S139" s="41">
        <v>87388</v>
      </c>
      <c r="T139" s="146">
        <f t="shared" si="53"/>
        <v>672388</v>
      </c>
      <c r="U139" s="122">
        <v>648000</v>
      </c>
      <c r="V139" s="40">
        <v>1.04</v>
      </c>
      <c r="W139" s="41">
        <v>75334.721600000019</v>
      </c>
      <c r="X139" s="146">
        <f t="shared" si="54"/>
        <v>723334.72160000005</v>
      </c>
      <c r="Y139" s="55">
        <v>666000</v>
      </c>
      <c r="Z139" s="40">
        <v>1.04</v>
      </c>
      <c r="AA139" s="59">
        <v>84375</v>
      </c>
      <c r="AB139" s="162">
        <f t="shared" si="55"/>
        <v>750375</v>
      </c>
      <c r="AC139" s="571">
        <v>282811.93199999997</v>
      </c>
      <c r="AD139" s="563">
        <v>1.04</v>
      </c>
      <c r="AE139" s="570">
        <v>38020.960224000002</v>
      </c>
      <c r="AF139" s="570">
        <f t="shared" si="49"/>
        <v>320832.89222399995</v>
      </c>
      <c r="AG139" s="404">
        <f t="shared" si="56"/>
        <v>568449.51121520007</v>
      </c>
    </row>
    <row r="140" spans="1:33" x14ac:dyDescent="0.2">
      <c r="A140" s="7">
        <v>125</v>
      </c>
      <c r="B140" s="18" t="s">
        <v>118</v>
      </c>
      <c r="C140" s="230">
        <v>52920</v>
      </c>
      <c r="D140" s="234">
        <f t="shared" si="47"/>
        <v>57830.976000000002</v>
      </c>
      <c r="E140" s="115">
        <v>67830</v>
      </c>
      <c r="F140" s="190">
        <f t="shared" si="48"/>
        <v>71357.16</v>
      </c>
      <c r="G140" s="115">
        <v>65648.587200000009</v>
      </c>
      <c r="H140" s="243">
        <f t="shared" si="50"/>
        <v>68996.665147200009</v>
      </c>
      <c r="I140" s="158">
        <f t="shared" si="51"/>
        <v>66061.600382399993</v>
      </c>
      <c r="K140" s="133">
        <v>125</v>
      </c>
      <c r="L140" s="246" t="s">
        <v>118</v>
      </c>
      <c r="M140" s="55">
        <v>122400</v>
      </c>
      <c r="N140" s="40">
        <v>0.41</v>
      </c>
      <c r="O140" s="59">
        <v>25140</v>
      </c>
      <c r="P140" s="162">
        <f t="shared" si="52"/>
        <v>147540</v>
      </c>
      <c r="Q140" s="122">
        <v>115200</v>
      </c>
      <c r="R140" s="40">
        <v>0.41</v>
      </c>
      <c r="S140" s="41">
        <v>26046</v>
      </c>
      <c r="T140" s="146">
        <f t="shared" si="53"/>
        <v>141246</v>
      </c>
      <c r="U140" s="122">
        <v>134100</v>
      </c>
      <c r="V140" s="40">
        <v>0.41</v>
      </c>
      <c r="W140" s="41">
        <v>22648.587200000009</v>
      </c>
      <c r="X140" s="146">
        <f t="shared" si="54"/>
        <v>156748.58720000001</v>
      </c>
      <c r="Y140" s="55">
        <v>132300</v>
      </c>
      <c r="Z140" s="40">
        <v>0.41</v>
      </c>
      <c r="AA140" s="59">
        <v>24913</v>
      </c>
      <c r="AB140" s="162">
        <f t="shared" si="55"/>
        <v>157213</v>
      </c>
      <c r="AC140" s="571">
        <v>82774.224000000002</v>
      </c>
      <c r="AD140" s="563">
        <v>0.41</v>
      </c>
      <c r="AE140" s="570">
        <v>21286.771272000002</v>
      </c>
      <c r="AF140" s="570">
        <f t="shared" si="49"/>
        <v>104060.995272</v>
      </c>
      <c r="AG140" s="404">
        <f t="shared" si="56"/>
        <v>128811.69714239998</v>
      </c>
    </row>
    <row r="141" spans="1:33" x14ac:dyDescent="0.2">
      <c r="A141" s="7">
        <v>126</v>
      </c>
      <c r="B141" s="18" t="s">
        <v>119</v>
      </c>
      <c r="C141" s="230">
        <v>52920</v>
      </c>
      <c r="D141" s="234">
        <f t="shared" si="47"/>
        <v>57830.976000000002</v>
      </c>
      <c r="E141" s="115">
        <v>67830</v>
      </c>
      <c r="F141" s="190">
        <f t="shared" si="48"/>
        <v>71357.16</v>
      </c>
      <c r="G141" s="115">
        <v>65648.587200000009</v>
      </c>
      <c r="H141" s="243">
        <f t="shared" si="50"/>
        <v>68996.665147200009</v>
      </c>
      <c r="I141" s="158">
        <f t="shared" si="51"/>
        <v>66061.600382399993</v>
      </c>
      <c r="K141" s="133">
        <v>126</v>
      </c>
      <c r="L141" s="246" t="s">
        <v>119</v>
      </c>
      <c r="M141" s="55">
        <v>126900</v>
      </c>
      <c r="N141" s="40">
        <v>0.41</v>
      </c>
      <c r="O141" s="59">
        <v>25140</v>
      </c>
      <c r="P141" s="162">
        <f t="shared" si="52"/>
        <v>152040</v>
      </c>
      <c r="Q141" s="122">
        <v>113400</v>
      </c>
      <c r="R141" s="40">
        <v>0.41</v>
      </c>
      <c r="S141" s="41">
        <v>25366</v>
      </c>
      <c r="T141" s="146">
        <f t="shared" si="53"/>
        <v>138766</v>
      </c>
      <c r="U141" s="122">
        <v>130500</v>
      </c>
      <c r="V141" s="40">
        <v>0.41</v>
      </c>
      <c r="W141" s="41">
        <v>22648.587200000009</v>
      </c>
      <c r="X141" s="146">
        <f t="shared" si="54"/>
        <v>153148.58720000001</v>
      </c>
      <c r="Y141" s="55">
        <v>135000</v>
      </c>
      <c r="Z141" s="40">
        <v>0.41</v>
      </c>
      <c r="AA141" s="59">
        <v>25819</v>
      </c>
      <c r="AB141" s="162">
        <f t="shared" si="55"/>
        <v>160819</v>
      </c>
      <c r="AC141" s="571">
        <v>81394.653600000005</v>
      </c>
      <c r="AD141" s="563">
        <v>0.41</v>
      </c>
      <c r="AE141" s="570">
        <v>20962.572228000001</v>
      </c>
      <c r="AF141" s="570">
        <f t="shared" si="49"/>
        <v>102357.22582800001</v>
      </c>
      <c r="AG141" s="404">
        <f t="shared" si="56"/>
        <v>128865.40223506665</v>
      </c>
    </row>
    <row r="142" spans="1:33" x14ac:dyDescent="0.2">
      <c r="A142" s="7">
        <v>127</v>
      </c>
      <c r="B142" s="18" t="s">
        <v>349</v>
      </c>
      <c r="C142" s="230">
        <v>34300</v>
      </c>
      <c r="D142" s="234">
        <f t="shared" si="47"/>
        <v>37483.040000000001</v>
      </c>
      <c r="E142" s="115">
        <v>43985</v>
      </c>
      <c r="F142" s="190">
        <f t="shared" si="48"/>
        <v>46272.22</v>
      </c>
      <c r="G142" s="115">
        <v>42570.4424</v>
      </c>
      <c r="H142" s="243">
        <f t="shared" si="50"/>
        <v>44741.534962400001</v>
      </c>
      <c r="I142" s="158">
        <f t="shared" si="51"/>
        <v>42832.264987466675</v>
      </c>
      <c r="K142" s="133">
        <v>127</v>
      </c>
      <c r="L142" s="246" t="s">
        <v>349</v>
      </c>
      <c r="M142" s="55">
        <v>81600</v>
      </c>
      <c r="N142" s="40">
        <v>0.40540540540540543</v>
      </c>
      <c r="O142" s="59">
        <v>16173</v>
      </c>
      <c r="P142" s="162">
        <f t="shared" si="52"/>
        <v>97773</v>
      </c>
      <c r="Q142" s="122">
        <v>76800</v>
      </c>
      <c r="R142" s="40">
        <v>0.40540540540540543</v>
      </c>
      <c r="S142" s="41">
        <v>16465</v>
      </c>
      <c r="T142" s="146">
        <f t="shared" si="53"/>
        <v>93265</v>
      </c>
      <c r="U142" s="122">
        <v>85800</v>
      </c>
      <c r="V142" s="40">
        <v>0.40540540540540543</v>
      </c>
      <c r="W142" s="41">
        <v>14570.4424</v>
      </c>
      <c r="X142" s="146">
        <f t="shared" si="54"/>
        <v>100370.4424</v>
      </c>
      <c r="Y142" s="55">
        <v>90600</v>
      </c>
      <c r="Z142" s="40">
        <v>0.40540540540540543</v>
      </c>
      <c r="AA142" s="59">
        <v>16610</v>
      </c>
      <c r="AB142" s="162">
        <f t="shared" si="55"/>
        <v>107210</v>
      </c>
      <c r="AC142" s="571">
        <v>180000</v>
      </c>
      <c r="AD142" s="563">
        <v>0.40540540540540498</v>
      </c>
      <c r="AE142" s="570">
        <v>20000</v>
      </c>
      <c r="AF142" s="570">
        <f t="shared" si="49"/>
        <v>200000</v>
      </c>
      <c r="AG142" s="404">
        <f t="shared" si="56"/>
        <v>106908.45123124444</v>
      </c>
    </row>
    <row r="143" spans="1:33" x14ac:dyDescent="0.2">
      <c r="A143" s="7">
        <v>128</v>
      </c>
      <c r="B143" s="18" t="s">
        <v>85</v>
      </c>
      <c r="C143" s="230">
        <v>230300</v>
      </c>
      <c r="D143" s="234">
        <f t="shared" si="47"/>
        <v>251671.84</v>
      </c>
      <c r="E143" s="115">
        <v>295355</v>
      </c>
      <c r="F143" s="190">
        <f t="shared" si="48"/>
        <v>310713.46000000002</v>
      </c>
      <c r="G143" s="115">
        <v>285856.38320000004</v>
      </c>
      <c r="H143" s="243">
        <f t="shared" si="50"/>
        <v>300435.05874320003</v>
      </c>
      <c r="I143" s="158">
        <f t="shared" si="51"/>
        <v>287606.78624773334</v>
      </c>
      <c r="K143" s="133">
        <v>128</v>
      </c>
      <c r="L143" s="246" t="s">
        <v>85</v>
      </c>
      <c r="M143" s="463" t="s">
        <v>593</v>
      </c>
      <c r="N143" s="40">
        <v>2.59</v>
      </c>
      <c r="O143" s="59">
        <v>314442</v>
      </c>
      <c r="P143" s="162">
        <f t="shared" ref="P143:P146" si="57">+O143</f>
        <v>314442</v>
      </c>
      <c r="Q143" s="463" t="s">
        <v>593</v>
      </c>
      <c r="R143" s="40">
        <v>2.59</v>
      </c>
      <c r="S143" s="41">
        <v>325876</v>
      </c>
      <c r="T143" s="146">
        <f t="shared" ref="T143:T146" si="58">+S143</f>
        <v>325876</v>
      </c>
      <c r="U143" s="463" t="s">
        <v>593</v>
      </c>
      <c r="V143" s="40">
        <v>2.59</v>
      </c>
      <c r="W143" s="41">
        <v>285856.38320000004</v>
      </c>
      <c r="X143" s="146">
        <f t="shared" ref="X143:X146" si="59">+W143</f>
        <v>285856.38320000004</v>
      </c>
      <c r="Y143" s="463" t="s">
        <v>593</v>
      </c>
      <c r="Z143" s="40">
        <v>2.59</v>
      </c>
      <c r="AA143" s="59">
        <v>311583</v>
      </c>
      <c r="AB143" s="162">
        <f t="shared" ref="AB143:AB146" si="60">+AA143</f>
        <v>311583</v>
      </c>
      <c r="AC143" s="92" t="s">
        <v>593</v>
      </c>
      <c r="AD143" s="563">
        <v>2.59</v>
      </c>
      <c r="AE143" s="570">
        <v>646777.09277999995</v>
      </c>
      <c r="AF143" s="570">
        <f t="shared" si="49"/>
        <v>646777.09277999995</v>
      </c>
      <c r="AG143" s="404">
        <f t="shared" si="56"/>
        <v>362023.54370462219</v>
      </c>
    </row>
    <row r="144" spans="1:33" x14ac:dyDescent="0.2">
      <c r="A144" s="7">
        <v>129</v>
      </c>
      <c r="B144" s="18" t="s">
        <v>86</v>
      </c>
      <c r="C144" s="230">
        <v>13720</v>
      </c>
      <c r="D144" s="234">
        <f t="shared" si="47"/>
        <v>14993.216</v>
      </c>
      <c r="E144" s="115">
        <v>17575</v>
      </c>
      <c r="F144" s="190">
        <f t="shared" si="48"/>
        <v>18488.900000000001</v>
      </c>
      <c r="G144" s="115">
        <v>17009.788</v>
      </c>
      <c r="H144" s="243">
        <f t="shared" si="50"/>
        <v>17877.287188000002</v>
      </c>
      <c r="I144" s="158">
        <f t="shared" si="51"/>
        <v>17119.801062666669</v>
      </c>
      <c r="K144" s="133">
        <v>129</v>
      </c>
      <c r="L144" s="246" t="s">
        <v>86</v>
      </c>
      <c r="M144" s="463" t="s">
        <v>593</v>
      </c>
      <c r="N144" s="40">
        <v>0.24864864864864866</v>
      </c>
      <c r="O144" s="59">
        <v>18711</v>
      </c>
      <c r="P144" s="162">
        <f t="shared" si="57"/>
        <v>18711</v>
      </c>
      <c r="Q144" s="463" t="s">
        <v>593</v>
      </c>
      <c r="R144" s="40">
        <v>0.24864864864864866</v>
      </c>
      <c r="S144" s="41">
        <v>19051</v>
      </c>
      <c r="T144" s="146">
        <f t="shared" si="58"/>
        <v>19051</v>
      </c>
      <c r="U144" s="463" t="s">
        <v>593</v>
      </c>
      <c r="V144" s="40">
        <v>0.24864864864864866</v>
      </c>
      <c r="W144" s="41">
        <v>17009.788</v>
      </c>
      <c r="X144" s="146">
        <f t="shared" si="59"/>
        <v>17009.788</v>
      </c>
      <c r="Y144" s="463" t="s">
        <v>593</v>
      </c>
      <c r="Z144" s="40">
        <v>0.24864864864864866</v>
      </c>
      <c r="AA144" s="59">
        <v>18711</v>
      </c>
      <c r="AB144" s="162">
        <f t="shared" si="60"/>
        <v>18711</v>
      </c>
      <c r="AC144" s="92" t="s">
        <v>593</v>
      </c>
      <c r="AD144" s="563">
        <v>0.248648648648649</v>
      </c>
      <c r="AE144" s="570">
        <v>52030.497636</v>
      </c>
      <c r="AF144" s="570">
        <f t="shared" si="49"/>
        <v>52030.497636</v>
      </c>
      <c r="AG144" s="404">
        <f t="shared" si="56"/>
        <v>23772.181116444448</v>
      </c>
    </row>
    <row r="145" spans="1:33" x14ac:dyDescent="0.2">
      <c r="A145" s="7">
        <v>130</v>
      </c>
      <c r="B145" s="18" t="s">
        <v>345</v>
      </c>
      <c r="C145" s="230">
        <v>13720</v>
      </c>
      <c r="D145" s="234">
        <f t="shared" si="47"/>
        <v>14993.216</v>
      </c>
      <c r="E145" s="115">
        <v>17575</v>
      </c>
      <c r="F145" s="190">
        <f t="shared" si="48"/>
        <v>18488.900000000001</v>
      </c>
      <c r="G145" s="115">
        <v>17009.788</v>
      </c>
      <c r="H145" s="243">
        <f t="shared" si="50"/>
        <v>17877.287188000002</v>
      </c>
      <c r="I145" s="158">
        <f t="shared" si="51"/>
        <v>17119.801062666669</v>
      </c>
      <c r="K145" s="133">
        <v>130</v>
      </c>
      <c r="L145" s="246" t="s">
        <v>345</v>
      </c>
      <c r="M145" s="463" t="s">
        <v>593</v>
      </c>
      <c r="N145" s="40">
        <v>0.24864864864864866</v>
      </c>
      <c r="O145" s="59">
        <v>19051</v>
      </c>
      <c r="P145" s="162">
        <f t="shared" si="57"/>
        <v>19051</v>
      </c>
      <c r="Q145" s="463" t="s">
        <v>593</v>
      </c>
      <c r="R145" s="40">
        <v>0.24864864864864866</v>
      </c>
      <c r="S145" s="41">
        <v>19221</v>
      </c>
      <c r="T145" s="146">
        <f t="shared" si="58"/>
        <v>19221</v>
      </c>
      <c r="U145" s="463" t="s">
        <v>593</v>
      </c>
      <c r="V145" s="40">
        <v>0.24864864864864866</v>
      </c>
      <c r="W145" s="41">
        <v>17009.788</v>
      </c>
      <c r="X145" s="146">
        <f t="shared" si="59"/>
        <v>17009.788</v>
      </c>
      <c r="Y145" s="463" t="s">
        <v>593</v>
      </c>
      <c r="Z145" s="40">
        <v>0.24864864864864866</v>
      </c>
      <c r="AA145" s="59">
        <v>18371</v>
      </c>
      <c r="AB145" s="162">
        <f t="shared" si="60"/>
        <v>18371</v>
      </c>
      <c r="AC145" s="92" t="s">
        <v>593</v>
      </c>
      <c r="AD145" s="563">
        <v>0.248648648648649</v>
      </c>
      <c r="AE145" s="570">
        <v>38138.223707999998</v>
      </c>
      <c r="AF145" s="570">
        <f t="shared" si="49"/>
        <v>38138.223707999998</v>
      </c>
      <c r="AG145" s="404">
        <f t="shared" si="56"/>
        <v>21485.13546177778</v>
      </c>
    </row>
    <row r="146" spans="1:33" x14ac:dyDescent="0.2">
      <c r="A146" s="7">
        <v>131</v>
      </c>
      <c r="B146" s="18" t="s">
        <v>88</v>
      </c>
      <c r="C146" s="230">
        <v>19600</v>
      </c>
      <c r="D146" s="234">
        <f t="shared" si="47"/>
        <v>21418.880000000001</v>
      </c>
      <c r="E146" s="115">
        <v>25175</v>
      </c>
      <c r="F146" s="190">
        <f t="shared" si="48"/>
        <v>26484.1</v>
      </c>
      <c r="G146" s="115">
        <v>24365.371999999999</v>
      </c>
      <c r="H146" s="243">
        <f t="shared" si="50"/>
        <v>25608.005971999999</v>
      </c>
      <c r="I146" s="158">
        <f t="shared" si="51"/>
        <v>24503.661990666664</v>
      </c>
      <c r="K146" s="133">
        <v>131</v>
      </c>
      <c r="L146" s="246" t="s">
        <v>88</v>
      </c>
      <c r="M146" s="463" t="s">
        <v>593</v>
      </c>
      <c r="N146" s="40">
        <v>0.24324324324324326</v>
      </c>
      <c r="O146" s="59">
        <v>26802</v>
      </c>
      <c r="P146" s="162">
        <f t="shared" si="57"/>
        <v>26802</v>
      </c>
      <c r="Q146" s="463" t="s">
        <v>593</v>
      </c>
      <c r="R146" s="40">
        <v>0.24324324324324326</v>
      </c>
      <c r="S146" s="41">
        <v>27289</v>
      </c>
      <c r="T146" s="146">
        <f t="shared" si="58"/>
        <v>27289</v>
      </c>
      <c r="U146" s="463" t="s">
        <v>593</v>
      </c>
      <c r="V146" s="40">
        <v>0.24324324324324326</v>
      </c>
      <c r="W146" s="41">
        <v>24365.371999999999</v>
      </c>
      <c r="X146" s="146">
        <f t="shared" si="59"/>
        <v>24365.371999999999</v>
      </c>
      <c r="Y146" s="463" t="s">
        <v>593</v>
      </c>
      <c r="Z146" s="40">
        <v>0.24324324324324326</v>
      </c>
      <c r="AA146" s="59">
        <v>27046</v>
      </c>
      <c r="AB146" s="162">
        <f t="shared" si="60"/>
        <v>27046</v>
      </c>
      <c r="AC146" s="92" t="s">
        <v>593</v>
      </c>
      <c r="AD146" s="563">
        <v>0.24324324324324301</v>
      </c>
      <c r="AE146" s="570">
        <v>48491.899559999998</v>
      </c>
      <c r="AF146" s="570">
        <f t="shared" si="49"/>
        <v>48491.899559999998</v>
      </c>
      <c r="AG146" s="404">
        <f t="shared" si="56"/>
        <v>29749.655591777777</v>
      </c>
    </row>
    <row r="147" spans="1:33" x14ac:dyDescent="0.2">
      <c r="A147" s="7">
        <v>132</v>
      </c>
      <c r="B147" s="13" t="s">
        <v>169</v>
      </c>
      <c r="C147" s="230">
        <v>343980</v>
      </c>
      <c r="D147" s="234">
        <f t="shared" si="47"/>
        <v>375901.34399999998</v>
      </c>
      <c r="E147" s="115">
        <v>441180</v>
      </c>
      <c r="F147" s="190">
        <f t="shared" si="48"/>
        <v>464121.36</v>
      </c>
      <c r="G147" s="115">
        <v>426991.65119999996</v>
      </c>
      <c r="H147" s="243">
        <f t="shared" si="50"/>
        <v>448768.22541119996</v>
      </c>
      <c r="I147" s="158">
        <f t="shared" si="51"/>
        <v>429596.97647039994</v>
      </c>
      <c r="K147" s="133">
        <v>132</v>
      </c>
      <c r="L147" s="206" t="s">
        <v>169</v>
      </c>
      <c r="M147" s="55">
        <v>403100</v>
      </c>
      <c r="N147" s="40">
        <v>0.25</v>
      </c>
      <c r="O147" s="59">
        <v>165381</v>
      </c>
      <c r="P147" s="162">
        <f t="shared" si="52"/>
        <v>568481</v>
      </c>
      <c r="Q147" s="122">
        <v>380860</v>
      </c>
      <c r="R147" s="40">
        <v>0.25</v>
      </c>
      <c r="S147" s="41">
        <v>172830</v>
      </c>
      <c r="T147" s="146">
        <f t="shared" si="53"/>
        <v>553690</v>
      </c>
      <c r="U147" s="122">
        <v>389200</v>
      </c>
      <c r="V147" s="40">
        <v>0.25</v>
      </c>
      <c r="W147" s="41">
        <v>148991.65119999996</v>
      </c>
      <c r="X147" s="146">
        <f t="shared" si="54"/>
        <v>538191.65119999996</v>
      </c>
      <c r="Y147" s="55">
        <v>408660</v>
      </c>
      <c r="Z147" s="40">
        <v>0.25</v>
      </c>
      <c r="AA147" s="59">
        <v>160911</v>
      </c>
      <c r="AB147" s="162">
        <f t="shared" si="55"/>
        <v>569571</v>
      </c>
      <c r="AC147" s="571">
        <v>2944003.2335999999</v>
      </c>
      <c r="AD147" s="563">
        <v>0.25</v>
      </c>
      <c r="AE147" s="570">
        <v>60921.828864000003</v>
      </c>
      <c r="AF147" s="570">
        <f t="shared" si="49"/>
        <v>3004925.0624639997</v>
      </c>
      <c r="AG147" s="404">
        <f t="shared" si="56"/>
        <v>944075.9483557333</v>
      </c>
    </row>
    <row r="148" spans="1:33" x14ac:dyDescent="0.2">
      <c r="A148" s="7">
        <v>133</v>
      </c>
      <c r="B148" s="13" t="s">
        <v>346</v>
      </c>
      <c r="C148" s="230">
        <v>356720</v>
      </c>
      <c r="D148" s="234">
        <f t="shared" si="47"/>
        <v>389823.61599999998</v>
      </c>
      <c r="E148" s="115">
        <v>457520</v>
      </c>
      <c r="F148" s="190">
        <f t="shared" si="48"/>
        <v>481311.04</v>
      </c>
      <c r="G148" s="115">
        <v>442806.1568</v>
      </c>
      <c r="H148" s="243">
        <f t="shared" si="50"/>
        <v>465389.27079679997</v>
      </c>
      <c r="I148" s="158">
        <f t="shared" si="51"/>
        <v>445507.97559893335</v>
      </c>
      <c r="K148" s="133">
        <v>133</v>
      </c>
      <c r="L148" s="206" t="s">
        <v>346</v>
      </c>
      <c r="M148" s="55">
        <v>391680</v>
      </c>
      <c r="N148" s="40">
        <v>0.25</v>
      </c>
      <c r="O148" s="59">
        <v>171835</v>
      </c>
      <c r="P148" s="162">
        <f t="shared" si="52"/>
        <v>563515</v>
      </c>
      <c r="Q148" s="122">
        <v>394560</v>
      </c>
      <c r="R148" s="40">
        <v>0.25</v>
      </c>
      <c r="S148" s="41">
        <v>176479</v>
      </c>
      <c r="T148" s="146">
        <f t="shared" si="53"/>
        <v>571039</v>
      </c>
      <c r="U148" s="122">
        <v>420480</v>
      </c>
      <c r="V148" s="40">
        <v>0.25</v>
      </c>
      <c r="W148" s="41">
        <v>154806.1568</v>
      </c>
      <c r="X148" s="146">
        <f t="shared" si="54"/>
        <v>575286.1568</v>
      </c>
      <c r="Y148" s="55">
        <v>432000</v>
      </c>
      <c r="Z148" s="40">
        <v>0.25</v>
      </c>
      <c r="AA148" s="59">
        <v>168739</v>
      </c>
      <c r="AB148" s="162">
        <f t="shared" si="55"/>
        <v>600739</v>
      </c>
      <c r="AC148" s="571">
        <v>625000</v>
      </c>
      <c r="AD148" s="563">
        <v>0.25</v>
      </c>
      <c r="AE148" s="570">
        <v>35000</v>
      </c>
      <c r="AF148" s="570">
        <f t="shared" si="49"/>
        <v>660000</v>
      </c>
      <c r="AG148" s="404">
        <f t="shared" si="56"/>
        <v>569347.85539982223</v>
      </c>
    </row>
    <row r="149" spans="1:33" x14ac:dyDescent="0.2">
      <c r="A149" s="7">
        <v>134</v>
      </c>
      <c r="B149" s="13" t="s">
        <v>347</v>
      </c>
      <c r="C149" s="230">
        <v>55860</v>
      </c>
      <c r="D149" s="234">
        <f t="shared" si="47"/>
        <v>61043.807999999997</v>
      </c>
      <c r="E149" s="115">
        <v>71725</v>
      </c>
      <c r="F149" s="190">
        <f t="shared" si="48"/>
        <v>75454.7</v>
      </c>
      <c r="G149" s="115">
        <v>69418.323999999993</v>
      </c>
      <c r="H149" s="243">
        <f t="shared" si="50"/>
        <v>72958.658523999999</v>
      </c>
      <c r="I149" s="158">
        <f t="shared" si="51"/>
        <v>69819.055508000005</v>
      </c>
      <c r="K149" s="133">
        <v>134</v>
      </c>
      <c r="L149" s="206" t="s">
        <v>347</v>
      </c>
      <c r="M149" s="55">
        <v>222400</v>
      </c>
      <c r="N149" s="40">
        <v>0.24864864864864866</v>
      </c>
      <c r="O149" s="59">
        <v>27349</v>
      </c>
      <c r="P149" s="162">
        <f t="shared" si="52"/>
        <v>249749</v>
      </c>
      <c r="Q149" s="122">
        <v>206400</v>
      </c>
      <c r="R149" s="40">
        <v>0.24864864864864866</v>
      </c>
      <c r="S149" s="41">
        <v>27837</v>
      </c>
      <c r="T149" s="146">
        <f t="shared" si="53"/>
        <v>234237</v>
      </c>
      <c r="U149" s="122">
        <v>225600</v>
      </c>
      <c r="V149" s="40">
        <v>0.24864864864864866</v>
      </c>
      <c r="W149" s="41">
        <v>24418.323999999993</v>
      </c>
      <c r="X149" s="146">
        <f t="shared" si="54"/>
        <v>250018.32399999999</v>
      </c>
      <c r="Y149" s="55">
        <v>236800</v>
      </c>
      <c r="Z149" s="40">
        <v>0.24864864864864866</v>
      </c>
      <c r="AA149" s="59">
        <v>26616</v>
      </c>
      <c r="AB149" s="162">
        <f t="shared" si="55"/>
        <v>263416</v>
      </c>
      <c r="AC149" s="571">
        <v>180000</v>
      </c>
      <c r="AD149" s="563">
        <v>0.248648648648649</v>
      </c>
      <c r="AE149" s="570">
        <v>35000</v>
      </c>
      <c r="AF149" s="570">
        <f t="shared" si="49"/>
        <v>215000</v>
      </c>
      <c r="AG149" s="404">
        <f t="shared" si="56"/>
        <v>213706.56325133334</v>
      </c>
    </row>
    <row r="150" spans="1:33" x14ac:dyDescent="0.2">
      <c r="A150" s="7">
        <v>135</v>
      </c>
      <c r="B150" s="13" t="s">
        <v>348</v>
      </c>
      <c r="C150" s="230">
        <v>67620</v>
      </c>
      <c r="D150" s="234">
        <f t="shared" si="47"/>
        <v>73895.135999999999</v>
      </c>
      <c r="E150" s="115">
        <v>86735</v>
      </c>
      <c r="F150" s="190">
        <f t="shared" si="48"/>
        <v>91245.22</v>
      </c>
      <c r="G150" s="115">
        <v>83945.602400000003</v>
      </c>
      <c r="H150" s="243">
        <f t="shared" si="50"/>
        <v>88226.828122400009</v>
      </c>
      <c r="I150" s="158">
        <f t="shared" si="51"/>
        <v>84455.728040800008</v>
      </c>
      <c r="K150" s="133">
        <v>135</v>
      </c>
      <c r="L150" s="206" t="s">
        <v>348</v>
      </c>
      <c r="M150" s="55">
        <v>222400</v>
      </c>
      <c r="N150" s="40">
        <v>0.24864864864864866</v>
      </c>
      <c r="O150" s="59">
        <v>31840</v>
      </c>
      <c r="P150" s="162">
        <f t="shared" si="52"/>
        <v>254240</v>
      </c>
      <c r="Q150" s="122">
        <v>206400</v>
      </c>
      <c r="R150" s="40">
        <v>0.24864864864864866</v>
      </c>
      <c r="S150" s="41">
        <v>32709</v>
      </c>
      <c r="T150" s="146">
        <f t="shared" si="53"/>
        <v>239109</v>
      </c>
      <c r="U150" s="122">
        <v>236800</v>
      </c>
      <c r="V150" s="40">
        <v>0.24864864864864866</v>
      </c>
      <c r="W150" s="41">
        <v>28945.602400000003</v>
      </c>
      <c r="X150" s="146">
        <f t="shared" si="54"/>
        <v>265745.60239999997</v>
      </c>
      <c r="Y150" s="55">
        <v>232000</v>
      </c>
      <c r="Z150" s="40">
        <v>0.24864864864864866</v>
      </c>
      <c r="AA150" s="59">
        <v>32709</v>
      </c>
      <c r="AB150" s="162">
        <f t="shared" si="55"/>
        <v>264709</v>
      </c>
      <c r="AC150" s="571">
        <v>144854.89199999999</v>
      </c>
      <c r="AD150" s="563">
        <v>0.248648648648649</v>
      </c>
      <c r="AE150" s="570">
        <v>37186.320132000001</v>
      </c>
      <c r="AF150" s="570">
        <f t="shared" si="49"/>
        <v>182041.21213199999</v>
      </c>
      <c r="AG150" s="404">
        <f t="shared" si="56"/>
        <v>215050.09042879997</v>
      </c>
    </row>
    <row r="151" spans="1:33" x14ac:dyDescent="0.2">
      <c r="A151" s="7">
        <v>136</v>
      </c>
      <c r="B151" s="22" t="s">
        <v>65</v>
      </c>
      <c r="C151" s="230">
        <v>38220</v>
      </c>
      <c r="D151" s="234">
        <f t="shared" si="47"/>
        <v>41766.815999999999</v>
      </c>
      <c r="E151" s="115">
        <v>49020</v>
      </c>
      <c r="F151" s="190">
        <f t="shared" si="48"/>
        <v>51569.04</v>
      </c>
      <c r="G151" s="115">
        <v>47443.516799999998</v>
      </c>
      <c r="H151" s="243">
        <f t="shared" si="50"/>
        <v>49863.136156799999</v>
      </c>
      <c r="I151" s="158">
        <f t="shared" si="51"/>
        <v>47732.9973856</v>
      </c>
      <c r="K151" s="133">
        <v>136</v>
      </c>
      <c r="L151" s="246" t="s">
        <v>65</v>
      </c>
      <c r="M151" s="463" t="s">
        <v>593</v>
      </c>
      <c r="N151" s="40">
        <v>1.8</v>
      </c>
      <c r="O151" s="59">
        <v>53137</v>
      </c>
      <c r="P151" s="162">
        <f t="shared" ref="P151:P160" si="61">+O151</f>
        <v>53137</v>
      </c>
      <c r="Q151" s="463" t="s">
        <v>593</v>
      </c>
      <c r="R151" s="40">
        <v>1.8</v>
      </c>
      <c r="S151" s="41">
        <v>53137</v>
      </c>
      <c r="T151" s="146">
        <f t="shared" ref="T151:T160" si="62">+S151</f>
        <v>53137</v>
      </c>
      <c r="U151" s="463" t="s">
        <v>593</v>
      </c>
      <c r="V151" s="40">
        <v>1.8</v>
      </c>
      <c r="W151" s="41">
        <v>47443.516799999998</v>
      </c>
      <c r="X151" s="146">
        <f t="shared" ref="X151:X160" si="63">+W151</f>
        <v>47443.516799999998</v>
      </c>
      <c r="Y151" s="463" t="s">
        <v>593</v>
      </c>
      <c r="Z151" s="40">
        <v>1.8</v>
      </c>
      <c r="AA151" s="59">
        <v>52188</v>
      </c>
      <c r="AB151" s="162">
        <f t="shared" ref="AB151:AB160" si="64">+AA151</f>
        <v>52188</v>
      </c>
      <c r="AC151" s="571">
        <v>173825.87040000001</v>
      </c>
      <c r="AD151" s="563">
        <v>1.8</v>
      </c>
      <c r="AE151" s="570">
        <v>42946.026552000003</v>
      </c>
      <c r="AF151" s="570">
        <f t="shared" si="49"/>
        <v>216771.89695200001</v>
      </c>
      <c r="AG151" s="404">
        <f t="shared" si="56"/>
        <v>78401.735189599989</v>
      </c>
    </row>
    <row r="152" spans="1:33" x14ac:dyDescent="0.2">
      <c r="A152" s="7">
        <v>137</v>
      </c>
      <c r="B152" s="12" t="s">
        <v>89</v>
      </c>
      <c r="C152" s="230">
        <v>38220</v>
      </c>
      <c r="D152" s="234">
        <f t="shared" si="47"/>
        <v>41766.815999999999</v>
      </c>
      <c r="E152" s="115">
        <v>49020</v>
      </c>
      <c r="F152" s="190">
        <f t="shared" si="48"/>
        <v>51569.04</v>
      </c>
      <c r="G152" s="115">
        <v>47443.516799999998</v>
      </c>
      <c r="H152" s="243">
        <f t="shared" si="50"/>
        <v>49863.136156799999</v>
      </c>
      <c r="I152" s="158">
        <f t="shared" si="51"/>
        <v>47732.9973856</v>
      </c>
      <c r="K152" s="133">
        <v>137</v>
      </c>
      <c r="L152" s="124" t="s">
        <v>89</v>
      </c>
      <c r="M152" s="463" t="s">
        <v>593</v>
      </c>
      <c r="N152" s="40">
        <v>2.4300000000000002</v>
      </c>
      <c r="O152" s="59">
        <v>53137</v>
      </c>
      <c r="P152" s="162">
        <f t="shared" si="61"/>
        <v>53137</v>
      </c>
      <c r="Q152" s="463" t="s">
        <v>593</v>
      </c>
      <c r="R152" s="40">
        <v>2.4300000000000002</v>
      </c>
      <c r="S152" s="41">
        <v>53137</v>
      </c>
      <c r="T152" s="146">
        <f t="shared" si="62"/>
        <v>53137</v>
      </c>
      <c r="U152" s="463" t="s">
        <v>593</v>
      </c>
      <c r="V152" s="40">
        <v>2.4300000000000002</v>
      </c>
      <c r="W152" s="41">
        <v>47443.516799999998</v>
      </c>
      <c r="X152" s="146">
        <f t="shared" si="63"/>
        <v>47443.516799999998</v>
      </c>
      <c r="Y152" s="463" t="s">
        <v>593</v>
      </c>
      <c r="Z152" s="40">
        <v>2.4300000000000002</v>
      </c>
      <c r="AA152" s="59">
        <v>54086</v>
      </c>
      <c r="AB152" s="162">
        <f t="shared" si="64"/>
        <v>54086</v>
      </c>
      <c r="AC152" s="92" t="s">
        <v>593</v>
      </c>
      <c r="AD152" s="563">
        <v>2.4300000000000002</v>
      </c>
      <c r="AE152" s="570">
        <v>105764.76471600001</v>
      </c>
      <c r="AF152" s="570">
        <f t="shared" si="49"/>
        <v>105764.76471600001</v>
      </c>
      <c r="AG152" s="404">
        <f t="shared" si="56"/>
        <v>60216.879816933331</v>
      </c>
    </row>
    <row r="153" spans="1:33" x14ac:dyDescent="0.2">
      <c r="A153" s="7">
        <v>138</v>
      </c>
      <c r="B153" s="12" t="s">
        <v>321</v>
      </c>
      <c r="C153" s="230">
        <v>38220</v>
      </c>
      <c r="D153" s="234">
        <f t="shared" si="47"/>
        <v>41766.815999999999</v>
      </c>
      <c r="E153" s="115">
        <v>49020</v>
      </c>
      <c r="F153" s="190">
        <f t="shared" si="48"/>
        <v>51569.04</v>
      </c>
      <c r="G153" s="115">
        <v>47443.516799999998</v>
      </c>
      <c r="H153" s="243">
        <f t="shared" si="50"/>
        <v>49863.136156799999</v>
      </c>
      <c r="I153" s="158">
        <f t="shared" si="51"/>
        <v>47732.9973856</v>
      </c>
      <c r="K153" s="133">
        <v>138</v>
      </c>
      <c r="L153" s="124" t="s">
        <v>321</v>
      </c>
      <c r="M153" s="463" t="s">
        <v>593</v>
      </c>
      <c r="N153" s="40">
        <v>1.29</v>
      </c>
      <c r="O153" s="59">
        <v>52662</v>
      </c>
      <c r="P153" s="162">
        <f t="shared" si="61"/>
        <v>52662</v>
      </c>
      <c r="Q153" s="463" t="s">
        <v>593</v>
      </c>
      <c r="R153" s="40">
        <v>1.29</v>
      </c>
      <c r="S153" s="41">
        <v>53137</v>
      </c>
      <c r="T153" s="146">
        <f t="shared" si="62"/>
        <v>53137</v>
      </c>
      <c r="U153" s="463" t="s">
        <v>593</v>
      </c>
      <c r="V153" s="40">
        <v>1.29</v>
      </c>
      <c r="W153" s="41">
        <v>47443.516799999998</v>
      </c>
      <c r="X153" s="146">
        <f t="shared" si="63"/>
        <v>47443.516799999998</v>
      </c>
      <c r="Y153" s="463" t="s">
        <v>593</v>
      </c>
      <c r="Z153" s="40">
        <v>1.29</v>
      </c>
      <c r="AA153" s="59">
        <v>53611</v>
      </c>
      <c r="AB153" s="162">
        <f t="shared" si="64"/>
        <v>53611</v>
      </c>
      <c r="AC153" s="92" t="s">
        <v>593</v>
      </c>
      <c r="AD153" s="563">
        <v>1.29</v>
      </c>
      <c r="AE153" s="570">
        <v>84926.353824000005</v>
      </c>
      <c r="AF153" s="570">
        <f t="shared" si="49"/>
        <v>84926.353824000005</v>
      </c>
      <c r="AG153" s="404">
        <f t="shared" si="56"/>
        <v>56585.478001599993</v>
      </c>
    </row>
    <row r="154" spans="1:33" x14ac:dyDescent="0.2">
      <c r="A154" s="7">
        <v>139</v>
      </c>
      <c r="B154" s="12" t="s">
        <v>322</v>
      </c>
      <c r="C154" s="230">
        <v>38220</v>
      </c>
      <c r="D154" s="234">
        <f t="shared" si="47"/>
        <v>41766.815999999999</v>
      </c>
      <c r="E154" s="115">
        <v>49020</v>
      </c>
      <c r="F154" s="190">
        <f t="shared" si="48"/>
        <v>51569.04</v>
      </c>
      <c r="G154" s="115">
        <v>47443.516799999998</v>
      </c>
      <c r="H154" s="243">
        <f t="shared" si="50"/>
        <v>49863.136156799999</v>
      </c>
      <c r="I154" s="158">
        <f t="shared" si="51"/>
        <v>47732.9973856</v>
      </c>
      <c r="K154" s="133">
        <v>139</v>
      </c>
      <c r="L154" s="124" t="s">
        <v>322</v>
      </c>
      <c r="M154" s="463" t="s">
        <v>593</v>
      </c>
      <c r="N154" s="40">
        <v>1.3</v>
      </c>
      <c r="O154" s="59">
        <v>53137</v>
      </c>
      <c r="P154" s="162">
        <f t="shared" si="61"/>
        <v>53137</v>
      </c>
      <c r="Q154" s="463" t="s">
        <v>593</v>
      </c>
      <c r="R154" s="40">
        <v>1.3</v>
      </c>
      <c r="S154" s="41">
        <v>53611</v>
      </c>
      <c r="T154" s="146">
        <f t="shared" si="62"/>
        <v>53611</v>
      </c>
      <c r="U154" s="463" t="s">
        <v>593</v>
      </c>
      <c r="V154" s="40">
        <v>1.3</v>
      </c>
      <c r="W154" s="41">
        <v>47443.516799999998</v>
      </c>
      <c r="X154" s="146">
        <f t="shared" si="63"/>
        <v>47443.516799999998</v>
      </c>
      <c r="Y154" s="463" t="s">
        <v>593</v>
      </c>
      <c r="Z154" s="40">
        <v>1.3</v>
      </c>
      <c r="AA154" s="59">
        <v>51239</v>
      </c>
      <c r="AB154" s="162">
        <f t="shared" si="64"/>
        <v>51239</v>
      </c>
      <c r="AC154" s="92" t="s">
        <v>593</v>
      </c>
      <c r="AD154" s="563">
        <v>1.3</v>
      </c>
      <c r="AE154" s="570">
        <v>84926.353824000005</v>
      </c>
      <c r="AF154" s="570">
        <f t="shared" si="49"/>
        <v>84926.353824000005</v>
      </c>
      <c r="AG154" s="404">
        <f t="shared" si="56"/>
        <v>56348.311334933329</v>
      </c>
    </row>
    <row r="155" spans="1:33" x14ac:dyDescent="0.2">
      <c r="A155" s="7">
        <v>140</v>
      </c>
      <c r="B155" s="12" t="s">
        <v>90</v>
      </c>
      <c r="C155" s="230">
        <v>38220</v>
      </c>
      <c r="D155" s="234">
        <f t="shared" si="47"/>
        <v>41766.815999999999</v>
      </c>
      <c r="E155" s="115">
        <v>49020</v>
      </c>
      <c r="F155" s="190">
        <f t="shared" si="48"/>
        <v>51569.04</v>
      </c>
      <c r="G155" s="115">
        <v>47443.516799999998</v>
      </c>
      <c r="H155" s="243">
        <f t="shared" si="50"/>
        <v>49863.136156799999</v>
      </c>
      <c r="I155" s="158">
        <f t="shared" si="51"/>
        <v>47732.9973856</v>
      </c>
      <c r="K155" s="133">
        <v>140</v>
      </c>
      <c r="L155" s="124" t="s">
        <v>90</v>
      </c>
      <c r="M155" s="463" t="s">
        <v>593</v>
      </c>
      <c r="N155" s="40">
        <v>1.1100000000000001</v>
      </c>
      <c r="O155" s="59">
        <v>52188</v>
      </c>
      <c r="P155" s="162">
        <f t="shared" si="61"/>
        <v>52188</v>
      </c>
      <c r="Q155" s="463" t="s">
        <v>593</v>
      </c>
      <c r="R155" s="40">
        <v>1.1100000000000001</v>
      </c>
      <c r="S155" s="41">
        <v>53611</v>
      </c>
      <c r="T155" s="146">
        <f t="shared" si="62"/>
        <v>53611</v>
      </c>
      <c r="U155" s="463" t="s">
        <v>593</v>
      </c>
      <c r="V155" s="40">
        <v>1.1100000000000001</v>
      </c>
      <c r="W155" s="41">
        <v>47443.516799999998</v>
      </c>
      <c r="X155" s="146">
        <f t="shared" si="63"/>
        <v>47443.516799999998</v>
      </c>
      <c r="Y155" s="463" t="s">
        <v>593</v>
      </c>
      <c r="Z155" s="40">
        <v>1.1100000000000001</v>
      </c>
      <c r="AA155" s="59">
        <v>52662</v>
      </c>
      <c r="AB155" s="162">
        <f t="shared" si="64"/>
        <v>52662</v>
      </c>
      <c r="AC155" s="92" t="s">
        <v>593</v>
      </c>
      <c r="AD155" s="563">
        <v>1.1100000000000001</v>
      </c>
      <c r="AE155" s="570">
        <v>84926.353824000005</v>
      </c>
      <c r="AF155" s="570">
        <f t="shared" si="49"/>
        <v>84926.353824000005</v>
      </c>
      <c r="AG155" s="404">
        <f t="shared" si="56"/>
        <v>56427.311334933329</v>
      </c>
    </row>
    <row r="156" spans="1:33" x14ac:dyDescent="0.2">
      <c r="A156" s="7">
        <v>141</v>
      </c>
      <c r="B156" s="12" t="s">
        <v>91</v>
      </c>
      <c r="C156" s="230">
        <v>38220</v>
      </c>
      <c r="D156" s="234">
        <f t="shared" si="47"/>
        <v>41766.815999999999</v>
      </c>
      <c r="E156" s="115">
        <v>49020</v>
      </c>
      <c r="F156" s="190">
        <f t="shared" si="48"/>
        <v>51569.04</v>
      </c>
      <c r="G156" s="115">
        <v>47443.516799999998</v>
      </c>
      <c r="H156" s="243">
        <f t="shared" si="50"/>
        <v>49863.136156799999</v>
      </c>
      <c r="I156" s="158">
        <f t="shared" si="51"/>
        <v>47732.9973856</v>
      </c>
      <c r="K156" s="133">
        <v>141</v>
      </c>
      <c r="L156" s="124" t="s">
        <v>91</v>
      </c>
      <c r="M156" s="463" t="s">
        <v>593</v>
      </c>
      <c r="N156" s="40">
        <v>1.05</v>
      </c>
      <c r="O156" s="59">
        <v>53137</v>
      </c>
      <c r="P156" s="162">
        <f t="shared" si="61"/>
        <v>53137</v>
      </c>
      <c r="Q156" s="463" t="s">
        <v>593</v>
      </c>
      <c r="R156" s="40">
        <v>1.05</v>
      </c>
      <c r="S156" s="41">
        <v>55034</v>
      </c>
      <c r="T156" s="146">
        <f t="shared" si="62"/>
        <v>55034</v>
      </c>
      <c r="U156" s="463" t="s">
        <v>593</v>
      </c>
      <c r="V156" s="40">
        <v>1.05</v>
      </c>
      <c r="W156" s="41">
        <v>47443.516799999998</v>
      </c>
      <c r="X156" s="146">
        <f t="shared" si="63"/>
        <v>47443.516799999998</v>
      </c>
      <c r="Y156" s="463" t="s">
        <v>593</v>
      </c>
      <c r="Z156" s="40">
        <v>1.05</v>
      </c>
      <c r="AA156" s="59">
        <v>54086</v>
      </c>
      <c r="AB156" s="162">
        <f t="shared" si="64"/>
        <v>54086</v>
      </c>
      <c r="AC156" s="92" t="s">
        <v>593</v>
      </c>
      <c r="AD156" s="563">
        <v>1.05</v>
      </c>
      <c r="AE156" s="570">
        <v>84926.353824000005</v>
      </c>
      <c r="AF156" s="570">
        <f t="shared" si="49"/>
        <v>84926.353824000005</v>
      </c>
      <c r="AG156" s="404">
        <f t="shared" si="56"/>
        <v>57059.978001599993</v>
      </c>
    </row>
    <row r="157" spans="1:33" x14ac:dyDescent="0.2">
      <c r="A157" s="7">
        <v>142</v>
      </c>
      <c r="B157" s="12" t="s">
        <v>92</v>
      </c>
      <c r="C157" s="230">
        <v>105840</v>
      </c>
      <c r="D157" s="234">
        <f t="shared" si="47"/>
        <v>115661.952</v>
      </c>
      <c r="E157" s="115">
        <v>135755</v>
      </c>
      <c r="F157" s="190">
        <f t="shared" si="48"/>
        <v>142814.26</v>
      </c>
      <c r="G157" s="115">
        <v>131389.11920000002</v>
      </c>
      <c r="H157" s="243">
        <f t="shared" si="50"/>
        <v>138089.96427920001</v>
      </c>
      <c r="I157" s="158">
        <f t="shared" si="51"/>
        <v>132188.72542639999</v>
      </c>
      <c r="K157" s="133">
        <v>142</v>
      </c>
      <c r="L157" s="124" t="s">
        <v>92</v>
      </c>
      <c r="M157" s="463" t="s">
        <v>593</v>
      </c>
      <c r="N157" s="40">
        <v>1.05</v>
      </c>
      <c r="O157" s="59">
        <v>147156</v>
      </c>
      <c r="P157" s="162">
        <f t="shared" si="61"/>
        <v>147156</v>
      </c>
      <c r="Q157" s="463" t="s">
        <v>593</v>
      </c>
      <c r="R157" s="40">
        <v>1.05</v>
      </c>
      <c r="S157" s="41">
        <v>151097</v>
      </c>
      <c r="T157" s="146">
        <f t="shared" si="62"/>
        <v>151097</v>
      </c>
      <c r="U157" s="463" t="s">
        <v>593</v>
      </c>
      <c r="V157" s="40">
        <v>1.05</v>
      </c>
      <c r="W157" s="41">
        <v>131389.11920000002</v>
      </c>
      <c r="X157" s="146">
        <f t="shared" si="63"/>
        <v>131389.11920000002</v>
      </c>
      <c r="Y157" s="463" t="s">
        <v>593</v>
      </c>
      <c r="Z157" s="40">
        <v>1.05</v>
      </c>
      <c r="AA157" s="59">
        <v>145842</v>
      </c>
      <c r="AB157" s="162">
        <f t="shared" si="64"/>
        <v>145842</v>
      </c>
      <c r="AC157" s="92" t="s">
        <v>593</v>
      </c>
      <c r="AD157" s="563">
        <v>1.05</v>
      </c>
      <c r="AE157" s="570">
        <v>84926.353824000005</v>
      </c>
      <c r="AF157" s="570">
        <f t="shared" si="49"/>
        <v>84926.353824000005</v>
      </c>
      <c r="AG157" s="404">
        <f t="shared" si="56"/>
        <v>132099.86640839998</v>
      </c>
    </row>
    <row r="158" spans="1:33" x14ac:dyDescent="0.2">
      <c r="A158" s="7">
        <v>143</v>
      </c>
      <c r="B158" s="12" t="s">
        <v>93</v>
      </c>
      <c r="C158" s="230">
        <v>48020</v>
      </c>
      <c r="D158" s="234">
        <f t="shared" si="47"/>
        <v>52476.256000000001</v>
      </c>
      <c r="E158" s="115">
        <v>61560</v>
      </c>
      <c r="F158" s="190">
        <f t="shared" si="48"/>
        <v>64761.120000000003</v>
      </c>
      <c r="G158" s="115">
        <v>59580.2304</v>
      </c>
      <c r="H158" s="243">
        <f t="shared" si="50"/>
        <v>62618.822150400003</v>
      </c>
      <c r="I158" s="158">
        <f t="shared" si="51"/>
        <v>59952.06605013334</v>
      </c>
      <c r="K158" s="133">
        <v>143</v>
      </c>
      <c r="L158" s="124" t="s">
        <v>93</v>
      </c>
      <c r="M158" s="463" t="s">
        <v>593</v>
      </c>
      <c r="N158" s="40">
        <v>4</v>
      </c>
      <c r="O158" s="59">
        <v>65538</v>
      </c>
      <c r="P158" s="162">
        <f t="shared" si="61"/>
        <v>65538</v>
      </c>
      <c r="Q158" s="463" t="s">
        <v>593</v>
      </c>
      <c r="R158" s="40">
        <v>4</v>
      </c>
      <c r="S158" s="41">
        <v>66730</v>
      </c>
      <c r="T158" s="146">
        <f t="shared" si="62"/>
        <v>66730</v>
      </c>
      <c r="U158" s="463" t="s">
        <v>593</v>
      </c>
      <c r="V158" s="40">
        <v>4</v>
      </c>
      <c r="W158" s="41">
        <v>59580.2304</v>
      </c>
      <c r="X158" s="146">
        <f t="shared" si="63"/>
        <v>59580.2304</v>
      </c>
      <c r="Y158" s="463" t="s">
        <v>593</v>
      </c>
      <c r="Z158" s="40">
        <v>4</v>
      </c>
      <c r="AA158" s="59">
        <v>64942</v>
      </c>
      <c r="AB158" s="162">
        <f t="shared" si="64"/>
        <v>64942</v>
      </c>
      <c r="AC158" s="92" t="s">
        <v>593</v>
      </c>
      <c r="AD158" s="563">
        <v>4</v>
      </c>
      <c r="AE158" s="570">
        <v>187283.57965199999</v>
      </c>
      <c r="AF158" s="570">
        <f t="shared" si="49"/>
        <v>187283.57965199999</v>
      </c>
      <c r="AG158" s="404">
        <f t="shared" si="56"/>
        <v>84004.312683688884</v>
      </c>
    </row>
    <row r="159" spans="1:33" x14ac:dyDescent="0.2">
      <c r="A159" s="7">
        <v>144</v>
      </c>
      <c r="B159" s="12" t="s">
        <v>94</v>
      </c>
      <c r="C159" s="230">
        <v>38220</v>
      </c>
      <c r="D159" s="234">
        <f t="shared" si="47"/>
        <v>41766.815999999999</v>
      </c>
      <c r="E159" s="115">
        <v>49020</v>
      </c>
      <c r="F159" s="190">
        <f t="shared" si="48"/>
        <v>51569.04</v>
      </c>
      <c r="G159" s="115">
        <v>47443.516799999998</v>
      </c>
      <c r="H159" s="243">
        <f t="shared" si="50"/>
        <v>49863.136156799999</v>
      </c>
      <c r="I159" s="158">
        <f t="shared" si="51"/>
        <v>47732.9973856</v>
      </c>
      <c r="K159" s="133">
        <v>144</v>
      </c>
      <c r="L159" s="124" t="s">
        <v>94</v>
      </c>
      <c r="M159" s="463" t="s">
        <v>593</v>
      </c>
      <c r="N159" s="40">
        <v>0.31</v>
      </c>
      <c r="O159" s="59">
        <v>52662</v>
      </c>
      <c r="P159" s="162">
        <f t="shared" si="61"/>
        <v>52662</v>
      </c>
      <c r="Q159" s="463" t="s">
        <v>593</v>
      </c>
      <c r="R159" s="40">
        <v>0.31</v>
      </c>
      <c r="S159" s="41">
        <v>54560</v>
      </c>
      <c r="T159" s="146">
        <f t="shared" si="62"/>
        <v>54560</v>
      </c>
      <c r="U159" s="463" t="s">
        <v>593</v>
      </c>
      <c r="V159" s="40">
        <v>0.31</v>
      </c>
      <c r="W159" s="41">
        <v>47443.516799999998</v>
      </c>
      <c r="X159" s="146">
        <f t="shared" si="63"/>
        <v>47443.516799999998</v>
      </c>
      <c r="Y159" s="463" t="s">
        <v>593</v>
      </c>
      <c r="Z159" s="40">
        <v>0.31</v>
      </c>
      <c r="AA159" s="59">
        <v>52188</v>
      </c>
      <c r="AB159" s="162">
        <f t="shared" si="64"/>
        <v>52188</v>
      </c>
      <c r="AC159" s="92" t="s">
        <v>593</v>
      </c>
      <c r="AD159" s="563">
        <v>0.31</v>
      </c>
      <c r="AE159" s="570">
        <v>105764.76471600001</v>
      </c>
      <c r="AF159" s="570">
        <f t="shared" si="49"/>
        <v>105764.76471600001</v>
      </c>
      <c r="AG159" s="404">
        <f t="shared" si="56"/>
        <v>60058.546483599996</v>
      </c>
    </row>
    <row r="160" spans="1:33" x14ac:dyDescent="0.2">
      <c r="A160" s="7">
        <v>145</v>
      </c>
      <c r="B160" s="12" t="s">
        <v>95</v>
      </c>
      <c r="C160" s="230">
        <v>12740</v>
      </c>
      <c r="D160" s="234">
        <f t="shared" si="47"/>
        <v>13922.272000000001</v>
      </c>
      <c r="E160" s="115">
        <v>16340</v>
      </c>
      <c r="F160" s="190">
        <f t="shared" si="48"/>
        <v>17189.68</v>
      </c>
      <c r="G160" s="115">
        <v>15814.5056</v>
      </c>
      <c r="H160" s="243">
        <f t="shared" si="50"/>
        <v>16621.045385600002</v>
      </c>
      <c r="I160" s="158">
        <f t="shared" si="51"/>
        <v>15910.999128533333</v>
      </c>
      <c r="K160" s="133">
        <v>145</v>
      </c>
      <c r="L160" s="124" t="s">
        <v>95</v>
      </c>
      <c r="M160" s="463" t="s">
        <v>593</v>
      </c>
      <c r="N160" s="207">
        <v>2.4300000000000002</v>
      </c>
      <c r="O160" s="59">
        <v>17712</v>
      </c>
      <c r="P160" s="162">
        <f t="shared" si="61"/>
        <v>17712</v>
      </c>
      <c r="Q160" s="463" t="s">
        <v>593</v>
      </c>
      <c r="R160" s="207">
        <v>2.4300000000000002</v>
      </c>
      <c r="S160" s="41">
        <v>18029</v>
      </c>
      <c r="T160" s="146">
        <f t="shared" si="62"/>
        <v>18029</v>
      </c>
      <c r="U160" s="463" t="s">
        <v>593</v>
      </c>
      <c r="V160" s="207">
        <v>2.4300000000000002</v>
      </c>
      <c r="W160" s="41">
        <v>15814.5056</v>
      </c>
      <c r="X160" s="146">
        <f t="shared" si="63"/>
        <v>15814.5056</v>
      </c>
      <c r="Y160" s="463" t="s">
        <v>593</v>
      </c>
      <c r="Z160" s="207">
        <v>2.4300000000000002</v>
      </c>
      <c r="AA160" s="59">
        <v>17238</v>
      </c>
      <c r="AB160" s="162">
        <f t="shared" si="64"/>
        <v>17238</v>
      </c>
      <c r="AC160" s="92" t="s">
        <v>593</v>
      </c>
      <c r="AD160" s="596">
        <v>2.4300000000000002</v>
      </c>
      <c r="AE160" s="570">
        <v>84926.353824000005</v>
      </c>
      <c r="AF160" s="570">
        <f t="shared" si="49"/>
        <v>84926.353824000005</v>
      </c>
      <c r="AG160" s="404">
        <f t="shared" si="56"/>
        <v>28271.809758755553</v>
      </c>
    </row>
    <row r="161" spans="1:33" x14ac:dyDescent="0.2">
      <c r="A161" s="7">
        <v>146</v>
      </c>
      <c r="B161" s="12" t="s">
        <v>97</v>
      </c>
      <c r="C161" s="230">
        <v>32340</v>
      </c>
      <c r="D161" s="234">
        <f t="shared" si="47"/>
        <v>35341.152000000002</v>
      </c>
      <c r="E161" s="115">
        <v>41515</v>
      </c>
      <c r="F161" s="190">
        <f t="shared" si="48"/>
        <v>43673.78</v>
      </c>
      <c r="G161" s="115">
        <v>40179.8776</v>
      </c>
      <c r="H161" s="243">
        <f t="shared" si="50"/>
        <v>42229.051357600001</v>
      </c>
      <c r="I161" s="158">
        <f t="shared" si="51"/>
        <v>40414.661119199998</v>
      </c>
      <c r="K161" s="133">
        <v>146</v>
      </c>
      <c r="L161" s="124" t="s">
        <v>97</v>
      </c>
      <c r="M161" s="55">
        <v>36400</v>
      </c>
      <c r="N161" s="40">
        <v>0.35</v>
      </c>
      <c r="O161" s="59">
        <v>15740</v>
      </c>
      <c r="P161" s="162">
        <f t="shared" si="52"/>
        <v>52140</v>
      </c>
      <c r="Q161" s="122">
        <v>34320</v>
      </c>
      <c r="R161" s="40">
        <v>0.35</v>
      </c>
      <c r="S161" s="41">
        <v>15881</v>
      </c>
      <c r="T161" s="146">
        <f t="shared" si="53"/>
        <v>50201</v>
      </c>
      <c r="U161" s="122">
        <v>36660</v>
      </c>
      <c r="V161" s="40">
        <v>0.35</v>
      </c>
      <c r="W161" s="41">
        <v>14179.8776</v>
      </c>
      <c r="X161" s="146">
        <f t="shared" si="54"/>
        <v>50839.8776</v>
      </c>
      <c r="Y161" s="55">
        <v>38480</v>
      </c>
      <c r="Z161" s="40">
        <v>0.35</v>
      </c>
      <c r="AA161" s="59">
        <v>16165</v>
      </c>
      <c r="AB161" s="162">
        <f t="shared" si="55"/>
        <v>54645</v>
      </c>
      <c r="AC161" s="571">
        <v>194519.4264</v>
      </c>
      <c r="AD161" s="563">
        <v>0.35</v>
      </c>
      <c r="AE161" s="570">
        <v>25660.009440000002</v>
      </c>
      <c r="AF161" s="570">
        <f t="shared" si="49"/>
        <v>220179.43583999999</v>
      </c>
      <c r="AG161" s="404">
        <f t="shared" si="56"/>
        <v>78069.995759866666</v>
      </c>
    </row>
    <row r="162" spans="1:33" x14ac:dyDescent="0.2">
      <c r="A162" s="7">
        <v>147</v>
      </c>
      <c r="B162" s="12" t="s">
        <v>318</v>
      </c>
      <c r="C162" s="230">
        <v>69580</v>
      </c>
      <c r="D162" s="234">
        <f t="shared" si="47"/>
        <v>76037.024000000005</v>
      </c>
      <c r="E162" s="115">
        <v>89205</v>
      </c>
      <c r="F162" s="190">
        <f t="shared" si="48"/>
        <v>93843.66</v>
      </c>
      <c r="G162" s="115">
        <v>86336.167199999996</v>
      </c>
      <c r="H162" s="243">
        <f t="shared" si="50"/>
        <v>90739.311727199994</v>
      </c>
      <c r="I162" s="158">
        <f t="shared" si="51"/>
        <v>86873.331909066663</v>
      </c>
      <c r="K162" s="133">
        <v>147</v>
      </c>
      <c r="L162" s="124" t="s">
        <v>318</v>
      </c>
      <c r="M162" s="55">
        <v>378000</v>
      </c>
      <c r="N162" s="208">
        <v>0.39</v>
      </c>
      <c r="O162" s="59">
        <v>33977</v>
      </c>
      <c r="P162" s="162">
        <f t="shared" si="52"/>
        <v>411977</v>
      </c>
      <c r="Q162" s="123">
        <v>372400</v>
      </c>
      <c r="R162" s="208">
        <v>0.39</v>
      </c>
      <c r="S162" s="41">
        <v>35190</v>
      </c>
      <c r="T162" s="146">
        <f t="shared" si="53"/>
        <v>407590</v>
      </c>
      <c r="U162" s="123">
        <v>403200</v>
      </c>
      <c r="V162" s="208">
        <v>0.39</v>
      </c>
      <c r="W162" s="41">
        <v>30336.167199999996</v>
      </c>
      <c r="X162" s="146">
        <f t="shared" si="54"/>
        <v>433536.16720000003</v>
      </c>
      <c r="Y162" s="55">
        <v>422800</v>
      </c>
      <c r="Z162" s="208">
        <v>0.39</v>
      </c>
      <c r="AA162" s="59">
        <v>32763</v>
      </c>
      <c r="AB162" s="162">
        <f t="shared" si="55"/>
        <v>455563</v>
      </c>
      <c r="AC162" s="571">
        <v>225000</v>
      </c>
      <c r="AD162" s="597">
        <v>0.39</v>
      </c>
      <c r="AE162" s="570">
        <v>50000</v>
      </c>
      <c r="AF162" s="570">
        <f t="shared" si="49"/>
        <v>275000</v>
      </c>
      <c r="AG162" s="404">
        <f t="shared" si="56"/>
        <v>345089.91651817778</v>
      </c>
    </row>
    <row r="163" spans="1:33" x14ac:dyDescent="0.2">
      <c r="A163" s="7">
        <v>148</v>
      </c>
      <c r="B163" s="12" t="s">
        <v>98</v>
      </c>
      <c r="C163" s="230">
        <v>34300</v>
      </c>
      <c r="D163" s="234">
        <f t="shared" si="47"/>
        <v>37483.040000000001</v>
      </c>
      <c r="E163" s="115">
        <v>43985</v>
      </c>
      <c r="F163" s="190">
        <f t="shared" si="48"/>
        <v>46272.22</v>
      </c>
      <c r="G163" s="115">
        <v>42570.4424</v>
      </c>
      <c r="H163" s="243">
        <f t="shared" si="50"/>
        <v>44741.534962400001</v>
      </c>
      <c r="I163" s="158">
        <f t="shared" si="51"/>
        <v>42832.264987466675</v>
      </c>
      <c r="K163" s="133">
        <v>148</v>
      </c>
      <c r="L163" s="124" t="s">
        <v>98</v>
      </c>
      <c r="M163" s="463" t="s">
        <v>593</v>
      </c>
      <c r="N163" s="40">
        <v>1.82</v>
      </c>
      <c r="O163" s="59">
        <v>47679</v>
      </c>
      <c r="P163" s="162">
        <f t="shared" ref="P163:P165" si="65">+O163</f>
        <v>47679</v>
      </c>
      <c r="Q163" s="463" t="s">
        <v>593</v>
      </c>
      <c r="R163" s="40">
        <v>1.82</v>
      </c>
      <c r="S163" s="41">
        <v>47679</v>
      </c>
      <c r="T163" s="146">
        <f t="shared" ref="T163:T165" si="66">+S163</f>
        <v>47679</v>
      </c>
      <c r="U163" s="463" t="s">
        <v>593</v>
      </c>
      <c r="V163" s="40">
        <v>1.82</v>
      </c>
      <c r="W163" s="41">
        <v>42570.4424</v>
      </c>
      <c r="X163" s="146">
        <f t="shared" ref="X163:X165" si="67">+W163</f>
        <v>42570.4424</v>
      </c>
      <c r="Y163" s="463" t="s">
        <v>593</v>
      </c>
      <c r="Z163" s="40">
        <v>1.82</v>
      </c>
      <c r="AA163" s="59">
        <v>48530</v>
      </c>
      <c r="AB163" s="162">
        <f t="shared" ref="AB163:AB165" si="68">+AA163</f>
        <v>48530</v>
      </c>
      <c r="AC163" s="92" t="s">
        <v>593</v>
      </c>
      <c r="AD163" s="563">
        <v>1.82</v>
      </c>
      <c r="AE163" s="570">
        <v>128306.945052</v>
      </c>
      <c r="AF163" s="570">
        <f t="shared" si="49"/>
        <v>128306.945052</v>
      </c>
      <c r="AG163" s="404">
        <f t="shared" si="56"/>
        <v>59599.608739911113</v>
      </c>
    </row>
    <row r="164" spans="1:33" x14ac:dyDescent="0.2">
      <c r="A164" s="7">
        <v>149</v>
      </c>
      <c r="B164" s="12" t="s">
        <v>100</v>
      </c>
      <c r="C164" s="230">
        <v>76440</v>
      </c>
      <c r="D164" s="234">
        <f t="shared" si="47"/>
        <v>83533.631999999998</v>
      </c>
      <c r="E164" s="115">
        <v>98040</v>
      </c>
      <c r="F164" s="190">
        <f t="shared" si="48"/>
        <v>103138.08</v>
      </c>
      <c r="G164" s="115">
        <v>93350.56</v>
      </c>
      <c r="H164" s="243">
        <f t="shared" si="50"/>
        <v>98111.438559999995</v>
      </c>
      <c r="I164" s="158">
        <f t="shared" si="51"/>
        <v>94927.716853333332</v>
      </c>
      <c r="K164" s="133">
        <v>149</v>
      </c>
      <c r="L164" s="124" t="s">
        <v>100</v>
      </c>
      <c r="M164" s="463" t="s">
        <v>593</v>
      </c>
      <c r="N164" s="208">
        <v>1.38</v>
      </c>
      <c r="O164" s="59">
        <v>104553</v>
      </c>
      <c r="P164" s="162">
        <f t="shared" si="65"/>
        <v>104553</v>
      </c>
      <c r="Q164" s="463" t="s">
        <v>593</v>
      </c>
      <c r="R164" s="208">
        <v>1.38</v>
      </c>
      <c r="S164" s="41">
        <v>108287</v>
      </c>
      <c r="T164" s="146">
        <f t="shared" si="66"/>
        <v>108287</v>
      </c>
      <c r="U164" s="463" t="s">
        <v>593</v>
      </c>
      <c r="V164" s="208">
        <v>1.38</v>
      </c>
      <c r="W164" s="41">
        <v>93350.56</v>
      </c>
      <c r="X164" s="146">
        <f t="shared" si="67"/>
        <v>93350.56</v>
      </c>
      <c r="Y164" s="463" t="s">
        <v>593</v>
      </c>
      <c r="Z164" s="208">
        <v>1.38</v>
      </c>
      <c r="AA164" s="59">
        <v>102686</v>
      </c>
      <c r="AB164" s="162">
        <f t="shared" si="68"/>
        <v>102686</v>
      </c>
      <c r="AC164" s="92" t="s">
        <v>593</v>
      </c>
      <c r="AD164" s="597">
        <v>1.38</v>
      </c>
      <c r="AE164" s="570">
        <v>84926.353824000005</v>
      </c>
      <c r="AF164" s="570">
        <f t="shared" si="49"/>
        <v>84926.353824000005</v>
      </c>
      <c r="AG164" s="404">
        <f t="shared" si="56"/>
        <v>98121.771779555551</v>
      </c>
    </row>
    <row r="165" spans="1:33" x14ac:dyDescent="0.2">
      <c r="A165" s="7">
        <v>150</v>
      </c>
      <c r="B165" s="12" t="s">
        <v>101</v>
      </c>
      <c r="C165" s="230">
        <v>88200</v>
      </c>
      <c r="D165" s="234">
        <f t="shared" si="47"/>
        <v>96384.959999999992</v>
      </c>
      <c r="E165" s="115">
        <v>113145</v>
      </c>
      <c r="F165" s="190">
        <f t="shared" si="48"/>
        <v>119028.54000000001</v>
      </c>
      <c r="G165" s="115">
        <v>109506.2568</v>
      </c>
      <c r="H165" s="243">
        <f t="shared" si="50"/>
        <v>115091.0758968</v>
      </c>
      <c r="I165" s="158">
        <f t="shared" si="51"/>
        <v>110168.19196560001</v>
      </c>
      <c r="K165" s="133">
        <v>150</v>
      </c>
      <c r="L165" s="124" t="s">
        <v>101</v>
      </c>
      <c r="M165" s="463" t="s">
        <v>593</v>
      </c>
      <c r="N165" s="40">
        <v>2.84</v>
      </c>
      <c r="O165" s="59">
        <v>120457</v>
      </c>
      <c r="P165" s="162">
        <f t="shared" si="65"/>
        <v>120457</v>
      </c>
      <c r="Q165" s="463" t="s">
        <v>593</v>
      </c>
      <c r="R165" s="40">
        <v>2.84</v>
      </c>
      <c r="S165" s="41">
        <v>124837</v>
      </c>
      <c r="T165" s="146">
        <f t="shared" si="66"/>
        <v>124837</v>
      </c>
      <c r="U165" s="463" t="s">
        <v>593</v>
      </c>
      <c r="V165" s="40">
        <v>2.84</v>
      </c>
      <c r="W165" s="41">
        <v>109506.2568</v>
      </c>
      <c r="X165" s="146">
        <f t="shared" si="67"/>
        <v>109506.2568</v>
      </c>
      <c r="Y165" s="463" t="s">
        <v>593</v>
      </c>
      <c r="Z165" s="40">
        <v>2.84</v>
      </c>
      <c r="AA165" s="59">
        <v>121552</v>
      </c>
      <c r="AB165" s="162">
        <f t="shared" si="68"/>
        <v>121552</v>
      </c>
      <c r="AC165" s="92" t="s">
        <v>593</v>
      </c>
      <c r="AD165" s="563">
        <v>2.84</v>
      </c>
      <c r="AE165" s="570">
        <v>126603.17560800001</v>
      </c>
      <c r="AF165" s="570">
        <f t="shared" si="49"/>
        <v>126603.17560800001</v>
      </c>
      <c r="AG165" s="404">
        <f t="shared" si="56"/>
        <v>118853.93739560001</v>
      </c>
    </row>
    <row r="166" spans="1:33" x14ac:dyDescent="0.2">
      <c r="A166" s="7">
        <v>151</v>
      </c>
      <c r="B166" s="12" t="s">
        <v>171</v>
      </c>
      <c r="C166" s="230">
        <v>24500</v>
      </c>
      <c r="D166" s="234">
        <f t="shared" si="47"/>
        <v>26773.599999999999</v>
      </c>
      <c r="E166" s="115">
        <v>31445</v>
      </c>
      <c r="F166" s="190">
        <f t="shared" si="48"/>
        <v>33080.14</v>
      </c>
      <c r="G166" s="115">
        <v>30433.728800000001</v>
      </c>
      <c r="H166" s="243">
        <f t="shared" si="50"/>
        <v>31985.848968800001</v>
      </c>
      <c r="I166" s="158">
        <f t="shared" si="51"/>
        <v>30613.196322933334</v>
      </c>
      <c r="K166" s="133">
        <v>151</v>
      </c>
      <c r="L166" s="124" t="s">
        <v>171</v>
      </c>
      <c r="M166" s="55">
        <v>27000</v>
      </c>
      <c r="N166" s="209">
        <v>0.9</v>
      </c>
      <c r="O166" s="59">
        <v>11477</v>
      </c>
      <c r="P166" s="162">
        <f t="shared" si="52"/>
        <v>38477</v>
      </c>
      <c r="Q166" s="122">
        <v>25200</v>
      </c>
      <c r="R166" s="209">
        <v>0.9</v>
      </c>
      <c r="S166" s="41">
        <v>11686</v>
      </c>
      <c r="T166" s="146">
        <f t="shared" si="53"/>
        <v>36886</v>
      </c>
      <c r="U166" s="122">
        <v>27600</v>
      </c>
      <c r="V166" s="209">
        <v>0.9</v>
      </c>
      <c r="W166" s="41">
        <v>10433.728800000001</v>
      </c>
      <c r="X166" s="146">
        <f t="shared" si="54"/>
        <v>38033.728799999997</v>
      </c>
      <c r="Y166" s="55">
        <v>30200</v>
      </c>
      <c r="Z166" s="209">
        <v>0.9</v>
      </c>
      <c r="AA166" s="59">
        <v>11790</v>
      </c>
      <c r="AB166" s="162">
        <f t="shared" si="55"/>
        <v>41990</v>
      </c>
      <c r="AC166" s="584">
        <v>650000</v>
      </c>
      <c r="AD166" s="598">
        <v>0.9</v>
      </c>
      <c r="AE166" s="570">
        <v>20000</v>
      </c>
      <c r="AF166" s="570">
        <f t="shared" si="49"/>
        <v>670000</v>
      </c>
      <c r="AG166" s="404">
        <f t="shared" si="56"/>
        <v>142666.65418715557</v>
      </c>
    </row>
    <row r="167" spans="1:33" x14ac:dyDescent="0.2">
      <c r="A167" s="7">
        <v>152</v>
      </c>
      <c r="B167" s="12" t="s">
        <v>172</v>
      </c>
      <c r="C167" s="230">
        <v>51940</v>
      </c>
      <c r="D167" s="234">
        <f t="shared" si="47"/>
        <v>56760.031999999999</v>
      </c>
      <c r="E167" s="115">
        <v>66595</v>
      </c>
      <c r="F167" s="190">
        <f t="shared" si="48"/>
        <v>70057.94</v>
      </c>
      <c r="G167" s="115">
        <v>64453.304799999998</v>
      </c>
      <c r="H167" s="243">
        <f t="shared" si="50"/>
        <v>67740.423344800001</v>
      </c>
      <c r="I167" s="158">
        <f t="shared" si="51"/>
        <v>64852.798448266672</v>
      </c>
      <c r="K167" s="133">
        <v>152</v>
      </c>
      <c r="L167" s="124" t="s">
        <v>172</v>
      </c>
      <c r="M167" s="55">
        <v>56700</v>
      </c>
      <c r="N167" s="40">
        <v>4.97</v>
      </c>
      <c r="O167" s="59">
        <v>24923</v>
      </c>
      <c r="P167" s="162">
        <f t="shared" si="52"/>
        <v>81623</v>
      </c>
      <c r="Q167" s="122">
        <v>55020</v>
      </c>
      <c r="R167" s="40">
        <v>4.97</v>
      </c>
      <c r="S167" s="41">
        <v>26046</v>
      </c>
      <c r="T167" s="146">
        <f t="shared" si="53"/>
        <v>81066</v>
      </c>
      <c r="U167" s="122">
        <v>60480</v>
      </c>
      <c r="V167" s="40">
        <v>4.97</v>
      </c>
      <c r="W167" s="41">
        <v>22453.304799999998</v>
      </c>
      <c r="X167" s="146">
        <f t="shared" si="54"/>
        <v>82933.304799999998</v>
      </c>
      <c r="Y167" s="55">
        <v>63000</v>
      </c>
      <c r="Z167" s="40">
        <v>4.97</v>
      </c>
      <c r="AA167" s="59">
        <v>25372</v>
      </c>
      <c r="AB167" s="162">
        <f t="shared" si="55"/>
        <v>88372</v>
      </c>
      <c r="AC167" s="584">
        <v>300000</v>
      </c>
      <c r="AD167" s="563">
        <v>4.97</v>
      </c>
      <c r="AE167" s="570">
        <v>35000</v>
      </c>
      <c r="AF167" s="570">
        <f t="shared" si="49"/>
        <v>335000</v>
      </c>
      <c r="AG167" s="404">
        <f t="shared" si="56"/>
        <v>122307.85054137779</v>
      </c>
    </row>
    <row r="168" spans="1:33" x14ac:dyDescent="0.2">
      <c r="A168" s="7">
        <v>153</v>
      </c>
      <c r="B168" s="12" t="s">
        <v>344</v>
      </c>
      <c r="C168" s="230">
        <v>46060</v>
      </c>
      <c r="D168" s="234">
        <f t="shared" si="47"/>
        <v>50334.368000000002</v>
      </c>
      <c r="E168" s="115">
        <v>59090</v>
      </c>
      <c r="F168" s="190">
        <f t="shared" si="48"/>
        <v>62162.68</v>
      </c>
      <c r="G168" s="115">
        <v>57189.6656</v>
      </c>
      <c r="H168" s="243">
        <f t="shared" si="50"/>
        <v>60106.338545600003</v>
      </c>
      <c r="I168" s="158">
        <f t="shared" si="51"/>
        <v>57534.462181866671</v>
      </c>
      <c r="K168" s="133">
        <v>153</v>
      </c>
      <c r="L168" s="124" t="s">
        <v>344</v>
      </c>
      <c r="M168" s="55">
        <v>49950</v>
      </c>
      <c r="N168" s="40">
        <v>1.19</v>
      </c>
      <c r="O168" s="59">
        <v>22411</v>
      </c>
      <c r="P168" s="162">
        <f t="shared" si="52"/>
        <v>72361</v>
      </c>
      <c r="Q168" s="122">
        <v>47360</v>
      </c>
      <c r="R168" s="40">
        <v>1.19</v>
      </c>
      <c r="S168" s="41">
        <v>23420</v>
      </c>
      <c r="T168" s="146">
        <f t="shared" si="53"/>
        <v>70780</v>
      </c>
      <c r="U168" s="122">
        <v>51060</v>
      </c>
      <c r="V168" s="40">
        <v>1.19</v>
      </c>
      <c r="W168" s="41">
        <v>20189.6656</v>
      </c>
      <c r="X168" s="146">
        <f t="shared" si="54"/>
        <v>71249.665600000008</v>
      </c>
      <c r="Y168" s="55">
        <v>55870</v>
      </c>
      <c r="Z168" s="40">
        <v>1.19</v>
      </c>
      <c r="AA168" s="59">
        <v>22814</v>
      </c>
      <c r="AB168" s="162">
        <f t="shared" si="55"/>
        <v>78684</v>
      </c>
      <c r="AC168" s="584">
        <v>185000</v>
      </c>
      <c r="AD168" s="563">
        <v>1.19</v>
      </c>
      <c r="AE168" s="570">
        <v>35000</v>
      </c>
      <c r="AF168" s="570">
        <f t="shared" si="49"/>
        <v>220000</v>
      </c>
      <c r="AG168" s="404">
        <f t="shared" si="56"/>
        <v>95101.521296977779</v>
      </c>
    </row>
    <row r="169" spans="1:33" x14ac:dyDescent="0.2">
      <c r="A169" s="7">
        <v>154</v>
      </c>
      <c r="B169" s="12" t="s">
        <v>173</v>
      </c>
      <c r="C169" s="230">
        <v>41160</v>
      </c>
      <c r="D169" s="234">
        <f t="shared" si="47"/>
        <v>44979.648000000001</v>
      </c>
      <c r="E169" s="115">
        <v>52820</v>
      </c>
      <c r="F169" s="190">
        <f t="shared" si="48"/>
        <v>55566.64</v>
      </c>
      <c r="G169" s="115">
        <v>51121.308799999999</v>
      </c>
      <c r="H169" s="243">
        <f t="shared" si="50"/>
        <v>53728.495548799998</v>
      </c>
      <c r="I169" s="158">
        <f t="shared" si="51"/>
        <v>51424.927849599997</v>
      </c>
      <c r="K169" s="133">
        <v>154</v>
      </c>
      <c r="L169" s="124" t="s">
        <v>173</v>
      </c>
      <c r="M169" s="55">
        <v>46530</v>
      </c>
      <c r="N169" s="40">
        <v>1.33</v>
      </c>
      <c r="O169" s="59">
        <v>20296</v>
      </c>
      <c r="P169" s="162">
        <f t="shared" si="52"/>
        <v>66826</v>
      </c>
      <c r="Q169" s="122">
        <v>43560</v>
      </c>
      <c r="R169" s="40">
        <v>1.33</v>
      </c>
      <c r="S169" s="41">
        <v>21021</v>
      </c>
      <c r="T169" s="146">
        <f t="shared" si="53"/>
        <v>64581</v>
      </c>
      <c r="U169" s="122">
        <v>46200</v>
      </c>
      <c r="V169" s="40">
        <v>1.33</v>
      </c>
      <c r="W169" s="41">
        <v>18121.308799999999</v>
      </c>
      <c r="X169" s="146">
        <f t="shared" si="54"/>
        <v>64321.308799999999</v>
      </c>
      <c r="Y169" s="55">
        <v>50160</v>
      </c>
      <c r="Z169" s="40">
        <v>1.33</v>
      </c>
      <c r="AA169" s="59">
        <v>20296</v>
      </c>
      <c r="AB169" s="162">
        <f t="shared" si="55"/>
        <v>70456</v>
      </c>
      <c r="AC169" s="584">
        <v>190000</v>
      </c>
      <c r="AD169" s="563">
        <v>1.33</v>
      </c>
      <c r="AE169" s="570">
        <v>50000</v>
      </c>
      <c r="AF169" s="570">
        <f t="shared" si="49"/>
        <v>240000</v>
      </c>
      <c r="AG169" s="404">
        <f t="shared" si="56"/>
        <v>92934.872774933334</v>
      </c>
    </row>
    <row r="170" spans="1:33" x14ac:dyDescent="0.2">
      <c r="A170" s="7">
        <v>155</v>
      </c>
      <c r="B170" s="12" t="s">
        <v>174</v>
      </c>
      <c r="C170" s="230">
        <v>40180</v>
      </c>
      <c r="D170" s="234">
        <f t="shared" si="47"/>
        <v>43908.703999999998</v>
      </c>
      <c r="E170" s="115">
        <v>51490</v>
      </c>
      <c r="F170" s="190">
        <f t="shared" si="48"/>
        <v>54167.48</v>
      </c>
      <c r="G170" s="115">
        <v>49834.081600000005</v>
      </c>
      <c r="H170" s="243">
        <f t="shared" si="50"/>
        <v>52375.619761600006</v>
      </c>
      <c r="I170" s="158">
        <f t="shared" si="51"/>
        <v>50150.601253866676</v>
      </c>
      <c r="K170" s="133">
        <v>155</v>
      </c>
      <c r="L170" s="124" t="s">
        <v>174</v>
      </c>
      <c r="M170" s="463" t="s">
        <v>593</v>
      </c>
      <c r="N170" s="40">
        <v>4.97</v>
      </c>
      <c r="O170" s="59">
        <v>55814</v>
      </c>
      <c r="P170" s="162">
        <f>+O170</f>
        <v>55814</v>
      </c>
      <c r="Q170" s="463" t="s">
        <v>593</v>
      </c>
      <c r="R170" s="40">
        <v>4.97</v>
      </c>
      <c r="S170" s="41">
        <v>57808</v>
      </c>
      <c r="T170" s="146">
        <f>+S170</f>
        <v>57808</v>
      </c>
      <c r="U170" s="463" t="s">
        <v>593</v>
      </c>
      <c r="V170" s="40">
        <v>4.97</v>
      </c>
      <c r="W170" s="41">
        <v>49834.081600000005</v>
      </c>
      <c r="X170" s="146">
        <f>+W170</f>
        <v>49834.081600000005</v>
      </c>
      <c r="Y170" s="463" t="s">
        <v>593</v>
      </c>
      <c r="Z170" s="40">
        <v>4.97</v>
      </c>
      <c r="AA170" s="59">
        <v>55316</v>
      </c>
      <c r="AB170" s="162">
        <f>+AA170</f>
        <v>55316</v>
      </c>
      <c r="AC170" s="92" t="s">
        <v>593</v>
      </c>
      <c r="AD170" s="563">
        <v>4.97</v>
      </c>
      <c r="AE170" s="570">
        <v>250000</v>
      </c>
      <c r="AF170" s="570">
        <f t="shared" si="49"/>
        <v>250000</v>
      </c>
      <c r="AG170" s="404">
        <f t="shared" si="56"/>
        <v>86487.113808977781</v>
      </c>
    </row>
    <row r="171" spans="1:33" x14ac:dyDescent="0.2">
      <c r="A171" s="7">
        <v>156</v>
      </c>
      <c r="B171" s="12" t="s">
        <v>343</v>
      </c>
      <c r="C171" s="230">
        <v>56840</v>
      </c>
      <c r="D171" s="234">
        <f t="shared" si="47"/>
        <v>62114.752</v>
      </c>
      <c r="E171" s="115">
        <v>72960</v>
      </c>
      <c r="F171" s="190">
        <f t="shared" si="48"/>
        <v>76753.919999999998</v>
      </c>
      <c r="G171" s="115">
        <v>70613.606400000004</v>
      </c>
      <c r="H171" s="243">
        <f t="shared" si="50"/>
        <v>74214.900326400006</v>
      </c>
      <c r="I171" s="158">
        <f t="shared" si="51"/>
        <v>71027.857442133332</v>
      </c>
      <c r="K171" s="133">
        <v>156</v>
      </c>
      <c r="L171" s="124" t="s">
        <v>343</v>
      </c>
      <c r="M171" s="55">
        <v>63480</v>
      </c>
      <c r="N171" s="40">
        <v>1.25</v>
      </c>
      <c r="O171" s="59">
        <v>27321</v>
      </c>
      <c r="P171" s="162">
        <f t="shared" si="52"/>
        <v>90801</v>
      </c>
      <c r="Q171" s="122">
        <v>63020</v>
      </c>
      <c r="R171" s="40">
        <v>1.25</v>
      </c>
      <c r="S171" s="41">
        <v>28060</v>
      </c>
      <c r="T171" s="146">
        <f t="shared" si="53"/>
        <v>91080</v>
      </c>
      <c r="U171" s="122">
        <v>64860</v>
      </c>
      <c r="V171" s="40">
        <v>1.25</v>
      </c>
      <c r="W171" s="41">
        <v>24613.606400000004</v>
      </c>
      <c r="X171" s="146">
        <f t="shared" si="54"/>
        <v>89473.606400000004</v>
      </c>
      <c r="Y171" s="55">
        <v>67160</v>
      </c>
      <c r="Z171" s="40">
        <v>1.25</v>
      </c>
      <c r="AA171" s="59">
        <v>27075</v>
      </c>
      <c r="AB171" s="162">
        <f t="shared" si="55"/>
        <v>94235</v>
      </c>
      <c r="AC171" s="584">
        <v>350000</v>
      </c>
      <c r="AD171" s="563">
        <v>1.25</v>
      </c>
      <c r="AE171" s="570">
        <v>20000</v>
      </c>
      <c r="AF171" s="570">
        <f t="shared" si="49"/>
        <v>370000</v>
      </c>
      <c r="AG171" s="404">
        <f t="shared" si="56"/>
        <v>134436.24397368889</v>
      </c>
    </row>
    <row r="172" spans="1:33" x14ac:dyDescent="0.2">
      <c r="A172" s="7">
        <v>157</v>
      </c>
      <c r="B172" s="12" t="s">
        <v>175</v>
      </c>
      <c r="C172" s="230">
        <v>30380</v>
      </c>
      <c r="D172" s="234">
        <f t="shared" si="47"/>
        <v>33199.264000000003</v>
      </c>
      <c r="E172" s="115">
        <v>39045</v>
      </c>
      <c r="F172" s="190">
        <f t="shared" si="48"/>
        <v>41075.339999999997</v>
      </c>
      <c r="G172" s="115">
        <v>37789.3128</v>
      </c>
      <c r="H172" s="243">
        <f t="shared" si="50"/>
        <v>39716.567752800001</v>
      </c>
      <c r="I172" s="158">
        <f t="shared" si="51"/>
        <v>37997.057250933336</v>
      </c>
      <c r="K172" s="133">
        <v>157</v>
      </c>
      <c r="L172" s="124" t="s">
        <v>175</v>
      </c>
      <c r="M172" s="55">
        <v>34250</v>
      </c>
      <c r="N172" s="40">
        <v>0.77</v>
      </c>
      <c r="O172" s="59">
        <v>14196</v>
      </c>
      <c r="P172" s="162">
        <f t="shared" si="52"/>
        <v>48446</v>
      </c>
      <c r="Q172" s="122">
        <v>32500</v>
      </c>
      <c r="R172" s="40">
        <v>0.77</v>
      </c>
      <c r="S172" s="41">
        <v>14324</v>
      </c>
      <c r="T172" s="146">
        <f t="shared" si="53"/>
        <v>46824</v>
      </c>
      <c r="U172" s="122">
        <v>35750</v>
      </c>
      <c r="V172" s="40">
        <v>0.77</v>
      </c>
      <c r="W172" s="41">
        <v>12789.3128</v>
      </c>
      <c r="X172" s="146">
        <f t="shared" si="54"/>
        <v>48539.3128</v>
      </c>
      <c r="Y172" s="55">
        <v>37750</v>
      </c>
      <c r="Z172" s="40">
        <v>0.77</v>
      </c>
      <c r="AA172" s="59">
        <v>14196</v>
      </c>
      <c r="AB172" s="162">
        <f t="shared" si="55"/>
        <v>51946</v>
      </c>
      <c r="AC172" s="584">
        <v>350000</v>
      </c>
      <c r="AD172" s="563">
        <v>0.77</v>
      </c>
      <c r="AE172" s="570">
        <v>35000</v>
      </c>
      <c r="AF172" s="570">
        <f t="shared" si="49"/>
        <v>385000</v>
      </c>
      <c r="AG172" s="404">
        <f t="shared" si="56"/>
        <v>103125.39500848889</v>
      </c>
    </row>
    <row r="173" spans="1:33" x14ac:dyDescent="0.2">
      <c r="A173" s="7">
        <v>158</v>
      </c>
      <c r="B173" s="12" t="s">
        <v>176</v>
      </c>
      <c r="C173" s="230">
        <v>37240</v>
      </c>
      <c r="D173" s="234">
        <f t="shared" si="47"/>
        <v>40695.872000000003</v>
      </c>
      <c r="E173" s="115">
        <v>47785</v>
      </c>
      <c r="F173" s="190">
        <f t="shared" si="48"/>
        <v>50269.82</v>
      </c>
      <c r="G173" s="115">
        <v>46248.234400000001</v>
      </c>
      <c r="H173" s="243">
        <f t="shared" si="50"/>
        <v>48606.894354399999</v>
      </c>
      <c r="I173" s="158">
        <f t="shared" si="51"/>
        <v>46524.195451466665</v>
      </c>
      <c r="K173" s="133">
        <v>158</v>
      </c>
      <c r="L173" s="124" t="s">
        <v>176</v>
      </c>
      <c r="M173" s="55">
        <v>42000</v>
      </c>
      <c r="N173" s="40">
        <v>0.77</v>
      </c>
      <c r="O173" s="59">
        <v>17873</v>
      </c>
      <c r="P173" s="162">
        <f t="shared" si="52"/>
        <v>59873</v>
      </c>
      <c r="Q173" s="122">
        <v>41400</v>
      </c>
      <c r="R173" s="40">
        <v>0.77</v>
      </c>
      <c r="S173" s="41">
        <v>18523</v>
      </c>
      <c r="T173" s="146">
        <f t="shared" si="53"/>
        <v>59923</v>
      </c>
      <c r="U173" s="122">
        <v>44700</v>
      </c>
      <c r="V173" s="40">
        <v>0.77</v>
      </c>
      <c r="W173" s="41">
        <v>16248.234400000001</v>
      </c>
      <c r="X173" s="146">
        <f t="shared" si="54"/>
        <v>60948.234400000001</v>
      </c>
      <c r="Y173" s="55">
        <v>44400</v>
      </c>
      <c r="Z173" s="40">
        <v>0.77</v>
      </c>
      <c r="AA173" s="59">
        <v>18361</v>
      </c>
      <c r="AB173" s="162">
        <f t="shared" si="55"/>
        <v>62761</v>
      </c>
      <c r="AC173" s="584">
        <v>580000</v>
      </c>
      <c r="AD173" s="563">
        <v>0.77</v>
      </c>
      <c r="AE173" s="570">
        <v>35000</v>
      </c>
      <c r="AF173" s="570">
        <f t="shared" si="49"/>
        <v>615000</v>
      </c>
      <c r="AG173" s="404">
        <f t="shared" si="56"/>
        <v>150838.23830857777</v>
      </c>
    </row>
    <row r="174" spans="1:33" x14ac:dyDescent="0.2">
      <c r="A174" s="7">
        <v>159</v>
      </c>
      <c r="B174" s="12" t="s">
        <v>177</v>
      </c>
      <c r="C174" s="230">
        <v>19600</v>
      </c>
      <c r="D174" s="234">
        <f t="shared" si="47"/>
        <v>21418.880000000001</v>
      </c>
      <c r="E174" s="115">
        <v>25175</v>
      </c>
      <c r="F174" s="190">
        <f t="shared" si="48"/>
        <v>26484.1</v>
      </c>
      <c r="G174" s="115">
        <v>24365.371999999999</v>
      </c>
      <c r="H174" s="243">
        <f t="shared" si="50"/>
        <v>25608.005971999999</v>
      </c>
      <c r="I174" s="158">
        <f t="shared" si="51"/>
        <v>24503.661990666664</v>
      </c>
      <c r="K174" s="133">
        <v>159</v>
      </c>
      <c r="L174" s="124" t="s">
        <v>177</v>
      </c>
      <c r="M174" s="55">
        <v>22400</v>
      </c>
      <c r="N174" s="40">
        <v>4.32</v>
      </c>
      <c r="O174" s="59">
        <v>9202</v>
      </c>
      <c r="P174" s="162">
        <f t="shared" si="52"/>
        <v>31602</v>
      </c>
      <c r="Q174" s="122">
        <v>20160</v>
      </c>
      <c r="R174" s="40">
        <v>4.32</v>
      </c>
      <c r="S174" s="41">
        <v>9620</v>
      </c>
      <c r="T174" s="146">
        <f t="shared" si="53"/>
        <v>29780</v>
      </c>
      <c r="U174" s="122">
        <v>22400</v>
      </c>
      <c r="V174" s="40">
        <v>4.32</v>
      </c>
      <c r="W174" s="41">
        <v>8365.3719999999994</v>
      </c>
      <c r="X174" s="146">
        <f t="shared" si="54"/>
        <v>30765.371999999999</v>
      </c>
      <c r="Y174" s="55">
        <v>24000</v>
      </c>
      <c r="Z174" s="40">
        <v>4.32</v>
      </c>
      <c r="AA174" s="59">
        <v>9202</v>
      </c>
      <c r="AB174" s="162">
        <f t="shared" si="55"/>
        <v>33202</v>
      </c>
      <c r="AC174" s="584">
        <v>650000</v>
      </c>
      <c r="AD174" s="563">
        <v>4.32</v>
      </c>
      <c r="AE174" s="570">
        <v>50000</v>
      </c>
      <c r="AF174" s="570">
        <f t="shared" si="49"/>
        <v>700000</v>
      </c>
      <c r="AG174" s="404">
        <f t="shared" si="56"/>
        <v>141642.17233177778</v>
      </c>
    </row>
    <row r="175" spans="1:33" x14ac:dyDescent="0.2">
      <c r="A175" s="7">
        <v>160</v>
      </c>
      <c r="B175" s="12" t="s">
        <v>178</v>
      </c>
      <c r="C175" s="230">
        <v>102900</v>
      </c>
      <c r="D175" s="234">
        <f t="shared" si="47"/>
        <v>112449.12</v>
      </c>
      <c r="E175" s="115">
        <v>132050</v>
      </c>
      <c r="F175" s="190">
        <f t="shared" si="48"/>
        <v>138916.6</v>
      </c>
      <c r="G175" s="115">
        <v>127803.272</v>
      </c>
      <c r="H175" s="243">
        <f t="shared" si="50"/>
        <v>134321.23887199999</v>
      </c>
      <c r="I175" s="158">
        <f t="shared" si="51"/>
        <v>128562.319624</v>
      </c>
      <c r="K175" s="133">
        <v>160</v>
      </c>
      <c r="L175" s="124" t="s">
        <v>178</v>
      </c>
      <c r="M175" s="55">
        <v>299200</v>
      </c>
      <c r="N175" s="40">
        <v>0.26</v>
      </c>
      <c r="O175" s="59">
        <v>50180</v>
      </c>
      <c r="P175" s="162">
        <f t="shared" si="52"/>
        <v>349380</v>
      </c>
      <c r="Q175" s="122">
        <v>292600</v>
      </c>
      <c r="R175" s="40">
        <v>0.26</v>
      </c>
      <c r="S175" s="41">
        <v>51972</v>
      </c>
      <c r="T175" s="146">
        <f t="shared" si="53"/>
        <v>344572</v>
      </c>
      <c r="U175" s="122">
        <v>314600</v>
      </c>
      <c r="V175" s="40">
        <v>0.26</v>
      </c>
      <c r="W175" s="41">
        <v>44803.271999999997</v>
      </c>
      <c r="X175" s="146">
        <f t="shared" si="54"/>
        <v>359403.272</v>
      </c>
      <c r="Y175" s="55">
        <v>330000</v>
      </c>
      <c r="Z175" s="40">
        <v>0.26</v>
      </c>
      <c r="AA175" s="59">
        <v>50628</v>
      </c>
      <c r="AB175" s="162">
        <f t="shared" si="55"/>
        <v>380628</v>
      </c>
      <c r="AC175" s="584">
        <v>300000</v>
      </c>
      <c r="AD175" s="563">
        <v>0.26</v>
      </c>
      <c r="AE175" s="570">
        <v>20000</v>
      </c>
      <c r="AF175" s="570">
        <f t="shared" si="49"/>
        <v>320000</v>
      </c>
      <c r="AG175" s="404">
        <f t="shared" si="56"/>
        <v>313757.598604</v>
      </c>
    </row>
    <row r="176" spans="1:33" x14ac:dyDescent="0.2">
      <c r="A176" s="7">
        <v>161</v>
      </c>
      <c r="B176" s="12" t="s">
        <v>179</v>
      </c>
      <c r="C176" s="230">
        <v>87220</v>
      </c>
      <c r="D176" s="234">
        <f t="shared" si="47"/>
        <v>95314.016000000003</v>
      </c>
      <c r="E176" s="115">
        <v>111910</v>
      </c>
      <c r="F176" s="190">
        <f t="shared" si="48"/>
        <v>117729.32</v>
      </c>
      <c r="G176" s="115">
        <v>108310.97440000001</v>
      </c>
      <c r="H176" s="243">
        <f t="shared" si="50"/>
        <v>113834.83409440001</v>
      </c>
      <c r="I176" s="158">
        <f t="shared" si="51"/>
        <v>108959.39003146667</v>
      </c>
      <c r="K176" s="133">
        <v>161</v>
      </c>
      <c r="L176" s="124" t="s">
        <v>179</v>
      </c>
      <c r="M176" s="55">
        <v>312400</v>
      </c>
      <c r="N176" s="40">
        <v>0.21</v>
      </c>
      <c r="O176" s="59">
        <v>42525</v>
      </c>
      <c r="P176" s="162">
        <f t="shared" si="52"/>
        <v>354925</v>
      </c>
      <c r="Q176" s="122">
        <v>277200</v>
      </c>
      <c r="R176" s="40">
        <v>0.21</v>
      </c>
      <c r="S176" s="41">
        <v>44441</v>
      </c>
      <c r="T176" s="146">
        <f t="shared" si="53"/>
        <v>321641</v>
      </c>
      <c r="U176" s="122">
        <v>312400</v>
      </c>
      <c r="V176" s="40">
        <v>0.21</v>
      </c>
      <c r="W176" s="41">
        <v>38310.974400000006</v>
      </c>
      <c r="X176" s="146">
        <f t="shared" si="54"/>
        <v>350710.97440000001</v>
      </c>
      <c r="Y176" s="55">
        <v>327800</v>
      </c>
      <c r="Z176" s="40">
        <v>0.21</v>
      </c>
      <c r="AA176" s="59">
        <v>43291</v>
      </c>
      <c r="AB176" s="162">
        <f t="shared" si="55"/>
        <v>371091</v>
      </c>
      <c r="AC176" s="584">
        <v>185000</v>
      </c>
      <c r="AD176" s="563">
        <v>0.21</v>
      </c>
      <c r="AE176" s="570">
        <v>35000</v>
      </c>
      <c r="AF176" s="570">
        <f t="shared" si="49"/>
        <v>220000</v>
      </c>
      <c r="AG176" s="404">
        <f t="shared" si="56"/>
        <v>287887.89407191111</v>
      </c>
    </row>
    <row r="177" spans="1:33" x14ac:dyDescent="0.2">
      <c r="A177" s="7">
        <v>162</v>
      </c>
      <c r="B177" s="12" t="s">
        <v>180</v>
      </c>
      <c r="C177" s="230">
        <v>23520</v>
      </c>
      <c r="D177" s="234">
        <f t="shared" si="47"/>
        <v>25702.655999999999</v>
      </c>
      <c r="E177" s="115">
        <v>30210</v>
      </c>
      <c r="F177" s="190">
        <f t="shared" si="48"/>
        <v>31780.92</v>
      </c>
      <c r="G177" s="115">
        <v>29238.446399999997</v>
      </c>
      <c r="H177" s="243">
        <f t="shared" si="50"/>
        <v>30729.607166399997</v>
      </c>
      <c r="I177" s="158">
        <f t="shared" si="51"/>
        <v>29404.394388800003</v>
      </c>
      <c r="K177" s="133">
        <v>162</v>
      </c>
      <c r="L177" s="124" t="s">
        <v>180</v>
      </c>
      <c r="M177" s="463" t="s">
        <v>593</v>
      </c>
      <c r="N177" s="40">
        <v>0.62</v>
      </c>
      <c r="O177" s="59">
        <v>32162</v>
      </c>
      <c r="P177" s="162">
        <f>+O177</f>
        <v>32162</v>
      </c>
      <c r="Q177" s="463" t="s">
        <v>593</v>
      </c>
      <c r="R177" s="40">
        <v>0.62</v>
      </c>
      <c r="S177" s="41">
        <v>33624</v>
      </c>
      <c r="T177" s="146">
        <f>+S177</f>
        <v>33624</v>
      </c>
      <c r="U177" s="463" t="s">
        <v>593</v>
      </c>
      <c r="V177" s="40">
        <v>0.62</v>
      </c>
      <c r="W177" s="41">
        <v>29238.446399999997</v>
      </c>
      <c r="X177" s="146">
        <f>+W177</f>
        <v>29238.446399999997</v>
      </c>
      <c r="Y177" s="463" t="s">
        <v>593</v>
      </c>
      <c r="Z177" s="40">
        <v>0.62</v>
      </c>
      <c r="AA177" s="59">
        <v>31578</v>
      </c>
      <c r="AB177" s="162">
        <f>+AA177</f>
        <v>31578</v>
      </c>
      <c r="AC177" s="584">
        <v>190000</v>
      </c>
      <c r="AD177" s="563">
        <v>0.62</v>
      </c>
      <c r="AE177" s="570">
        <v>35000</v>
      </c>
      <c r="AF177" s="570">
        <f t="shared" si="49"/>
        <v>225000</v>
      </c>
      <c r="AG177" s="404">
        <f t="shared" si="56"/>
        <v>63501.140131466673</v>
      </c>
    </row>
    <row r="178" spans="1:33" x14ac:dyDescent="0.2">
      <c r="A178" s="7">
        <v>163</v>
      </c>
      <c r="B178" s="12" t="s">
        <v>181</v>
      </c>
      <c r="C178" s="230">
        <v>147980</v>
      </c>
      <c r="D178" s="234">
        <f t="shared" si="47"/>
        <v>161712.54399999999</v>
      </c>
      <c r="E178" s="115">
        <v>189810</v>
      </c>
      <c r="F178" s="190">
        <f t="shared" si="48"/>
        <v>199680.12</v>
      </c>
      <c r="G178" s="115">
        <v>183705.71039999998</v>
      </c>
      <c r="H178" s="243">
        <f t="shared" si="50"/>
        <v>193074.70163039997</v>
      </c>
      <c r="I178" s="158">
        <f t="shared" si="51"/>
        <v>184822.45521013331</v>
      </c>
      <c r="K178" s="133">
        <v>163</v>
      </c>
      <c r="L178" s="124" t="s">
        <v>181</v>
      </c>
      <c r="M178" s="55">
        <v>165410</v>
      </c>
      <c r="N178" s="40">
        <v>6.29</v>
      </c>
      <c r="O178" s="59">
        <v>72470</v>
      </c>
      <c r="P178" s="162">
        <f t="shared" si="52"/>
        <v>237880</v>
      </c>
      <c r="Q178" s="122">
        <v>164220</v>
      </c>
      <c r="R178" s="40">
        <v>6.29</v>
      </c>
      <c r="S178" s="41">
        <v>73117</v>
      </c>
      <c r="T178" s="146">
        <f t="shared" si="53"/>
        <v>237337</v>
      </c>
      <c r="U178" s="122">
        <v>178500</v>
      </c>
      <c r="V178" s="40">
        <v>6.29</v>
      </c>
      <c r="W178" s="41">
        <v>64705.710399999982</v>
      </c>
      <c r="X178" s="146">
        <f t="shared" si="54"/>
        <v>243205.71039999998</v>
      </c>
      <c r="Y178" s="55">
        <v>178500</v>
      </c>
      <c r="Z178" s="40">
        <v>6.29</v>
      </c>
      <c r="AA178" s="59">
        <v>70529</v>
      </c>
      <c r="AB178" s="162">
        <f t="shared" si="55"/>
        <v>249029</v>
      </c>
      <c r="AC178" s="584">
        <v>330000</v>
      </c>
      <c r="AD178" s="563">
        <v>6.29</v>
      </c>
      <c r="AE178" s="570">
        <v>50000</v>
      </c>
      <c r="AF178" s="570">
        <f t="shared" si="49"/>
        <v>380000</v>
      </c>
      <c r="AG178" s="404">
        <f t="shared" si="56"/>
        <v>255379.02760168887</v>
      </c>
    </row>
    <row r="179" spans="1:33" x14ac:dyDescent="0.2">
      <c r="A179" s="7">
        <v>164</v>
      </c>
      <c r="B179" s="12" t="s">
        <v>182</v>
      </c>
      <c r="C179" s="230">
        <v>175420</v>
      </c>
      <c r="D179" s="234">
        <f t="shared" si="47"/>
        <v>191698.976</v>
      </c>
      <c r="E179" s="115">
        <v>224960</v>
      </c>
      <c r="F179" s="190">
        <f t="shared" si="48"/>
        <v>236657.92000000001</v>
      </c>
      <c r="G179" s="115">
        <v>217725.28640000001</v>
      </c>
      <c r="H179" s="243">
        <f t="shared" si="50"/>
        <v>228829.2760064</v>
      </c>
      <c r="I179" s="158">
        <f t="shared" si="51"/>
        <v>219062.0573354667</v>
      </c>
      <c r="K179" s="133">
        <v>164</v>
      </c>
      <c r="L179" s="124" t="s">
        <v>182</v>
      </c>
      <c r="M179" s="55">
        <v>193120</v>
      </c>
      <c r="N179" s="40">
        <v>6.29</v>
      </c>
      <c r="O179" s="59">
        <v>83298</v>
      </c>
      <c r="P179" s="162">
        <f t="shared" si="52"/>
        <v>276418</v>
      </c>
      <c r="Q179" s="122">
        <v>193120</v>
      </c>
      <c r="R179" s="40">
        <v>6.29</v>
      </c>
      <c r="S179" s="41">
        <v>85570</v>
      </c>
      <c r="T179" s="146">
        <f t="shared" si="53"/>
        <v>278690</v>
      </c>
      <c r="U179" s="122">
        <v>204480</v>
      </c>
      <c r="V179" s="40">
        <v>6.29</v>
      </c>
      <c r="W179" s="41">
        <v>75725.286400000012</v>
      </c>
      <c r="X179" s="146">
        <f t="shared" si="54"/>
        <v>280205.28639999998</v>
      </c>
      <c r="Y179" s="55">
        <v>214420</v>
      </c>
      <c r="Z179" s="40">
        <v>6.29</v>
      </c>
      <c r="AA179" s="59">
        <v>83298</v>
      </c>
      <c r="AB179" s="162">
        <f t="shared" si="55"/>
        <v>297718</v>
      </c>
      <c r="AC179" s="584">
        <v>350000</v>
      </c>
      <c r="AD179" s="563">
        <v>6.29</v>
      </c>
      <c r="AE179" s="570">
        <v>20000</v>
      </c>
      <c r="AF179" s="570">
        <f t="shared" si="49"/>
        <v>370000</v>
      </c>
      <c r="AG179" s="404">
        <f t="shared" si="56"/>
        <v>287015.55728924443</v>
      </c>
    </row>
    <row r="180" spans="1:33" x14ac:dyDescent="0.2">
      <c r="A180" s="7">
        <v>165</v>
      </c>
      <c r="B180" s="12" t="s">
        <v>183</v>
      </c>
      <c r="C180" s="230">
        <v>49980</v>
      </c>
      <c r="D180" s="234">
        <f t="shared" si="47"/>
        <v>54618.144</v>
      </c>
      <c r="E180" s="115">
        <v>64125</v>
      </c>
      <c r="F180" s="190">
        <f t="shared" si="48"/>
        <v>67459.5</v>
      </c>
      <c r="G180" s="115">
        <v>62062.74</v>
      </c>
      <c r="H180" s="243">
        <f t="shared" si="50"/>
        <v>65227.939739999994</v>
      </c>
      <c r="I180" s="158">
        <f t="shared" si="51"/>
        <v>62435.194580000003</v>
      </c>
      <c r="K180" s="133">
        <v>165</v>
      </c>
      <c r="L180" s="124" t="s">
        <v>183</v>
      </c>
      <c r="M180" s="55">
        <v>56000</v>
      </c>
      <c r="N180" s="40">
        <v>4.32</v>
      </c>
      <c r="O180" s="59">
        <v>24490</v>
      </c>
      <c r="P180" s="162">
        <f t="shared" si="52"/>
        <v>80490</v>
      </c>
      <c r="Q180" s="122">
        <v>50800</v>
      </c>
      <c r="R180" s="40">
        <v>4.32</v>
      </c>
      <c r="S180" s="41">
        <v>24710</v>
      </c>
      <c r="T180" s="146">
        <f t="shared" si="53"/>
        <v>75510</v>
      </c>
      <c r="U180" s="122">
        <v>60000</v>
      </c>
      <c r="V180" s="40">
        <v>4.32</v>
      </c>
      <c r="W180" s="41">
        <v>22062.739999999998</v>
      </c>
      <c r="X180" s="146">
        <f t="shared" si="54"/>
        <v>82062.739999999991</v>
      </c>
      <c r="Y180" s="55">
        <v>60000</v>
      </c>
      <c r="Z180" s="40">
        <v>4.32</v>
      </c>
      <c r="AA180" s="59">
        <v>24490</v>
      </c>
      <c r="AB180" s="162">
        <f t="shared" si="55"/>
        <v>84490</v>
      </c>
      <c r="AC180" s="584">
        <v>350000</v>
      </c>
      <c r="AD180" s="563">
        <v>4.32</v>
      </c>
      <c r="AE180" s="570">
        <v>35000</v>
      </c>
      <c r="AF180" s="570">
        <f t="shared" si="49"/>
        <v>385000</v>
      </c>
      <c r="AG180" s="404">
        <f t="shared" si="56"/>
        <v>128331.32243</v>
      </c>
    </row>
    <row r="181" spans="1:33" x14ac:dyDescent="0.2">
      <c r="A181" s="7">
        <v>166</v>
      </c>
      <c r="B181" s="13" t="s">
        <v>313</v>
      </c>
      <c r="C181" s="230">
        <v>4900</v>
      </c>
      <c r="D181" s="234">
        <f t="shared" si="47"/>
        <v>5354.72</v>
      </c>
      <c r="E181" s="184" t="s">
        <v>593</v>
      </c>
      <c r="F181" s="187" t="s">
        <v>593</v>
      </c>
      <c r="G181" s="184" t="s">
        <v>593</v>
      </c>
      <c r="H181" s="187" t="s">
        <v>593</v>
      </c>
      <c r="I181" s="158">
        <f t="shared" si="51"/>
        <v>5354.72</v>
      </c>
      <c r="K181" s="133">
        <v>166</v>
      </c>
      <c r="L181" s="206" t="s">
        <v>313</v>
      </c>
      <c r="M181" s="55">
        <v>539600</v>
      </c>
      <c r="N181" s="40">
        <v>0.4</v>
      </c>
      <c r="O181" s="59">
        <v>109120</v>
      </c>
      <c r="P181" s="162">
        <f t="shared" si="52"/>
        <v>648720</v>
      </c>
      <c r="Q181" s="123">
        <v>482600</v>
      </c>
      <c r="R181" s="40">
        <v>0.4</v>
      </c>
      <c r="S181" s="41">
        <v>112096</v>
      </c>
      <c r="T181" s="146">
        <f t="shared" si="53"/>
        <v>594696</v>
      </c>
      <c r="U181" s="123">
        <v>551000</v>
      </c>
      <c r="V181" s="40">
        <v>0.4</v>
      </c>
      <c r="W181" s="41">
        <v>99200</v>
      </c>
      <c r="X181" s="146">
        <f t="shared" si="54"/>
        <v>650200</v>
      </c>
      <c r="Y181" s="55">
        <v>577600</v>
      </c>
      <c r="Z181" s="40">
        <v>0.4</v>
      </c>
      <c r="AA181" s="59">
        <v>109120</v>
      </c>
      <c r="AB181" s="162">
        <f t="shared" si="55"/>
        <v>686720</v>
      </c>
      <c r="AC181" s="584">
        <v>580000</v>
      </c>
      <c r="AD181" s="563">
        <v>0.4</v>
      </c>
      <c r="AE181" s="570">
        <v>35000</v>
      </c>
      <c r="AF181" s="570">
        <f t="shared" si="49"/>
        <v>615000</v>
      </c>
      <c r="AG181" s="404">
        <f t="shared" si="56"/>
        <v>533448.45333333325</v>
      </c>
    </row>
    <row r="182" spans="1:33" x14ac:dyDescent="0.2">
      <c r="A182" s="7">
        <v>167</v>
      </c>
      <c r="B182" s="13" t="s">
        <v>403</v>
      </c>
      <c r="C182" s="184" t="s">
        <v>593</v>
      </c>
      <c r="D182" s="187" t="s">
        <v>593</v>
      </c>
      <c r="E182" s="184" t="s">
        <v>593</v>
      </c>
      <c r="F182" s="187" t="s">
        <v>593</v>
      </c>
      <c r="G182" s="115">
        <v>612414.56000000006</v>
      </c>
      <c r="H182" s="243">
        <f t="shared" si="50"/>
        <v>643647.70256000001</v>
      </c>
      <c r="I182" s="158">
        <f t="shared" si="51"/>
        <v>643647.70256000001</v>
      </c>
      <c r="K182" s="133">
        <v>167</v>
      </c>
      <c r="L182" s="206" t="s">
        <v>403</v>
      </c>
      <c r="M182" s="202">
        <v>553220</v>
      </c>
      <c r="N182" s="40">
        <v>0.41675675675675677</v>
      </c>
      <c r="O182" s="201">
        <v>240144</v>
      </c>
      <c r="P182" s="162">
        <f t="shared" si="52"/>
        <v>793364</v>
      </c>
      <c r="Q182" s="123">
        <v>549240</v>
      </c>
      <c r="R182" s="40">
        <v>0.41675675675675677</v>
      </c>
      <c r="S182" s="123">
        <v>246577</v>
      </c>
      <c r="T182" s="146">
        <f t="shared" si="53"/>
        <v>795817</v>
      </c>
      <c r="U182" s="123">
        <v>561180</v>
      </c>
      <c r="V182" s="40">
        <v>0.41675675675675677</v>
      </c>
      <c r="W182" s="123">
        <v>214414.56000000006</v>
      </c>
      <c r="X182" s="146">
        <f t="shared" si="54"/>
        <v>775594.56</v>
      </c>
      <c r="Y182" s="202">
        <v>577100</v>
      </c>
      <c r="Z182" s="40">
        <v>0.41675675675675677</v>
      </c>
      <c r="AA182" s="201">
        <v>238000</v>
      </c>
      <c r="AB182" s="162">
        <f t="shared" si="55"/>
        <v>815100</v>
      </c>
      <c r="AC182" s="584">
        <v>1078824.0527999999</v>
      </c>
      <c r="AD182" s="563">
        <v>0.416756756756757</v>
      </c>
      <c r="AE182" s="570">
        <v>50000</v>
      </c>
      <c r="AF182" s="584">
        <f t="shared" si="49"/>
        <v>1128824.0527999999</v>
      </c>
      <c r="AG182" s="404">
        <f t="shared" si="56"/>
        <v>825391.21922666673</v>
      </c>
    </row>
    <row r="183" spans="1:33" x14ac:dyDescent="0.2">
      <c r="A183" s="7">
        <v>168</v>
      </c>
      <c r="B183" s="30" t="s">
        <v>405</v>
      </c>
      <c r="C183" s="184" t="s">
        <v>593</v>
      </c>
      <c r="D183" s="187" t="s">
        <v>593</v>
      </c>
      <c r="E183" s="184" t="s">
        <v>593</v>
      </c>
      <c r="F183" s="187" t="s">
        <v>593</v>
      </c>
      <c r="G183" s="115">
        <v>243230.26240000004</v>
      </c>
      <c r="H183" s="243">
        <f t="shared" si="50"/>
        <v>255635.00578240003</v>
      </c>
      <c r="I183" s="158">
        <f t="shared" si="51"/>
        <v>255635.00578240003</v>
      </c>
      <c r="K183" s="133">
        <v>168</v>
      </c>
      <c r="L183" s="211" t="s">
        <v>405</v>
      </c>
      <c r="M183" s="202">
        <v>221200</v>
      </c>
      <c r="N183" s="40">
        <v>0.28000000000000003</v>
      </c>
      <c r="O183" s="201">
        <v>95458</v>
      </c>
      <c r="P183" s="162">
        <f t="shared" si="52"/>
        <v>316658</v>
      </c>
      <c r="Q183" s="123">
        <v>218040</v>
      </c>
      <c r="R183" s="40">
        <v>0.28000000000000003</v>
      </c>
      <c r="S183" s="123">
        <v>97162</v>
      </c>
      <c r="T183" s="146">
        <f t="shared" si="53"/>
        <v>315202</v>
      </c>
      <c r="U183" s="123">
        <v>222780</v>
      </c>
      <c r="V183" s="40">
        <v>0.28000000000000003</v>
      </c>
      <c r="W183" s="123">
        <v>85230.262400000036</v>
      </c>
      <c r="X183" s="146">
        <f t="shared" si="54"/>
        <v>308010.26240000001</v>
      </c>
      <c r="Y183" s="202">
        <v>233840</v>
      </c>
      <c r="Z183" s="40">
        <v>0.28000000000000003</v>
      </c>
      <c r="AA183" s="201">
        <v>96310</v>
      </c>
      <c r="AB183" s="162">
        <f t="shared" si="55"/>
        <v>330150</v>
      </c>
      <c r="AC183" s="584">
        <v>393177.56400000001</v>
      </c>
      <c r="AD183" s="563">
        <v>0.28000000000000003</v>
      </c>
      <c r="AE183" s="572">
        <v>851884.72199999995</v>
      </c>
      <c r="AF183" s="584">
        <f t="shared" si="49"/>
        <v>1245062.2859999998</v>
      </c>
      <c r="AG183" s="404">
        <f t="shared" si="56"/>
        <v>461786.25903040002</v>
      </c>
    </row>
    <row r="184" spans="1:33" x14ac:dyDescent="0.2">
      <c r="A184" s="7">
        <v>169</v>
      </c>
      <c r="B184" s="30" t="s">
        <v>406</v>
      </c>
      <c r="C184" s="184" t="s">
        <v>593</v>
      </c>
      <c r="D184" s="187" t="s">
        <v>593</v>
      </c>
      <c r="E184" s="184" t="s">
        <v>593</v>
      </c>
      <c r="F184" s="187" t="s">
        <v>593</v>
      </c>
      <c r="G184" s="115">
        <v>1794993.6</v>
      </c>
      <c r="H184" s="243">
        <f t="shared" si="50"/>
        <v>1886538.2736000002</v>
      </c>
      <c r="I184" s="158">
        <f t="shared" si="51"/>
        <v>1886538.2736000002</v>
      </c>
      <c r="K184" s="133">
        <v>169</v>
      </c>
      <c r="L184" s="211" t="s">
        <v>406</v>
      </c>
      <c r="M184" s="202">
        <v>1645470</v>
      </c>
      <c r="N184" s="40">
        <v>0.28000000000000003</v>
      </c>
      <c r="O184" s="201">
        <v>703353</v>
      </c>
      <c r="P184" s="162">
        <f t="shared" si="52"/>
        <v>2348823</v>
      </c>
      <c r="Q184" s="123">
        <v>1540440</v>
      </c>
      <c r="R184" s="40">
        <v>0.28000000000000003</v>
      </c>
      <c r="S184" s="123">
        <v>709633</v>
      </c>
      <c r="T184" s="146">
        <f t="shared" si="53"/>
        <v>2250073</v>
      </c>
      <c r="U184" s="123">
        <v>1727160</v>
      </c>
      <c r="V184" s="40">
        <v>0.28000000000000003</v>
      </c>
      <c r="W184" s="123">
        <v>627993.60000000009</v>
      </c>
      <c r="X184" s="146">
        <f t="shared" si="54"/>
        <v>2355153.6</v>
      </c>
      <c r="Y184" s="202">
        <v>1738830</v>
      </c>
      <c r="Z184" s="40">
        <v>0.28000000000000003</v>
      </c>
      <c r="AA184" s="201">
        <v>697073</v>
      </c>
      <c r="AB184" s="162">
        <f t="shared" si="55"/>
        <v>2435903</v>
      </c>
      <c r="AC184" s="584">
        <v>275000</v>
      </c>
      <c r="AD184" s="563">
        <v>0.28000000000000003</v>
      </c>
      <c r="AE184" s="570">
        <v>20000</v>
      </c>
      <c r="AF184" s="584">
        <f t="shared" si="49"/>
        <v>295000</v>
      </c>
      <c r="AG184" s="404">
        <f t="shared" si="56"/>
        <v>1928581.8122666667</v>
      </c>
    </row>
    <row r="185" spans="1:33" x14ac:dyDescent="0.2">
      <c r="A185" s="7">
        <v>170</v>
      </c>
      <c r="B185" s="30" t="s">
        <v>407</v>
      </c>
      <c r="C185" s="184" t="s">
        <v>593</v>
      </c>
      <c r="D185" s="187" t="s">
        <v>593</v>
      </c>
      <c r="E185" s="184" t="s">
        <v>593</v>
      </c>
      <c r="F185" s="187" t="s">
        <v>593</v>
      </c>
      <c r="G185" s="115">
        <v>2161730.44</v>
      </c>
      <c r="H185" s="243">
        <f t="shared" si="50"/>
        <v>2271978.6924399999</v>
      </c>
      <c r="I185" s="158">
        <f t="shared" si="51"/>
        <v>2271978.6924399999</v>
      </c>
      <c r="K185" s="133">
        <v>170</v>
      </c>
      <c r="L185" s="211" t="s">
        <v>407</v>
      </c>
      <c r="M185" s="202">
        <v>1910800</v>
      </c>
      <c r="N185" s="40">
        <v>0.12</v>
      </c>
      <c r="O185" s="201">
        <v>847538</v>
      </c>
      <c r="P185" s="162">
        <f t="shared" si="52"/>
        <v>2758338</v>
      </c>
      <c r="Q185" s="123">
        <v>1798400</v>
      </c>
      <c r="R185" s="40">
        <v>0.12</v>
      </c>
      <c r="S185" s="123">
        <v>870240</v>
      </c>
      <c r="T185" s="146">
        <f t="shared" si="53"/>
        <v>2668640</v>
      </c>
      <c r="U185" s="123">
        <v>2009150</v>
      </c>
      <c r="V185" s="40">
        <v>0.12</v>
      </c>
      <c r="W185" s="123">
        <v>756730.44</v>
      </c>
      <c r="X185" s="146">
        <f t="shared" si="54"/>
        <v>2765880.44</v>
      </c>
      <c r="Y185" s="202">
        <v>2107500</v>
      </c>
      <c r="Z185" s="40">
        <v>0.12</v>
      </c>
      <c r="AA185" s="201">
        <v>839971</v>
      </c>
      <c r="AB185" s="162">
        <f t="shared" si="55"/>
        <v>2947471</v>
      </c>
      <c r="AC185" s="584">
        <v>3104033.4</v>
      </c>
      <c r="AD185" s="563">
        <v>0.12</v>
      </c>
      <c r="AE185" s="570">
        <v>35000</v>
      </c>
      <c r="AF185" s="584">
        <f t="shared" si="49"/>
        <v>3139033.4</v>
      </c>
      <c r="AG185" s="404">
        <f t="shared" si="56"/>
        <v>2758556.9220733331</v>
      </c>
    </row>
    <row r="186" spans="1:33" x14ac:dyDescent="0.2">
      <c r="A186" s="7">
        <v>171</v>
      </c>
      <c r="B186" s="30" t="s">
        <v>409</v>
      </c>
      <c r="C186" s="184" t="s">
        <v>593</v>
      </c>
      <c r="D186" s="187" t="s">
        <v>593</v>
      </c>
      <c r="E186" s="184" t="s">
        <v>593</v>
      </c>
      <c r="F186" s="187" t="s">
        <v>593</v>
      </c>
      <c r="G186" s="115">
        <v>588086.35600000003</v>
      </c>
      <c r="H186" s="243">
        <f t="shared" si="50"/>
        <v>618078.76015600003</v>
      </c>
      <c r="I186" s="158">
        <f t="shared" si="51"/>
        <v>618078.76015600003</v>
      </c>
      <c r="K186" s="133">
        <v>171</v>
      </c>
      <c r="L186" s="211" t="s">
        <v>409</v>
      </c>
      <c r="M186" s="202">
        <v>538620</v>
      </c>
      <c r="N186" s="40">
        <v>0.11</v>
      </c>
      <c r="O186" s="201">
        <v>226695</v>
      </c>
      <c r="P186" s="162">
        <f t="shared" si="52"/>
        <v>765315</v>
      </c>
      <c r="Q186" s="123">
        <v>492780</v>
      </c>
      <c r="R186" s="40">
        <v>0.11</v>
      </c>
      <c r="S186" s="123">
        <v>239060</v>
      </c>
      <c r="T186" s="146">
        <f t="shared" si="53"/>
        <v>731840</v>
      </c>
      <c r="U186" s="123">
        <v>561540</v>
      </c>
      <c r="V186" s="40">
        <v>0.11</v>
      </c>
      <c r="W186" s="123">
        <v>206086.35600000003</v>
      </c>
      <c r="X186" s="146">
        <f t="shared" si="54"/>
        <v>767626.35600000003</v>
      </c>
      <c r="Y186" s="202">
        <v>573000</v>
      </c>
      <c r="Z186" s="40">
        <v>0.11</v>
      </c>
      <c r="AA186" s="201">
        <v>228756</v>
      </c>
      <c r="AB186" s="162">
        <f t="shared" si="55"/>
        <v>801756</v>
      </c>
      <c r="AC186" s="584">
        <v>300000</v>
      </c>
      <c r="AD186" s="563">
        <v>0.11</v>
      </c>
      <c r="AE186" s="570">
        <v>35000</v>
      </c>
      <c r="AF186" s="584">
        <f t="shared" si="49"/>
        <v>335000</v>
      </c>
      <c r="AG186" s="404">
        <f t="shared" si="56"/>
        <v>669936.01935933332</v>
      </c>
    </row>
    <row r="187" spans="1:33" x14ac:dyDescent="0.2">
      <c r="A187" s="7">
        <v>172</v>
      </c>
      <c r="B187" s="30" t="s">
        <v>410</v>
      </c>
      <c r="C187" s="184" t="s">
        <v>593</v>
      </c>
      <c r="D187" s="187" t="s">
        <v>593</v>
      </c>
      <c r="E187" s="184" t="s">
        <v>593</v>
      </c>
      <c r="F187" s="187" t="s">
        <v>593</v>
      </c>
      <c r="G187" s="115">
        <v>2418777.52</v>
      </c>
      <c r="H187" s="243">
        <f t="shared" si="50"/>
        <v>2542135.1735200002</v>
      </c>
      <c r="I187" s="158">
        <f t="shared" si="51"/>
        <v>2542135.1735200002</v>
      </c>
      <c r="K187" s="133">
        <v>172</v>
      </c>
      <c r="L187" s="211" t="s">
        <v>410</v>
      </c>
      <c r="M187" s="202">
        <v>2279400</v>
      </c>
      <c r="N187" s="40">
        <v>0.44</v>
      </c>
      <c r="O187" s="201">
        <v>931455</v>
      </c>
      <c r="P187" s="162">
        <f t="shared" si="52"/>
        <v>3210855</v>
      </c>
      <c r="Q187" s="123">
        <v>2059320</v>
      </c>
      <c r="R187" s="40">
        <v>0.44</v>
      </c>
      <c r="S187" s="123">
        <v>948391</v>
      </c>
      <c r="T187" s="146">
        <f t="shared" si="53"/>
        <v>3007711</v>
      </c>
      <c r="U187" s="123">
        <v>2263680</v>
      </c>
      <c r="V187" s="40">
        <v>0.44</v>
      </c>
      <c r="W187" s="123">
        <v>846777.52</v>
      </c>
      <c r="X187" s="146">
        <f t="shared" si="54"/>
        <v>3110457.52</v>
      </c>
      <c r="Y187" s="202">
        <v>2389440</v>
      </c>
      <c r="Z187" s="40">
        <v>0.44</v>
      </c>
      <c r="AA187" s="201">
        <v>939923</v>
      </c>
      <c r="AB187" s="162">
        <f t="shared" si="55"/>
        <v>3329363</v>
      </c>
      <c r="AC187" s="584">
        <v>945005.72400000005</v>
      </c>
      <c r="AD187" s="563">
        <v>0.44</v>
      </c>
      <c r="AE187" s="570">
        <v>50000</v>
      </c>
      <c r="AF187" s="584">
        <f t="shared" si="49"/>
        <v>995005.72400000005</v>
      </c>
      <c r="AG187" s="404">
        <f t="shared" si="56"/>
        <v>2699254.5695866668</v>
      </c>
    </row>
    <row r="188" spans="1:33" x14ac:dyDescent="0.2">
      <c r="A188" s="7">
        <v>173</v>
      </c>
      <c r="B188" s="30" t="s">
        <v>367</v>
      </c>
      <c r="C188" s="184" t="s">
        <v>593</v>
      </c>
      <c r="D188" s="187" t="s">
        <v>593</v>
      </c>
      <c r="E188" s="184" t="s">
        <v>593</v>
      </c>
      <c r="F188" s="187" t="s">
        <v>593</v>
      </c>
      <c r="G188" s="115">
        <v>2817639.84</v>
      </c>
      <c r="H188" s="243">
        <f t="shared" si="50"/>
        <v>2961339.4718399998</v>
      </c>
      <c r="I188" s="158">
        <f t="shared" si="51"/>
        <v>2961339.4718399998</v>
      </c>
      <c r="K188" s="133">
        <v>173</v>
      </c>
      <c r="L188" s="211" t="s">
        <v>367</v>
      </c>
      <c r="M188" s="202">
        <v>2545090</v>
      </c>
      <c r="N188" s="40">
        <v>0.44</v>
      </c>
      <c r="O188" s="201">
        <v>1085304</v>
      </c>
      <c r="P188" s="162">
        <f t="shared" si="52"/>
        <v>3630394</v>
      </c>
      <c r="Q188" s="123">
        <v>2416920</v>
      </c>
      <c r="R188" s="40">
        <v>0.44</v>
      </c>
      <c r="S188" s="123">
        <v>1124769</v>
      </c>
      <c r="T188" s="146">
        <f t="shared" si="53"/>
        <v>3541689</v>
      </c>
      <c r="U188" s="123">
        <v>2563400</v>
      </c>
      <c r="V188" s="40">
        <v>0.44</v>
      </c>
      <c r="W188" s="123">
        <v>986639.83999999985</v>
      </c>
      <c r="X188" s="146">
        <f t="shared" si="54"/>
        <v>3550039.84</v>
      </c>
      <c r="Y188" s="202">
        <v>2709880</v>
      </c>
      <c r="Z188" s="40">
        <v>0.44</v>
      </c>
      <c r="AA188" s="201">
        <v>1075437</v>
      </c>
      <c r="AB188" s="162">
        <f t="shared" si="55"/>
        <v>3785317</v>
      </c>
      <c r="AC188" s="584">
        <v>6409484.0784</v>
      </c>
      <c r="AD188" s="563">
        <v>0.44</v>
      </c>
      <c r="AE188" s="572">
        <v>128306.945052</v>
      </c>
      <c r="AF188" s="584">
        <f t="shared" si="49"/>
        <v>6537791.0234519998</v>
      </c>
      <c r="AG188" s="404">
        <f t="shared" si="56"/>
        <v>4001095.0558819994</v>
      </c>
    </row>
    <row r="189" spans="1:33" x14ac:dyDescent="0.2">
      <c r="A189" s="7">
        <v>174</v>
      </c>
      <c r="B189" s="30" t="s">
        <v>442</v>
      </c>
      <c r="C189" s="184" t="s">
        <v>593</v>
      </c>
      <c r="D189" s="187" t="s">
        <v>593</v>
      </c>
      <c r="E189" s="184" t="s">
        <v>593</v>
      </c>
      <c r="F189" s="187" t="s">
        <v>593</v>
      </c>
      <c r="G189" s="115">
        <v>2314720</v>
      </c>
      <c r="H189" s="243">
        <f t="shared" si="50"/>
        <v>2432770.7200000002</v>
      </c>
      <c r="I189" s="158">
        <f t="shared" si="51"/>
        <v>2432770.7200000002</v>
      </c>
      <c r="K189" s="133">
        <v>174</v>
      </c>
      <c r="L189" s="211" t="s">
        <v>442</v>
      </c>
      <c r="M189" s="202">
        <v>2091950</v>
      </c>
      <c r="N189" s="40">
        <v>0.11</v>
      </c>
      <c r="O189" s="201">
        <v>898789</v>
      </c>
      <c r="P189" s="162">
        <f t="shared" si="52"/>
        <v>2990739</v>
      </c>
      <c r="Q189" s="123">
        <v>2016700</v>
      </c>
      <c r="R189" s="40">
        <v>0.11</v>
      </c>
      <c r="S189" s="123">
        <v>914984</v>
      </c>
      <c r="T189" s="146">
        <f t="shared" si="53"/>
        <v>2931684</v>
      </c>
      <c r="U189" s="123">
        <v>2257500</v>
      </c>
      <c r="V189" s="40">
        <v>0.11</v>
      </c>
      <c r="W189" s="123">
        <v>809720</v>
      </c>
      <c r="X189" s="146">
        <f t="shared" si="54"/>
        <v>3067220</v>
      </c>
      <c r="Y189" s="202">
        <v>2257500</v>
      </c>
      <c r="Z189" s="40">
        <v>0.11</v>
      </c>
      <c r="AA189" s="201">
        <v>882595</v>
      </c>
      <c r="AB189" s="162">
        <f t="shared" si="55"/>
        <v>3140095</v>
      </c>
      <c r="AC189" s="584">
        <v>650000</v>
      </c>
      <c r="AD189" s="563">
        <v>0.11</v>
      </c>
      <c r="AE189" s="570">
        <v>20000</v>
      </c>
      <c r="AF189" s="584">
        <f t="shared" si="49"/>
        <v>670000</v>
      </c>
      <c r="AG189" s="404">
        <f t="shared" si="56"/>
        <v>2538751.4533333336</v>
      </c>
    </row>
    <row r="190" spans="1:33" x14ac:dyDescent="0.2">
      <c r="A190" s="7">
        <v>175</v>
      </c>
      <c r="B190" s="30" t="s">
        <v>501</v>
      </c>
      <c r="C190" s="184" t="s">
        <v>593</v>
      </c>
      <c r="D190" s="187" t="s">
        <v>593</v>
      </c>
      <c r="E190" s="184" t="s">
        <v>593</v>
      </c>
      <c r="F190" s="187" t="s">
        <v>593</v>
      </c>
      <c r="G190" s="115">
        <v>617136.82799999998</v>
      </c>
      <c r="H190" s="243">
        <f t="shared" si="50"/>
        <v>648610.80622799997</v>
      </c>
      <c r="I190" s="158">
        <f t="shared" si="51"/>
        <v>648610.80622799997</v>
      </c>
      <c r="K190" s="133">
        <v>175</v>
      </c>
      <c r="L190" s="211" t="s">
        <v>501</v>
      </c>
      <c r="M190" s="202">
        <v>561400</v>
      </c>
      <c r="N190" s="40">
        <v>0.91</v>
      </c>
      <c r="O190" s="201">
        <v>242073</v>
      </c>
      <c r="P190" s="162">
        <f t="shared" si="52"/>
        <v>803473</v>
      </c>
      <c r="Q190" s="123">
        <v>509270</v>
      </c>
      <c r="R190" s="40">
        <v>0.91</v>
      </c>
      <c r="S190" s="123">
        <v>246396</v>
      </c>
      <c r="T190" s="146">
        <f t="shared" si="53"/>
        <v>755666</v>
      </c>
      <c r="U190" s="123">
        <v>553380</v>
      </c>
      <c r="V190" s="40">
        <v>0.91</v>
      </c>
      <c r="W190" s="123">
        <v>216136.82799999998</v>
      </c>
      <c r="X190" s="146">
        <f t="shared" si="54"/>
        <v>769516.82799999998</v>
      </c>
      <c r="Y190" s="202">
        <v>593480</v>
      </c>
      <c r="Z190" s="40">
        <v>0.91</v>
      </c>
      <c r="AA190" s="201">
        <v>244235</v>
      </c>
      <c r="AB190" s="162">
        <f t="shared" si="55"/>
        <v>837715</v>
      </c>
      <c r="AC190" s="584">
        <v>441462.52799999999</v>
      </c>
      <c r="AD190" s="563">
        <v>0.91</v>
      </c>
      <c r="AE190" s="570">
        <v>35000</v>
      </c>
      <c r="AF190" s="584">
        <f t="shared" si="49"/>
        <v>476462.52799999999</v>
      </c>
      <c r="AG190" s="404">
        <f>AVERAGE(I190,P190,T190,X190,AB190,AF190)</f>
        <v>715240.69370466657</v>
      </c>
    </row>
    <row r="191" spans="1:33" x14ac:dyDescent="0.2">
      <c r="A191" s="7">
        <v>176</v>
      </c>
      <c r="B191" s="30" t="s">
        <v>481</v>
      </c>
      <c r="C191" s="184" t="s">
        <v>593</v>
      </c>
      <c r="D191" s="187" t="s">
        <v>593</v>
      </c>
      <c r="E191" s="184" t="s">
        <v>593</v>
      </c>
      <c r="F191" s="187" t="s">
        <v>593</v>
      </c>
      <c r="G191" s="115">
        <v>466051.76</v>
      </c>
      <c r="H191" s="243">
        <f t="shared" si="50"/>
        <v>489820.39976</v>
      </c>
      <c r="I191" s="158">
        <f t="shared" si="51"/>
        <v>489820.39976</v>
      </c>
      <c r="K191" s="133">
        <v>176</v>
      </c>
      <c r="L191" s="211" t="s">
        <v>481</v>
      </c>
      <c r="M191" s="202">
        <v>412080</v>
      </c>
      <c r="N191" s="40">
        <v>1.04</v>
      </c>
      <c r="O191" s="201">
        <v>179357</v>
      </c>
      <c r="P191" s="162">
        <f t="shared" si="52"/>
        <v>591437</v>
      </c>
      <c r="Q191" s="123">
        <v>381780</v>
      </c>
      <c r="R191" s="40">
        <v>1.04</v>
      </c>
      <c r="S191" s="123">
        <v>182618</v>
      </c>
      <c r="T191" s="146">
        <f t="shared" si="53"/>
        <v>564398</v>
      </c>
      <c r="U191" s="123">
        <v>433290</v>
      </c>
      <c r="V191" s="40">
        <v>1.04</v>
      </c>
      <c r="W191" s="123">
        <v>163051.76</v>
      </c>
      <c r="X191" s="146">
        <f t="shared" si="54"/>
        <v>596341.76000000001</v>
      </c>
      <c r="Y191" s="202">
        <v>457530</v>
      </c>
      <c r="Z191" s="40">
        <v>1.04</v>
      </c>
      <c r="AA191" s="201">
        <v>176096</v>
      </c>
      <c r="AB191" s="162">
        <f t="shared" si="55"/>
        <v>633626</v>
      </c>
      <c r="AC191" s="584">
        <v>386279.712</v>
      </c>
      <c r="AD191" s="563">
        <v>1.04</v>
      </c>
      <c r="AE191" s="570">
        <v>35000</v>
      </c>
      <c r="AF191" s="584">
        <f t="shared" si="49"/>
        <v>421279.712</v>
      </c>
      <c r="AG191" s="404">
        <f t="shared" si="56"/>
        <v>549483.81195999996</v>
      </c>
    </row>
    <row r="192" spans="1:33" x14ac:dyDescent="0.2">
      <c r="A192" s="7">
        <v>177</v>
      </c>
      <c r="B192" s="30" t="s">
        <v>414</v>
      </c>
      <c r="C192" s="184" t="s">
        <v>593</v>
      </c>
      <c r="D192" s="187" t="s">
        <v>593</v>
      </c>
      <c r="E192" s="184" t="s">
        <v>593</v>
      </c>
      <c r="F192" s="187" t="s">
        <v>593</v>
      </c>
      <c r="G192" s="115">
        <v>486864</v>
      </c>
      <c r="H192" s="243">
        <f t="shared" si="50"/>
        <v>511694.06400000001</v>
      </c>
      <c r="I192" s="158">
        <f t="shared" si="51"/>
        <v>511694.06400000001</v>
      </c>
      <c r="K192" s="133">
        <v>177</v>
      </c>
      <c r="L192" s="211" t="s">
        <v>414</v>
      </c>
      <c r="M192" s="202">
        <v>458200</v>
      </c>
      <c r="N192" s="40">
        <v>0.41</v>
      </c>
      <c r="O192" s="201">
        <v>189659</v>
      </c>
      <c r="P192" s="162">
        <f t="shared" si="52"/>
        <v>647859</v>
      </c>
      <c r="Q192" s="123">
        <v>417120</v>
      </c>
      <c r="R192" s="40">
        <v>0.41</v>
      </c>
      <c r="S192" s="123">
        <v>191368</v>
      </c>
      <c r="T192" s="146">
        <f t="shared" si="53"/>
        <v>608488</v>
      </c>
      <c r="U192" s="123">
        <v>467680</v>
      </c>
      <c r="V192" s="40">
        <v>0.41</v>
      </c>
      <c r="W192" s="123">
        <v>170864</v>
      </c>
      <c r="X192" s="146">
        <f t="shared" si="54"/>
        <v>638544</v>
      </c>
      <c r="Y192" s="202">
        <v>474000</v>
      </c>
      <c r="Z192" s="40">
        <v>0.41</v>
      </c>
      <c r="AA192" s="201">
        <v>184533</v>
      </c>
      <c r="AB192" s="162">
        <f t="shared" si="55"/>
        <v>658533</v>
      </c>
      <c r="AC192" s="584">
        <v>300000</v>
      </c>
      <c r="AD192" s="563">
        <v>0.41</v>
      </c>
      <c r="AE192" s="570">
        <v>50000</v>
      </c>
      <c r="AF192" s="584">
        <f t="shared" si="49"/>
        <v>350000</v>
      </c>
      <c r="AG192" s="404">
        <f t="shared" si="56"/>
        <v>569186.34400000004</v>
      </c>
    </row>
    <row r="193" spans="1:33" x14ac:dyDescent="0.2">
      <c r="A193" s="7">
        <v>178</v>
      </c>
      <c r="B193" s="30" t="s">
        <v>415</v>
      </c>
      <c r="C193" s="184" t="s">
        <v>593</v>
      </c>
      <c r="D193" s="187" t="s">
        <v>593</v>
      </c>
      <c r="E193" s="184" t="s">
        <v>593</v>
      </c>
      <c r="F193" s="187" t="s">
        <v>593</v>
      </c>
      <c r="G193" s="115">
        <v>458344</v>
      </c>
      <c r="H193" s="243">
        <f t="shared" si="50"/>
        <v>481719.54399999999</v>
      </c>
      <c r="I193" s="158">
        <f t="shared" si="51"/>
        <v>481719.54399999999</v>
      </c>
      <c r="K193" s="133">
        <v>178</v>
      </c>
      <c r="L193" s="211" t="s">
        <v>415</v>
      </c>
      <c r="M193" s="202">
        <v>417200</v>
      </c>
      <c r="N193" s="40">
        <v>0.41</v>
      </c>
      <c r="O193" s="201">
        <v>177982</v>
      </c>
      <c r="P193" s="162">
        <f t="shared" si="52"/>
        <v>595182</v>
      </c>
      <c r="Q193" s="123">
        <v>390380</v>
      </c>
      <c r="R193" s="40">
        <v>0.41</v>
      </c>
      <c r="S193" s="123">
        <v>181189</v>
      </c>
      <c r="T193" s="146">
        <f t="shared" si="53"/>
        <v>571569</v>
      </c>
      <c r="U193" s="123">
        <v>447000</v>
      </c>
      <c r="V193" s="40">
        <v>0.41</v>
      </c>
      <c r="W193" s="123">
        <v>160344</v>
      </c>
      <c r="X193" s="146">
        <f t="shared" si="54"/>
        <v>607344</v>
      </c>
      <c r="Y193" s="202">
        <v>447000</v>
      </c>
      <c r="Z193" s="40">
        <v>0.41</v>
      </c>
      <c r="AA193" s="201">
        <v>173172</v>
      </c>
      <c r="AB193" s="162">
        <f t="shared" si="55"/>
        <v>620172</v>
      </c>
      <c r="AC193" s="584">
        <v>365586.15600000002</v>
      </c>
      <c r="AD193" s="563">
        <v>0.41</v>
      </c>
      <c r="AE193" s="572">
        <v>39497.100552000004</v>
      </c>
      <c r="AF193" s="584">
        <f t="shared" ref="AF193:AF217" si="69">IF(AND(AC193="",AE193=""),"",SUM(AC193,AE193))</f>
        <v>405083.25655200001</v>
      </c>
      <c r="AG193" s="404">
        <f t="shared" si="56"/>
        <v>546844.96675866668</v>
      </c>
    </row>
    <row r="194" spans="1:33" x14ac:dyDescent="0.2">
      <c r="A194" s="7">
        <v>179</v>
      </c>
      <c r="B194" s="30" t="s">
        <v>416</v>
      </c>
      <c r="C194" s="184" t="s">
        <v>593</v>
      </c>
      <c r="D194" s="187" t="s">
        <v>593</v>
      </c>
      <c r="E194" s="184" t="s">
        <v>593</v>
      </c>
      <c r="F194" s="187" t="s">
        <v>593</v>
      </c>
      <c r="G194" s="115">
        <v>485281.6</v>
      </c>
      <c r="H194" s="243">
        <f t="shared" si="50"/>
        <v>510030.96159999998</v>
      </c>
      <c r="I194" s="158">
        <f t="shared" si="51"/>
        <v>510030.96159999998</v>
      </c>
      <c r="K194" s="133">
        <v>179</v>
      </c>
      <c r="L194" s="211" t="s">
        <v>416</v>
      </c>
      <c r="M194" s="202">
        <v>453600</v>
      </c>
      <c r="N194" s="40">
        <v>0.41</v>
      </c>
      <c r="O194" s="201">
        <v>189013</v>
      </c>
      <c r="P194" s="162">
        <f t="shared" si="52"/>
        <v>642613</v>
      </c>
      <c r="Q194" s="123">
        <v>409500</v>
      </c>
      <c r="R194" s="40">
        <v>0.41</v>
      </c>
      <c r="S194" s="123">
        <v>192418</v>
      </c>
      <c r="T194" s="146">
        <f t="shared" si="53"/>
        <v>601918</v>
      </c>
      <c r="U194" s="123">
        <v>472500</v>
      </c>
      <c r="V194" s="40">
        <v>0.41</v>
      </c>
      <c r="W194" s="123">
        <v>170281.59999999998</v>
      </c>
      <c r="X194" s="146">
        <f t="shared" si="54"/>
        <v>642781.6</v>
      </c>
      <c r="Y194" s="202">
        <v>463050</v>
      </c>
      <c r="Z194" s="40">
        <v>0.41</v>
      </c>
      <c r="AA194" s="201">
        <v>183904</v>
      </c>
      <c r="AB194" s="162">
        <f t="shared" si="55"/>
        <v>646954</v>
      </c>
      <c r="AC194" s="584">
        <v>393177.56400000001</v>
      </c>
      <c r="AD194" s="563">
        <v>0.41</v>
      </c>
      <c r="AE194" s="572">
        <v>339836.47448400001</v>
      </c>
      <c r="AF194" s="584">
        <f t="shared" si="69"/>
        <v>733014.03848400002</v>
      </c>
      <c r="AG194" s="404">
        <f t="shared" si="56"/>
        <v>629551.93334733334</v>
      </c>
    </row>
    <row r="195" spans="1:33" x14ac:dyDescent="0.2">
      <c r="A195" s="7">
        <v>180</v>
      </c>
      <c r="B195" s="30" t="s">
        <v>437</v>
      </c>
      <c r="C195" s="184" t="s">
        <v>593</v>
      </c>
      <c r="D195" s="187" t="s">
        <v>593</v>
      </c>
      <c r="E195" s="184" t="s">
        <v>593</v>
      </c>
      <c r="F195" s="187" t="s">
        <v>593</v>
      </c>
      <c r="G195" s="115">
        <v>840981.2</v>
      </c>
      <c r="H195" s="243">
        <f t="shared" si="50"/>
        <v>883871.24119999993</v>
      </c>
      <c r="I195" s="158">
        <f t="shared" si="51"/>
        <v>883871.24119999993</v>
      </c>
      <c r="K195" s="133">
        <v>180</v>
      </c>
      <c r="L195" s="211" t="s">
        <v>437</v>
      </c>
      <c r="M195" s="202">
        <v>765800</v>
      </c>
      <c r="N195" s="40">
        <v>2.59</v>
      </c>
      <c r="O195" s="201">
        <v>323379</v>
      </c>
      <c r="P195" s="162">
        <f t="shared" si="52"/>
        <v>1089179</v>
      </c>
      <c r="Q195" s="123">
        <v>689220</v>
      </c>
      <c r="R195" s="40">
        <v>2.59</v>
      </c>
      <c r="S195" s="123">
        <v>341018</v>
      </c>
      <c r="T195" s="146">
        <f t="shared" si="53"/>
        <v>1030238</v>
      </c>
      <c r="U195" s="123">
        <v>815030</v>
      </c>
      <c r="V195" s="40">
        <v>2.59</v>
      </c>
      <c r="W195" s="123">
        <v>293981.19999999995</v>
      </c>
      <c r="X195" s="146">
        <f t="shared" si="54"/>
        <v>1109011.2</v>
      </c>
      <c r="Y195" s="202">
        <v>809560</v>
      </c>
      <c r="Z195" s="40">
        <v>2.59</v>
      </c>
      <c r="AA195" s="201">
        <v>332199</v>
      </c>
      <c r="AB195" s="162">
        <f t="shared" si="55"/>
        <v>1141759</v>
      </c>
      <c r="AC195" s="584">
        <v>302125.91759999999</v>
      </c>
      <c r="AD195" s="563">
        <v>2.59</v>
      </c>
      <c r="AE195" s="572">
        <v>138660.62090400001</v>
      </c>
      <c r="AF195" s="584">
        <f t="shared" si="69"/>
        <v>440786.538504</v>
      </c>
      <c r="AG195" s="404">
        <f t="shared" si="56"/>
        <v>949140.82995066664</v>
      </c>
    </row>
    <row r="196" spans="1:33" x14ac:dyDescent="0.2">
      <c r="A196" s="7">
        <v>181</v>
      </c>
      <c r="B196" s="30" t="s">
        <v>417</v>
      </c>
      <c r="C196" s="184" t="s">
        <v>593</v>
      </c>
      <c r="D196" s="187" t="s">
        <v>593</v>
      </c>
      <c r="E196" s="184" t="s">
        <v>593</v>
      </c>
      <c r="F196" s="187" t="s">
        <v>593</v>
      </c>
      <c r="G196" s="115">
        <v>560843.40799999994</v>
      </c>
      <c r="H196" s="243">
        <f t="shared" si="50"/>
        <v>589446.42180799996</v>
      </c>
      <c r="I196" s="158">
        <f t="shared" si="51"/>
        <v>589446.42180799996</v>
      </c>
      <c r="K196" s="133">
        <v>181</v>
      </c>
      <c r="L196" s="211" t="s">
        <v>417</v>
      </c>
      <c r="M196" s="202">
        <v>518300</v>
      </c>
      <c r="N196" s="40">
        <v>0.24864864864864866</v>
      </c>
      <c r="O196" s="201">
        <v>219345</v>
      </c>
      <c r="P196" s="162">
        <f t="shared" si="52"/>
        <v>737645</v>
      </c>
      <c r="Q196" s="123">
        <v>463550</v>
      </c>
      <c r="R196" s="40">
        <v>0.24864864864864866</v>
      </c>
      <c r="S196" s="123">
        <v>219345</v>
      </c>
      <c r="T196" s="146">
        <f t="shared" si="53"/>
        <v>682895</v>
      </c>
      <c r="U196" s="123">
        <v>529250</v>
      </c>
      <c r="V196" s="40">
        <v>0.24864864864864866</v>
      </c>
      <c r="W196" s="123">
        <v>195843.40799999994</v>
      </c>
      <c r="X196" s="146">
        <f t="shared" si="54"/>
        <v>725093.40799999994</v>
      </c>
      <c r="Y196" s="202">
        <v>554800</v>
      </c>
      <c r="Z196" s="40">
        <v>0.24864864864864866</v>
      </c>
      <c r="AA196" s="201">
        <v>213469</v>
      </c>
      <c r="AB196" s="162">
        <f t="shared" si="55"/>
        <v>768269</v>
      </c>
      <c r="AC196" s="584">
        <v>337994.74800000002</v>
      </c>
      <c r="AD196" s="563">
        <v>0.248648648648649</v>
      </c>
      <c r="AE196" s="572">
        <v>31978.441871999999</v>
      </c>
      <c r="AF196" s="584">
        <f t="shared" si="69"/>
        <v>369973.18987200002</v>
      </c>
      <c r="AG196" s="404">
        <f t="shared" si="56"/>
        <v>645553.66994666669</v>
      </c>
    </row>
    <row r="197" spans="1:33" x14ac:dyDescent="0.2">
      <c r="A197" s="7">
        <v>182</v>
      </c>
      <c r="B197" s="30" t="s">
        <v>418</v>
      </c>
      <c r="C197" s="184" t="s">
        <v>593</v>
      </c>
      <c r="D197" s="187" t="s">
        <v>593</v>
      </c>
      <c r="E197" s="184" t="s">
        <v>593</v>
      </c>
      <c r="F197" s="187" t="s">
        <v>593</v>
      </c>
      <c r="G197" s="115">
        <v>592170.88</v>
      </c>
      <c r="H197" s="243">
        <f t="shared" si="50"/>
        <v>622371.59487999999</v>
      </c>
      <c r="I197" s="158">
        <f t="shared" si="51"/>
        <v>622371.59487999999</v>
      </c>
      <c r="K197" s="133">
        <v>182</v>
      </c>
      <c r="L197" s="211" t="s">
        <v>418</v>
      </c>
      <c r="M197" s="202">
        <v>546700</v>
      </c>
      <c r="N197" s="40">
        <v>0.24864864864864866</v>
      </c>
      <c r="O197" s="201">
        <v>227888</v>
      </c>
      <c r="P197" s="162">
        <f t="shared" si="52"/>
        <v>774588</v>
      </c>
      <c r="Q197" s="123">
        <v>485100</v>
      </c>
      <c r="R197" s="40">
        <v>0.24864864864864866</v>
      </c>
      <c r="S197" s="123">
        <v>240318</v>
      </c>
      <c r="T197" s="146">
        <f t="shared" si="53"/>
        <v>725418</v>
      </c>
      <c r="U197" s="123">
        <v>550550</v>
      </c>
      <c r="V197" s="40">
        <v>0.24864864864864866</v>
      </c>
      <c r="W197" s="123">
        <v>207170.88</v>
      </c>
      <c r="X197" s="146">
        <f t="shared" si="54"/>
        <v>757720.88</v>
      </c>
      <c r="Y197" s="202">
        <v>569800</v>
      </c>
      <c r="Z197" s="40">
        <v>0.24864864864864866</v>
      </c>
      <c r="AA197" s="201">
        <v>232031</v>
      </c>
      <c r="AB197" s="162">
        <f t="shared" si="55"/>
        <v>801831</v>
      </c>
      <c r="AC197" s="584">
        <v>131059.18799999999</v>
      </c>
      <c r="AD197" s="563">
        <v>0.248648648648649</v>
      </c>
      <c r="AE197" s="572">
        <v>147103.59175200001</v>
      </c>
      <c r="AF197" s="584">
        <f t="shared" si="69"/>
        <v>278162.779752</v>
      </c>
      <c r="AG197" s="404">
        <f t="shared" si="56"/>
        <v>660015.37577199994</v>
      </c>
    </row>
    <row r="198" spans="1:33" x14ac:dyDescent="0.2">
      <c r="A198" s="7">
        <v>183</v>
      </c>
      <c r="B198" s="30" t="s">
        <v>419</v>
      </c>
      <c r="C198" s="184" t="s">
        <v>593</v>
      </c>
      <c r="D198" s="187" t="s">
        <v>593</v>
      </c>
      <c r="E198" s="184" t="s">
        <v>593</v>
      </c>
      <c r="F198" s="187" t="s">
        <v>593</v>
      </c>
      <c r="G198" s="115">
        <v>329636</v>
      </c>
      <c r="H198" s="243">
        <f t="shared" si="50"/>
        <v>346447.43599999999</v>
      </c>
      <c r="I198" s="158">
        <f t="shared" si="51"/>
        <v>346447.43599999999</v>
      </c>
      <c r="K198" s="133">
        <v>183</v>
      </c>
      <c r="L198" s="211" t="s">
        <v>419</v>
      </c>
      <c r="M198" s="202">
        <v>306020</v>
      </c>
      <c r="N198" s="40">
        <v>0.24324324324324326</v>
      </c>
      <c r="O198" s="201">
        <v>128356</v>
      </c>
      <c r="P198" s="162">
        <f t="shared" si="52"/>
        <v>434376</v>
      </c>
      <c r="Q198" s="123">
        <v>271780</v>
      </c>
      <c r="R198" s="40">
        <v>0.24324324324324326</v>
      </c>
      <c r="S198" s="123">
        <v>131825</v>
      </c>
      <c r="T198" s="146">
        <f t="shared" si="53"/>
        <v>403605</v>
      </c>
      <c r="U198" s="123">
        <v>318860</v>
      </c>
      <c r="V198" s="40">
        <v>0.24324324324324326</v>
      </c>
      <c r="W198" s="123">
        <v>115636</v>
      </c>
      <c r="X198" s="146">
        <f t="shared" si="54"/>
        <v>434496</v>
      </c>
      <c r="Y198" s="202">
        <v>318860</v>
      </c>
      <c r="Z198" s="40">
        <v>0.24324324324324326</v>
      </c>
      <c r="AA198" s="201">
        <v>131825</v>
      </c>
      <c r="AB198" s="162">
        <f t="shared" si="55"/>
        <v>450685</v>
      </c>
      <c r="AC198" s="584">
        <v>248322.67199999999</v>
      </c>
      <c r="AD198" s="563">
        <v>0.24324324324324301</v>
      </c>
      <c r="AE198" s="572">
        <v>104060.995272</v>
      </c>
      <c r="AF198" s="584">
        <f t="shared" si="69"/>
        <v>352383.66727199999</v>
      </c>
      <c r="AG198" s="404">
        <f t="shared" si="56"/>
        <v>403665.51721199998</v>
      </c>
    </row>
    <row r="199" spans="1:33" x14ac:dyDescent="0.2">
      <c r="A199" s="7">
        <v>184</v>
      </c>
      <c r="B199" s="30" t="s">
        <v>420</v>
      </c>
      <c r="C199" s="184" t="s">
        <v>593</v>
      </c>
      <c r="D199" s="187" t="s">
        <v>593</v>
      </c>
      <c r="E199" s="184" t="s">
        <v>593</v>
      </c>
      <c r="F199" s="187" t="s">
        <v>593</v>
      </c>
      <c r="G199" s="115">
        <v>203844.4</v>
      </c>
      <c r="H199" s="243">
        <f t="shared" ref="H199:H217" si="70">G199*5.1%+G199</f>
        <v>214240.4644</v>
      </c>
      <c r="I199" s="158">
        <f t="shared" ref="I199:I217" si="71">AVERAGE(D199,F199,H199)</f>
        <v>214240.4644</v>
      </c>
      <c r="K199" s="133">
        <v>184</v>
      </c>
      <c r="L199" s="211" t="s">
        <v>420</v>
      </c>
      <c r="M199" s="202">
        <v>179520</v>
      </c>
      <c r="N199" s="40">
        <v>0.25</v>
      </c>
      <c r="O199" s="201">
        <v>79029</v>
      </c>
      <c r="P199" s="162">
        <f t="shared" ref="P199:P217" si="72">+M199+O199</f>
        <v>258549</v>
      </c>
      <c r="Q199" s="123">
        <v>166320</v>
      </c>
      <c r="R199" s="40">
        <v>0.25</v>
      </c>
      <c r="S199" s="123">
        <v>83340</v>
      </c>
      <c r="T199" s="146">
        <f t="shared" ref="T199:T217" si="73">+Q199+S199</f>
        <v>249660</v>
      </c>
      <c r="U199" s="123">
        <v>194040</v>
      </c>
      <c r="V199" s="40">
        <v>0.25</v>
      </c>
      <c r="W199" s="123">
        <v>71844.399999999994</v>
      </c>
      <c r="X199" s="146">
        <f t="shared" ref="X199:X217" si="74">+U199+W199</f>
        <v>265884.40000000002</v>
      </c>
      <c r="Y199" s="202">
        <v>196680</v>
      </c>
      <c r="Z199" s="40">
        <v>0.25</v>
      </c>
      <c r="AA199" s="201">
        <v>79029</v>
      </c>
      <c r="AB199" s="162">
        <f t="shared" ref="AB199:AB217" si="75">+Y199+AA199</f>
        <v>275709</v>
      </c>
      <c r="AC199" s="584">
        <v>185000</v>
      </c>
      <c r="AD199" s="563">
        <v>0.25</v>
      </c>
      <c r="AE199" s="570">
        <v>20000</v>
      </c>
      <c r="AF199" s="584">
        <f t="shared" si="69"/>
        <v>205000</v>
      </c>
      <c r="AG199" s="404">
        <f t="shared" si="56"/>
        <v>244840.47739999997</v>
      </c>
    </row>
    <row r="200" spans="1:33" x14ac:dyDescent="0.2">
      <c r="A200" s="7">
        <v>185</v>
      </c>
      <c r="B200" s="30" t="s">
        <v>421</v>
      </c>
      <c r="C200" s="184" t="s">
        <v>593</v>
      </c>
      <c r="D200" s="187" t="s">
        <v>593</v>
      </c>
      <c r="E200" s="184" t="s">
        <v>593</v>
      </c>
      <c r="F200" s="187" t="s">
        <v>593</v>
      </c>
      <c r="G200" s="115">
        <v>206963.20000000001</v>
      </c>
      <c r="H200" s="243">
        <f t="shared" si="70"/>
        <v>217518.32320000001</v>
      </c>
      <c r="I200" s="158">
        <f t="shared" si="71"/>
        <v>217518.32320000001</v>
      </c>
      <c r="K200" s="133">
        <v>185</v>
      </c>
      <c r="L200" s="211" t="s">
        <v>421</v>
      </c>
      <c r="M200" s="202">
        <v>187650</v>
      </c>
      <c r="N200" s="40">
        <v>0.25</v>
      </c>
      <c r="O200" s="201">
        <v>80599</v>
      </c>
      <c r="P200" s="162">
        <f t="shared" si="72"/>
        <v>268249</v>
      </c>
      <c r="Q200" s="123">
        <v>176850</v>
      </c>
      <c r="R200" s="40">
        <v>0.25</v>
      </c>
      <c r="S200" s="123">
        <v>80599</v>
      </c>
      <c r="T200" s="146">
        <f t="shared" si="73"/>
        <v>257449</v>
      </c>
      <c r="U200" s="123">
        <v>187650</v>
      </c>
      <c r="V200" s="40">
        <v>0.25</v>
      </c>
      <c r="W200" s="123">
        <v>71963.200000000012</v>
      </c>
      <c r="X200" s="146">
        <f t="shared" si="74"/>
        <v>259613.2</v>
      </c>
      <c r="Y200" s="202">
        <v>198450</v>
      </c>
      <c r="Z200" s="40">
        <v>0.25</v>
      </c>
      <c r="AA200" s="201">
        <v>78440</v>
      </c>
      <c r="AB200" s="162">
        <f t="shared" si="75"/>
        <v>276890</v>
      </c>
      <c r="AC200" s="584">
        <v>190000</v>
      </c>
      <c r="AD200" s="563">
        <v>0.25</v>
      </c>
      <c r="AE200" s="570">
        <v>35000</v>
      </c>
      <c r="AF200" s="584">
        <f t="shared" si="69"/>
        <v>225000</v>
      </c>
      <c r="AG200" s="404">
        <f t="shared" ref="AG200:AG216" si="76">AVERAGE(I200,P200,T200,X200,AB200,AF200)</f>
        <v>250786.58719999998</v>
      </c>
    </row>
    <row r="201" spans="1:33" x14ac:dyDescent="0.2">
      <c r="A201" s="7">
        <v>186</v>
      </c>
      <c r="B201" s="30" t="s">
        <v>423</v>
      </c>
      <c r="C201" s="184" t="s">
        <v>593</v>
      </c>
      <c r="D201" s="187" t="s">
        <v>593</v>
      </c>
      <c r="E201" s="184" t="s">
        <v>593</v>
      </c>
      <c r="F201" s="187" t="s">
        <v>593</v>
      </c>
      <c r="G201" s="115">
        <v>30359.08</v>
      </c>
      <c r="H201" s="243">
        <f t="shared" si="70"/>
        <v>31907.393080000002</v>
      </c>
      <c r="I201" s="158">
        <f t="shared" si="71"/>
        <v>31907.393080000002</v>
      </c>
      <c r="K201" s="133">
        <v>186</v>
      </c>
      <c r="L201" s="211" t="s">
        <v>423</v>
      </c>
      <c r="M201" s="202">
        <v>27000</v>
      </c>
      <c r="N201" s="40">
        <v>0.24864864864864866</v>
      </c>
      <c r="O201" s="201">
        <v>11602</v>
      </c>
      <c r="P201" s="162">
        <f t="shared" si="72"/>
        <v>38602</v>
      </c>
      <c r="Q201" s="123">
        <v>25200</v>
      </c>
      <c r="R201" s="40">
        <v>0.24864864864864866</v>
      </c>
      <c r="S201" s="123">
        <v>11706</v>
      </c>
      <c r="T201" s="146">
        <f t="shared" si="73"/>
        <v>36906</v>
      </c>
      <c r="U201" s="123">
        <v>28800</v>
      </c>
      <c r="V201" s="40">
        <v>0.24864864864864866</v>
      </c>
      <c r="W201" s="123">
        <v>10359.080000000002</v>
      </c>
      <c r="X201" s="146">
        <f t="shared" si="74"/>
        <v>39159.08</v>
      </c>
      <c r="Y201" s="202">
        <v>29000</v>
      </c>
      <c r="Z201" s="40">
        <v>0.24864864864864866</v>
      </c>
      <c r="AA201" s="201">
        <v>11291</v>
      </c>
      <c r="AB201" s="162">
        <f t="shared" si="75"/>
        <v>40291</v>
      </c>
      <c r="AC201" s="584">
        <v>34489.26</v>
      </c>
      <c r="AD201" s="563">
        <v>0.248648648648649</v>
      </c>
      <c r="AE201" s="570">
        <v>35000</v>
      </c>
      <c r="AF201" s="584">
        <f t="shared" si="69"/>
        <v>69489.260000000009</v>
      </c>
      <c r="AG201" s="404">
        <f t="shared" si="76"/>
        <v>42725.78884666667</v>
      </c>
    </row>
    <row r="202" spans="1:33" x14ac:dyDescent="0.2">
      <c r="A202" s="7">
        <v>187</v>
      </c>
      <c r="B202" s="30" t="s">
        <v>424</v>
      </c>
      <c r="C202" s="184" t="s">
        <v>593</v>
      </c>
      <c r="D202" s="187" t="s">
        <v>593</v>
      </c>
      <c r="E202" s="184" t="s">
        <v>593</v>
      </c>
      <c r="F202" s="187" t="s">
        <v>593</v>
      </c>
      <c r="G202" s="115">
        <v>30359.08</v>
      </c>
      <c r="H202" s="243">
        <f t="shared" si="70"/>
        <v>31907.393080000002</v>
      </c>
      <c r="I202" s="158">
        <f t="shared" si="71"/>
        <v>31907.393080000002</v>
      </c>
      <c r="K202" s="133">
        <v>187</v>
      </c>
      <c r="L202" s="211" t="s">
        <v>424</v>
      </c>
      <c r="M202" s="202">
        <v>27800</v>
      </c>
      <c r="N202" s="40">
        <v>0.24864864864864866</v>
      </c>
      <c r="O202" s="201">
        <v>11395</v>
      </c>
      <c r="P202" s="162">
        <f t="shared" si="72"/>
        <v>39195</v>
      </c>
      <c r="Q202" s="123">
        <v>26800</v>
      </c>
      <c r="R202" s="40">
        <v>0.24864864864864866</v>
      </c>
      <c r="S202" s="123">
        <v>11602</v>
      </c>
      <c r="T202" s="146">
        <f t="shared" si="73"/>
        <v>38402</v>
      </c>
      <c r="U202" s="123">
        <v>28800</v>
      </c>
      <c r="V202" s="40">
        <v>0.24864864864864866</v>
      </c>
      <c r="W202" s="123">
        <v>10359.080000000002</v>
      </c>
      <c r="X202" s="146">
        <f t="shared" si="74"/>
        <v>39159.08</v>
      </c>
      <c r="Y202" s="202">
        <v>30200</v>
      </c>
      <c r="Z202" s="40">
        <v>0.24864864864864866</v>
      </c>
      <c r="AA202" s="201">
        <v>11291</v>
      </c>
      <c r="AB202" s="162">
        <f t="shared" si="75"/>
        <v>41491</v>
      </c>
      <c r="AC202" s="584">
        <v>48284.964</v>
      </c>
      <c r="AD202" s="563">
        <v>0.248648648648649</v>
      </c>
      <c r="AE202" s="570">
        <v>50000</v>
      </c>
      <c r="AF202" s="584">
        <f t="shared" si="69"/>
        <v>98284.964000000007</v>
      </c>
      <c r="AG202" s="404">
        <f t="shared" si="76"/>
        <v>48073.239513333341</v>
      </c>
    </row>
    <row r="203" spans="1:33" x14ac:dyDescent="0.2">
      <c r="A203" s="7">
        <v>188</v>
      </c>
      <c r="B203" s="30" t="s">
        <v>425</v>
      </c>
      <c r="C203" s="184" t="s">
        <v>593</v>
      </c>
      <c r="D203" s="187" t="s">
        <v>593</v>
      </c>
      <c r="E203" s="184" t="s">
        <v>593</v>
      </c>
      <c r="F203" s="187" t="s">
        <v>593</v>
      </c>
      <c r="G203" s="115">
        <v>30359.08</v>
      </c>
      <c r="H203" s="243">
        <f t="shared" si="70"/>
        <v>31907.393080000002</v>
      </c>
      <c r="I203" s="158">
        <f t="shared" si="71"/>
        <v>31907.393080000002</v>
      </c>
      <c r="K203" s="133">
        <v>188</v>
      </c>
      <c r="L203" s="211" t="s">
        <v>425</v>
      </c>
      <c r="M203" s="202">
        <v>27000</v>
      </c>
      <c r="N203" s="40">
        <v>1.8</v>
      </c>
      <c r="O203" s="201">
        <v>11499</v>
      </c>
      <c r="P203" s="162">
        <f t="shared" si="72"/>
        <v>38499</v>
      </c>
      <c r="Q203" s="123">
        <v>25200</v>
      </c>
      <c r="R203" s="40">
        <v>1.8</v>
      </c>
      <c r="S203" s="123">
        <v>11913</v>
      </c>
      <c r="T203" s="146">
        <f t="shared" si="73"/>
        <v>37113</v>
      </c>
      <c r="U203" s="123">
        <v>30000</v>
      </c>
      <c r="V203" s="40">
        <v>1.8</v>
      </c>
      <c r="W203" s="123">
        <v>10359.080000000002</v>
      </c>
      <c r="X203" s="146">
        <f t="shared" si="74"/>
        <v>40359.08</v>
      </c>
      <c r="Y203" s="202">
        <v>30400</v>
      </c>
      <c r="Z203" s="40">
        <v>1.8</v>
      </c>
      <c r="AA203" s="201">
        <v>11602</v>
      </c>
      <c r="AB203" s="162">
        <f t="shared" si="75"/>
        <v>42002</v>
      </c>
      <c r="AC203" s="584">
        <v>62080.667999999998</v>
      </c>
      <c r="AD203" s="563">
        <v>1.8</v>
      </c>
      <c r="AE203" s="572">
        <v>104847.3504</v>
      </c>
      <c r="AF203" s="584">
        <f t="shared" si="69"/>
        <v>166928.0184</v>
      </c>
      <c r="AG203" s="404">
        <f t="shared" si="76"/>
        <v>59468.081913333335</v>
      </c>
    </row>
    <row r="204" spans="1:33" x14ac:dyDescent="0.2">
      <c r="A204" s="7">
        <v>189</v>
      </c>
      <c r="B204" s="30" t="s">
        <v>439</v>
      </c>
      <c r="C204" s="184" t="s">
        <v>593</v>
      </c>
      <c r="D204" s="187" t="s">
        <v>593</v>
      </c>
      <c r="E204" s="184" t="s">
        <v>593</v>
      </c>
      <c r="F204" s="187" t="s">
        <v>593</v>
      </c>
      <c r="G204" s="115">
        <v>309516.52</v>
      </c>
      <c r="H204" s="243">
        <f t="shared" si="70"/>
        <v>325301.86252000002</v>
      </c>
      <c r="I204" s="158">
        <f t="shared" si="71"/>
        <v>325301.86252000002</v>
      </c>
      <c r="K204" s="133">
        <v>189</v>
      </c>
      <c r="L204" s="211" t="s">
        <v>439</v>
      </c>
      <c r="M204" s="202">
        <v>291450</v>
      </c>
      <c r="N204" s="40">
        <v>2.4300000000000002</v>
      </c>
      <c r="O204" s="201">
        <v>121539</v>
      </c>
      <c r="P204" s="162">
        <f t="shared" si="72"/>
        <v>412989</v>
      </c>
      <c r="Q204" s="123">
        <v>269340</v>
      </c>
      <c r="R204" s="40">
        <v>2.4300000000000002</v>
      </c>
      <c r="S204" s="123">
        <v>124794</v>
      </c>
      <c r="T204" s="146">
        <f t="shared" si="73"/>
        <v>394134</v>
      </c>
      <c r="U204" s="123">
        <v>293460</v>
      </c>
      <c r="V204" s="40">
        <v>2.4300000000000002</v>
      </c>
      <c r="W204" s="123">
        <v>108516.52000000002</v>
      </c>
      <c r="X204" s="146">
        <f t="shared" si="74"/>
        <v>401976.52</v>
      </c>
      <c r="Y204" s="202">
        <v>299490</v>
      </c>
      <c r="Z204" s="40">
        <v>2.4300000000000002</v>
      </c>
      <c r="AA204" s="201">
        <v>120453</v>
      </c>
      <c r="AB204" s="162">
        <f t="shared" si="75"/>
        <v>419943</v>
      </c>
      <c r="AC204" s="584">
        <v>406973.26799999998</v>
      </c>
      <c r="AD204" s="563">
        <v>2.4300000000000002</v>
      </c>
      <c r="AE204" s="572">
        <v>25660.009440000002</v>
      </c>
      <c r="AF204" s="584">
        <f t="shared" si="69"/>
        <v>432633.27743999998</v>
      </c>
      <c r="AG204" s="404">
        <f t="shared" si="76"/>
        <v>397829.60999333329</v>
      </c>
    </row>
    <row r="205" spans="1:33" x14ac:dyDescent="0.2">
      <c r="A205" s="7">
        <v>190</v>
      </c>
      <c r="B205" s="30" t="s">
        <v>493</v>
      </c>
      <c r="C205" s="184" t="s">
        <v>593</v>
      </c>
      <c r="D205" s="187" t="s">
        <v>593</v>
      </c>
      <c r="E205" s="184" t="s">
        <v>593</v>
      </c>
      <c r="F205" s="187" t="s">
        <v>593</v>
      </c>
      <c r="G205" s="115">
        <v>1708211.1040000001</v>
      </c>
      <c r="H205" s="243">
        <f t="shared" si="70"/>
        <v>1795329.8703040001</v>
      </c>
      <c r="I205" s="158">
        <f t="shared" si="71"/>
        <v>1795329.8703040001</v>
      </c>
      <c r="K205" s="133">
        <v>190</v>
      </c>
      <c r="L205" s="211" t="s">
        <v>493</v>
      </c>
      <c r="M205" s="202">
        <v>1509600</v>
      </c>
      <c r="N205" s="40">
        <v>1.29</v>
      </c>
      <c r="O205" s="201">
        <v>664014</v>
      </c>
      <c r="P205" s="162">
        <f t="shared" si="72"/>
        <v>2173614</v>
      </c>
      <c r="Q205" s="123">
        <v>1465200</v>
      </c>
      <c r="R205" s="40">
        <v>1.29</v>
      </c>
      <c r="S205" s="123">
        <v>669996</v>
      </c>
      <c r="T205" s="146">
        <f t="shared" si="73"/>
        <v>2135196</v>
      </c>
      <c r="U205" s="123">
        <v>1620600</v>
      </c>
      <c r="V205" s="40">
        <v>1.29</v>
      </c>
      <c r="W205" s="123">
        <v>598211.10400000005</v>
      </c>
      <c r="X205" s="146">
        <f t="shared" si="74"/>
        <v>2218811.1040000003</v>
      </c>
      <c r="Y205" s="202">
        <v>1642800</v>
      </c>
      <c r="Z205" s="40">
        <v>1.29</v>
      </c>
      <c r="AA205" s="201">
        <v>646068</v>
      </c>
      <c r="AB205" s="162">
        <f t="shared" si="75"/>
        <v>2288868</v>
      </c>
      <c r="AC205" s="584">
        <v>330000</v>
      </c>
      <c r="AD205" s="563">
        <v>1.29</v>
      </c>
      <c r="AE205" s="572">
        <v>40000</v>
      </c>
      <c r="AF205" s="584">
        <f t="shared" si="69"/>
        <v>370000</v>
      </c>
      <c r="AG205" s="404">
        <f t="shared" si="76"/>
        <v>1830303.1623839999</v>
      </c>
    </row>
    <row r="206" spans="1:33" x14ac:dyDescent="0.2">
      <c r="A206" s="7">
        <v>191</v>
      </c>
      <c r="B206" s="30" t="s">
        <v>427</v>
      </c>
      <c r="C206" s="184" t="s">
        <v>593</v>
      </c>
      <c r="D206" s="187" t="s">
        <v>593</v>
      </c>
      <c r="E206" s="184" t="s">
        <v>593</v>
      </c>
      <c r="F206" s="187" t="s">
        <v>593</v>
      </c>
      <c r="G206" s="115">
        <v>984952</v>
      </c>
      <c r="H206" s="243">
        <f t="shared" si="70"/>
        <v>1035184.552</v>
      </c>
      <c r="I206" s="158">
        <f t="shared" si="71"/>
        <v>1035184.552</v>
      </c>
      <c r="K206" s="133">
        <v>191</v>
      </c>
      <c r="L206" s="211" t="s">
        <v>427</v>
      </c>
      <c r="M206" s="202">
        <v>889600</v>
      </c>
      <c r="N206" s="40">
        <v>1.3</v>
      </c>
      <c r="O206" s="201">
        <v>382897</v>
      </c>
      <c r="P206" s="162">
        <f t="shared" si="72"/>
        <v>1272497</v>
      </c>
      <c r="Q206" s="123">
        <v>825600</v>
      </c>
      <c r="R206" s="40">
        <v>1.3</v>
      </c>
      <c r="S206" s="123">
        <v>400144</v>
      </c>
      <c r="T206" s="146">
        <f t="shared" si="73"/>
        <v>1225744</v>
      </c>
      <c r="U206" s="123">
        <v>889600</v>
      </c>
      <c r="V206" s="40">
        <v>1.3</v>
      </c>
      <c r="W206" s="123">
        <v>344952</v>
      </c>
      <c r="X206" s="146">
        <f t="shared" si="74"/>
        <v>1234552</v>
      </c>
      <c r="Y206" s="202">
        <v>953600</v>
      </c>
      <c r="Z206" s="40">
        <v>1.3</v>
      </c>
      <c r="AA206" s="201">
        <v>389796</v>
      </c>
      <c r="AB206" s="162">
        <f t="shared" si="75"/>
        <v>1343396</v>
      </c>
      <c r="AC206" s="584">
        <v>579419.56799999997</v>
      </c>
      <c r="AD206" s="563">
        <v>1.3</v>
      </c>
      <c r="AE206" s="572">
        <v>55782.929124000002</v>
      </c>
      <c r="AF206" s="584">
        <f t="shared" si="69"/>
        <v>635202.49712399999</v>
      </c>
      <c r="AG206" s="404">
        <f t="shared" si="76"/>
        <v>1124429.3415206668</v>
      </c>
    </row>
    <row r="207" spans="1:33" x14ac:dyDescent="0.2">
      <c r="A207" s="7">
        <v>192</v>
      </c>
      <c r="B207" s="30" t="s">
        <v>429</v>
      </c>
      <c r="C207" s="184" t="s">
        <v>593</v>
      </c>
      <c r="D207" s="187" t="s">
        <v>593</v>
      </c>
      <c r="E207" s="184" t="s">
        <v>593</v>
      </c>
      <c r="F207" s="187" t="s">
        <v>593</v>
      </c>
      <c r="G207" s="115">
        <v>758494</v>
      </c>
      <c r="H207" s="243">
        <f t="shared" si="70"/>
        <v>797177.19400000002</v>
      </c>
      <c r="I207" s="158">
        <f t="shared" si="71"/>
        <v>797177.19400000002</v>
      </c>
      <c r="K207" s="133">
        <v>192</v>
      </c>
      <c r="L207" s="211" t="s">
        <v>429</v>
      </c>
      <c r="M207" s="202">
        <v>714850</v>
      </c>
      <c r="N207" s="40">
        <v>1.1100000000000001</v>
      </c>
      <c r="O207" s="201">
        <v>292043</v>
      </c>
      <c r="P207" s="162">
        <f t="shared" si="72"/>
        <v>1006893</v>
      </c>
      <c r="Q207" s="123">
        <v>655690</v>
      </c>
      <c r="R207" s="40">
        <v>1.1100000000000001</v>
      </c>
      <c r="S207" s="123">
        <v>305318</v>
      </c>
      <c r="T207" s="146">
        <f t="shared" si="73"/>
        <v>961008</v>
      </c>
      <c r="U207" s="123">
        <v>739500</v>
      </c>
      <c r="V207" s="40">
        <v>1.1100000000000001</v>
      </c>
      <c r="W207" s="123">
        <v>265494</v>
      </c>
      <c r="X207" s="146">
        <f t="shared" si="74"/>
        <v>1004994</v>
      </c>
      <c r="Y207" s="202">
        <v>719780</v>
      </c>
      <c r="Z207" s="40">
        <v>1.1100000000000001</v>
      </c>
      <c r="AA207" s="201">
        <v>294698</v>
      </c>
      <c r="AB207" s="162">
        <f t="shared" si="75"/>
        <v>1014478</v>
      </c>
      <c r="AC207" s="584">
        <v>620806.68000000005</v>
      </c>
      <c r="AD207" s="563">
        <v>1.1100000000000001</v>
      </c>
      <c r="AE207" s="572">
        <v>24466.681044000001</v>
      </c>
      <c r="AF207" s="584">
        <f t="shared" si="69"/>
        <v>645273.36104400002</v>
      </c>
      <c r="AG207" s="404">
        <f t="shared" si="76"/>
        <v>904970.59250733338</v>
      </c>
    </row>
    <row r="208" spans="1:33" x14ac:dyDescent="0.2">
      <c r="A208" s="7">
        <v>193</v>
      </c>
      <c r="B208" s="30" t="s">
        <v>494</v>
      </c>
      <c r="C208" s="184" t="s">
        <v>593</v>
      </c>
      <c r="D208" s="187" t="s">
        <v>593</v>
      </c>
      <c r="E208" s="184" t="s">
        <v>593</v>
      </c>
      <c r="F208" s="187" t="s">
        <v>593</v>
      </c>
      <c r="G208" s="115">
        <v>596068</v>
      </c>
      <c r="H208" s="243">
        <f t="shared" si="70"/>
        <v>626467.46799999999</v>
      </c>
      <c r="I208" s="158">
        <f t="shared" si="71"/>
        <v>626467.46799999999</v>
      </c>
      <c r="K208" s="133">
        <v>193</v>
      </c>
      <c r="L208" s="211" t="s">
        <v>494</v>
      </c>
      <c r="M208" s="202">
        <v>541800</v>
      </c>
      <c r="N208" s="40">
        <v>1.05</v>
      </c>
      <c r="O208" s="201">
        <v>234156</v>
      </c>
      <c r="P208" s="162">
        <f t="shared" si="72"/>
        <v>775956</v>
      </c>
      <c r="Q208" s="123">
        <v>534060</v>
      </c>
      <c r="R208" s="40">
        <v>1.05</v>
      </c>
      <c r="S208" s="123">
        <v>238338</v>
      </c>
      <c r="T208" s="146">
        <f t="shared" si="73"/>
        <v>772398</v>
      </c>
      <c r="U208" s="123">
        <v>534060</v>
      </c>
      <c r="V208" s="40">
        <v>1.05</v>
      </c>
      <c r="W208" s="123">
        <v>209068</v>
      </c>
      <c r="X208" s="146">
        <f t="shared" si="74"/>
        <v>743128</v>
      </c>
      <c r="Y208" s="202">
        <v>576630</v>
      </c>
      <c r="Z208" s="40">
        <v>1.05</v>
      </c>
      <c r="AA208" s="201">
        <v>234156</v>
      </c>
      <c r="AB208" s="162">
        <f t="shared" si="75"/>
        <v>810786</v>
      </c>
      <c r="AC208" s="584">
        <v>350000</v>
      </c>
      <c r="AD208" s="563">
        <v>1.05</v>
      </c>
      <c r="AE208" s="572">
        <v>25000</v>
      </c>
      <c r="AF208" s="584">
        <f t="shared" si="69"/>
        <v>375000</v>
      </c>
      <c r="AG208" s="404">
        <f t="shared" si="76"/>
        <v>683955.91133333335</v>
      </c>
    </row>
    <row r="209" spans="1:33" x14ac:dyDescent="0.2">
      <c r="A209" s="7">
        <v>194</v>
      </c>
      <c r="B209" s="30" t="s">
        <v>495</v>
      </c>
      <c r="C209" s="184" t="s">
        <v>593</v>
      </c>
      <c r="D209" s="187" t="s">
        <v>593</v>
      </c>
      <c r="E209" s="184" t="s">
        <v>593</v>
      </c>
      <c r="F209" s="187" t="s">
        <v>593</v>
      </c>
      <c r="G209" s="115">
        <v>674544</v>
      </c>
      <c r="H209" s="243">
        <f t="shared" si="70"/>
        <v>708945.74399999995</v>
      </c>
      <c r="I209" s="158">
        <f t="shared" si="71"/>
        <v>708945.74399999995</v>
      </c>
      <c r="K209" s="133">
        <v>194</v>
      </c>
      <c r="L209" s="211" t="s">
        <v>495</v>
      </c>
      <c r="M209" s="202">
        <v>621960</v>
      </c>
      <c r="N209" s="40">
        <v>1.05</v>
      </c>
      <c r="O209" s="201">
        <v>264929</v>
      </c>
      <c r="P209" s="162">
        <f t="shared" si="72"/>
        <v>886889</v>
      </c>
      <c r="Q209" s="123">
        <v>573780</v>
      </c>
      <c r="R209" s="40">
        <v>1.05</v>
      </c>
      <c r="S209" s="123">
        <v>267295</v>
      </c>
      <c r="T209" s="146">
        <f t="shared" si="73"/>
        <v>841075</v>
      </c>
      <c r="U209" s="123">
        <v>643860</v>
      </c>
      <c r="V209" s="40">
        <v>1.05</v>
      </c>
      <c r="W209" s="123">
        <v>236544</v>
      </c>
      <c r="X209" s="146">
        <f t="shared" si="74"/>
        <v>880404</v>
      </c>
      <c r="Y209" s="202">
        <v>657000</v>
      </c>
      <c r="Z209" s="40">
        <v>1.05</v>
      </c>
      <c r="AA209" s="201">
        <v>267295</v>
      </c>
      <c r="AB209" s="162">
        <f t="shared" si="75"/>
        <v>924295</v>
      </c>
      <c r="AC209" s="584">
        <v>350000</v>
      </c>
      <c r="AD209" s="563">
        <v>1.05</v>
      </c>
      <c r="AE209" s="572">
        <v>25000</v>
      </c>
      <c r="AF209" s="584">
        <f t="shared" si="69"/>
        <v>375000</v>
      </c>
      <c r="AG209" s="404">
        <f t="shared" si="76"/>
        <v>769434.7906666667</v>
      </c>
    </row>
    <row r="210" spans="1:33" x14ac:dyDescent="0.2">
      <c r="A210" s="7">
        <v>195</v>
      </c>
      <c r="B210" s="30" t="s">
        <v>434</v>
      </c>
      <c r="C210" s="184" t="s">
        <v>593</v>
      </c>
      <c r="D210" s="187" t="s">
        <v>593</v>
      </c>
      <c r="E210" s="184" t="s">
        <v>593</v>
      </c>
      <c r="F210" s="187" t="s">
        <v>593</v>
      </c>
      <c r="G210" s="115">
        <v>819426.52</v>
      </c>
      <c r="H210" s="243">
        <f t="shared" si="70"/>
        <v>861217.27252</v>
      </c>
      <c r="I210" s="158">
        <f t="shared" si="71"/>
        <v>861217.27252</v>
      </c>
      <c r="K210" s="133">
        <v>195</v>
      </c>
      <c r="L210" s="211" t="s">
        <v>434</v>
      </c>
      <c r="M210" s="202">
        <v>719550</v>
      </c>
      <c r="N210" s="40">
        <v>4</v>
      </c>
      <c r="O210" s="201">
        <v>315069</v>
      </c>
      <c r="P210" s="162">
        <f t="shared" si="72"/>
        <v>1034619</v>
      </c>
      <c r="Q210" s="123">
        <v>687570</v>
      </c>
      <c r="R210" s="40">
        <v>4</v>
      </c>
      <c r="S210" s="123">
        <v>323662</v>
      </c>
      <c r="T210" s="146">
        <f t="shared" si="73"/>
        <v>1011232</v>
      </c>
      <c r="U210" s="123">
        <v>767520</v>
      </c>
      <c r="V210" s="40">
        <v>4</v>
      </c>
      <c r="W210" s="123">
        <v>286426.52</v>
      </c>
      <c r="X210" s="146">
        <f t="shared" si="74"/>
        <v>1053946.52</v>
      </c>
      <c r="Y210" s="202">
        <v>778180</v>
      </c>
      <c r="Z210" s="40">
        <v>4</v>
      </c>
      <c r="AA210" s="201">
        <v>309341</v>
      </c>
      <c r="AB210" s="162">
        <f t="shared" si="75"/>
        <v>1087521</v>
      </c>
      <c r="AC210" s="584">
        <v>620806.68000000005</v>
      </c>
      <c r="AD210" s="563">
        <v>4</v>
      </c>
      <c r="AE210" s="572">
        <v>39497.100552000004</v>
      </c>
      <c r="AF210" s="584">
        <f t="shared" si="69"/>
        <v>660303.78055200004</v>
      </c>
      <c r="AG210" s="404">
        <f t="shared" si="76"/>
        <v>951473.26217866654</v>
      </c>
    </row>
    <row r="211" spans="1:33" x14ac:dyDescent="0.2">
      <c r="A211" s="7">
        <v>196</v>
      </c>
      <c r="B211" s="30" t="s">
        <v>440</v>
      </c>
      <c r="C211" s="184" t="s">
        <v>593</v>
      </c>
      <c r="D211" s="187" t="s">
        <v>593</v>
      </c>
      <c r="E211" s="184" t="s">
        <v>593</v>
      </c>
      <c r="F211" s="187" t="s">
        <v>593</v>
      </c>
      <c r="G211" s="115">
        <v>355182.19199999998</v>
      </c>
      <c r="H211" s="243">
        <f t="shared" si="70"/>
        <v>373296.48379199998</v>
      </c>
      <c r="I211" s="158">
        <f t="shared" si="71"/>
        <v>373296.48379199998</v>
      </c>
      <c r="K211" s="133">
        <v>196</v>
      </c>
      <c r="L211" s="211" t="s">
        <v>440</v>
      </c>
      <c r="M211" s="202">
        <v>318780</v>
      </c>
      <c r="N211" s="40">
        <v>0.31</v>
      </c>
      <c r="O211" s="201">
        <v>137842</v>
      </c>
      <c r="P211" s="162">
        <f t="shared" si="72"/>
        <v>456622</v>
      </c>
      <c r="Q211" s="123">
        <v>288750</v>
      </c>
      <c r="R211" s="40">
        <v>0.31</v>
      </c>
      <c r="S211" s="123">
        <v>139084</v>
      </c>
      <c r="T211" s="146">
        <f t="shared" si="73"/>
        <v>427834</v>
      </c>
      <c r="U211" s="123">
        <v>341880</v>
      </c>
      <c r="V211" s="40">
        <v>0.31</v>
      </c>
      <c r="W211" s="123">
        <v>124182.19199999998</v>
      </c>
      <c r="X211" s="146">
        <f t="shared" si="74"/>
        <v>466062.19199999998</v>
      </c>
      <c r="Y211" s="202">
        <v>346500</v>
      </c>
      <c r="Z211" s="40">
        <v>0.31</v>
      </c>
      <c r="AA211" s="201">
        <v>136600</v>
      </c>
      <c r="AB211" s="162">
        <f t="shared" si="75"/>
        <v>483100</v>
      </c>
      <c r="AC211" s="584">
        <v>406973.26799999998</v>
      </c>
      <c r="AD211" s="563">
        <v>0.31</v>
      </c>
      <c r="AE211" s="572">
        <v>339836.47448400001</v>
      </c>
      <c r="AF211" s="584">
        <f t="shared" si="69"/>
        <v>746809.74248400005</v>
      </c>
      <c r="AG211" s="404">
        <f t="shared" si="76"/>
        <v>492287.40304600005</v>
      </c>
    </row>
    <row r="212" spans="1:33" x14ac:dyDescent="0.2">
      <c r="A212" s="7">
        <v>197</v>
      </c>
      <c r="B212" s="30" t="s">
        <v>443</v>
      </c>
      <c r="C212" s="184" t="s">
        <v>593</v>
      </c>
      <c r="D212" s="187" t="s">
        <v>593</v>
      </c>
      <c r="E212" s="184" t="s">
        <v>593</v>
      </c>
      <c r="F212" s="187" t="s">
        <v>593</v>
      </c>
      <c r="G212" s="115">
        <v>2109284</v>
      </c>
      <c r="H212" s="243">
        <f t="shared" si="70"/>
        <v>2216857.4840000002</v>
      </c>
      <c r="I212" s="158">
        <f t="shared" si="71"/>
        <v>2216857.4840000002</v>
      </c>
      <c r="K212" s="133">
        <v>197</v>
      </c>
      <c r="L212" s="211" t="s">
        <v>443</v>
      </c>
      <c r="M212" s="202">
        <v>1933110</v>
      </c>
      <c r="N212" s="40">
        <v>2.4300000000000002</v>
      </c>
      <c r="O212" s="201">
        <v>812112</v>
      </c>
      <c r="P212" s="162">
        <f t="shared" si="72"/>
        <v>2745222</v>
      </c>
      <c r="Q212" s="123">
        <v>1864560</v>
      </c>
      <c r="R212" s="40">
        <v>2.4300000000000002</v>
      </c>
      <c r="S212" s="123">
        <v>856409</v>
      </c>
      <c r="T212" s="146">
        <f t="shared" si="73"/>
        <v>2720969</v>
      </c>
      <c r="U212" s="123">
        <v>1946820</v>
      </c>
      <c r="V212" s="40">
        <v>2.4300000000000002</v>
      </c>
      <c r="W212" s="123">
        <v>738284</v>
      </c>
      <c r="X212" s="146">
        <f t="shared" si="74"/>
        <v>2685104</v>
      </c>
      <c r="Y212" s="202">
        <v>2001660</v>
      </c>
      <c r="Z212" s="40">
        <v>2.4300000000000002</v>
      </c>
      <c r="AA212" s="201">
        <v>819495</v>
      </c>
      <c r="AB212" s="162">
        <f t="shared" si="75"/>
        <v>2821155</v>
      </c>
      <c r="AC212" s="584">
        <v>580000</v>
      </c>
      <c r="AD212" s="563">
        <v>2.4300000000000002</v>
      </c>
      <c r="AE212" s="572">
        <v>50000</v>
      </c>
      <c r="AF212" s="584">
        <f t="shared" si="69"/>
        <v>630000</v>
      </c>
      <c r="AG212" s="404">
        <f t="shared" si="76"/>
        <v>2303217.9140000003</v>
      </c>
    </row>
    <row r="213" spans="1:33" x14ac:dyDescent="0.2">
      <c r="A213" s="7">
        <v>198</v>
      </c>
      <c r="B213" s="8" t="s">
        <v>342</v>
      </c>
      <c r="C213" s="184" t="s">
        <v>593</v>
      </c>
      <c r="D213" s="187" t="s">
        <v>593</v>
      </c>
      <c r="E213" s="184" t="s">
        <v>593</v>
      </c>
      <c r="F213" s="187" t="s">
        <v>593</v>
      </c>
      <c r="G213" s="115">
        <v>451862.78399999999</v>
      </c>
      <c r="H213" s="243">
        <f t="shared" si="70"/>
        <v>474907.78598399996</v>
      </c>
      <c r="I213" s="158">
        <f t="shared" si="71"/>
        <v>474907.78598399996</v>
      </c>
      <c r="K213" s="133">
        <v>198</v>
      </c>
      <c r="L213" s="124" t="s">
        <v>342</v>
      </c>
      <c r="M213" s="55">
        <v>399840</v>
      </c>
      <c r="N213" s="40">
        <v>0.35</v>
      </c>
      <c r="O213" s="59">
        <v>176806</v>
      </c>
      <c r="P213" s="162">
        <f t="shared" si="72"/>
        <v>576646</v>
      </c>
      <c r="Q213" s="123">
        <v>373380</v>
      </c>
      <c r="R213" s="40">
        <v>0.35</v>
      </c>
      <c r="S213" s="123">
        <v>181542</v>
      </c>
      <c r="T213" s="146">
        <f t="shared" si="73"/>
        <v>554922</v>
      </c>
      <c r="U213" s="123">
        <v>435120</v>
      </c>
      <c r="V213" s="40">
        <v>0.35</v>
      </c>
      <c r="W213" s="123">
        <v>157862.78399999999</v>
      </c>
      <c r="X213" s="146">
        <f t="shared" si="74"/>
        <v>592982.78399999999</v>
      </c>
      <c r="Y213" s="55">
        <v>432180</v>
      </c>
      <c r="Z213" s="40">
        <v>0.35</v>
      </c>
      <c r="AA213" s="59">
        <v>178385</v>
      </c>
      <c r="AB213" s="162">
        <f t="shared" si="75"/>
        <v>610565</v>
      </c>
      <c r="AC213" s="571">
        <v>550448.58959999995</v>
      </c>
      <c r="AD213" s="563">
        <v>0.35</v>
      </c>
      <c r="AE213" s="570">
        <v>147103.59175200001</v>
      </c>
      <c r="AF213" s="570">
        <f t="shared" si="69"/>
        <v>697552.18135199999</v>
      </c>
      <c r="AG213" s="404">
        <f t="shared" si="76"/>
        <v>584595.95855600003</v>
      </c>
    </row>
    <row r="214" spans="1:33" x14ac:dyDescent="0.2">
      <c r="A214" s="7">
        <v>199</v>
      </c>
      <c r="B214" s="29" t="s">
        <v>464</v>
      </c>
      <c r="C214" s="184" t="s">
        <v>593</v>
      </c>
      <c r="D214" s="187" t="s">
        <v>593</v>
      </c>
      <c r="E214" s="184" t="s">
        <v>593</v>
      </c>
      <c r="F214" s="187" t="s">
        <v>593</v>
      </c>
      <c r="G214" s="115">
        <v>2837150.28</v>
      </c>
      <c r="H214" s="243">
        <f t="shared" si="70"/>
        <v>2981844.9442799999</v>
      </c>
      <c r="I214" s="158">
        <f t="shared" si="71"/>
        <v>2981844.9442799999</v>
      </c>
      <c r="K214" s="133">
        <v>199</v>
      </c>
      <c r="L214" s="198" t="s">
        <v>464</v>
      </c>
      <c r="M214" s="199">
        <v>2600040</v>
      </c>
      <c r="N214" s="40">
        <v>0.35</v>
      </c>
      <c r="O214" s="201">
        <v>1102397</v>
      </c>
      <c r="P214" s="162">
        <f t="shared" si="72"/>
        <v>3702437</v>
      </c>
      <c r="Q214" s="123">
        <v>2526280</v>
      </c>
      <c r="R214" s="40">
        <v>0.35</v>
      </c>
      <c r="S214" s="123">
        <v>1112328</v>
      </c>
      <c r="T214" s="146">
        <f t="shared" si="73"/>
        <v>3638608</v>
      </c>
      <c r="U214" s="123">
        <v>2710680</v>
      </c>
      <c r="V214" s="40">
        <v>0.35</v>
      </c>
      <c r="W214" s="123">
        <v>993150.2799999998</v>
      </c>
      <c r="X214" s="146">
        <f t="shared" si="74"/>
        <v>3703830.28</v>
      </c>
      <c r="Y214" s="199">
        <v>2729120</v>
      </c>
      <c r="Z214" s="40">
        <v>0.35</v>
      </c>
      <c r="AA214" s="201">
        <v>1122260</v>
      </c>
      <c r="AB214" s="162">
        <f t="shared" si="75"/>
        <v>3851380</v>
      </c>
      <c r="AC214" s="573">
        <v>531134.60400000005</v>
      </c>
      <c r="AD214" s="563">
        <v>0.35</v>
      </c>
      <c r="AE214" s="572">
        <v>31978.441871999999</v>
      </c>
      <c r="AF214" s="584">
        <f t="shared" si="69"/>
        <v>563113.04587200005</v>
      </c>
      <c r="AG214" s="404">
        <f t="shared" si="76"/>
        <v>3073535.5450253333</v>
      </c>
    </row>
    <row r="215" spans="1:33" x14ac:dyDescent="0.2">
      <c r="A215" s="7">
        <v>200</v>
      </c>
      <c r="B215" s="29" t="s">
        <v>465</v>
      </c>
      <c r="C215" s="184" t="s">
        <v>593</v>
      </c>
      <c r="D215" s="187" t="s">
        <v>593</v>
      </c>
      <c r="E215" s="184" t="s">
        <v>593</v>
      </c>
      <c r="F215" s="187" t="s">
        <v>593</v>
      </c>
      <c r="G215" s="115">
        <v>917976</v>
      </c>
      <c r="H215" s="243">
        <f t="shared" si="70"/>
        <v>964792.77599999995</v>
      </c>
      <c r="I215" s="158">
        <f t="shared" si="71"/>
        <v>964792.77599999995</v>
      </c>
      <c r="K215" s="133">
        <v>200</v>
      </c>
      <c r="L215" s="198" t="s">
        <v>465</v>
      </c>
      <c r="M215" s="199">
        <v>959000</v>
      </c>
      <c r="N215" s="40">
        <v>1.05</v>
      </c>
      <c r="O215" s="201">
        <v>356283</v>
      </c>
      <c r="P215" s="162">
        <f t="shared" si="72"/>
        <v>1315283</v>
      </c>
      <c r="Q215" s="123">
        <v>959000</v>
      </c>
      <c r="R215" s="40">
        <v>1.05</v>
      </c>
      <c r="S215" s="123">
        <v>359493</v>
      </c>
      <c r="T215" s="146">
        <f t="shared" si="73"/>
        <v>1318493</v>
      </c>
      <c r="U215" s="123">
        <v>987000</v>
      </c>
      <c r="V215" s="40">
        <v>1.05</v>
      </c>
      <c r="W215" s="123">
        <v>320976</v>
      </c>
      <c r="X215" s="146">
        <f t="shared" si="74"/>
        <v>1307976</v>
      </c>
      <c r="Y215" s="199">
        <v>1043000</v>
      </c>
      <c r="Z215" s="40">
        <v>1.05</v>
      </c>
      <c r="AA215" s="201">
        <v>365913</v>
      </c>
      <c r="AB215" s="162">
        <f t="shared" si="75"/>
        <v>1408913</v>
      </c>
      <c r="AC215" s="573">
        <v>620806.68000000005</v>
      </c>
      <c r="AD215" s="563">
        <v>1.05</v>
      </c>
      <c r="AE215" s="572">
        <v>147103.59175200001</v>
      </c>
      <c r="AF215" s="584">
        <f t="shared" si="69"/>
        <v>767910.27175200009</v>
      </c>
      <c r="AG215" s="404">
        <f t="shared" si="76"/>
        <v>1180561.3412920001</v>
      </c>
    </row>
    <row r="216" spans="1:33" x14ac:dyDescent="0.2">
      <c r="A216" s="7">
        <v>201</v>
      </c>
      <c r="B216" s="12" t="s">
        <v>520</v>
      </c>
      <c r="C216" s="184" t="s">
        <v>593</v>
      </c>
      <c r="D216" s="187" t="s">
        <v>593</v>
      </c>
      <c r="E216" s="184" t="s">
        <v>593</v>
      </c>
      <c r="F216" s="187" t="s">
        <v>593</v>
      </c>
      <c r="G216" s="115">
        <v>94703.144</v>
      </c>
      <c r="H216" s="243">
        <f t="shared" si="70"/>
        <v>99533.004344000001</v>
      </c>
      <c r="I216" s="158">
        <f t="shared" si="71"/>
        <v>99533.004344000001</v>
      </c>
      <c r="K216" s="133">
        <v>201</v>
      </c>
      <c r="L216" s="124" t="s">
        <v>520</v>
      </c>
      <c r="M216" s="55">
        <v>122181</v>
      </c>
      <c r="N216" s="40">
        <v>4</v>
      </c>
      <c r="O216" s="59">
        <v>39072</v>
      </c>
      <c r="P216" s="162">
        <f t="shared" si="72"/>
        <v>161253</v>
      </c>
      <c r="Q216" s="123">
        <v>110754</v>
      </c>
      <c r="R216" s="40">
        <v>4</v>
      </c>
      <c r="S216" s="123">
        <v>39776</v>
      </c>
      <c r="T216" s="146">
        <f t="shared" si="73"/>
        <v>150530</v>
      </c>
      <c r="U216" s="123">
        <v>122181</v>
      </c>
      <c r="V216" s="40">
        <v>4</v>
      </c>
      <c r="W216" s="123">
        <v>35200</v>
      </c>
      <c r="X216" s="146">
        <f t="shared" si="74"/>
        <v>157381</v>
      </c>
      <c r="Y216" s="55">
        <v>130971</v>
      </c>
      <c r="Z216" s="40">
        <v>4</v>
      </c>
      <c r="AA216" s="59">
        <v>38368</v>
      </c>
      <c r="AB216" s="162">
        <f t="shared" si="75"/>
        <v>169339</v>
      </c>
      <c r="AC216" s="571">
        <v>620806.68000000005</v>
      </c>
      <c r="AD216" s="563">
        <v>4</v>
      </c>
      <c r="AE216" s="570">
        <v>107123.64156</v>
      </c>
      <c r="AF216" s="570">
        <f t="shared" si="69"/>
        <v>727930.32156000007</v>
      </c>
      <c r="AG216" s="404">
        <f t="shared" si="76"/>
        <v>244327.72098400001</v>
      </c>
    </row>
    <row r="217" spans="1:33" x14ac:dyDescent="0.2">
      <c r="A217" s="7">
        <v>202</v>
      </c>
      <c r="B217" s="12" t="s">
        <v>521</v>
      </c>
      <c r="C217" s="184" t="s">
        <v>593</v>
      </c>
      <c r="D217" s="187" t="s">
        <v>593</v>
      </c>
      <c r="E217" s="184" t="s">
        <v>593</v>
      </c>
      <c r="F217" s="187" t="s">
        <v>593</v>
      </c>
      <c r="G217" s="115">
        <v>105920.4096</v>
      </c>
      <c r="H217" s="243">
        <f t="shared" si="70"/>
        <v>111322.35048959999</v>
      </c>
      <c r="I217" s="158">
        <f t="shared" si="71"/>
        <v>111322.35048959999</v>
      </c>
      <c r="K217" s="133">
        <v>202</v>
      </c>
      <c r="L217" s="124" t="s">
        <v>521</v>
      </c>
      <c r="M217" s="55">
        <v>105003</v>
      </c>
      <c r="N217" s="40">
        <v>0.31</v>
      </c>
      <c r="O217" s="59">
        <v>39424</v>
      </c>
      <c r="P217" s="162">
        <f t="shared" si="72"/>
        <v>144427</v>
      </c>
      <c r="Q217" s="123">
        <v>97503</v>
      </c>
      <c r="R217" s="40">
        <v>0.31</v>
      </c>
      <c r="S217" s="123">
        <v>39424</v>
      </c>
      <c r="T217" s="146">
        <f t="shared" si="73"/>
        <v>136927</v>
      </c>
      <c r="U217" s="123">
        <v>108003</v>
      </c>
      <c r="V217" s="40">
        <v>0.31</v>
      </c>
      <c r="W217" s="123">
        <v>35200</v>
      </c>
      <c r="X217" s="146">
        <f t="shared" si="74"/>
        <v>143203</v>
      </c>
      <c r="Y217" s="55">
        <v>114003</v>
      </c>
      <c r="Z217" s="40">
        <v>0.31</v>
      </c>
      <c r="AA217" s="59">
        <v>39776</v>
      </c>
      <c r="AB217" s="162">
        <f t="shared" si="75"/>
        <v>153779</v>
      </c>
      <c r="AC217" s="571">
        <v>406973.26799999998</v>
      </c>
      <c r="AD217" s="563">
        <v>0.31</v>
      </c>
      <c r="AE217" s="570">
        <v>39497.100552000004</v>
      </c>
      <c r="AF217" s="570">
        <f t="shared" si="69"/>
        <v>446470.36855199997</v>
      </c>
      <c r="AG217" s="404">
        <f>AVERAGE(I217,P217,T217,X217,AB217,AF217)</f>
        <v>189354.78650693331</v>
      </c>
    </row>
    <row r="218" spans="1:33" x14ac:dyDescent="0.2">
      <c r="K218" s="747"/>
      <c r="L218" s="747"/>
      <c r="M218" s="747"/>
      <c r="N218" s="747"/>
      <c r="O218" s="747"/>
      <c r="P218" s="251"/>
      <c r="Q218" s="5"/>
      <c r="R218" s="1"/>
      <c r="S218" s="1"/>
      <c r="T218" s="251"/>
      <c r="U218" s="5"/>
      <c r="V218" s="1"/>
      <c r="W218" s="1"/>
      <c r="X218" s="251"/>
      <c r="Y218" s="5"/>
      <c r="Z218" s="1"/>
      <c r="AA218" s="1"/>
      <c r="AB218" s="251"/>
      <c r="AC218" s="5"/>
      <c r="AD218" s="1"/>
      <c r="AE218" s="1"/>
      <c r="AF218" s="251"/>
      <c r="AG218" s="404"/>
    </row>
    <row r="219" spans="1:33" x14ac:dyDescent="0.2">
      <c r="K219" s="136"/>
      <c r="L219" s="137"/>
      <c r="M219" s="47"/>
      <c r="N219" s="48"/>
      <c r="O219" s="47"/>
      <c r="P219" s="148"/>
      <c r="Q219" s="47"/>
      <c r="R219" s="48"/>
      <c r="S219" s="47"/>
      <c r="T219" s="148"/>
      <c r="U219" s="47"/>
      <c r="V219" s="48"/>
      <c r="W219" s="47"/>
      <c r="X219" s="148"/>
      <c r="Y219" s="47"/>
      <c r="Z219" s="48"/>
      <c r="AA219" s="47"/>
      <c r="AB219" s="148"/>
      <c r="AC219" s="47"/>
      <c r="AD219" s="48"/>
      <c r="AE219" s="47"/>
      <c r="AF219" s="148"/>
    </row>
    <row r="220" spans="1:33" x14ac:dyDescent="0.2">
      <c r="K220" s="138"/>
      <c r="L220" s="139"/>
      <c r="M220" s="49"/>
      <c r="N220" s="50"/>
      <c r="O220" s="49"/>
      <c r="P220" s="149"/>
      <c r="Q220" s="49"/>
      <c r="R220" s="50"/>
      <c r="S220" s="49"/>
      <c r="T220" s="149"/>
      <c r="U220" s="49"/>
      <c r="V220" s="50"/>
      <c r="W220" s="49"/>
      <c r="X220" s="149"/>
      <c r="Y220" s="49"/>
      <c r="Z220" s="50"/>
      <c r="AA220" s="49"/>
      <c r="AB220" s="149"/>
      <c r="AC220" s="49"/>
      <c r="AD220" s="50"/>
      <c r="AE220" s="49"/>
      <c r="AF220" s="149"/>
    </row>
    <row r="221" spans="1:33" x14ac:dyDescent="0.2">
      <c r="K221" s="138"/>
      <c r="L221" s="139"/>
      <c r="M221" s="49"/>
      <c r="N221" s="50"/>
      <c r="O221" s="49"/>
      <c r="P221" s="149"/>
      <c r="Q221" s="49"/>
      <c r="R221" s="50"/>
      <c r="S221" s="49"/>
      <c r="T221" s="149"/>
      <c r="U221" s="49"/>
      <c r="V221" s="50"/>
      <c r="W221" s="49"/>
      <c r="X221" s="149"/>
      <c r="Y221" s="49"/>
      <c r="Z221" s="50"/>
      <c r="AA221" s="49"/>
      <c r="AB221" s="149"/>
      <c r="AC221" s="49"/>
      <c r="AD221" s="50"/>
      <c r="AE221" s="49"/>
      <c r="AF221" s="149"/>
    </row>
    <row r="222" spans="1:33" x14ac:dyDescent="0.2">
      <c r="K222" s="138"/>
      <c r="L222" s="139"/>
      <c r="M222" s="49"/>
      <c r="N222" s="50"/>
      <c r="O222" s="49"/>
      <c r="P222" s="149"/>
      <c r="Q222" s="49"/>
      <c r="R222" s="50"/>
      <c r="S222" s="49"/>
      <c r="T222" s="149"/>
      <c r="U222" s="49"/>
      <c r="V222" s="50"/>
      <c r="W222" s="49"/>
      <c r="X222" s="149"/>
      <c r="Y222" s="49"/>
      <c r="Z222" s="50"/>
      <c r="AA222" s="49"/>
      <c r="AB222" s="149"/>
      <c r="AC222" s="49"/>
      <c r="AD222" s="50"/>
      <c r="AE222" s="49"/>
      <c r="AF222" s="149"/>
    </row>
    <row r="223" spans="1:33" x14ac:dyDescent="0.2">
      <c r="K223" s="138"/>
      <c r="L223" s="139"/>
      <c r="M223" s="49"/>
      <c r="N223" s="50"/>
      <c r="O223" s="49"/>
      <c r="P223" s="149"/>
      <c r="Q223" s="49"/>
      <c r="R223" s="50"/>
      <c r="S223" s="49"/>
      <c r="T223" s="149"/>
      <c r="U223" s="49"/>
      <c r="V223" s="50"/>
      <c r="W223" s="49"/>
      <c r="X223" s="149"/>
      <c r="Y223" s="49"/>
      <c r="Z223" s="50"/>
      <c r="AA223" s="49"/>
      <c r="AB223" s="149"/>
      <c r="AC223" s="49"/>
      <c r="AD223" s="50"/>
      <c r="AE223" s="49"/>
      <c r="AF223" s="149"/>
    </row>
    <row r="224" spans="1:33" x14ac:dyDescent="0.2">
      <c r="K224" s="138"/>
      <c r="L224" s="139"/>
      <c r="M224" s="49"/>
      <c r="N224" s="50"/>
      <c r="O224" s="49"/>
      <c r="P224" s="149"/>
      <c r="Q224" s="49"/>
      <c r="R224" s="50"/>
      <c r="S224" s="49"/>
      <c r="T224" s="149"/>
      <c r="U224" s="49"/>
      <c r="V224" s="50"/>
      <c r="W224" s="49"/>
      <c r="X224" s="149"/>
      <c r="Y224" s="49"/>
      <c r="Z224" s="50"/>
      <c r="AA224" s="49"/>
      <c r="AB224" s="149"/>
      <c r="AC224" s="49"/>
      <c r="AD224" s="50"/>
      <c r="AE224" s="49"/>
      <c r="AF224" s="149"/>
    </row>
    <row r="225" spans="11:32" x14ac:dyDescent="0.2">
      <c r="K225" s="138"/>
      <c r="L225" s="139"/>
      <c r="M225" s="49"/>
      <c r="N225" s="50"/>
      <c r="O225" s="49"/>
      <c r="P225" s="149"/>
      <c r="Q225" s="49"/>
      <c r="R225" s="50"/>
      <c r="S225" s="49"/>
      <c r="T225" s="149"/>
      <c r="U225" s="49"/>
      <c r="V225" s="50"/>
      <c r="W225" s="49"/>
      <c r="X225" s="149"/>
      <c r="Y225" s="49"/>
      <c r="Z225" s="50"/>
      <c r="AA225" s="49"/>
      <c r="AB225" s="149"/>
      <c r="AC225" s="49"/>
      <c r="AD225" s="50"/>
      <c r="AE225" s="49"/>
      <c r="AF225" s="149"/>
    </row>
    <row r="226" spans="11:32" x14ac:dyDescent="0.2">
      <c r="K226" s="138"/>
      <c r="L226" s="139"/>
      <c r="M226" s="49"/>
      <c r="N226" s="50"/>
      <c r="O226" s="49"/>
      <c r="P226" s="149"/>
      <c r="Q226" s="49"/>
      <c r="R226" s="50"/>
      <c r="S226" s="49"/>
      <c r="T226" s="149"/>
      <c r="U226" s="49"/>
      <c r="V226" s="50"/>
      <c r="W226" s="49"/>
      <c r="X226" s="149"/>
      <c r="Y226" s="49"/>
      <c r="Z226" s="50"/>
      <c r="AA226" s="49"/>
      <c r="AB226" s="149"/>
      <c r="AC226" s="49"/>
      <c r="AD226" s="50"/>
      <c r="AE226" s="49"/>
      <c r="AF226" s="149"/>
    </row>
    <row r="227" spans="11:32" x14ac:dyDescent="0.2">
      <c r="K227" s="138"/>
      <c r="L227" s="139"/>
      <c r="M227" s="49"/>
      <c r="N227" s="50"/>
      <c r="O227" s="49"/>
      <c r="P227" s="149"/>
      <c r="Q227" s="49"/>
      <c r="R227" s="50"/>
      <c r="S227" s="49"/>
      <c r="T227" s="149"/>
      <c r="U227" s="49"/>
      <c r="V227" s="50"/>
      <c r="W227" s="49"/>
      <c r="X227" s="149"/>
      <c r="Y227" s="49"/>
      <c r="Z227" s="50"/>
      <c r="AA227" s="49"/>
      <c r="AB227" s="149"/>
      <c r="AC227" s="49"/>
      <c r="AD227" s="50"/>
      <c r="AE227" s="49"/>
      <c r="AF227" s="149"/>
    </row>
    <row r="228" spans="11:32" x14ac:dyDescent="0.2">
      <c r="K228" s="138"/>
      <c r="L228" s="139"/>
      <c r="M228" s="49"/>
      <c r="N228" s="50"/>
      <c r="O228" s="49"/>
      <c r="P228" s="149"/>
      <c r="Q228" s="49"/>
      <c r="R228" s="50"/>
      <c r="S228" s="49"/>
      <c r="T228" s="149"/>
      <c r="U228" s="49"/>
      <c r="V228" s="50"/>
      <c r="W228" s="49"/>
      <c r="X228" s="149"/>
      <c r="Y228" s="49"/>
      <c r="Z228" s="50"/>
      <c r="AA228" s="49"/>
      <c r="AB228" s="149"/>
      <c r="AC228" s="49"/>
      <c r="AD228" s="50"/>
      <c r="AE228" s="49"/>
      <c r="AF228" s="149"/>
    </row>
    <row r="229" spans="11:32" x14ac:dyDescent="0.2">
      <c r="K229" s="138"/>
      <c r="L229" s="139"/>
      <c r="M229" s="49"/>
      <c r="N229" s="50"/>
      <c r="O229" s="49"/>
      <c r="P229" s="149"/>
      <c r="Q229" s="49"/>
      <c r="R229" s="50"/>
      <c r="S229" s="49"/>
      <c r="T229" s="149"/>
      <c r="U229" s="49"/>
      <c r="V229" s="50"/>
      <c r="W229" s="49"/>
      <c r="X229" s="149"/>
      <c r="Y229" s="49"/>
      <c r="Z229" s="50"/>
      <c r="AA229" s="49"/>
      <c r="AB229" s="149"/>
      <c r="AC229" s="49"/>
      <c r="AD229" s="50"/>
      <c r="AE229" s="49"/>
      <c r="AF229" s="149"/>
    </row>
    <row r="230" spans="11:32" x14ac:dyDescent="0.2">
      <c r="K230" s="140"/>
      <c r="L230" s="141"/>
      <c r="M230" s="51"/>
      <c r="N230" s="52"/>
      <c r="O230" s="51"/>
      <c r="P230" s="150"/>
      <c r="Q230" s="51"/>
      <c r="R230" s="52"/>
      <c r="S230" s="51"/>
      <c r="T230" s="150"/>
      <c r="U230" s="51"/>
      <c r="V230" s="52"/>
      <c r="W230" s="51"/>
      <c r="X230" s="150"/>
      <c r="Y230" s="51"/>
      <c r="Z230" s="52"/>
      <c r="AA230" s="51"/>
      <c r="AB230" s="150"/>
      <c r="AC230" s="51"/>
      <c r="AD230" s="52"/>
      <c r="AE230" s="51"/>
      <c r="AF230" s="150"/>
    </row>
  </sheetData>
  <sheetProtection selectLockedCells="1"/>
  <autoFilter ref="M1:M230" xr:uid="{00000000-0009-0000-0000-000003000000}"/>
  <mergeCells count="49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4:P4"/>
    <mergeCell ref="K218:O218"/>
    <mergeCell ref="Q1:T1"/>
    <mergeCell ref="Q2:Q3"/>
    <mergeCell ref="R2:R3"/>
    <mergeCell ref="S2:S3"/>
    <mergeCell ref="T2:T3"/>
    <mergeCell ref="K1:K3"/>
    <mergeCell ref="L1:L3"/>
    <mergeCell ref="M1:P1"/>
    <mergeCell ref="M2:M3"/>
    <mergeCell ref="N2:N3"/>
    <mergeCell ref="O2:O3"/>
    <mergeCell ref="P2:P3"/>
    <mergeCell ref="A1:A3"/>
    <mergeCell ref="B1:B3"/>
    <mergeCell ref="C1:I1"/>
    <mergeCell ref="C2:D2"/>
    <mergeCell ref="E2:F2"/>
    <mergeCell ref="G2:H2"/>
    <mergeCell ref="I2:I3"/>
    <mergeCell ref="A4:F4"/>
    <mergeCell ref="A5:B5"/>
    <mergeCell ref="A24:B24"/>
    <mergeCell ref="A43:B43"/>
    <mergeCell ref="A36:B36"/>
    <mergeCell ref="A62:B62"/>
    <mergeCell ref="A53:B53"/>
    <mergeCell ref="A112:B112"/>
    <mergeCell ref="A128:B128"/>
    <mergeCell ref="A87:B87"/>
    <mergeCell ref="A83:B83"/>
    <mergeCell ref="A79:B79"/>
  </mergeCells>
  <conditionalFormatting sqref="A62">
    <cfRule type="duplicateValues" dxfId="345" priority="11"/>
  </conditionalFormatting>
  <conditionalFormatting sqref="B1">
    <cfRule type="duplicateValues" dxfId="344" priority="12"/>
  </conditionalFormatting>
  <conditionalFormatting sqref="B18:B23">
    <cfRule type="duplicateValues" dxfId="343" priority="14"/>
  </conditionalFormatting>
  <conditionalFormatting sqref="B63">
    <cfRule type="duplicateValues" dxfId="342" priority="15"/>
  </conditionalFormatting>
  <conditionalFormatting sqref="B64:B78 B80:B82 B84:B86 A83 B88:B111 B113:B127 B129:B180 A128 A112 A87 A79 B6:B17 A4:A5 B25:B35 B37:B42 B44:B52 B54:B61 A53 A43 A36 A24">
    <cfRule type="duplicateValues" dxfId="341" priority="46"/>
  </conditionalFormatting>
  <conditionalFormatting sqref="B213">
    <cfRule type="duplicateValues" dxfId="340" priority="10"/>
  </conditionalFormatting>
  <conditionalFormatting sqref="B216:B217">
    <cfRule type="duplicateValues" dxfId="339" priority="8"/>
  </conditionalFormatting>
  <conditionalFormatting sqref="K62">
    <cfRule type="duplicateValues" dxfId="338" priority="3"/>
  </conditionalFormatting>
  <conditionalFormatting sqref="L1">
    <cfRule type="duplicateValues" dxfId="337" priority="4"/>
  </conditionalFormatting>
  <conditionalFormatting sqref="L18:L23">
    <cfRule type="duplicateValues" dxfId="336" priority="5"/>
  </conditionalFormatting>
  <conditionalFormatting sqref="L63">
    <cfRule type="duplicateValues" dxfId="335" priority="6"/>
  </conditionalFormatting>
  <conditionalFormatting sqref="L64:L78 L80:L82 L84:L86 K83 L88:L111 L113:L127 L129:L180 K128 K112 K87 K79 L6:L17 K4:K5 L25:L35 L37:L42 L44:L52 L54:L61 K53 K43 K36 K24">
    <cfRule type="duplicateValues" dxfId="334" priority="7"/>
  </conditionalFormatting>
  <conditionalFormatting sqref="L213">
    <cfRule type="duplicateValues" dxfId="333" priority="2"/>
  </conditionalFormatting>
  <conditionalFormatting sqref="L216:L217">
    <cfRule type="duplicateValues" dxfId="332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6"/>
  <dimension ref="A1:AK226"/>
  <sheetViews>
    <sheetView topLeftCell="AA139" zoomScaleNormal="100" workbookViewId="0">
      <selection activeCell="AC157" sqref="AC157"/>
    </sheetView>
  </sheetViews>
  <sheetFormatPr baseColWidth="10" defaultRowHeight="12.75" x14ac:dyDescent="0.2"/>
  <cols>
    <col min="1" max="1" width="4.85546875" style="3" bestFit="1" customWidth="1"/>
    <col min="2" max="2" width="56.140625" style="3" bestFit="1" customWidth="1"/>
    <col min="3" max="3" width="14.5703125" style="3" customWidth="1"/>
    <col min="4" max="4" width="14.5703125" style="236" customWidth="1"/>
    <col min="5" max="5" width="14.140625" style="5" customWidth="1"/>
    <col min="6" max="6" width="14.42578125" style="236" customWidth="1"/>
    <col min="7" max="7" width="13.7109375" style="3" customWidth="1"/>
    <col min="8" max="8" width="13.7109375" style="237" customWidth="1"/>
    <col min="9" max="9" width="15" style="3" customWidth="1"/>
    <col min="10" max="10" width="11.42578125" style="3"/>
    <col min="11" max="11" width="16.5703125" style="248" customWidth="1"/>
    <col min="12" max="12" width="56.42578125" style="248" customWidth="1"/>
    <col min="13" max="13" width="16.5703125" style="248" customWidth="1"/>
    <col min="14" max="14" width="16.5703125" style="144" customWidth="1"/>
    <col min="15" max="15" width="16.5703125" style="275" customWidth="1"/>
    <col min="16" max="16" width="16.5703125" style="279" customWidth="1"/>
    <col min="17" max="17" width="16.5703125" style="248" customWidth="1"/>
    <col min="18" max="18" width="16.5703125" style="144" customWidth="1"/>
    <col min="19" max="19" width="16.5703125" style="275" customWidth="1"/>
    <col min="20" max="20" width="16.5703125" style="279" customWidth="1"/>
    <col min="21" max="21" width="16.5703125" style="248" customWidth="1"/>
    <col min="22" max="22" width="16.5703125" style="144" customWidth="1"/>
    <col min="23" max="23" width="16.5703125" style="275" customWidth="1"/>
    <col min="24" max="24" width="16.5703125" style="279" customWidth="1"/>
    <col min="25" max="25" width="16.5703125" style="248" customWidth="1"/>
    <col min="26" max="26" width="16.5703125" style="144" customWidth="1"/>
    <col min="27" max="27" width="16.5703125" style="275" customWidth="1"/>
    <col min="28" max="28" width="16.5703125" style="279" customWidth="1"/>
    <col min="29" max="29" width="16.5703125" style="248" customWidth="1"/>
    <col min="30" max="30" width="16.5703125" style="144" customWidth="1"/>
    <col min="31" max="31" width="16.5703125" style="275" customWidth="1"/>
    <col min="32" max="32" width="16.5703125" style="279" customWidth="1"/>
    <col min="33" max="33" width="17" style="14" customWidth="1"/>
    <col min="34" max="35" width="11.42578125" style="1"/>
    <col min="36" max="36" width="11.42578125" style="14"/>
    <col min="37" max="37" width="11.42578125" style="15"/>
    <col min="38" max="16384" width="11.42578125" style="1"/>
  </cols>
  <sheetData>
    <row r="1" spans="1:37" ht="12" customHeight="1" x14ac:dyDescent="0.2">
      <c r="A1" s="743" t="s">
        <v>0</v>
      </c>
      <c r="B1" s="743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8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5"/>
      <c r="X1" s="695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ht="11.25" customHeight="1" x14ac:dyDescent="0.2">
      <c r="A2" s="743"/>
      <c r="B2" s="744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708"/>
      <c r="L2" s="710"/>
      <c r="M2" s="718" t="s">
        <v>350</v>
      </c>
      <c r="N2" s="699" t="s">
        <v>2</v>
      </c>
      <c r="O2" s="718" t="s">
        <v>351</v>
      </c>
      <c r="P2" s="719" t="s">
        <v>263</v>
      </c>
      <c r="Q2" s="718" t="s">
        <v>350</v>
      </c>
      <c r="R2" s="699" t="s">
        <v>2</v>
      </c>
      <c r="S2" s="718" t="s">
        <v>351</v>
      </c>
      <c r="T2" s="719" t="s">
        <v>263</v>
      </c>
      <c r="U2" s="718" t="s">
        <v>350</v>
      </c>
      <c r="V2" s="699" t="s">
        <v>2</v>
      </c>
      <c r="W2" s="718" t="s">
        <v>351</v>
      </c>
      <c r="X2" s="719" t="s">
        <v>263</v>
      </c>
      <c r="Y2" s="718" t="s">
        <v>350</v>
      </c>
      <c r="Z2" s="699" t="s">
        <v>2</v>
      </c>
      <c r="AA2" s="718" t="s">
        <v>351</v>
      </c>
      <c r="AB2" s="719" t="s">
        <v>263</v>
      </c>
      <c r="AC2" s="718" t="s">
        <v>350</v>
      </c>
      <c r="AD2" s="699" t="s">
        <v>2</v>
      </c>
      <c r="AE2" s="718" t="s">
        <v>351</v>
      </c>
      <c r="AF2" s="719" t="s">
        <v>263</v>
      </c>
      <c r="AG2" s="676"/>
    </row>
    <row r="3" spans="1:37" ht="62.25" customHeight="1" x14ac:dyDescent="0.2">
      <c r="A3" s="743"/>
      <c r="B3" s="744"/>
      <c r="C3" s="256" t="s">
        <v>592</v>
      </c>
      <c r="D3" s="257" t="s">
        <v>594</v>
      </c>
      <c r="E3" s="256" t="s">
        <v>592</v>
      </c>
      <c r="F3" s="258" t="s">
        <v>595</v>
      </c>
      <c r="G3" s="96" t="s">
        <v>592</v>
      </c>
      <c r="H3" s="185" t="s">
        <v>596</v>
      </c>
      <c r="I3" s="745"/>
      <c r="K3" s="708"/>
      <c r="L3" s="710"/>
      <c r="M3" s="718"/>
      <c r="N3" s="699"/>
      <c r="O3" s="718"/>
      <c r="P3" s="719"/>
      <c r="Q3" s="718"/>
      <c r="R3" s="699"/>
      <c r="S3" s="718"/>
      <c r="T3" s="719"/>
      <c r="U3" s="718"/>
      <c r="V3" s="699"/>
      <c r="W3" s="718"/>
      <c r="X3" s="719"/>
      <c r="Y3" s="718"/>
      <c r="Z3" s="699"/>
      <c r="AA3" s="718"/>
      <c r="AB3" s="719"/>
      <c r="AC3" s="718"/>
      <c r="AD3" s="699"/>
      <c r="AE3" s="718"/>
      <c r="AF3" s="719"/>
      <c r="AG3" s="676"/>
    </row>
    <row r="4" spans="1:37" ht="15.75" x14ac:dyDescent="0.2">
      <c r="A4" s="748" t="s">
        <v>537</v>
      </c>
      <c r="B4" s="748"/>
      <c r="C4" s="748"/>
      <c r="D4" s="748"/>
      <c r="E4" s="748"/>
      <c r="F4" s="748"/>
      <c r="H4" s="1"/>
      <c r="K4" s="754" t="s">
        <v>537</v>
      </c>
      <c r="L4" s="754"/>
      <c r="M4" s="754"/>
      <c r="N4" s="754"/>
      <c r="O4" s="754"/>
      <c r="P4" s="754"/>
      <c r="Q4" s="145"/>
      <c r="R4" s="254"/>
      <c r="S4" s="254"/>
      <c r="T4" s="254"/>
      <c r="U4" s="145"/>
      <c r="V4" s="254"/>
      <c r="W4" s="254"/>
      <c r="X4" s="254"/>
      <c r="Y4" s="145"/>
      <c r="Z4" s="254"/>
      <c r="AA4" s="254"/>
      <c r="AB4" s="254"/>
      <c r="AC4" s="145"/>
      <c r="AD4" s="254"/>
      <c r="AE4" s="254"/>
      <c r="AF4" s="254"/>
      <c r="AG4" s="440"/>
    </row>
    <row r="5" spans="1:37" s="240" customFormat="1" x14ac:dyDescent="0.2">
      <c r="A5" s="749" t="s">
        <v>3</v>
      </c>
      <c r="B5" s="750"/>
      <c r="C5" s="204"/>
      <c r="D5" s="204"/>
      <c r="E5" s="204"/>
      <c r="F5" s="269"/>
      <c r="G5" s="111"/>
      <c r="I5" s="111"/>
      <c r="J5" s="111"/>
      <c r="K5" s="749" t="s">
        <v>3</v>
      </c>
      <c r="L5" s="750"/>
      <c r="M5" s="204"/>
      <c r="N5" s="204"/>
      <c r="O5" s="204"/>
      <c r="P5" s="269"/>
      <c r="Q5" s="204"/>
      <c r="R5" s="204"/>
      <c r="S5" s="204"/>
      <c r="T5" s="269"/>
      <c r="U5" s="204"/>
      <c r="V5" s="204"/>
      <c r="W5" s="204"/>
      <c r="X5" s="269"/>
      <c r="Y5" s="204"/>
      <c r="Z5" s="204"/>
      <c r="AA5" s="204"/>
      <c r="AB5" s="269"/>
      <c r="AC5" s="204"/>
      <c r="AD5" s="204"/>
      <c r="AE5" s="204"/>
      <c r="AF5" s="269"/>
      <c r="AG5" s="441"/>
      <c r="AJ5" s="241"/>
      <c r="AK5" s="268"/>
    </row>
    <row r="6" spans="1:37" x14ac:dyDescent="0.2">
      <c r="A6" s="7">
        <v>1</v>
      </c>
      <c r="B6" s="13" t="s">
        <v>121</v>
      </c>
      <c r="C6" s="181">
        <v>31360</v>
      </c>
      <c r="D6" s="186">
        <f>C6*9.28%+C6</f>
        <v>34270.207999999999</v>
      </c>
      <c r="E6" s="115">
        <v>40185</v>
      </c>
      <c r="F6" s="190">
        <f>+E6*5.2%+E6</f>
        <v>42274.62</v>
      </c>
      <c r="G6" s="271">
        <v>38892.650399999999</v>
      </c>
      <c r="H6" s="243">
        <f>G6*5.2%+G6</f>
        <v>40915.0682208</v>
      </c>
      <c r="I6" s="272">
        <f>AVERAGE(D6,F6,H6)</f>
        <v>39153.298740266669</v>
      </c>
      <c r="K6" s="133">
        <v>1</v>
      </c>
      <c r="L6" s="206" t="s">
        <v>121</v>
      </c>
      <c r="M6" s="122">
        <v>36250</v>
      </c>
      <c r="N6" s="40">
        <v>0.15</v>
      </c>
      <c r="O6" s="41">
        <v>15282</v>
      </c>
      <c r="P6" s="146">
        <f>+M6+O6</f>
        <v>51532</v>
      </c>
      <c r="Q6" s="122">
        <v>34250</v>
      </c>
      <c r="R6" s="40">
        <v>0.15</v>
      </c>
      <c r="S6" s="41">
        <v>15838</v>
      </c>
      <c r="T6" s="146">
        <f>+Q6+S6</f>
        <v>50088</v>
      </c>
      <c r="U6" s="55">
        <v>37500</v>
      </c>
      <c r="V6" s="40">
        <v>0.15</v>
      </c>
      <c r="W6" s="59">
        <v>13892.650399999999</v>
      </c>
      <c r="X6" s="162">
        <f>+U6+W6</f>
        <v>51392.650399999999</v>
      </c>
      <c r="Y6" s="55">
        <v>37750</v>
      </c>
      <c r="Z6" s="40">
        <v>0.15</v>
      </c>
      <c r="AA6" s="59">
        <v>15699</v>
      </c>
      <c r="AB6" s="162">
        <f>+Y6+AA6</f>
        <v>53449</v>
      </c>
      <c r="AC6" s="571">
        <v>299366.77679999999</v>
      </c>
      <c r="AD6" s="563">
        <v>0.15</v>
      </c>
      <c r="AE6" s="570">
        <v>29564.193672000001</v>
      </c>
      <c r="AF6" s="570">
        <f t="shared" ref="AF6:AF23" si="0">IF(AND(AC6="",AE6=""),"",SUM(AC6,AE6))</f>
        <v>328930.97047200002</v>
      </c>
      <c r="AG6" s="458">
        <f>AVERAGE(I6,P6,T6,X6,AB6,AF6)</f>
        <v>95757.653268711118</v>
      </c>
    </row>
    <row r="7" spans="1:37" x14ac:dyDescent="0.2">
      <c r="A7" s="7">
        <v>2</v>
      </c>
      <c r="B7" s="13" t="s">
        <v>4</v>
      </c>
      <c r="C7" s="181">
        <v>24500</v>
      </c>
      <c r="D7" s="186">
        <f t="shared" ref="D7:D23" si="1">C7*9.28%+C7</f>
        <v>26773.599999999999</v>
      </c>
      <c r="E7" s="115">
        <v>31445</v>
      </c>
      <c r="F7" s="190">
        <f t="shared" ref="F7:F23" si="2">+E7*5.2%+E7</f>
        <v>33080.14</v>
      </c>
      <c r="G7" s="271">
        <v>30433.728800000001</v>
      </c>
      <c r="H7" s="243">
        <f t="shared" ref="H7:H70" si="3">G7*5.2%+G7</f>
        <v>32016.2826976</v>
      </c>
      <c r="I7" s="272">
        <f t="shared" ref="I7:I70" si="4">AVERAGE(D7,F7,H7)</f>
        <v>30623.3408992</v>
      </c>
      <c r="K7" s="133">
        <v>2</v>
      </c>
      <c r="L7" s="206" t="s">
        <v>4</v>
      </c>
      <c r="M7" s="122">
        <v>299200</v>
      </c>
      <c r="N7" s="40">
        <v>0.14499999999999999</v>
      </c>
      <c r="O7" s="41">
        <v>11581</v>
      </c>
      <c r="P7" s="146">
        <f t="shared" ref="P7:P70" si="5">+M7+O7</f>
        <v>310781</v>
      </c>
      <c r="Q7" s="122">
        <v>294800</v>
      </c>
      <c r="R7" s="40">
        <v>0.14499999999999999</v>
      </c>
      <c r="S7" s="41">
        <v>11686</v>
      </c>
      <c r="T7" s="146">
        <f t="shared" ref="T7:T70" si="6">+Q7+S7</f>
        <v>306486</v>
      </c>
      <c r="U7" s="55">
        <v>323400</v>
      </c>
      <c r="V7" s="40">
        <v>0.14499999999999999</v>
      </c>
      <c r="W7" s="59">
        <v>10433.728800000001</v>
      </c>
      <c r="X7" s="162">
        <f t="shared" ref="X7:X70" si="7">+U7+W7</f>
        <v>333833.72879999998</v>
      </c>
      <c r="Y7" s="55">
        <v>325600</v>
      </c>
      <c r="Z7" s="40">
        <v>0.14499999999999999</v>
      </c>
      <c r="AA7" s="59">
        <v>11373</v>
      </c>
      <c r="AB7" s="162">
        <f t="shared" ref="AB7:AB70" si="8">+Y7+AA7</f>
        <v>336973</v>
      </c>
      <c r="AC7" s="571">
        <v>726095.49292800005</v>
      </c>
      <c r="AD7" s="563">
        <v>0.14499999999999999</v>
      </c>
      <c r="AE7" s="570">
        <v>811840.89769848005</v>
      </c>
      <c r="AF7" s="570">
        <f t="shared" si="0"/>
        <v>1537936.3906264801</v>
      </c>
      <c r="AG7" s="458">
        <f t="shared" ref="AG7:AG70" si="9">AVERAGE(I7,P7,T7,X7,AB7,AF7)</f>
        <v>476105.57672094664</v>
      </c>
    </row>
    <row r="8" spans="1:37" x14ac:dyDescent="0.2">
      <c r="A8" s="7">
        <v>3</v>
      </c>
      <c r="B8" s="13" t="s">
        <v>122</v>
      </c>
      <c r="C8" s="181">
        <v>21560</v>
      </c>
      <c r="D8" s="186">
        <f t="shared" si="1"/>
        <v>23560.768</v>
      </c>
      <c r="E8" s="115">
        <v>27740</v>
      </c>
      <c r="F8" s="190">
        <f t="shared" si="2"/>
        <v>29182.48</v>
      </c>
      <c r="G8" s="271">
        <v>26847.881600000001</v>
      </c>
      <c r="H8" s="243">
        <f t="shared" si="3"/>
        <v>28243.9714432</v>
      </c>
      <c r="I8" s="272">
        <f t="shared" si="4"/>
        <v>26995.7398144</v>
      </c>
      <c r="K8" s="133">
        <v>3</v>
      </c>
      <c r="L8" s="206" t="s">
        <v>122</v>
      </c>
      <c r="M8" s="122">
        <v>201600</v>
      </c>
      <c r="N8" s="40">
        <v>0.14229729729729729</v>
      </c>
      <c r="O8" s="41">
        <v>10833</v>
      </c>
      <c r="P8" s="146">
        <f t="shared" si="5"/>
        <v>212433</v>
      </c>
      <c r="Q8" s="122">
        <v>193200</v>
      </c>
      <c r="R8" s="40">
        <v>0.14229729729729729</v>
      </c>
      <c r="S8" s="41">
        <v>11325</v>
      </c>
      <c r="T8" s="146">
        <f t="shared" si="6"/>
        <v>204525</v>
      </c>
      <c r="U8" s="55">
        <v>208600</v>
      </c>
      <c r="V8" s="40">
        <v>0.14229729729729729</v>
      </c>
      <c r="W8" s="59">
        <v>9847.8816000000006</v>
      </c>
      <c r="X8" s="162">
        <f t="shared" si="7"/>
        <v>218447.88159999999</v>
      </c>
      <c r="Y8" s="55">
        <v>207200</v>
      </c>
      <c r="Z8" s="40">
        <v>0.14229729729729729</v>
      </c>
      <c r="AA8" s="59">
        <v>10734</v>
      </c>
      <c r="AB8" s="162">
        <f t="shared" si="8"/>
        <v>217934</v>
      </c>
      <c r="AC8" s="571">
        <v>475951.788</v>
      </c>
      <c r="AD8" s="563">
        <v>0.14229729729729701</v>
      </c>
      <c r="AE8" s="570">
        <v>18224.124983999998</v>
      </c>
      <c r="AF8" s="570">
        <f t="shared" si="0"/>
        <v>494175.912984</v>
      </c>
      <c r="AG8" s="458">
        <f t="shared" si="9"/>
        <v>229085.25573306668</v>
      </c>
    </row>
    <row r="9" spans="1:37" x14ac:dyDescent="0.2">
      <c r="A9" s="7">
        <v>4</v>
      </c>
      <c r="B9" s="13" t="s">
        <v>123</v>
      </c>
      <c r="C9" s="181">
        <v>38220</v>
      </c>
      <c r="D9" s="186">
        <f t="shared" si="1"/>
        <v>41766.815999999999</v>
      </c>
      <c r="E9" s="115">
        <v>49020</v>
      </c>
      <c r="F9" s="190">
        <f t="shared" si="2"/>
        <v>51569.04</v>
      </c>
      <c r="G9" s="271">
        <v>47443.516799999998</v>
      </c>
      <c r="H9" s="243">
        <f t="shared" si="3"/>
        <v>49910.579673599997</v>
      </c>
      <c r="I9" s="272">
        <f t="shared" si="4"/>
        <v>47748.811891199999</v>
      </c>
      <c r="K9" s="133">
        <v>4</v>
      </c>
      <c r="L9" s="206" t="s">
        <v>123</v>
      </c>
      <c r="M9" s="122">
        <v>44330</v>
      </c>
      <c r="N9" s="40">
        <v>0.23378378378378378</v>
      </c>
      <c r="O9" s="41">
        <v>18088</v>
      </c>
      <c r="P9" s="146">
        <f t="shared" si="5"/>
        <v>62418</v>
      </c>
      <c r="Q9" s="122">
        <v>42780</v>
      </c>
      <c r="R9" s="40">
        <v>0.23378378378378378</v>
      </c>
      <c r="S9" s="41">
        <v>19074</v>
      </c>
      <c r="T9" s="146">
        <f t="shared" si="6"/>
        <v>61854</v>
      </c>
      <c r="U9" s="55">
        <v>45260</v>
      </c>
      <c r="V9" s="40">
        <v>0.23378378378378378</v>
      </c>
      <c r="W9" s="59">
        <v>16443.516799999998</v>
      </c>
      <c r="X9" s="162">
        <f t="shared" si="7"/>
        <v>61703.516799999998</v>
      </c>
      <c r="Y9" s="55">
        <v>45880</v>
      </c>
      <c r="Z9" s="40">
        <v>0.23378378378378378</v>
      </c>
      <c r="AA9" s="59">
        <v>18581</v>
      </c>
      <c r="AB9" s="162">
        <f t="shared" si="8"/>
        <v>64461</v>
      </c>
      <c r="AC9" s="571">
        <v>444221.66879999998</v>
      </c>
      <c r="AD9" s="563">
        <v>0.233783783783784</v>
      </c>
      <c r="AE9" s="570">
        <v>67136.793516000005</v>
      </c>
      <c r="AF9" s="570">
        <f t="shared" si="0"/>
        <v>511358.46231600002</v>
      </c>
      <c r="AG9" s="458">
        <f t="shared" si="9"/>
        <v>134923.96516786667</v>
      </c>
    </row>
    <row r="10" spans="1:37" x14ac:dyDescent="0.2">
      <c r="A10" s="7">
        <v>5</v>
      </c>
      <c r="B10" s="13" t="s">
        <v>124</v>
      </c>
      <c r="C10" s="181">
        <v>59780</v>
      </c>
      <c r="D10" s="186">
        <f t="shared" si="1"/>
        <v>65327.584000000003</v>
      </c>
      <c r="E10" s="115">
        <v>76665</v>
      </c>
      <c r="F10" s="190">
        <f t="shared" si="2"/>
        <v>80651.58</v>
      </c>
      <c r="G10" s="271">
        <v>74199.453600000008</v>
      </c>
      <c r="H10" s="243">
        <f t="shared" si="3"/>
        <v>78057.825187200011</v>
      </c>
      <c r="I10" s="272">
        <f t="shared" si="4"/>
        <v>74678.996395733338</v>
      </c>
      <c r="K10" s="133">
        <v>5</v>
      </c>
      <c r="L10" s="206" t="s">
        <v>124</v>
      </c>
      <c r="M10" s="122">
        <v>336000</v>
      </c>
      <c r="N10" s="40">
        <v>0.59459459459459463</v>
      </c>
      <c r="O10" s="41">
        <v>29343</v>
      </c>
      <c r="P10" s="146">
        <f t="shared" si="5"/>
        <v>365343</v>
      </c>
      <c r="Q10" s="122">
        <v>307200</v>
      </c>
      <c r="R10" s="40">
        <v>0.59459459459459463</v>
      </c>
      <c r="S10" s="41">
        <v>30391</v>
      </c>
      <c r="T10" s="146">
        <f t="shared" si="6"/>
        <v>337591</v>
      </c>
      <c r="U10" s="55">
        <v>331200</v>
      </c>
      <c r="V10" s="40">
        <v>0.59459459459459463</v>
      </c>
      <c r="W10" s="59">
        <v>26199.453600000008</v>
      </c>
      <c r="X10" s="162">
        <f t="shared" si="7"/>
        <v>357399.45360000001</v>
      </c>
      <c r="Y10" s="55">
        <v>352800</v>
      </c>
      <c r="Z10" s="40">
        <v>0.59459459459459463</v>
      </c>
      <c r="AA10" s="59">
        <v>29081</v>
      </c>
      <c r="AB10" s="162">
        <f t="shared" si="8"/>
        <v>381881</v>
      </c>
      <c r="AC10" s="571">
        <v>252461.38320000001</v>
      </c>
      <c r="AD10" s="563">
        <v>0.59459459459459496</v>
      </c>
      <c r="AE10" s="570">
        <v>43601.322491999999</v>
      </c>
      <c r="AF10" s="570">
        <f t="shared" si="0"/>
        <v>296062.70569199999</v>
      </c>
      <c r="AG10" s="458">
        <f t="shared" si="9"/>
        <v>302159.35928128887</v>
      </c>
    </row>
    <row r="11" spans="1:37" x14ac:dyDescent="0.2">
      <c r="A11" s="7">
        <v>6</v>
      </c>
      <c r="B11" s="13" t="s">
        <v>7</v>
      </c>
      <c r="C11" s="181">
        <v>136220</v>
      </c>
      <c r="D11" s="186">
        <f t="shared" si="1"/>
        <v>148861.21599999999</v>
      </c>
      <c r="E11" s="115">
        <v>174705</v>
      </c>
      <c r="F11" s="190">
        <f t="shared" si="2"/>
        <v>183789.66</v>
      </c>
      <c r="G11" s="271">
        <v>169086.4872</v>
      </c>
      <c r="H11" s="243">
        <f t="shared" si="3"/>
        <v>177878.98453439999</v>
      </c>
      <c r="I11" s="272">
        <f t="shared" si="4"/>
        <v>170176.62017813334</v>
      </c>
      <c r="K11" s="133">
        <v>6</v>
      </c>
      <c r="L11" s="206" t="s">
        <v>7</v>
      </c>
      <c r="M11" s="122">
        <v>159500</v>
      </c>
      <c r="N11" s="40">
        <v>0.59459459459459463</v>
      </c>
      <c r="O11" s="41">
        <v>66177</v>
      </c>
      <c r="P11" s="146">
        <f t="shared" si="5"/>
        <v>225677</v>
      </c>
      <c r="Q11" s="122">
        <v>137500</v>
      </c>
      <c r="R11" s="40">
        <v>0.59459459459459463</v>
      </c>
      <c r="S11" s="41">
        <v>68540</v>
      </c>
      <c r="T11" s="146">
        <f t="shared" si="6"/>
        <v>206040</v>
      </c>
      <c r="U11" s="55">
        <v>152900</v>
      </c>
      <c r="V11" s="40">
        <v>0.59459459459459463</v>
      </c>
      <c r="W11" s="59">
        <v>59086.487200000003</v>
      </c>
      <c r="X11" s="162">
        <f t="shared" si="7"/>
        <v>211986.4872</v>
      </c>
      <c r="Y11" s="55">
        <v>167200</v>
      </c>
      <c r="Z11" s="40">
        <v>0.59459459459459463</v>
      </c>
      <c r="AA11" s="59">
        <v>66177</v>
      </c>
      <c r="AB11" s="162">
        <f t="shared" si="8"/>
        <v>233377</v>
      </c>
      <c r="AC11" s="571">
        <v>663000</v>
      </c>
      <c r="AD11" s="563">
        <v>0.59459459459459496</v>
      </c>
      <c r="AE11" s="570">
        <v>96900</v>
      </c>
      <c r="AF11" s="570">
        <f t="shared" si="0"/>
        <v>759900</v>
      </c>
      <c r="AG11" s="458">
        <f t="shared" si="9"/>
        <v>301192.85122968891</v>
      </c>
    </row>
    <row r="12" spans="1:37" x14ac:dyDescent="0.2">
      <c r="A12" s="7">
        <v>7</v>
      </c>
      <c r="B12" s="13" t="s">
        <v>125</v>
      </c>
      <c r="C12" s="181">
        <v>41160</v>
      </c>
      <c r="D12" s="186">
        <f t="shared" si="1"/>
        <v>44979.648000000001</v>
      </c>
      <c r="E12" s="115">
        <v>52820</v>
      </c>
      <c r="F12" s="190">
        <f t="shared" si="2"/>
        <v>55566.64</v>
      </c>
      <c r="G12" s="271">
        <v>38648.28</v>
      </c>
      <c r="H12" s="243">
        <f t="shared" si="3"/>
        <v>40657.990559999998</v>
      </c>
      <c r="I12" s="272">
        <f t="shared" si="4"/>
        <v>47068.092853333335</v>
      </c>
      <c r="K12" s="133">
        <v>7</v>
      </c>
      <c r="L12" s="206" t="s">
        <v>125</v>
      </c>
      <c r="M12" s="463" t="s">
        <v>593</v>
      </c>
      <c r="N12" s="40">
        <v>1.027027027027027</v>
      </c>
      <c r="O12" s="41">
        <v>133200</v>
      </c>
      <c r="P12" s="146">
        <f>+O12</f>
        <v>133200</v>
      </c>
      <c r="Q12" s="463" t="s">
        <v>593</v>
      </c>
      <c r="R12" s="40">
        <v>1.027027027027027</v>
      </c>
      <c r="S12" s="41">
        <v>135600</v>
      </c>
      <c r="T12" s="146">
        <f t="shared" ref="T12:T13" si="10">+S12</f>
        <v>135600</v>
      </c>
      <c r="U12" s="463" t="s">
        <v>593</v>
      </c>
      <c r="V12" s="40">
        <v>1.027027027027027</v>
      </c>
      <c r="W12" s="59">
        <v>120000</v>
      </c>
      <c r="X12" s="162">
        <f>+W12</f>
        <v>120000</v>
      </c>
      <c r="Y12" s="463" t="s">
        <v>593</v>
      </c>
      <c r="Z12" s="40">
        <v>1.027027027027027</v>
      </c>
      <c r="AA12" s="59">
        <v>129600</v>
      </c>
      <c r="AB12" s="162">
        <f>+AA12</f>
        <v>129600</v>
      </c>
      <c r="AC12" s="92" t="s">
        <v>593</v>
      </c>
      <c r="AD12" s="563">
        <v>1.0270270270270301</v>
      </c>
      <c r="AE12" s="570">
        <v>153000</v>
      </c>
      <c r="AF12" s="570">
        <f t="shared" si="0"/>
        <v>153000</v>
      </c>
      <c r="AG12" s="458">
        <f t="shared" si="9"/>
        <v>119744.68214222223</v>
      </c>
    </row>
    <row r="13" spans="1:37" x14ac:dyDescent="0.2">
      <c r="A13" s="7">
        <v>8</v>
      </c>
      <c r="B13" s="13" t="s">
        <v>6</v>
      </c>
      <c r="C13" s="181">
        <v>28420</v>
      </c>
      <c r="D13" s="186">
        <f t="shared" si="1"/>
        <v>31057.376</v>
      </c>
      <c r="E13" s="115">
        <v>36480</v>
      </c>
      <c r="F13" s="190">
        <f t="shared" si="2"/>
        <v>38376.959999999999</v>
      </c>
      <c r="G13" s="271">
        <v>35306.803200000002</v>
      </c>
      <c r="H13" s="243">
        <f t="shared" si="3"/>
        <v>37142.756966400004</v>
      </c>
      <c r="I13" s="272">
        <f t="shared" si="4"/>
        <v>35525.697655466669</v>
      </c>
      <c r="K13" s="133">
        <v>8</v>
      </c>
      <c r="L13" s="206" t="s">
        <v>6</v>
      </c>
      <c r="M13" s="463" t="s">
        <v>593</v>
      </c>
      <c r="N13" s="40">
        <v>1.4864864864864864</v>
      </c>
      <c r="O13" s="41">
        <v>380800</v>
      </c>
      <c r="P13" s="146">
        <f>+O13</f>
        <v>380800</v>
      </c>
      <c r="Q13" s="463" t="s">
        <v>593</v>
      </c>
      <c r="R13" s="40">
        <v>1.4864864864864864</v>
      </c>
      <c r="S13" s="41">
        <v>394400</v>
      </c>
      <c r="T13" s="146">
        <f t="shared" si="10"/>
        <v>394400</v>
      </c>
      <c r="U13" s="463" t="s">
        <v>593</v>
      </c>
      <c r="V13" s="40">
        <v>1.4864864864864864</v>
      </c>
      <c r="W13" s="59">
        <v>340000</v>
      </c>
      <c r="X13" s="162">
        <f>+W13</f>
        <v>340000</v>
      </c>
      <c r="Y13" s="463" t="s">
        <v>593</v>
      </c>
      <c r="Z13" s="40">
        <v>1.4864864864864864</v>
      </c>
      <c r="AA13" s="59">
        <v>367200</v>
      </c>
      <c r="AB13" s="162">
        <f>+AA13</f>
        <v>367200</v>
      </c>
      <c r="AC13" s="92" t="s">
        <v>593</v>
      </c>
      <c r="AD13" s="563">
        <v>1.48648648648649</v>
      </c>
      <c r="AE13" s="570">
        <v>428400</v>
      </c>
      <c r="AF13" s="570">
        <f t="shared" si="0"/>
        <v>428400</v>
      </c>
      <c r="AG13" s="458">
        <f t="shared" si="9"/>
        <v>324387.6162759111</v>
      </c>
    </row>
    <row r="14" spans="1:37" x14ac:dyDescent="0.2">
      <c r="A14" s="7">
        <v>9</v>
      </c>
      <c r="B14" s="13" t="s">
        <v>163</v>
      </c>
      <c r="C14" s="181">
        <v>196000</v>
      </c>
      <c r="D14" s="186">
        <f t="shared" si="1"/>
        <v>214188.79999999999</v>
      </c>
      <c r="E14" s="115">
        <v>251465</v>
      </c>
      <c r="F14" s="190">
        <f t="shared" si="2"/>
        <v>264541.18</v>
      </c>
      <c r="G14" s="271">
        <v>243377.88559999998</v>
      </c>
      <c r="H14" s="243">
        <f t="shared" si="3"/>
        <v>256033.53565119999</v>
      </c>
      <c r="I14" s="272">
        <f t="shared" si="4"/>
        <v>244921.17188373333</v>
      </c>
      <c r="K14" s="133">
        <v>9</v>
      </c>
      <c r="L14" s="206" t="s">
        <v>163</v>
      </c>
      <c r="M14" s="122">
        <v>331200</v>
      </c>
      <c r="N14" s="40">
        <v>0.61216216216216213</v>
      </c>
      <c r="O14" s="41">
        <v>94769</v>
      </c>
      <c r="P14" s="146">
        <f t="shared" si="5"/>
        <v>425969</v>
      </c>
      <c r="Q14" s="122">
        <v>321600</v>
      </c>
      <c r="R14" s="40">
        <v>0.61216216216216213</v>
      </c>
      <c r="S14" s="41">
        <v>99038</v>
      </c>
      <c r="T14" s="146">
        <f t="shared" si="6"/>
        <v>420638</v>
      </c>
      <c r="U14" s="55">
        <v>345600</v>
      </c>
      <c r="V14" s="40">
        <v>0.61216216216216213</v>
      </c>
      <c r="W14" s="59">
        <v>85377.88559999998</v>
      </c>
      <c r="X14" s="162">
        <f t="shared" si="7"/>
        <v>430977.88559999998</v>
      </c>
      <c r="Y14" s="55">
        <v>362400</v>
      </c>
      <c r="Z14" s="40">
        <v>0.61216216216216213</v>
      </c>
      <c r="AA14" s="59">
        <v>94769</v>
      </c>
      <c r="AB14" s="162">
        <f t="shared" si="8"/>
        <v>457169</v>
      </c>
      <c r="AC14" s="571">
        <v>474300</v>
      </c>
      <c r="AD14" s="563">
        <v>0.61216216216216202</v>
      </c>
      <c r="AE14" s="570">
        <v>183600</v>
      </c>
      <c r="AF14" s="570">
        <f t="shared" si="0"/>
        <v>657900</v>
      </c>
      <c r="AG14" s="458">
        <f t="shared" si="9"/>
        <v>439595.84291395562</v>
      </c>
    </row>
    <row r="15" spans="1:37" x14ac:dyDescent="0.2">
      <c r="A15" s="7">
        <v>10</v>
      </c>
      <c r="B15" s="13" t="s">
        <v>127</v>
      </c>
      <c r="C15" s="181">
        <v>438060</v>
      </c>
      <c r="D15" s="186">
        <f t="shared" si="1"/>
        <v>478711.96799999999</v>
      </c>
      <c r="E15" s="115">
        <v>561830</v>
      </c>
      <c r="F15" s="190">
        <f t="shared" si="2"/>
        <v>591045.16</v>
      </c>
      <c r="G15" s="271">
        <v>212998.39999999999</v>
      </c>
      <c r="H15" s="243">
        <f t="shared" si="3"/>
        <v>224074.3168</v>
      </c>
      <c r="I15" s="272">
        <f t="shared" si="4"/>
        <v>431277.14826666663</v>
      </c>
      <c r="K15" s="133">
        <v>10</v>
      </c>
      <c r="L15" s="206" t="s">
        <v>127</v>
      </c>
      <c r="M15" s="122">
        <v>187680</v>
      </c>
      <c r="N15" s="40">
        <v>0.61216216216216213</v>
      </c>
      <c r="O15" s="41">
        <v>83248</v>
      </c>
      <c r="P15" s="146">
        <f t="shared" si="5"/>
        <v>270928</v>
      </c>
      <c r="Q15" s="122">
        <v>189060</v>
      </c>
      <c r="R15" s="40">
        <v>0.61216216216216213</v>
      </c>
      <c r="S15" s="41">
        <v>86248</v>
      </c>
      <c r="T15" s="146">
        <f t="shared" si="6"/>
        <v>275308</v>
      </c>
      <c r="U15" s="55">
        <v>201480</v>
      </c>
      <c r="V15" s="40">
        <v>0.61216216216216213</v>
      </c>
      <c r="W15" s="59">
        <v>74998.399999999994</v>
      </c>
      <c r="X15" s="162">
        <f t="shared" si="7"/>
        <v>276478.40000000002</v>
      </c>
      <c r="Y15" s="55">
        <v>208380</v>
      </c>
      <c r="Z15" s="40">
        <v>0.61216216216216213</v>
      </c>
      <c r="AA15" s="59">
        <v>84748</v>
      </c>
      <c r="AB15" s="162">
        <f t="shared" si="8"/>
        <v>293128</v>
      </c>
      <c r="AC15" s="571">
        <v>494700</v>
      </c>
      <c r="AD15" s="563">
        <v>0.61216216216216202</v>
      </c>
      <c r="AE15" s="570">
        <v>29488.317299999999</v>
      </c>
      <c r="AF15" s="570">
        <f t="shared" si="0"/>
        <v>524188.3173</v>
      </c>
      <c r="AG15" s="458">
        <f t="shared" si="9"/>
        <v>345217.97759444441</v>
      </c>
    </row>
    <row r="16" spans="1:37" x14ac:dyDescent="0.2">
      <c r="A16" s="7">
        <v>11</v>
      </c>
      <c r="B16" s="13" t="s">
        <v>128</v>
      </c>
      <c r="C16" s="181">
        <v>232260</v>
      </c>
      <c r="D16" s="186">
        <f t="shared" si="1"/>
        <v>253813.728</v>
      </c>
      <c r="E16" s="115">
        <v>297920</v>
      </c>
      <c r="F16" s="190">
        <f t="shared" si="2"/>
        <v>313411.84000000003</v>
      </c>
      <c r="G16" s="271">
        <v>288338.89280000003</v>
      </c>
      <c r="H16" s="243">
        <f t="shared" si="3"/>
        <v>303332.51522560004</v>
      </c>
      <c r="I16" s="272">
        <f t="shared" si="4"/>
        <v>290186.02774186665</v>
      </c>
      <c r="K16" s="133">
        <v>11</v>
      </c>
      <c r="L16" s="206" t="s">
        <v>128</v>
      </c>
      <c r="M16" s="122">
        <v>261800</v>
      </c>
      <c r="N16" s="40">
        <v>0.44756756756756755</v>
      </c>
      <c r="O16" s="41">
        <v>113500</v>
      </c>
      <c r="P16" s="146">
        <f t="shared" si="5"/>
        <v>375300</v>
      </c>
      <c r="Q16" s="122">
        <v>243100</v>
      </c>
      <c r="R16" s="40">
        <v>0.44756756756756755</v>
      </c>
      <c r="S16" s="41">
        <v>115526</v>
      </c>
      <c r="T16" s="146">
        <f t="shared" si="6"/>
        <v>358626</v>
      </c>
      <c r="U16" s="55">
        <v>280500</v>
      </c>
      <c r="V16" s="40">
        <v>0.44756756756756755</v>
      </c>
      <c r="W16" s="59">
        <v>101338.89280000003</v>
      </c>
      <c r="X16" s="162">
        <f t="shared" si="7"/>
        <v>381838.89280000003</v>
      </c>
      <c r="Y16" s="55">
        <v>278630</v>
      </c>
      <c r="Z16" s="40">
        <v>0.44756756756756755</v>
      </c>
      <c r="AA16" s="59">
        <v>110459</v>
      </c>
      <c r="AB16" s="162">
        <f t="shared" si="8"/>
        <v>389089</v>
      </c>
      <c r="AC16" s="571">
        <v>265200</v>
      </c>
      <c r="AD16" s="563">
        <v>0.44756756756756799</v>
      </c>
      <c r="AE16" s="570">
        <v>34730.684820000002</v>
      </c>
      <c r="AF16" s="570">
        <f t="shared" si="0"/>
        <v>299930.68482000002</v>
      </c>
      <c r="AG16" s="458">
        <f t="shared" si="9"/>
        <v>349161.76756031113</v>
      </c>
    </row>
    <row r="17" spans="1:37" x14ac:dyDescent="0.2">
      <c r="A17" s="7">
        <v>12</v>
      </c>
      <c r="B17" s="13" t="s">
        <v>8</v>
      </c>
      <c r="C17" s="181">
        <v>137200</v>
      </c>
      <c r="D17" s="186">
        <f>C17*9.28%+C17</f>
        <v>149932.16</v>
      </c>
      <c r="E17" s="115">
        <v>175940</v>
      </c>
      <c r="F17" s="190">
        <f t="shared" si="2"/>
        <v>185088.88</v>
      </c>
      <c r="G17" s="271">
        <v>170281.7696</v>
      </c>
      <c r="H17" s="243">
        <f t="shared" si="3"/>
        <v>179136.4216192</v>
      </c>
      <c r="I17" s="272">
        <f t="shared" si="4"/>
        <v>171385.82053973337</v>
      </c>
      <c r="K17" s="133">
        <v>12</v>
      </c>
      <c r="L17" s="206" t="s">
        <v>8</v>
      </c>
      <c r="M17" s="122">
        <v>391500</v>
      </c>
      <c r="N17" s="40">
        <v>0.41756756756756758</v>
      </c>
      <c r="O17" s="41">
        <v>65803</v>
      </c>
      <c r="P17" s="146">
        <f t="shared" si="5"/>
        <v>457303</v>
      </c>
      <c r="Q17" s="122">
        <v>400200</v>
      </c>
      <c r="R17" s="40">
        <v>0.41756756756756758</v>
      </c>
      <c r="S17" s="41">
        <v>68174</v>
      </c>
      <c r="T17" s="146">
        <f t="shared" si="6"/>
        <v>468374</v>
      </c>
      <c r="U17" s="55">
        <v>423400</v>
      </c>
      <c r="V17" s="40">
        <v>0.41756756756756758</v>
      </c>
      <c r="W17" s="59">
        <v>59281.7696</v>
      </c>
      <c r="X17" s="162">
        <f t="shared" si="7"/>
        <v>482681.7696</v>
      </c>
      <c r="Y17" s="55">
        <v>420500</v>
      </c>
      <c r="Z17" s="40">
        <v>0.41756756756756758</v>
      </c>
      <c r="AA17" s="59">
        <v>65210</v>
      </c>
      <c r="AB17" s="162">
        <f t="shared" si="8"/>
        <v>485710</v>
      </c>
      <c r="AC17" s="571">
        <v>223490.40479999999</v>
      </c>
      <c r="AD17" s="563">
        <v>0.41756756756756802</v>
      </c>
      <c r="AE17" s="570">
        <v>37641.578364000001</v>
      </c>
      <c r="AF17" s="570">
        <f t="shared" si="0"/>
        <v>261131.98316399998</v>
      </c>
      <c r="AG17" s="458">
        <f t="shared" si="9"/>
        <v>387764.42888395558</v>
      </c>
    </row>
    <row r="18" spans="1:37" x14ac:dyDescent="0.2">
      <c r="A18" s="7">
        <v>13</v>
      </c>
      <c r="B18" s="13" t="s">
        <v>275</v>
      </c>
      <c r="C18" s="181">
        <v>629160</v>
      </c>
      <c r="D18" s="186">
        <f t="shared" si="1"/>
        <v>687546.04799999995</v>
      </c>
      <c r="E18" s="115">
        <v>806930</v>
      </c>
      <c r="F18" s="190">
        <f t="shared" si="2"/>
        <v>848890.36</v>
      </c>
      <c r="G18" s="271">
        <v>780979.13119999995</v>
      </c>
      <c r="H18" s="243">
        <f t="shared" si="3"/>
        <v>821590.04602239991</v>
      </c>
      <c r="I18" s="272">
        <f t="shared" si="4"/>
        <v>786008.8180074665</v>
      </c>
      <c r="K18" s="133">
        <v>13</v>
      </c>
      <c r="L18" s="206" t="s">
        <v>275</v>
      </c>
      <c r="M18" s="122">
        <v>716280</v>
      </c>
      <c r="N18" s="40">
        <v>1</v>
      </c>
      <c r="O18" s="41">
        <v>305737</v>
      </c>
      <c r="P18" s="146">
        <f t="shared" si="5"/>
        <v>1022017</v>
      </c>
      <c r="Q18" s="122">
        <v>690880</v>
      </c>
      <c r="R18" s="40">
        <v>1</v>
      </c>
      <c r="S18" s="41">
        <v>311196</v>
      </c>
      <c r="T18" s="146">
        <f t="shared" si="6"/>
        <v>1002076</v>
      </c>
      <c r="U18" s="55">
        <v>762000</v>
      </c>
      <c r="V18" s="40">
        <v>1</v>
      </c>
      <c r="W18" s="59">
        <v>272979.13119999995</v>
      </c>
      <c r="X18" s="162">
        <f t="shared" si="7"/>
        <v>1034979.1311999999</v>
      </c>
      <c r="Y18" s="55">
        <v>772160</v>
      </c>
      <c r="Z18" s="40">
        <v>1</v>
      </c>
      <c r="AA18" s="59">
        <v>300277</v>
      </c>
      <c r="AB18" s="162">
        <f t="shared" si="8"/>
        <v>1072437</v>
      </c>
      <c r="AC18" s="571">
        <v>749106.72719999996</v>
      </c>
      <c r="AD18" s="563">
        <v>1</v>
      </c>
      <c r="AE18" s="570">
        <v>72668.870819999996</v>
      </c>
      <c r="AF18" s="570">
        <f t="shared" si="0"/>
        <v>821775.59801999992</v>
      </c>
      <c r="AG18" s="458">
        <f t="shared" si="9"/>
        <v>956548.92453791108</v>
      </c>
    </row>
    <row r="19" spans="1:37" x14ac:dyDescent="0.2">
      <c r="A19" s="7">
        <v>14</v>
      </c>
      <c r="B19" s="13" t="s">
        <v>277</v>
      </c>
      <c r="C19" s="181">
        <v>601720</v>
      </c>
      <c r="D19" s="186">
        <f t="shared" si="1"/>
        <v>657559.61600000004</v>
      </c>
      <c r="E19" s="115">
        <v>771780</v>
      </c>
      <c r="F19" s="190">
        <f t="shared" si="2"/>
        <v>811912.56</v>
      </c>
      <c r="G19" s="271">
        <v>746959.55520000006</v>
      </c>
      <c r="H19" s="243">
        <f t="shared" si="3"/>
        <v>785801.45207040012</v>
      </c>
      <c r="I19" s="272">
        <f t="shared" si="4"/>
        <v>751757.8760234667</v>
      </c>
      <c r="K19" s="133">
        <v>14</v>
      </c>
      <c r="L19" s="206" t="s">
        <v>277</v>
      </c>
      <c r="M19" s="122">
        <v>660960</v>
      </c>
      <c r="N19" s="40">
        <v>2</v>
      </c>
      <c r="O19" s="41">
        <v>289665</v>
      </c>
      <c r="P19" s="146">
        <f t="shared" si="5"/>
        <v>950625</v>
      </c>
      <c r="Q19" s="122">
        <v>631800</v>
      </c>
      <c r="R19" s="40">
        <v>2</v>
      </c>
      <c r="S19" s="41">
        <v>297494</v>
      </c>
      <c r="T19" s="146">
        <f t="shared" si="6"/>
        <v>929294</v>
      </c>
      <c r="U19" s="55">
        <v>719280</v>
      </c>
      <c r="V19" s="40">
        <v>2</v>
      </c>
      <c r="W19" s="59">
        <v>260959.55520000006</v>
      </c>
      <c r="X19" s="162">
        <f t="shared" si="7"/>
        <v>980239.55520000006</v>
      </c>
      <c r="Y19" s="55">
        <v>738720</v>
      </c>
      <c r="Z19" s="40">
        <v>2</v>
      </c>
      <c r="AA19" s="59">
        <v>294884</v>
      </c>
      <c r="AB19" s="162">
        <f t="shared" si="8"/>
        <v>1033604</v>
      </c>
      <c r="AC19" s="571">
        <v>1061000.0032319999</v>
      </c>
      <c r="AD19" s="563">
        <v>2</v>
      </c>
      <c r="AE19" s="570">
        <v>1108878.6837492001</v>
      </c>
      <c r="AF19" s="570">
        <f t="shared" si="0"/>
        <v>2169878.6869812002</v>
      </c>
      <c r="AG19" s="458">
        <f t="shared" si="9"/>
        <v>1135899.8530341112</v>
      </c>
    </row>
    <row r="20" spans="1:37" x14ac:dyDescent="0.2">
      <c r="A20" s="7">
        <v>15</v>
      </c>
      <c r="B20" s="13" t="s">
        <v>267</v>
      </c>
      <c r="C20" s="181">
        <v>156800</v>
      </c>
      <c r="D20" s="186">
        <f t="shared" si="1"/>
        <v>171351.04000000001</v>
      </c>
      <c r="E20" s="115">
        <v>201115</v>
      </c>
      <c r="F20" s="190">
        <f t="shared" si="2"/>
        <v>211572.98</v>
      </c>
      <c r="G20" s="271">
        <v>194647.1416</v>
      </c>
      <c r="H20" s="243">
        <f t="shared" si="3"/>
        <v>204768.79296320002</v>
      </c>
      <c r="I20" s="272">
        <f t="shared" si="4"/>
        <v>195897.60432106667</v>
      </c>
      <c r="K20" s="133">
        <v>15</v>
      </c>
      <c r="L20" s="206" t="s">
        <v>267</v>
      </c>
      <c r="M20" s="122">
        <v>182880</v>
      </c>
      <c r="N20" s="40">
        <v>2.5</v>
      </c>
      <c r="O20" s="41">
        <v>75765</v>
      </c>
      <c r="P20" s="146">
        <f t="shared" si="5"/>
        <v>258645</v>
      </c>
      <c r="Q20" s="122">
        <v>166370</v>
      </c>
      <c r="R20" s="40">
        <v>2.5</v>
      </c>
      <c r="S20" s="41">
        <v>78471</v>
      </c>
      <c r="T20" s="146">
        <f t="shared" si="6"/>
        <v>244841</v>
      </c>
      <c r="U20" s="55">
        <v>187960</v>
      </c>
      <c r="V20" s="40">
        <v>2.5</v>
      </c>
      <c r="W20" s="59">
        <v>67647.141600000003</v>
      </c>
      <c r="X20" s="162">
        <f t="shared" si="7"/>
        <v>255607.1416</v>
      </c>
      <c r="Y20" s="55">
        <v>184150</v>
      </c>
      <c r="Z20" s="40">
        <v>2.5</v>
      </c>
      <c r="AA20" s="59">
        <v>73059</v>
      </c>
      <c r="AB20" s="162">
        <f t="shared" si="8"/>
        <v>257209</v>
      </c>
      <c r="AC20" s="571">
        <v>396819.62985600001</v>
      </c>
      <c r="AD20" s="563">
        <v>2.5</v>
      </c>
      <c r="AE20" s="570">
        <v>497023.62220367999</v>
      </c>
      <c r="AF20" s="570">
        <f t="shared" si="0"/>
        <v>893843.25205967994</v>
      </c>
      <c r="AG20" s="458">
        <f t="shared" si="9"/>
        <v>351007.16633012443</v>
      </c>
    </row>
    <row r="21" spans="1:37" x14ac:dyDescent="0.2">
      <c r="A21" s="7">
        <v>16</v>
      </c>
      <c r="B21" s="13" t="s">
        <v>268</v>
      </c>
      <c r="C21" s="181">
        <v>806540</v>
      </c>
      <c r="D21" s="186">
        <f t="shared" si="1"/>
        <v>881386.91200000001</v>
      </c>
      <c r="E21" s="115">
        <v>1034360</v>
      </c>
      <c r="F21" s="190">
        <f t="shared" si="2"/>
        <v>1088146.72</v>
      </c>
      <c r="G21" s="271">
        <v>1001094.9824</v>
      </c>
      <c r="H21" s="243">
        <f t="shared" si="3"/>
        <v>1053151.9214848001</v>
      </c>
      <c r="I21" s="272">
        <f t="shared" si="4"/>
        <v>1007561.8511616001</v>
      </c>
      <c r="K21" s="133">
        <v>16</v>
      </c>
      <c r="L21" s="206" t="s">
        <v>268</v>
      </c>
      <c r="M21" s="122">
        <v>937440</v>
      </c>
      <c r="N21" s="40">
        <v>1.5</v>
      </c>
      <c r="O21" s="41">
        <v>385104</v>
      </c>
      <c r="P21" s="146">
        <f t="shared" si="5"/>
        <v>1322544</v>
      </c>
      <c r="Q21" s="122">
        <v>859320</v>
      </c>
      <c r="R21" s="40">
        <v>1.5</v>
      </c>
      <c r="S21" s="41">
        <v>406110</v>
      </c>
      <c r="T21" s="146">
        <f t="shared" si="6"/>
        <v>1265430</v>
      </c>
      <c r="U21" s="55">
        <v>930930</v>
      </c>
      <c r="V21" s="40">
        <v>1.5</v>
      </c>
      <c r="W21" s="59">
        <v>350094.98239999998</v>
      </c>
      <c r="X21" s="162">
        <f t="shared" si="7"/>
        <v>1281024.9824000001</v>
      </c>
      <c r="Y21" s="55">
        <v>963480</v>
      </c>
      <c r="Z21" s="40">
        <v>1.5</v>
      </c>
      <c r="AA21" s="59">
        <v>378103</v>
      </c>
      <c r="AB21" s="162">
        <f t="shared" si="8"/>
        <v>1341583</v>
      </c>
      <c r="AC21" s="571">
        <v>1275000</v>
      </c>
      <c r="AD21" s="563">
        <v>1.5</v>
      </c>
      <c r="AE21" s="570">
        <v>188700</v>
      </c>
      <c r="AF21" s="570">
        <f t="shared" si="0"/>
        <v>1463700</v>
      </c>
      <c r="AG21" s="458">
        <f t="shared" si="9"/>
        <v>1280307.3055936</v>
      </c>
    </row>
    <row r="22" spans="1:37" x14ac:dyDescent="0.2">
      <c r="A22" s="7">
        <v>17</v>
      </c>
      <c r="B22" s="13" t="s">
        <v>273</v>
      </c>
      <c r="C22" s="181">
        <v>252840</v>
      </c>
      <c r="D22" s="186">
        <f t="shared" si="1"/>
        <v>276303.55200000003</v>
      </c>
      <c r="E22" s="115">
        <v>324235</v>
      </c>
      <c r="F22" s="190">
        <f t="shared" si="2"/>
        <v>341095.22</v>
      </c>
      <c r="G22" s="271">
        <v>313807.60239999997</v>
      </c>
      <c r="H22" s="243">
        <f t="shared" si="3"/>
        <v>330125.5977248</v>
      </c>
      <c r="I22" s="272">
        <f t="shared" si="4"/>
        <v>315841.45657493331</v>
      </c>
      <c r="K22" s="133">
        <v>17</v>
      </c>
      <c r="L22" s="206" t="s">
        <v>273</v>
      </c>
      <c r="M22" s="122">
        <v>289680</v>
      </c>
      <c r="N22" s="40">
        <v>3</v>
      </c>
      <c r="O22" s="41">
        <v>122985</v>
      </c>
      <c r="P22" s="146">
        <f t="shared" si="5"/>
        <v>412665</v>
      </c>
      <c r="Q22" s="122">
        <v>277440</v>
      </c>
      <c r="R22" s="40">
        <v>3</v>
      </c>
      <c r="S22" s="41">
        <v>127377</v>
      </c>
      <c r="T22" s="146">
        <f t="shared" si="6"/>
        <v>404817</v>
      </c>
      <c r="U22" s="55">
        <v>287640</v>
      </c>
      <c r="V22" s="40">
        <v>3</v>
      </c>
      <c r="W22" s="59">
        <v>109807.60239999997</v>
      </c>
      <c r="X22" s="162">
        <f t="shared" si="7"/>
        <v>397447.60239999997</v>
      </c>
      <c r="Y22" s="55">
        <v>303960</v>
      </c>
      <c r="Z22" s="40">
        <v>3</v>
      </c>
      <c r="AA22" s="59">
        <v>124083</v>
      </c>
      <c r="AB22" s="162">
        <f t="shared" si="8"/>
        <v>428043</v>
      </c>
      <c r="AC22" s="571">
        <v>764088.86174399999</v>
      </c>
      <c r="AD22" s="563">
        <v>3</v>
      </c>
      <c r="AE22" s="570">
        <v>955146.25622520002</v>
      </c>
      <c r="AF22" s="570">
        <f t="shared" si="0"/>
        <v>1719235.1179692</v>
      </c>
      <c r="AG22" s="458">
        <f t="shared" si="9"/>
        <v>613008.19615735556</v>
      </c>
    </row>
    <row r="23" spans="1:37" x14ac:dyDescent="0.2">
      <c r="A23" s="7">
        <v>18</v>
      </c>
      <c r="B23" s="13" t="s">
        <v>274</v>
      </c>
      <c r="C23" s="181">
        <v>319480</v>
      </c>
      <c r="D23" s="186">
        <f t="shared" si="1"/>
        <v>349127.74400000001</v>
      </c>
      <c r="E23" s="115">
        <v>409735</v>
      </c>
      <c r="F23" s="190">
        <f t="shared" si="2"/>
        <v>431041.22</v>
      </c>
      <c r="G23" s="271">
        <v>396557.92239999998</v>
      </c>
      <c r="H23" s="243">
        <f t="shared" si="3"/>
        <v>417178.93436479999</v>
      </c>
      <c r="I23" s="272">
        <f t="shared" si="4"/>
        <v>399115.96612160001</v>
      </c>
      <c r="K23" s="133">
        <v>18</v>
      </c>
      <c r="L23" s="206" t="s">
        <v>274</v>
      </c>
      <c r="M23" s="122">
        <v>353460</v>
      </c>
      <c r="N23" s="40">
        <v>3</v>
      </c>
      <c r="O23" s="41">
        <v>153799</v>
      </c>
      <c r="P23" s="146">
        <f t="shared" si="5"/>
        <v>507259</v>
      </c>
      <c r="Q23" s="122">
        <v>337980</v>
      </c>
      <c r="R23" s="40">
        <v>3</v>
      </c>
      <c r="S23" s="41">
        <v>157956</v>
      </c>
      <c r="T23" s="146">
        <f t="shared" si="6"/>
        <v>495936</v>
      </c>
      <c r="U23" s="55">
        <v>363780</v>
      </c>
      <c r="V23" s="40">
        <v>3</v>
      </c>
      <c r="W23" s="59">
        <v>138557.92239999998</v>
      </c>
      <c r="X23" s="162">
        <f t="shared" si="7"/>
        <v>502337.92239999998</v>
      </c>
      <c r="Y23" s="55">
        <v>376680</v>
      </c>
      <c r="Z23" s="40">
        <v>3</v>
      </c>
      <c r="AA23" s="59">
        <v>156570</v>
      </c>
      <c r="AB23" s="162">
        <f t="shared" si="8"/>
        <v>533250</v>
      </c>
      <c r="AC23" s="571">
        <v>1263631.3035840001</v>
      </c>
      <c r="AD23" s="563">
        <v>3</v>
      </c>
      <c r="AE23" s="570">
        <v>1344156.1380467999</v>
      </c>
      <c r="AF23" s="570">
        <f t="shared" si="0"/>
        <v>2607787.4416308003</v>
      </c>
      <c r="AG23" s="458">
        <f t="shared" si="9"/>
        <v>840947.72169206664</v>
      </c>
    </row>
    <row r="24" spans="1:37" s="240" customFormat="1" x14ac:dyDescent="0.2">
      <c r="A24" s="661" t="s">
        <v>9</v>
      </c>
      <c r="B24" s="662"/>
      <c r="C24" s="180"/>
      <c r="D24" s="180"/>
      <c r="E24" s="180"/>
      <c r="F24" s="180"/>
      <c r="G24" s="111"/>
      <c r="H24" s="118"/>
      <c r="I24" s="283"/>
      <c r="J24" s="111"/>
      <c r="K24" s="749" t="s">
        <v>9</v>
      </c>
      <c r="L24" s="751"/>
      <c r="M24" s="204"/>
      <c r="N24" s="204"/>
      <c r="O24" s="204"/>
      <c r="P24" s="269"/>
      <c r="Q24" s="204"/>
      <c r="R24" s="204"/>
      <c r="S24" s="204"/>
      <c r="T24" s="269"/>
      <c r="U24" s="245"/>
      <c r="V24" s="245"/>
      <c r="W24" s="245"/>
      <c r="X24" s="245"/>
      <c r="Y24" s="280"/>
      <c r="Z24" s="204"/>
      <c r="AA24" s="280"/>
      <c r="AB24" s="281"/>
      <c r="AC24" s="595"/>
      <c r="AD24" s="233"/>
      <c r="AE24" s="595"/>
      <c r="AF24" s="233"/>
      <c r="AG24" s="233"/>
      <c r="AJ24" s="241"/>
      <c r="AK24" s="268"/>
    </row>
    <row r="25" spans="1:37" x14ac:dyDescent="0.2">
      <c r="A25" s="7">
        <v>19</v>
      </c>
      <c r="B25" s="13" t="s">
        <v>164</v>
      </c>
      <c r="C25" s="181">
        <v>268520</v>
      </c>
      <c r="D25" s="186">
        <f t="shared" ref="D25:D35" si="11">C25*9.28%+C25</f>
        <v>293438.65600000002</v>
      </c>
      <c r="E25" s="115">
        <v>344375</v>
      </c>
      <c r="F25" s="190">
        <f t="shared" ref="F25:F35" si="12">+E25*5.2%+E25</f>
        <v>362282.5</v>
      </c>
      <c r="G25" s="271">
        <v>266271.92</v>
      </c>
      <c r="H25" s="243">
        <f t="shared" si="3"/>
        <v>280118.05984</v>
      </c>
      <c r="I25" s="272">
        <f t="shared" si="4"/>
        <v>311946.40528000001</v>
      </c>
      <c r="K25" s="133">
        <v>19</v>
      </c>
      <c r="L25" s="206" t="s">
        <v>164</v>
      </c>
      <c r="M25" s="122">
        <v>247390</v>
      </c>
      <c r="N25" s="40">
        <v>0.69189189189189193</v>
      </c>
      <c r="O25" s="41">
        <v>102599</v>
      </c>
      <c r="P25" s="146">
        <f t="shared" si="5"/>
        <v>349989</v>
      </c>
      <c r="Q25" s="122">
        <v>216250</v>
      </c>
      <c r="R25" s="40">
        <v>0.69189189189189193</v>
      </c>
      <c r="S25" s="41">
        <v>106330</v>
      </c>
      <c r="T25" s="146">
        <f t="shared" si="6"/>
        <v>322580</v>
      </c>
      <c r="U25" s="55">
        <v>256040</v>
      </c>
      <c r="V25" s="40">
        <v>0.69189189189189193</v>
      </c>
      <c r="W25" s="59">
        <v>93271.919999999984</v>
      </c>
      <c r="X25" s="162">
        <f t="shared" si="7"/>
        <v>349311.92</v>
      </c>
      <c r="Y25" s="55">
        <v>250850</v>
      </c>
      <c r="Z25" s="40">
        <v>0.69189189189189193</v>
      </c>
      <c r="AA25" s="59">
        <v>100734</v>
      </c>
      <c r="AB25" s="162">
        <f t="shared" si="8"/>
        <v>351584</v>
      </c>
      <c r="AC25" s="571">
        <v>188700</v>
      </c>
      <c r="AD25" s="563">
        <v>0.69189189189189204</v>
      </c>
      <c r="AE25" s="570">
        <v>71400</v>
      </c>
      <c r="AF25" s="570">
        <f t="shared" ref="AF25:AF35" si="13">IF(AND(AC25="",AE25=""),"",SUM(AC25,AE25))</f>
        <v>260100</v>
      </c>
      <c r="AG25" s="458">
        <f t="shared" si="9"/>
        <v>324251.88754666667</v>
      </c>
    </row>
    <row r="26" spans="1:37" x14ac:dyDescent="0.2">
      <c r="A26" s="7">
        <v>20</v>
      </c>
      <c r="B26" s="13" t="s">
        <v>129</v>
      </c>
      <c r="C26" s="181">
        <v>658560</v>
      </c>
      <c r="D26" s="186">
        <f t="shared" si="11"/>
        <v>719674.36800000002</v>
      </c>
      <c r="E26" s="115">
        <v>844645</v>
      </c>
      <c r="F26" s="190">
        <f t="shared" si="12"/>
        <v>888566.54</v>
      </c>
      <c r="G26" s="271">
        <v>817481.21680000005</v>
      </c>
      <c r="H26" s="243">
        <f t="shared" si="3"/>
        <v>859990.24007360009</v>
      </c>
      <c r="I26" s="272">
        <f t="shared" si="4"/>
        <v>822743.71602453338</v>
      </c>
      <c r="K26" s="133">
        <v>20</v>
      </c>
      <c r="L26" s="206" t="s">
        <v>129</v>
      </c>
      <c r="M26" s="122">
        <v>1144000</v>
      </c>
      <c r="N26" s="40">
        <v>1.4864864864864864</v>
      </c>
      <c r="O26" s="41">
        <v>320859</v>
      </c>
      <c r="P26" s="146">
        <f t="shared" si="5"/>
        <v>1464859</v>
      </c>
      <c r="Q26" s="122">
        <v>1040000</v>
      </c>
      <c r="R26" s="40">
        <v>1.4864864864864864</v>
      </c>
      <c r="S26" s="41">
        <v>323724</v>
      </c>
      <c r="T26" s="146">
        <f t="shared" si="6"/>
        <v>1363724</v>
      </c>
      <c r="U26" s="55">
        <v>1104000</v>
      </c>
      <c r="V26" s="40">
        <v>1.4864864864864864</v>
      </c>
      <c r="W26" s="59">
        <v>286481.21680000005</v>
      </c>
      <c r="X26" s="162">
        <f t="shared" si="7"/>
        <v>1390481.2168000001</v>
      </c>
      <c r="Y26" s="55">
        <v>1200000</v>
      </c>
      <c r="Z26" s="40">
        <v>1.4864864864864864</v>
      </c>
      <c r="AA26" s="59">
        <v>315129</v>
      </c>
      <c r="AB26" s="162">
        <f t="shared" si="8"/>
        <v>1515129</v>
      </c>
      <c r="AC26" s="571">
        <v>1439526.5295839999</v>
      </c>
      <c r="AD26" s="563">
        <v>1.48648648648649</v>
      </c>
      <c r="AE26" s="570">
        <v>30155.477545440001</v>
      </c>
      <c r="AF26" s="570">
        <f t="shared" si="13"/>
        <v>1469682.0071294399</v>
      </c>
      <c r="AG26" s="458">
        <f t="shared" si="9"/>
        <v>1337769.8233256622</v>
      </c>
    </row>
    <row r="27" spans="1:37" x14ac:dyDescent="0.2">
      <c r="A27" s="7">
        <v>21</v>
      </c>
      <c r="B27" s="13" t="s">
        <v>320</v>
      </c>
      <c r="C27" s="181">
        <v>345940</v>
      </c>
      <c r="D27" s="186">
        <f t="shared" si="11"/>
        <v>378043.23200000002</v>
      </c>
      <c r="E27" s="115">
        <v>443650</v>
      </c>
      <c r="F27" s="190">
        <f t="shared" si="12"/>
        <v>466719.8</v>
      </c>
      <c r="G27" s="271">
        <v>429382.21600000001</v>
      </c>
      <c r="H27" s="243">
        <f t="shared" si="3"/>
        <v>451710.09123200004</v>
      </c>
      <c r="I27" s="272">
        <f t="shared" si="4"/>
        <v>432157.70774400001</v>
      </c>
      <c r="K27" s="133">
        <v>21</v>
      </c>
      <c r="L27" s="206" t="s">
        <v>320</v>
      </c>
      <c r="M27" s="122">
        <v>662400</v>
      </c>
      <c r="N27" s="40">
        <v>0.39594594594594595</v>
      </c>
      <c r="O27" s="41">
        <v>166924</v>
      </c>
      <c r="P27" s="146">
        <f t="shared" si="5"/>
        <v>829324</v>
      </c>
      <c r="Q27" s="122">
        <v>588800</v>
      </c>
      <c r="R27" s="40">
        <v>0.39594594594594595</v>
      </c>
      <c r="S27" s="41">
        <v>174443</v>
      </c>
      <c r="T27" s="146">
        <f t="shared" si="6"/>
        <v>763243</v>
      </c>
      <c r="U27" s="55">
        <v>634800</v>
      </c>
      <c r="V27" s="40">
        <v>0.39594594594594595</v>
      </c>
      <c r="W27" s="59">
        <v>150382.21600000001</v>
      </c>
      <c r="X27" s="162">
        <f t="shared" si="7"/>
        <v>785182.21600000001</v>
      </c>
      <c r="Y27" s="55">
        <v>671600</v>
      </c>
      <c r="Z27" s="40">
        <v>0.39594594594594595</v>
      </c>
      <c r="AA27" s="59">
        <v>166924</v>
      </c>
      <c r="AB27" s="162">
        <f t="shared" si="8"/>
        <v>838524</v>
      </c>
      <c r="AC27" s="571">
        <v>547385.94331200002</v>
      </c>
      <c r="AD27" s="563">
        <v>0.39594594594594601</v>
      </c>
      <c r="AE27" s="570">
        <v>20354.595552719999</v>
      </c>
      <c r="AF27" s="570">
        <f t="shared" si="13"/>
        <v>567740.53886472003</v>
      </c>
      <c r="AG27" s="458">
        <f t="shared" si="9"/>
        <v>702695.24376812007</v>
      </c>
    </row>
    <row r="28" spans="1:37" x14ac:dyDescent="0.2">
      <c r="A28" s="7">
        <v>22</v>
      </c>
      <c r="B28" s="13" t="s">
        <v>13</v>
      </c>
      <c r="C28" s="181">
        <v>632100</v>
      </c>
      <c r="D28" s="186">
        <f t="shared" si="11"/>
        <v>690758.88</v>
      </c>
      <c r="E28" s="115">
        <v>810730</v>
      </c>
      <c r="F28" s="190">
        <f t="shared" si="12"/>
        <v>852887.96</v>
      </c>
      <c r="G28" s="271">
        <v>500152.48</v>
      </c>
      <c r="H28" s="243">
        <f t="shared" si="3"/>
        <v>526160.40896000003</v>
      </c>
      <c r="I28" s="272">
        <f t="shared" si="4"/>
        <v>689935.74965333333</v>
      </c>
      <c r="K28" s="133">
        <v>22</v>
      </c>
      <c r="L28" s="206" t="s">
        <v>13</v>
      </c>
      <c r="M28" s="122">
        <v>910000</v>
      </c>
      <c r="N28" s="40">
        <v>0.44459459459459461</v>
      </c>
      <c r="O28" s="41">
        <v>194419</v>
      </c>
      <c r="P28" s="146">
        <f t="shared" si="5"/>
        <v>1104419</v>
      </c>
      <c r="Q28" s="122">
        <v>877500</v>
      </c>
      <c r="R28" s="40">
        <v>0.44459459459459461</v>
      </c>
      <c r="S28" s="41">
        <v>201425</v>
      </c>
      <c r="T28" s="146">
        <f t="shared" si="6"/>
        <v>1078925</v>
      </c>
      <c r="U28" s="55">
        <v>910000</v>
      </c>
      <c r="V28" s="40">
        <v>0.44459459459459461</v>
      </c>
      <c r="W28" s="59">
        <v>175152.47999999998</v>
      </c>
      <c r="X28" s="162">
        <f t="shared" si="7"/>
        <v>1085152.48</v>
      </c>
      <c r="Y28" s="55">
        <v>942500</v>
      </c>
      <c r="Z28" s="40">
        <v>0.44459459459459461</v>
      </c>
      <c r="AA28" s="59">
        <v>194419</v>
      </c>
      <c r="AB28" s="162">
        <f t="shared" si="8"/>
        <v>1136919</v>
      </c>
      <c r="AC28" s="571">
        <v>239700</v>
      </c>
      <c r="AD28" s="563">
        <v>0.44459459459459499</v>
      </c>
      <c r="AE28" s="570">
        <v>66300</v>
      </c>
      <c r="AF28" s="570">
        <f t="shared" si="13"/>
        <v>306000</v>
      </c>
      <c r="AG28" s="458">
        <f t="shared" si="9"/>
        <v>900225.20494222222</v>
      </c>
    </row>
    <row r="29" spans="1:37" x14ac:dyDescent="0.2">
      <c r="A29" s="7">
        <v>23</v>
      </c>
      <c r="B29" s="13" t="s">
        <v>165</v>
      </c>
      <c r="C29" s="181">
        <v>166600</v>
      </c>
      <c r="D29" s="186">
        <f t="shared" si="11"/>
        <v>182060.48</v>
      </c>
      <c r="E29" s="115">
        <v>213655</v>
      </c>
      <c r="F29" s="190">
        <f t="shared" si="12"/>
        <v>224765.06</v>
      </c>
      <c r="G29" s="271">
        <v>206783.85519999999</v>
      </c>
      <c r="H29" s="243">
        <f t="shared" si="3"/>
        <v>217536.6156704</v>
      </c>
      <c r="I29" s="272">
        <f t="shared" si="4"/>
        <v>208120.71855680001</v>
      </c>
      <c r="K29" s="133">
        <v>23</v>
      </c>
      <c r="L29" s="206" t="s">
        <v>165</v>
      </c>
      <c r="M29" s="122">
        <v>489600</v>
      </c>
      <c r="N29" s="40">
        <v>0.96270270270270275</v>
      </c>
      <c r="O29" s="41">
        <v>81518</v>
      </c>
      <c r="P29" s="146">
        <f t="shared" si="5"/>
        <v>571118</v>
      </c>
      <c r="Q29" s="122">
        <v>462400</v>
      </c>
      <c r="R29" s="40">
        <v>0.96270270270270275</v>
      </c>
      <c r="S29" s="41">
        <v>82974</v>
      </c>
      <c r="T29" s="146">
        <f t="shared" si="6"/>
        <v>545374</v>
      </c>
      <c r="U29" s="55">
        <v>506600</v>
      </c>
      <c r="V29" s="40">
        <v>0.96270270270270275</v>
      </c>
      <c r="W29" s="59">
        <v>72783.855199999991</v>
      </c>
      <c r="X29" s="162">
        <f t="shared" si="7"/>
        <v>579383.85519999999</v>
      </c>
      <c r="Y29" s="55">
        <v>513400</v>
      </c>
      <c r="Z29" s="40">
        <v>0.96270270270270275</v>
      </c>
      <c r="AA29" s="59">
        <v>82246</v>
      </c>
      <c r="AB29" s="162">
        <f t="shared" si="8"/>
        <v>595646</v>
      </c>
      <c r="AC29" s="571">
        <v>493913.79460800003</v>
      </c>
      <c r="AD29" s="563">
        <v>0.96270270270270297</v>
      </c>
      <c r="AE29" s="570">
        <v>68479.529386320006</v>
      </c>
      <c r="AF29" s="570">
        <f t="shared" si="13"/>
        <v>562393.32399432</v>
      </c>
      <c r="AG29" s="458">
        <f t="shared" si="9"/>
        <v>510339.31629185332</v>
      </c>
    </row>
    <row r="30" spans="1:37" x14ac:dyDescent="0.2">
      <c r="A30" s="7">
        <v>24</v>
      </c>
      <c r="B30" s="13" t="s">
        <v>14</v>
      </c>
      <c r="C30" s="181">
        <v>33320</v>
      </c>
      <c r="D30" s="186">
        <f t="shared" si="11"/>
        <v>36412.095999999998</v>
      </c>
      <c r="E30" s="115">
        <v>42750</v>
      </c>
      <c r="F30" s="190">
        <f t="shared" si="12"/>
        <v>44973</v>
      </c>
      <c r="G30" s="271">
        <v>41375.160000000003</v>
      </c>
      <c r="H30" s="243">
        <f t="shared" si="3"/>
        <v>43526.668320000004</v>
      </c>
      <c r="I30" s="272">
        <f t="shared" si="4"/>
        <v>41637.254773333327</v>
      </c>
      <c r="K30" s="133">
        <v>24</v>
      </c>
      <c r="L30" s="206" t="s">
        <v>14</v>
      </c>
      <c r="M30" s="122">
        <v>62100</v>
      </c>
      <c r="N30" s="40">
        <v>0.44459459459459461</v>
      </c>
      <c r="O30" s="41">
        <v>15956</v>
      </c>
      <c r="P30" s="146">
        <f t="shared" si="5"/>
        <v>78056</v>
      </c>
      <c r="Q30" s="122">
        <v>59400</v>
      </c>
      <c r="R30" s="40">
        <v>0.44459459459459461</v>
      </c>
      <c r="S30" s="41">
        <v>16100</v>
      </c>
      <c r="T30" s="146">
        <f t="shared" si="6"/>
        <v>75500</v>
      </c>
      <c r="U30" s="55">
        <v>65700</v>
      </c>
      <c r="V30" s="40">
        <v>0.44459459459459461</v>
      </c>
      <c r="W30" s="59">
        <v>14375.160000000003</v>
      </c>
      <c r="X30" s="162">
        <f t="shared" si="7"/>
        <v>80075.16</v>
      </c>
      <c r="Y30" s="55">
        <v>66150</v>
      </c>
      <c r="Z30" s="40">
        <v>0.44459459459459461</v>
      </c>
      <c r="AA30" s="59">
        <v>16244</v>
      </c>
      <c r="AB30" s="162">
        <f t="shared" si="8"/>
        <v>82394</v>
      </c>
      <c r="AC30" s="571">
        <v>168300</v>
      </c>
      <c r="AD30" s="563">
        <v>0.44459459459459499</v>
      </c>
      <c r="AE30" s="570">
        <v>61200</v>
      </c>
      <c r="AF30" s="570">
        <f t="shared" si="13"/>
        <v>229500</v>
      </c>
      <c r="AG30" s="458">
        <f t="shared" si="9"/>
        <v>97860.40246222222</v>
      </c>
    </row>
    <row r="31" spans="1:37" x14ac:dyDescent="0.2">
      <c r="A31" s="7">
        <v>25</v>
      </c>
      <c r="B31" s="13" t="s">
        <v>15</v>
      </c>
      <c r="C31" s="181">
        <v>71540</v>
      </c>
      <c r="D31" s="186">
        <f t="shared" si="11"/>
        <v>78178.911999999997</v>
      </c>
      <c r="E31" s="115">
        <v>91770</v>
      </c>
      <c r="F31" s="190">
        <f t="shared" si="12"/>
        <v>96542.04</v>
      </c>
      <c r="G31" s="271">
        <v>79032.600000000006</v>
      </c>
      <c r="H31" s="243">
        <f t="shared" si="3"/>
        <v>83142.295200000008</v>
      </c>
      <c r="I31" s="272">
        <f t="shared" si="4"/>
        <v>85954.415733333328</v>
      </c>
      <c r="K31" s="133">
        <v>25</v>
      </c>
      <c r="L31" s="206" t="s">
        <v>15</v>
      </c>
      <c r="M31" s="122">
        <v>108800</v>
      </c>
      <c r="N31" s="40">
        <v>0.23756756756756756</v>
      </c>
      <c r="O31" s="41">
        <v>31397</v>
      </c>
      <c r="P31" s="146">
        <f t="shared" si="5"/>
        <v>140197</v>
      </c>
      <c r="Q31" s="122">
        <v>108800</v>
      </c>
      <c r="R31" s="40">
        <v>0.23756756756756756</v>
      </c>
      <c r="S31" s="41">
        <v>32518</v>
      </c>
      <c r="T31" s="146">
        <f t="shared" si="6"/>
        <v>141318</v>
      </c>
      <c r="U31" s="55">
        <v>110400</v>
      </c>
      <c r="V31" s="40">
        <v>0.23756756756756756</v>
      </c>
      <c r="W31" s="59">
        <v>28032.600000000006</v>
      </c>
      <c r="X31" s="162">
        <f t="shared" si="7"/>
        <v>138432.6</v>
      </c>
      <c r="Y31" s="55">
        <v>120000</v>
      </c>
      <c r="Z31" s="40">
        <v>0.23756756756756756</v>
      </c>
      <c r="AA31" s="59">
        <v>30836</v>
      </c>
      <c r="AB31" s="162">
        <f t="shared" si="8"/>
        <v>150836</v>
      </c>
      <c r="AC31" s="571">
        <v>153000</v>
      </c>
      <c r="AD31" s="563">
        <v>0.237567567567568</v>
      </c>
      <c r="AE31" s="570">
        <v>61200</v>
      </c>
      <c r="AF31" s="570">
        <f t="shared" si="13"/>
        <v>214200</v>
      </c>
      <c r="AG31" s="458">
        <f t="shared" si="9"/>
        <v>145156.33595555555</v>
      </c>
    </row>
    <row r="32" spans="1:37" x14ac:dyDescent="0.2">
      <c r="A32" s="7">
        <v>26</v>
      </c>
      <c r="B32" s="13" t="s">
        <v>16</v>
      </c>
      <c r="C32" s="181">
        <v>80360</v>
      </c>
      <c r="D32" s="186">
        <f t="shared" si="11"/>
        <v>87817.407999999996</v>
      </c>
      <c r="E32" s="115">
        <v>103075</v>
      </c>
      <c r="F32" s="190">
        <f t="shared" si="12"/>
        <v>108434.9</v>
      </c>
      <c r="G32" s="271">
        <v>99760.107999999993</v>
      </c>
      <c r="H32" s="243">
        <f t="shared" si="3"/>
        <v>104947.63361599999</v>
      </c>
      <c r="I32" s="272">
        <f t="shared" si="4"/>
        <v>100399.98053866666</v>
      </c>
      <c r="K32" s="133">
        <v>26</v>
      </c>
      <c r="L32" s="206" t="s">
        <v>16</v>
      </c>
      <c r="M32" s="122">
        <v>90350</v>
      </c>
      <c r="N32" s="40">
        <v>0.23756756756756756</v>
      </c>
      <c r="O32" s="41">
        <v>38584</v>
      </c>
      <c r="P32" s="146">
        <f t="shared" si="5"/>
        <v>128934</v>
      </c>
      <c r="Q32" s="122">
        <v>89050</v>
      </c>
      <c r="R32" s="40">
        <v>0.23756756756756756</v>
      </c>
      <c r="S32" s="41">
        <v>39627</v>
      </c>
      <c r="T32" s="146">
        <f t="shared" si="6"/>
        <v>128677</v>
      </c>
      <c r="U32" s="55">
        <v>92300</v>
      </c>
      <c r="V32" s="40">
        <v>0.23756756756756756</v>
      </c>
      <c r="W32" s="59">
        <v>34760.107999999993</v>
      </c>
      <c r="X32" s="162">
        <f t="shared" si="7"/>
        <v>127060.10799999999</v>
      </c>
      <c r="Y32" s="55">
        <v>96200</v>
      </c>
      <c r="Z32" s="40">
        <v>0.23756756756756756</v>
      </c>
      <c r="AA32" s="59">
        <v>39279</v>
      </c>
      <c r="AB32" s="162">
        <f t="shared" si="8"/>
        <v>135479</v>
      </c>
      <c r="AC32" s="571">
        <v>183600</v>
      </c>
      <c r="AD32" s="563">
        <v>0.237567567567568</v>
      </c>
      <c r="AE32" s="570">
        <v>61200</v>
      </c>
      <c r="AF32" s="570">
        <f t="shared" si="13"/>
        <v>244800</v>
      </c>
      <c r="AG32" s="458">
        <f t="shared" si="9"/>
        <v>144225.01475644446</v>
      </c>
    </row>
    <row r="33" spans="1:37" x14ac:dyDescent="0.2">
      <c r="A33" s="7">
        <v>27</v>
      </c>
      <c r="B33" s="13" t="s">
        <v>130</v>
      </c>
      <c r="C33" s="181">
        <v>40180</v>
      </c>
      <c r="D33" s="186">
        <f t="shared" si="11"/>
        <v>43908.703999999998</v>
      </c>
      <c r="E33" s="115">
        <v>51585</v>
      </c>
      <c r="F33" s="190">
        <f t="shared" si="12"/>
        <v>54267.42</v>
      </c>
      <c r="G33" s="271">
        <v>32016</v>
      </c>
      <c r="H33" s="243">
        <f t="shared" si="3"/>
        <v>33680.832000000002</v>
      </c>
      <c r="I33" s="272">
        <f t="shared" si="4"/>
        <v>43952.318666666666</v>
      </c>
      <c r="K33" s="133">
        <v>27</v>
      </c>
      <c r="L33" s="206" t="s">
        <v>130</v>
      </c>
      <c r="M33" s="122">
        <v>54800</v>
      </c>
      <c r="N33" s="40">
        <v>1.1797297297297298</v>
      </c>
      <c r="O33" s="41">
        <v>12118</v>
      </c>
      <c r="P33" s="146">
        <f t="shared" si="5"/>
        <v>66918</v>
      </c>
      <c r="Q33" s="122">
        <v>55200</v>
      </c>
      <c r="R33" s="40">
        <v>1.1797297297297298</v>
      </c>
      <c r="S33" s="41">
        <v>12558</v>
      </c>
      <c r="T33" s="146">
        <f t="shared" si="6"/>
        <v>67758</v>
      </c>
      <c r="U33" s="55">
        <v>56000</v>
      </c>
      <c r="V33" s="40">
        <v>1.1797297297297298</v>
      </c>
      <c r="W33" s="59">
        <v>11016</v>
      </c>
      <c r="X33" s="162">
        <f t="shared" si="7"/>
        <v>67016</v>
      </c>
      <c r="Y33" s="55">
        <v>59600</v>
      </c>
      <c r="Z33" s="40">
        <v>1.1797297297297298</v>
      </c>
      <c r="AA33" s="59">
        <v>12448</v>
      </c>
      <c r="AB33" s="162">
        <f t="shared" si="8"/>
        <v>72048</v>
      </c>
      <c r="AC33" s="571">
        <v>1142615.3880960001</v>
      </c>
      <c r="AD33" s="563">
        <v>1.17972972972973</v>
      </c>
      <c r="AE33" s="570">
        <v>49546.167259679998</v>
      </c>
      <c r="AF33" s="570">
        <f t="shared" si="13"/>
        <v>1192161.5553556802</v>
      </c>
      <c r="AG33" s="458">
        <f t="shared" si="9"/>
        <v>251642.31233705781</v>
      </c>
    </row>
    <row r="34" spans="1:37" x14ac:dyDescent="0.2">
      <c r="A34" s="7">
        <v>28</v>
      </c>
      <c r="B34" s="13" t="s">
        <v>144</v>
      </c>
      <c r="C34" s="181">
        <v>98980</v>
      </c>
      <c r="D34" s="186">
        <f t="shared" si="11"/>
        <v>108165.344</v>
      </c>
      <c r="E34" s="115">
        <v>126920</v>
      </c>
      <c r="F34" s="190">
        <f t="shared" si="12"/>
        <v>133519.84</v>
      </c>
      <c r="G34" s="271">
        <v>64124</v>
      </c>
      <c r="H34" s="243">
        <f t="shared" si="3"/>
        <v>67458.448000000004</v>
      </c>
      <c r="I34" s="272">
        <f t="shared" si="4"/>
        <v>103047.87733333332</v>
      </c>
      <c r="K34" s="133">
        <v>28</v>
      </c>
      <c r="L34" s="206" t="s">
        <v>144</v>
      </c>
      <c r="M34" s="123">
        <v>60060</v>
      </c>
      <c r="N34" s="40">
        <v>0.69324324324324327</v>
      </c>
      <c r="O34" s="41">
        <v>24779</v>
      </c>
      <c r="P34" s="146">
        <f t="shared" si="5"/>
        <v>84839</v>
      </c>
      <c r="Q34" s="123">
        <v>55860</v>
      </c>
      <c r="R34" s="40">
        <v>0.69324324324324327</v>
      </c>
      <c r="S34" s="41">
        <v>25000</v>
      </c>
      <c r="T34" s="146">
        <f t="shared" si="6"/>
        <v>80860</v>
      </c>
      <c r="U34" s="55">
        <v>60060</v>
      </c>
      <c r="V34" s="40">
        <v>0.69324324324324327</v>
      </c>
      <c r="W34" s="59">
        <v>22124</v>
      </c>
      <c r="X34" s="162">
        <f t="shared" si="7"/>
        <v>82184</v>
      </c>
      <c r="Y34" s="55">
        <v>61740</v>
      </c>
      <c r="Z34" s="40">
        <v>0.69324324324324327</v>
      </c>
      <c r="AA34" s="59">
        <v>24779</v>
      </c>
      <c r="AB34" s="162">
        <f t="shared" si="8"/>
        <v>86519</v>
      </c>
      <c r="AC34" s="92" t="s">
        <v>593</v>
      </c>
      <c r="AD34" s="563">
        <v>0.69324324324324305</v>
      </c>
      <c r="AE34" s="570">
        <v>63631.856957759999</v>
      </c>
      <c r="AF34" s="570">
        <f t="shared" si="13"/>
        <v>63631.856957759999</v>
      </c>
      <c r="AG34" s="458">
        <f t="shared" si="9"/>
        <v>83513.62238184888</v>
      </c>
    </row>
    <row r="35" spans="1:37" x14ac:dyDescent="0.2">
      <c r="A35" s="7">
        <v>29</v>
      </c>
      <c r="B35" s="13" t="s">
        <v>17</v>
      </c>
      <c r="C35" s="181">
        <v>40180</v>
      </c>
      <c r="D35" s="186">
        <f t="shared" si="11"/>
        <v>43908.703999999998</v>
      </c>
      <c r="E35" s="115">
        <v>51490</v>
      </c>
      <c r="F35" s="190">
        <f t="shared" si="12"/>
        <v>54167.48</v>
      </c>
      <c r="G35" s="271">
        <v>44988</v>
      </c>
      <c r="H35" s="243">
        <f t="shared" si="3"/>
        <v>47327.376000000004</v>
      </c>
      <c r="I35" s="272">
        <f t="shared" si="4"/>
        <v>48467.853333333333</v>
      </c>
      <c r="K35" s="133">
        <v>29</v>
      </c>
      <c r="L35" s="206" t="s">
        <v>17</v>
      </c>
      <c r="M35" s="463" t="s">
        <v>593</v>
      </c>
      <c r="N35" s="40">
        <v>0.77540540540540537</v>
      </c>
      <c r="O35" s="41">
        <v>49937</v>
      </c>
      <c r="P35" s="146">
        <f>+O35</f>
        <v>49937</v>
      </c>
      <c r="Q35" s="463" t="s">
        <v>593</v>
      </c>
      <c r="R35" s="40">
        <v>0.77540540540540537</v>
      </c>
      <c r="S35" s="41">
        <v>50387</v>
      </c>
      <c r="T35" s="146">
        <f t="shared" ref="T35" si="14">+S35</f>
        <v>50387</v>
      </c>
      <c r="U35" s="463" t="s">
        <v>593</v>
      </c>
      <c r="V35" s="40">
        <v>0.77540540540540537</v>
      </c>
      <c r="W35" s="59">
        <v>44988</v>
      </c>
      <c r="X35" s="162">
        <f>+W35</f>
        <v>44988</v>
      </c>
      <c r="Y35" s="463" t="s">
        <v>593</v>
      </c>
      <c r="Z35" s="40">
        <v>0.77540540540540537</v>
      </c>
      <c r="AA35" s="59">
        <v>50836</v>
      </c>
      <c r="AB35" s="162">
        <f>+AA35</f>
        <v>50836</v>
      </c>
      <c r="AC35" s="571">
        <v>56286.472320000001</v>
      </c>
      <c r="AD35" s="563">
        <v>0.77540540540540503</v>
      </c>
      <c r="AE35" s="570">
        <v>7479.0650095199999</v>
      </c>
      <c r="AF35" s="570">
        <f t="shared" si="13"/>
        <v>63765.537329519997</v>
      </c>
      <c r="AG35" s="458">
        <f t="shared" si="9"/>
        <v>51396.898443808888</v>
      </c>
    </row>
    <row r="36" spans="1:37" s="240" customFormat="1" x14ac:dyDescent="0.2">
      <c r="A36" s="661" t="s">
        <v>19</v>
      </c>
      <c r="B36" s="662"/>
      <c r="C36" s="180"/>
      <c r="D36" s="180"/>
      <c r="E36" s="180"/>
      <c r="F36" s="180"/>
      <c r="G36" s="111"/>
      <c r="H36" s="118"/>
      <c r="I36" s="283"/>
      <c r="J36" s="111"/>
      <c r="K36" s="749" t="s">
        <v>19</v>
      </c>
      <c r="L36" s="751"/>
      <c r="M36" s="204"/>
      <c r="N36" s="204"/>
      <c r="O36" s="204"/>
      <c r="P36" s="269"/>
      <c r="Q36" s="204"/>
      <c r="R36" s="204"/>
      <c r="S36" s="204"/>
      <c r="T36" s="269"/>
      <c r="U36" s="245"/>
      <c r="V36" s="245"/>
      <c r="W36" s="245"/>
      <c r="X36" s="245"/>
      <c r="Y36" s="280"/>
      <c r="Z36" s="204"/>
      <c r="AA36" s="280"/>
      <c r="AB36" s="281"/>
      <c r="AC36" s="595"/>
      <c r="AD36" s="233"/>
      <c r="AE36" s="595"/>
      <c r="AF36" s="233"/>
      <c r="AG36" s="233"/>
      <c r="AJ36" s="241"/>
      <c r="AK36" s="268"/>
    </row>
    <row r="37" spans="1:37" x14ac:dyDescent="0.2">
      <c r="A37" s="7">
        <v>30</v>
      </c>
      <c r="B37" s="13" t="s">
        <v>20</v>
      </c>
      <c r="C37" s="181">
        <v>38220</v>
      </c>
      <c r="D37" s="186">
        <f t="shared" ref="D37:D42" si="15">C37*9.28%+C37</f>
        <v>41766.815999999999</v>
      </c>
      <c r="E37" s="115">
        <v>49020</v>
      </c>
      <c r="F37" s="190">
        <f t="shared" ref="F37:F42" si="16">+E37*5.2%+E37</f>
        <v>51569.04</v>
      </c>
      <c r="G37" s="271">
        <v>47443.516799999998</v>
      </c>
      <c r="H37" s="243">
        <f t="shared" si="3"/>
        <v>49910.579673599997</v>
      </c>
      <c r="I37" s="272">
        <f t="shared" si="4"/>
        <v>47748.811891199999</v>
      </c>
      <c r="K37" s="133">
        <v>30</v>
      </c>
      <c r="L37" s="206" t="s">
        <v>20</v>
      </c>
      <c r="M37" s="463" t="s">
        <v>593</v>
      </c>
      <c r="N37" s="273">
        <v>0.45648648648648649</v>
      </c>
      <c r="O37" s="41">
        <v>53137</v>
      </c>
      <c r="P37" s="146">
        <f t="shared" ref="P37:P38" si="17">+O37</f>
        <v>53137</v>
      </c>
      <c r="Q37" s="463" t="s">
        <v>593</v>
      </c>
      <c r="R37" s="273">
        <v>0.45648648648648649</v>
      </c>
      <c r="S37" s="41">
        <v>53137</v>
      </c>
      <c r="T37" s="146">
        <f t="shared" ref="T37:T38" si="18">+S37</f>
        <v>53137</v>
      </c>
      <c r="U37" s="463" t="s">
        <v>593</v>
      </c>
      <c r="V37" s="273">
        <v>0.45648648648648649</v>
      </c>
      <c r="W37" s="59">
        <v>47443.516799999998</v>
      </c>
      <c r="X37" s="162">
        <f t="shared" ref="X37:X38" si="19">+W37</f>
        <v>47443.516799999998</v>
      </c>
      <c r="Y37" s="463" t="s">
        <v>593</v>
      </c>
      <c r="Z37" s="273">
        <v>0.45648648648648649</v>
      </c>
      <c r="AA37" s="59">
        <v>53611</v>
      </c>
      <c r="AB37" s="162">
        <f t="shared" ref="AB37:AB38" si="20">+AA37</f>
        <v>53611</v>
      </c>
      <c r="AC37" s="92" t="s">
        <v>593</v>
      </c>
      <c r="AD37" s="585">
        <v>0.45648648648648599</v>
      </c>
      <c r="AE37" s="570">
        <v>30078.083645999999</v>
      </c>
      <c r="AF37" s="570">
        <f t="shared" ref="AF37:AF42" si="21">IF(AND(AC37="",AE37=""),"",SUM(AC37,AE37))</f>
        <v>30078.083645999999</v>
      </c>
      <c r="AG37" s="458">
        <f t="shared" si="9"/>
        <v>47525.902056200001</v>
      </c>
    </row>
    <row r="38" spans="1:37" x14ac:dyDescent="0.2">
      <c r="A38" s="7">
        <v>31</v>
      </c>
      <c r="B38" s="13" t="s">
        <v>21</v>
      </c>
      <c r="C38" s="181">
        <v>47040</v>
      </c>
      <c r="D38" s="186">
        <f t="shared" si="15"/>
        <v>51405.311999999998</v>
      </c>
      <c r="E38" s="115">
        <v>60325</v>
      </c>
      <c r="F38" s="190">
        <f t="shared" si="16"/>
        <v>63461.9</v>
      </c>
      <c r="G38" s="271">
        <v>58384.948000000004</v>
      </c>
      <c r="H38" s="243">
        <f t="shared" si="3"/>
        <v>61420.965296000002</v>
      </c>
      <c r="I38" s="272">
        <f t="shared" si="4"/>
        <v>58762.725765333336</v>
      </c>
      <c r="K38" s="133">
        <v>31</v>
      </c>
      <c r="L38" s="206" t="s">
        <v>21</v>
      </c>
      <c r="M38" s="463" t="s">
        <v>593</v>
      </c>
      <c r="N38" s="273">
        <v>0.45648648648648649</v>
      </c>
      <c r="O38" s="41">
        <v>64223</v>
      </c>
      <c r="P38" s="146">
        <f t="shared" si="17"/>
        <v>64223</v>
      </c>
      <c r="Q38" s="463" t="s">
        <v>593</v>
      </c>
      <c r="R38" s="273">
        <v>0.45648648648648649</v>
      </c>
      <c r="S38" s="41">
        <v>65975</v>
      </c>
      <c r="T38" s="146">
        <f t="shared" si="18"/>
        <v>65975</v>
      </c>
      <c r="U38" s="463" t="s">
        <v>593</v>
      </c>
      <c r="V38" s="273">
        <v>0.45648648648648649</v>
      </c>
      <c r="W38" s="59">
        <v>58384.948000000004</v>
      </c>
      <c r="X38" s="162">
        <f t="shared" si="19"/>
        <v>58384.948000000004</v>
      </c>
      <c r="Y38" s="463" t="s">
        <v>593</v>
      </c>
      <c r="Z38" s="273">
        <v>0.45648648648648649</v>
      </c>
      <c r="AA38" s="59">
        <v>63640</v>
      </c>
      <c r="AB38" s="162">
        <f t="shared" si="20"/>
        <v>63640</v>
      </c>
      <c r="AC38" s="92" t="s">
        <v>593</v>
      </c>
      <c r="AD38" s="585">
        <v>0.45648648648648599</v>
      </c>
      <c r="AE38" s="570">
        <v>35425.298516399998</v>
      </c>
      <c r="AF38" s="570">
        <f t="shared" si="21"/>
        <v>35425.298516399998</v>
      </c>
      <c r="AG38" s="458">
        <f t="shared" si="9"/>
        <v>57735.162046955556</v>
      </c>
    </row>
    <row r="39" spans="1:37" x14ac:dyDescent="0.2">
      <c r="A39" s="7">
        <v>32</v>
      </c>
      <c r="B39" s="13" t="s">
        <v>22</v>
      </c>
      <c r="C39" s="181">
        <v>63700</v>
      </c>
      <c r="D39" s="186">
        <f t="shared" si="15"/>
        <v>69611.360000000001</v>
      </c>
      <c r="E39" s="115">
        <v>81700</v>
      </c>
      <c r="F39" s="190">
        <f t="shared" si="16"/>
        <v>85948.4</v>
      </c>
      <c r="G39" s="271">
        <v>79072.527999999991</v>
      </c>
      <c r="H39" s="243">
        <f t="shared" si="3"/>
        <v>83184.299455999993</v>
      </c>
      <c r="I39" s="272">
        <f t="shared" si="4"/>
        <v>79581.353151999996</v>
      </c>
      <c r="K39" s="133">
        <v>32</v>
      </c>
      <c r="L39" s="206" t="s">
        <v>22</v>
      </c>
      <c r="M39" s="122">
        <v>583800</v>
      </c>
      <c r="N39" s="273">
        <v>0.55567567567567566</v>
      </c>
      <c r="O39" s="41">
        <v>31441</v>
      </c>
      <c r="P39" s="146">
        <f t="shared" si="5"/>
        <v>615241</v>
      </c>
      <c r="Q39" s="122">
        <v>529200</v>
      </c>
      <c r="R39" s="273">
        <v>0.55567567567567566</v>
      </c>
      <c r="S39" s="41">
        <v>32003</v>
      </c>
      <c r="T39" s="146">
        <f t="shared" si="6"/>
        <v>561203</v>
      </c>
      <c r="U39" s="55">
        <v>592200</v>
      </c>
      <c r="V39" s="273">
        <v>0.55567567567567566</v>
      </c>
      <c r="W39" s="59">
        <v>28072.527999999991</v>
      </c>
      <c r="X39" s="162">
        <f t="shared" si="7"/>
        <v>620272.52799999993</v>
      </c>
      <c r="Y39" s="55">
        <v>638400</v>
      </c>
      <c r="Z39" s="273">
        <v>0.55567567567567566</v>
      </c>
      <c r="AA39" s="59">
        <v>30318</v>
      </c>
      <c r="AB39" s="162">
        <f t="shared" si="8"/>
        <v>668718</v>
      </c>
      <c r="AC39" s="571">
        <v>149159.151648</v>
      </c>
      <c r="AD39" s="585">
        <v>0.555675675675676</v>
      </c>
      <c r="AE39" s="570">
        <v>38394.409931280003</v>
      </c>
      <c r="AF39" s="570">
        <f t="shared" si="21"/>
        <v>187553.56157928001</v>
      </c>
      <c r="AG39" s="458">
        <f t="shared" si="9"/>
        <v>455428.24045521329</v>
      </c>
    </row>
    <row r="40" spans="1:37" x14ac:dyDescent="0.2">
      <c r="A40" s="7">
        <v>33</v>
      </c>
      <c r="B40" s="13" t="s">
        <v>23</v>
      </c>
      <c r="C40" s="181">
        <v>91140</v>
      </c>
      <c r="D40" s="186">
        <f t="shared" si="15"/>
        <v>99597.792000000001</v>
      </c>
      <c r="E40" s="115">
        <v>116945</v>
      </c>
      <c r="F40" s="190">
        <f t="shared" si="16"/>
        <v>123026.14</v>
      </c>
      <c r="G40" s="271">
        <v>113184.0488</v>
      </c>
      <c r="H40" s="243">
        <f t="shared" si="3"/>
        <v>119069.6193376</v>
      </c>
      <c r="I40" s="272">
        <f t="shared" si="4"/>
        <v>113897.85044586666</v>
      </c>
      <c r="K40" s="133">
        <v>33</v>
      </c>
      <c r="L40" s="206" t="s">
        <v>23</v>
      </c>
      <c r="M40" s="122">
        <v>653200</v>
      </c>
      <c r="N40" s="273">
        <v>0.63405405405405402</v>
      </c>
      <c r="O40" s="41">
        <v>43494</v>
      </c>
      <c r="P40" s="146">
        <f t="shared" si="5"/>
        <v>696694</v>
      </c>
      <c r="Q40" s="122">
        <v>621000</v>
      </c>
      <c r="R40" s="273">
        <v>0.63405405405405402</v>
      </c>
      <c r="S40" s="41">
        <v>45062</v>
      </c>
      <c r="T40" s="146">
        <f t="shared" si="6"/>
        <v>666062</v>
      </c>
      <c r="U40" s="55">
        <v>644000</v>
      </c>
      <c r="V40" s="273">
        <v>0.63405405405405402</v>
      </c>
      <c r="W40" s="59">
        <v>39184.048800000004</v>
      </c>
      <c r="X40" s="162">
        <f t="shared" si="7"/>
        <v>683184.04879999999</v>
      </c>
      <c r="Y40" s="55">
        <v>690000</v>
      </c>
      <c r="Z40" s="273">
        <v>0.63405405405405402</v>
      </c>
      <c r="AA40" s="59">
        <v>44670</v>
      </c>
      <c r="AB40" s="162">
        <f t="shared" si="8"/>
        <v>734670</v>
      </c>
      <c r="AC40" s="571">
        <v>295503.97967999999</v>
      </c>
      <c r="AD40" s="585">
        <v>0.63405405405405402</v>
      </c>
      <c r="AE40" s="570">
        <v>74122.248236400002</v>
      </c>
      <c r="AF40" s="570">
        <f t="shared" si="21"/>
        <v>369626.22791640001</v>
      </c>
      <c r="AG40" s="458">
        <f t="shared" si="9"/>
        <v>544022.35452704446</v>
      </c>
    </row>
    <row r="41" spans="1:37" x14ac:dyDescent="0.2">
      <c r="A41" s="7">
        <v>34</v>
      </c>
      <c r="B41" s="13" t="s">
        <v>24</v>
      </c>
      <c r="C41" s="181">
        <v>95060</v>
      </c>
      <c r="D41" s="186">
        <f t="shared" si="15"/>
        <v>103881.568</v>
      </c>
      <c r="E41" s="115">
        <v>121885</v>
      </c>
      <c r="F41" s="190">
        <f t="shared" si="16"/>
        <v>128223.02</v>
      </c>
      <c r="G41" s="271">
        <v>117965.1784</v>
      </c>
      <c r="H41" s="243">
        <f t="shared" si="3"/>
        <v>124099.3676768</v>
      </c>
      <c r="I41" s="272">
        <f t="shared" si="4"/>
        <v>118734.65189226666</v>
      </c>
      <c r="K41" s="133">
        <v>34</v>
      </c>
      <c r="L41" s="206" t="s">
        <v>24</v>
      </c>
      <c r="M41" s="122">
        <v>110110</v>
      </c>
      <c r="N41" s="273">
        <v>0.23378378378378378</v>
      </c>
      <c r="O41" s="41">
        <v>45471</v>
      </c>
      <c r="P41" s="146">
        <f t="shared" si="5"/>
        <v>155581</v>
      </c>
      <c r="Q41" s="122">
        <v>104720</v>
      </c>
      <c r="R41" s="273">
        <v>0.23378378378378378</v>
      </c>
      <c r="S41" s="41">
        <v>47520</v>
      </c>
      <c r="T41" s="146">
        <f t="shared" si="6"/>
        <v>152240</v>
      </c>
      <c r="U41" s="55">
        <v>113960</v>
      </c>
      <c r="V41" s="273">
        <v>0.23378378378378378</v>
      </c>
      <c r="W41" s="59">
        <v>40965.178400000004</v>
      </c>
      <c r="X41" s="162">
        <f t="shared" si="7"/>
        <v>154925.1784</v>
      </c>
      <c r="Y41" s="55">
        <v>114730</v>
      </c>
      <c r="Z41" s="273">
        <v>0.23378378378378378</v>
      </c>
      <c r="AA41" s="59">
        <v>46700</v>
      </c>
      <c r="AB41" s="162">
        <f t="shared" si="8"/>
        <v>161430</v>
      </c>
      <c r="AC41" s="571">
        <v>261732.096288</v>
      </c>
      <c r="AD41" s="585">
        <v>0.233783783783784</v>
      </c>
      <c r="AE41" s="570">
        <v>37177.21496736</v>
      </c>
      <c r="AF41" s="570">
        <f t="shared" si="21"/>
        <v>298909.31125536002</v>
      </c>
      <c r="AG41" s="458">
        <f t="shared" si="9"/>
        <v>173636.69025793779</v>
      </c>
    </row>
    <row r="42" spans="1:37" x14ac:dyDescent="0.2">
      <c r="A42" s="7">
        <v>35</v>
      </c>
      <c r="B42" s="13" t="s">
        <v>25</v>
      </c>
      <c r="C42" s="181">
        <v>112700</v>
      </c>
      <c r="D42" s="186">
        <f t="shared" si="15"/>
        <v>123158.56</v>
      </c>
      <c r="E42" s="115">
        <v>144495</v>
      </c>
      <c r="F42" s="190">
        <f t="shared" si="16"/>
        <v>152008.74</v>
      </c>
      <c r="G42" s="271">
        <v>139848.04079999999</v>
      </c>
      <c r="H42" s="243">
        <f t="shared" si="3"/>
        <v>147120.13892159998</v>
      </c>
      <c r="I42" s="272">
        <f t="shared" si="4"/>
        <v>140762.47964053333</v>
      </c>
      <c r="K42" s="133">
        <v>35</v>
      </c>
      <c r="L42" s="206" t="s">
        <v>25</v>
      </c>
      <c r="M42" s="122">
        <v>224000</v>
      </c>
      <c r="N42" s="273">
        <v>0.24945945945945946</v>
      </c>
      <c r="O42" s="41">
        <v>54221</v>
      </c>
      <c r="P42" s="146">
        <f t="shared" si="5"/>
        <v>278221</v>
      </c>
      <c r="Q42" s="122">
        <v>216000</v>
      </c>
      <c r="R42" s="273">
        <v>0.24945945945945946</v>
      </c>
      <c r="S42" s="41">
        <v>55198</v>
      </c>
      <c r="T42" s="146">
        <f t="shared" si="6"/>
        <v>271198</v>
      </c>
      <c r="U42" s="55">
        <v>220800</v>
      </c>
      <c r="V42" s="273">
        <v>0.24945945945945946</v>
      </c>
      <c r="W42" s="59">
        <v>48848.040799999988</v>
      </c>
      <c r="X42" s="162">
        <f t="shared" si="7"/>
        <v>269648.04079999996</v>
      </c>
      <c r="Y42" s="55">
        <v>233600</v>
      </c>
      <c r="Z42" s="273">
        <v>0.24945945945945946</v>
      </c>
      <c r="AA42" s="59">
        <v>55687</v>
      </c>
      <c r="AB42" s="162">
        <f t="shared" si="8"/>
        <v>289287</v>
      </c>
      <c r="AC42" s="571">
        <v>242031.830976</v>
      </c>
      <c r="AD42" s="585">
        <v>0.24945945945945899</v>
      </c>
      <c r="AE42" s="570">
        <v>32146.611503759999</v>
      </c>
      <c r="AF42" s="570">
        <f t="shared" si="21"/>
        <v>274178.44247975998</v>
      </c>
      <c r="AG42" s="458">
        <f t="shared" si="9"/>
        <v>253882.49382004887</v>
      </c>
    </row>
    <row r="43" spans="1:37" s="240" customFormat="1" x14ac:dyDescent="0.2">
      <c r="A43" s="661" t="s">
        <v>145</v>
      </c>
      <c r="B43" s="662"/>
      <c r="C43" s="180"/>
      <c r="D43" s="180"/>
      <c r="E43" s="180"/>
      <c r="F43" s="180"/>
      <c r="G43" s="111"/>
      <c r="H43" s="118"/>
      <c r="I43" s="283"/>
      <c r="J43" s="111"/>
      <c r="K43" s="749" t="s">
        <v>145</v>
      </c>
      <c r="L43" s="751"/>
      <c r="M43" s="204"/>
      <c r="N43" s="204"/>
      <c r="O43" s="204"/>
      <c r="P43" s="269"/>
      <c r="Q43" s="204"/>
      <c r="R43" s="204"/>
      <c r="S43" s="204"/>
      <c r="T43" s="269"/>
      <c r="U43" s="245"/>
      <c r="V43" s="245"/>
      <c r="W43" s="245"/>
      <c r="X43" s="245"/>
      <c r="Y43" s="280"/>
      <c r="Z43" s="204"/>
      <c r="AA43" s="280"/>
      <c r="AB43" s="281"/>
      <c r="AC43" s="595"/>
      <c r="AD43" s="233"/>
      <c r="AE43" s="595"/>
      <c r="AF43" s="233"/>
      <c r="AG43" s="233"/>
      <c r="AJ43" s="241"/>
      <c r="AK43" s="268"/>
    </row>
    <row r="44" spans="1:37" x14ac:dyDescent="0.2">
      <c r="A44" s="7">
        <v>36</v>
      </c>
      <c r="B44" s="13" t="s">
        <v>27</v>
      </c>
      <c r="C44" s="181">
        <v>130340</v>
      </c>
      <c r="D44" s="186">
        <f t="shared" ref="D44:D52" si="22">C44*9.28%+C44</f>
        <v>142435.552</v>
      </c>
      <c r="E44" s="115">
        <v>167200</v>
      </c>
      <c r="F44" s="190">
        <f t="shared" ref="F44:F52" si="23">+E44*5.2%+E44</f>
        <v>175894.39999999999</v>
      </c>
      <c r="G44" s="271">
        <v>161822.848</v>
      </c>
      <c r="H44" s="243">
        <f t="shared" si="3"/>
        <v>170237.636096</v>
      </c>
      <c r="I44" s="272">
        <f t="shared" si="4"/>
        <v>162855.86269866666</v>
      </c>
      <c r="K44" s="133">
        <v>36</v>
      </c>
      <c r="L44" s="206" t="s">
        <v>27</v>
      </c>
      <c r="M44" s="122">
        <v>328800</v>
      </c>
      <c r="N44" s="40">
        <v>1.1143243243243244</v>
      </c>
      <c r="O44" s="41">
        <v>244200</v>
      </c>
      <c r="P44" s="146">
        <f t="shared" si="5"/>
        <v>573000</v>
      </c>
      <c r="Q44" s="122">
        <v>324000</v>
      </c>
      <c r="R44" s="40">
        <v>1.1143243243243244</v>
      </c>
      <c r="S44" s="41">
        <v>250800</v>
      </c>
      <c r="T44" s="146">
        <f t="shared" si="6"/>
        <v>574800</v>
      </c>
      <c r="U44" s="55">
        <v>352800</v>
      </c>
      <c r="V44" s="40">
        <v>1.1143243243243244</v>
      </c>
      <c r="W44" s="59">
        <v>220000</v>
      </c>
      <c r="X44" s="162">
        <f t="shared" si="7"/>
        <v>572800</v>
      </c>
      <c r="Y44" s="55">
        <v>360000</v>
      </c>
      <c r="Z44" s="40">
        <v>1.1143243243243244</v>
      </c>
      <c r="AA44" s="59">
        <v>242000</v>
      </c>
      <c r="AB44" s="162">
        <f t="shared" si="8"/>
        <v>602000</v>
      </c>
      <c r="AC44" s="571">
        <v>363047.74646400003</v>
      </c>
      <c r="AD44" s="563">
        <v>1.1143243243243199</v>
      </c>
      <c r="AE44" s="570">
        <v>59649.589041120002</v>
      </c>
      <c r="AF44" s="570">
        <f t="shared" ref="AF44:AF52" si="24">IF(AND(AC44="",AE44=""),"",SUM(AC44,AE44))</f>
        <v>422697.33550512005</v>
      </c>
      <c r="AG44" s="458">
        <f t="shared" si="9"/>
        <v>484692.19970063114</v>
      </c>
    </row>
    <row r="45" spans="1:37" x14ac:dyDescent="0.2">
      <c r="A45" s="7">
        <v>37</v>
      </c>
      <c r="B45" s="13" t="s">
        <v>28</v>
      </c>
      <c r="C45" s="181">
        <v>50960</v>
      </c>
      <c r="D45" s="186">
        <f t="shared" si="22"/>
        <v>55689.088000000003</v>
      </c>
      <c r="E45" s="115">
        <v>65360</v>
      </c>
      <c r="F45" s="190">
        <f t="shared" si="23"/>
        <v>68758.720000000001</v>
      </c>
      <c r="G45" s="271">
        <v>63258.022400000002</v>
      </c>
      <c r="H45" s="243">
        <f t="shared" si="3"/>
        <v>66547.439564800006</v>
      </c>
      <c r="I45" s="272">
        <f t="shared" si="4"/>
        <v>63665.082521600008</v>
      </c>
      <c r="K45" s="133">
        <v>37</v>
      </c>
      <c r="L45" s="206" t="s">
        <v>28</v>
      </c>
      <c r="M45" s="122">
        <v>56580</v>
      </c>
      <c r="N45" s="40">
        <v>1.1143243243243244</v>
      </c>
      <c r="O45" s="41">
        <v>244200</v>
      </c>
      <c r="P45" s="146">
        <f t="shared" si="5"/>
        <v>300780</v>
      </c>
      <c r="Q45" s="122">
        <v>53710</v>
      </c>
      <c r="R45" s="40">
        <v>1.1143243243243244</v>
      </c>
      <c r="S45" s="41">
        <v>253000</v>
      </c>
      <c r="T45" s="146">
        <f t="shared" si="6"/>
        <v>306710</v>
      </c>
      <c r="U45" s="55">
        <v>57400</v>
      </c>
      <c r="V45" s="40">
        <v>1.1143243243243244</v>
      </c>
      <c r="W45" s="59">
        <v>220000</v>
      </c>
      <c r="X45" s="162">
        <f t="shared" si="7"/>
        <v>277400</v>
      </c>
      <c r="Y45" s="55">
        <v>62320</v>
      </c>
      <c r="Z45" s="40">
        <v>1.1143243243243244</v>
      </c>
      <c r="AA45" s="59">
        <v>237600</v>
      </c>
      <c r="AB45" s="162">
        <f t="shared" si="8"/>
        <v>299920</v>
      </c>
      <c r="AC45" s="571">
        <v>97094.164751999997</v>
      </c>
      <c r="AD45" s="563">
        <v>1.1143243243243199</v>
      </c>
      <c r="AE45" s="570">
        <v>24956.01466488</v>
      </c>
      <c r="AF45" s="570">
        <f t="shared" si="24"/>
        <v>122050.17941688</v>
      </c>
      <c r="AG45" s="458">
        <f t="shared" si="9"/>
        <v>228420.87698974667</v>
      </c>
    </row>
    <row r="46" spans="1:37" x14ac:dyDescent="0.2">
      <c r="A46" s="7">
        <v>38</v>
      </c>
      <c r="B46" s="13" t="s">
        <v>29</v>
      </c>
      <c r="C46" s="181">
        <v>39200</v>
      </c>
      <c r="D46" s="186">
        <f t="shared" si="22"/>
        <v>42837.760000000002</v>
      </c>
      <c r="E46" s="115">
        <v>50255</v>
      </c>
      <c r="F46" s="190">
        <f t="shared" si="23"/>
        <v>52868.26</v>
      </c>
      <c r="G46" s="271">
        <v>48638.799200000001</v>
      </c>
      <c r="H46" s="243">
        <f t="shared" si="3"/>
        <v>51168.016758400001</v>
      </c>
      <c r="I46" s="272">
        <f t="shared" si="4"/>
        <v>48958.012252799999</v>
      </c>
      <c r="K46" s="133">
        <v>38</v>
      </c>
      <c r="L46" s="206" t="s">
        <v>29</v>
      </c>
      <c r="M46" s="122">
        <v>44480</v>
      </c>
      <c r="N46" s="40">
        <v>0.12567567567567567</v>
      </c>
      <c r="O46" s="41">
        <v>18303</v>
      </c>
      <c r="P46" s="146">
        <f t="shared" si="5"/>
        <v>62783</v>
      </c>
      <c r="Q46" s="122">
        <v>42880</v>
      </c>
      <c r="R46" s="40">
        <v>0.12567567567567567</v>
      </c>
      <c r="S46" s="41">
        <v>18802</v>
      </c>
      <c r="T46" s="146">
        <f t="shared" si="6"/>
        <v>61682</v>
      </c>
      <c r="U46" s="55">
        <v>47680</v>
      </c>
      <c r="V46" s="40">
        <v>0.12567567567567567</v>
      </c>
      <c r="W46" s="59">
        <v>16638.799200000001</v>
      </c>
      <c r="X46" s="162">
        <f t="shared" si="7"/>
        <v>64318.799200000001</v>
      </c>
      <c r="Y46" s="55">
        <v>46400</v>
      </c>
      <c r="Z46" s="40">
        <v>0.12567567567567567</v>
      </c>
      <c r="AA46" s="59">
        <v>18635</v>
      </c>
      <c r="AB46" s="162">
        <f t="shared" si="8"/>
        <v>65035</v>
      </c>
      <c r="AC46" s="571">
        <v>26736.074352</v>
      </c>
      <c r="AD46" s="563">
        <v>0.125675675675676</v>
      </c>
      <c r="AE46" s="570">
        <v>3342.009294</v>
      </c>
      <c r="AF46" s="570">
        <f t="shared" si="24"/>
        <v>30078.083645999999</v>
      </c>
      <c r="AG46" s="458">
        <f t="shared" si="9"/>
        <v>55475.815849800005</v>
      </c>
    </row>
    <row r="47" spans="1:37" x14ac:dyDescent="0.2">
      <c r="A47" s="7">
        <v>39</v>
      </c>
      <c r="B47" s="13" t="s">
        <v>131</v>
      </c>
      <c r="C47" s="181">
        <v>48020</v>
      </c>
      <c r="D47" s="186">
        <f t="shared" si="22"/>
        <v>52476.256000000001</v>
      </c>
      <c r="E47" s="115">
        <v>61560</v>
      </c>
      <c r="F47" s="190">
        <f t="shared" si="23"/>
        <v>64761.120000000003</v>
      </c>
      <c r="G47" s="271">
        <v>59580.2304</v>
      </c>
      <c r="H47" s="243">
        <f t="shared" si="3"/>
        <v>62678.402380799998</v>
      </c>
      <c r="I47" s="272">
        <f t="shared" si="4"/>
        <v>59971.926126933336</v>
      </c>
      <c r="K47" s="133">
        <v>39</v>
      </c>
      <c r="L47" s="206" t="s">
        <v>131</v>
      </c>
      <c r="M47" s="463" t="s">
        <v>593</v>
      </c>
      <c r="N47" s="40">
        <v>1.7827027027027027</v>
      </c>
      <c r="O47" s="41">
        <v>66134</v>
      </c>
      <c r="P47" s="146">
        <f>+O47</f>
        <v>66134</v>
      </c>
      <c r="Q47" s="463" t="s">
        <v>593</v>
      </c>
      <c r="R47" s="40">
        <v>1.7827027027027027</v>
      </c>
      <c r="S47" s="41">
        <v>67921</v>
      </c>
      <c r="T47" s="146">
        <f t="shared" ref="T47" si="25">+S47</f>
        <v>67921</v>
      </c>
      <c r="U47" s="463" t="s">
        <v>593</v>
      </c>
      <c r="V47" s="40">
        <v>1.7827027027027027</v>
      </c>
      <c r="W47" s="59">
        <v>59580.2304</v>
      </c>
      <c r="X47" s="162">
        <f>+W47</f>
        <v>59580.2304</v>
      </c>
      <c r="Y47" s="463" t="s">
        <v>593</v>
      </c>
      <c r="Z47" s="40">
        <v>1.7827027027027027</v>
      </c>
      <c r="AA47" s="59">
        <v>66134</v>
      </c>
      <c r="AB47" s="162">
        <f>+AA47</f>
        <v>66134</v>
      </c>
      <c r="AC47" s="92" t="s">
        <v>593</v>
      </c>
      <c r="AD47" s="563">
        <v>1.7827027027027</v>
      </c>
      <c r="AE47" s="570">
        <v>433500</v>
      </c>
      <c r="AF47" s="570">
        <f t="shared" si="24"/>
        <v>433500</v>
      </c>
      <c r="AG47" s="458">
        <f t="shared" si="9"/>
        <v>125540.19275448889</v>
      </c>
    </row>
    <row r="48" spans="1:37" x14ac:dyDescent="0.2">
      <c r="A48" s="7">
        <v>40</v>
      </c>
      <c r="B48" s="13" t="s">
        <v>30</v>
      </c>
      <c r="C48" s="181">
        <v>392980</v>
      </c>
      <c r="D48" s="186">
        <f t="shared" si="22"/>
        <v>429448.54399999999</v>
      </c>
      <c r="E48" s="115">
        <v>503975</v>
      </c>
      <c r="F48" s="190">
        <f t="shared" si="23"/>
        <v>530181.69999999995</v>
      </c>
      <c r="G48" s="271">
        <v>487767.16399999993</v>
      </c>
      <c r="H48" s="243">
        <f t="shared" si="3"/>
        <v>513131.05652799993</v>
      </c>
      <c r="I48" s="272">
        <f t="shared" si="4"/>
        <v>490920.43350933329</v>
      </c>
      <c r="K48" s="133">
        <v>40</v>
      </c>
      <c r="L48" s="206" t="s">
        <v>30</v>
      </c>
      <c r="M48" s="122">
        <v>459650</v>
      </c>
      <c r="N48" s="40">
        <v>1.7827027027027027</v>
      </c>
      <c r="O48" s="41">
        <v>189552</v>
      </c>
      <c r="P48" s="146">
        <f t="shared" si="5"/>
        <v>649202</v>
      </c>
      <c r="Q48" s="122">
        <v>415270</v>
      </c>
      <c r="R48" s="40">
        <v>1.7827027027027027</v>
      </c>
      <c r="S48" s="41">
        <v>192967</v>
      </c>
      <c r="T48" s="146">
        <f t="shared" si="6"/>
        <v>608237</v>
      </c>
      <c r="U48" s="55">
        <v>465990</v>
      </c>
      <c r="V48" s="40">
        <v>1.7827027027027027</v>
      </c>
      <c r="W48" s="59">
        <v>170767.16399999993</v>
      </c>
      <c r="X48" s="162">
        <f t="shared" si="7"/>
        <v>636757.16399999987</v>
      </c>
      <c r="Y48" s="55">
        <v>465990</v>
      </c>
      <c r="Z48" s="40">
        <v>1.7827027027027027</v>
      </c>
      <c r="AA48" s="59">
        <v>194675</v>
      </c>
      <c r="AB48" s="162">
        <f t="shared" si="8"/>
        <v>660665</v>
      </c>
      <c r="AC48" s="571">
        <v>706395.22761599999</v>
      </c>
      <c r="AD48" s="563">
        <v>1.7827027027027</v>
      </c>
      <c r="AE48" s="570">
        <v>73629.741603600007</v>
      </c>
      <c r="AF48" s="570">
        <f t="shared" si="24"/>
        <v>780024.96921959997</v>
      </c>
      <c r="AG48" s="458">
        <f t="shared" si="9"/>
        <v>637634.4277881555</v>
      </c>
    </row>
    <row r="49" spans="1:37" x14ac:dyDescent="0.2">
      <c r="A49" s="7">
        <v>41</v>
      </c>
      <c r="B49" s="13" t="s">
        <v>31</v>
      </c>
      <c r="C49" s="181">
        <v>118580</v>
      </c>
      <c r="D49" s="186">
        <f t="shared" si="22"/>
        <v>129584.224</v>
      </c>
      <c r="E49" s="115">
        <v>152095</v>
      </c>
      <c r="F49" s="190">
        <f t="shared" si="23"/>
        <v>160003.94</v>
      </c>
      <c r="G49" s="271">
        <v>123257.92</v>
      </c>
      <c r="H49" s="243">
        <f t="shared" si="3"/>
        <v>129667.33184</v>
      </c>
      <c r="I49" s="272">
        <f t="shared" si="4"/>
        <v>139751.83194666667</v>
      </c>
      <c r="K49" s="133">
        <v>41</v>
      </c>
      <c r="L49" s="206" t="s">
        <v>31</v>
      </c>
      <c r="M49" s="122">
        <v>111200</v>
      </c>
      <c r="N49" s="40">
        <v>1.7827027027027027</v>
      </c>
      <c r="O49" s="41">
        <v>47584</v>
      </c>
      <c r="P49" s="146">
        <f t="shared" si="5"/>
        <v>158784</v>
      </c>
      <c r="Q49" s="122">
        <v>108000</v>
      </c>
      <c r="R49" s="40">
        <v>1.7827027027027027</v>
      </c>
      <c r="S49" s="41">
        <v>48449</v>
      </c>
      <c r="T49" s="146">
        <f t="shared" si="6"/>
        <v>156449</v>
      </c>
      <c r="U49" s="55">
        <v>118400</v>
      </c>
      <c r="V49" s="40">
        <v>1.7827027027027027</v>
      </c>
      <c r="W49" s="59">
        <v>43257.919999999998</v>
      </c>
      <c r="X49" s="162">
        <f t="shared" si="7"/>
        <v>161657.91999999998</v>
      </c>
      <c r="Y49" s="55">
        <v>120800</v>
      </c>
      <c r="Z49" s="40">
        <v>1.7827027027027027</v>
      </c>
      <c r="AA49" s="59">
        <v>47151</v>
      </c>
      <c r="AB49" s="162">
        <f t="shared" si="8"/>
        <v>167951</v>
      </c>
      <c r="AC49" s="92" t="s">
        <v>593</v>
      </c>
      <c r="AD49" s="563">
        <v>1.7827027027027</v>
      </c>
      <c r="AE49" s="570">
        <v>459000</v>
      </c>
      <c r="AF49" s="570">
        <f t="shared" si="24"/>
        <v>459000</v>
      </c>
      <c r="AG49" s="458">
        <f t="shared" si="9"/>
        <v>207265.62532444447</v>
      </c>
    </row>
    <row r="50" spans="1:37" x14ac:dyDescent="0.2">
      <c r="A50" s="7">
        <v>42</v>
      </c>
      <c r="B50" s="13" t="s">
        <v>504</v>
      </c>
      <c r="C50" s="181">
        <v>696780</v>
      </c>
      <c r="D50" s="186">
        <f t="shared" si="22"/>
        <v>761441.18400000001</v>
      </c>
      <c r="E50" s="115">
        <v>893665</v>
      </c>
      <c r="F50" s="190">
        <f t="shared" si="23"/>
        <v>940135.58</v>
      </c>
      <c r="G50" s="271">
        <v>864924.73359999992</v>
      </c>
      <c r="H50" s="243">
        <f t="shared" si="3"/>
        <v>909900.81974719989</v>
      </c>
      <c r="I50" s="272">
        <f t="shared" si="4"/>
        <v>870492.52791573328</v>
      </c>
      <c r="K50" s="133">
        <v>42</v>
      </c>
      <c r="L50" s="206" t="s">
        <v>504</v>
      </c>
      <c r="M50" s="122">
        <v>775560</v>
      </c>
      <c r="N50" s="40">
        <v>1.7827027027027027</v>
      </c>
      <c r="O50" s="41">
        <v>336246</v>
      </c>
      <c r="P50" s="146">
        <f t="shared" si="5"/>
        <v>1111806</v>
      </c>
      <c r="Q50" s="122">
        <v>730600</v>
      </c>
      <c r="R50" s="40">
        <v>1.7827027027027027</v>
      </c>
      <c r="S50" s="41">
        <v>342305</v>
      </c>
      <c r="T50" s="146">
        <f t="shared" si="6"/>
        <v>1072905</v>
      </c>
      <c r="U50" s="55">
        <v>843000</v>
      </c>
      <c r="V50" s="40">
        <v>1.7827027027027027</v>
      </c>
      <c r="W50" s="59">
        <v>302924.73359999992</v>
      </c>
      <c r="X50" s="162">
        <f t="shared" si="7"/>
        <v>1145924.7335999999</v>
      </c>
      <c r="Y50" s="55">
        <v>848620</v>
      </c>
      <c r="Z50" s="40">
        <v>1.7827027027027027</v>
      </c>
      <c r="AA50" s="59">
        <v>333217</v>
      </c>
      <c r="AB50" s="162">
        <f t="shared" si="8"/>
        <v>1181837</v>
      </c>
      <c r="AC50" s="571">
        <v>372300</v>
      </c>
      <c r="AD50" s="563">
        <v>1.7827027027027</v>
      </c>
      <c r="AE50" s="570">
        <v>204000</v>
      </c>
      <c r="AF50" s="570">
        <f t="shared" si="24"/>
        <v>576300</v>
      </c>
      <c r="AG50" s="458">
        <f t="shared" si="9"/>
        <v>993210.87691928877</v>
      </c>
    </row>
    <row r="51" spans="1:37" x14ac:dyDescent="0.2">
      <c r="A51" s="7">
        <v>43</v>
      </c>
      <c r="B51" s="13" t="s">
        <v>32</v>
      </c>
      <c r="C51" s="181">
        <v>2842000</v>
      </c>
      <c r="D51" s="186">
        <f t="shared" si="22"/>
        <v>3105737.6</v>
      </c>
      <c r="E51" s="115">
        <v>3644960</v>
      </c>
      <c r="F51" s="190">
        <f t="shared" si="23"/>
        <v>3834497.92</v>
      </c>
      <c r="G51" s="271">
        <v>3527738.0863999999</v>
      </c>
      <c r="H51" s="243">
        <f t="shared" si="3"/>
        <v>3711180.4668927998</v>
      </c>
      <c r="I51" s="272">
        <f t="shared" si="4"/>
        <v>3550471.995630933</v>
      </c>
      <c r="K51" s="133">
        <v>43</v>
      </c>
      <c r="L51" s="206" t="s">
        <v>32</v>
      </c>
      <c r="M51" s="122">
        <v>3210200</v>
      </c>
      <c r="N51" s="40">
        <v>1.1527027027027028</v>
      </c>
      <c r="O51" s="41">
        <v>1382907</v>
      </c>
      <c r="P51" s="146">
        <f t="shared" si="5"/>
        <v>4593107</v>
      </c>
      <c r="Q51" s="122">
        <v>2957970</v>
      </c>
      <c r="R51" s="40">
        <v>1.1527027027027028</v>
      </c>
      <c r="S51" s="41">
        <v>1419949</v>
      </c>
      <c r="T51" s="146">
        <f t="shared" si="6"/>
        <v>4377919</v>
      </c>
      <c r="U51" s="55">
        <v>3164340</v>
      </c>
      <c r="V51" s="40">
        <v>1.1527027027027028</v>
      </c>
      <c r="W51" s="59">
        <v>1234738.0863999999</v>
      </c>
      <c r="X51" s="162">
        <f t="shared" si="7"/>
        <v>4399078.0864000004</v>
      </c>
      <c r="Y51" s="55">
        <v>3462430</v>
      </c>
      <c r="Z51" s="40">
        <v>1.1527027027027028</v>
      </c>
      <c r="AA51" s="59">
        <v>1370559</v>
      </c>
      <c r="AB51" s="162">
        <f t="shared" si="8"/>
        <v>4832989</v>
      </c>
      <c r="AC51" s="571">
        <v>3882359.428272</v>
      </c>
      <c r="AD51" s="563">
        <v>1.1527027027026999</v>
      </c>
      <c r="AE51" s="570">
        <v>528558.11832095997</v>
      </c>
      <c r="AF51" s="570">
        <f t="shared" si="24"/>
        <v>4410917.5465929601</v>
      </c>
      <c r="AG51" s="458">
        <f t="shared" si="9"/>
        <v>4360747.1047706492</v>
      </c>
    </row>
    <row r="52" spans="1:37" x14ac:dyDescent="0.2">
      <c r="A52" s="7">
        <v>44</v>
      </c>
      <c r="B52" s="13" t="s">
        <v>33</v>
      </c>
      <c r="C52" s="181">
        <v>666400</v>
      </c>
      <c r="D52" s="186">
        <f t="shared" si="22"/>
        <v>728241.92</v>
      </c>
      <c r="E52" s="115">
        <v>854620</v>
      </c>
      <c r="F52" s="190">
        <f t="shared" si="23"/>
        <v>899060.24</v>
      </c>
      <c r="G52" s="271">
        <v>827135.42079999996</v>
      </c>
      <c r="H52" s="243">
        <f t="shared" si="3"/>
        <v>870146.46268160001</v>
      </c>
      <c r="I52" s="272">
        <f t="shared" si="4"/>
        <v>832482.87422720005</v>
      </c>
      <c r="K52" s="133">
        <v>44</v>
      </c>
      <c r="L52" s="206" t="s">
        <v>33</v>
      </c>
      <c r="M52" s="122">
        <v>753200</v>
      </c>
      <c r="N52" s="40">
        <v>1.414054054054054</v>
      </c>
      <c r="O52" s="41">
        <v>320940</v>
      </c>
      <c r="P52" s="146">
        <f t="shared" si="5"/>
        <v>1074140</v>
      </c>
      <c r="Q52" s="122">
        <v>715540</v>
      </c>
      <c r="R52" s="40">
        <v>1.414054054054054</v>
      </c>
      <c r="S52" s="41">
        <v>335397</v>
      </c>
      <c r="T52" s="146">
        <f t="shared" si="6"/>
        <v>1050937</v>
      </c>
      <c r="U52" s="55">
        <v>742440</v>
      </c>
      <c r="V52" s="40">
        <v>1.414054054054054</v>
      </c>
      <c r="W52" s="59">
        <v>289135.42079999996</v>
      </c>
      <c r="X52" s="162">
        <f t="shared" si="7"/>
        <v>1031575.4208</v>
      </c>
      <c r="Y52" s="55">
        <v>807000</v>
      </c>
      <c r="Z52" s="40">
        <v>1.414054054054054</v>
      </c>
      <c r="AA52" s="59">
        <v>312266</v>
      </c>
      <c r="AB52" s="162">
        <f t="shared" si="8"/>
        <v>1119266</v>
      </c>
      <c r="AC52" s="571">
        <v>447477.454944</v>
      </c>
      <c r="AD52" s="563">
        <v>1.41405405405405</v>
      </c>
      <c r="AE52" s="570">
        <v>111440.17938456</v>
      </c>
      <c r="AF52" s="570">
        <f t="shared" si="24"/>
        <v>558917.63432855997</v>
      </c>
      <c r="AG52" s="458">
        <f t="shared" si="9"/>
        <v>944553.15489262668</v>
      </c>
    </row>
    <row r="53" spans="1:37" s="240" customFormat="1" x14ac:dyDescent="0.2">
      <c r="A53" s="661" t="s">
        <v>34</v>
      </c>
      <c r="B53" s="662"/>
      <c r="C53" s="180"/>
      <c r="D53" s="180"/>
      <c r="E53" s="180"/>
      <c r="F53" s="180"/>
      <c r="G53" s="192"/>
      <c r="H53" s="118"/>
      <c r="I53" s="283"/>
      <c r="J53" s="111"/>
      <c r="K53" s="749" t="s">
        <v>34</v>
      </c>
      <c r="L53" s="751"/>
      <c r="M53" s="204"/>
      <c r="N53" s="204"/>
      <c r="O53" s="204"/>
      <c r="P53" s="269"/>
      <c r="Q53" s="204"/>
      <c r="R53" s="204"/>
      <c r="S53" s="204"/>
      <c r="T53" s="269"/>
      <c r="U53" s="245"/>
      <c r="V53" s="245"/>
      <c r="W53" s="245"/>
      <c r="X53" s="245"/>
      <c r="Y53" s="280"/>
      <c r="Z53" s="204"/>
      <c r="AA53" s="280"/>
      <c r="AB53" s="281"/>
      <c r="AC53" s="595"/>
      <c r="AD53" s="233"/>
      <c r="AE53" s="595"/>
      <c r="AF53" s="233"/>
      <c r="AG53" s="233"/>
      <c r="AJ53" s="241"/>
      <c r="AK53" s="268"/>
    </row>
    <row r="54" spans="1:37" x14ac:dyDescent="0.2">
      <c r="A54" s="7">
        <v>45</v>
      </c>
      <c r="B54" s="13" t="s">
        <v>35</v>
      </c>
      <c r="C54" s="181">
        <v>125440</v>
      </c>
      <c r="D54" s="186">
        <f t="shared" ref="D54:D61" si="26">C54*9.28%+C54</f>
        <v>137080.83199999999</v>
      </c>
      <c r="E54" s="115">
        <v>160930</v>
      </c>
      <c r="F54" s="190">
        <f t="shared" ref="F54:F61" si="27">+E54*5.2%+E54</f>
        <v>169298.36</v>
      </c>
      <c r="G54" s="271">
        <v>155754.49119999999</v>
      </c>
      <c r="H54" s="243">
        <f t="shared" si="3"/>
        <v>163853.72474239999</v>
      </c>
      <c r="I54" s="272">
        <f t="shared" si="4"/>
        <v>156744.30558079999</v>
      </c>
      <c r="K54" s="133">
        <v>45</v>
      </c>
      <c r="L54" s="206" t="s">
        <v>35</v>
      </c>
      <c r="M54" s="122">
        <v>406000</v>
      </c>
      <c r="N54" s="40">
        <v>0.38513513513513514</v>
      </c>
      <c r="O54" s="41">
        <v>60230</v>
      </c>
      <c r="P54" s="146">
        <f t="shared" si="5"/>
        <v>466230</v>
      </c>
      <c r="Q54" s="122">
        <v>372400</v>
      </c>
      <c r="R54" s="40">
        <v>0.38513513513513514</v>
      </c>
      <c r="S54" s="41">
        <v>63515</v>
      </c>
      <c r="T54" s="146">
        <f t="shared" si="6"/>
        <v>435915</v>
      </c>
      <c r="U54" s="55">
        <v>406000</v>
      </c>
      <c r="V54" s="40">
        <v>0.38513513513513514</v>
      </c>
      <c r="W54" s="59">
        <v>54754.491199999989</v>
      </c>
      <c r="X54" s="162">
        <f t="shared" si="7"/>
        <v>460754.49119999999</v>
      </c>
      <c r="Y54" s="55">
        <v>411600</v>
      </c>
      <c r="Z54" s="40">
        <v>0.38513513513513514</v>
      </c>
      <c r="AA54" s="59">
        <v>59135</v>
      </c>
      <c r="AB54" s="162">
        <f t="shared" si="8"/>
        <v>470735</v>
      </c>
      <c r="AC54" s="571">
        <v>225145.88928</v>
      </c>
      <c r="AD54" s="563">
        <v>0.38513513513513498</v>
      </c>
      <c r="AE54" s="570">
        <v>26039.529257040002</v>
      </c>
      <c r="AF54" s="570">
        <f t="shared" ref="AF54:AF61" si="28">IF(AND(AC54="",AE54=""),"",SUM(AC54,AE54))</f>
        <v>251185.41853704001</v>
      </c>
      <c r="AG54" s="458">
        <f t="shared" si="9"/>
        <v>373594.03588630661</v>
      </c>
    </row>
    <row r="55" spans="1:37" x14ac:dyDescent="0.2">
      <c r="A55" s="7">
        <v>46</v>
      </c>
      <c r="B55" s="13" t="s">
        <v>132</v>
      </c>
      <c r="C55" s="181">
        <v>150920</v>
      </c>
      <c r="D55" s="186">
        <f t="shared" si="26"/>
        <v>164925.37599999999</v>
      </c>
      <c r="E55" s="115">
        <v>193515</v>
      </c>
      <c r="F55" s="190">
        <f t="shared" si="27"/>
        <v>203577.78</v>
      </c>
      <c r="G55" s="271">
        <v>187291.5576</v>
      </c>
      <c r="H55" s="243">
        <f t="shared" si="3"/>
        <v>197030.71859520001</v>
      </c>
      <c r="I55" s="272">
        <f t="shared" si="4"/>
        <v>188511.29153173332</v>
      </c>
      <c r="K55" s="133">
        <v>46</v>
      </c>
      <c r="L55" s="206" t="s">
        <v>132</v>
      </c>
      <c r="M55" s="122">
        <v>167140</v>
      </c>
      <c r="N55" s="40">
        <v>1.7359459459459459</v>
      </c>
      <c r="O55" s="41">
        <v>71821</v>
      </c>
      <c r="P55" s="146">
        <f t="shared" si="5"/>
        <v>238961</v>
      </c>
      <c r="Q55" s="122">
        <v>168360</v>
      </c>
      <c r="R55" s="40">
        <v>1.7359459459459459</v>
      </c>
      <c r="S55" s="41">
        <v>73779</v>
      </c>
      <c r="T55" s="146">
        <f t="shared" si="6"/>
        <v>242139</v>
      </c>
      <c r="U55" s="55">
        <v>168360</v>
      </c>
      <c r="V55" s="40">
        <v>1.7359459459459459</v>
      </c>
      <c r="W55" s="59">
        <v>65291.5576</v>
      </c>
      <c r="X55" s="162">
        <f t="shared" si="7"/>
        <v>233651.5576</v>
      </c>
      <c r="Y55" s="55">
        <v>176900</v>
      </c>
      <c r="Z55" s="40">
        <v>1.7359459459459459</v>
      </c>
      <c r="AA55" s="59">
        <v>74432</v>
      </c>
      <c r="AB55" s="162">
        <f t="shared" si="8"/>
        <v>251332</v>
      </c>
      <c r="AC55" s="571">
        <v>270175.06713600003</v>
      </c>
      <c r="AD55" s="563">
        <v>1.7359459459459501</v>
      </c>
      <c r="AE55" s="570">
        <v>67635.232301519995</v>
      </c>
      <c r="AF55" s="570">
        <f t="shared" si="28"/>
        <v>337810.29943752004</v>
      </c>
      <c r="AG55" s="458">
        <f t="shared" si="9"/>
        <v>248734.19142820893</v>
      </c>
    </row>
    <row r="56" spans="1:37" x14ac:dyDescent="0.2">
      <c r="A56" s="7">
        <v>47</v>
      </c>
      <c r="B56" s="13" t="s">
        <v>133</v>
      </c>
      <c r="C56" s="181">
        <v>212660</v>
      </c>
      <c r="D56" s="186">
        <f t="shared" si="26"/>
        <v>232394.848</v>
      </c>
      <c r="E56" s="115">
        <v>272745</v>
      </c>
      <c r="F56" s="190">
        <f t="shared" si="27"/>
        <v>286927.74</v>
      </c>
      <c r="G56" s="271">
        <v>263973.5208</v>
      </c>
      <c r="H56" s="243">
        <f t="shared" si="3"/>
        <v>277700.1438816</v>
      </c>
      <c r="I56" s="272">
        <f t="shared" si="4"/>
        <v>265674.24396053335</v>
      </c>
      <c r="K56" s="133">
        <v>47</v>
      </c>
      <c r="L56" s="206" t="s">
        <v>133</v>
      </c>
      <c r="M56" s="122">
        <v>612000</v>
      </c>
      <c r="N56" s="40">
        <v>1.0662162162162163</v>
      </c>
      <c r="O56" s="41">
        <v>101171</v>
      </c>
      <c r="P56" s="146">
        <f t="shared" si="5"/>
        <v>713171</v>
      </c>
      <c r="Q56" s="122">
        <v>621000</v>
      </c>
      <c r="R56" s="40">
        <v>1.0662162162162163</v>
      </c>
      <c r="S56" s="41">
        <v>105770</v>
      </c>
      <c r="T56" s="146">
        <f t="shared" si="6"/>
        <v>726770</v>
      </c>
      <c r="U56" s="55">
        <v>621000</v>
      </c>
      <c r="V56" s="40">
        <v>1.0662162162162163</v>
      </c>
      <c r="W56" s="59">
        <v>91973.520799999998</v>
      </c>
      <c r="X56" s="162">
        <f t="shared" si="7"/>
        <v>712973.52080000006</v>
      </c>
      <c r="Y56" s="55">
        <v>670500</v>
      </c>
      <c r="Z56" s="40">
        <v>1.0662162162162163</v>
      </c>
      <c r="AA56" s="59">
        <v>103010</v>
      </c>
      <c r="AB56" s="162">
        <f t="shared" si="8"/>
        <v>773510</v>
      </c>
      <c r="AC56" s="571">
        <v>695137.93315199995</v>
      </c>
      <c r="AD56" s="563">
        <v>1.0662162162162201</v>
      </c>
      <c r="AE56" s="570">
        <v>53071.107588719999</v>
      </c>
      <c r="AF56" s="570">
        <f t="shared" si="28"/>
        <v>748209.04074072</v>
      </c>
      <c r="AG56" s="458">
        <f t="shared" si="9"/>
        <v>656717.96758354222</v>
      </c>
    </row>
    <row r="57" spans="1:37" x14ac:dyDescent="0.2">
      <c r="A57" s="7">
        <v>48</v>
      </c>
      <c r="B57" s="13" t="s">
        <v>36</v>
      </c>
      <c r="C57" s="181">
        <v>348880</v>
      </c>
      <c r="D57" s="186">
        <f t="shared" si="26"/>
        <v>381256.06400000001</v>
      </c>
      <c r="E57" s="115">
        <v>447450</v>
      </c>
      <c r="F57" s="190">
        <f t="shared" si="27"/>
        <v>470717.4</v>
      </c>
      <c r="G57" s="271">
        <v>433060.00800000003</v>
      </c>
      <c r="H57" s="243">
        <f t="shared" si="3"/>
        <v>455579.12841600005</v>
      </c>
      <c r="I57" s="272">
        <f t="shared" si="4"/>
        <v>435850.86413866672</v>
      </c>
      <c r="K57" s="133">
        <v>48</v>
      </c>
      <c r="L57" s="206" t="s">
        <v>36</v>
      </c>
      <c r="M57" s="122">
        <v>986000</v>
      </c>
      <c r="N57" s="40">
        <v>0.90702702702702698</v>
      </c>
      <c r="O57" s="41">
        <v>168787</v>
      </c>
      <c r="P57" s="146">
        <f t="shared" si="5"/>
        <v>1154787</v>
      </c>
      <c r="Q57" s="122">
        <v>884000</v>
      </c>
      <c r="R57" s="40">
        <v>0.90702702702702698</v>
      </c>
      <c r="S57" s="41">
        <v>171828</v>
      </c>
      <c r="T57" s="146">
        <f t="shared" si="6"/>
        <v>1055828</v>
      </c>
      <c r="U57" s="55">
        <v>958800</v>
      </c>
      <c r="V57" s="40">
        <v>0.90702702702702698</v>
      </c>
      <c r="W57" s="59">
        <v>152060.00800000003</v>
      </c>
      <c r="X57" s="162">
        <f t="shared" si="7"/>
        <v>1110860.0079999999</v>
      </c>
      <c r="Y57" s="55">
        <v>1020000</v>
      </c>
      <c r="Z57" s="40">
        <v>0.90702702702702698</v>
      </c>
      <c r="AA57" s="59">
        <v>173348</v>
      </c>
      <c r="AB57" s="162">
        <f t="shared" si="8"/>
        <v>1193348</v>
      </c>
      <c r="AC57" s="571">
        <v>947019.89678399998</v>
      </c>
      <c r="AD57" s="563">
        <v>0.90702702702702698</v>
      </c>
      <c r="AE57" s="570">
        <v>52240.882122000003</v>
      </c>
      <c r="AF57" s="570">
        <f t="shared" si="28"/>
        <v>999260.77890599996</v>
      </c>
      <c r="AG57" s="458">
        <f t="shared" si="9"/>
        <v>991655.77517411101</v>
      </c>
    </row>
    <row r="58" spans="1:37" x14ac:dyDescent="0.2">
      <c r="A58" s="7">
        <v>49</v>
      </c>
      <c r="B58" s="13" t="s">
        <v>336</v>
      </c>
      <c r="C58" s="181">
        <v>186200</v>
      </c>
      <c r="D58" s="186">
        <f t="shared" si="26"/>
        <v>203479.36</v>
      </c>
      <c r="E58" s="115">
        <v>238830</v>
      </c>
      <c r="F58" s="190">
        <f t="shared" si="27"/>
        <v>251249.16</v>
      </c>
      <c r="G58" s="271">
        <v>231149.22719999999</v>
      </c>
      <c r="H58" s="243">
        <f t="shared" si="3"/>
        <v>243168.98701439999</v>
      </c>
      <c r="I58" s="272">
        <f t="shared" si="4"/>
        <v>232632.50233813332</v>
      </c>
      <c r="K58" s="133">
        <v>49</v>
      </c>
      <c r="L58" s="206" t="s">
        <v>336</v>
      </c>
      <c r="M58" s="122">
        <v>808300</v>
      </c>
      <c r="N58" s="40">
        <v>1.0662162162162163</v>
      </c>
      <c r="O58" s="41">
        <v>90887</v>
      </c>
      <c r="P58" s="146">
        <f t="shared" si="5"/>
        <v>899187</v>
      </c>
      <c r="Q58" s="122">
        <v>790600</v>
      </c>
      <c r="R58" s="40">
        <v>1.0662162162162163</v>
      </c>
      <c r="S58" s="41">
        <v>93322</v>
      </c>
      <c r="T58" s="146">
        <f t="shared" si="6"/>
        <v>883922</v>
      </c>
      <c r="U58" s="55">
        <v>879100</v>
      </c>
      <c r="V58" s="40">
        <v>1.0662162162162163</v>
      </c>
      <c r="W58" s="59">
        <v>81149.227199999994</v>
      </c>
      <c r="X58" s="162">
        <f t="shared" si="7"/>
        <v>960249.22719999996</v>
      </c>
      <c r="Y58" s="55">
        <v>855500</v>
      </c>
      <c r="Z58" s="40">
        <v>1.0662162162162163</v>
      </c>
      <c r="AA58" s="59">
        <v>87641</v>
      </c>
      <c r="AB58" s="162">
        <f t="shared" si="8"/>
        <v>943141</v>
      </c>
      <c r="AC58" s="571">
        <v>308168.43595200003</v>
      </c>
      <c r="AD58" s="563">
        <v>1.0662162162162201</v>
      </c>
      <c r="AE58" s="570">
        <v>50897.042595359999</v>
      </c>
      <c r="AF58" s="570">
        <f t="shared" si="28"/>
        <v>359065.47854736005</v>
      </c>
      <c r="AG58" s="458">
        <f t="shared" si="9"/>
        <v>713032.8680142489</v>
      </c>
    </row>
    <row r="59" spans="1:37" x14ac:dyDescent="0.2">
      <c r="A59" s="7">
        <v>50</v>
      </c>
      <c r="B59" s="13" t="s">
        <v>324</v>
      </c>
      <c r="C59" s="181">
        <v>65660</v>
      </c>
      <c r="D59" s="186">
        <f t="shared" si="26"/>
        <v>71753.247999999992</v>
      </c>
      <c r="E59" s="115">
        <v>84265</v>
      </c>
      <c r="F59" s="190">
        <f t="shared" si="27"/>
        <v>88646.78</v>
      </c>
      <c r="G59" s="271">
        <v>81555.037599999996</v>
      </c>
      <c r="H59" s="243">
        <f t="shared" si="3"/>
        <v>85795.899555199998</v>
      </c>
      <c r="I59" s="272">
        <f t="shared" si="4"/>
        <v>82065.309185066668</v>
      </c>
      <c r="K59" s="133">
        <v>50</v>
      </c>
      <c r="L59" s="206" t="s">
        <v>324</v>
      </c>
      <c r="M59" s="122">
        <v>73140</v>
      </c>
      <c r="N59" s="40">
        <v>0.60432432432432437</v>
      </c>
      <c r="O59" s="41">
        <v>31411</v>
      </c>
      <c r="P59" s="146">
        <f t="shared" si="5"/>
        <v>104551</v>
      </c>
      <c r="Q59" s="122">
        <v>69960</v>
      </c>
      <c r="R59" s="40">
        <v>0.60432432432432437</v>
      </c>
      <c r="S59" s="41">
        <v>32553</v>
      </c>
      <c r="T59" s="146">
        <f t="shared" si="6"/>
        <v>102513</v>
      </c>
      <c r="U59" s="55">
        <v>73670</v>
      </c>
      <c r="V59" s="40">
        <v>0.60432432432432437</v>
      </c>
      <c r="W59" s="59">
        <v>28555.037599999996</v>
      </c>
      <c r="X59" s="162">
        <f t="shared" si="7"/>
        <v>102225.0376</v>
      </c>
      <c r="Y59" s="55">
        <v>80030</v>
      </c>
      <c r="Z59" s="40">
        <v>0.60432432432432437</v>
      </c>
      <c r="AA59" s="59">
        <v>31411</v>
      </c>
      <c r="AB59" s="162">
        <f t="shared" si="8"/>
        <v>111441</v>
      </c>
      <c r="AC59" s="571">
        <v>121015.915488</v>
      </c>
      <c r="AD59" s="563">
        <v>0.60432432432432404</v>
      </c>
      <c r="AE59" s="570">
        <v>31112.347574880001</v>
      </c>
      <c r="AF59" s="570">
        <f t="shared" si="28"/>
        <v>152128.26306288</v>
      </c>
      <c r="AG59" s="458">
        <f t="shared" si="9"/>
        <v>109153.93497465778</v>
      </c>
    </row>
    <row r="60" spans="1:37" x14ac:dyDescent="0.2">
      <c r="A60" s="7">
        <v>51</v>
      </c>
      <c r="B60" s="13" t="s">
        <v>39</v>
      </c>
      <c r="C60" s="181">
        <v>29400</v>
      </c>
      <c r="D60" s="186">
        <f t="shared" si="26"/>
        <v>32128.32</v>
      </c>
      <c r="E60" s="115">
        <v>37715</v>
      </c>
      <c r="F60" s="190">
        <f t="shared" si="27"/>
        <v>39676.18</v>
      </c>
      <c r="G60" s="271">
        <v>36502.085599999999</v>
      </c>
      <c r="H60" s="243">
        <f t="shared" si="3"/>
        <v>38400.1940512</v>
      </c>
      <c r="I60" s="272">
        <f t="shared" si="4"/>
        <v>36734.898017066669</v>
      </c>
      <c r="K60" s="133">
        <v>51</v>
      </c>
      <c r="L60" s="206" t="s">
        <v>39</v>
      </c>
      <c r="M60" s="122">
        <v>32400</v>
      </c>
      <c r="N60" s="40">
        <v>0.33648648648648649</v>
      </c>
      <c r="O60" s="41">
        <v>14002</v>
      </c>
      <c r="P60" s="146">
        <f t="shared" si="5"/>
        <v>46402</v>
      </c>
      <c r="Q60" s="122">
        <v>30000</v>
      </c>
      <c r="R60" s="40">
        <v>0.33648648648648649</v>
      </c>
      <c r="S60" s="41">
        <v>14127</v>
      </c>
      <c r="T60" s="146">
        <f t="shared" si="6"/>
        <v>44127</v>
      </c>
      <c r="U60" s="55">
        <v>34800</v>
      </c>
      <c r="V60" s="40">
        <v>0.33648648648648649</v>
      </c>
      <c r="W60" s="59">
        <v>12502.085599999999</v>
      </c>
      <c r="X60" s="162">
        <f t="shared" si="7"/>
        <v>47302.085599999999</v>
      </c>
      <c r="Y60" s="55">
        <v>34800</v>
      </c>
      <c r="Z60" s="40">
        <v>0.33648648648648649</v>
      </c>
      <c r="AA60" s="59">
        <v>14002</v>
      </c>
      <c r="AB60" s="162">
        <f t="shared" si="8"/>
        <v>48802</v>
      </c>
      <c r="AC60" s="571">
        <v>75986.737632000004</v>
      </c>
      <c r="AD60" s="563">
        <v>0.33648648648648599</v>
      </c>
      <c r="AE60" s="570">
        <v>19461.047804639999</v>
      </c>
      <c r="AF60" s="570">
        <f t="shared" si="28"/>
        <v>95447.785436639999</v>
      </c>
      <c r="AG60" s="458">
        <f t="shared" si="9"/>
        <v>53135.961508951114</v>
      </c>
    </row>
    <row r="61" spans="1:37" x14ac:dyDescent="0.2">
      <c r="A61" s="7">
        <v>52</v>
      </c>
      <c r="B61" s="13" t="s">
        <v>40</v>
      </c>
      <c r="C61" s="181">
        <v>130340</v>
      </c>
      <c r="D61" s="186">
        <f t="shared" si="26"/>
        <v>142435.552</v>
      </c>
      <c r="E61" s="115">
        <v>167200</v>
      </c>
      <c r="F61" s="190">
        <f t="shared" si="27"/>
        <v>175894.39999999999</v>
      </c>
      <c r="G61" s="271">
        <v>161822.848</v>
      </c>
      <c r="H61" s="243">
        <f t="shared" si="3"/>
        <v>170237.636096</v>
      </c>
      <c r="I61" s="272">
        <f t="shared" si="4"/>
        <v>162855.86269866666</v>
      </c>
      <c r="K61" s="133">
        <v>52</v>
      </c>
      <c r="L61" s="206" t="s">
        <v>40</v>
      </c>
      <c r="M61" s="122">
        <v>193200</v>
      </c>
      <c r="N61" s="40">
        <v>0.30405405405405406</v>
      </c>
      <c r="O61" s="41">
        <v>63642</v>
      </c>
      <c r="P61" s="146">
        <f t="shared" si="5"/>
        <v>256842</v>
      </c>
      <c r="Q61" s="122">
        <v>179200</v>
      </c>
      <c r="R61" s="40">
        <v>0.30405405405405406</v>
      </c>
      <c r="S61" s="41">
        <v>64778</v>
      </c>
      <c r="T61" s="146">
        <f t="shared" si="6"/>
        <v>243978</v>
      </c>
      <c r="U61" s="55">
        <v>205800</v>
      </c>
      <c r="V61" s="40">
        <v>0.30405405405405406</v>
      </c>
      <c r="W61" s="59">
        <v>56822.847999999998</v>
      </c>
      <c r="X61" s="162">
        <f t="shared" si="7"/>
        <v>262622.848</v>
      </c>
      <c r="Y61" s="55">
        <v>203000</v>
      </c>
      <c r="Z61" s="40">
        <v>0.30405405405405406</v>
      </c>
      <c r="AA61" s="59">
        <v>64210</v>
      </c>
      <c r="AB61" s="162">
        <f t="shared" si="8"/>
        <v>267210</v>
      </c>
      <c r="AC61" s="571">
        <v>205445.623968</v>
      </c>
      <c r="AD61" s="563">
        <v>0.304054054054054</v>
      </c>
      <c r="AE61" s="570">
        <v>22746.770626320002</v>
      </c>
      <c r="AF61" s="570">
        <f t="shared" si="28"/>
        <v>228192.39459432001</v>
      </c>
      <c r="AG61" s="458">
        <f t="shared" si="9"/>
        <v>236950.18421549778</v>
      </c>
    </row>
    <row r="62" spans="1:37" s="240" customFormat="1" ht="12.75" customHeight="1" x14ac:dyDescent="0.2">
      <c r="A62" s="663" t="s">
        <v>402</v>
      </c>
      <c r="B62" s="664"/>
      <c r="C62" s="34"/>
      <c r="D62" s="34"/>
      <c r="E62" s="34"/>
      <c r="F62" s="39"/>
      <c r="G62" s="192"/>
      <c r="H62" s="118"/>
      <c r="I62" s="283"/>
      <c r="J62" s="111"/>
      <c r="K62" s="733" t="s">
        <v>402</v>
      </c>
      <c r="L62" s="734"/>
      <c r="M62" s="204"/>
      <c r="N62" s="204"/>
      <c r="O62" s="204"/>
      <c r="P62" s="269"/>
      <c r="Q62" s="204"/>
      <c r="R62" s="204"/>
      <c r="S62" s="204"/>
      <c r="T62" s="269"/>
      <c r="U62" s="245"/>
      <c r="V62" s="245"/>
      <c r="W62" s="245"/>
      <c r="X62" s="245"/>
      <c r="Y62" s="280"/>
      <c r="Z62" s="204"/>
      <c r="AA62" s="280"/>
      <c r="AB62" s="281"/>
      <c r="AC62" s="564"/>
      <c r="AD62" s="565"/>
      <c r="AE62" s="564"/>
      <c r="AF62" s="566"/>
      <c r="AG62" s="566"/>
      <c r="AJ62" s="241"/>
      <c r="AK62" s="268"/>
    </row>
    <row r="63" spans="1:37" x14ac:dyDescent="0.2">
      <c r="A63" s="7">
        <v>53</v>
      </c>
      <c r="B63" s="13" t="s">
        <v>41</v>
      </c>
      <c r="C63" s="181">
        <v>590940</v>
      </c>
      <c r="D63" s="186">
        <f t="shared" ref="D63:D78" si="29">C63*9.28%+C63</f>
        <v>645779.23199999996</v>
      </c>
      <c r="E63" s="115">
        <v>757910</v>
      </c>
      <c r="F63" s="190">
        <f t="shared" ref="F63:F78" si="30">+E63*5.2%+E63</f>
        <v>797321.32000000007</v>
      </c>
      <c r="G63" s="271">
        <v>567051.19999999995</v>
      </c>
      <c r="H63" s="243">
        <f t="shared" si="3"/>
        <v>596537.86239999998</v>
      </c>
      <c r="I63" s="272">
        <f t="shared" si="4"/>
        <v>679879.47146666667</v>
      </c>
      <c r="K63" s="133">
        <v>53</v>
      </c>
      <c r="L63" s="206" t="s">
        <v>41</v>
      </c>
      <c r="M63" s="122">
        <v>639000</v>
      </c>
      <c r="N63" s="40">
        <v>0.33667567567567569</v>
      </c>
      <c r="O63" s="41">
        <v>219837</v>
      </c>
      <c r="P63" s="146">
        <f t="shared" si="5"/>
        <v>858837</v>
      </c>
      <c r="Q63" s="122">
        <v>607500</v>
      </c>
      <c r="R63" s="40">
        <v>0.33667567567567569</v>
      </c>
      <c r="S63" s="41">
        <v>221817</v>
      </c>
      <c r="T63" s="146">
        <f t="shared" si="6"/>
        <v>829317</v>
      </c>
      <c r="U63" s="55">
        <v>630000</v>
      </c>
      <c r="V63" s="40">
        <v>0.33667567567567569</v>
      </c>
      <c r="W63" s="59">
        <v>198051.19999999995</v>
      </c>
      <c r="X63" s="162">
        <f t="shared" si="7"/>
        <v>828051.2</v>
      </c>
      <c r="Y63" s="55">
        <v>670500</v>
      </c>
      <c r="Z63" s="40">
        <v>0.33667567567567569</v>
      </c>
      <c r="AA63" s="59">
        <v>221817</v>
      </c>
      <c r="AB63" s="162">
        <f t="shared" si="8"/>
        <v>892317</v>
      </c>
      <c r="AC63" s="571">
        <v>992049.07464000001</v>
      </c>
      <c r="AD63" s="563">
        <v>0.33667567567567602</v>
      </c>
      <c r="AE63" s="570">
        <v>136346.94338616001</v>
      </c>
      <c r="AF63" s="570">
        <f t="shared" ref="AF63:AF78" si="31">IF(AND(AC63="",AE63=""),"",SUM(AC63,AE63))</f>
        <v>1128396.0180261601</v>
      </c>
      <c r="AG63" s="458">
        <f t="shared" si="9"/>
        <v>869466.28158213769</v>
      </c>
    </row>
    <row r="64" spans="1:37" x14ac:dyDescent="0.2">
      <c r="A64" s="7">
        <v>54</v>
      </c>
      <c r="B64" s="13" t="s">
        <v>134</v>
      </c>
      <c r="C64" s="181">
        <v>218540</v>
      </c>
      <c r="D64" s="186">
        <f t="shared" si="29"/>
        <v>238820.51199999999</v>
      </c>
      <c r="E64" s="115">
        <v>280250</v>
      </c>
      <c r="F64" s="190">
        <f t="shared" si="30"/>
        <v>294823</v>
      </c>
      <c r="G64" s="271">
        <v>271237.15999999997</v>
      </c>
      <c r="H64" s="243">
        <f t="shared" si="3"/>
        <v>285341.49231999996</v>
      </c>
      <c r="I64" s="272">
        <f t="shared" si="4"/>
        <v>272995.00143999996</v>
      </c>
      <c r="K64" s="133">
        <v>54</v>
      </c>
      <c r="L64" s="206" t="s">
        <v>134</v>
      </c>
      <c r="M64" s="122">
        <v>249920</v>
      </c>
      <c r="N64" s="40">
        <v>0.50162162162162161</v>
      </c>
      <c r="O64" s="41">
        <v>105713</v>
      </c>
      <c r="P64" s="146">
        <f t="shared" si="5"/>
        <v>355633</v>
      </c>
      <c r="Q64" s="122">
        <v>242880</v>
      </c>
      <c r="R64" s="40">
        <v>0.50162162162162161</v>
      </c>
      <c r="S64" s="41">
        <v>107618</v>
      </c>
      <c r="T64" s="146">
        <f t="shared" si="6"/>
        <v>350498</v>
      </c>
      <c r="U64" s="55">
        <v>244640</v>
      </c>
      <c r="V64" s="40">
        <v>0.50162162162162161</v>
      </c>
      <c r="W64" s="59">
        <v>95237.159999999974</v>
      </c>
      <c r="X64" s="162">
        <f t="shared" si="7"/>
        <v>339877.16</v>
      </c>
      <c r="Y64" s="55">
        <v>265760</v>
      </c>
      <c r="Z64" s="40">
        <v>0.50162162162162161</v>
      </c>
      <c r="AA64" s="59">
        <v>107618</v>
      </c>
      <c r="AB64" s="162">
        <f t="shared" si="8"/>
        <v>373378</v>
      </c>
      <c r="AC64" s="571">
        <v>510799.73630400002</v>
      </c>
      <c r="AD64" s="563">
        <v>0.50162162162162205</v>
      </c>
      <c r="AE64" s="570">
        <v>25124.87408184</v>
      </c>
      <c r="AF64" s="570">
        <f t="shared" si="31"/>
        <v>535924.61038584006</v>
      </c>
      <c r="AG64" s="458">
        <f t="shared" si="9"/>
        <v>371384.29530430661</v>
      </c>
    </row>
    <row r="65" spans="1:37" x14ac:dyDescent="0.2">
      <c r="A65" s="7">
        <v>55</v>
      </c>
      <c r="B65" s="13" t="s">
        <v>42</v>
      </c>
      <c r="C65" s="181">
        <v>182280</v>
      </c>
      <c r="D65" s="186">
        <f t="shared" si="29"/>
        <v>199195.584</v>
      </c>
      <c r="E65" s="115">
        <v>233795</v>
      </c>
      <c r="F65" s="190">
        <f t="shared" si="30"/>
        <v>245952.34</v>
      </c>
      <c r="G65" s="271">
        <v>226276.15279999998</v>
      </c>
      <c r="H65" s="243">
        <f t="shared" si="3"/>
        <v>238042.51274559999</v>
      </c>
      <c r="I65" s="272">
        <f t="shared" si="4"/>
        <v>227730.14558186664</v>
      </c>
      <c r="K65" s="133">
        <v>55</v>
      </c>
      <c r="L65" s="206" t="s">
        <v>42</v>
      </c>
      <c r="M65" s="122">
        <v>274000</v>
      </c>
      <c r="N65" s="40">
        <v>0.38459459459459461</v>
      </c>
      <c r="O65" s="41">
        <v>87997</v>
      </c>
      <c r="P65" s="146">
        <f t="shared" si="5"/>
        <v>361997</v>
      </c>
      <c r="Q65" s="122">
        <v>250000</v>
      </c>
      <c r="R65" s="40">
        <v>0.38459459459459461</v>
      </c>
      <c r="S65" s="41">
        <v>90375</v>
      </c>
      <c r="T65" s="146">
        <f t="shared" si="6"/>
        <v>340375</v>
      </c>
      <c r="U65" s="55">
        <v>290000</v>
      </c>
      <c r="V65" s="40">
        <v>0.38459459459459461</v>
      </c>
      <c r="W65" s="59">
        <v>79276.152799999982</v>
      </c>
      <c r="X65" s="162">
        <f t="shared" si="7"/>
        <v>369276.15279999998</v>
      </c>
      <c r="Y65" s="55">
        <v>304000</v>
      </c>
      <c r="Z65" s="40">
        <v>0.38459459459459461</v>
      </c>
      <c r="AA65" s="59">
        <v>87997</v>
      </c>
      <c r="AB65" s="162">
        <f t="shared" si="8"/>
        <v>391997</v>
      </c>
      <c r="AC65" s="571">
        <v>333497.34849599999</v>
      </c>
      <c r="AD65" s="563">
        <v>0.384594594594595</v>
      </c>
      <c r="AE65" s="570">
        <v>22092.440385599999</v>
      </c>
      <c r="AF65" s="570">
        <f t="shared" si="31"/>
        <v>355589.78888160002</v>
      </c>
      <c r="AG65" s="458">
        <f t="shared" si="9"/>
        <v>341160.84787724447</v>
      </c>
    </row>
    <row r="66" spans="1:37" x14ac:dyDescent="0.2">
      <c r="A66" s="7">
        <v>56</v>
      </c>
      <c r="B66" s="13" t="s">
        <v>135</v>
      </c>
      <c r="C66" s="181">
        <v>205800</v>
      </c>
      <c r="D66" s="186">
        <f t="shared" si="29"/>
        <v>224898.24</v>
      </c>
      <c r="E66" s="115">
        <v>263910</v>
      </c>
      <c r="F66" s="190">
        <f t="shared" si="30"/>
        <v>277633.32</v>
      </c>
      <c r="G66" s="271">
        <v>255422.6544</v>
      </c>
      <c r="H66" s="243">
        <f t="shared" si="3"/>
        <v>268704.63242879999</v>
      </c>
      <c r="I66" s="272">
        <f t="shared" si="4"/>
        <v>257078.73080960001</v>
      </c>
      <c r="K66" s="133">
        <v>56</v>
      </c>
      <c r="L66" s="206" t="s">
        <v>135</v>
      </c>
      <c r="M66" s="122">
        <v>2720409</v>
      </c>
      <c r="N66" s="40">
        <v>0.77405405405405403</v>
      </c>
      <c r="O66" s="41">
        <v>100153</v>
      </c>
      <c r="P66" s="146">
        <f t="shared" si="5"/>
        <v>2820562</v>
      </c>
      <c r="Q66" s="122">
        <v>2581410</v>
      </c>
      <c r="R66" s="40">
        <v>0.77405405405405403</v>
      </c>
      <c r="S66" s="41">
        <v>100153</v>
      </c>
      <c r="T66" s="146">
        <f t="shared" si="6"/>
        <v>2681563</v>
      </c>
      <c r="U66" s="55">
        <v>2799837</v>
      </c>
      <c r="V66" s="40">
        <v>0.77405405405405403</v>
      </c>
      <c r="W66" s="59">
        <v>89422.654399999999</v>
      </c>
      <c r="X66" s="162">
        <f t="shared" si="7"/>
        <v>2889259.6543999999</v>
      </c>
      <c r="Y66" s="55">
        <v>2938836</v>
      </c>
      <c r="Z66" s="40">
        <v>0.77405405405405403</v>
      </c>
      <c r="AA66" s="59">
        <v>98365</v>
      </c>
      <c r="AB66" s="162">
        <f t="shared" si="8"/>
        <v>3037201</v>
      </c>
      <c r="AC66" s="571">
        <v>2176879.3169760001</v>
      </c>
      <c r="AD66" s="563">
        <v>0.77405405405405403</v>
      </c>
      <c r="AE66" s="570">
        <v>58657.539966479999</v>
      </c>
      <c r="AF66" s="570">
        <f t="shared" si="31"/>
        <v>2235536.85694248</v>
      </c>
      <c r="AG66" s="458">
        <f t="shared" si="9"/>
        <v>2320200.2070253468</v>
      </c>
    </row>
    <row r="67" spans="1:37" x14ac:dyDescent="0.2">
      <c r="A67" s="7">
        <v>57</v>
      </c>
      <c r="B67" s="13" t="s">
        <v>43</v>
      </c>
      <c r="C67" s="181">
        <v>892780</v>
      </c>
      <c r="D67" s="186">
        <f t="shared" si="29"/>
        <v>975629.98399999994</v>
      </c>
      <c r="E67" s="115">
        <v>1145035</v>
      </c>
      <c r="F67" s="190">
        <f t="shared" si="30"/>
        <v>1204576.82</v>
      </c>
      <c r="G67" s="271">
        <v>441600</v>
      </c>
      <c r="H67" s="243">
        <f t="shared" si="3"/>
        <v>464563.20000000001</v>
      </c>
      <c r="I67" s="272">
        <f t="shared" si="4"/>
        <v>881590.00133333344</v>
      </c>
      <c r="K67" s="133">
        <v>57</v>
      </c>
      <c r="L67" s="206" t="s">
        <v>43</v>
      </c>
      <c r="M67" s="122">
        <v>390320</v>
      </c>
      <c r="N67" s="40">
        <v>0.49783783783783786</v>
      </c>
      <c r="O67" s="41">
        <v>173152</v>
      </c>
      <c r="P67" s="146">
        <f t="shared" si="5"/>
        <v>563472</v>
      </c>
      <c r="Q67" s="122">
        <v>364490</v>
      </c>
      <c r="R67" s="40">
        <v>0.49783783783783786</v>
      </c>
      <c r="S67" s="41">
        <v>177790</v>
      </c>
      <c r="T67" s="146">
        <f t="shared" si="6"/>
        <v>542280</v>
      </c>
      <c r="U67" s="55">
        <v>410410</v>
      </c>
      <c r="V67" s="40">
        <v>0.49783783783783786</v>
      </c>
      <c r="W67" s="59">
        <v>154600</v>
      </c>
      <c r="X67" s="162">
        <f t="shared" si="7"/>
        <v>565010</v>
      </c>
      <c r="Y67" s="55">
        <v>416150</v>
      </c>
      <c r="Z67" s="40">
        <v>0.49783783783783786</v>
      </c>
      <c r="AA67" s="59">
        <v>168514</v>
      </c>
      <c r="AB67" s="162">
        <f t="shared" si="8"/>
        <v>584664</v>
      </c>
      <c r="AC67" s="571">
        <v>325054.37764800002</v>
      </c>
      <c r="AD67" s="563">
        <v>0.49783783783783803</v>
      </c>
      <c r="AE67" s="570">
        <v>79997.148784799996</v>
      </c>
      <c r="AF67" s="570">
        <f t="shared" si="31"/>
        <v>405051.52643279999</v>
      </c>
      <c r="AG67" s="458">
        <f t="shared" si="9"/>
        <v>590344.58796102228</v>
      </c>
    </row>
    <row r="68" spans="1:37" x14ac:dyDescent="0.2">
      <c r="A68" s="7">
        <v>58</v>
      </c>
      <c r="B68" s="13" t="s">
        <v>214</v>
      </c>
      <c r="C68" s="181">
        <v>16660</v>
      </c>
      <c r="D68" s="186">
        <f t="shared" si="29"/>
        <v>18206.047999999999</v>
      </c>
      <c r="E68" s="115">
        <v>21375</v>
      </c>
      <c r="F68" s="190">
        <f t="shared" si="30"/>
        <v>22486.5</v>
      </c>
      <c r="G68" s="271">
        <v>20687.580000000002</v>
      </c>
      <c r="H68" s="243">
        <f t="shared" si="3"/>
        <v>21763.334160000002</v>
      </c>
      <c r="I68" s="272">
        <f t="shared" si="4"/>
        <v>20818.627386666663</v>
      </c>
      <c r="K68" s="133">
        <v>58</v>
      </c>
      <c r="L68" s="206" t="s">
        <v>214</v>
      </c>
      <c r="M68" s="122">
        <v>200200</v>
      </c>
      <c r="N68" s="40">
        <v>0.11432432432432432</v>
      </c>
      <c r="O68" s="41">
        <v>8533</v>
      </c>
      <c r="P68" s="146">
        <f t="shared" si="5"/>
        <v>208733</v>
      </c>
      <c r="Q68" s="122">
        <v>189000</v>
      </c>
      <c r="R68" s="40">
        <v>0.11432432432432432</v>
      </c>
      <c r="S68" s="41">
        <v>8841</v>
      </c>
      <c r="T68" s="146">
        <f t="shared" si="6"/>
        <v>197841</v>
      </c>
      <c r="U68" s="55">
        <v>204400</v>
      </c>
      <c r="V68" s="40">
        <v>0.11432432432432432</v>
      </c>
      <c r="W68" s="59">
        <v>7687.5800000000017</v>
      </c>
      <c r="X68" s="162">
        <f t="shared" si="7"/>
        <v>212087.58000000002</v>
      </c>
      <c r="Y68" s="55">
        <v>204400</v>
      </c>
      <c r="Z68" s="40">
        <v>0.11432432432432432</v>
      </c>
      <c r="AA68" s="59">
        <v>8687</v>
      </c>
      <c r="AB68" s="162">
        <f t="shared" si="8"/>
        <v>213087</v>
      </c>
      <c r="AC68" s="571">
        <v>167452.255152</v>
      </c>
      <c r="AD68" s="563">
        <v>0.114324324324324</v>
      </c>
      <c r="AE68" s="570">
        <v>41356.485537120003</v>
      </c>
      <c r="AF68" s="570">
        <f t="shared" si="31"/>
        <v>208808.74068911999</v>
      </c>
      <c r="AG68" s="458">
        <f t="shared" si="9"/>
        <v>176895.99134596446</v>
      </c>
    </row>
    <row r="69" spans="1:37" x14ac:dyDescent="0.2">
      <c r="A69" s="7">
        <v>59</v>
      </c>
      <c r="B69" s="13" t="s">
        <v>215</v>
      </c>
      <c r="C69" s="181">
        <v>26460</v>
      </c>
      <c r="D69" s="186">
        <f t="shared" si="29"/>
        <v>28915.488000000001</v>
      </c>
      <c r="E69" s="115">
        <v>34010</v>
      </c>
      <c r="F69" s="190">
        <f t="shared" si="30"/>
        <v>35778.519999999997</v>
      </c>
      <c r="G69" s="271">
        <v>32916.238399999995</v>
      </c>
      <c r="H69" s="243">
        <f t="shared" si="3"/>
        <v>34627.882796799997</v>
      </c>
      <c r="I69" s="272">
        <f t="shared" si="4"/>
        <v>33107.296932266669</v>
      </c>
      <c r="K69" s="133">
        <v>59</v>
      </c>
      <c r="L69" s="206" t="s">
        <v>215</v>
      </c>
      <c r="M69" s="122">
        <v>128250</v>
      </c>
      <c r="N69" s="40">
        <v>0.11432432432432432</v>
      </c>
      <c r="O69" s="41">
        <v>13108</v>
      </c>
      <c r="P69" s="146">
        <f t="shared" si="5"/>
        <v>141358</v>
      </c>
      <c r="Q69" s="122">
        <v>131100</v>
      </c>
      <c r="R69" s="40">
        <v>0.11432432432432432</v>
      </c>
      <c r="S69" s="41">
        <v>13823</v>
      </c>
      <c r="T69" s="146">
        <f t="shared" si="6"/>
        <v>144923</v>
      </c>
      <c r="U69" s="55">
        <v>142500</v>
      </c>
      <c r="V69" s="40">
        <v>0.11432432432432432</v>
      </c>
      <c r="W69" s="59">
        <v>11916.238399999995</v>
      </c>
      <c r="X69" s="162">
        <f t="shared" si="7"/>
        <v>154416.2384</v>
      </c>
      <c r="Y69" s="55">
        <v>140600</v>
      </c>
      <c r="Z69" s="40">
        <v>0.11432432432432432</v>
      </c>
      <c r="AA69" s="59">
        <v>13346</v>
      </c>
      <c r="AB69" s="162">
        <f t="shared" si="8"/>
        <v>153946</v>
      </c>
      <c r="AC69" s="571">
        <v>78801.061247999998</v>
      </c>
      <c r="AD69" s="563">
        <v>0.114324324324324</v>
      </c>
      <c r="AE69" s="570">
        <v>11433.189689999999</v>
      </c>
      <c r="AF69" s="570">
        <f t="shared" si="31"/>
        <v>90234.250937999997</v>
      </c>
      <c r="AG69" s="458">
        <f t="shared" si="9"/>
        <v>119664.13104504446</v>
      </c>
    </row>
    <row r="70" spans="1:37" x14ac:dyDescent="0.2">
      <c r="A70" s="7">
        <v>60</v>
      </c>
      <c r="B70" s="13" t="s">
        <v>136</v>
      </c>
      <c r="C70" s="181">
        <v>629160</v>
      </c>
      <c r="D70" s="186">
        <f t="shared" si="29"/>
        <v>687546.04799999995</v>
      </c>
      <c r="E70" s="115">
        <v>806930</v>
      </c>
      <c r="F70" s="190">
        <f t="shared" si="30"/>
        <v>848890.36</v>
      </c>
      <c r="G70" s="271">
        <v>780979.13119999995</v>
      </c>
      <c r="H70" s="243">
        <f t="shared" si="3"/>
        <v>821590.04602239991</v>
      </c>
      <c r="I70" s="272">
        <f t="shared" si="4"/>
        <v>786008.8180074665</v>
      </c>
      <c r="K70" s="133">
        <v>60</v>
      </c>
      <c r="L70" s="206" t="s">
        <v>136</v>
      </c>
      <c r="M70" s="122">
        <v>695960</v>
      </c>
      <c r="N70" s="40">
        <v>1.1513513513513514</v>
      </c>
      <c r="O70" s="41">
        <v>300277</v>
      </c>
      <c r="P70" s="146">
        <f t="shared" si="5"/>
        <v>996237</v>
      </c>
      <c r="Q70" s="122">
        <v>670560</v>
      </c>
      <c r="R70" s="40">
        <v>1.1513513513513514</v>
      </c>
      <c r="S70" s="41">
        <v>308466</v>
      </c>
      <c r="T70" s="146">
        <f t="shared" si="6"/>
        <v>979026</v>
      </c>
      <c r="U70" s="55">
        <v>701040</v>
      </c>
      <c r="V70" s="40">
        <v>1.1513513513513514</v>
      </c>
      <c r="W70" s="59">
        <v>272979.13119999995</v>
      </c>
      <c r="X70" s="162">
        <f t="shared" si="7"/>
        <v>974019.13119999995</v>
      </c>
      <c r="Y70" s="55">
        <v>736600</v>
      </c>
      <c r="Z70" s="40">
        <v>1.1513513513513514</v>
      </c>
      <c r="AA70" s="59">
        <v>297547</v>
      </c>
      <c r="AB70" s="162">
        <f t="shared" si="8"/>
        <v>1034147</v>
      </c>
      <c r="AC70" s="571">
        <v>1028635.281648</v>
      </c>
      <c r="AD70" s="563">
        <v>1.15135135135135</v>
      </c>
      <c r="AE70" s="570">
        <v>48427.473622320002</v>
      </c>
      <c r="AF70" s="570">
        <f t="shared" si="31"/>
        <v>1077062.75527032</v>
      </c>
      <c r="AG70" s="458">
        <f t="shared" si="9"/>
        <v>974416.78407963098</v>
      </c>
    </row>
    <row r="71" spans="1:37" x14ac:dyDescent="0.2">
      <c r="A71" s="7">
        <v>61</v>
      </c>
      <c r="B71" s="13" t="s">
        <v>147</v>
      </c>
      <c r="C71" s="181">
        <v>460600</v>
      </c>
      <c r="D71" s="186">
        <f t="shared" si="29"/>
        <v>503343.68</v>
      </c>
      <c r="E71" s="115">
        <v>590805</v>
      </c>
      <c r="F71" s="190">
        <f t="shared" si="30"/>
        <v>621526.86</v>
      </c>
      <c r="G71" s="271">
        <v>571804.71120000002</v>
      </c>
      <c r="H71" s="243">
        <f t="shared" ref="H71:H134" si="32">G71*5.2%+G71</f>
        <v>601538.55618239997</v>
      </c>
      <c r="I71" s="272">
        <f t="shared" ref="I71:I134" si="33">AVERAGE(D71,F71,H71)</f>
        <v>575469.69872746663</v>
      </c>
      <c r="K71" s="133">
        <v>61</v>
      </c>
      <c r="L71" s="206" t="s">
        <v>147</v>
      </c>
      <c r="M71" s="122">
        <v>524520</v>
      </c>
      <c r="N71" s="40">
        <v>1.0513513513513513</v>
      </c>
      <c r="O71" s="41">
        <v>223781</v>
      </c>
      <c r="P71" s="146">
        <f t="shared" ref="P71:P134" si="34">+M71+O71</f>
        <v>748301</v>
      </c>
      <c r="Q71" s="122">
        <v>487320</v>
      </c>
      <c r="R71" s="40">
        <v>1.0513513513513513</v>
      </c>
      <c r="S71" s="41">
        <v>225779</v>
      </c>
      <c r="T71" s="146">
        <f t="shared" ref="T71:T134" si="35">+Q71+S71</f>
        <v>713099</v>
      </c>
      <c r="U71" s="55">
        <v>543120</v>
      </c>
      <c r="V71" s="40">
        <v>1.0513513513513513</v>
      </c>
      <c r="W71" s="59">
        <v>199804.71120000002</v>
      </c>
      <c r="X71" s="162">
        <f t="shared" ref="X71:X134" si="36">+U71+W71</f>
        <v>742924.71120000002</v>
      </c>
      <c r="Y71" s="55">
        <v>554280</v>
      </c>
      <c r="Z71" s="40">
        <v>1.0513513513513513</v>
      </c>
      <c r="AA71" s="59">
        <v>223781</v>
      </c>
      <c r="AB71" s="162">
        <f t="shared" ref="AB71:AB134" si="37">+Y71+AA71</f>
        <v>778061</v>
      </c>
      <c r="AC71" s="571">
        <v>778160.47982400004</v>
      </c>
      <c r="AD71" s="563">
        <v>1.0513513513513499</v>
      </c>
      <c r="AE71" s="570">
        <v>46112.69244816</v>
      </c>
      <c r="AF71" s="570">
        <f t="shared" si="31"/>
        <v>824273.17227216007</v>
      </c>
      <c r="AG71" s="458">
        <f t="shared" ref="AG71:AG134" si="38">AVERAGE(I71,P71,T71,X71,AB71,AF71)</f>
        <v>730354.76369993773</v>
      </c>
    </row>
    <row r="72" spans="1:37" x14ac:dyDescent="0.2">
      <c r="A72" s="7">
        <v>62</v>
      </c>
      <c r="B72" s="13" t="s">
        <v>507</v>
      </c>
      <c r="C72" s="181">
        <v>114660</v>
      </c>
      <c r="D72" s="186">
        <f t="shared" si="29"/>
        <v>125300.448</v>
      </c>
      <c r="E72" s="115">
        <v>147060</v>
      </c>
      <c r="F72" s="190">
        <f t="shared" si="30"/>
        <v>154707.12</v>
      </c>
      <c r="G72" s="271">
        <v>142330.55040000001</v>
      </c>
      <c r="H72" s="243">
        <f t="shared" si="32"/>
        <v>149731.73902080001</v>
      </c>
      <c r="I72" s="272">
        <f t="shared" si="33"/>
        <v>143246.43567359998</v>
      </c>
      <c r="K72" s="133">
        <v>62</v>
      </c>
      <c r="L72" s="206" t="s">
        <v>507</v>
      </c>
      <c r="M72" s="122">
        <v>269552</v>
      </c>
      <c r="N72" s="40">
        <v>0.96216216216216222</v>
      </c>
      <c r="O72" s="41">
        <v>54264</v>
      </c>
      <c r="P72" s="146">
        <f t="shared" si="34"/>
        <v>323816</v>
      </c>
      <c r="Q72" s="122">
        <v>251714</v>
      </c>
      <c r="R72" s="40">
        <v>0.96216216216216222</v>
      </c>
      <c r="S72" s="41">
        <v>56730</v>
      </c>
      <c r="T72" s="146">
        <f t="shared" si="35"/>
        <v>308444</v>
      </c>
      <c r="U72" s="55">
        <v>287390</v>
      </c>
      <c r="V72" s="40">
        <v>0.96216216216216222</v>
      </c>
      <c r="W72" s="59">
        <v>49330.550400000007</v>
      </c>
      <c r="X72" s="162">
        <f t="shared" si="36"/>
        <v>336720.55040000001</v>
      </c>
      <c r="Y72" s="55">
        <v>295318</v>
      </c>
      <c r="Z72" s="40">
        <v>0.96216216216216222</v>
      </c>
      <c r="AA72" s="59">
        <v>55744</v>
      </c>
      <c r="AB72" s="162">
        <f t="shared" si="37"/>
        <v>351062</v>
      </c>
      <c r="AC72" s="571">
        <v>183600</v>
      </c>
      <c r="AD72" s="563">
        <v>0.96216216216216199</v>
      </c>
      <c r="AE72" s="570">
        <v>76500</v>
      </c>
      <c r="AF72" s="570">
        <f t="shared" si="31"/>
        <v>260100</v>
      </c>
      <c r="AG72" s="458">
        <f t="shared" si="38"/>
        <v>287231.49767893332</v>
      </c>
    </row>
    <row r="73" spans="1:37" x14ac:dyDescent="0.2">
      <c r="A73" s="7">
        <v>63</v>
      </c>
      <c r="B73" s="13" t="s">
        <v>46</v>
      </c>
      <c r="C73" s="181">
        <v>504700</v>
      </c>
      <c r="D73" s="186">
        <f t="shared" si="29"/>
        <v>551536.16</v>
      </c>
      <c r="E73" s="115">
        <v>647235</v>
      </c>
      <c r="F73" s="190">
        <f t="shared" si="30"/>
        <v>680891.22</v>
      </c>
      <c r="G73" s="271">
        <v>626419.92239999992</v>
      </c>
      <c r="H73" s="243">
        <f t="shared" si="32"/>
        <v>658993.7583647999</v>
      </c>
      <c r="I73" s="272">
        <f t="shared" si="33"/>
        <v>630473.7127882666</v>
      </c>
      <c r="K73" s="133">
        <v>63</v>
      </c>
      <c r="L73" s="206" t="s">
        <v>46</v>
      </c>
      <c r="M73" s="122">
        <v>590150</v>
      </c>
      <c r="N73" s="40">
        <v>1.077027027027027</v>
      </c>
      <c r="O73" s="41">
        <v>245750</v>
      </c>
      <c r="P73" s="146">
        <f t="shared" si="34"/>
        <v>835900</v>
      </c>
      <c r="Q73" s="122">
        <v>549450</v>
      </c>
      <c r="R73" s="40">
        <v>1.077027027027027</v>
      </c>
      <c r="S73" s="41">
        <v>250139</v>
      </c>
      <c r="T73" s="146">
        <f t="shared" si="35"/>
        <v>799589</v>
      </c>
      <c r="U73" s="55">
        <v>582010</v>
      </c>
      <c r="V73" s="40">
        <v>1.077027027027027</v>
      </c>
      <c r="W73" s="59">
        <v>219419.92239999992</v>
      </c>
      <c r="X73" s="162">
        <f t="shared" si="36"/>
        <v>801429.92239999992</v>
      </c>
      <c r="Y73" s="55">
        <v>618640</v>
      </c>
      <c r="Z73" s="40">
        <v>1.077027027027027</v>
      </c>
      <c r="AA73" s="59">
        <v>241362</v>
      </c>
      <c r="AB73" s="162">
        <f t="shared" si="37"/>
        <v>860002</v>
      </c>
      <c r="AC73" s="571">
        <v>1535213.532528</v>
      </c>
      <c r="AD73" s="563">
        <v>1.0770270270270299</v>
      </c>
      <c r="AE73" s="570">
        <v>210518.44228583999</v>
      </c>
      <c r="AF73" s="570">
        <f t="shared" si="31"/>
        <v>1745731.9748138399</v>
      </c>
      <c r="AG73" s="458">
        <f t="shared" si="38"/>
        <v>945521.10166701768</v>
      </c>
    </row>
    <row r="74" spans="1:37" x14ac:dyDescent="0.2">
      <c r="A74" s="7">
        <v>64</v>
      </c>
      <c r="B74" s="13" t="s">
        <v>47</v>
      </c>
      <c r="C74" s="181">
        <v>159740</v>
      </c>
      <c r="D74" s="186">
        <f t="shared" si="29"/>
        <v>174563.872</v>
      </c>
      <c r="E74" s="115">
        <v>204820</v>
      </c>
      <c r="F74" s="190">
        <f t="shared" si="30"/>
        <v>215470.64</v>
      </c>
      <c r="G74" s="271">
        <v>198232.98880000002</v>
      </c>
      <c r="H74" s="243">
        <f t="shared" si="32"/>
        <v>208541.10421760002</v>
      </c>
      <c r="I74" s="272">
        <f t="shared" si="33"/>
        <v>199525.20540586664</v>
      </c>
      <c r="K74" s="133">
        <v>64</v>
      </c>
      <c r="L74" s="206" t="s">
        <v>47</v>
      </c>
      <c r="M74" s="122">
        <v>175440</v>
      </c>
      <c r="N74" s="40">
        <v>0.42297297297297298</v>
      </c>
      <c r="O74" s="41">
        <v>76849</v>
      </c>
      <c r="P74" s="146">
        <f t="shared" si="34"/>
        <v>252289</v>
      </c>
      <c r="Q74" s="122">
        <v>175440</v>
      </c>
      <c r="R74" s="40">
        <v>0.42297297297297298</v>
      </c>
      <c r="S74" s="41">
        <v>78233</v>
      </c>
      <c r="T74" s="146">
        <f t="shared" si="35"/>
        <v>253673</v>
      </c>
      <c r="U74" s="55">
        <v>185760</v>
      </c>
      <c r="V74" s="40">
        <v>0.42297297297297298</v>
      </c>
      <c r="W74" s="59">
        <v>69232.988800000021</v>
      </c>
      <c r="X74" s="162">
        <f t="shared" si="36"/>
        <v>254992.98880000002</v>
      </c>
      <c r="Y74" s="55">
        <v>196080</v>
      </c>
      <c r="Z74" s="40">
        <v>0.42297297297297298</v>
      </c>
      <c r="AA74" s="59">
        <v>76156</v>
      </c>
      <c r="AB74" s="162">
        <f t="shared" si="37"/>
        <v>272236</v>
      </c>
      <c r="AC74" s="571">
        <v>378526.52635200002</v>
      </c>
      <c r="AD74" s="563">
        <v>0.42297297297297298</v>
      </c>
      <c r="AE74" s="570">
        <v>21177.785210400001</v>
      </c>
      <c r="AF74" s="570">
        <f t="shared" si="31"/>
        <v>399704.31156240002</v>
      </c>
      <c r="AG74" s="458">
        <f t="shared" si="38"/>
        <v>272070.08429471112</v>
      </c>
    </row>
    <row r="75" spans="1:37" x14ac:dyDescent="0.2">
      <c r="A75" s="7">
        <v>65</v>
      </c>
      <c r="B75" s="13" t="s">
        <v>48</v>
      </c>
      <c r="C75" s="181">
        <v>1433740</v>
      </c>
      <c r="D75" s="186">
        <f t="shared" si="29"/>
        <v>1566791.0719999999</v>
      </c>
      <c r="E75" s="115">
        <v>1838820</v>
      </c>
      <c r="F75" s="190">
        <f t="shared" si="30"/>
        <v>1934438.6400000001</v>
      </c>
      <c r="G75" s="271">
        <v>1779683.5488</v>
      </c>
      <c r="H75" s="243">
        <f t="shared" si="32"/>
        <v>1872227.0933376001</v>
      </c>
      <c r="I75" s="272">
        <f t="shared" si="33"/>
        <v>1791152.2684458669</v>
      </c>
      <c r="K75" s="133">
        <v>65</v>
      </c>
      <c r="L75" s="206" t="s">
        <v>48</v>
      </c>
      <c r="M75" s="122">
        <v>1573520</v>
      </c>
      <c r="N75" s="40">
        <v>0.50378378378378375</v>
      </c>
      <c r="O75" s="41">
        <v>691179</v>
      </c>
      <c r="P75" s="146">
        <f t="shared" si="34"/>
        <v>2264699</v>
      </c>
      <c r="Q75" s="122">
        <v>1469390</v>
      </c>
      <c r="R75" s="40">
        <v>0.50378378378378375</v>
      </c>
      <c r="S75" s="41">
        <v>709859</v>
      </c>
      <c r="T75" s="146">
        <f t="shared" si="35"/>
        <v>2179249</v>
      </c>
      <c r="U75" s="55">
        <v>1666080</v>
      </c>
      <c r="V75" s="40">
        <v>0.50378378378378375</v>
      </c>
      <c r="W75" s="59">
        <v>622683.54879999999</v>
      </c>
      <c r="X75" s="162">
        <f t="shared" si="36"/>
        <v>2288763.5488</v>
      </c>
      <c r="Y75" s="55">
        <v>1723930</v>
      </c>
      <c r="Z75" s="40">
        <v>0.50378378378378375</v>
      </c>
      <c r="AA75" s="59">
        <v>691179</v>
      </c>
      <c r="AB75" s="162">
        <f t="shared" si="37"/>
        <v>2415109</v>
      </c>
      <c r="AC75" s="571">
        <v>2783366.0562240002</v>
      </c>
      <c r="AD75" s="563">
        <v>0.50378378378378397</v>
      </c>
      <c r="AE75" s="570">
        <v>48117.898024560003</v>
      </c>
      <c r="AF75" s="570">
        <f t="shared" si="31"/>
        <v>2831483.9542485601</v>
      </c>
      <c r="AG75" s="458">
        <f t="shared" si="38"/>
        <v>2295076.1285824045</v>
      </c>
    </row>
    <row r="76" spans="1:37" x14ac:dyDescent="0.2">
      <c r="A76" s="7">
        <v>66</v>
      </c>
      <c r="B76" s="13" t="s">
        <v>341</v>
      </c>
      <c r="C76" s="181">
        <v>302820</v>
      </c>
      <c r="D76" s="186">
        <f t="shared" si="29"/>
        <v>330921.696</v>
      </c>
      <c r="E76" s="115">
        <v>388360</v>
      </c>
      <c r="F76" s="190">
        <f t="shared" si="30"/>
        <v>408554.72</v>
      </c>
      <c r="G76" s="271">
        <v>375870.34239999996</v>
      </c>
      <c r="H76" s="243">
        <f t="shared" si="32"/>
        <v>395415.60020479996</v>
      </c>
      <c r="I76" s="272">
        <f t="shared" si="33"/>
        <v>378297.33873493335</v>
      </c>
      <c r="K76" s="133">
        <v>66</v>
      </c>
      <c r="L76" s="206" t="s">
        <v>341</v>
      </c>
      <c r="M76" s="122">
        <v>639407</v>
      </c>
      <c r="N76" s="40">
        <v>0.95297297297297301</v>
      </c>
      <c r="O76" s="41">
        <v>145057</v>
      </c>
      <c r="P76" s="146">
        <f t="shared" si="34"/>
        <v>784464</v>
      </c>
      <c r="Q76" s="122">
        <v>598007</v>
      </c>
      <c r="R76" s="40">
        <v>0.95297297297297301</v>
      </c>
      <c r="S76" s="41">
        <v>147695</v>
      </c>
      <c r="T76" s="146">
        <f t="shared" si="35"/>
        <v>745702</v>
      </c>
      <c r="U76" s="55">
        <v>680807</v>
      </c>
      <c r="V76" s="40">
        <v>0.95297297297297301</v>
      </c>
      <c r="W76" s="59">
        <v>131870.34239999996</v>
      </c>
      <c r="X76" s="162">
        <f t="shared" si="36"/>
        <v>812677.34239999996</v>
      </c>
      <c r="Y76" s="55">
        <v>676207</v>
      </c>
      <c r="Z76" s="40">
        <v>0.95297297297297301</v>
      </c>
      <c r="AA76" s="59">
        <v>145057</v>
      </c>
      <c r="AB76" s="162">
        <f t="shared" si="37"/>
        <v>821264</v>
      </c>
      <c r="AC76" s="571">
        <v>733131.30196800001</v>
      </c>
      <c r="AD76" s="563">
        <v>0.95297297297297301</v>
      </c>
      <c r="AE76" s="570">
        <v>32723.547845040001</v>
      </c>
      <c r="AF76" s="570">
        <f t="shared" si="31"/>
        <v>765854.84981304</v>
      </c>
      <c r="AG76" s="458">
        <f t="shared" si="38"/>
        <v>718043.25515799562</v>
      </c>
    </row>
    <row r="77" spans="1:37" x14ac:dyDescent="0.2">
      <c r="A77" s="7">
        <v>67</v>
      </c>
      <c r="B77" s="13" t="s">
        <v>49</v>
      </c>
      <c r="C77" s="181">
        <v>249900</v>
      </c>
      <c r="D77" s="186">
        <f t="shared" si="29"/>
        <v>273090.71999999997</v>
      </c>
      <c r="E77" s="115">
        <v>320530</v>
      </c>
      <c r="F77" s="190">
        <f t="shared" si="30"/>
        <v>337197.56</v>
      </c>
      <c r="G77" s="271">
        <v>310221.75520000001</v>
      </c>
      <c r="H77" s="243">
        <f t="shared" si="32"/>
        <v>326353.28647039999</v>
      </c>
      <c r="I77" s="272">
        <f t="shared" si="33"/>
        <v>312213.85549013334</v>
      </c>
      <c r="K77" s="133">
        <v>67</v>
      </c>
      <c r="L77" s="206" t="s">
        <v>49</v>
      </c>
      <c r="M77" s="122">
        <v>549195</v>
      </c>
      <c r="N77" s="40">
        <v>0.49864864864864866</v>
      </c>
      <c r="O77" s="41">
        <v>119044</v>
      </c>
      <c r="P77" s="146">
        <f t="shared" si="34"/>
        <v>668239</v>
      </c>
      <c r="Q77" s="122">
        <v>506350</v>
      </c>
      <c r="R77" s="40">
        <v>0.49864864864864866</v>
      </c>
      <c r="S77" s="41">
        <v>124455</v>
      </c>
      <c r="T77" s="146">
        <f t="shared" si="35"/>
        <v>630805</v>
      </c>
      <c r="U77" s="55">
        <v>580355</v>
      </c>
      <c r="V77" s="40">
        <v>0.49864864864864866</v>
      </c>
      <c r="W77" s="59">
        <v>108221.75520000001</v>
      </c>
      <c r="X77" s="162">
        <f t="shared" si="36"/>
        <v>688576.75520000001</v>
      </c>
      <c r="Y77" s="55">
        <v>564775</v>
      </c>
      <c r="Z77" s="40">
        <v>0.49864864864864866</v>
      </c>
      <c r="AA77" s="59">
        <v>119044</v>
      </c>
      <c r="AB77" s="162">
        <f t="shared" si="37"/>
        <v>683819</v>
      </c>
      <c r="AC77" s="571">
        <v>561457.56139199995</v>
      </c>
      <c r="AD77" s="563">
        <v>0.498648648648649</v>
      </c>
      <c r="AE77" s="570">
        <v>71786.359635119996</v>
      </c>
      <c r="AF77" s="570">
        <f t="shared" si="31"/>
        <v>633243.92102711997</v>
      </c>
      <c r="AG77" s="458">
        <f t="shared" si="38"/>
        <v>602816.25528620894</v>
      </c>
    </row>
    <row r="78" spans="1:37" x14ac:dyDescent="0.2">
      <c r="A78" s="7">
        <v>68</v>
      </c>
      <c r="B78" s="13" t="s">
        <v>50</v>
      </c>
      <c r="C78" s="181">
        <v>310660</v>
      </c>
      <c r="D78" s="186">
        <f t="shared" si="29"/>
        <v>339489.24800000002</v>
      </c>
      <c r="E78" s="115">
        <v>398430</v>
      </c>
      <c r="F78" s="190">
        <f t="shared" si="30"/>
        <v>419148.36</v>
      </c>
      <c r="G78" s="271">
        <v>385616.49119999999</v>
      </c>
      <c r="H78" s="243">
        <f t="shared" si="32"/>
        <v>405668.54874240002</v>
      </c>
      <c r="I78" s="272">
        <f t="shared" si="33"/>
        <v>388102.05224746669</v>
      </c>
      <c r="K78" s="133">
        <v>68</v>
      </c>
      <c r="L78" s="206" t="s">
        <v>50</v>
      </c>
      <c r="M78" s="122">
        <v>569704</v>
      </c>
      <c r="N78" s="40">
        <v>0.49864864864864866</v>
      </c>
      <c r="O78" s="41">
        <v>148078</v>
      </c>
      <c r="P78" s="146">
        <f t="shared" si="34"/>
        <v>717782</v>
      </c>
      <c r="Q78" s="122">
        <v>509524</v>
      </c>
      <c r="R78" s="40">
        <v>0.49864864864864866</v>
      </c>
      <c r="S78" s="41">
        <v>153463</v>
      </c>
      <c r="T78" s="146">
        <f t="shared" si="35"/>
        <v>662987</v>
      </c>
      <c r="U78" s="55">
        <v>573716</v>
      </c>
      <c r="V78" s="40">
        <v>0.49864864864864866</v>
      </c>
      <c r="W78" s="59">
        <v>134616.49119999999</v>
      </c>
      <c r="X78" s="162">
        <f t="shared" si="36"/>
        <v>708332.49120000005</v>
      </c>
      <c r="Y78" s="55">
        <v>585752</v>
      </c>
      <c r="Z78" s="40">
        <v>0.49864864864864866</v>
      </c>
      <c r="AA78" s="59">
        <v>146732</v>
      </c>
      <c r="AB78" s="162">
        <f t="shared" si="37"/>
        <v>732484</v>
      </c>
      <c r="AC78" s="571">
        <v>949834.22039999999</v>
      </c>
      <c r="AD78" s="563">
        <v>0.498648648648649</v>
      </c>
      <c r="AE78" s="570">
        <v>58249.463042160001</v>
      </c>
      <c r="AF78" s="570">
        <f t="shared" si="31"/>
        <v>1008083.68344216</v>
      </c>
      <c r="AG78" s="458">
        <f t="shared" si="38"/>
        <v>702961.87114827114</v>
      </c>
    </row>
    <row r="79" spans="1:37" s="240" customFormat="1" x14ac:dyDescent="0.2">
      <c r="A79" s="661" t="s">
        <v>51</v>
      </c>
      <c r="B79" s="662"/>
      <c r="C79" s="180"/>
      <c r="D79" s="180"/>
      <c r="E79" s="180"/>
      <c r="F79" s="180"/>
      <c r="G79" s="192"/>
      <c r="H79" s="118"/>
      <c r="I79" s="283"/>
      <c r="J79" s="111"/>
      <c r="K79" s="749" t="s">
        <v>51</v>
      </c>
      <c r="L79" s="751"/>
      <c r="M79" s="204"/>
      <c r="N79" s="204"/>
      <c r="O79" s="204"/>
      <c r="P79" s="269"/>
      <c r="Q79" s="204"/>
      <c r="R79" s="204"/>
      <c r="S79" s="204"/>
      <c r="T79" s="269"/>
      <c r="U79" s="245"/>
      <c r="V79" s="245"/>
      <c r="W79" s="245"/>
      <c r="X79" s="245"/>
      <c r="Y79" s="280"/>
      <c r="Z79" s="204"/>
      <c r="AA79" s="280"/>
      <c r="AB79" s="281"/>
      <c r="AC79" s="595"/>
      <c r="AD79" s="233"/>
      <c r="AE79" s="595"/>
      <c r="AF79" s="233"/>
      <c r="AG79" s="233"/>
      <c r="AJ79" s="241"/>
      <c r="AK79" s="268"/>
    </row>
    <row r="80" spans="1:37" x14ac:dyDescent="0.2">
      <c r="A80" s="7">
        <v>69</v>
      </c>
      <c r="B80" s="13" t="s">
        <v>52</v>
      </c>
      <c r="C80" s="181">
        <v>1731660</v>
      </c>
      <c r="D80" s="186">
        <f t="shared" ref="D80:D82" si="39">C80*9.28%+C80</f>
        <v>1892358.048</v>
      </c>
      <c r="E80" s="115">
        <v>2220910</v>
      </c>
      <c r="F80" s="190">
        <f t="shared" ref="F80:F86" si="40">+E80*5.2%+E80</f>
        <v>2336397.3199999998</v>
      </c>
      <c r="G80" s="271">
        <v>2149485.5343999998</v>
      </c>
      <c r="H80" s="243">
        <f t="shared" si="32"/>
        <v>2261258.7821887997</v>
      </c>
      <c r="I80" s="272">
        <f t="shared" si="33"/>
        <v>2163338.0500629335</v>
      </c>
      <c r="K80" s="133">
        <v>69</v>
      </c>
      <c r="L80" s="206" t="s">
        <v>52</v>
      </c>
      <c r="M80" s="122">
        <v>1927860</v>
      </c>
      <c r="N80" s="40">
        <v>0.50405405405405401</v>
      </c>
      <c r="O80" s="41">
        <v>835259</v>
      </c>
      <c r="P80" s="146">
        <f t="shared" si="34"/>
        <v>2763119</v>
      </c>
      <c r="Q80" s="122">
        <v>1816100</v>
      </c>
      <c r="R80" s="40">
        <v>0.50405405405405401</v>
      </c>
      <c r="S80" s="41">
        <v>842784</v>
      </c>
      <c r="T80" s="146">
        <f t="shared" si="35"/>
        <v>2658884</v>
      </c>
      <c r="U80" s="55">
        <v>2095500</v>
      </c>
      <c r="V80" s="40">
        <v>0.50405405405405401</v>
      </c>
      <c r="W80" s="59">
        <v>752485.53439999977</v>
      </c>
      <c r="X80" s="162">
        <f t="shared" si="36"/>
        <v>2847985.5343999998</v>
      </c>
      <c r="Y80" s="55">
        <v>2109470</v>
      </c>
      <c r="Z80" s="40">
        <v>0.50405405405405401</v>
      </c>
      <c r="AA80" s="59">
        <v>812684</v>
      </c>
      <c r="AB80" s="162">
        <f t="shared" si="37"/>
        <v>2922154</v>
      </c>
      <c r="AC80" s="571">
        <v>2690493.376896</v>
      </c>
      <c r="AD80" s="563">
        <v>0.50405405405405401</v>
      </c>
      <c r="AE80" s="570">
        <v>54365.696452080003</v>
      </c>
      <c r="AF80" s="570">
        <f>IF(AND(AC80="",AE80=""),"",SUM(AC80,AE80))</f>
        <v>2744859.0733480798</v>
      </c>
      <c r="AG80" s="458">
        <f t="shared" si="38"/>
        <v>2683389.9429685022</v>
      </c>
    </row>
    <row r="81" spans="1:37" x14ac:dyDescent="0.2">
      <c r="A81" s="7">
        <v>70</v>
      </c>
      <c r="B81" s="13" t="s">
        <v>138</v>
      </c>
      <c r="C81" s="181">
        <v>55860</v>
      </c>
      <c r="D81" s="186">
        <f t="shared" si="39"/>
        <v>61043.807999999997</v>
      </c>
      <c r="E81" s="115">
        <v>71725</v>
      </c>
      <c r="F81" s="190">
        <f t="shared" si="40"/>
        <v>75454.7</v>
      </c>
      <c r="G81" s="271">
        <v>69418.323999999993</v>
      </c>
      <c r="H81" s="243">
        <f t="shared" si="32"/>
        <v>73028.076847999997</v>
      </c>
      <c r="I81" s="272">
        <f t="shared" si="33"/>
        <v>69842.194949333338</v>
      </c>
      <c r="K81" s="133">
        <v>70</v>
      </c>
      <c r="L81" s="206" t="s">
        <v>138</v>
      </c>
      <c r="M81" s="122">
        <v>63000</v>
      </c>
      <c r="N81" s="40">
        <v>0.692972972972973</v>
      </c>
      <c r="O81" s="41">
        <v>27104</v>
      </c>
      <c r="P81" s="146">
        <f t="shared" si="34"/>
        <v>90104</v>
      </c>
      <c r="Q81" s="122">
        <v>57150</v>
      </c>
      <c r="R81" s="40">
        <v>0.692972972972973</v>
      </c>
      <c r="S81" s="41">
        <v>28081</v>
      </c>
      <c r="T81" s="146">
        <f t="shared" si="35"/>
        <v>85231</v>
      </c>
      <c r="U81" s="55">
        <v>67050</v>
      </c>
      <c r="V81" s="40">
        <v>0.692972972972973</v>
      </c>
      <c r="W81" s="59">
        <v>24418.323999999993</v>
      </c>
      <c r="X81" s="162">
        <f t="shared" si="36"/>
        <v>91468.323999999993</v>
      </c>
      <c r="Y81" s="55">
        <v>68400</v>
      </c>
      <c r="Z81" s="40">
        <v>0.692972972972973</v>
      </c>
      <c r="AA81" s="59">
        <v>26860</v>
      </c>
      <c r="AB81" s="162">
        <f t="shared" si="37"/>
        <v>95260</v>
      </c>
      <c r="AC81" s="571">
        <v>208259.94758400001</v>
      </c>
      <c r="AD81" s="563">
        <v>0.692972972972973</v>
      </c>
      <c r="AE81" s="570">
        <v>51748.3754892</v>
      </c>
      <c r="AF81" s="570">
        <f>IF(AND(AC81="",AE81=""),"",SUM(AC81,AE81))</f>
        <v>260008.32307320001</v>
      </c>
      <c r="AG81" s="458">
        <f t="shared" si="38"/>
        <v>115318.97367042222</v>
      </c>
    </row>
    <row r="82" spans="1:37" x14ac:dyDescent="0.2">
      <c r="A82" s="7">
        <v>71</v>
      </c>
      <c r="B82" s="13" t="s">
        <v>139</v>
      </c>
      <c r="C82" s="181">
        <v>795760</v>
      </c>
      <c r="D82" s="186">
        <f t="shared" si="39"/>
        <v>869606.52799999993</v>
      </c>
      <c r="E82" s="115">
        <v>1020585</v>
      </c>
      <c r="F82" s="190">
        <f t="shared" si="40"/>
        <v>1073655.42</v>
      </c>
      <c r="G82" s="271">
        <v>987762.98639999994</v>
      </c>
      <c r="H82" s="243">
        <f t="shared" si="32"/>
        <v>1039126.6616927999</v>
      </c>
      <c r="I82" s="272">
        <f t="shared" si="33"/>
        <v>994129.53656426666</v>
      </c>
      <c r="K82" s="133">
        <v>71</v>
      </c>
      <c r="L82" s="206" t="s">
        <v>139</v>
      </c>
      <c r="M82" s="122">
        <v>911640</v>
      </c>
      <c r="N82" s="40">
        <v>1.2654054054054054</v>
      </c>
      <c r="O82" s="41">
        <v>383797</v>
      </c>
      <c r="P82" s="146">
        <f t="shared" si="34"/>
        <v>1295437</v>
      </c>
      <c r="Q82" s="122">
        <v>808920</v>
      </c>
      <c r="R82" s="40">
        <v>1.2654054054054054</v>
      </c>
      <c r="S82" s="41">
        <v>397627</v>
      </c>
      <c r="T82" s="146">
        <f t="shared" si="35"/>
        <v>1206547</v>
      </c>
      <c r="U82" s="55">
        <v>905220</v>
      </c>
      <c r="V82" s="40">
        <v>1.2654054054054054</v>
      </c>
      <c r="W82" s="59">
        <v>345762.98639999994</v>
      </c>
      <c r="X82" s="162">
        <f t="shared" si="36"/>
        <v>1250982.9863999998</v>
      </c>
      <c r="Y82" s="55">
        <v>969420</v>
      </c>
      <c r="Z82" s="40">
        <v>1.2654054054054054</v>
      </c>
      <c r="AA82" s="59">
        <v>373424</v>
      </c>
      <c r="AB82" s="162">
        <f t="shared" si="37"/>
        <v>1342844</v>
      </c>
      <c r="AC82" s="571">
        <v>2033348.81256</v>
      </c>
      <c r="AD82" s="563">
        <v>1.26540540540541</v>
      </c>
      <c r="AE82" s="570">
        <v>34151.817080159999</v>
      </c>
      <c r="AF82" s="570">
        <f>IF(AND(AC82="",AE82=""),"",SUM(AC82,AE82))</f>
        <v>2067500.6296401599</v>
      </c>
      <c r="AG82" s="458">
        <f t="shared" si="38"/>
        <v>1359573.5254340712</v>
      </c>
    </row>
    <row r="83" spans="1:37" s="240" customFormat="1" x14ac:dyDescent="0.2">
      <c r="A83" s="661" t="s">
        <v>53</v>
      </c>
      <c r="B83" s="662"/>
      <c r="C83" s="180"/>
      <c r="D83" s="180"/>
      <c r="E83" s="270"/>
      <c r="F83" s="114"/>
      <c r="G83" s="192"/>
      <c r="H83" s="118"/>
      <c r="I83" s="283"/>
      <c r="J83" s="111"/>
      <c r="K83" s="749" t="s">
        <v>53</v>
      </c>
      <c r="L83" s="751"/>
      <c r="M83" s="204"/>
      <c r="N83" s="204"/>
      <c r="O83" s="204"/>
      <c r="P83" s="269"/>
      <c r="Q83" s="204"/>
      <c r="R83" s="204"/>
      <c r="S83" s="204"/>
      <c r="T83" s="269"/>
      <c r="U83" s="245"/>
      <c r="V83" s="245"/>
      <c r="W83" s="245"/>
      <c r="X83" s="245"/>
      <c r="Y83" s="280"/>
      <c r="Z83" s="204"/>
      <c r="AA83" s="280"/>
      <c r="AB83" s="281"/>
      <c r="AC83" s="595"/>
      <c r="AD83" s="233"/>
      <c r="AE83" s="595"/>
      <c r="AF83" s="233"/>
      <c r="AG83" s="233"/>
      <c r="AJ83" s="241"/>
      <c r="AK83" s="268"/>
    </row>
    <row r="84" spans="1:37" x14ac:dyDescent="0.2">
      <c r="A84" s="7">
        <v>72</v>
      </c>
      <c r="B84" s="13" t="s">
        <v>54</v>
      </c>
      <c r="C84" s="181">
        <v>41160</v>
      </c>
      <c r="D84" s="186">
        <f t="shared" ref="D84:D86" si="41">C84*9.28%+C84</f>
        <v>44979.648000000001</v>
      </c>
      <c r="E84" s="115">
        <v>52820</v>
      </c>
      <c r="F84" s="190">
        <f t="shared" si="40"/>
        <v>55566.64</v>
      </c>
      <c r="G84" s="271">
        <v>51121.308799999999</v>
      </c>
      <c r="H84" s="243">
        <f t="shared" si="32"/>
        <v>53779.616857599998</v>
      </c>
      <c r="I84" s="272">
        <f t="shared" si="33"/>
        <v>51441.968285866664</v>
      </c>
      <c r="K84" s="133">
        <v>72</v>
      </c>
      <c r="L84" s="206" t="s">
        <v>54</v>
      </c>
      <c r="M84" s="463" t="s">
        <v>593</v>
      </c>
      <c r="N84" s="40">
        <v>0.96324324324324329</v>
      </c>
      <c r="O84" s="41">
        <v>56233</v>
      </c>
      <c r="P84" s="146">
        <f>+O84</f>
        <v>56233</v>
      </c>
      <c r="Q84" s="463" t="s">
        <v>593</v>
      </c>
      <c r="R84" s="40">
        <v>0.96324324324324329</v>
      </c>
      <c r="S84" s="41">
        <v>57767</v>
      </c>
      <c r="T84" s="146">
        <f t="shared" ref="T84" si="42">+S84</f>
        <v>57767</v>
      </c>
      <c r="U84" s="463" t="s">
        <v>593</v>
      </c>
      <c r="V84" s="40">
        <v>0.96324324324324329</v>
      </c>
      <c r="W84" s="59">
        <v>51121.308799999999</v>
      </c>
      <c r="X84" s="162">
        <f>+W84</f>
        <v>51121.308799999999</v>
      </c>
      <c r="Y84" s="463" t="s">
        <v>593</v>
      </c>
      <c r="Z84" s="40">
        <v>0.96324324324324329</v>
      </c>
      <c r="AA84" s="59">
        <v>57256</v>
      </c>
      <c r="AB84" s="162">
        <f>+AA84</f>
        <v>57256</v>
      </c>
      <c r="AC84" s="92" t="s">
        <v>593</v>
      </c>
      <c r="AD84" s="563">
        <v>0.96324324324324295</v>
      </c>
      <c r="AE84" s="570">
        <v>63631.856957759999</v>
      </c>
      <c r="AF84" s="570">
        <f>IF(AND(AC84="",AE84=""),"",SUM(AC84,AE84))</f>
        <v>63631.856957759999</v>
      </c>
      <c r="AG84" s="458">
        <f t="shared" si="38"/>
        <v>56241.855673937775</v>
      </c>
    </row>
    <row r="85" spans="1:37" x14ac:dyDescent="0.2">
      <c r="A85" s="7">
        <v>73</v>
      </c>
      <c r="B85" s="13" t="s">
        <v>140</v>
      </c>
      <c r="C85" s="181">
        <v>196000</v>
      </c>
      <c r="D85" s="186">
        <f t="shared" si="41"/>
        <v>214188.79999999999</v>
      </c>
      <c r="E85" s="115">
        <v>251465</v>
      </c>
      <c r="F85" s="190">
        <f t="shared" si="40"/>
        <v>264541.18</v>
      </c>
      <c r="G85" s="271">
        <v>243377.88559999998</v>
      </c>
      <c r="H85" s="243">
        <f t="shared" si="32"/>
        <v>256033.53565119999</v>
      </c>
      <c r="I85" s="272">
        <f t="shared" si="33"/>
        <v>244921.17188373333</v>
      </c>
      <c r="K85" s="133">
        <v>73</v>
      </c>
      <c r="L85" s="206" t="s">
        <v>140</v>
      </c>
      <c r="M85" s="122">
        <v>456192</v>
      </c>
      <c r="N85" s="40">
        <v>1.0151351351351352</v>
      </c>
      <c r="O85" s="41">
        <v>93916</v>
      </c>
      <c r="P85" s="146">
        <f t="shared" si="34"/>
        <v>550108</v>
      </c>
      <c r="Q85" s="122">
        <v>415008</v>
      </c>
      <c r="R85" s="40">
        <v>1.0151351351351352</v>
      </c>
      <c r="S85" s="41">
        <v>98185</v>
      </c>
      <c r="T85" s="146">
        <f t="shared" si="35"/>
        <v>513193</v>
      </c>
      <c r="U85" s="55">
        <v>465696</v>
      </c>
      <c r="V85" s="40">
        <v>1.0151351351351352</v>
      </c>
      <c r="W85" s="59">
        <v>85377.88559999998</v>
      </c>
      <c r="X85" s="162">
        <f t="shared" si="36"/>
        <v>551073.88559999992</v>
      </c>
      <c r="Y85" s="55">
        <v>478368</v>
      </c>
      <c r="Z85" s="40">
        <v>1.0151351351351352</v>
      </c>
      <c r="AA85" s="59">
        <v>92208</v>
      </c>
      <c r="AB85" s="162">
        <f t="shared" si="37"/>
        <v>570576</v>
      </c>
      <c r="AC85" s="571">
        <v>402448.27708799997</v>
      </c>
      <c r="AD85" s="563">
        <v>1.0151351351351401</v>
      </c>
      <c r="AE85" s="570">
        <v>23858.428454640001</v>
      </c>
      <c r="AF85" s="570">
        <f>IF(AND(AC85="",AE85=""),"",SUM(AC85,AE85))</f>
        <v>426306.70554263995</v>
      </c>
      <c r="AG85" s="458">
        <f t="shared" si="38"/>
        <v>476029.79383772891</v>
      </c>
    </row>
    <row r="86" spans="1:37" x14ac:dyDescent="0.2">
      <c r="A86" s="7">
        <v>74</v>
      </c>
      <c r="B86" s="13" t="s">
        <v>55</v>
      </c>
      <c r="C86" s="181">
        <v>161700</v>
      </c>
      <c r="D86" s="186">
        <f t="shared" si="41"/>
        <v>176705.76</v>
      </c>
      <c r="E86" s="115">
        <v>207385</v>
      </c>
      <c r="F86" s="190">
        <f t="shared" si="40"/>
        <v>218169.02</v>
      </c>
      <c r="G86" s="271">
        <v>200715.49839999998</v>
      </c>
      <c r="H86" s="243">
        <f t="shared" si="32"/>
        <v>211152.70431679999</v>
      </c>
      <c r="I86" s="272">
        <f t="shared" si="33"/>
        <v>202009.16143893334</v>
      </c>
      <c r="K86" s="133">
        <v>74</v>
      </c>
      <c r="L86" s="206" t="s">
        <v>55</v>
      </c>
      <c r="M86" s="122">
        <v>362095</v>
      </c>
      <c r="N86" s="40">
        <v>1.1256756756756756</v>
      </c>
      <c r="O86" s="41">
        <v>78494</v>
      </c>
      <c r="P86" s="146">
        <f t="shared" si="34"/>
        <v>440589</v>
      </c>
      <c r="Q86" s="122">
        <v>341255</v>
      </c>
      <c r="R86" s="40">
        <v>1.1256756756756756</v>
      </c>
      <c r="S86" s="41">
        <v>82030</v>
      </c>
      <c r="T86" s="146">
        <f t="shared" si="35"/>
        <v>423285</v>
      </c>
      <c r="U86" s="55">
        <v>362095</v>
      </c>
      <c r="V86" s="40">
        <v>1.1256756756756756</v>
      </c>
      <c r="W86" s="59">
        <v>70715.498399999982</v>
      </c>
      <c r="X86" s="162">
        <f t="shared" si="36"/>
        <v>432810.49839999998</v>
      </c>
      <c r="Y86" s="55">
        <v>377725</v>
      </c>
      <c r="Z86" s="40">
        <v>1.1256756756756756</v>
      </c>
      <c r="AA86" s="59">
        <v>79909</v>
      </c>
      <c r="AB86" s="162">
        <f t="shared" si="37"/>
        <v>457634</v>
      </c>
      <c r="AC86" s="571">
        <v>688102.12411199999</v>
      </c>
      <c r="AD86" s="563">
        <v>1.1256756756756801</v>
      </c>
      <c r="AE86" s="570">
        <v>44198.952389279999</v>
      </c>
      <c r="AF86" s="570">
        <f>IF(AND(AC86="",AE86=""),"",SUM(AC86,AE86))</f>
        <v>732301.07650127995</v>
      </c>
      <c r="AG86" s="458">
        <f t="shared" si="38"/>
        <v>448104.7893900355</v>
      </c>
    </row>
    <row r="87" spans="1:37" s="240" customFormat="1" x14ac:dyDescent="0.2">
      <c r="A87" s="661" t="s">
        <v>335</v>
      </c>
      <c r="B87" s="662"/>
      <c r="C87" s="180"/>
      <c r="D87" s="180"/>
      <c r="E87" s="180"/>
      <c r="F87" s="180"/>
      <c r="G87" s="192"/>
      <c r="H87" s="118"/>
      <c r="I87" s="283"/>
      <c r="J87" s="111"/>
      <c r="K87" s="749" t="s">
        <v>335</v>
      </c>
      <c r="L87" s="751"/>
      <c r="M87" s="204"/>
      <c r="N87" s="204"/>
      <c r="O87" s="204"/>
      <c r="P87" s="269"/>
      <c r="Q87" s="204"/>
      <c r="R87" s="204"/>
      <c r="S87" s="204"/>
      <c r="T87" s="269"/>
      <c r="U87" s="245"/>
      <c r="V87" s="245"/>
      <c r="W87" s="245"/>
      <c r="X87" s="245"/>
      <c r="Y87" s="280"/>
      <c r="Z87" s="204"/>
      <c r="AA87" s="280"/>
      <c r="AB87" s="281"/>
      <c r="AC87" s="595"/>
      <c r="AD87" s="233"/>
      <c r="AE87" s="595"/>
      <c r="AF87" s="233"/>
      <c r="AG87" s="233"/>
      <c r="AJ87" s="241"/>
      <c r="AK87" s="268"/>
    </row>
    <row r="88" spans="1:37" x14ac:dyDescent="0.2">
      <c r="A88" s="7">
        <v>75</v>
      </c>
      <c r="B88" s="13" t="s">
        <v>57</v>
      </c>
      <c r="C88" s="181">
        <v>235200</v>
      </c>
      <c r="D88" s="186">
        <f t="shared" ref="D88:D108" si="43">C88*9.28%+C88</f>
        <v>257026.56</v>
      </c>
      <c r="E88" s="115">
        <v>301625</v>
      </c>
      <c r="F88" s="190">
        <f t="shared" ref="F88:F113" si="44">+E88*5.2%+E88</f>
        <v>317309.5</v>
      </c>
      <c r="G88" s="271">
        <v>291924.74</v>
      </c>
      <c r="H88" s="243">
        <f t="shared" si="32"/>
        <v>307104.82647999999</v>
      </c>
      <c r="I88" s="272">
        <f t="shared" si="33"/>
        <v>293813.62882666668</v>
      </c>
      <c r="K88" s="133">
        <v>75</v>
      </c>
      <c r="L88" s="206" t="s">
        <v>57</v>
      </c>
      <c r="M88" s="463" t="s">
        <v>593</v>
      </c>
      <c r="N88" s="273">
        <v>5.0378378378378379</v>
      </c>
      <c r="O88" s="41">
        <v>321117</v>
      </c>
      <c r="P88" s="146">
        <f>+O88</f>
        <v>321117</v>
      </c>
      <c r="Q88" s="463" t="s">
        <v>593</v>
      </c>
      <c r="R88" s="273">
        <v>5.0378378378378379</v>
      </c>
      <c r="S88" s="41">
        <v>326956</v>
      </c>
      <c r="T88" s="146">
        <f t="shared" ref="T88" si="45">+S88</f>
        <v>326956</v>
      </c>
      <c r="U88" s="463" t="s">
        <v>593</v>
      </c>
      <c r="V88" s="273">
        <v>5.0378378378378379</v>
      </c>
      <c r="W88" s="59">
        <v>291924.74</v>
      </c>
      <c r="X88" s="162">
        <f>+W88</f>
        <v>291924.74</v>
      </c>
      <c r="Y88" s="463" t="s">
        <v>593</v>
      </c>
      <c r="Z88" s="273">
        <v>5.0378378378378379</v>
      </c>
      <c r="AA88" s="59">
        <v>332794</v>
      </c>
      <c r="AB88" s="162">
        <f>+AA88</f>
        <v>332794</v>
      </c>
      <c r="AC88" s="92" t="s">
        <v>593</v>
      </c>
      <c r="AD88" s="585">
        <v>5.0378378378378397</v>
      </c>
      <c r="AE88" s="570">
        <v>484591.34762999997</v>
      </c>
      <c r="AF88" s="570">
        <f t="shared" ref="AF88:AF113" si="46">IF(AND(AC88="",AE88=""),"",SUM(AC88,AE88))</f>
        <v>484591.34762999997</v>
      </c>
      <c r="AG88" s="458">
        <f t="shared" si="38"/>
        <v>341866.11940944445</v>
      </c>
    </row>
    <row r="89" spans="1:37" x14ac:dyDescent="0.2">
      <c r="A89" s="7">
        <v>76</v>
      </c>
      <c r="B89" s="13" t="s">
        <v>103</v>
      </c>
      <c r="C89" s="181">
        <v>1782620</v>
      </c>
      <c r="D89" s="186">
        <f t="shared" si="43"/>
        <v>1948047.1359999999</v>
      </c>
      <c r="E89" s="115">
        <v>2286270</v>
      </c>
      <c r="F89" s="190">
        <f t="shared" si="44"/>
        <v>2405156.04</v>
      </c>
      <c r="G89" s="271">
        <v>2212743.5567999999</v>
      </c>
      <c r="H89" s="243">
        <f t="shared" si="32"/>
        <v>2327806.2217536001</v>
      </c>
      <c r="I89" s="272">
        <f t="shared" si="33"/>
        <v>2227003.1325845332</v>
      </c>
      <c r="K89" s="133">
        <v>76</v>
      </c>
      <c r="L89" s="206" t="s">
        <v>103</v>
      </c>
      <c r="M89" s="122">
        <v>2013200</v>
      </c>
      <c r="N89" s="273">
        <v>1.7959459459459459</v>
      </c>
      <c r="O89" s="41">
        <v>867713</v>
      </c>
      <c r="P89" s="146">
        <f t="shared" si="34"/>
        <v>2880913</v>
      </c>
      <c r="Q89" s="122">
        <v>1898160</v>
      </c>
      <c r="R89" s="273">
        <v>1.7959459459459459</v>
      </c>
      <c r="S89" s="41">
        <v>867713</v>
      </c>
      <c r="T89" s="146">
        <f t="shared" si="35"/>
        <v>2765873</v>
      </c>
      <c r="U89" s="55">
        <v>1984440</v>
      </c>
      <c r="V89" s="273">
        <v>1.7959459459459459</v>
      </c>
      <c r="W89" s="59">
        <v>774743.5567999999</v>
      </c>
      <c r="X89" s="162">
        <f t="shared" si="36"/>
        <v>2759183.5567999999</v>
      </c>
      <c r="Y89" s="55">
        <v>2113860</v>
      </c>
      <c r="Z89" s="273">
        <v>1.7959459459459459</v>
      </c>
      <c r="AA89" s="59">
        <v>859965</v>
      </c>
      <c r="AB89" s="162">
        <f t="shared" si="37"/>
        <v>2973825</v>
      </c>
      <c r="AC89" s="571">
        <v>665587.53518400004</v>
      </c>
      <c r="AD89" s="585">
        <v>1.7959459459459499</v>
      </c>
      <c r="AE89" s="570">
        <v>167508.54162432</v>
      </c>
      <c r="AF89" s="570">
        <f t="shared" si="46"/>
        <v>833096.07680832001</v>
      </c>
      <c r="AG89" s="458">
        <f t="shared" si="38"/>
        <v>2406648.9610321424</v>
      </c>
    </row>
    <row r="90" spans="1:37" x14ac:dyDescent="0.2">
      <c r="A90" s="7">
        <v>77</v>
      </c>
      <c r="B90" s="13" t="s">
        <v>58</v>
      </c>
      <c r="C90" s="181">
        <v>1199520</v>
      </c>
      <c r="D90" s="186">
        <f t="shared" si="43"/>
        <v>1310835.456</v>
      </c>
      <c r="E90" s="115">
        <v>1538430</v>
      </c>
      <c r="F90" s="190">
        <f t="shared" si="44"/>
        <v>1618428.36</v>
      </c>
      <c r="G90" s="271">
        <v>1488954.0912000001</v>
      </c>
      <c r="H90" s="243">
        <f t="shared" si="32"/>
        <v>1566379.7039424002</v>
      </c>
      <c r="I90" s="272">
        <f t="shared" si="33"/>
        <v>1498547.8399807999</v>
      </c>
      <c r="K90" s="133">
        <v>77</v>
      </c>
      <c r="L90" s="206" t="s">
        <v>58</v>
      </c>
      <c r="M90" s="122">
        <v>1393920</v>
      </c>
      <c r="N90" s="273">
        <v>3.5837837837837836</v>
      </c>
      <c r="O90" s="41">
        <v>583469</v>
      </c>
      <c r="P90" s="146">
        <f t="shared" si="34"/>
        <v>1977389</v>
      </c>
      <c r="Q90" s="122">
        <v>1326160</v>
      </c>
      <c r="R90" s="273">
        <v>3.5837837837837836</v>
      </c>
      <c r="S90" s="41">
        <v>599097</v>
      </c>
      <c r="T90" s="146">
        <f t="shared" si="35"/>
        <v>1925257</v>
      </c>
      <c r="U90" s="55">
        <v>1422960</v>
      </c>
      <c r="V90" s="273">
        <v>3.5837837837837836</v>
      </c>
      <c r="W90" s="59">
        <v>520954.09120000014</v>
      </c>
      <c r="X90" s="162">
        <f t="shared" si="36"/>
        <v>1943914.0912000001</v>
      </c>
      <c r="Y90" s="55">
        <v>1461680</v>
      </c>
      <c r="Z90" s="273">
        <v>3.5837837837837836</v>
      </c>
      <c r="AA90" s="59">
        <v>567840</v>
      </c>
      <c r="AB90" s="162">
        <f t="shared" si="37"/>
        <v>2029520</v>
      </c>
      <c r="AC90" s="571">
        <v>2416096.8243359998</v>
      </c>
      <c r="AD90" s="585">
        <v>3.58378378378378</v>
      </c>
      <c r="AE90" s="570">
        <v>215668.65450311999</v>
      </c>
      <c r="AF90" s="570">
        <f t="shared" si="46"/>
        <v>2631765.4788391199</v>
      </c>
      <c r="AG90" s="458">
        <f t="shared" si="38"/>
        <v>2001065.5683366533</v>
      </c>
    </row>
    <row r="91" spans="1:37" x14ac:dyDescent="0.2">
      <c r="A91" s="7">
        <v>78</v>
      </c>
      <c r="B91" s="13" t="s">
        <v>59</v>
      </c>
      <c r="C91" s="181">
        <v>1782620</v>
      </c>
      <c r="D91" s="186">
        <f t="shared" si="43"/>
        <v>1948047.1359999999</v>
      </c>
      <c r="E91" s="115">
        <v>2286270</v>
      </c>
      <c r="F91" s="190">
        <f t="shared" si="44"/>
        <v>2405156.04</v>
      </c>
      <c r="G91" s="271">
        <v>2212743.5567999999</v>
      </c>
      <c r="H91" s="243">
        <f t="shared" si="32"/>
        <v>2327806.2217536001</v>
      </c>
      <c r="I91" s="272">
        <f t="shared" si="33"/>
        <v>2227003.1325845332</v>
      </c>
      <c r="K91" s="133">
        <v>78</v>
      </c>
      <c r="L91" s="206" t="s">
        <v>59</v>
      </c>
      <c r="M91" s="122">
        <v>2056340</v>
      </c>
      <c r="N91" s="273">
        <v>2.3389189189189188</v>
      </c>
      <c r="O91" s="41">
        <v>859965</v>
      </c>
      <c r="P91" s="146">
        <f t="shared" si="34"/>
        <v>2916305</v>
      </c>
      <c r="Q91" s="122">
        <v>1912540</v>
      </c>
      <c r="R91" s="273">
        <v>2.3389189189189188</v>
      </c>
      <c r="S91" s="41">
        <v>898703</v>
      </c>
      <c r="T91" s="146">
        <f t="shared" si="35"/>
        <v>2811243</v>
      </c>
      <c r="U91" s="55">
        <v>1998820</v>
      </c>
      <c r="V91" s="273">
        <v>2.3389189189189188</v>
      </c>
      <c r="W91" s="59">
        <v>774743.5567999999</v>
      </c>
      <c r="X91" s="162">
        <f t="shared" si="36"/>
        <v>2773563.5567999999</v>
      </c>
      <c r="Y91" s="55">
        <v>2142620</v>
      </c>
      <c r="Z91" s="273">
        <v>2.3389189189189188</v>
      </c>
      <c r="AA91" s="59">
        <v>844470</v>
      </c>
      <c r="AB91" s="162">
        <f t="shared" si="37"/>
        <v>2987090</v>
      </c>
      <c r="AC91" s="571">
        <v>5735591.5294080004</v>
      </c>
      <c r="AD91" s="585">
        <v>2.3389189189189201</v>
      </c>
      <c r="AE91" s="570">
        <v>67206.047950079999</v>
      </c>
      <c r="AF91" s="570">
        <f t="shared" si="46"/>
        <v>5802797.5773580801</v>
      </c>
      <c r="AG91" s="458">
        <f t="shared" si="38"/>
        <v>3253000.3777904357</v>
      </c>
    </row>
    <row r="92" spans="1:37" x14ac:dyDescent="0.2">
      <c r="A92" s="7">
        <v>79</v>
      </c>
      <c r="B92" s="13" t="s">
        <v>104</v>
      </c>
      <c r="C92" s="181">
        <v>358680</v>
      </c>
      <c r="D92" s="186">
        <f t="shared" si="43"/>
        <v>391965.50400000002</v>
      </c>
      <c r="E92" s="115">
        <v>459990</v>
      </c>
      <c r="F92" s="190">
        <f t="shared" si="44"/>
        <v>483909.48</v>
      </c>
      <c r="G92" s="271">
        <v>445196.72159999999</v>
      </c>
      <c r="H92" s="243">
        <f t="shared" si="32"/>
        <v>468346.95112320001</v>
      </c>
      <c r="I92" s="272">
        <f t="shared" si="33"/>
        <v>448073.9783744</v>
      </c>
      <c r="K92" s="133">
        <v>79</v>
      </c>
      <c r="L92" s="206" t="s">
        <v>104</v>
      </c>
      <c r="M92" s="122">
        <v>401710</v>
      </c>
      <c r="N92" s="273">
        <v>5.0405405405405403</v>
      </c>
      <c r="O92" s="41">
        <v>174940</v>
      </c>
      <c r="P92" s="146">
        <f t="shared" si="34"/>
        <v>576650</v>
      </c>
      <c r="Q92" s="122">
        <v>375700</v>
      </c>
      <c r="R92" s="273">
        <v>5.0405405405405403</v>
      </c>
      <c r="S92" s="41">
        <v>179626</v>
      </c>
      <c r="T92" s="146">
        <f t="shared" si="35"/>
        <v>555326</v>
      </c>
      <c r="U92" s="55">
        <v>401710</v>
      </c>
      <c r="V92" s="273">
        <v>5.0405405405405403</v>
      </c>
      <c r="W92" s="59">
        <v>156196.72159999999</v>
      </c>
      <c r="X92" s="162">
        <f t="shared" si="36"/>
        <v>557906.72160000005</v>
      </c>
      <c r="Y92" s="55">
        <v>424830</v>
      </c>
      <c r="Z92" s="273">
        <v>5.0405405405405403</v>
      </c>
      <c r="AA92" s="59">
        <v>168692</v>
      </c>
      <c r="AB92" s="162">
        <f t="shared" si="37"/>
        <v>593522</v>
      </c>
      <c r="AC92" s="571">
        <v>591600</v>
      </c>
      <c r="AD92" s="585">
        <v>5.0405405405405403</v>
      </c>
      <c r="AE92" s="570">
        <v>255000</v>
      </c>
      <c r="AF92" s="570">
        <f t="shared" si="46"/>
        <v>846600</v>
      </c>
      <c r="AG92" s="458">
        <f t="shared" si="38"/>
        <v>596346.44999573333</v>
      </c>
    </row>
    <row r="93" spans="1:37" x14ac:dyDescent="0.2">
      <c r="A93" s="7">
        <v>80</v>
      </c>
      <c r="B93" s="13" t="s">
        <v>105</v>
      </c>
      <c r="C93" s="181">
        <v>184240</v>
      </c>
      <c r="D93" s="186">
        <f t="shared" si="43"/>
        <v>201337.47200000001</v>
      </c>
      <c r="E93" s="115">
        <v>236360</v>
      </c>
      <c r="F93" s="190">
        <f t="shared" si="44"/>
        <v>248650.72</v>
      </c>
      <c r="G93" s="271">
        <v>228758.6624</v>
      </c>
      <c r="H93" s="243">
        <f t="shared" si="32"/>
        <v>240654.11284479999</v>
      </c>
      <c r="I93" s="272">
        <f t="shared" si="33"/>
        <v>230214.10161493334</v>
      </c>
      <c r="K93" s="133">
        <v>80</v>
      </c>
      <c r="L93" s="206" t="s">
        <v>105</v>
      </c>
      <c r="M93" s="122">
        <v>216050</v>
      </c>
      <c r="N93" s="273">
        <v>5.0405405405405403</v>
      </c>
      <c r="O93" s="41">
        <v>89330</v>
      </c>
      <c r="P93" s="146">
        <f t="shared" si="34"/>
        <v>305380</v>
      </c>
      <c r="Q93" s="122">
        <v>193700</v>
      </c>
      <c r="R93" s="273">
        <v>5.0405405405405403</v>
      </c>
      <c r="S93" s="41">
        <v>90127</v>
      </c>
      <c r="T93" s="146">
        <f t="shared" si="35"/>
        <v>283827</v>
      </c>
      <c r="U93" s="55">
        <v>211580</v>
      </c>
      <c r="V93" s="273">
        <v>5.0405405405405403</v>
      </c>
      <c r="W93" s="59">
        <v>79758.662400000001</v>
      </c>
      <c r="X93" s="162">
        <f t="shared" si="36"/>
        <v>291338.66240000003</v>
      </c>
      <c r="Y93" s="55">
        <v>226480</v>
      </c>
      <c r="Z93" s="273">
        <v>5.0405405405405403</v>
      </c>
      <c r="AA93" s="59">
        <v>86139</v>
      </c>
      <c r="AB93" s="162">
        <f t="shared" si="37"/>
        <v>312619</v>
      </c>
      <c r="AC93" s="92" t="s">
        <v>593</v>
      </c>
      <c r="AD93" s="585">
        <v>5.0405405405405403</v>
      </c>
      <c r="AE93" s="570">
        <v>68979.071828159998</v>
      </c>
      <c r="AF93" s="570">
        <f t="shared" si="46"/>
        <v>68979.071828159998</v>
      </c>
      <c r="AG93" s="458">
        <f t="shared" si="38"/>
        <v>248726.30597384888</v>
      </c>
    </row>
    <row r="94" spans="1:37" x14ac:dyDescent="0.2">
      <c r="A94" s="7">
        <v>81</v>
      </c>
      <c r="B94" s="13" t="s">
        <v>106</v>
      </c>
      <c r="C94" s="265">
        <v>255780</v>
      </c>
      <c r="D94" s="186">
        <f t="shared" si="43"/>
        <v>279516.38400000002</v>
      </c>
      <c r="E94" s="115">
        <v>328035</v>
      </c>
      <c r="F94" s="190">
        <f t="shared" si="44"/>
        <v>345092.82</v>
      </c>
      <c r="G94" s="271">
        <v>317485.39439999999</v>
      </c>
      <c r="H94" s="243">
        <f t="shared" si="32"/>
        <v>333994.63490880001</v>
      </c>
      <c r="I94" s="272">
        <f t="shared" si="33"/>
        <v>319534.61296960001</v>
      </c>
      <c r="K94" s="133">
        <v>81</v>
      </c>
      <c r="L94" s="206" t="s">
        <v>106</v>
      </c>
      <c r="M94" s="122">
        <v>1160000</v>
      </c>
      <c r="N94" s="273">
        <v>2.5</v>
      </c>
      <c r="O94" s="41">
        <v>123749</v>
      </c>
      <c r="P94" s="146">
        <f t="shared" si="34"/>
        <v>1283749</v>
      </c>
      <c r="Q94" s="122">
        <v>1032000</v>
      </c>
      <c r="R94" s="273">
        <v>2.5</v>
      </c>
      <c r="S94" s="41">
        <v>124864</v>
      </c>
      <c r="T94" s="146">
        <f t="shared" si="35"/>
        <v>1156864</v>
      </c>
      <c r="U94" s="55">
        <v>1136000</v>
      </c>
      <c r="V94" s="273">
        <v>2.5</v>
      </c>
      <c r="W94" s="59">
        <v>111485.39439999999</v>
      </c>
      <c r="X94" s="162">
        <f t="shared" si="36"/>
        <v>1247485.3944000001</v>
      </c>
      <c r="Y94" s="55">
        <v>1216000</v>
      </c>
      <c r="Z94" s="273">
        <v>2.5</v>
      </c>
      <c r="AA94" s="59">
        <v>122634</v>
      </c>
      <c r="AB94" s="162">
        <f t="shared" si="37"/>
        <v>1338634</v>
      </c>
      <c r="AC94" s="571">
        <v>468584.882064</v>
      </c>
      <c r="AD94" s="585">
        <v>2.5</v>
      </c>
      <c r="AE94" s="570">
        <v>116801.46587304</v>
      </c>
      <c r="AF94" s="570">
        <f t="shared" si="46"/>
        <v>585386.34793704003</v>
      </c>
      <c r="AG94" s="458">
        <f t="shared" si="38"/>
        <v>988608.89255110675</v>
      </c>
    </row>
    <row r="95" spans="1:37" ht="18" customHeight="1" x14ac:dyDescent="0.2">
      <c r="A95" s="7">
        <v>82</v>
      </c>
      <c r="B95" s="12" t="s">
        <v>287</v>
      </c>
      <c r="C95" s="265">
        <v>51940</v>
      </c>
      <c r="D95" s="186">
        <f t="shared" si="43"/>
        <v>56760.031999999999</v>
      </c>
      <c r="E95" s="115">
        <v>66595</v>
      </c>
      <c r="F95" s="190">
        <f t="shared" si="44"/>
        <v>70057.94</v>
      </c>
      <c r="G95" s="271">
        <v>64453.304799999998</v>
      </c>
      <c r="H95" s="243">
        <f t="shared" si="32"/>
        <v>67804.876649600003</v>
      </c>
      <c r="I95" s="272">
        <f t="shared" si="33"/>
        <v>64874.282883200001</v>
      </c>
      <c r="K95" s="133">
        <v>82</v>
      </c>
      <c r="L95" s="124" t="s">
        <v>287</v>
      </c>
      <c r="M95" s="122">
        <v>57960</v>
      </c>
      <c r="N95" s="273">
        <v>2.5</v>
      </c>
      <c r="O95" s="41">
        <v>24699</v>
      </c>
      <c r="P95" s="146">
        <f t="shared" si="34"/>
        <v>82659</v>
      </c>
      <c r="Q95" s="122">
        <v>55860</v>
      </c>
      <c r="R95" s="273">
        <v>2.5</v>
      </c>
      <c r="S95" s="41">
        <v>25372</v>
      </c>
      <c r="T95" s="146">
        <f t="shared" si="35"/>
        <v>81232</v>
      </c>
      <c r="U95" s="55">
        <v>63000</v>
      </c>
      <c r="V95" s="273">
        <v>2.5</v>
      </c>
      <c r="W95" s="59">
        <v>22453.304799999998</v>
      </c>
      <c r="X95" s="162">
        <f t="shared" si="36"/>
        <v>85453.304799999998</v>
      </c>
      <c r="Y95" s="55">
        <v>61740</v>
      </c>
      <c r="Z95" s="273">
        <v>2.5</v>
      </c>
      <c r="AA95" s="59">
        <v>24474</v>
      </c>
      <c r="AB95" s="162">
        <f t="shared" si="37"/>
        <v>86214</v>
      </c>
      <c r="AC95" s="571">
        <v>357000</v>
      </c>
      <c r="AD95" s="585">
        <v>2.5</v>
      </c>
      <c r="AE95" s="570">
        <v>35700</v>
      </c>
      <c r="AF95" s="570">
        <f t="shared" si="46"/>
        <v>392700</v>
      </c>
      <c r="AG95" s="458">
        <f t="shared" si="38"/>
        <v>132188.76461386666</v>
      </c>
    </row>
    <row r="96" spans="1:37" x14ac:dyDescent="0.2">
      <c r="A96" s="7">
        <v>83</v>
      </c>
      <c r="B96" s="13" t="s">
        <v>108</v>
      </c>
      <c r="C96" s="181">
        <v>407680</v>
      </c>
      <c r="D96" s="186">
        <f t="shared" si="43"/>
        <v>445512.70400000003</v>
      </c>
      <c r="E96" s="115">
        <v>522880</v>
      </c>
      <c r="F96" s="190">
        <f t="shared" si="44"/>
        <v>550069.76000000001</v>
      </c>
      <c r="G96" s="271">
        <v>506064.17920000001</v>
      </c>
      <c r="H96" s="243">
        <f t="shared" si="32"/>
        <v>532379.51651840005</v>
      </c>
      <c r="I96" s="272">
        <f t="shared" si="33"/>
        <v>509320.66017280007</v>
      </c>
      <c r="K96" s="133">
        <v>83</v>
      </c>
      <c r="L96" s="206" t="s">
        <v>108</v>
      </c>
      <c r="M96" s="122">
        <v>473760</v>
      </c>
      <c r="N96" s="273">
        <v>1.7959459459459459</v>
      </c>
      <c r="O96" s="41">
        <v>198312</v>
      </c>
      <c r="P96" s="146">
        <f t="shared" si="34"/>
        <v>672072</v>
      </c>
      <c r="Q96" s="122">
        <v>450730</v>
      </c>
      <c r="R96" s="273">
        <v>1.7959459459459459</v>
      </c>
      <c r="S96" s="41">
        <v>203624</v>
      </c>
      <c r="T96" s="146">
        <f t="shared" si="35"/>
        <v>654354</v>
      </c>
      <c r="U96" s="55">
        <v>493500</v>
      </c>
      <c r="V96" s="273">
        <v>1.7959459459459459</v>
      </c>
      <c r="W96" s="59">
        <v>177064.17920000001</v>
      </c>
      <c r="X96" s="162">
        <f t="shared" si="36"/>
        <v>670564.17920000001</v>
      </c>
      <c r="Y96" s="55">
        <v>480340</v>
      </c>
      <c r="Z96" s="273">
        <v>1.7959459459459459</v>
      </c>
      <c r="AA96" s="59">
        <v>198312</v>
      </c>
      <c r="AB96" s="162">
        <f t="shared" si="37"/>
        <v>678652</v>
      </c>
      <c r="AC96" s="571">
        <v>326400</v>
      </c>
      <c r="AD96" s="585">
        <v>1.7959459459459499</v>
      </c>
      <c r="AE96" s="570">
        <v>255000</v>
      </c>
      <c r="AF96" s="570">
        <f t="shared" si="46"/>
        <v>581400</v>
      </c>
      <c r="AG96" s="458">
        <f t="shared" si="38"/>
        <v>627727.13989546674</v>
      </c>
    </row>
    <row r="97" spans="1:33" x14ac:dyDescent="0.2">
      <c r="A97" s="7">
        <v>84</v>
      </c>
      <c r="B97" s="13" t="s">
        <v>109</v>
      </c>
      <c r="C97" s="181">
        <v>1282820</v>
      </c>
      <c r="D97" s="186">
        <f t="shared" si="43"/>
        <v>1401865.696</v>
      </c>
      <c r="E97" s="115">
        <v>1645210</v>
      </c>
      <c r="F97" s="190">
        <f t="shared" si="44"/>
        <v>1730760.92</v>
      </c>
      <c r="G97" s="271">
        <v>1592300.0463999999</v>
      </c>
      <c r="H97" s="243">
        <f t="shared" si="32"/>
        <v>1675099.6488127999</v>
      </c>
      <c r="I97" s="272">
        <f t="shared" si="33"/>
        <v>1602575.4216042666</v>
      </c>
      <c r="K97" s="133">
        <v>84</v>
      </c>
      <c r="L97" s="206" t="s">
        <v>109</v>
      </c>
      <c r="M97" s="122">
        <v>1428300</v>
      </c>
      <c r="N97" s="273">
        <v>5.0391891891891891</v>
      </c>
      <c r="O97" s="41">
        <v>618603</v>
      </c>
      <c r="P97" s="146">
        <f t="shared" si="34"/>
        <v>2046903</v>
      </c>
      <c r="Q97" s="122">
        <v>1314450</v>
      </c>
      <c r="R97" s="273">
        <v>5.0391891891891891</v>
      </c>
      <c r="S97" s="41">
        <v>640895</v>
      </c>
      <c r="T97" s="146">
        <f t="shared" si="35"/>
        <v>1955345</v>
      </c>
      <c r="U97" s="55">
        <v>1469700</v>
      </c>
      <c r="V97" s="273">
        <v>5.0391891891891891</v>
      </c>
      <c r="W97" s="59">
        <v>557300.04639999988</v>
      </c>
      <c r="X97" s="162">
        <f t="shared" si="36"/>
        <v>2027000.0463999999</v>
      </c>
      <c r="Y97" s="55">
        <v>1500750</v>
      </c>
      <c r="Z97" s="273">
        <v>5.0391891891891891</v>
      </c>
      <c r="AA97" s="59">
        <v>601884</v>
      </c>
      <c r="AB97" s="162">
        <f t="shared" si="37"/>
        <v>2102634</v>
      </c>
      <c r="AC97" s="571">
        <v>11441632.660847999</v>
      </c>
      <c r="AD97" s="585">
        <v>5.03918918918919</v>
      </c>
      <c r="AE97" s="570">
        <v>204601.3268832</v>
      </c>
      <c r="AF97" s="570">
        <f t="shared" si="46"/>
        <v>11646233.9877312</v>
      </c>
      <c r="AG97" s="458">
        <f t="shared" si="38"/>
        <v>3563448.5759559111</v>
      </c>
    </row>
    <row r="98" spans="1:33" x14ac:dyDescent="0.2">
      <c r="A98" s="7">
        <v>85</v>
      </c>
      <c r="B98" s="13" t="s">
        <v>110</v>
      </c>
      <c r="C98" s="181">
        <v>203840</v>
      </c>
      <c r="D98" s="186">
        <f t="shared" si="43"/>
        <v>222756.35200000001</v>
      </c>
      <c r="E98" s="115">
        <v>261440</v>
      </c>
      <c r="F98" s="190">
        <f t="shared" si="44"/>
        <v>275034.88</v>
      </c>
      <c r="G98" s="271">
        <v>253032.08960000001</v>
      </c>
      <c r="H98" s="243">
        <f t="shared" si="32"/>
        <v>266189.75825920003</v>
      </c>
      <c r="I98" s="272">
        <f t="shared" si="33"/>
        <v>254660.33008640003</v>
      </c>
      <c r="K98" s="133">
        <v>85</v>
      </c>
      <c r="L98" s="206" t="s">
        <v>110</v>
      </c>
      <c r="M98" s="122">
        <v>234520</v>
      </c>
      <c r="N98" s="273">
        <v>2.3364864864864865</v>
      </c>
      <c r="O98" s="41">
        <v>97935</v>
      </c>
      <c r="P98" s="146">
        <f t="shared" si="34"/>
        <v>332455</v>
      </c>
      <c r="Q98" s="122">
        <v>211560</v>
      </c>
      <c r="R98" s="273">
        <v>2.3364864864864865</v>
      </c>
      <c r="S98" s="41">
        <v>102387</v>
      </c>
      <c r="T98" s="146">
        <f t="shared" si="35"/>
        <v>313947</v>
      </c>
      <c r="U98" s="55">
        <v>227960</v>
      </c>
      <c r="V98" s="273">
        <v>2.3364864864864865</v>
      </c>
      <c r="W98" s="59">
        <v>89032.089600000007</v>
      </c>
      <c r="X98" s="162">
        <f t="shared" si="36"/>
        <v>316992.08960000001</v>
      </c>
      <c r="Y98" s="55">
        <v>247640</v>
      </c>
      <c r="Z98" s="273">
        <v>2.3364864864864865</v>
      </c>
      <c r="AA98" s="59">
        <v>96155</v>
      </c>
      <c r="AB98" s="162">
        <f t="shared" si="37"/>
        <v>343795</v>
      </c>
      <c r="AC98" s="571">
        <v>509392.57449600002</v>
      </c>
      <c r="AD98" s="585">
        <v>2.33648648648649</v>
      </c>
      <c r="AE98" s="570">
        <v>127327.03619688</v>
      </c>
      <c r="AF98" s="570">
        <f t="shared" si="46"/>
        <v>636719.61069288</v>
      </c>
      <c r="AG98" s="458">
        <f t="shared" si="38"/>
        <v>366428.17172987998</v>
      </c>
    </row>
    <row r="99" spans="1:33" x14ac:dyDescent="0.2">
      <c r="A99" s="7">
        <v>86</v>
      </c>
      <c r="B99" s="13" t="s">
        <v>60</v>
      </c>
      <c r="C99" s="181">
        <v>90160</v>
      </c>
      <c r="D99" s="186">
        <f t="shared" si="43"/>
        <v>98526.847999999998</v>
      </c>
      <c r="E99" s="115">
        <v>115615</v>
      </c>
      <c r="F99" s="190">
        <f t="shared" si="44"/>
        <v>121626.98</v>
      </c>
      <c r="G99" s="271">
        <v>111896.8216</v>
      </c>
      <c r="H99" s="243">
        <f t="shared" si="32"/>
        <v>117715.45632319999</v>
      </c>
      <c r="I99" s="272">
        <f t="shared" si="33"/>
        <v>112623.0947744</v>
      </c>
      <c r="K99" s="133">
        <v>86</v>
      </c>
      <c r="L99" s="206" t="s">
        <v>60</v>
      </c>
      <c r="M99" s="122">
        <v>105850</v>
      </c>
      <c r="N99" s="273">
        <v>1.7959459459459459</v>
      </c>
      <c r="O99" s="41">
        <v>43564</v>
      </c>
      <c r="P99" s="146">
        <f t="shared" si="34"/>
        <v>149414</v>
      </c>
      <c r="Q99" s="122">
        <v>100740</v>
      </c>
      <c r="R99" s="273">
        <v>1.7959459459459459</v>
      </c>
      <c r="S99" s="41">
        <v>43953</v>
      </c>
      <c r="T99" s="146">
        <f t="shared" si="35"/>
        <v>144693</v>
      </c>
      <c r="U99" s="55">
        <v>102930</v>
      </c>
      <c r="V99" s="273">
        <v>1.7959459459459459</v>
      </c>
      <c r="W99" s="59">
        <v>38896.821599999996</v>
      </c>
      <c r="X99" s="162">
        <f t="shared" si="36"/>
        <v>141826.8216</v>
      </c>
      <c r="Y99" s="55">
        <v>106580</v>
      </c>
      <c r="Z99" s="273">
        <v>1.7959459459459459</v>
      </c>
      <c r="AA99" s="59">
        <v>44342</v>
      </c>
      <c r="AB99" s="162">
        <f t="shared" si="37"/>
        <v>150922</v>
      </c>
      <c r="AC99" s="571">
        <v>448884.616752</v>
      </c>
      <c r="AD99" s="585">
        <v>1.7959459459459499</v>
      </c>
      <c r="AE99" s="570">
        <v>113642.38761408</v>
      </c>
      <c r="AF99" s="570">
        <f t="shared" si="46"/>
        <v>562527.00436608004</v>
      </c>
      <c r="AG99" s="458">
        <f t="shared" si="38"/>
        <v>210334.32012341334</v>
      </c>
    </row>
    <row r="100" spans="1:33" x14ac:dyDescent="0.2">
      <c r="A100" s="7">
        <v>87</v>
      </c>
      <c r="B100" s="13" t="s">
        <v>61</v>
      </c>
      <c r="C100" s="181">
        <v>145040</v>
      </c>
      <c r="D100" s="186">
        <f t="shared" si="43"/>
        <v>158499.712</v>
      </c>
      <c r="E100" s="115">
        <v>186010</v>
      </c>
      <c r="F100" s="190">
        <f t="shared" si="44"/>
        <v>195682.52</v>
      </c>
      <c r="G100" s="271">
        <v>180027.9184</v>
      </c>
      <c r="H100" s="243">
        <f t="shared" si="32"/>
        <v>189389.3701568</v>
      </c>
      <c r="I100" s="272">
        <f t="shared" si="33"/>
        <v>181190.53405226665</v>
      </c>
      <c r="K100" s="133">
        <v>87</v>
      </c>
      <c r="L100" s="206" t="s">
        <v>61</v>
      </c>
      <c r="M100" s="122">
        <v>169650</v>
      </c>
      <c r="N100" s="273">
        <v>1.7959459459459459</v>
      </c>
      <c r="O100" s="41">
        <v>69961</v>
      </c>
      <c r="P100" s="146">
        <f t="shared" si="34"/>
        <v>239611</v>
      </c>
      <c r="Q100" s="122">
        <v>160290</v>
      </c>
      <c r="R100" s="273">
        <v>1.7959459459459459</v>
      </c>
      <c r="S100" s="41">
        <v>70591</v>
      </c>
      <c r="T100" s="146">
        <f t="shared" si="35"/>
        <v>230881</v>
      </c>
      <c r="U100" s="55">
        <v>161460</v>
      </c>
      <c r="V100" s="273">
        <v>1.7959459459459459</v>
      </c>
      <c r="W100" s="59">
        <v>63027.918399999995</v>
      </c>
      <c r="X100" s="162">
        <f t="shared" si="36"/>
        <v>224487.9184</v>
      </c>
      <c r="Y100" s="55">
        <v>176670</v>
      </c>
      <c r="Z100" s="273">
        <v>1.7959459459459459</v>
      </c>
      <c r="AA100" s="59">
        <v>69331</v>
      </c>
      <c r="AB100" s="162">
        <f t="shared" si="37"/>
        <v>246001</v>
      </c>
      <c r="AC100" s="571">
        <v>219300</v>
      </c>
      <c r="AD100" s="585">
        <v>1.7959459459459499</v>
      </c>
      <c r="AE100" s="570">
        <v>255000</v>
      </c>
      <c r="AF100" s="570">
        <f t="shared" si="46"/>
        <v>474300</v>
      </c>
      <c r="AG100" s="458">
        <f t="shared" si="38"/>
        <v>266078.5754087111</v>
      </c>
    </row>
    <row r="101" spans="1:33" x14ac:dyDescent="0.2">
      <c r="A101" s="7">
        <v>88</v>
      </c>
      <c r="B101" s="13" t="s">
        <v>166</v>
      </c>
      <c r="C101" s="181">
        <v>216580</v>
      </c>
      <c r="D101" s="186">
        <f t="shared" si="43"/>
        <v>236678.62400000001</v>
      </c>
      <c r="E101" s="115">
        <v>277780</v>
      </c>
      <c r="F101" s="190">
        <f t="shared" si="44"/>
        <v>292224.56</v>
      </c>
      <c r="G101" s="271">
        <v>268846.59519999998</v>
      </c>
      <c r="H101" s="243">
        <f t="shared" si="32"/>
        <v>282826.6181504</v>
      </c>
      <c r="I101" s="272">
        <f t="shared" si="33"/>
        <v>270576.60071680002</v>
      </c>
      <c r="K101" s="133">
        <v>88</v>
      </c>
      <c r="L101" s="206" t="s">
        <v>166</v>
      </c>
      <c r="M101" s="122">
        <v>239750</v>
      </c>
      <c r="N101" s="273">
        <v>1.7959459459459459</v>
      </c>
      <c r="O101" s="41">
        <v>105108</v>
      </c>
      <c r="P101" s="146">
        <f t="shared" si="34"/>
        <v>344858</v>
      </c>
      <c r="Q101" s="122">
        <v>224000</v>
      </c>
      <c r="R101" s="273">
        <v>1.7959459459459459</v>
      </c>
      <c r="S101" s="41">
        <v>107924</v>
      </c>
      <c r="T101" s="146">
        <f t="shared" si="35"/>
        <v>331924</v>
      </c>
      <c r="U101" s="55">
        <v>262500</v>
      </c>
      <c r="V101" s="273">
        <v>1.7959459459459459</v>
      </c>
      <c r="W101" s="59">
        <v>93846.595199999982</v>
      </c>
      <c r="X101" s="162">
        <f t="shared" si="36"/>
        <v>356346.59519999998</v>
      </c>
      <c r="Y101" s="55">
        <v>259000</v>
      </c>
      <c r="Z101" s="273">
        <v>1.7959459459459459</v>
      </c>
      <c r="AA101" s="59">
        <v>102293</v>
      </c>
      <c r="AB101" s="162">
        <f t="shared" si="37"/>
        <v>361293</v>
      </c>
      <c r="AC101" s="92" t="s">
        <v>593</v>
      </c>
      <c r="AD101" s="585">
        <v>1.7959459459459499</v>
      </c>
      <c r="AE101" s="570">
        <v>231668.08426008001</v>
      </c>
      <c r="AF101" s="570">
        <f t="shared" si="46"/>
        <v>231668.08426008001</v>
      </c>
      <c r="AG101" s="458">
        <f t="shared" si="38"/>
        <v>316111.04669614666</v>
      </c>
    </row>
    <row r="102" spans="1:33" x14ac:dyDescent="0.2">
      <c r="A102" s="7">
        <v>89</v>
      </c>
      <c r="B102" s="13" t="s">
        <v>63</v>
      </c>
      <c r="C102" s="181">
        <v>48020</v>
      </c>
      <c r="D102" s="186">
        <f t="shared" si="43"/>
        <v>52476.256000000001</v>
      </c>
      <c r="E102" s="115">
        <v>61560</v>
      </c>
      <c r="F102" s="190">
        <f t="shared" si="44"/>
        <v>64761.120000000003</v>
      </c>
      <c r="G102" s="271">
        <v>59580.2304</v>
      </c>
      <c r="H102" s="243">
        <f t="shared" si="32"/>
        <v>62678.402380799998</v>
      </c>
      <c r="I102" s="272">
        <f t="shared" si="33"/>
        <v>59971.926126933336</v>
      </c>
      <c r="K102" s="133">
        <v>89</v>
      </c>
      <c r="L102" s="206" t="s">
        <v>63</v>
      </c>
      <c r="M102" s="463" t="s">
        <v>593</v>
      </c>
      <c r="N102" s="273">
        <v>3.0810810810810811</v>
      </c>
      <c r="O102" s="41">
        <v>499500</v>
      </c>
      <c r="P102" s="146">
        <f>+O102</f>
        <v>499500</v>
      </c>
      <c r="Q102" s="463" t="s">
        <v>593</v>
      </c>
      <c r="R102" s="273">
        <v>3.0810810810810811</v>
      </c>
      <c r="S102" s="41">
        <v>517500</v>
      </c>
      <c r="T102" s="146">
        <f t="shared" ref="T102" si="47">+S102</f>
        <v>517500</v>
      </c>
      <c r="U102" s="463" t="s">
        <v>593</v>
      </c>
      <c r="V102" s="273">
        <v>3.0810810810810811</v>
      </c>
      <c r="W102" s="59">
        <v>450000</v>
      </c>
      <c r="X102" s="162">
        <f>+W102</f>
        <v>450000</v>
      </c>
      <c r="Y102" s="463" t="s">
        <v>593</v>
      </c>
      <c r="Z102" s="273">
        <v>3.0810810810810811</v>
      </c>
      <c r="AA102" s="59">
        <v>508500</v>
      </c>
      <c r="AB102" s="162">
        <f>+AA102</f>
        <v>508500</v>
      </c>
      <c r="AC102" s="92" t="s">
        <v>593</v>
      </c>
      <c r="AD102" s="585">
        <v>3.0810810810810798</v>
      </c>
      <c r="AE102" s="570">
        <v>284739.19184879999</v>
      </c>
      <c r="AF102" s="570">
        <f t="shared" si="46"/>
        <v>284739.19184879999</v>
      </c>
      <c r="AG102" s="458">
        <f t="shared" si="38"/>
        <v>386701.85299595556</v>
      </c>
    </row>
    <row r="103" spans="1:33" x14ac:dyDescent="0.2">
      <c r="A103" s="7">
        <v>90</v>
      </c>
      <c r="B103" s="13" t="s">
        <v>64</v>
      </c>
      <c r="C103" s="181">
        <v>221480</v>
      </c>
      <c r="D103" s="186">
        <f t="shared" si="43"/>
        <v>242033.34399999998</v>
      </c>
      <c r="E103" s="115">
        <v>284050</v>
      </c>
      <c r="F103" s="190">
        <f t="shared" si="44"/>
        <v>298820.59999999998</v>
      </c>
      <c r="G103" s="271">
        <v>274914.95199999999</v>
      </c>
      <c r="H103" s="243">
        <f t="shared" si="32"/>
        <v>289210.52950399998</v>
      </c>
      <c r="I103" s="272">
        <f t="shared" si="33"/>
        <v>276688.15783466661</v>
      </c>
      <c r="K103" s="133">
        <v>90</v>
      </c>
      <c r="L103" s="206" t="s">
        <v>64</v>
      </c>
      <c r="M103" s="122">
        <v>259550</v>
      </c>
      <c r="N103" s="273">
        <v>3.9459459459459461</v>
      </c>
      <c r="O103" s="41">
        <v>106466</v>
      </c>
      <c r="P103" s="146">
        <f t="shared" si="34"/>
        <v>366016</v>
      </c>
      <c r="Q103" s="122">
        <v>234490</v>
      </c>
      <c r="R103" s="273">
        <v>3.9459459459459461</v>
      </c>
      <c r="S103" s="41">
        <v>110302</v>
      </c>
      <c r="T103" s="146">
        <f t="shared" si="35"/>
        <v>344792</v>
      </c>
      <c r="U103" s="55">
        <v>263130</v>
      </c>
      <c r="V103" s="273">
        <v>3.9459459459459461</v>
      </c>
      <c r="W103" s="59">
        <v>95914.95199999999</v>
      </c>
      <c r="X103" s="162">
        <f t="shared" si="36"/>
        <v>359044.95199999999</v>
      </c>
      <c r="Y103" s="55">
        <v>272080</v>
      </c>
      <c r="Z103" s="273">
        <v>3.9459459459459461</v>
      </c>
      <c r="AA103" s="59">
        <v>108384</v>
      </c>
      <c r="AB103" s="162">
        <f t="shared" si="37"/>
        <v>380464</v>
      </c>
      <c r="AC103" s="571">
        <v>655737.40252799995</v>
      </c>
      <c r="AD103" s="585">
        <v>3.9459459459459501</v>
      </c>
      <c r="AE103" s="570">
        <v>163188.55487376</v>
      </c>
      <c r="AF103" s="570">
        <f t="shared" si="46"/>
        <v>818925.95740175992</v>
      </c>
      <c r="AG103" s="458">
        <f t="shared" si="38"/>
        <v>424321.84453940438</v>
      </c>
    </row>
    <row r="104" spans="1:33" x14ac:dyDescent="0.2">
      <c r="A104" s="7">
        <v>91</v>
      </c>
      <c r="B104" s="13" t="s">
        <v>5</v>
      </c>
      <c r="C104" s="181">
        <v>28420</v>
      </c>
      <c r="D104" s="186">
        <f t="shared" si="43"/>
        <v>31057.376</v>
      </c>
      <c r="E104" s="115">
        <v>36480</v>
      </c>
      <c r="F104" s="190">
        <f t="shared" si="44"/>
        <v>38376.959999999999</v>
      </c>
      <c r="G104" s="271">
        <v>35306.803200000002</v>
      </c>
      <c r="H104" s="243">
        <f t="shared" si="32"/>
        <v>37142.756966400004</v>
      </c>
      <c r="I104" s="272">
        <f t="shared" si="33"/>
        <v>35525.697655466669</v>
      </c>
      <c r="K104" s="133">
        <v>91</v>
      </c>
      <c r="L104" s="206" t="s">
        <v>5</v>
      </c>
      <c r="M104" s="463" t="s">
        <v>593</v>
      </c>
      <c r="N104" s="273">
        <v>0.70270270270270274</v>
      </c>
      <c r="O104" s="41">
        <v>39191</v>
      </c>
      <c r="P104" s="146">
        <f>+O104</f>
        <v>39191</v>
      </c>
      <c r="Q104" s="463" t="s">
        <v>593</v>
      </c>
      <c r="R104" s="273">
        <v>0.70270270270270274</v>
      </c>
      <c r="S104" s="41">
        <v>39897</v>
      </c>
      <c r="T104" s="146">
        <f t="shared" ref="T104" si="48">+S104</f>
        <v>39897</v>
      </c>
      <c r="U104" s="463" t="s">
        <v>593</v>
      </c>
      <c r="V104" s="273">
        <v>0.70270270270270274</v>
      </c>
      <c r="W104" s="59">
        <v>35306.803200000002</v>
      </c>
      <c r="X104" s="162">
        <f>+W104</f>
        <v>35306.803200000002</v>
      </c>
      <c r="Y104" s="463" t="s">
        <v>593</v>
      </c>
      <c r="Z104" s="273">
        <v>0.70270270270270274</v>
      </c>
      <c r="AA104" s="59">
        <v>38837</v>
      </c>
      <c r="AB104" s="162">
        <f>+AA104</f>
        <v>38837</v>
      </c>
      <c r="AC104" s="92" t="s">
        <v>593</v>
      </c>
      <c r="AD104" s="585">
        <v>0.70270270270270296</v>
      </c>
      <c r="AE104" s="570">
        <v>86624.880900479999</v>
      </c>
      <c r="AF104" s="570">
        <f t="shared" si="46"/>
        <v>86624.880900479999</v>
      </c>
      <c r="AG104" s="458">
        <f t="shared" si="38"/>
        <v>45897.063625991112</v>
      </c>
    </row>
    <row r="105" spans="1:33" x14ac:dyDescent="0.2">
      <c r="A105" s="7">
        <v>92</v>
      </c>
      <c r="B105" s="18" t="s">
        <v>65</v>
      </c>
      <c r="C105" s="181">
        <v>37240</v>
      </c>
      <c r="D105" s="186">
        <f t="shared" si="43"/>
        <v>40695.872000000003</v>
      </c>
      <c r="E105" s="115">
        <v>47785</v>
      </c>
      <c r="F105" s="190">
        <f t="shared" si="44"/>
        <v>50269.82</v>
      </c>
      <c r="G105" s="271">
        <v>46248.234400000001</v>
      </c>
      <c r="H105" s="243">
        <f t="shared" si="32"/>
        <v>48653.142588800001</v>
      </c>
      <c r="I105" s="272">
        <f t="shared" si="33"/>
        <v>46539.611529599999</v>
      </c>
      <c r="K105" s="133">
        <v>92</v>
      </c>
      <c r="L105" s="246" t="s">
        <v>65</v>
      </c>
      <c r="M105" s="122">
        <v>43200</v>
      </c>
      <c r="N105" s="273">
        <v>1.7959459459459459</v>
      </c>
      <c r="O105" s="41">
        <v>17873</v>
      </c>
      <c r="P105" s="146">
        <f t="shared" si="34"/>
        <v>61073</v>
      </c>
      <c r="Q105" s="122">
        <v>40800</v>
      </c>
      <c r="R105" s="273">
        <v>1.7959459459459459</v>
      </c>
      <c r="S105" s="41">
        <v>18848</v>
      </c>
      <c r="T105" s="146">
        <f t="shared" si="35"/>
        <v>59648</v>
      </c>
      <c r="U105" s="55">
        <v>44100</v>
      </c>
      <c r="V105" s="273">
        <v>1.7959459459459459</v>
      </c>
      <c r="W105" s="59">
        <v>16248.234400000001</v>
      </c>
      <c r="X105" s="162">
        <f t="shared" si="36"/>
        <v>60348.234400000001</v>
      </c>
      <c r="Y105" s="55">
        <v>44100</v>
      </c>
      <c r="Z105" s="273">
        <v>1.7959459459459459</v>
      </c>
      <c r="AA105" s="59">
        <v>18361</v>
      </c>
      <c r="AB105" s="162">
        <f t="shared" si="37"/>
        <v>62461</v>
      </c>
      <c r="AC105" s="571">
        <v>177302.387808</v>
      </c>
      <c r="AD105" s="585">
        <v>1.7959459459459499</v>
      </c>
      <c r="AE105" s="570">
        <v>43804.947083040002</v>
      </c>
      <c r="AF105" s="570">
        <f t="shared" si="46"/>
        <v>221107.33489103999</v>
      </c>
      <c r="AG105" s="458">
        <f t="shared" si="38"/>
        <v>85196.196803440005</v>
      </c>
    </row>
    <row r="106" spans="1:33" x14ac:dyDescent="0.2">
      <c r="A106" s="7">
        <v>93</v>
      </c>
      <c r="B106" s="18" t="s">
        <v>66</v>
      </c>
      <c r="C106" s="181">
        <v>263620</v>
      </c>
      <c r="D106" s="186">
        <f t="shared" si="43"/>
        <v>288083.93599999999</v>
      </c>
      <c r="E106" s="115">
        <v>338105</v>
      </c>
      <c r="F106" s="190">
        <f t="shared" si="44"/>
        <v>355686.46</v>
      </c>
      <c r="G106" s="271">
        <v>327231.54320000001</v>
      </c>
      <c r="H106" s="243">
        <f t="shared" si="32"/>
        <v>344247.58344640001</v>
      </c>
      <c r="I106" s="272">
        <f t="shared" si="33"/>
        <v>329339.3264821333</v>
      </c>
      <c r="K106" s="133">
        <v>93</v>
      </c>
      <c r="L106" s="246" t="s">
        <v>66</v>
      </c>
      <c r="M106" s="122">
        <v>287550</v>
      </c>
      <c r="N106" s="273">
        <v>1.7675675675675675</v>
      </c>
      <c r="O106" s="41">
        <v>126797</v>
      </c>
      <c r="P106" s="146">
        <f t="shared" si="34"/>
        <v>414347</v>
      </c>
      <c r="Q106" s="122">
        <v>272640</v>
      </c>
      <c r="R106" s="273">
        <v>1.7675675675675675</v>
      </c>
      <c r="S106" s="41">
        <v>129082</v>
      </c>
      <c r="T106" s="146">
        <f t="shared" si="35"/>
        <v>401722</v>
      </c>
      <c r="U106" s="55">
        <v>317370</v>
      </c>
      <c r="V106" s="273">
        <v>1.7675675675675675</v>
      </c>
      <c r="W106" s="59">
        <v>114231.54320000001</v>
      </c>
      <c r="X106" s="162">
        <f t="shared" si="36"/>
        <v>431601.54320000001</v>
      </c>
      <c r="Y106" s="55">
        <v>323760</v>
      </c>
      <c r="Z106" s="273">
        <v>1.7675675675675675</v>
      </c>
      <c r="AA106" s="59">
        <v>129082</v>
      </c>
      <c r="AB106" s="162">
        <f t="shared" si="37"/>
        <v>452842</v>
      </c>
      <c r="AC106" s="571">
        <v>668401.85880000005</v>
      </c>
      <c r="AD106" s="585">
        <v>1.7675675675675699</v>
      </c>
      <c r="AE106" s="570">
        <v>166432.06284120001</v>
      </c>
      <c r="AF106" s="570">
        <f t="shared" si="46"/>
        <v>834833.92164120008</v>
      </c>
      <c r="AG106" s="458">
        <f t="shared" si="38"/>
        <v>477447.63188722217</v>
      </c>
    </row>
    <row r="107" spans="1:33" x14ac:dyDescent="0.2">
      <c r="A107" s="7">
        <v>94</v>
      </c>
      <c r="B107" s="18" t="s">
        <v>67</v>
      </c>
      <c r="C107" s="181">
        <v>64680</v>
      </c>
      <c r="D107" s="186">
        <f t="shared" si="43"/>
        <v>70682.304000000004</v>
      </c>
      <c r="E107" s="115">
        <v>82935</v>
      </c>
      <c r="F107" s="190">
        <f t="shared" si="44"/>
        <v>87247.62</v>
      </c>
      <c r="G107" s="271">
        <v>80267.810400000002</v>
      </c>
      <c r="H107" s="243">
        <f t="shared" si="32"/>
        <v>84441.736540800004</v>
      </c>
      <c r="I107" s="272">
        <f t="shared" si="33"/>
        <v>80790.553513600011</v>
      </c>
      <c r="K107" s="133">
        <v>94</v>
      </c>
      <c r="L107" s="246" t="s">
        <v>67</v>
      </c>
      <c r="M107" s="122">
        <v>72800</v>
      </c>
      <c r="N107" s="273">
        <v>1.7959459459459459</v>
      </c>
      <c r="O107" s="41">
        <v>31660</v>
      </c>
      <c r="P107" s="146">
        <f t="shared" si="34"/>
        <v>104460</v>
      </c>
      <c r="Q107" s="122">
        <v>65000</v>
      </c>
      <c r="R107" s="273">
        <v>1.7959459459459459</v>
      </c>
      <c r="S107" s="41">
        <v>32225</v>
      </c>
      <c r="T107" s="146">
        <f t="shared" si="35"/>
        <v>97225</v>
      </c>
      <c r="U107" s="55">
        <v>75920</v>
      </c>
      <c r="V107" s="273">
        <v>1.7959459459459459</v>
      </c>
      <c r="W107" s="59">
        <v>28267.810400000002</v>
      </c>
      <c r="X107" s="162">
        <f t="shared" si="36"/>
        <v>104187.8104</v>
      </c>
      <c r="Y107" s="55">
        <v>78000</v>
      </c>
      <c r="Z107" s="273">
        <v>1.7959459459459459</v>
      </c>
      <c r="AA107" s="59">
        <v>30529</v>
      </c>
      <c r="AB107" s="162">
        <f t="shared" si="37"/>
        <v>108529</v>
      </c>
      <c r="AC107" s="571">
        <v>280025.199792</v>
      </c>
      <c r="AD107" s="585">
        <v>1.7959459459459499</v>
      </c>
      <c r="AE107" s="570">
        <v>70217.374219200006</v>
      </c>
      <c r="AF107" s="570">
        <f t="shared" si="46"/>
        <v>350242.57401119999</v>
      </c>
      <c r="AG107" s="458">
        <f t="shared" si="38"/>
        <v>140905.82298746667</v>
      </c>
    </row>
    <row r="108" spans="1:33" x14ac:dyDescent="0.2">
      <c r="A108" s="7">
        <v>95</v>
      </c>
      <c r="B108" s="18" t="s">
        <v>111</v>
      </c>
      <c r="C108" s="181">
        <v>341040</v>
      </c>
      <c r="D108" s="186">
        <f t="shared" si="43"/>
        <v>372688.51199999999</v>
      </c>
      <c r="E108" s="115">
        <v>437380</v>
      </c>
      <c r="F108" s="190">
        <f t="shared" si="44"/>
        <v>460123.76</v>
      </c>
      <c r="G108" s="271">
        <v>423313.85920000001</v>
      </c>
      <c r="H108" s="243">
        <f t="shared" si="32"/>
        <v>445326.1798784</v>
      </c>
      <c r="I108" s="272">
        <f t="shared" si="33"/>
        <v>426046.15062613337</v>
      </c>
      <c r="K108" s="133">
        <v>95</v>
      </c>
      <c r="L108" s="246" t="s">
        <v>111</v>
      </c>
      <c r="M108" s="122">
        <v>379500</v>
      </c>
      <c r="N108" s="273">
        <v>5.0378378378378379</v>
      </c>
      <c r="O108" s="41">
        <v>166112</v>
      </c>
      <c r="P108" s="146">
        <f t="shared" si="34"/>
        <v>545612</v>
      </c>
      <c r="Q108" s="122">
        <v>349250</v>
      </c>
      <c r="R108" s="273">
        <v>5.0378378378378379</v>
      </c>
      <c r="S108" s="41">
        <v>167595</v>
      </c>
      <c r="T108" s="146">
        <f t="shared" si="35"/>
        <v>516845</v>
      </c>
      <c r="U108" s="55">
        <v>390500</v>
      </c>
      <c r="V108" s="273">
        <v>5.0378378378378379</v>
      </c>
      <c r="W108" s="59">
        <v>148313.85920000001</v>
      </c>
      <c r="X108" s="162">
        <f t="shared" si="36"/>
        <v>538813.85920000006</v>
      </c>
      <c r="Y108" s="55">
        <v>415250</v>
      </c>
      <c r="Z108" s="273">
        <v>5.0378378378378379</v>
      </c>
      <c r="AA108" s="59">
        <v>163145</v>
      </c>
      <c r="AB108" s="162">
        <f t="shared" si="37"/>
        <v>578395</v>
      </c>
      <c r="AC108" s="571">
        <v>676844.82964799996</v>
      </c>
      <c r="AD108" s="585">
        <v>5.0378378378378397</v>
      </c>
      <c r="AE108" s="570">
        <v>168549.84136224</v>
      </c>
      <c r="AF108" s="570">
        <f t="shared" si="46"/>
        <v>845394.67101023998</v>
      </c>
      <c r="AG108" s="458">
        <f t="shared" si="38"/>
        <v>575184.44680606225</v>
      </c>
    </row>
    <row r="109" spans="1:33" x14ac:dyDescent="0.2">
      <c r="A109" s="7">
        <v>96</v>
      </c>
      <c r="B109" s="18" t="s">
        <v>519</v>
      </c>
      <c r="C109" s="266" t="s">
        <v>593</v>
      </c>
      <c r="D109" s="267" t="s">
        <v>593</v>
      </c>
      <c r="E109" s="115">
        <v>113050</v>
      </c>
      <c r="F109" s="190">
        <f t="shared" si="44"/>
        <v>118928.6</v>
      </c>
      <c r="G109" s="271">
        <v>109414.31200000001</v>
      </c>
      <c r="H109" s="243">
        <f t="shared" si="32"/>
        <v>115103.856224</v>
      </c>
      <c r="I109" s="272">
        <f t="shared" si="33"/>
        <v>117016.22811200001</v>
      </c>
      <c r="K109" s="133">
        <v>96</v>
      </c>
      <c r="L109" s="246" t="s">
        <v>519</v>
      </c>
      <c r="M109" s="122">
        <v>113600</v>
      </c>
      <c r="N109" s="273">
        <v>0.2583783783783784</v>
      </c>
      <c r="O109" s="41">
        <v>43024</v>
      </c>
      <c r="P109" s="146">
        <f t="shared" si="34"/>
        <v>156624</v>
      </c>
      <c r="Q109" s="122">
        <v>102400</v>
      </c>
      <c r="R109" s="273">
        <v>0.2583783783783784</v>
      </c>
      <c r="S109" s="41">
        <v>43024</v>
      </c>
      <c r="T109" s="146">
        <f t="shared" si="35"/>
        <v>145424</v>
      </c>
      <c r="U109" s="55">
        <v>111200</v>
      </c>
      <c r="V109" s="273">
        <v>0.2583783783783784</v>
      </c>
      <c r="W109" s="59">
        <v>38414.312000000005</v>
      </c>
      <c r="X109" s="162">
        <f t="shared" si="36"/>
        <v>149614.31200000001</v>
      </c>
      <c r="Y109" s="55">
        <v>116000</v>
      </c>
      <c r="Z109" s="273">
        <v>0.2583783783783784</v>
      </c>
      <c r="AA109" s="59">
        <v>42640</v>
      </c>
      <c r="AB109" s="162">
        <f t="shared" si="37"/>
        <v>158640</v>
      </c>
      <c r="AC109" s="571">
        <v>122423.077296</v>
      </c>
      <c r="AD109" s="585">
        <v>0.25837837837837802</v>
      </c>
      <c r="AE109" s="570">
        <v>36656.565098400002</v>
      </c>
      <c r="AF109" s="570">
        <f t="shared" si="46"/>
        <v>159079.6423944</v>
      </c>
      <c r="AG109" s="458">
        <f t="shared" si="38"/>
        <v>147733.03041773333</v>
      </c>
    </row>
    <row r="110" spans="1:33" x14ac:dyDescent="0.2">
      <c r="A110" s="7">
        <v>97</v>
      </c>
      <c r="B110" s="18" t="s">
        <v>112</v>
      </c>
      <c r="C110" s="181">
        <v>109760</v>
      </c>
      <c r="D110" s="186">
        <f t="shared" ref="D110:D113" si="49">C110*9.28%+C110</f>
        <v>119945.728</v>
      </c>
      <c r="E110" s="115">
        <v>140790</v>
      </c>
      <c r="F110" s="190">
        <f t="shared" si="44"/>
        <v>148111.07999999999</v>
      </c>
      <c r="G110" s="271">
        <v>136262.1936</v>
      </c>
      <c r="H110" s="243">
        <f t="shared" si="32"/>
        <v>143347.82766720001</v>
      </c>
      <c r="I110" s="272">
        <f t="shared" si="33"/>
        <v>137134.87855573333</v>
      </c>
      <c r="K110" s="133">
        <v>97</v>
      </c>
      <c r="L110" s="246" t="s">
        <v>112</v>
      </c>
      <c r="M110" s="122">
        <v>121930</v>
      </c>
      <c r="N110" s="273">
        <v>0.85</v>
      </c>
      <c r="O110" s="41">
        <v>52934</v>
      </c>
      <c r="P110" s="146">
        <f t="shared" si="34"/>
        <v>174864</v>
      </c>
      <c r="Q110" s="122">
        <v>120150</v>
      </c>
      <c r="R110" s="273">
        <v>0.85</v>
      </c>
      <c r="S110" s="41">
        <v>52934</v>
      </c>
      <c r="T110" s="146">
        <f t="shared" si="35"/>
        <v>173084</v>
      </c>
      <c r="U110" s="55">
        <v>128160</v>
      </c>
      <c r="V110" s="273">
        <v>0.85</v>
      </c>
      <c r="W110" s="59">
        <v>47262.193599999999</v>
      </c>
      <c r="X110" s="162">
        <f t="shared" si="36"/>
        <v>175422.1936</v>
      </c>
      <c r="Y110" s="55">
        <v>130830</v>
      </c>
      <c r="Z110" s="273">
        <v>0.85</v>
      </c>
      <c r="AA110" s="59">
        <v>51043</v>
      </c>
      <c r="AB110" s="162">
        <f t="shared" si="37"/>
        <v>181873</v>
      </c>
      <c r="AC110" s="571">
        <v>153000</v>
      </c>
      <c r="AD110" s="585">
        <v>0.85</v>
      </c>
      <c r="AE110" s="570">
        <v>30600</v>
      </c>
      <c r="AF110" s="570">
        <f t="shared" si="46"/>
        <v>183600</v>
      </c>
      <c r="AG110" s="458">
        <f t="shared" si="38"/>
        <v>170996.34535928888</v>
      </c>
    </row>
    <row r="111" spans="1:33" x14ac:dyDescent="0.2">
      <c r="A111" s="7">
        <v>98</v>
      </c>
      <c r="B111" s="18" t="s">
        <v>68</v>
      </c>
      <c r="C111" s="181">
        <v>14700</v>
      </c>
      <c r="D111" s="186">
        <f t="shared" si="49"/>
        <v>16064.16</v>
      </c>
      <c r="E111" s="115">
        <v>18905</v>
      </c>
      <c r="F111" s="190">
        <f t="shared" si="44"/>
        <v>19888.060000000001</v>
      </c>
      <c r="G111" s="271">
        <v>18297.015200000002</v>
      </c>
      <c r="H111" s="243">
        <f t="shared" si="32"/>
        <v>19248.459990400002</v>
      </c>
      <c r="I111" s="272">
        <f t="shared" si="33"/>
        <v>18400.22666346667</v>
      </c>
      <c r="K111" s="133">
        <v>98</v>
      </c>
      <c r="L111" s="246" t="s">
        <v>68</v>
      </c>
      <c r="M111" s="122">
        <v>16680</v>
      </c>
      <c r="N111" s="273">
        <v>0.2583783783783784</v>
      </c>
      <c r="O111" s="41">
        <v>6927</v>
      </c>
      <c r="P111" s="146">
        <f t="shared" si="34"/>
        <v>23607</v>
      </c>
      <c r="Q111" s="122">
        <v>16320</v>
      </c>
      <c r="R111" s="273">
        <v>0.2583783783783784</v>
      </c>
      <c r="S111" s="41">
        <v>7116</v>
      </c>
      <c r="T111" s="146">
        <f t="shared" si="35"/>
        <v>23436</v>
      </c>
      <c r="U111" s="55">
        <v>17040</v>
      </c>
      <c r="V111" s="273">
        <v>0.2583783783783784</v>
      </c>
      <c r="W111" s="59">
        <v>6297.0152000000016</v>
      </c>
      <c r="X111" s="162">
        <f t="shared" si="36"/>
        <v>23337.015200000002</v>
      </c>
      <c r="Y111" s="55">
        <v>17400</v>
      </c>
      <c r="Z111" s="273">
        <v>0.2583783783783784</v>
      </c>
      <c r="AA111" s="59">
        <v>7053</v>
      </c>
      <c r="AB111" s="162">
        <f t="shared" si="37"/>
        <v>24453</v>
      </c>
      <c r="AC111" s="571">
        <v>188700</v>
      </c>
      <c r="AD111" s="585">
        <v>0.25837837837837802</v>
      </c>
      <c r="AE111" s="570">
        <v>51000</v>
      </c>
      <c r="AF111" s="570">
        <f t="shared" si="46"/>
        <v>239700</v>
      </c>
      <c r="AG111" s="458">
        <f t="shared" si="38"/>
        <v>58822.206977244445</v>
      </c>
    </row>
    <row r="112" spans="1:33" x14ac:dyDescent="0.2">
      <c r="A112" s="7">
        <v>99</v>
      </c>
      <c r="B112" s="18" t="s">
        <v>114</v>
      </c>
      <c r="C112" s="181">
        <v>32340</v>
      </c>
      <c r="D112" s="186">
        <f t="shared" si="49"/>
        <v>35341.152000000002</v>
      </c>
      <c r="E112" s="115">
        <v>41515</v>
      </c>
      <c r="F112" s="190">
        <f t="shared" si="44"/>
        <v>43673.78</v>
      </c>
      <c r="G112" s="271">
        <v>40179.8776</v>
      </c>
      <c r="H112" s="243">
        <f t="shared" si="32"/>
        <v>42269.231235200001</v>
      </c>
      <c r="I112" s="272">
        <f t="shared" si="33"/>
        <v>40428.054411733334</v>
      </c>
      <c r="K112" s="133">
        <v>99</v>
      </c>
      <c r="L112" s="246" t="s">
        <v>114</v>
      </c>
      <c r="M112" s="122">
        <v>37700</v>
      </c>
      <c r="N112" s="273">
        <v>0.23378378378378378</v>
      </c>
      <c r="O112" s="41">
        <v>15881</v>
      </c>
      <c r="P112" s="146">
        <f t="shared" si="34"/>
        <v>53581</v>
      </c>
      <c r="Q112" s="122">
        <v>32500</v>
      </c>
      <c r="R112" s="273">
        <v>0.23378378378378378</v>
      </c>
      <c r="S112" s="41">
        <v>16165</v>
      </c>
      <c r="T112" s="146">
        <f t="shared" si="35"/>
        <v>48665</v>
      </c>
      <c r="U112" s="55">
        <v>38480</v>
      </c>
      <c r="V112" s="273">
        <v>0.23378378378378378</v>
      </c>
      <c r="W112" s="59">
        <v>14179.8776</v>
      </c>
      <c r="X112" s="162">
        <f t="shared" si="36"/>
        <v>52659.8776</v>
      </c>
      <c r="Y112" s="55">
        <v>39000</v>
      </c>
      <c r="Z112" s="273">
        <v>0.23378378378378378</v>
      </c>
      <c r="AA112" s="59">
        <v>15740</v>
      </c>
      <c r="AB112" s="162">
        <f t="shared" si="37"/>
        <v>54740</v>
      </c>
      <c r="AC112" s="571">
        <v>75986.737632000004</v>
      </c>
      <c r="AD112" s="585">
        <v>0.233783783783784</v>
      </c>
      <c r="AE112" s="570">
        <v>17723.202971760002</v>
      </c>
      <c r="AF112" s="570">
        <f t="shared" si="46"/>
        <v>93709.940603760013</v>
      </c>
      <c r="AG112" s="458">
        <f t="shared" si="38"/>
        <v>57297.312102582226</v>
      </c>
    </row>
    <row r="113" spans="1:37" x14ac:dyDescent="0.2">
      <c r="A113" s="7">
        <v>100</v>
      </c>
      <c r="B113" s="18" t="s">
        <v>69</v>
      </c>
      <c r="C113" s="181">
        <v>299880</v>
      </c>
      <c r="D113" s="186">
        <f t="shared" si="49"/>
        <v>327708.864</v>
      </c>
      <c r="E113" s="115">
        <v>384560</v>
      </c>
      <c r="F113" s="190">
        <f t="shared" si="44"/>
        <v>404557.12</v>
      </c>
      <c r="G113" s="271">
        <v>372192.55040000001</v>
      </c>
      <c r="H113" s="243">
        <f t="shared" si="32"/>
        <v>391546.56302080001</v>
      </c>
      <c r="I113" s="272">
        <f t="shared" si="33"/>
        <v>374604.18234026665</v>
      </c>
      <c r="K113" s="133">
        <v>100</v>
      </c>
      <c r="L113" s="246" t="s">
        <v>69</v>
      </c>
      <c r="M113" s="122">
        <v>343640</v>
      </c>
      <c r="N113" s="273">
        <v>5.0378378378378379</v>
      </c>
      <c r="O113" s="41">
        <v>144514</v>
      </c>
      <c r="P113" s="146">
        <f t="shared" si="34"/>
        <v>488154</v>
      </c>
      <c r="Q113" s="122">
        <v>319440</v>
      </c>
      <c r="R113" s="273">
        <v>5.0378378378378379</v>
      </c>
      <c r="S113" s="41">
        <v>148420</v>
      </c>
      <c r="T113" s="146">
        <f t="shared" si="35"/>
        <v>467860</v>
      </c>
      <c r="U113" s="55">
        <v>346060</v>
      </c>
      <c r="V113" s="273">
        <v>5.0378378378378379</v>
      </c>
      <c r="W113" s="59">
        <v>130192.55040000001</v>
      </c>
      <c r="X113" s="162">
        <f t="shared" si="36"/>
        <v>476252.55040000001</v>
      </c>
      <c r="Y113" s="55">
        <v>358160</v>
      </c>
      <c r="Z113" s="273">
        <v>5.0378378378378379</v>
      </c>
      <c r="AA113" s="59">
        <v>148420</v>
      </c>
      <c r="AB113" s="162">
        <f t="shared" si="37"/>
        <v>506580</v>
      </c>
      <c r="AC113" s="571">
        <v>137700</v>
      </c>
      <c r="AD113" s="585">
        <v>5.0378378378378397</v>
      </c>
      <c r="AE113" s="570">
        <v>15300</v>
      </c>
      <c r="AF113" s="570">
        <f t="shared" si="46"/>
        <v>153000</v>
      </c>
      <c r="AG113" s="458">
        <f t="shared" si="38"/>
        <v>411075.12212337781</v>
      </c>
    </row>
    <row r="114" spans="1:37" s="240" customFormat="1" x14ac:dyDescent="0.2">
      <c r="A114" s="661" t="s">
        <v>70</v>
      </c>
      <c r="B114" s="662"/>
      <c r="C114" s="180"/>
      <c r="D114" s="180"/>
      <c r="E114" s="180"/>
      <c r="F114" s="180"/>
      <c r="G114" s="192"/>
      <c r="H114" s="118"/>
      <c r="I114" s="283"/>
      <c r="J114" s="111"/>
      <c r="K114" s="749" t="s">
        <v>70</v>
      </c>
      <c r="L114" s="751"/>
      <c r="M114" s="204"/>
      <c r="N114" s="204"/>
      <c r="O114" s="204"/>
      <c r="P114" s="269"/>
      <c r="Q114" s="204"/>
      <c r="R114" s="204"/>
      <c r="S114" s="204"/>
      <c r="T114" s="269"/>
      <c r="U114" s="245"/>
      <c r="V114" s="245"/>
      <c r="W114" s="245"/>
      <c r="X114" s="245"/>
      <c r="Y114" s="280"/>
      <c r="Z114" s="204"/>
      <c r="AA114" s="280"/>
      <c r="AB114" s="281"/>
      <c r="AC114" s="595"/>
      <c r="AD114" s="233"/>
      <c r="AE114" s="595"/>
      <c r="AF114" s="233"/>
      <c r="AG114" s="233"/>
      <c r="AH114" s="233"/>
      <c r="AJ114" s="241"/>
      <c r="AK114" s="268"/>
    </row>
    <row r="115" spans="1:37" x14ac:dyDescent="0.2">
      <c r="A115" s="7">
        <v>101</v>
      </c>
      <c r="B115" s="13" t="s">
        <v>72</v>
      </c>
      <c r="C115" s="181">
        <v>132300</v>
      </c>
      <c r="D115" s="186">
        <f t="shared" ref="D115:D129" si="50">C115*9.28%+C115</f>
        <v>144577.44</v>
      </c>
      <c r="E115" s="115">
        <v>169670</v>
      </c>
      <c r="F115" s="190">
        <f t="shared" ref="F115:F129" si="51">+E115*5.2%+E115</f>
        <v>178492.84</v>
      </c>
      <c r="G115" s="271">
        <v>164213.41279999999</v>
      </c>
      <c r="H115" s="243">
        <f t="shared" si="32"/>
        <v>172752.51026559999</v>
      </c>
      <c r="I115" s="272">
        <f t="shared" si="33"/>
        <v>165274.26342186666</v>
      </c>
      <c r="K115" s="133">
        <v>101</v>
      </c>
      <c r="L115" s="206" t="s">
        <v>72</v>
      </c>
      <c r="M115" s="122">
        <v>639000</v>
      </c>
      <c r="N115" s="40">
        <v>0.93648648648648647</v>
      </c>
      <c r="O115" s="41">
        <v>266400</v>
      </c>
      <c r="P115" s="146">
        <f t="shared" si="34"/>
        <v>905400</v>
      </c>
      <c r="Q115" s="122">
        <v>585000</v>
      </c>
      <c r="R115" s="40">
        <v>0.93648648648648647</v>
      </c>
      <c r="S115" s="41">
        <v>276000</v>
      </c>
      <c r="T115" s="146">
        <f t="shared" si="35"/>
        <v>861000</v>
      </c>
      <c r="U115" s="55">
        <v>657000</v>
      </c>
      <c r="V115" s="40">
        <v>0.93648648648648647</v>
      </c>
      <c r="W115" s="59">
        <v>240000</v>
      </c>
      <c r="X115" s="162">
        <f t="shared" si="36"/>
        <v>897000</v>
      </c>
      <c r="Y115" s="55">
        <v>675000</v>
      </c>
      <c r="Z115" s="40">
        <v>0.93648648648648647</v>
      </c>
      <c r="AA115" s="59">
        <v>266400</v>
      </c>
      <c r="AB115" s="162">
        <f t="shared" si="37"/>
        <v>941400</v>
      </c>
      <c r="AC115" s="571">
        <v>1048335.5469599999</v>
      </c>
      <c r="AD115" s="563">
        <v>0.93648648648648602</v>
      </c>
      <c r="AE115" s="570">
        <v>143826.00839567999</v>
      </c>
      <c r="AF115" s="570">
        <f t="shared" ref="AF115:AF129" si="52">IF(AND(AC115="",AE115=""),"",SUM(AC115,AE115))</f>
        <v>1192161.5553556799</v>
      </c>
      <c r="AG115" s="458">
        <f t="shared" si="38"/>
        <v>827039.30312959105</v>
      </c>
    </row>
    <row r="116" spans="1:37" x14ac:dyDescent="0.2">
      <c r="A116" s="7">
        <v>102</v>
      </c>
      <c r="B116" s="13" t="s">
        <v>73</v>
      </c>
      <c r="C116" s="181">
        <v>209720</v>
      </c>
      <c r="D116" s="186">
        <f t="shared" si="50"/>
        <v>229182.016</v>
      </c>
      <c r="E116" s="115">
        <v>269040</v>
      </c>
      <c r="F116" s="190">
        <f t="shared" si="51"/>
        <v>283030.08</v>
      </c>
      <c r="G116" s="271">
        <v>260387.67360000001</v>
      </c>
      <c r="H116" s="243">
        <f t="shared" si="32"/>
        <v>273927.8326272</v>
      </c>
      <c r="I116" s="272">
        <f t="shared" si="33"/>
        <v>262046.64287573332</v>
      </c>
      <c r="K116" s="133">
        <v>102</v>
      </c>
      <c r="L116" s="206" t="s">
        <v>73</v>
      </c>
      <c r="M116" s="122">
        <v>637000</v>
      </c>
      <c r="N116" s="40">
        <v>0.93648648648648647</v>
      </c>
      <c r="O116" s="41">
        <v>266400</v>
      </c>
      <c r="P116" s="146">
        <f t="shared" si="34"/>
        <v>903400</v>
      </c>
      <c r="Q116" s="122">
        <v>591500</v>
      </c>
      <c r="R116" s="40">
        <v>0.93648648648648647</v>
      </c>
      <c r="S116" s="41">
        <v>276000</v>
      </c>
      <c r="T116" s="146">
        <f t="shared" si="35"/>
        <v>867500</v>
      </c>
      <c r="U116" s="55">
        <v>682500</v>
      </c>
      <c r="V116" s="40">
        <v>0.93648648648648647</v>
      </c>
      <c r="W116" s="59">
        <v>240000</v>
      </c>
      <c r="X116" s="162">
        <f t="shared" si="36"/>
        <v>922500</v>
      </c>
      <c r="Y116" s="55">
        <v>664300</v>
      </c>
      <c r="Z116" s="40">
        <v>0.93648648648648647</v>
      </c>
      <c r="AA116" s="59">
        <v>264000</v>
      </c>
      <c r="AB116" s="162">
        <f t="shared" si="37"/>
        <v>928300</v>
      </c>
      <c r="AC116" s="571">
        <v>1070850.135888</v>
      </c>
      <c r="AD116" s="563">
        <v>0.93648648648648602</v>
      </c>
      <c r="AE116" s="570">
        <v>36290.70302832</v>
      </c>
      <c r="AF116" s="570">
        <f t="shared" si="52"/>
        <v>1107140.8389163201</v>
      </c>
      <c r="AG116" s="458">
        <f t="shared" si="38"/>
        <v>831814.58029867557</v>
      </c>
    </row>
    <row r="117" spans="1:37" x14ac:dyDescent="0.2">
      <c r="A117" s="7">
        <v>103</v>
      </c>
      <c r="B117" s="13" t="s">
        <v>74</v>
      </c>
      <c r="C117" s="181">
        <v>937860</v>
      </c>
      <c r="D117" s="186">
        <f t="shared" si="50"/>
        <v>1024893.4080000001</v>
      </c>
      <c r="E117" s="115">
        <v>1202890</v>
      </c>
      <c r="F117" s="190">
        <f t="shared" si="51"/>
        <v>1265440.28</v>
      </c>
      <c r="G117" s="271">
        <v>1164205.0575999999</v>
      </c>
      <c r="H117" s="243">
        <f t="shared" si="32"/>
        <v>1224743.7205951998</v>
      </c>
      <c r="I117" s="272">
        <f t="shared" si="33"/>
        <v>1171692.4695317333</v>
      </c>
      <c r="K117" s="133">
        <v>103</v>
      </c>
      <c r="L117" s="206" t="s">
        <v>74</v>
      </c>
      <c r="M117" s="122">
        <v>1454400</v>
      </c>
      <c r="N117" s="40">
        <v>1.4770270270270269</v>
      </c>
      <c r="O117" s="41">
        <v>451998</v>
      </c>
      <c r="P117" s="146">
        <f t="shared" si="34"/>
        <v>1906398</v>
      </c>
      <c r="Q117" s="122">
        <v>1343300</v>
      </c>
      <c r="R117" s="40">
        <v>1.4770270270270269</v>
      </c>
      <c r="S117" s="41">
        <v>468286</v>
      </c>
      <c r="T117" s="146">
        <f t="shared" si="35"/>
        <v>1811586</v>
      </c>
      <c r="U117" s="55">
        <v>1494800</v>
      </c>
      <c r="V117" s="40">
        <v>1.4770270270270269</v>
      </c>
      <c r="W117" s="59">
        <v>407205.05759999994</v>
      </c>
      <c r="X117" s="162">
        <f t="shared" si="36"/>
        <v>1902005.0575999999</v>
      </c>
      <c r="Y117" s="55">
        <v>1474600</v>
      </c>
      <c r="Z117" s="40">
        <v>1.4770270270270269</v>
      </c>
      <c r="AA117" s="59">
        <v>456070</v>
      </c>
      <c r="AB117" s="162">
        <f t="shared" si="37"/>
        <v>1930670</v>
      </c>
      <c r="AC117" s="571">
        <v>428400</v>
      </c>
      <c r="AD117" s="563">
        <v>1.47702702702703</v>
      </c>
      <c r="AE117" s="570">
        <v>66300</v>
      </c>
      <c r="AF117" s="570">
        <f t="shared" si="52"/>
        <v>494700</v>
      </c>
      <c r="AG117" s="458">
        <f t="shared" si="38"/>
        <v>1536175.2545219555</v>
      </c>
    </row>
    <row r="118" spans="1:37" x14ac:dyDescent="0.2">
      <c r="A118" s="7">
        <v>104</v>
      </c>
      <c r="B118" s="13" t="s">
        <v>75</v>
      </c>
      <c r="C118" s="181">
        <v>904540</v>
      </c>
      <c r="D118" s="186">
        <f t="shared" si="50"/>
        <v>988481.31200000003</v>
      </c>
      <c r="E118" s="115">
        <v>1160045</v>
      </c>
      <c r="F118" s="190">
        <f t="shared" si="51"/>
        <v>1220367.3400000001</v>
      </c>
      <c r="G118" s="271">
        <v>1122737.9528000001</v>
      </c>
      <c r="H118" s="243">
        <f t="shared" si="32"/>
        <v>1181120.3263456002</v>
      </c>
      <c r="I118" s="272">
        <f t="shared" si="33"/>
        <v>1129989.6594485336</v>
      </c>
      <c r="K118" s="133">
        <v>104</v>
      </c>
      <c r="L118" s="206" t="s">
        <v>75</v>
      </c>
      <c r="M118" s="122">
        <v>1491000</v>
      </c>
      <c r="N118" s="40">
        <v>1.4770270270270269</v>
      </c>
      <c r="O118" s="41">
        <v>439867</v>
      </c>
      <c r="P118" s="146">
        <f t="shared" si="34"/>
        <v>1930867</v>
      </c>
      <c r="Q118" s="122">
        <v>1428000</v>
      </c>
      <c r="R118" s="40">
        <v>1.4770270270270269</v>
      </c>
      <c r="S118" s="41">
        <v>455576</v>
      </c>
      <c r="T118" s="146">
        <f t="shared" si="35"/>
        <v>1883576</v>
      </c>
      <c r="U118" s="55">
        <v>1459500</v>
      </c>
      <c r="V118" s="40">
        <v>1.4770270270270269</v>
      </c>
      <c r="W118" s="59">
        <v>392737.95280000009</v>
      </c>
      <c r="X118" s="162">
        <f t="shared" si="36"/>
        <v>1852237.9528000001</v>
      </c>
      <c r="Y118" s="55">
        <v>1543500</v>
      </c>
      <c r="Z118" s="40">
        <v>1.4770270270270269</v>
      </c>
      <c r="AA118" s="59">
        <v>424157</v>
      </c>
      <c r="AB118" s="162">
        <f t="shared" si="37"/>
        <v>1967657</v>
      </c>
      <c r="AC118" s="571">
        <v>377400</v>
      </c>
      <c r="AD118" s="563">
        <v>1.47702702702703</v>
      </c>
      <c r="AE118" s="570">
        <v>66300</v>
      </c>
      <c r="AF118" s="570">
        <f t="shared" si="52"/>
        <v>443700</v>
      </c>
      <c r="AG118" s="458">
        <f t="shared" si="38"/>
        <v>1534671.2687080887</v>
      </c>
    </row>
    <row r="119" spans="1:37" x14ac:dyDescent="0.2">
      <c r="A119" s="7">
        <v>105</v>
      </c>
      <c r="B119" s="13" t="s">
        <v>76</v>
      </c>
      <c r="C119" s="181">
        <v>26460</v>
      </c>
      <c r="D119" s="186">
        <f t="shared" si="50"/>
        <v>28915.488000000001</v>
      </c>
      <c r="E119" s="115">
        <v>33915</v>
      </c>
      <c r="F119" s="190">
        <f t="shared" si="51"/>
        <v>35678.58</v>
      </c>
      <c r="G119" s="271">
        <v>32824.293600000005</v>
      </c>
      <c r="H119" s="243">
        <f t="shared" si="32"/>
        <v>34531.156867200007</v>
      </c>
      <c r="I119" s="272">
        <f t="shared" si="33"/>
        <v>33041.741622400004</v>
      </c>
      <c r="K119" s="133">
        <v>105</v>
      </c>
      <c r="L119" s="206" t="s">
        <v>76</v>
      </c>
      <c r="M119" s="463" t="s">
        <v>593</v>
      </c>
      <c r="N119" s="40">
        <v>0.93648648648648647</v>
      </c>
      <c r="O119" s="41">
        <v>264000</v>
      </c>
      <c r="P119" s="146">
        <f>+O119</f>
        <v>264000</v>
      </c>
      <c r="Q119" s="463" t="s">
        <v>593</v>
      </c>
      <c r="R119" s="40">
        <v>0.93648648648648647</v>
      </c>
      <c r="S119" s="41">
        <v>278400</v>
      </c>
      <c r="T119" s="146">
        <f t="shared" ref="T119" si="53">+S119</f>
        <v>278400</v>
      </c>
      <c r="U119" s="463" t="s">
        <v>593</v>
      </c>
      <c r="V119" s="40">
        <v>0.93648648648648647</v>
      </c>
      <c r="W119" s="59">
        <v>240000</v>
      </c>
      <c r="X119" s="162">
        <f>+W119</f>
        <v>240000</v>
      </c>
      <c r="Y119" s="463" t="s">
        <v>593</v>
      </c>
      <c r="Z119" s="40">
        <v>0.93648648648648647</v>
      </c>
      <c r="AA119" s="59">
        <v>268800</v>
      </c>
      <c r="AB119" s="162">
        <f>+AA119</f>
        <v>268800</v>
      </c>
      <c r="AC119" s="92" t="s">
        <v>593</v>
      </c>
      <c r="AD119" s="563">
        <v>0.93648648648648602</v>
      </c>
      <c r="AE119" s="570">
        <v>61894.012124879999</v>
      </c>
      <c r="AF119" s="570">
        <f t="shared" si="52"/>
        <v>61894.012124879999</v>
      </c>
      <c r="AG119" s="458">
        <f t="shared" si="38"/>
        <v>191022.62562454666</v>
      </c>
    </row>
    <row r="120" spans="1:37" x14ac:dyDescent="0.2">
      <c r="A120" s="7">
        <v>106</v>
      </c>
      <c r="B120" s="18" t="s">
        <v>77</v>
      </c>
      <c r="C120" s="181">
        <v>27440</v>
      </c>
      <c r="D120" s="186">
        <f t="shared" si="50"/>
        <v>29986.432000000001</v>
      </c>
      <c r="E120" s="115">
        <v>35150</v>
      </c>
      <c r="F120" s="190">
        <f t="shared" si="51"/>
        <v>36977.800000000003</v>
      </c>
      <c r="G120" s="271">
        <v>34019.576000000001</v>
      </c>
      <c r="H120" s="243">
        <f t="shared" si="32"/>
        <v>35788.593952000003</v>
      </c>
      <c r="I120" s="272">
        <f t="shared" si="33"/>
        <v>34250.941984000005</v>
      </c>
      <c r="K120" s="133">
        <v>106</v>
      </c>
      <c r="L120" s="246" t="s">
        <v>77</v>
      </c>
      <c r="M120" s="122">
        <v>31240</v>
      </c>
      <c r="N120" s="40">
        <v>0.50405405405405401</v>
      </c>
      <c r="O120" s="41">
        <v>13462</v>
      </c>
      <c r="P120" s="146">
        <f t="shared" si="34"/>
        <v>44702</v>
      </c>
      <c r="Q120" s="122">
        <v>27500</v>
      </c>
      <c r="R120" s="40">
        <v>0.50405405405405401</v>
      </c>
      <c r="S120" s="41">
        <v>13462</v>
      </c>
      <c r="T120" s="146">
        <f t="shared" si="35"/>
        <v>40962</v>
      </c>
      <c r="U120" s="55">
        <v>32780</v>
      </c>
      <c r="V120" s="40">
        <v>0.50405405405405401</v>
      </c>
      <c r="W120" s="59">
        <v>12019.576000000001</v>
      </c>
      <c r="X120" s="162">
        <f t="shared" si="36"/>
        <v>44799.576000000001</v>
      </c>
      <c r="Y120" s="55">
        <v>32120</v>
      </c>
      <c r="Z120" s="40">
        <v>0.50405405405405401</v>
      </c>
      <c r="AA120" s="59">
        <v>13101</v>
      </c>
      <c r="AB120" s="162">
        <f t="shared" si="37"/>
        <v>45221</v>
      </c>
      <c r="AC120" s="571">
        <v>75986.737632000004</v>
      </c>
      <c r="AD120" s="563">
        <v>0.50405405405405401</v>
      </c>
      <c r="AE120" s="570">
        <v>17723.202971760002</v>
      </c>
      <c r="AF120" s="570">
        <f t="shared" si="52"/>
        <v>93709.940603760013</v>
      </c>
      <c r="AG120" s="458">
        <f t="shared" si="38"/>
        <v>50607.576431293332</v>
      </c>
    </row>
    <row r="121" spans="1:37" x14ac:dyDescent="0.2">
      <c r="A121" s="7">
        <v>107</v>
      </c>
      <c r="B121" s="18" t="s">
        <v>116</v>
      </c>
      <c r="C121" s="181">
        <v>505680</v>
      </c>
      <c r="D121" s="186">
        <f t="shared" si="50"/>
        <v>552607.10400000005</v>
      </c>
      <c r="E121" s="115">
        <v>648565</v>
      </c>
      <c r="F121" s="190">
        <f t="shared" si="51"/>
        <v>682290.38</v>
      </c>
      <c r="G121" s="271">
        <v>627707.1496</v>
      </c>
      <c r="H121" s="243">
        <f t="shared" si="32"/>
        <v>660347.92137919995</v>
      </c>
      <c r="I121" s="272">
        <f t="shared" si="33"/>
        <v>631748.46845973341</v>
      </c>
      <c r="K121" s="133">
        <v>107</v>
      </c>
      <c r="L121" s="246" t="s">
        <v>116</v>
      </c>
      <c r="M121" s="122">
        <v>558960</v>
      </c>
      <c r="N121" s="40">
        <v>0.60432432432432437</v>
      </c>
      <c r="O121" s="41">
        <v>246072</v>
      </c>
      <c r="P121" s="146">
        <f t="shared" si="34"/>
        <v>805032</v>
      </c>
      <c r="Q121" s="122">
        <v>550800</v>
      </c>
      <c r="R121" s="40">
        <v>0.60432432432432437</v>
      </c>
      <c r="S121" s="41">
        <v>254860</v>
      </c>
      <c r="T121" s="146">
        <f t="shared" si="35"/>
        <v>805660</v>
      </c>
      <c r="U121" s="55">
        <v>587520</v>
      </c>
      <c r="V121" s="40">
        <v>0.60432432432432437</v>
      </c>
      <c r="W121" s="59">
        <v>219707.1496</v>
      </c>
      <c r="X121" s="162">
        <f t="shared" si="36"/>
        <v>807227.1496</v>
      </c>
      <c r="Y121" s="55">
        <v>603840</v>
      </c>
      <c r="Z121" s="40">
        <v>0.60432432432432437</v>
      </c>
      <c r="AA121" s="59">
        <v>248269</v>
      </c>
      <c r="AB121" s="162">
        <f t="shared" si="37"/>
        <v>852109</v>
      </c>
      <c r="AC121" s="571">
        <v>688102.12411199999</v>
      </c>
      <c r="AD121" s="563">
        <v>0.60432432432432404</v>
      </c>
      <c r="AE121" s="570">
        <v>33504.52264848</v>
      </c>
      <c r="AF121" s="570">
        <f t="shared" si="52"/>
        <v>721606.64676048001</v>
      </c>
      <c r="AG121" s="458">
        <f t="shared" si="38"/>
        <v>770563.87747003557</v>
      </c>
    </row>
    <row r="122" spans="1:37" x14ac:dyDescent="0.2">
      <c r="A122" s="7">
        <v>108</v>
      </c>
      <c r="B122" s="18" t="s">
        <v>117</v>
      </c>
      <c r="C122" s="181">
        <v>18620</v>
      </c>
      <c r="D122" s="186">
        <f t="shared" si="50"/>
        <v>20347.936000000002</v>
      </c>
      <c r="E122" s="115">
        <v>23845</v>
      </c>
      <c r="F122" s="190">
        <f t="shared" si="51"/>
        <v>25084.94</v>
      </c>
      <c r="G122" s="271">
        <v>23078.144799999998</v>
      </c>
      <c r="H122" s="243">
        <f t="shared" si="32"/>
        <v>24278.208329599998</v>
      </c>
      <c r="I122" s="272">
        <f t="shared" si="33"/>
        <v>23237.028109866671</v>
      </c>
      <c r="K122" s="133">
        <v>108</v>
      </c>
      <c r="L122" s="246" t="s">
        <v>117</v>
      </c>
      <c r="M122" s="122">
        <v>20850</v>
      </c>
      <c r="N122" s="40">
        <v>0.33648648648648649</v>
      </c>
      <c r="O122" s="41">
        <v>9048</v>
      </c>
      <c r="P122" s="146">
        <f t="shared" si="34"/>
        <v>29898</v>
      </c>
      <c r="Q122" s="122">
        <v>20550</v>
      </c>
      <c r="R122" s="40">
        <v>0.33648648648648649</v>
      </c>
      <c r="S122" s="41">
        <v>9128</v>
      </c>
      <c r="T122" s="146">
        <f t="shared" si="35"/>
        <v>29678</v>
      </c>
      <c r="U122" s="55">
        <v>21600</v>
      </c>
      <c r="V122" s="40">
        <v>0.33648648648648649</v>
      </c>
      <c r="W122" s="59">
        <v>8078.1447999999982</v>
      </c>
      <c r="X122" s="162">
        <f t="shared" si="36"/>
        <v>29678.144799999998</v>
      </c>
      <c r="Y122" s="55">
        <v>22650</v>
      </c>
      <c r="Z122" s="40">
        <v>0.33648648648648649</v>
      </c>
      <c r="AA122" s="59">
        <v>8886</v>
      </c>
      <c r="AB122" s="162">
        <f t="shared" si="37"/>
        <v>31536</v>
      </c>
      <c r="AC122" s="571">
        <v>357000</v>
      </c>
      <c r="AD122" s="563">
        <v>0.33648648648648599</v>
      </c>
      <c r="AE122" s="570">
        <v>76500</v>
      </c>
      <c r="AF122" s="570">
        <f t="shared" si="52"/>
        <v>433500</v>
      </c>
      <c r="AG122" s="458">
        <f t="shared" si="38"/>
        <v>96254.528818311112</v>
      </c>
    </row>
    <row r="123" spans="1:37" x14ac:dyDescent="0.2">
      <c r="A123" s="7">
        <v>109</v>
      </c>
      <c r="B123" s="18" t="s">
        <v>167</v>
      </c>
      <c r="C123" s="181">
        <v>769300</v>
      </c>
      <c r="D123" s="186">
        <f t="shared" si="50"/>
        <v>840691.04</v>
      </c>
      <c r="E123" s="115">
        <v>986670</v>
      </c>
      <c r="F123" s="190">
        <f t="shared" si="51"/>
        <v>1037976.84</v>
      </c>
      <c r="G123" s="271">
        <v>954938.69279999996</v>
      </c>
      <c r="H123" s="243">
        <f t="shared" si="32"/>
        <v>1004595.5048256</v>
      </c>
      <c r="I123" s="272">
        <f t="shared" si="33"/>
        <v>961087.79494186665</v>
      </c>
      <c r="K123" s="133">
        <v>109</v>
      </c>
      <c r="L123" s="246" t="s">
        <v>167</v>
      </c>
      <c r="M123" s="122">
        <v>881820</v>
      </c>
      <c r="N123" s="40">
        <v>1.2327027027027027</v>
      </c>
      <c r="O123" s="41">
        <v>374011</v>
      </c>
      <c r="P123" s="146">
        <f t="shared" si="34"/>
        <v>1255831</v>
      </c>
      <c r="Q123" s="122">
        <v>819720</v>
      </c>
      <c r="R123" s="40">
        <v>1.2327027027027027</v>
      </c>
      <c r="S123" s="41">
        <v>374011</v>
      </c>
      <c r="T123" s="146">
        <f t="shared" si="35"/>
        <v>1193731</v>
      </c>
      <c r="U123" s="55">
        <v>906660</v>
      </c>
      <c r="V123" s="40">
        <v>1.2327027027027027</v>
      </c>
      <c r="W123" s="59">
        <v>333938.69279999996</v>
      </c>
      <c r="X123" s="162">
        <f t="shared" si="36"/>
        <v>1240598.6927999998</v>
      </c>
      <c r="Y123" s="55">
        <v>931500</v>
      </c>
      <c r="Z123" s="40">
        <v>1.2327027027027027</v>
      </c>
      <c r="AA123" s="59">
        <v>380690</v>
      </c>
      <c r="AB123" s="162">
        <f t="shared" si="37"/>
        <v>1312190</v>
      </c>
      <c r="AC123" s="571">
        <v>1231266.5819999999</v>
      </c>
      <c r="AD123" s="563">
        <v>1.2327027027027</v>
      </c>
      <c r="AE123" s="570">
        <v>22655.305108799999</v>
      </c>
      <c r="AF123" s="570">
        <f t="shared" si="52"/>
        <v>1253921.8871088</v>
      </c>
      <c r="AG123" s="458">
        <f t="shared" si="38"/>
        <v>1202893.3958084446</v>
      </c>
    </row>
    <row r="124" spans="1:37" x14ac:dyDescent="0.2">
      <c r="A124" s="7">
        <v>110</v>
      </c>
      <c r="B124" s="18" t="s">
        <v>78</v>
      </c>
      <c r="C124" s="181">
        <v>101920</v>
      </c>
      <c r="D124" s="186">
        <f t="shared" si="50"/>
        <v>111378.17600000001</v>
      </c>
      <c r="E124" s="115">
        <v>130720</v>
      </c>
      <c r="F124" s="190">
        <f t="shared" si="51"/>
        <v>137517.44</v>
      </c>
      <c r="G124" s="271">
        <v>126516.0448</v>
      </c>
      <c r="H124" s="243">
        <f t="shared" si="32"/>
        <v>133094.87912960001</v>
      </c>
      <c r="I124" s="272">
        <f t="shared" si="33"/>
        <v>127330.16504320002</v>
      </c>
      <c r="K124" s="133">
        <v>110</v>
      </c>
      <c r="L124" s="246" t="s">
        <v>78</v>
      </c>
      <c r="M124" s="463" t="s">
        <v>593</v>
      </c>
      <c r="N124" s="40">
        <v>5.0270270270270272</v>
      </c>
      <c r="O124" s="41">
        <v>140433</v>
      </c>
      <c r="P124" s="146">
        <f>+O124</f>
        <v>140433</v>
      </c>
      <c r="Q124" s="463" t="s">
        <v>593</v>
      </c>
      <c r="R124" s="40">
        <v>5.0270270270270272</v>
      </c>
      <c r="S124" s="41">
        <v>146759</v>
      </c>
      <c r="T124" s="146">
        <f t="shared" ref="T124" si="54">+S124</f>
        <v>146759</v>
      </c>
      <c r="U124" s="463" t="s">
        <v>593</v>
      </c>
      <c r="V124" s="40">
        <v>5.0270270270270272</v>
      </c>
      <c r="W124" s="59">
        <v>126516.0448</v>
      </c>
      <c r="X124" s="162">
        <f>+W124</f>
        <v>126516.0448</v>
      </c>
      <c r="Y124" s="463" t="s">
        <v>593</v>
      </c>
      <c r="Z124" s="40">
        <v>5.0270270270270272</v>
      </c>
      <c r="AA124" s="59">
        <v>136637</v>
      </c>
      <c r="AB124" s="162">
        <f>+AA124</f>
        <v>136637</v>
      </c>
      <c r="AC124" s="92" t="s">
        <v>593</v>
      </c>
      <c r="AD124" s="563">
        <v>5.0270270270270299</v>
      </c>
      <c r="AE124" s="570">
        <v>321902.33519807999</v>
      </c>
      <c r="AF124" s="570">
        <f t="shared" si="52"/>
        <v>321902.33519807999</v>
      </c>
      <c r="AG124" s="458">
        <f t="shared" si="38"/>
        <v>166596.25750688001</v>
      </c>
    </row>
    <row r="125" spans="1:37" x14ac:dyDescent="0.2">
      <c r="A125" s="7">
        <v>111</v>
      </c>
      <c r="B125" s="18" t="s">
        <v>79</v>
      </c>
      <c r="C125" s="181">
        <v>247940</v>
      </c>
      <c r="D125" s="186">
        <f t="shared" si="50"/>
        <v>270948.83199999999</v>
      </c>
      <c r="E125" s="115">
        <v>317965</v>
      </c>
      <c r="F125" s="190">
        <f t="shared" si="51"/>
        <v>334499.18</v>
      </c>
      <c r="G125" s="271">
        <v>307739.24560000002</v>
      </c>
      <c r="H125" s="243">
        <f t="shared" si="32"/>
        <v>323741.68637120002</v>
      </c>
      <c r="I125" s="272">
        <f t="shared" si="33"/>
        <v>309729.89945706667</v>
      </c>
      <c r="K125" s="133">
        <v>111</v>
      </c>
      <c r="L125" s="246" t="s">
        <v>79</v>
      </c>
      <c r="M125" s="122">
        <v>284000</v>
      </c>
      <c r="N125" s="40">
        <v>5.0270270270270272</v>
      </c>
      <c r="O125" s="41">
        <v>120668</v>
      </c>
      <c r="P125" s="146">
        <f t="shared" si="34"/>
        <v>404668</v>
      </c>
      <c r="Q125" s="122">
        <v>256000</v>
      </c>
      <c r="R125" s="40">
        <v>5.0270270270270272</v>
      </c>
      <c r="S125" s="41">
        <v>122823</v>
      </c>
      <c r="T125" s="146">
        <f t="shared" si="35"/>
        <v>378823</v>
      </c>
      <c r="U125" s="55">
        <v>292000</v>
      </c>
      <c r="V125" s="40">
        <v>5.0270270270270272</v>
      </c>
      <c r="W125" s="59">
        <v>107739.24560000002</v>
      </c>
      <c r="X125" s="162">
        <f t="shared" si="36"/>
        <v>399739.24560000002</v>
      </c>
      <c r="Y125" s="55">
        <v>298000</v>
      </c>
      <c r="Z125" s="40">
        <v>5.0270270270270272</v>
      </c>
      <c r="AA125" s="59">
        <v>121745</v>
      </c>
      <c r="AB125" s="162">
        <f t="shared" si="37"/>
        <v>419745</v>
      </c>
      <c r="AC125" s="571">
        <v>441848.80771199998</v>
      </c>
      <c r="AD125" s="563">
        <v>5.0270270270270299</v>
      </c>
      <c r="AE125" s="570">
        <v>109983.76691327999</v>
      </c>
      <c r="AF125" s="570">
        <f t="shared" si="52"/>
        <v>551832.57462527999</v>
      </c>
      <c r="AG125" s="458">
        <f t="shared" si="38"/>
        <v>410756.28661372449</v>
      </c>
    </row>
    <row r="126" spans="1:37" x14ac:dyDescent="0.2">
      <c r="A126" s="7">
        <v>112</v>
      </c>
      <c r="B126" s="18" t="s">
        <v>80</v>
      </c>
      <c r="C126" s="181">
        <v>392980</v>
      </c>
      <c r="D126" s="186">
        <f t="shared" si="50"/>
        <v>429448.54399999999</v>
      </c>
      <c r="E126" s="115">
        <v>503975</v>
      </c>
      <c r="F126" s="190">
        <f t="shared" si="51"/>
        <v>530181.69999999995</v>
      </c>
      <c r="G126" s="271">
        <v>487767.16399999993</v>
      </c>
      <c r="H126" s="243">
        <f t="shared" si="32"/>
        <v>513131.05652799993</v>
      </c>
      <c r="I126" s="272">
        <f t="shared" si="33"/>
        <v>490920.43350933329</v>
      </c>
      <c r="K126" s="133">
        <v>112</v>
      </c>
      <c r="L126" s="246" t="s">
        <v>80</v>
      </c>
      <c r="M126" s="122">
        <v>440630</v>
      </c>
      <c r="N126" s="40">
        <v>5.0270270270270272</v>
      </c>
      <c r="O126" s="41">
        <v>191259</v>
      </c>
      <c r="P126" s="146">
        <f t="shared" si="34"/>
        <v>631889</v>
      </c>
      <c r="Q126" s="122">
        <v>431120</v>
      </c>
      <c r="R126" s="40">
        <v>5.0270270270270272</v>
      </c>
      <c r="S126" s="41">
        <v>192967</v>
      </c>
      <c r="T126" s="146">
        <f t="shared" si="35"/>
        <v>624087</v>
      </c>
      <c r="U126" s="55">
        <v>475500</v>
      </c>
      <c r="V126" s="40">
        <v>5.0270270270270272</v>
      </c>
      <c r="W126" s="59">
        <v>170767.16399999993</v>
      </c>
      <c r="X126" s="162">
        <f t="shared" si="36"/>
        <v>646267.16399999987</v>
      </c>
      <c r="Y126" s="55">
        <v>475500</v>
      </c>
      <c r="Z126" s="40">
        <v>5.0270270270270272</v>
      </c>
      <c r="AA126" s="59">
        <v>186136</v>
      </c>
      <c r="AB126" s="162">
        <f t="shared" si="37"/>
        <v>661636</v>
      </c>
      <c r="AC126" s="571">
        <v>468584.882064</v>
      </c>
      <c r="AD126" s="563">
        <v>5.0270270270270299</v>
      </c>
      <c r="AE126" s="570">
        <v>118539.31070592</v>
      </c>
      <c r="AF126" s="570">
        <f t="shared" si="52"/>
        <v>587124.19276991999</v>
      </c>
      <c r="AG126" s="458">
        <f t="shared" si="38"/>
        <v>606987.29837987549</v>
      </c>
    </row>
    <row r="127" spans="1:37" x14ac:dyDescent="0.2">
      <c r="A127" s="7">
        <v>113</v>
      </c>
      <c r="B127" s="18" t="s">
        <v>81</v>
      </c>
      <c r="C127" s="181">
        <v>496860</v>
      </c>
      <c r="D127" s="186">
        <f t="shared" si="50"/>
        <v>542968.60800000001</v>
      </c>
      <c r="E127" s="115">
        <v>637260</v>
      </c>
      <c r="F127" s="190">
        <f t="shared" si="51"/>
        <v>670397.52</v>
      </c>
      <c r="G127" s="271">
        <v>616765.71840000001</v>
      </c>
      <c r="H127" s="243">
        <f t="shared" si="32"/>
        <v>648837.53575679997</v>
      </c>
      <c r="I127" s="272">
        <f t="shared" si="33"/>
        <v>620734.55458559992</v>
      </c>
      <c r="K127" s="133">
        <v>113</v>
      </c>
      <c r="L127" s="246" t="s">
        <v>81</v>
      </c>
      <c r="M127" s="122">
        <v>577440</v>
      </c>
      <c r="N127" s="40">
        <v>5.0270270270270272</v>
      </c>
      <c r="O127" s="41">
        <v>237342</v>
      </c>
      <c r="P127" s="146">
        <f t="shared" si="34"/>
        <v>814782</v>
      </c>
      <c r="Q127" s="122">
        <v>509270</v>
      </c>
      <c r="R127" s="40">
        <v>5.0270270270270272</v>
      </c>
      <c r="S127" s="41">
        <v>248131</v>
      </c>
      <c r="T127" s="146">
        <f t="shared" si="35"/>
        <v>757401</v>
      </c>
      <c r="U127" s="55">
        <v>601500</v>
      </c>
      <c r="V127" s="40">
        <v>5.0270270270270272</v>
      </c>
      <c r="W127" s="59">
        <v>215765.71840000001</v>
      </c>
      <c r="X127" s="162">
        <f t="shared" si="36"/>
        <v>817265.71840000001</v>
      </c>
      <c r="Y127" s="55">
        <v>585460</v>
      </c>
      <c r="Z127" s="40">
        <v>5.0270270270270272</v>
      </c>
      <c r="AA127" s="59">
        <v>239500</v>
      </c>
      <c r="AB127" s="162">
        <f t="shared" si="37"/>
        <v>824960</v>
      </c>
      <c r="AC127" s="571">
        <v>602265.25382400001</v>
      </c>
      <c r="AD127" s="563">
        <v>5.0270270270270299</v>
      </c>
      <c r="AE127" s="570">
        <v>151157.32141536</v>
      </c>
      <c r="AF127" s="570">
        <f t="shared" si="52"/>
        <v>753422.57523935998</v>
      </c>
      <c r="AG127" s="458">
        <f t="shared" si="38"/>
        <v>764760.97470416001</v>
      </c>
    </row>
    <row r="128" spans="1:37" x14ac:dyDescent="0.2">
      <c r="A128" s="7">
        <v>114</v>
      </c>
      <c r="B128" s="18" t="s">
        <v>82</v>
      </c>
      <c r="C128" s="181">
        <v>412580</v>
      </c>
      <c r="D128" s="186">
        <f t="shared" si="50"/>
        <v>450867.424</v>
      </c>
      <c r="E128" s="115">
        <v>529150</v>
      </c>
      <c r="F128" s="190">
        <f t="shared" si="51"/>
        <v>556665.80000000005</v>
      </c>
      <c r="G128" s="271">
        <v>512132.53600000002</v>
      </c>
      <c r="H128" s="243">
        <f t="shared" si="32"/>
        <v>538763.42787200003</v>
      </c>
      <c r="I128" s="272">
        <f t="shared" si="33"/>
        <v>515432.21729066671</v>
      </c>
      <c r="K128" s="133">
        <v>114</v>
      </c>
      <c r="L128" s="246" t="s">
        <v>82</v>
      </c>
      <c r="M128" s="122">
        <v>452880</v>
      </c>
      <c r="N128" s="40">
        <v>5.0270270270270272</v>
      </c>
      <c r="O128" s="41">
        <v>200628</v>
      </c>
      <c r="P128" s="146">
        <f t="shared" si="34"/>
        <v>653508</v>
      </c>
      <c r="Q128" s="122">
        <v>429570</v>
      </c>
      <c r="R128" s="40">
        <v>5.0270270270270272</v>
      </c>
      <c r="S128" s="41">
        <v>206002</v>
      </c>
      <c r="T128" s="146">
        <f t="shared" si="35"/>
        <v>635572</v>
      </c>
      <c r="U128" s="55">
        <v>479520</v>
      </c>
      <c r="V128" s="40">
        <v>5.0270270270270272</v>
      </c>
      <c r="W128" s="59">
        <v>179132.53600000002</v>
      </c>
      <c r="X128" s="162">
        <f t="shared" si="36"/>
        <v>658652.53600000008</v>
      </c>
      <c r="Y128" s="55">
        <v>482850</v>
      </c>
      <c r="Z128" s="40">
        <v>5.0270270270270272</v>
      </c>
      <c r="AA128" s="59">
        <v>202420</v>
      </c>
      <c r="AB128" s="162">
        <f t="shared" si="37"/>
        <v>685270</v>
      </c>
      <c r="AC128" s="571">
        <v>510799.73630400002</v>
      </c>
      <c r="AD128" s="563">
        <v>5.0270270270270299</v>
      </c>
      <c r="AE128" s="570">
        <v>127791.39959351999</v>
      </c>
      <c r="AF128" s="570">
        <f t="shared" si="52"/>
        <v>638591.13589752</v>
      </c>
      <c r="AG128" s="458">
        <f t="shared" si="38"/>
        <v>631170.98153136449</v>
      </c>
    </row>
    <row r="129" spans="1:37" x14ac:dyDescent="0.2">
      <c r="A129" s="7">
        <v>115</v>
      </c>
      <c r="B129" s="18" t="s">
        <v>83</v>
      </c>
      <c r="C129" s="181">
        <v>444920</v>
      </c>
      <c r="D129" s="186">
        <f t="shared" si="50"/>
        <v>486208.576</v>
      </c>
      <c r="E129" s="115">
        <v>570570</v>
      </c>
      <c r="F129" s="190">
        <f t="shared" si="51"/>
        <v>600239.64</v>
      </c>
      <c r="G129" s="271">
        <v>552220.46880000003</v>
      </c>
      <c r="H129" s="243">
        <f t="shared" si="32"/>
        <v>580935.93317760003</v>
      </c>
      <c r="I129" s="272">
        <f t="shared" si="33"/>
        <v>555794.71639253339</v>
      </c>
      <c r="K129" s="133">
        <v>115</v>
      </c>
      <c r="L129" s="246" t="s">
        <v>83</v>
      </c>
      <c r="M129" s="122">
        <v>516960</v>
      </c>
      <c r="N129" s="40">
        <v>5.0270270270270272</v>
      </c>
      <c r="O129" s="41">
        <v>216407</v>
      </c>
      <c r="P129" s="146">
        <f t="shared" si="34"/>
        <v>733367</v>
      </c>
      <c r="Q129" s="122">
        <v>466700</v>
      </c>
      <c r="R129" s="40">
        <v>5.0270270270270272</v>
      </c>
      <c r="S129" s="41">
        <v>222204</v>
      </c>
      <c r="T129" s="146">
        <f t="shared" si="35"/>
        <v>688904</v>
      </c>
      <c r="U129" s="55">
        <v>495420</v>
      </c>
      <c r="V129" s="40">
        <v>5.0270270270270272</v>
      </c>
      <c r="W129" s="59">
        <v>193220.46880000003</v>
      </c>
      <c r="X129" s="162">
        <f t="shared" si="36"/>
        <v>688640.46880000003</v>
      </c>
      <c r="Y129" s="55">
        <v>538500</v>
      </c>
      <c r="Z129" s="40">
        <v>5.0270270270270272</v>
      </c>
      <c r="AA129" s="59">
        <v>218339</v>
      </c>
      <c r="AB129" s="162">
        <f t="shared" si="37"/>
        <v>756839</v>
      </c>
      <c r="AC129" s="571">
        <v>516428.38353599998</v>
      </c>
      <c r="AD129" s="563">
        <v>5.0270270270270299</v>
      </c>
      <c r="AE129" s="570">
        <v>129114.13169304001</v>
      </c>
      <c r="AF129" s="570">
        <f t="shared" si="52"/>
        <v>645542.51522903994</v>
      </c>
      <c r="AG129" s="458">
        <f t="shared" si="38"/>
        <v>678181.28340359556</v>
      </c>
    </row>
    <row r="130" spans="1:37" s="240" customFormat="1" x14ac:dyDescent="0.2">
      <c r="A130" s="659" t="s">
        <v>84</v>
      </c>
      <c r="B130" s="660"/>
      <c r="C130" s="232"/>
      <c r="D130" s="232"/>
      <c r="E130" s="232"/>
      <c r="F130" s="232"/>
      <c r="G130" s="192"/>
      <c r="H130" s="118"/>
      <c r="I130" s="283"/>
      <c r="J130" s="111"/>
      <c r="K130" s="752" t="s">
        <v>84</v>
      </c>
      <c r="L130" s="753"/>
      <c r="M130" s="204"/>
      <c r="N130" s="204"/>
      <c r="O130" s="204"/>
      <c r="P130" s="269"/>
      <c r="Q130" s="204"/>
      <c r="R130" s="204"/>
      <c r="S130" s="204"/>
      <c r="T130" s="269"/>
      <c r="U130" s="245"/>
      <c r="V130" s="245"/>
      <c r="W130" s="245"/>
      <c r="X130" s="245"/>
      <c r="Y130" s="280"/>
      <c r="Z130" s="204"/>
      <c r="AA130" s="280"/>
      <c r="AB130" s="281"/>
      <c r="AC130" s="600"/>
      <c r="AD130" s="387"/>
      <c r="AE130" s="600"/>
      <c r="AF130" s="387"/>
      <c r="AG130" s="387"/>
      <c r="AJ130" s="241"/>
      <c r="AK130" s="268"/>
    </row>
    <row r="131" spans="1:37" x14ac:dyDescent="0.2">
      <c r="A131" s="7">
        <v>116</v>
      </c>
      <c r="B131" s="18" t="s">
        <v>152</v>
      </c>
      <c r="C131" s="181">
        <v>293020</v>
      </c>
      <c r="D131" s="186">
        <f t="shared" ref="D131:D177" si="55">C131*9.28%+C131</f>
        <v>320212.25599999999</v>
      </c>
      <c r="E131" s="115">
        <v>375820</v>
      </c>
      <c r="F131" s="190">
        <f t="shared" ref="F131:F176" si="56">+E131*5.2%+E131</f>
        <v>395362.64</v>
      </c>
      <c r="G131" s="271">
        <v>363733.62880000001</v>
      </c>
      <c r="H131" s="243">
        <f t="shared" si="32"/>
        <v>382647.77749760001</v>
      </c>
      <c r="I131" s="272">
        <f t="shared" si="33"/>
        <v>366074.22449920001</v>
      </c>
      <c r="K131" s="133">
        <v>116</v>
      </c>
      <c r="L131" s="246" t="s">
        <v>152</v>
      </c>
      <c r="M131" s="122">
        <v>328040</v>
      </c>
      <c r="N131" s="44">
        <v>0.4</v>
      </c>
      <c r="O131" s="41">
        <v>141784</v>
      </c>
      <c r="P131" s="146">
        <f t="shared" si="34"/>
        <v>469824</v>
      </c>
      <c r="Q131" s="122">
        <v>309160</v>
      </c>
      <c r="R131" s="44">
        <v>0.4</v>
      </c>
      <c r="S131" s="41">
        <v>148171</v>
      </c>
      <c r="T131" s="146">
        <f t="shared" si="35"/>
        <v>457331</v>
      </c>
      <c r="U131" s="55">
        <v>351640</v>
      </c>
      <c r="V131" s="44">
        <v>0.4</v>
      </c>
      <c r="W131" s="59">
        <v>127733.62880000001</v>
      </c>
      <c r="X131" s="162">
        <f t="shared" si="36"/>
        <v>479373.62880000001</v>
      </c>
      <c r="Y131" s="55">
        <v>346920</v>
      </c>
      <c r="Z131" s="44">
        <v>0.4</v>
      </c>
      <c r="AA131" s="59">
        <v>145616</v>
      </c>
      <c r="AB131" s="162">
        <f t="shared" si="37"/>
        <v>492536</v>
      </c>
      <c r="AC131" s="571">
        <v>502356.76545599999</v>
      </c>
      <c r="AD131" s="585">
        <v>0.4</v>
      </c>
      <c r="AE131" s="570">
        <v>67121.618241599994</v>
      </c>
      <c r="AF131" s="570">
        <f t="shared" ref="AF131:AF194" si="57">IF(AND(AC131="",AE131=""),"",SUM(AC131,AE131))</f>
        <v>569478.38369759999</v>
      </c>
      <c r="AG131" s="458">
        <f t="shared" si="38"/>
        <v>472436.20616613334</v>
      </c>
    </row>
    <row r="132" spans="1:37" x14ac:dyDescent="0.2">
      <c r="A132" s="7">
        <v>117</v>
      </c>
      <c r="B132" s="18" t="s">
        <v>153</v>
      </c>
      <c r="C132" s="181">
        <v>125440</v>
      </c>
      <c r="D132" s="186">
        <f t="shared" si="55"/>
        <v>137080.83199999999</v>
      </c>
      <c r="E132" s="115">
        <v>160835</v>
      </c>
      <c r="F132" s="190">
        <f t="shared" si="56"/>
        <v>169198.42</v>
      </c>
      <c r="G132" s="271">
        <v>155662.54640000002</v>
      </c>
      <c r="H132" s="243">
        <f t="shared" si="32"/>
        <v>163756.99881280001</v>
      </c>
      <c r="I132" s="272">
        <f t="shared" si="33"/>
        <v>156678.75027093335</v>
      </c>
      <c r="K132" s="133">
        <v>117</v>
      </c>
      <c r="L132" s="246" t="s">
        <v>153</v>
      </c>
      <c r="M132" s="122">
        <v>143420</v>
      </c>
      <c r="N132" s="44">
        <v>0.41675675675675677</v>
      </c>
      <c r="O132" s="41">
        <v>60129</v>
      </c>
      <c r="P132" s="146">
        <f t="shared" si="34"/>
        <v>203549</v>
      </c>
      <c r="Q132" s="122">
        <v>128270</v>
      </c>
      <c r="R132" s="44">
        <v>0.41675675675675677</v>
      </c>
      <c r="S132" s="41">
        <v>63409</v>
      </c>
      <c r="T132" s="146">
        <f t="shared" si="35"/>
        <v>191679</v>
      </c>
      <c r="U132" s="55">
        <v>145440</v>
      </c>
      <c r="V132" s="44">
        <v>0.41675675675675677</v>
      </c>
      <c r="W132" s="59">
        <v>54662.546400000021</v>
      </c>
      <c r="X132" s="162">
        <f t="shared" si="36"/>
        <v>200102.54640000002</v>
      </c>
      <c r="Y132" s="55">
        <v>148470</v>
      </c>
      <c r="Z132" s="44">
        <v>0.41675675675675677</v>
      </c>
      <c r="AA132" s="59">
        <v>62315</v>
      </c>
      <c r="AB132" s="162">
        <f t="shared" si="37"/>
        <v>210785</v>
      </c>
      <c r="AC132" s="571">
        <v>185745.358656</v>
      </c>
      <c r="AD132" s="585">
        <v>0.416756756756757</v>
      </c>
      <c r="AE132" s="570">
        <v>46056.405975840004</v>
      </c>
      <c r="AF132" s="570">
        <f t="shared" si="57"/>
        <v>231801.76463183999</v>
      </c>
      <c r="AG132" s="458">
        <f t="shared" si="38"/>
        <v>199099.34355046225</v>
      </c>
    </row>
    <row r="133" spans="1:37" x14ac:dyDescent="0.2">
      <c r="A133" s="7">
        <v>118</v>
      </c>
      <c r="B133" s="18" t="s">
        <v>154</v>
      </c>
      <c r="C133" s="181">
        <v>184240</v>
      </c>
      <c r="D133" s="186">
        <f t="shared" si="55"/>
        <v>201337.47200000001</v>
      </c>
      <c r="E133" s="115">
        <v>236265</v>
      </c>
      <c r="F133" s="190">
        <f t="shared" si="56"/>
        <v>248550.78</v>
      </c>
      <c r="G133" s="271">
        <v>228666.7176</v>
      </c>
      <c r="H133" s="243">
        <f t="shared" si="32"/>
        <v>240557.38691520001</v>
      </c>
      <c r="I133" s="272">
        <f t="shared" si="33"/>
        <v>230148.54630506667</v>
      </c>
      <c r="K133" s="133">
        <v>118</v>
      </c>
      <c r="L133" s="246" t="s">
        <v>154</v>
      </c>
      <c r="M133" s="122">
        <v>208600</v>
      </c>
      <c r="N133" s="44">
        <v>0.28000000000000003</v>
      </c>
      <c r="O133" s="41">
        <v>89227</v>
      </c>
      <c r="P133" s="146">
        <f t="shared" si="34"/>
        <v>297827</v>
      </c>
      <c r="Q133" s="122">
        <v>199660</v>
      </c>
      <c r="R133" s="44">
        <v>0.28000000000000003</v>
      </c>
      <c r="S133" s="41">
        <v>90023</v>
      </c>
      <c r="T133" s="146">
        <f t="shared" si="35"/>
        <v>289683</v>
      </c>
      <c r="U133" s="55">
        <v>220520</v>
      </c>
      <c r="V133" s="44">
        <v>0.28000000000000003</v>
      </c>
      <c r="W133" s="59">
        <v>79666.717600000004</v>
      </c>
      <c r="X133" s="162">
        <f t="shared" si="36"/>
        <v>300186.71759999997</v>
      </c>
      <c r="Y133" s="55">
        <v>220520</v>
      </c>
      <c r="Z133" s="44">
        <v>0.28000000000000003</v>
      </c>
      <c r="AA133" s="59">
        <v>90023</v>
      </c>
      <c r="AB133" s="162">
        <f t="shared" si="37"/>
        <v>310543</v>
      </c>
      <c r="AC133" s="571">
        <v>299725.465104</v>
      </c>
      <c r="AD133" s="585">
        <v>0.28000000000000003</v>
      </c>
      <c r="AE133" s="570">
        <v>41560.523999279998</v>
      </c>
      <c r="AF133" s="570">
        <f t="shared" si="57"/>
        <v>341285.98910328001</v>
      </c>
      <c r="AG133" s="458">
        <f t="shared" si="38"/>
        <v>294945.70883472444</v>
      </c>
    </row>
    <row r="134" spans="1:37" x14ac:dyDescent="0.2">
      <c r="A134" s="7">
        <v>119</v>
      </c>
      <c r="B134" s="18" t="s">
        <v>155</v>
      </c>
      <c r="C134" s="181">
        <v>194040</v>
      </c>
      <c r="D134" s="186">
        <f t="shared" si="55"/>
        <v>212046.91200000001</v>
      </c>
      <c r="E134" s="115">
        <v>248900</v>
      </c>
      <c r="F134" s="190">
        <f t="shared" si="56"/>
        <v>261842.8</v>
      </c>
      <c r="G134" s="271">
        <v>240895.37599999999</v>
      </c>
      <c r="H134" s="243">
        <f t="shared" si="32"/>
        <v>253421.93555199998</v>
      </c>
      <c r="I134" s="272">
        <f t="shared" si="33"/>
        <v>242437.21585066666</v>
      </c>
      <c r="K134" s="133">
        <v>119</v>
      </c>
      <c r="L134" s="246" t="s">
        <v>155</v>
      </c>
      <c r="M134" s="122">
        <v>216660</v>
      </c>
      <c r="N134" s="44">
        <v>0.28000000000000003</v>
      </c>
      <c r="O134" s="41">
        <v>92285</v>
      </c>
      <c r="P134" s="146">
        <f t="shared" si="34"/>
        <v>308945</v>
      </c>
      <c r="Q134" s="122">
        <v>204100</v>
      </c>
      <c r="R134" s="44">
        <v>0.28000000000000003</v>
      </c>
      <c r="S134" s="41">
        <v>93963</v>
      </c>
      <c r="T134" s="146">
        <f t="shared" si="35"/>
        <v>298063</v>
      </c>
      <c r="U134" s="55">
        <v>227650</v>
      </c>
      <c r="V134" s="44">
        <v>0.28000000000000003</v>
      </c>
      <c r="W134" s="59">
        <v>83895.375999999989</v>
      </c>
      <c r="X134" s="162">
        <f t="shared" si="36"/>
        <v>311545.37599999999</v>
      </c>
      <c r="Y134" s="55">
        <v>230790</v>
      </c>
      <c r="Z134" s="44">
        <v>0.28000000000000003</v>
      </c>
      <c r="AA134" s="59">
        <v>92285</v>
      </c>
      <c r="AB134" s="162">
        <f t="shared" si="37"/>
        <v>323075</v>
      </c>
      <c r="AC134" s="571">
        <v>308168.43595200003</v>
      </c>
      <c r="AD134" s="585">
        <v>0.28000000000000003</v>
      </c>
      <c r="AE134" s="570">
        <v>42074.138059199999</v>
      </c>
      <c r="AF134" s="570">
        <f t="shared" si="57"/>
        <v>350242.57401120005</v>
      </c>
      <c r="AG134" s="458">
        <f t="shared" si="38"/>
        <v>305718.02764364443</v>
      </c>
    </row>
    <row r="135" spans="1:37" x14ac:dyDescent="0.2">
      <c r="A135" s="7">
        <v>120</v>
      </c>
      <c r="B135" s="18" t="s">
        <v>156</v>
      </c>
      <c r="C135" s="181">
        <v>100940</v>
      </c>
      <c r="D135" s="186">
        <f t="shared" si="55"/>
        <v>110307.232</v>
      </c>
      <c r="E135" s="115">
        <v>129485</v>
      </c>
      <c r="F135" s="190">
        <f t="shared" si="56"/>
        <v>136218.22</v>
      </c>
      <c r="G135" s="271">
        <v>125320.76240000001</v>
      </c>
      <c r="H135" s="243">
        <f t="shared" ref="H135:H198" si="58">G135*5.2%+G135</f>
        <v>131837.4420448</v>
      </c>
      <c r="I135" s="272">
        <f t="shared" ref="I135:I198" si="59">AVERAGE(D135,F135,H135)</f>
        <v>126120.96468159999</v>
      </c>
      <c r="K135" s="133">
        <v>120</v>
      </c>
      <c r="L135" s="246" t="s">
        <v>156</v>
      </c>
      <c r="M135" s="122">
        <v>117450</v>
      </c>
      <c r="N135" s="44">
        <v>0.12</v>
      </c>
      <c r="O135" s="41">
        <v>48753</v>
      </c>
      <c r="P135" s="146">
        <f t="shared" ref="P135:P198" si="60">+M135+O135</f>
        <v>166203</v>
      </c>
      <c r="Q135" s="122">
        <v>110160</v>
      </c>
      <c r="R135" s="44">
        <v>0.12</v>
      </c>
      <c r="S135" s="41">
        <v>50526</v>
      </c>
      <c r="T135" s="146">
        <f t="shared" ref="T135:T198" si="61">+Q135+S135</f>
        <v>160686</v>
      </c>
      <c r="U135" s="55">
        <v>111780</v>
      </c>
      <c r="V135" s="44">
        <v>0.12</v>
      </c>
      <c r="W135" s="59">
        <v>44320.762400000007</v>
      </c>
      <c r="X135" s="162">
        <f t="shared" ref="X135:X198" si="62">+U135+W135</f>
        <v>156100.76240000001</v>
      </c>
      <c r="Y135" s="55">
        <v>117450</v>
      </c>
      <c r="Z135" s="44">
        <v>0.12</v>
      </c>
      <c r="AA135" s="59">
        <v>49196</v>
      </c>
      <c r="AB135" s="162">
        <f t="shared" ref="AB135:AB198" si="63">+Y135+AA135</f>
        <v>166646</v>
      </c>
      <c r="AC135" s="571">
        <v>185745.358656</v>
      </c>
      <c r="AD135" s="585">
        <v>0.12</v>
      </c>
      <c r="AE135" s="570">
        <v>46056.405975840004</v>
      </c>
      <c r="AF135" s="570">
        <f t="shared" si="57"/>
        <v>231801.76463183999</v>
      </c>
      <c r="AG135" s="458">
        <f t="shared" ref="AG135:AG198" si="64">AVERAGE(I135,P135,T135,X135,AB135,AF135)</f>
        <v>167926.41528557334</v>
      </c>
    </row>
    <row r="136" spans="1:37" x14ac:dyDescent="0.2">
      <c r="A136" s="7">
        <v>121</v>
      </c>
      <c r="B136" s="18" t="s">
        <v>157</v>
      </c>
      <c r="C136" s="181">
        <v>30380</v>
      </c>
      <c r="D136" s="186">
        <f t="shared" si="55"/>
        <v>33199.264000000003</v>
      </c>
      <c r="E136" s="115">
        <v>39045</v>
      </c>
      <c r="F136" s="190">
        <f t="shared" si="56"/>
        <v>41075.339999999997</v>
      </c>
      <c r="G136" s="271">
        <v>37789.3128</v>
      </c>
      <c r="H136" s="243">
        <f t="shared" si="58"/>
        <v>39754.357065600001</v>
      </c>
      <c r="I136" s="272">
        <f t="shared" si="59"/>
        <v>38009.653688533326</v>
      </c>
      <c r="K136" s="133">
        <v>121</v>
      </c>
      <c r="L136" s="246" t="s">
        <v>157</v>
      </c>
      <c r="M136" s="122">
        <v>36250</v>
      </c>
      <c r="N136" s="44">
        <v>0.11</v>
      </c>
      <c r="O136" s="41">
        <v>14068</v>
      </c>
      <c r="P136" s="146">
        <f t="shared" si="60"/>
        <v>50318</v>
      </c>
      <c r="Q136" s="122">
        <v>33750</v>
      </c>
      <c r="R136" s="44">
        <v>0.11</v>
      </c>
      <c r="S136" s="41">
        <v>14452</v>
      </c>
      <c r="T136" s="146">
        <f t="shared" si="61"/>
        <v>48202</v>
      </c>
      <c r="U136" s="55">
        <v>37250</v>
      </c>
      <c r="V136" s="44">
        <v>0.11</v>
      </c>
      <c r="W136" s="59">
        <v>12789.3128</v>
      </c>
      <c r="X136" s="162">
        <f t="shared" si="62"/>
        <v>50039.3128</v>
      </c>
      <c r="Y136" s="55">
        <v>37000</v>
      </c>
      <c r="Z136" s="44">
        <v>0.11</v>
      </c>
      <c r="AA136" s="59">
        <v>14580</v>
      </c>
      <c r="AB136" s="162">
        <f t="shared" si="63"/>
        <v>51580</v>
      </c>
      <c r="AC136" s="571">
        <v>133680.37176000001</v>
      </c>
      <c r="AD136" s="585">
        <v>0.11</v>
      </c>
      <c r="AE136" s="570">
        <v>32618.010709440001</v>
      </c>
      <c r="AF136" s="570">
        <f t="shared" si="57"/>
        <v>166298.38246944</v>
      </c>
      <c r="AG136" s="458">
        <f t="shared" si="64"/>
        <v>67407.89149299555</v>
      </c>
    </row>
    <row r="137" spans="1:37" x14ac:dyDescent="0.2">
      <c r="A137" s="7">
        <v>122</v>
      </c>
      <c r="B137" s="18" t="s">
        <v>158</v>
      </c>
      <c r="C137" s="181">
        <v>75460</v>
      </c>
      <c r="D137" s="186">
        <f t="shared" si="55"/>
        <v>82462.687999999995</v>
      </c>
      <c r="E137" s="115">
        <v>96805</v>
      </c>
      <c r="F137" s="190">
        <f t="shared" si="56"/>
        <v>101838.86</v>
      </c>
      <c r="G137" s="271">
        <v>93691.751199999999</v>
      </c>
      <c r="H137" s="243">
        <f t="shared" si="58"/>
        <v>98563.722262399999</v>
      </c>
      <c r="I137" s="272">
        <f t="shared" si="59"/>
        <v>94288.423420800013</v>
      </c>
      <c r="K137" s="133">
        <v>122</v>
      </c>
      <c r="L137" s="246" t="s">
        <v>158</v>
      </c>
      <c r="M137" s="122">
        <v>303600</v>
      </c>
      <c r="N137" s="44">
        <v>0.44</v>
      </c>
      <c r="O137" s="41">
        <v>36288</v>
      </c>
      <c r="P137" s="146">
        <f t="shared" si="60"/>
        <v>339888</v>
      </c>
      <c r="Q137" s="122">
        <v>292600</v>
      </c>
      <c r="R137" s="44">
        <v>0.44</v>
      </c>
      <c r="S137" s="41">
        <v>37596</v>
      </c>
      <c r="T137" s="146">
        <f t="shared" si="61"/>
        <v>330196</v>
      </c>
      <c r="U137" s="55">
        <v>303600</v>
      </c>
      <c r="V137" s="44">
        <v>0.44</v>
      </c>
      <c r="W137" s="59">
        <v>32691.751199999999</v>
      </c>
      <c r="X137" s="162">
        <f t="shared" si="62"/>
        <v>336291.7512</v>
      </c>
      <c r="Y137" s="55">
        <v>319000</v>
      </c>
      <c r="Z137" s="44">
        <v>0.44</v>
      </c>
      <c r="AA137" s="59">
        <v>36288</v>
      </c>
      <c r="AB137" s="162">
        <f t="shared" si="63"/>
        <v>355288</v>
      </c>
      <c r="AC137" s="571">
        <v>37993.368816000002</v>
      </c>
      <c r="AD137" s="585">
        <v>0.44</v>
      </c>
      <c r="AE137" s="570">
        <v>4516.9894036799997</v>
      </c>
      <c r="AF137" s="570">
        <f t="shared" si="57"/>
        <v>42510.358219679998</v>
      </c>
      <c r="AG137" s="458">
        <f t="shared" si="64"/>
        <v>249743.7554734133</v>
      </c>
    </row>
    <row r="138" spans="1:37" x14ac:dyDescent="0.2">
      <c r="A138" s="7">
        <v>123</v>
      </c>
      <c r="B138" s="18" t="s">
        <v>159</v>
      </c>
      <c r="C138" s="181">
        <v>81340</v>
      </c>
      <c r="D138" s="186">
        <f t="shared" si="55"/>
        <v>88888.351999999999</v>
      </c>
      <c r="E138" s="115">
        <v>104310</v>
      </c>
      <c r="F138" s="190">
        <f t="shared" si="56"/>
        <v>109734.12</v>
      </c>
      <c r="G138" s="271">
        <v>100955.39039999999</v>
      </c>
      <c r="H138" s="243">
        <f t="shared" si="58"/>
        <v>106205.07070079999</v>
      </c>
      <c r="I138" s="272">
        <f t="shared" si="59"/>
        <v>101609.18090026667</v>
      </c>
      <c r="K138" s="133">
        <v>123</v>
      </c>
      <c r="L138" s="246" t="s">
        <v>159</v>
      </c>
      <c r="M138" s="122">
        <v>310200</v>
      </c>
      <c r="N138" s="44">
        <v>0.44</v>
      </c>
      <c r="O138" s="41">
        <v>38800</v>
      </c>
      <c r="P138" s="146">
        <f t="shared" si="60"/>
        <v>349000</v>
      </c>
      <c r="Q138" s="122">
        <v>283800</v>
      </c>
      <c r="R138" s="44">
        <v>0.44</v>
      </c>
      <c r="S138" s="41">
        <v>39500</v>
      </c>
      <c r="T138" s="146">
        <f t="shared" si="61"/>
        <v>323300</v>
      </c>
      <c r="U138" s="55">
        <v>327800</v>
      </c>
      <c r="V138" s="44">
        <v>0.44</v>
      </c>
      <c r="W138" s="59">
        <v>34955.390399999989</v>
      </c>
      <c r="X138" s="162">
        <f t="shared" si="62"/>
        <v>362755.39039999997</v>
      </c>
      <c r="Y138" s="55">
        <v>334400</v>
      </c>
      <c r="Z138" s="44">
        <v>0.44</v>
      </c>
      <c r="AA138" s="59">
        <v>39150</v>
      </c>
      <c r="AB138" s="162">
        <f t="shared" si="63"/>
        <v>373550</v>
      </c>
      <c r="AC138" s="571">
        <v>153380.63707200001</v>
      </c>
      <c r="AD138" s="585">
        <v>0.44</v>
      </c>
      <c r="AE138" s="570">
        <v>27087.864804000001</v>
      </c>
      <c r="AF138" s="570">
        <f t="shared" si="57"/>
        <v>180468.50187600002</v>
      </c>
      <c r="AG138" s="458">
        <f t="shared" si="64"/>
        <v>281780.51219604444</v>
      </c>
    </row>
    <row r="139" spans="1:37" x14ac:dyDescent="0.2">
      <c r="A139" s="7">
        <v>124</v>
      </c>
      <c r="B139" s="18" t="s">
        <v>160</v>
      </c>
      <c r="C139" s="181">
        <v>155820</v>
      </c>
      <c r="D139" s="186">
        <f t="shared" si="55"/>
        <v>170280.09599999999</v>
      </c>
      <c r="E139" s="115">
        <v>199880</v>
      </c>
      <c r="F139" s="190">
        <f t="shared" si="56"/>
        <v>210273.76</v>
      </c>
      <c r="G139" s="271">
        <v>193451.85920000001</v>
      </c>
      <c r="H139" s="243">
        <f t="shared" si="58"/>
        <v>203511.35587840001</v>
      </c>
      <c r="I139" s="272">
        <f t="shared" si="59"/>
        <v>194688.4039594667</v>
      </c>
      <c r="K139" s="133">
        <v>124</v>
      </c>
      <c r="L139" s="246" t="s">
        <v>160</v>
      </c>
      <c r="M139" s="122">
        <v>182700</v>
      </c>
      <c r="N139" s="44">
        <v>0.11</v>
      </c>
      <c r="O139" s="41">
        <v>74872</v>
      </c>
      <c r="P139" s="146">
        <f t="shared" si="60"/>
        <v>257572</v>
      </c>
      <c r="Q139" s="122">
        <v>170100</v>
      </c>
      <c r="R139" s="44">
        <v>0.11</v>
      </c>
      <c r="S139" s="41">
        <v>78244</v>
      </c>
      <c r="T139" s="146">
        <f t="shared" si="61"/>
        <v>248344</v>
      </c>
      <c r="U139" s="55">
        <v>189000</v>
      </c>
      <c r="V139" s="44">
        <v>0.11</v>
      </c>
      <c r="W139" s="59">
        <v>67451.859200000006</v>
      </c>
      <c r="X139" s="162">
        <f t="shared" si="62"/>
        <v>256451.85920000001</v>
      </c>
      <c r="Y139" s="55">
        <v>191520</v>
      </c>
      <c r="Z139" s="44">
        <v>0.11</v>
      </c>
      <c r="AA139" s="59">
        <v>76221</v>
      </c>
      <c r="AB139" s="162">
        <f t="shared" si="63"/>
        <v>267741</v>
      </c>
      <c r="AC139" s="571">
        <v>63322.281360000001</v>
      </c>
      <c r="AD139" s="585">
        <v>0.11</v>
      </c>
      <c r="AE139" s="570">
        <v>9266.1605056799999</v>
      </c>
      <c r="AF139" s="570">
        <f t="shared" si="57"/>
        <v>72588.441865679997</v>
      </c>
      <c r="AG139" s="458">
        <f t="shared" si="64"/>
        <v>216230.95083752446</v>
      </c>
    </row>
    <row r="140" spans="1:37" x14ac:dyDescent="0.2">
      <c r="A140" s="7">
        <v>125</v>
      </c>
      <c r="B140" s="18" t="s">
        <v>161</v>
      </c>
      <c r="C140" s="181">
        <v>59780</v>
      </c>
      <c r="D140" s="186">
        <f t="shared" si="55"/>
        <v>65327.584000000003</v>
      </c>
      <c r="E140" s="115">
        <v>76665</v>
      </c>
      <c r="F140" s="190">
        <f t="shared" si="56"/>
        <v>80651.58</v>
      </c>
      <c r="G140" s="271">
        <v>74199.453600000008</v>
      </c>
      <c r="H140" s="243">
        <f t="shared" si="58"/>
        <v>78057.825187200011</v>
      </c>
      <c r="I140" s="272">
        <f t="shared" si="59"/>
        <v>74678.996395733338</v>
      </c>
      <c r="K140" s="133">
        <v>125</v>
      </c>
      <c r="L140" s="246" t="s">
        <v>161</v>
      </c>
      <c r="M140" s="122">
        <v>66240</v>
      </c>
      <c r="N140" s="44">
        <v>0.91</v>
      </c>
      <c r="O140" s="41">
        <v>29343</v>
      </c>
      <c r="P140" s="146">
        <f t="shared" si="60"/>
        <v>95583</v>
      </c>
      <c r="Q140" s="122">
        <v>63840</v>
      </c>
      <c r="R140" s="44">
        <v>0.91</v>
      </c>
      <c r="S140" s="41">
        <v>29343</v>
      </c>
      <c r="T140" s="146">
        <f t="shared" si="61"/>
        <v>93183</v>
      </c>
      <c r="U140" s="55">
        <v>68160</v>
      </c>
      <c r="V140" s="44">
        <v>0.91</v>
      </c>
      <c r="W140" s="59">
        <v>26199.453600000008</v>
      </c>
      <c r="X140" s="162">
        <f t="shared" si="62"/>
        <v>94359.453600000008</v>
      </c>
      <c r="Y140" s="55">
        <v>71520</v>
      </c>
      <c r="Z140" s="44">
        <v>0.91</v>
      </c>
      <c r="AA140" s="59">
        <v>29867</v>
      </c>
      <c r="AB140" s="162">
        <f t="shared" si="63"/>
        <v>101387</v>
      </c>
      <c r="AC140" s="571">
        <v>683880.63868800004</v>
      </c>
      <c r="AD140" s="585">
        <v>0.91</v>
      </c>
      <c r="AE140" s="570">
        <v>64328.402052719997</v>
      </c>
      <c r="AF140" s="570">
        <f t="shared" si="57"/>
        <v>748209.04074072</v>
      </c>
      <c r="AG140" s="458">
        <f t="shared" si="64"/>
        <v>201233.41512274221</v>
      </c>
    </row>
    <row r="141" spans="1:37" x14ac:dyDescent="0.2">
      <c r="A141" s="7">
        <v>126</v>
      </c>
      <c r="B141" s="18" t="s">
        <v>162</v>
      </c>
      <c r="C141" s="181">
        <v>173460</v>
      </c>
      <c r="D141" s="186">
        <f t="shared" si="55"/>
        <v>189557.08799999999</v>
      </c>
      <c r="E141" s="115">
        <v>222490</v>
      </c>
      <c r="F141" s="190">
        <f t="shared" si="56"/>
        <v>234059.48</v>
      </c>
      <c r="G141" s="271">
        <v>215334.72160000002</v>
      </c>
      <c r="H141" s="243">
        <f t="shared" si="58"/>
        <v>226532.12712320001</v>
      </c>
      <c r="I141" s="272">
        <f t="shared" si="59"/>
        <v>216716.23170773333</v>
      </c>
      <c r="K141" s="133">
        <v>126</v>
      </c>
      <c r="L141" s="246" t="s">
        <v>162</v>
      </c>
      <c r="M141" s="122">
        <v>691200</v>
      </c>
      <c r="N141" s="44">
        <v>1.04</v>
      </c>
      <c r="O141" s="41">
        <v>83622</v>
      </c>
      <c r="P141" s="146">
        <f t="shared" si="60"/>
        <v>774822</v>
      </c>
      <c r="Q141" s="122">
        <v>624000</v>
      </c>
      <c r="R141" s="44">
        <v>1.04</v>
      </c>
      <c r="S141" s="41">
        <v>86635</v>
      </c>
      <c r="T141" s="146">
        <f t="shared" si="61"/>
        <v>710635</v>
      </c>
      <c r="U141" s="55">
        <v>705600</v>
      </c>
      <c r="V141" s="44">
        <v>1.04</v>
      </c>
      <c r="W141" s="59">
        <v>75334.721600000019</v>
      </c>
      <c r="X141" s="162">
        <f t="shared" si="62"/>
        <v>780934.72160000005</v>
      </c>
      <c r="Y141" s="55">
        <v>700800</v>
      </c>
      <c r="Z141" s="44">
        <v>1.04</v>
      </c>
      <c r="AA141" s="59">
        <v>85128</v>
      </c>
      <c r="AB141" s="162">
        <f t="shared" si="63"/>
        <v>785928</v>
      </c>
      <c r="AC141" s="571">
        <v>288468.17064000003</v>
      </c>
      <c r="AD141" s="585">
        <v>1.04</v>
      </c>
      <c r="AE141" s="570">
        <v>38781.379428480002</v>
      </c>
      <c r="AF141" s="570">
        <f t="shared" si="57"/>
        <v>327249.55006848002</v>
      </c>
      <c r="AG141" s="458">
        <f t="shared" si="64"/>
        <v>599380.91722936893</v>
      </c>
    </row>
    <row r="142" spans="1:37" x14ac:dyDescent="0.2">
      <c r="A142" s="7">
        <v>127</v>
      </c>
      <c r="B142" s="18" t="s">
        <v>118</v>
      </c>
      <c r="C142" s="181">
        <v>52920</v>
      </c>
      <c r="D142" s="186">
        <f t="shared" si="55"/>
        <v>57830.976000000002</v>
      </c>
      <c r="E142" s="115">
        <v>67830</v>
      </c>
      <c r="F142" s="190">
        <f t="shared" si="56"/>
        <v>71357.16</v>
      </c>
      <c r="G142" s="271">
        <v>65648.587200000009</v>
      </c>
      <c r="H142" s="243">
        <f t="shared" si="58"/>
        <v>69062.313734400013</v>
      </c>
      <c r="I142" s="272">
        <f t="shared" si="59"/>
        <v>66083.483244800009</v>
      </c>
      <c r="K142" s="133">
        <v>127</v>
      </c>
      <c r="L142" s="246" t="s">
        <v>118</v>
      </c>
      <c r="M142" s="122">
        <v>111200</v>
      </c>
      <c r="N142" s="44">
        <v>0.41</v>
      </c>
      <c r="O142" s="41">
        <v>25366</v>
      </c>
      <c r="P142" s="146">
        <f t="shared" si="60"/>
        <v>136566</v>
      </c>
      <c r="Q142" s="122">
        <v>100000</v>
      </c>
      <c r="R142" s="44">
        <v>0.41</v>
      </c>
      <c r="S142" s="41">
        <v>25819</v>
      </c>
      <c r="T142" s="146">
        <f t="shared" si="61"/>
        <v>125819</v>
      </c>
      <c r="U142" s="55">
        <v>120000</v>
      </c>
      <c r="V142" s="44">
        <v>0.41</v>
      </c>
      <c r="W142" s="59">
        <v>22648.587200000009</v>
      </c>
      <c r="X142" s="162">
        <f t="shared" si="62"/>
        <v>142648.58720000001</v>
      </c>
      <c r="Y142" s="55">
        <v>116000</v>
      </c>
      <c r="Z142" s="44">
        <v>0.41</v>
      </c>
      <c r="AA142" s="59">
        <v>24913</v>
      </c>
      <c r="AB142" s="162">
        <f t="shared" si="63"/>
        <v>140913</v>
      </c>
      <c r="AC142" s="571">
        <v>84429.708480000001</v>
      </c>
      <c r="AD142" s="585">
        <v>0.41</v>
      </c>
      <c r="AE142" s="570">
        <v>21712.50669744</v>
      </c>
      <c r="AF142" s="570">
        <f t="shared" si="57"/>
        <v>106142.21517744</v>
      </c>
      <c r="AG142" s="458">
        <f t="shared" si="64"/>
        <v>119695.38093703998</v>
      </c>
    </row>
    <row r="143" spans="1:37" x14ac:dyDescent="0.2">
      <c r="A143" s="7">
        <v>128</v>
      </c>
      <c r="B143" s="18" t="s">
        <v>119</v>
      </c>
      <c r="C143" s="181">
        <v>52920</v>
      </c>
      <c r="D143" s="186">
        <f t="shared" si="55"/>
        <v>57830.976000000002</v>
      </c>
      <c r="E143" s="115">
        <v>67830</v>
      </c>
      <c r="F143" s="190">
        <f t="shared" si="56"/>
        <v>71357.16</v>
      </c>
      <c r="G143" s="271">
        <v>65648.587200000009</v>
      </c>
      <c r="H143" s="243">
        <f t="shared" si="58"/>
        <v>69062.313734400013</v>
      </c>
      <c r="I143" s="272">
        <f t="shared" si="59"/>
        <v>66083.483244800009</v>
      </c>
      <c r="K143" s="133">
        <v>128</v>
      </c>
      <c r="L143" s="246" t="s">
        <v>119</v>
      </c>
      <c r="M143" s="122">
        <v>109600</v>
      </c>
      <c r="N143" s="44">
        <v>0.41</v>
      </c>
      <c r="O143" s="41">
        <v>25140</v>
      </c>
      <c r="P143" s="146">
        <f t="shared" si="60"/>
        <v>134740</v>
      </c>
      <c r="Q143" s="122">
        <v>109600</v>
      </c>
      <c r="R143" s="44">
        <v>0.41</v>
      </c>
      <c r="S143" s="41">
        <v>25819</v>
      </c>
      <c r="T143" s="146">
        <f t="shared" si="61"/>
        <v>135419</v>
      </c>
      <c r="U143" s="55">
        <v>115200</v>
      </c>
      <c r="V143" s="44">
        <v>0.41</v>
      </c>
      <c r="W143" s="59">
        <v>22648.587200000009</v>
      </c>
      <c r="X143" s="162">
        <f t="shared" si="62"/>
        <v>137848.58720000001</v>
      </c>
      <c r="Y143" s="55">
        <v>120800</v>
      </c>
      <c r="Z143" s="44">
        <v>0.41</v>
      </c>
      <c r="AA143" s="59">
        <v>24687</v>
      </c>
      <c r="AB143" s="162">
        <f t="shared" si="63"/>
        <v>145487</v>
      </c>
      <c r="AC143" s="571">
        <v>83022.546671999997</v>
      </c>
      <c r="AD143" s="585">
        <v>0.41</v>
      </c>
      <c r="AE143" s="570">
        <v>21381.82367256</v>
      </c>
      <c r="AF143" s="570">
        <f t="shared" si="57"/>
        <v>104404.37034456</v>
      </c>
      <c r="AG143" s="458">
        <f t="shared" si="64"/>
        <v>120663.74013156</v>
      </c>
    </row>
    <row r="144" spans="1:37" x14ac:dyDescent="0.2">
      <c r="A144" s="7">
        <v>129</v>
      </c>
      <c r="B144" s="18" t="s">
        <v>168</v>
      </c>
      <c r="C144" s="181">
        <v>34300</v>
      </c>
      <c r="D144" s="186">
        <f t="shared" si="55"/>
        <v>37483.040000000001</v>
      </c>
      <c r="E144" s="115">
        <v>43985</v>
      </c>
      <c r="F144" s="190">
        <f t="shared" si="56"/>
        <v>46272.22</v>
      </c>
      <c r="G144" s="271">
        <v>42570.4424</v>
      </c>
      <c r="H144" s="243">
        <f t="shared" si="58"/>
        <v>44784.105404800001</v>
      </c>
      <c r="I144" s="272">
        <f t="shared" si="59"/>
        <v>42846.455134933341</v>
      </c>
      <c r="K144" s="133">
        <v>129</v>
      </c>
      <c r="L144" s="246" t="s">
        <v>168</v>
      </c>
      <c r="M144" s="122">
        <v>81000</v>
      </c>
      <c r="N144" s="44">
        <v>0.40540540540540543</v>
      </c>
      <c r="O144" s="41">
        <v>16173</v>
      </c>
      <c r="P144" s="146">
        <f t="shared" si="60"/>
        <v>97173</v>
      </c>
      <c r="Q144" s="122">
        <v>81000</v>
      </c>
      <c r="R144" s="44">
        <v>0.40540540540540543</v>
      </c>
      <c r="S144" s="41">
        <v>16610</v>
      </c>
      <c r="T144" s="146">
        <f t="shared" si="61"/>
        <v>97610</v>
      </c>
      <c r="U144" s="55">
        <v>87600</v>
      </c>
      <c r="V144" s="44">
        <v>0.40540540540540543</v>
      </c>
      <c r="W144" s="59">
        <v>14570.4424</v>
      </c>
      <c r="X144" s="162">
        <f t="shared" si="62"/>
        <v>102170.4424</v>
      </c>
      <c r="Y144" s="55">
        <v>90600</v>
      </c>
      <c r="Z144" s="44">
        <v>0.40540540540540543</v>
      </c>
      <c r="AA144" s="59">
        <v>16610</v>
      </c>
      <c r="AB144" s="162">
        <f t="shared" si="63"/>
        <v>107210</v>
      </c>
      <c r="AC144" s="571">
        <v>83022.546671999997</v>
      </c>
      <c r="AD144" s="585">
        <v>0.40540540540540498</v>
      </c>
      <c r="AE144" s="570">
        <v>21381.82367256</v>
      </c>
      <c r="AF144" s="570">
        <f t="shared" si="57"/>
        <v>104404.37034456</v>
      </c>
      <c r="AG144" s="458">
        <f t="shared" si="64"/>
        <v>91902.377979915545</v>
      </c>
    </row>
    <row r="145" spans="1:33" x14ac:dyDescent="0.2">
      <c r="A145" s="7">
        <v>130</v>
      </c>
      <c r="B145" s="18" t="s">
        <v>85</v>
      </c>
      <c r="C145" s="181">
        <v>230300</v>
      </c>
      <c r="D145" s="186">
        <f t="shared" si="55"/>
        <v>251671.84</v>
      </c>
      <c r="E145" s="115">
        <v>295355</v>
      </c>
      <c r="F145" s="190">
        <f t="shared" si="56"/>
        <v>310713.46000000002</v>
      </c>
      <c r="G145" s="271">
        <v>285856.38320000004</v>
      </c>
      <c r="H145" s="243">
        <f t="shared" si="58"/>
        <v>300720.91512640007</v>
      </c>
      <c r="I145" s="272">
        <f t="shared" si="59"/>
        <v>287702.07170880004</v>
      </c>
      <c r="K145" s="133">
        <v>130</v>
      </c>
      <c r="L145" s="246" t="s">
        <v>85</v>
      </c>
      <c r="M145" s="463" t="s">
        <v>593</v>
      </c>
      <c r="N145" s="44">
        <v>2.59</v>
      </c>
      <c r="O145" s="41">
        <v>392000</v>
      </c>
      <c r="P145" s="146">
        <f t="shared" ref="P145:P148" si="65">+O145</f>
        <v>392000</v>
      </c>
      <c r="Q145" s="463" t="s">
        <v>593</v>
      </c>
      <c r="R145" s="44">
        <v>2.59</v>
      </c>
      <c r="S145" s="41">
        <v>395500</v>
      </c>
      <c r="T145" s="146">
        <f t="shared" ref="T145:T148" si="66">+S145</f>
        <v>395500</v>
      </c>
      <c r="U145" s="463" t="s">
        <v>593</v>
      </c>
      <c r="V145" s="44">
        <v>2.59</v>
      </c>
      <c r="W145" s="59">
        <v>350000</v>
      </c>
      <c r="X145" s="162">
        <f t="shared" ref="X145:X148" si="67">+W145</f>
        <v>350000</v>
      </c>
      <c r="Y145" s="463" t="s">
        <v>593</v>
      </c>
      <c r="Z145" s="44">
        <v>2.59</v>
      </c>
      <c r="AA145" s="59">
        <v>392000</v>
      </c>
      <c r="AB145" s="162">
        <f t="shared" ref="AB145:AB148" si="68">+AA145</f>
        <v>392000</v>
      </c>
      <c r="AC145" s="92" t="s">
        <v>593</v>
      </c>
      <c r="AD145" s="585">
        <v>2.59</v>
      </c>
      <c r="AE145" s="570">
        <v>659712.63463560003</v>
      </c>
      <c r="AF145" s="570">
        <f t="shared" si="57"/>
        <v>659712.63463560003</v>
      </c>
      <c r="AG145" s="458">
        <f t="shared" si="64"/>
        <v>412819.11772406666</v>
      </c>
    </row>
    <row r="146" spans="1:33" x14ac:dyDescent="0.2">
      <c r="A146" s="7">
        <v>131</v>
      </c>
      <c r="B146" s="18" t="s">
        <v>86</v>
      </c>
      <c r="C146" s="181">
        <v>13720</v>
      </c>
      <c r="D146" s="186">
        <f t="shared" si="55"/>
        <v>14993.216</v>
      </c>
      <c r="E146" s="115">
        <v>17575</v>
      </c>
      <c r="F146" s="190">
        <f t="shared" si="56"/>
        <v>18488.900000000001</v>
      </c>
      <c r="G146" s="271">
        <v>17009.788</v>
      </c>
      <c r="H146" s="243">
        <f t="shared" si="58"/>
        <v>17894.296976000001</v>
      </c>
      <c r="I146" s="272">
        <f t="shared" si="59"/>
        <v>17125.470992000002</v>
      </c>
      <c r="K146" s="133">
        <v>131</v>
      </c>
      <c r="L146" s="246" t="s">
        <v>86</v>
      </c>
      <c r="M146" s="463" t="s">
        <v>593</v>
      </c>
      <c r="N146" s="44">
        <v>0.24864864864864866</v>
      </c>
      <c r="O146" s="41">
        <v>134400</v>
      </c>
      <c r="P146" s="146">
        <f t="shared" si="65"/>
        <v>134400</v>
      </c>
      <c r="Q146" s="463" t="s">
        <v>593</v>
      </c>
      <c r="R146" s="44">
        <v>0.24864864864864866</v>
      </c>
      <c r="S146" s="41">
        <v>136800</v>
      </c>
      <c r="T146" s="146">
        <f t="shared" si="66"/>
        <v>136800</v>
      </c>
      <c r="U146" s="463" t="s">
        <v>593</v>
      </c>
      <c r="V146" s="44">
        <v>0.24864864864864866</v>
      </c>
      <c r="W146" s="59">
        <v>120000</v>
      </c>
      <c r="X146" s="162">
        <f t="shared" si="67"/>
        <v>120000</v>
      </c>
      <c r="Y146" s="463" t="s">
        <v>593</v>
      </c>
      <c r="Z146" s="44">
        <v>0.24864864864864866</v>
      </c>
      <c r="AA146" s="59">
        <v>135600</v>
      </c>
      <c r="AB146" s="162">
        <f t="shared" si="68"/>
        <v>135600</v>
      </c>
      <c r="AC146" s="92" t="s">
        <v>593</v>
      </c>
      <c r="AD146" s="585">
        <v>0.248648648648649</v>
      </c>
      <c r="AE146" s="570">
        <v>53071.107588719999</v>
      </c>
      <c r="AF146" s="570">
        <f t="shared" si="57"/>
        <v>53071.107588719999</v>
      </c>
      <c r="AG146" s="458">
        <f t="shared" si="64"/>
        <v>99499.429763453358</v>
      </c>
    </row>
    <row r="147" spans="1:33" x14ac:dyDescent="0.2">
      <c r="A147" s="7">
        <v>132</v>
      </c>
      <c r="B147" s="18" t="s">
        <v>87</v>
      </c>
      <c r="C147" s="181">
        <v>13720</v>
      </c>
      <c r="D147" s="186">
        <f t="shared" si="55"/>
        <v>14993.216</v>
      </c>
      <c r="E147" s="115">
        <v>17575</v>
      </c>
      <c r="F147" s="190">
        <f t="shared" si="56"/>
        <v>18488.900000000001</v>
      </c>
      <c r="G147" s="271">
        <v>17009.788</v>
      </c>
      <c r="H147" s="243">
        <f t="shared" si="58"/>
        <v>17894.296976000001</v>
      </c>
      <c r="I147" s="272">
        <f t="shared" si="59"/>
        <v>17125.470992000002</v>
      </c>
      <c r="K147" s="133">
        <v>132</v>
      </c>
      <c r="L147" s="246" t="s">
        <v>87</v>
      </c>
      <c r="M147" s="463" t="s">
        <v>593</v>
      </c>
      <c r="N147" s="44">
        <v>0.24864864864864866</v>
      </c>
      <c r="O147" s="41">
        <v>134400</v>
      </c>
      <c r="P147" s="146">
        <f t="shared" si="65"/>
        <v>134400</v>
      </c>
      <c r="Q147" s="463" t="s">
        <v>593</v>
      </c>
      <c r="R147" s="44">
        <v>0.24864864864864866</v>
      </c>
      <c r="S147" s="41">
        <v>138000</v>
      </c>
      <c r="T147" s="146">
        <f t="shared" si="66"/>
        <v>138000</v>
      </c>
      <c r="U147" s="463" t="s">
        <v>593</v>
      </c>
      <c r="V147" s="44">
        <v>0.24864864864864866</v>
      </c>
      <c r="W147" s="59">
        <v>120000</v>
      </c>
      <c r="X147" s="162">
        <f t="shared" si="67"/>
        <v>120000</v>
      </c>
      <c r="Y147" s="463" t="s">
        <v>593</v>
      </c>
      <c r="Z147" s="44">
        <v>0.24864864864864866</v>
      </c>
      <c r="AA147" s="59">
        <v>129600</v>
      </c>
      <c r="AB147" s="162">
        <f t="shared" si="68"/>
        <v>129600</v>
      </c>
      <c r="AC147" s="92" t="s">
        <v>593</v>
      </c>
      <c r="AD147" s="585">
        <v>0.248648648648649</v>
      </c>
      <c r="AE147" s="570">
        <v>38900.988182159999</v>
      </c>
      <c r="AF147" s="570">
        <f t="shared" si="57"/>
        <v>38900.988182159999</v>
      </c>
      <c r="AG147" s="458">
        <f t="shared" si="64"/>
        <v>96337.743195693343</v>
      </c>
    </row>
    <row r="148" spans="1:33" x14ac:dyDescent="0.2">
      <c r="A148" s="7">
        <v>133</v>
      </c>
      <c r="B148" s="18" t="s">
        <v>88</v>
      </c>
      <c r="C148" s="181">
        <v>19600</v>
      </c>
      <c r="D148" s="186">
        <f t="shared" si="55"/>
        <v>21418.880000000001</v>
      </c>
      <c r="E148" s="115">
        <v>25175</v>
      </c>
      <c r="F148" s="190">
        <f t="shared" si="56"/>
        <v>26484.1</v>
      </c>
      <c r="G148" s="271">
        <v>24365.371999999999</v>
      </c>
      <c r="H148" s="243">
        <f t="shared" si="58"/>
        <v>25632.371343999999</v>
      </c>
      <c r="I148" s="272">
        <f t="shared" si="59"/>
        <v>24511.783781333332</v>
      </c>
      <c r="K148" s="133">
        <v>133</v>
      </c>
      <c r="L148" s="246" t="s">
        <v>88</v>
      </c>
      <c r="M148" s="463" t="s">
        <v>593</v>
      </c>
      <c r="N148" s="44">
        <v>0.24324324324324326</v>
      </c>
      <c r="O148" s="41">
        <v>39200</v>
      </c>
      <c r="P148" s="146">
        <f t="shared" si="65"/>
        <v>39200</v>
      </c>
      <c r="Q148" s="463" t="s">
        <v>593</v>
      </c>
      <c r="R148" s="44">
        <v>0.24324324324324326</v>
      </c>
      <c r="S148" s="41">
        <v>40250</v>
      </c>
      <c r="T148" s="146">
        <f t="shared" si="66"/>
        <v>40250</v>
      </c>
      <c r="U148" s="463" t="s">
        <v>593</v>
      </c>
      <c r="V148" s="44">
        <v>0.24324324324324326</v>
      </c>
      <c r="W148" s="59">
        <v>35000</v>
      </c>
      <c r="X148" s="162">
        <f t="shared" si="67"/>
        <v>35000</v>
      </c>
      <c r="Y148" s="463" t="s">
        <v>593</v>
      </c>
      <c r="Z148" s="44">
        <v>0.24324324324324326</v>
      </c>
      <c r="AA148" s="59">
        <v>39550</v>
      </c>
      <c r="AB148" s="162">
        <f t="shared" si="68"/>
        <v>39550</v>
      </c>
      <c r="AC148" s="92" t="s">
        <v>593</v>
      </c>
      <c r="AD148" s="585">
        <v>0.24324324324324301</v>
      </c>
      <c r="AE148" s="570">
        <v>49461.7375512</v>
      </c>
      <c r="AF148" s="570">
        <f t="shared" si="57"/>
        <v>49461.7375512</v>
      </c>
      <c r="AG148" s="458">
        <f t="shared" si="64"/>
        <v>37995.586888755555</v>
      </c>
    </row>
    <row r="149" spans="1:33" x14ac:dyDescent="0.2">
      <c r="A149" s="7">
        <v>134</v>
      </c>
      <c r="B149" s="13" t="s">
        <v>169</v>
      </c>
      <c r="C149" s="181">
        <v>343980</v>
      </c>
      <c r="D149" s="186">
        <f t="shared" si="55"/>
        <v>375901.34399999998</v>
      </c>
      <c r="E149" s="115">
        <v>441180</v>
      </c>
      <c r="F149" s="190">
        <f t="shared" si="56"/>
        <v>464121.36</v>
      </c>
      <c r="G149" s="271">
        <v>426991.65119999996</v>
      </c>
      <c r="H149" s="243">
        <f t="shared" si="58"/>
        <v>449195.21706239996</v>
      </c>
      <c r="I149" s="272">
        <f t="shared" si="59"/>
        <v>429739.30702079996</v>
      </c>
      <c r="K149" s="133">
        <v>134</v>
      </c>
      <c r="L149" s="206" t="s">
        <v>169</v>
      </c>
      <c r="M149" s="122">
        <v>612000</v>
      </c>
      <c r="N149" s="44">
        <v>0.25</v>
      </c>
      <c r="O149" s="41">
        <v>163891</v>
      </c>
      <c r="P149" s="146">
        <f t="shared" si="60"/>
        <v>775891</v>
      </c>
      <c r="Q149" s="122">
        <v>612000</v>
      </c>
      <c r="R149" s="44">
        <v>0.25</v>
      </c>
      <c r="S149" s="41">
        <v>172830</v>
      </c>
      <c r="T149" s="146">
        <f t="shared" si="61"/>
        <v>784830</v>
      </c>
      <c r="U149" s="55">
        <v>670500</v>
      </c>
      <c r="V149" s="44">
        <v>0.25</v>
      </c>
      <c r="W149" s="59">
        <v>148991.65119999996</v>
      </c>
      <c r="X149" s="162">
        <f t="shared" si="62"/>
        <v>819491.65119999996</v>
      </c>
      <c r="Y149" s="55">
        <v>657000</v>
      </c>
      <c r="Z149" s="44">
        <v>0.25</v>
      </c>
      <c r="AA149" s="59">
        <v>169850</v>
      </c>
      <c r="AB149" s="162">
        <f t="shared" si="63"/>
        <v>826850</v>
      </c>
      <c r="AC149" s="571">
        <v>3002883.2982720002</v>
      </c>
      <c r="AD149" s="585">
        <v>0.25</v>
      </c>
      <c r="AE149" s="570">
        <v>62140.265441279997</v>
      </c>
      <c r="AF149" s="570">
        <f t="shared" si="57"/>
        <v>3065023.56371328</v>
      </c>
      <c r="AG149" s="458">
        <f t="shared" si="64"/>
        <v>1116970.9203223467</v>
      </c>
    </row>
    <row r="150" spans="1:33" x14ac:dyDescent="0.2">
      <c r="A150" s="7">
        <v>135</v>
      </c>
      <c r="B150" s="13" t="s">
        <v>170</v>
      </c>
      <c r="C150" s="181">
        <v>356720</v>
      </c>
      <c r="D150" s="186">
        <f t="shared" si="55"/>
        <v>389823.61599999998</v>
      </c>
      <c r="E150" s="115">
        <v>457520</v>
      </c>
      <c r="F150" s="190">
        <f t="shared" si="56"/>
        <v>481311.04</v>
      </c>
      <c r="G150" s="271">
        <v>442806.1568</v>
      </c>
      <c r="H150" s="243">
        <f t="shared" si="58"/>
        <v>465832.07695359999</v>
      </c>
      <c r="I150" s="272">
        <f t="shared" si="59"/>
        <v>445655.57765119994</v>
      </c>
      <c r="K150" s="133">
        <v>135</v>
      </c>
      <c r="L150" s="206" t="s">
        <v>170</v>
      </c>
      <c r="M150" s="122">
        <v>657600</v>
      </c>
      <c r="N150" s="44">
        <v>0.25</v>
      </c>
      <c r="O150" s="41">
        <v>173383</v>
      </c>
      <c r="P150" s="146">
        <f t="shared" si="60"/>
        <v>830983</v>
      </c>
      <c r="Q150" s="122">
        <v>614400</v>
      </c>
      <c r="R150" s="44">
        <v>0.25</v>
      </c>
      <c r="S150" s="41">
        <v>179575</v>
      </c>
      <c r="T150" s="146">
        <f t="shared" si="61"/>
        <v>793975</v>
      </c>
      <c r="U150" s="55">
        <v>720000</v>
      </c>
      <c r="V150" s="44">
        <v>0.25</v>
      </c>
      <c r="W150" s="59">
        <v>154806.1568</v>
      </c>
      <c r="X150" s="162">
        <f t="shared" si="62"/>
        <v>874806.1568</v>
      </c>
      <c r="Y150" s="55">
        <v>724800</v>
      </c>
      <c r="Z150" s="44">
        <v>0.25</v>
      </c>
      <c r="AA150" s="59">
        <v>168739</v>
      </c>
      <c r="AB150" s="162">
        <f t="shared" si="63"/>
        <v>893539</v>
      </c>
      <c r="AC150" s="571">
        <v>637500</v>
      </c>
      <c r="AD150" s="585">
        <v>0.25</v>
      </c>
      <c r="AE150" s="570">
        <v>35700</v>
      </c>
      <c r="AF150" s="570">
        <f t="shared" si="57"/>
        <v>673200</v>
      </c>
      <c r="AG150" s="458">
        <f t="shared" si="64"/>
        <v>752026.45574186661</v>
      </c>
    </row>
    <row r="151" spans="1:33" x14ac:dyDescent="0.2">
      <c r="A151" s="7">
        <v>136</v>
      </c>
      <c r="B151" s="13" t="s">
        <v>347</v>
      </c>
      <c r="C151" s="181">
        <v>55860</v>
      </c>
      <c r="D151" s="186">
        <f t="shared" si="55"/>
        <v>61043.807999999997</v>
      </c>
      <c r="E151" s="115">
        <v>71725</v>
      </c>
      <c r="F151" s="190">
        <f t="shared" si="56"/>
        <v>75454.7</v>
      </c>
      <c r="G151" s="271">
        <v>69418.323999999993</v>
      </c>
      <c r="H151" s="243">
        <f t="shared" si="58"/>
        <v>73028.076847999997</v>
      </c>
      <c r="I151" s="272">
        <f t="shared" si="59"/>
        <v>69842.194949333338</v>
      </c>
      <c r="K151" s="133">
        <v>136</v>
      </c>
      <c r="L151" s="206" t="s">
        <v>347</v>
      </c>
      <c r="M151" s="122">
        <v>220800</v>
      </c>
      <c r="N151" s="44">
        <v>0.24864864864864866</v>
      </c>
      <c r="O151" s="41">
        <v>27349</v>
      </c>
      <c r="P151" s="146">
        <f t="shared" si="60"/>
        <v>248149</v>
      </c>
      <c r="Q151" s="122">
        <v>219200</v>
      </c>
      <c r="R151" s="44">
        <v>0.24864864864864866</v>
      </c>
      <c r="S151" s="41">
        <v>27593</v>
      </c>
      <c r="T151" s="146">
        <f t="shared" si="61"/>
        <v>246793</v>
      </c>
      <c r="U151" s="55">
        <v>227200</v>
      </c>
      <c r="V151" s="44">
        <v>0.24864864864864866</v>
      </c>
      <c r="W151" s="59">
        <v>24418.323999999993</v>
      </c>
      <c r="X151" s="162">
        <f t="shared" si="62"/>
        <v>251618.32399999999</v>
      </c>
      <c r="Y151" s="55">
        <v>240000</v>
      </c>
      <c r="Z151" s="44">
        <v>0.24864864864864866</v>
      </c>
      <c r="AA151" s="59">
        <v>26372</v>
      </c>
      <c r="AB151" s="162">
        <f t="shared" si="63"/>
        <v>266372</v>
      </c>
      <c r="AC151" s="571">
        <v>183600</v>
      </c>
      <c r="AD151" s="585">
        <v>0.248648648648649</v>
      </c>
      <c r="AE151" s="570">
        <v>35700</v>
      </c>
      <c r="AF151" s="570">
        <f t="shared" si="57"/>
        <v>219300</v>
      </c>
      <c r="AG151" s="458">
        <f t="shared" si="64"/>
        <v>217012.4198248889</v>
      </c>
    </row>
    <row r="152" spans="1:33" x14ac:dyDescent="0.2">
      <c r="A152" s="7">
        <v>137</v>
      </c>
      <c r="B152" s="13" t="s">
        <v>348</v>
      </c>
      <c r="C152" s="181">
        <v>67620</v>
      </c>
      <c r="D152" s="186">
        <f t="shared" si="55"/>
        <v>73895.135999999999</v>
      </c>
      <c r="E152" s="115">
        <v>86735</v>
      </c>
      <c r="F152" s="190">
        <f t="shared" si="56"/>
        <v>91245.22</v>
      </c>
      <c r="G152" s="271">
        <v>83945.602400000003</v>
      </c>
      <c r="H152" s="243">
        <f t="shared" si="58"/>
        <v>88310.773724800005</v>
      </c>
      <c r="I152" s="272">
        <f t="shared" si="59"/>
        <v>84483.709908266668</v>
      </c>
      <c r="K152" s="133">
        <v>137</v>
      </c>
      <c r="L152" s="206" t="s">
        <v>348</v>
      </c>
      <c r="M152" s="122">
        <v>225600</v>
      </c>
      <c r="N152" s="44">
        <v>0.24864864864864866</v>
      </c>
      <c r="O152" s="41">
        <v>32419</v>
      </c>
      <c r="P152" s="146">
        <f t="shared" si="60"/>
        <v>258019</v>
      </c>
      <c r="Q152" s="122">
        <v>220800</v>
      </c>
      <c r="R152" s="44">
        <v>0.24864864864864866</v>
      </c>
      <c r="S152" s="41">
        <v>32998</v>
      </c>
      <c r="T152" s="146">
        <f t="shared" si="61"/>
        <v>253798</v>
      </c>
      <c r="U152" s="55">
        <v>227200</v>
      </c>
      <c r="V152" s="44">
        <v>0.24864864864864866</v>
      </c>
      <c r="W152" s="59">
        <v>28945.602400000003</v>
      </c>
      <c r="X152" s="162">
        <f t="shared" si="62"/>
        <v>256145.6024</v>
      </c>
      <c r="Y152" s="55">
        <v>243200</v>
      </c>
      <c r="Z152" s="44">
        <v>0.24864864864864866</v>
      </c>
      <c r="AA152" s="59">
        <v>31840</v>
      </c>
      <c r="AB152" s="162">
        <f t="shared" si="63"/>
        <v>275040</v>
      </c>
      <c r="AC152" s="571">
        <v>147751.98983999999</v>
      </c>
      <c r="AD152" s="585">
        <v>0.248648648648649</v>
      </c>
      <c r="AE152" s="570">
        <v>37930.046534640001</v>
      </c>
      <c r="AF152" s="570">
        <f t="shared" si="57"/>
        <v>185682.03637464001</v>
      </c>
      <c r="AG152" s="458">
        <f t="shared" si="64"/>
        <v>218861.39144715111</v>
      </c>
    </row>
    <row r="153" spans="1:33" ht="14.25" customHeight="1" x14ac:dyDescent="0.2">
      <c r="A153" s="7">
        <v>138</v>
      </c>
      <c r="B153" s="12" t="s">
        <v>89</v>
      </c>
      <c r="C153" s="181">
        <v>38220</v>
      </c>
      <c r="D153" s="186">
        <f t="shared" si="55"/>
        <v>41766.815999999999</v>
      </c>
      <c r="E153" s="115">
        <v>49020</v>
      </c>
      <c r="F153" s="190">
        <f t="shared" si="56"/>
        <v>51569.04</v>
      </c>
      <c r="G153" s="271">
        <v>47443.516799999998</v>
      </c>
      <c r="H153" s="243">
        <f t="shared" si="58"/>
        <v>49910.579673599997</v>
      </c>
      <c r="I153" s="272">
        <f t="shared" si="59"/>
        <v>47748.811891199999</v>
      </c>
      <c r="K153" s="133">
        <v>138</v>
      </c>
      <c r="L153" s="124" t="s">
        <v>89</v>
      </c>
      <c r="M153" s="463" t="s">
        <v>593</v>
      </c>
      <c r="N153" s="44">
        <v>2.4300000000000002</v>
      </c>
      <c r="O153" s="41">
        <v>52188</v>
      </c>
      <c r="P153" s="146">
        <f t="shared" ref="P153:P161" si="69">+O153</f>
        <v>52188</v>
      </c>
      <c r="Q153" s="463" t="s">
        <v>593</v>
      </c>
      <c r="R153" s="44">
        <v>2.4300000000000002</v>
      </c>
      <c r="S153" s="41">
        <v>53611</v>
      </c>
      <c r="T153" s="146">
        <f t="shared" ref="T153:T161" si="70">+S153</f>
        <v>53611</v>
      </c>
      <c r="U153" s="463" t="s">
        <v>593</v>
      </c>
      <c r="V153" s="44">
        <v>2.4300000000000002</v>
      </c>
      <c r="W153" s="59">
        <v>47443.516799999998</v>
      </c>
      <c r="X153" s="162">
        <f t="shared" ref="X153:X161" si="71">+W153</f>
        <v>47443.516799999998</v>
      </c>
      <c r="Y153" s="463" t="s">
        <v>593</v>
      </c>
      <c r="Z153" s="44">
        <v>2.4300000000000002</v>
      </c>
      <c r="AA153" s="59">
        <v>54086</v>
      </c>
      <c r="AB153" s="162">
        <f t="shared" ref="AB153:AB161" si="72">+AA153</f>
        <v>54086</v>
      </c>
      <c r="AC153" s="92" t="s">
        <v>593</v>
      </c>
      <c r="AD153" s="585">
        <v>2.4300000000000002</v>
      </c>
      <c r="AE153" s="570">
        <v>107880.06001032</v>
      </c>
      <c r="AF153" s="570">
        <f t="shared" si="57"/>
        <v>107880.06001032</v>
      </c>
      <c r="AG153" s="458">
        <f t="shared" si="64"/>
        <v>60492.898116919998</v>
      </c>
    </row>
    <row r="154" spans="1:33" x14ac:dyDescent="0.2">
      <c r="A154" s="7">
        <v>139</v>
      </c>
      <c r="B154" s="12" t="s">
        <v>321</v>
      </c>
      <c r="C154" s="181">
        <v>38220</v>
      </c>
      <c r="D154" s="186">
        <f t="shared" si="55"/>
        <v>41766.815999999999</v>
      </c>
      <c r="E154" s="115">
        <v>49020</v>
      </c>
      <c r="F154" s="190">
        <f t="shared" si="56"/>
        <v>51569.04</v>
      </c>
      <c r="G154" s="271">
        <v>47443.516799999998</v>
      </c>
      <c r="H154" s="243">
        <f t="shared" si="58"/>
        <v>49910.579673599997</v>
      </c>
      <c r="I154" s="272">
        <f t="shared" si="59"/>
        <v>47748.811891199999</v>
      </c>
      <c r="K154" s="133">
        <v>139</v>
      </c>
      <c r="L154" s="124" t="s">
        <v>321</v>
      </c>
      <c r="M154" s="463" t="s">
        <v>593</v>
      </c>
      <c r="N154" s="44">
        <v>1.29</v>
      </c>
      <c r="O154" s="41">
        <v>52662</v>
      </c>
      <c r="P154" s="146">
        <f t="shared" si="69"/>
        <v>52662</v>
      </c>
      <c r="Q154" s="463" t="s">
        <v>593</v>
      </c>
      <c r="R154" s="44">
        <v>1.29</v>
      </c>
      <c r="S154" s="41">
        <v>53137</v>
      </c>
      <c r="T154" s="146">
        <f t="shared" si="70"/>
        <v>53137</v>
      </c>
      <c r="U154" s="463" t="s">
        <v>593</v>
      </c>
      <c r="V154" s="44">
        <v>1.29</v>
      </c>
      <c r="W154" s="59">
        <v>47443.516799999998</v>
      </c>
      <c r="X154" s="162">
        <f t="shared" si="71"/>
        <v>47443.516799999998</v>
      </c>
      <c r="Y154" s="463" t="s">
        <v>593</v>
      </c>
      <c r="Z154" s="44">
        <v>1.29</v>
      </c>
      <c r="AA154" s="59">
        <v>54086</v>
      </c>
      <c r="AB154" s="162">
        <f t="shared" si="72"/>
        <v>54086</v>
      </c>
      <c r="AC154" s="92" t="s">
        <v>593</v>
      </c>
      <c r="AD154" s="585">
        <v>1.29</v>
      </c>
      <c r="AE154" s="570">
        <v>86624.880900479999</v>
      </c>
      <c r="AF154" s="570">
        <f t="shared" si="57"/>
        <v>86624.880900479999</v>
      </c>
      <c r="AG154" s="458">
        <f t="shared" si="64"/>
        <v>56950.368265279998</v>
      </c>
    </row>
    <row r="155" spans="1:33" x14ac:dyDescent="0.2">
      <c r="A155" s="7">
        <v>140</v>
      </c>
      <c r="B155" s="12" t="s">
        <v>322</v>
      </c>
      <c r="C155" s="181">
        <v>38220</v>
      </c>
      <c r="D155" s="186">
        <f t="shared" si="55"/>
        <v>41766.815999999999</v>
      </c>
      <c r="E155" s="115">
        <v>49020</v>
      </c>
      <c r="F155" s="190">
        <f t="shared" si="56"/>
        <v>51569.04</v>
      </c>
      <c r="G155" s="271">
        <v>47443.516799999998</v>
      </c>
      <c r="H155" s="243">
        <f t="shared" si="58"/>
        <v>49910.579673599997</v>
      </c>
      <c r="I155" s="272">
        <f t="shared" si="59"/>
        <v>47748.811891199999</v>
      </c>
      <c r="K155" s="133">
        <v>140</v>
      </c>
      <c r="L155" s="124" t="s">
        <v>322</v>
      </c>
      <c r="M155" s="463" t="s">
        <v>593</v>
      </c>
      <c r="N155" s="44">
        <v>1.3</v>
      </c>
      <c r="O155" s="41">
        <v>53137</v>
      </c>
      <c r="P155" s="146">
        <f t="shared" si="69"/>
        <v>53137</v>
      </c>
      <c r="Q155" s="463" t="s">
        <v>593</v>
      </c>
      <c r="R155" s="44">
        <v>1.3</v>
      </c>
      <c r="S155" s="41">
        <v>55034</v>
      </c>
      <c r="T155" s="146">
        <f t="shared" si="70"/>
        <v>55034</v>
      </c>
      <c r="U155" s="463" t="s">
        <v>593</v>
      </c>
      <c r="V155" s="44">
        <v>1.3</v>
      </c>
      <c r="W155" s="59">
        <v>47443.516799999998</v>
      </c>
      <c r="X155" s="162">
        <f t="shared" si="71"/>
        <v>47443.516799999998</v>
      </c>
      <c r="Y155" s="463" t="s">
        <v>593</v>
      </c>
      <c r="Z155" s="44">
        <v>1.3</v>
      </c>
      <c r="AA155" s="59">
        <v>51239</v>
      </c>
      <c r="AB155" s="162">
        <f t="shared" si="72"/>
        <v>51239</v>
      </c>
      <c r="AC155" s="92" t="s">
        <v>593</v>
      </c>
      <c r="AD155" s="585">
        <v>1.3</v>
      </c>
      <c r="AE155" s="570">
        <v>86624.880900479999</v>
      </c>
      <c r="AF155" s="570">
        <f t="shared" si="57"/>
        <v>86624.880900479999</v>
      </c>
      <c r="AG155" s="458">
        <f t="shared" si="64"/>
        <v>56871.201598613326</v>
      </c>
    </row>
    <row r="156" spans="1:33" x14ac:dyDescent="0.2">
      <c r="A156" s="7">
        <v>141</v>
      </c>
      <c r="B156" s="12" t="s">
        <v>90</v>
      </c>
      <c r="C156" s="181">
        <v>38220</v>
      </c>
      <c r="D156" s="186">
        <f t="shared" si="55"/>
        <v>41766.815999999999</v>
      </c>
      <c r="E156" s="115">
        <v>49020</v>
      </c>
      <c r="F156" s="190">
        <f t="shared" si="56"/>
        <v>51569.04</v>
      </c>
      <c r="G156" s="271">
        <v>47443.516799999998</v>
      </c>
      <c r="H156" s="243">
        <f t="shared" si="58"/>
        <v>49910.579673599997</v>
      </c>
      <c r="I156" s="272">
        <f t="shared" si="59"/>
        <v>47748.811891199999</v>
      </c>
      <c r="K156" s="133">
        <v>141</v>
      </c>
      <c r="L156" s="124" t="s">
        <v>90</v>
      </c>
      <c r="M156" s="463" t="s">
        <v>593</v>
      </c>
      <c r="N156" s="44">
        <v>1.1100000000000001</v>
      </c>
      <c r="O156" s="41">
        <v>52662</v>
      </c>
      <c r="P156" s="146">
        <f t="shared" si="69"/>
        <v>52662</v>
      </c>
      <c r="Q156" s="463" t="s">
        <v>593</v>
      </c>
      <c r="R156" s="44">
        <v>1.1100000000000001</v>
      </c>
      <c r="S156" s="41">
        <v>53611</v>
      </c>
      <c r="T156" s="146">
        <f t="shared" si="70"/>
        <v>53611</v>
      </c>
      <c r="U156" s="463" t="s">
        <v>593</v>
      </c>
      <c r="V156" s="44">
        <v>1.1100000000000001</v>
      </c>
      <c r="W156" s="59">
        <v>47443.516799999998</v>
      </c>
      <c r="X156" s="162">
        <f t="shared" si="71"/>
        <v>47443.516799999998</v>
      </c>
      <c r="Y156" s="463" t="s">
        <v>593</v>
      </c>
      <c r="Z156" s="44">
        <v>1.1100000000000001</v>
      </c>
      <c r="AA156" s="59">
        <v>53137</v>
      </c>
      <c r="AB156" s="162">
        <f t="shared" si="72"/>
        <v>53137</v>
      </c>
      <c r="AC156" s="92" t="s">
        <v>593</v>
      </c>
      <c r="AD156" s="585">
        <v>1.1100000000000001</v>
      </c>
      <c r="AE156" s="570">
        <v>86624.880900479999</v>
      </c>
      <c r="AF156" s="570">
        <f t="shared" si="57"/>
        <v>86624.880900479999</v>
      </c>
      <c r="AG156" s="458">
        <f t="shared" si="64"/>
        <v>56871.201598613326</v>
      </c>
    </row>
    <row r="157" spans="1:33" ht="11.25" customHeight="1" x14ac:dyDescent="0.2">
      <c r="A157" s="7">
        <v>142</v>
      </c>
      <c r="B157" s="12" t="s">
        <v>91</v>
      </c>
      <c r="C157" s="181">
        <v>38220</v>
      </c>
      <c r="D157" s="186">
        <f t="shared" si="55"/>
        <v>41766.815999999999</v>
      </c>
      <c r="E157" s="115">
        <v>49020</v>
      </c>
      <c r="F157" s="190">
        <f t="shared" si="56"/>
        <v>51569.04</v>
      </c>
      <c r="G157" s="271">
        <v>47443.516799999998</v>
      </c>
      <c r="H157" s="243">
        <f t="shared" si="58"/>
        <v>49910.579673599997</v>
      </c>
      <c r="I157" s="272">
        <f t="shared" si="59"/>
        <v>47748.811891199999</v>
      </c>
      <c r="K157" s="133">
        <v>142</v>
      </c>
      <c r="L157" s="124" t="s">
        <v>91</v>
      </c>
      <c r="M157" s="463" t="s">
        <v>593</v>
      </c>
      <c r="N157" s="44">
        <v>1.05</v>
      </c>
      <c r="O157" s="41">
        <v>52188</v>
      </c>
      <c r="P157" s="146">
        <f t="shared" si="69"/>
        <v>52188</v>
      </c>
      <c r="Q157" s="463" t="s">
        <v>593</v>
      </c>
      <c r="R157" s="44">
        <v>1.05</v>
      </c>
      <c r="S157" s="41">
        <v>54560</v>
      </c>
      <c r="T157" s="146">
        <f t="shared" si="70"/>
        <v>54560</v>
      </c>
      <c r="U157" s="463" t="s">
        <v>593</v>
      </c>
      <c r="V157" s="44">
        <v>1.05</v>
      </c>
      <c r="W157" s="59">
        <v>47443.516799999998</v>
      </c>
      <c r="X157" s="162">
        <f t="shared" si="71"/>
        <v>47443.516799999998</v>
      </c>
      <c r="Y157" s="463" t="s">
        <v>593</v>
      </c>
      <c r="Z157" s="44">
        <v>1.05</v>
      </c>
      <c r="AA157" s="59">
        <v>52662</v>
      </c>
      <c r="AB157" s="162">
        <f t="shared" si="72"/>
        <v>52662</v>
      </c>
      <c r="AC157" s="92" t="s">
        <v>593</v>
      </c>
      <c r="AD157" s="585">
        <v>1.05</v>
      </c>
      <c r="AE157" s="570">
        <v>86624.880900479999</v>
      </c>
      <c r="AF157" s="570">
        <f t="shared" si="57"/>
        <v>86624.880900479999</v>
      </c>
      <c r="AG157" s="458">
        <f t="shared" si="64"/>
        <v>56871.201598613326</v>
      </c>
    </row>
    <row r="158" spans="1:33" x14ac:dyDescent="0.2">
      <c r="A158" s="7">
        <v>143</v>
      </c>
      <c r="B158" s="12" t="s">
        <v>92</v>
      </c>
      <c r="C158" s="181">
        <v>38220</v>
      </c>
      <c r="D158" s="186">
        <f t="shared" si="55"/>
        <v>41766.815999999999</v>
      </c>
      <c r="E158" s="115">
        <v>49020</v>
      </c>
      <c r="F158" s="190">
        <f t="shared" si="56"/>
        <v>51569.04</v>
      </c>
      <c r="G158" s="271">
        <v>47443.516799999998</v>
      </c>
      <c r="H158" s="243">
        <f t="shared" si="58"/>
        <v>49910.579673599997</v>
      </c>
      <c r="I158" s="272">
        <f t="shared" si="59"/>
        <v>47748.811891199999</v>
      </c>
      <c r="K158" s="133">
        <v>143</v>
      </c>
      <c r="L158" s="124" t="s">
        <v>92</v>
      </c>
      <c r="M158" s="463" t="s">
        <v>593</v>
      </c>
      <c r="N158" s="44">
        <v>1.05</v>
      </c>
      <c r="O158" s="41">
        <v>52188</v>
      </c>
      <c r="P158" s="146">
        <f t="shared" si="69"/>
        <v>52188</v>
      </c>
      <c r="Q158" s="463" t="s">
        <v>593</v>
      </c>
      <c r="R158" s="44">
        <v>1.05</v>
      </c>
      <c r="S158" s="41">
        <v>53611</v>
      </c>
      <c r="T158" s="146">
        <f t="shared" si="70"/>
        <v>53611</v>
      </c>
      <c r="U158" s="463" t="s">
        <v>593</v>
      </c>
      <c r="V158" s="44">
        <v>1.05</v>
      </c>
      <c r="W158" s="59">
        <v>47443.516799999998</v>
      </c>
      <c r="X158" s="162">
        <f t="shared" si="71"/>
        <v>47443.516799999998</v>
      </c>
      <c r="Y158" s="463" t="s">
        <v>593</v>
      </c>
      <c r="Z158" s="44">
        <v>1.05</v>
      </c>
      <c r="AA158" s="59">
        <v>53611</v>
      </c>
      <c r="AB158" s="162">
        <f t="shared" si="72"/>
        <v>53611</v>
      </c>
      <c r="AC158" s="92" t="s">
        <v>593</v>
      </c>
      <c r="AD158" s="585">
        <v>1.05</v>
      </c>
      <c r="AE158" s="570">
        <v>86624.880900479999</v>
      </c>
      <c r="AF158" s="570">
        <f t="shared" si="57"/>
        <v>86624.880900479999</v>
      </c>
      <c r="AG158" s="458">
        <f t="shared" si="64"/>
        <v>56871.201598613326</v>
      </c>
    </row>
    <row r="159" spans="1:33" ht="9.75" customHeight="1" x14ac:dyDescent="0.2">
      <c r="A159" s="7">
        <v>144</v>
      </c>
      <c r="B159" s="12" t="s">
        <v>93</v>
      </c>
      <c r="C159" s="181">
        <v>105840</v>
      </c>
      <c r="D159" s="186">
        <f t="shared" si="55"/>
        <v>115661.952</v>
      </c>
      <c r="E159" s="115">
        <v>135755</v>
      </c>
      <c r="F159" s="190">
        <f t="shared" si="56"/>
        <v>142814.26</v>
      </c>
      <c r="G159" s="271">
        <v>131389.11920000002</v>
      </c>
      <c r="H159" s="243">
        <f t="shared" si="58"/>
        <v>138221.35339840001</v>
      </c>
      <c r="I159" s="272">
        <f t="shared" si="59"/>
        <v>132232.52179946666</v>
      </c>
      <c r="K159" s="133">
        <v>144</v>
      </c>
      <c r="L159" s="124" t="s">
        <v>93</v>
      </c>
      <c r="M159" s="463" t="s">
        <v>593</v>
      </c>
      <c r="N159" s="44">
        <v>4</v>
      </c>
      <c r="O159" s="41">
        <v>144528</v>
      </c>
      <c r="P159" s="146">
        <f t="shared" si="69"/>
        <v>144528</v>
      </c>
      <c r="Q159" s="463" t="s">
        <v>593</v>
      </c>
      <c r="R159" s="44">
        <v>4</v>
      </c>
      <c r="S159" s="41">
        <v>151097</v>
      </c>
      <c r="T159" s="146">
        <f t="shared" si="70"/>
        <v>151097</v>
      </c>
      <c r="U159" s="463" t="s">
        <v>593</v>
      </c>
      <c r="V159" s="44">
        <v>4</v>
      </c>
      <c r="W159" s="59">
        <v>131389.11920000002</v>
      </c>
      <c r="X159" s="162">
        <f t="shared" si="71"/>
        <v>131389.11920000002</v>
      </c>
      <c r="Y159" s="463" t="s">
        <v>593</v>
      </c>
      <c r="Z159" s="44">
        <v>4</v>
      </c>
      <c r="AA159" s="59">
        <v>141900</v>
      </c>
      <c r="AB159" s="162">
        <f t="shared" si="72"/>
        <v>141900</v>
      </c>
      <c r="AC159" s="92" t="s">
        <v>593</v>
      </c>
      <c r="AD159" s="585">
        <v>4</v>
      </c>
      <c r="AE159" s="570">
        <v>191029.25124504001</v>
      </c>
      <c r="AF159" s="570">
        <f t="shared" si="57"/>
        <v>191029.25124504001</v>
      </c>
      <c r="AG159" s="458">
        <f t="shared" si="64"/>
        <v>148695.98204075111</v>
      </c>
    </row>
    <row r="160" spans="1:33" ht="14.25" customHeight="1" x14ac:dyDescent="0.2">
      <c r="A160" s="7">
        <v>145</v>
      </c>
      <c r="B160" s="12" t="s">
        <v>94</v>
      </c>
      <c r="C160" s="181">
        <v>48020</v>
      </c>
      <c r="D160" s="186">
        <f t="shared" si="55"/>
        <v>52476.256000000001</v>
      </c>
      <c r="E160" s="115">
        <v>61560</v>
      </c>
      <c r="F160" s="190">
        <f t="shared" si="56"/>
        <v>64761.120000000003</v>
      </c>
      <c r="G160" s="271">
        <v>59580.2304</v>
      </c>
      <c r="H160" s="243">
        <f t="shared" si="58"/>
        <v>62678.402380799998</v>
      </c>
      <c r="I160" s="272">
        <f t="shared" si="59"/>
        <v>59971.926126933336</v>
      </c>
      <c r="K160" s="133">
        <v>145</v>
      </c>
      <c r="L160" s="124" t="s">
        <v>94</v>
      </c>
      <c r="M160" s="463" t="s">
        <v>593</v>
      </c>
      <c r="N160" s="44">
        <v>0.31</v>
      </c>
      <c r="O160" s="41">
        <v>65538</v>
      </c>
      <c r="P160" s="146">
        <f t="shared" si="69"/>
        <v>65538</v>
      </c>
      <c r="Q160" s="463" t="s">
        <v>593</v>
      </c>
      <c r="R160" s="44">
        <v>0.31</v>
      </c>
      <c r="S160" s="41">
        <v>66730</v>
      </c>
      <c r="T160" s="146">
        <f t="shared" si="70"/>
        <v>66730</v>
      </c>
      <c r="U160" s="463" t="s">
        <v>593</v>
      </c>
      <c r="V160" s="44">
        <v>0.31</v>
      </c>
      <c r="W160" s="59">
        <v>59580.2304</v>
      </c>
      <c r="X160" s="162">
        <f t="shared" si="71"/>
        <v>59580.2304</v>
      </c>
      <c r="Y160" s="463" t="s">
        <v>593</v>
      </c>
      <c r="Z160" s="44">
        <v>0.31</v>
      </c>
      <c r="AA160" s="59">
        <v>67326</v>
      </c>
      <c r="AB160" s="162">
        <f t="shared" si="72"/>
        <v>67326</v>
      </c>
      <c r="AC160" s="92" t="s">
        <v>593</v>
      </c>
      <c r="AD160" s="585">
        <v>0.31</v>
      </c>
      <c r="AE160" s="570">
        <v>107880.06001032</v>
      </c>
      <c r="AF160" s="570">
        <f t="shared" si="57"/>
        <v>107880.06001032</v>
      </c>
      <c r="AG160" s="458">
        <f t="shared" si="64"/>
        <v>71171.03608954222</v>
      </c>
    </row>
    <row r="161" spans="1:33" ht="19.5" customHeight="1" x14ac:dyDescent="0.2">
      <c r="A161" s="7">
        <v>146</v>
      </c>
      <c r="B161" s="12" t="s">
        <v>95</v>
      </c>
      <c r="C161" s="181">
        <v>41160</v>
      </c>
      <c r="D161" s="186">
        <f t="shared" si="55"/>
        <v>44979.648000000001</v>
      </c>
      <c r="E161" s="115">
        <v>52820</v>
      </c>
      <c r="F161" s="190">
        <f t="shared" si="56"/>
        <v>55566.64</v>
      </c>
      <c r="G161" s="271">
        <v>51121.308799999999</v>
      </c>
      <c r="H161" s="243">
        <f t="shared" si="58"/>
        <v>53779.616857599998</v>
      </c>
      <c r="I161" s="272">
        <f t="shared" si="59"/>
        <v>51441.968285866664</v>
      </c>
      <c r="K161" s="133">
        <v>146</v>
      </c>
      <c r="L161" s="124" t="s">
        <v>95</v>
      </c>
      <c r="M161" s="463" t="s">
        <v>593</v>
      </c>
      <c r="N161" s="44">
        <v>2.4300000000000002</v>
      </c>
      <c r="O161" s="41">
        <v>56233</v>
      </c>
      <c r="P161" s="146">
        <f t="shared" si="69"/>
        <v>56233</v>
      </c>
      <c r="Q161" s="463" t="s">
        <v>593</v>
      </c>
      <c r="R161" s="44">
        <v>2.4300000000000002</v>
      </c>
      <c r="S161" s="41">
        <v>59301</v>
      </c>
      <c r="T161" s="146">
        <f t="shared" si="70"/>
        <v>59301</v>
      </c>
      <c r="U161" s="463" t="s">
        <v>593</v>
      </c>
      <c r="V161" s="44">
        <v>2.4300000000000002</v>
      </c>
      <c r="W161" s="59">
        <v>51121.308799999999</v>
      </c>
      <c r="X161" s="162">
        <f t="shared" si="71"/>
        <v>51121.308799999999</v>
      </c>
      <c r="Y161" s="463" t="s">
        <v>593</v>
      </c>
      <c r="Z161" s="44">
        <v>2.4300000000000002</v>
      </c>
      <c r="AA161" s="59">
        <v>57767</v>
      </c>
      <c r="AB161" s="162">
        <f t="shared" si="72"/>
        <v>57767</v>
      </c>
      <c r="AC161" s="92" t="s">
        <v>593</v>
      </c>
      <c r="AD161" s="585">
        <v>2.4300000000000002</v>
      </c>
      <c r="AE161" s="570">
        <v>86624.880900479999</v>
      </c>
      <c r="AF161" s="570">
        <f t="shared" si="57"/>
        <v>86624.880900479999</v>
      </c>
      <c r="AG161" s="458">
        <f t="shared" si="64"/>
        <v>60414.859664391108</v>
      </c>
    </row>
    <row r="162" spans="1:33" ht="15.75" customHeight="1" x14ac:dyDescent="0.2">
      <c r="A162" s="7">
        <v>147</v>
      </c>
      <c r="B162" s="12" t="s">
        <v>97</v>
      </c>
      <c r="C162" s="181">
        <v>37240</v>
      </c>
      <c r="D162" s="186">
        <f t="shared" si="55"/>
        <v>40695.872000000003</v>
      </c>
      <c r="E162" s="115">
        <v>47785</v>
      </c>
      <c r="F162" s="190">
        <f t="shared" si="56"/>
        <v>50269.82</v>
      </c>
      <c r="G162" s="271">
        <v>46248.234400000001</v>
      </c>
      <c r="H162" s="243">
        <f t="shared" si="58"/>
        <v>48653.142588800001</v>
      </c>
      <c r="I162" s="272">
        <f t="shared" si="59"/>
        <v>46539.611529599999</v>
      </c>
      <c r="K162" s="133">
        <v>147</v>
      </c>
      <c r="L162" s="124" t="s">
        <v>97</v>
      </c>
      <c r="M162" s="122">
        <v>40800</v>
      </c>
      <c r="N162" s="44">
        <v>0.35</v>
      </c>
      <c r="O162" s="41">
        <v>17873</v>
      </c>
      <c r="P162" s="146">
        <f t="shared" si="60"/>
        <v>58673</v>
      </c>
      <c r="Q162" s="122">
        <v>38400</v>
      </c>
      <c r="R162" s="44">
        <v>0.35</v>
      </c>
      <c r="S162" s="41">
        <v>18523</v>
      </c>
      <c r="T162" s="146">
        <f t="shared" si="61"/>
        <v>56923</v>
      </c>
      <c r="U162" s="55">
        <v>44700</v>
      </c>
      <c r="V162" s="44">
        <v>0.35</v>
      </c>
      <c r="W162" s="59">
        <v>16248.234400000001</v>
      </c>
      <c r="X162" s="162">
        <f t="shared" si="62"/>
        <v>60948.234400000001</v>
      </c>
      <c r="Y162" s="55">
        <v>45300</v>
      </c>
      <c r="Z162" s="44">
        <v>0.35</v>
      </c>
      <c r="AA162" s="59">
        <v>18036</v>
      </c>
      <c r="AB162" s="162">
        <f t="shared" si="63"/>
        <v>63336</v>
      </c>
      <c r="AC162" s="571">
        <v>198409.81492800001</v>
      </c>
      <c r="AD162" s="585">
        <v>0.35</v>
      </c>
      <c r="AE162" s="570">
        <v>26173.209628799999</v>
      </c>
      <c r="AF162" s="570">
        <f t="shared" si="57"/>
        <v>224583.0245568</v>
      </c>
      <c r="AG162" s="458">
        <f t="shared" si="64"/>
        <v>85167.145081066657</v>
      </c>
    </row>
    <row r="163" spans="1:33" x14ac:dyDescent="0.2">
      <c r="A163" s="7">
        <v>148</v>
      </c>
      <c r="B163" s="12" t="s">
        <v>318</v>
      </c>
      <c r="C163" s="181">
        <v>64680</v>
      </c>
      <c r="D163" s="186">
        <f t="shared" si="55"/>
        <v>70682.304000000004</v>
      </c>
      <c r="E163" s="115">
        <v>83030</v>
      </c>
      <c r="F163" s="190">
        <f t="shared" si="56"/>
        <v>87347.56</v>
      </c>
      <c r="G163" s="271">
        <v>80359.7552</v>
      </c>
      <c r="H163" s="243">
        <f t="shared" si="58"/>
        <v>84538.462470400002</v>
      </c>
      <c r="I163" s="272">
        <f t="shared" si="59"/>
        <v>80856.108823466668</v>
      </c>
      <c r="K163" s="133">
        <v>148</v>
      </c>
      <c r="L163" s="124" t="s">
        <v>318</v>
      </c>
      <c r="M163" s="122">
        <v>394400</v>
      </c>
      <c r="N163" s="44">
        <v>0.39</v>
      </c>
      <c r="O163" s="41">
        <v>31763</v>
      </c>
      <c r="P163" s="146">
        <f t="shared" si="60"/>
        <v>426163</v>
      </c>
      <c r="Q163" s="122">
        <v>388600</v>
      </c>
      <c r="R163" s="44">
        <v>0.39</v>
      </c>
      <c r="S163" s="41">
        <v>32897</v>
      </c>
      <c r="T163" s="146">
        <f t="shared" si="61"/>
        <v>421497</v>
      </c>
      <c r="U163" s="55">
        <v>423400</v>
      </c>
      <c r="V163" s="44">
        <v>0.39</v>
      </c>
      <c r="W163" s="59">
        <v>28359.7552</v>
      </c>
      <c r="X163" s="162">
        <f t="shared" si="62"/>
        <v>451759.75520000001</v>
      </c>
      <c r="Y163" s="55">
        <v>426300</v>
      </c>
      <c r="Z163" s="44">
        <v>0.39</v>
      </c>
      <c r="AA163" s="59">
        <v>31196</v>
      </c>
      <c r="AB163" s="162">
        <f t="shared" si="63"/>
        <v>457496</v>
      </c>
      <c r="AC163" s="571">
        <v>229500</v>
      </c>
      <c r="AD163" s="585">
        <v>0.39</v>
      </c>
      <c r="AE163" s="570">
        <v>51000</v>
      </c>
      <c r="AF163" s="570">
        <f t="shared" si="57"/>
        <v>280500</v>
      </c>
      <c r="AG163" s="458">
        <f t="shared" si="64"/>
        <v>353045.31067057775</v>
      </c>
    </row>
    <row r="164" spans="1:33" ht="10.5" customHeight="1" x14ac:dyDescent="0.2">
      <c r="A164" s="7">
        <v>149</v>
      </c>
      <c r="B164" s="12" t="s">
        <v>98</v>
      </c>
      <c r="C164" s="181">
        <v>69580</v>
      </c>
      <c r="D164" s="186">
        <f t="shared" si="55"/>
        <v>76037.024000000005</v>
      </c>
      <c r="E164" s="115">
        <v>89205</v>
      </c>
      <c r="F164" s="190">
        <f t="shared" si="56"/>
        <v>93843.66</v>
      </c>
      <c r="G164" s="271">
        <v>54850.400000000001</v>
      </c>
      <c r="H164" s="243">
        <f t="shared" si="58"/>
        <v>57702.620800000004</v>
      </c>
      <c r="I164" s="272">
        <f t="shared" si="59"/>
        <v>75861.101600000009</v>
      </c>
      <c r="K164" s="133">
        <v>149</v>
      </c>
      <c r="L164" s="124" t="s">
        <v>98</v>
      </c>
      <c r="M164" s="463" t="s">
        <v>593</v>
      </c>
      <c r="N164" s="44">
        <v>1.57</v>
      </c>
      <c r="O164" s="41">
        <v>60335</v>
      </c>
      <c r="P164" s="146">
        <f t="shared" ref="P164:P167" si="73">+O164</f>
        <v>60335</v>
      </c>
      <c r="Q164" s="463" t="s">
        <v>593</v>
      </c>
      <c r="R164" s="44">
        <v>1.57</v>
      </c>
      <c r="S164" s="41">
        <v>61432</v>
      </c>
      <c r="T164" s="146">
        <f t="shared" ref="T164:T166" si="74">+S164</f>
        <v>61432</v>
      </c>
      <c r="U164" s="463" t="s">
        <v>593</v>
      </c>
      <c r="V164" s="44">
        <v>1.57</v>
      </c>
      <c r="W164" s="59">
        <v>54850.400000000001</v>
      </c>
      <c r="X164" s="162">
        <f t="shared" ref="X164:X167" si="75">+W164</f>
        <v>54850.400000000001</v>
      </c>
      <c r="Y164" s="463" t="s">
        <v>593</v>
      </c>
      <c r="Z164" s="44">
        <v>1.57</v>
      </c>
      <c r="AA164" s="59">
        <v>59787</v>
      </c>
      <c r="AB164" s="162">
        <f t="shared" ref="AB164:AB167" si="76">+AA164</f>
        <v>59787</v>
      </c>
      <c r="AC164" s="92" t="s">
        <v>593</v>
      </c>
      <c r="AD164" s="585">
        <v>1.57</v>
      </c>
      <c r="AE164" s="570">
        <v>130873.08395304</v>
      </c>
      <c r="AF164" s="570">
        <f t="shared" si="57"/>
        <v>130873.08395304</v>
      </c>
      <c r="AG164" s="458">
        <f t="shared" si="64"/>
        <v>73856.430925506662</v>
      </c>
    </row>
    <row r="165" spans="1:33" ht="10.5" customHeight="1" x14ac:dyDescent="0.2">
      <c r="A165" s="7">
        <v>150</v>
      </c>
      <c r="B165" s="12" t="s">
        <v>100</v>
      </c>
      <c r="C165" s="181">
        <v>34300</v>
      </c>
      <c r="D165" s="186">
        <f t="shared" si="55"/>
        <v>37483.040000000001</v>
      </c>
      <c r="E165" s="115">
        <v>43985</v>
      </c>
      <c r="F165" s="190">
        <f t="shared" si="56"/>
        <v>46272.22</v>
      </c>
      <c r="G165" s="271">
        <v>42570.4424</v>
      </c>
      <c r="H165" s="243">
        <f t="shared" si="58"/>
        <v>44784.105404800001</v>
      </c>
      <c r="I165" s="272">
        <f t="shared" si="59"/>
        <v>42846.455134933341</v>
      </c>
      <c r="K165" s="133">
        <v>150</v>
      </c>
      <c r="L165" s="124" t="s">
        <v>100</v>
      </c>
      <c r="M165" s="463" t="s">
        <v>593</v>
      </c>
      <c r="N165" s="44">
        <v>1.19</v>
      </c>
      <c r="O165" s="41">
        <v>47679</v>
      </c>
      <c r="P165" s="146">
        <f t="shared" si="73"/>
        <v>47679</v>
      </c>
      <c r="Q165" s="463" t="s">
        <v>593</v>
      </c>
      <c r="R165" s="44">
        <v>1.19</v>
      </c>
      <c r="S165" s="41">
        <v>49382</v>
      </c>
      <c r="T165" s="146">
        <f t="shared" si="74"/>
        <v>49382</v>
      </c>
      <c r="U165" s="463" t="s">
        <v>593</v>
      </c>
      <c r="V165" s="44">
        <v>1.19</v>
      </c>
      <c r="W165" s="59">
        <v>42570.4424</v>
      </c>
      <c r="X165" s="162">
        <f t="shared" si="75"/>
        <v>42570.4424</v>
      </c>
      <c r="Y165" s="463" t="s">
        <v>593</v>
      </c>
      <c r="Z165" s="44">
        <v>1.19</v>
      </c>
      <c r="AA165" s="59">
        <v>46827</v>
      </c>
      <c r="AB165" s="162">
        <f t="shared" si="76"/>
        <v>46827</v>
      </c>
      <c r="AC165" s="92" t="s">
        <v>593</v>
      </c>
      <c r="AD165" s="585">
        <v>1.19</v>
      </c>
      <c r="AE165" s="570">
        <v>86624.880900479999</v>
      </c>
      <c r="AF165" s="570">
        <f t="shared" si="57"/>
        <v>86624.880900479999</v>
      </c>
      <c r="AG165" s="458">
        <f t="shared" si="64"/>
        <v>52654.963072568898</v>
      </c>
    </row>
    <row r="166" spans="1:33" ht="15" customHeight="1" x14ac:dyDescent="0.2">
      <c r="A166" s="7">
        <v>151</v>
      </c>
      <c r="B166" s="12" t="s">
        <v>101</v>
      </c>
      <c r="C166" s="181">
        <v>76440</v>
      </c>
      <c r="D166" s="186">
        <f t="shared" si="55"/>
        <v>83533.631999999998</v>
      </c>
      <c r="E166" s="115">
        <v>98040</v>
      </c>
      <c r="F166" s="190">
        <f t="shared" si="56"/>
        <v>103138.08</v>
      </c>
      <c r="G166" s="271">
        <v>94887.033599999995</v>
      </c>
      <c r="H166" s="243">
        <f t="shared" si="58"/>
        <v>99821.159347199995</v>
      </c>
      <c r="I166" s="272">
        <f t="shared" si="59"/>
        <v>95497.623782399998</v>
      </c>
      <c r="K166" s="133">
        <v>151</v>
      </c>
      <c r="L166" s="124" t="s">
        <v>101</v>
      </c>
      <c r="M166" s="463" t="s">
        <v>593</v>
      </c>
      <c r="N166" s="44">
        <v>2.4500000000000002</v>
      </c>
      <c r="O166" s="41">
        <v>105325</v>
      </c>
      <c r="P166" s="146">
        <f t="shared" si="73"/>
        <v>105325</v>
      </c>
      <c r="Q166" s="463" t="s">
        <v>593</v>
      </c>
      <c r="R166" s="44">
        <v>2.4500000000000002</v>
      </c>
      <c r="S166" s="41">
        <v>106273</v>
      </c>
      <c r="T166" s="146">
        <f t="shared" si="74"/>
        <v>106273</v>
      </c>
      <c r="U166" s="463" t="s">
        <v>593</v>
      </c>
      <c r="V166" s="44">
        <v>2.4500000000000002</v>
      </c>
      <c r="W166" s="59">
        <v>94887.033599999995</v>
      </c>
      <c r="X166" s="162">
        <f t="shared" si="75"/>
        <v>94887.033599999995</v>
      </c>
      <c r="Y166" s="463" t="s">
        <v>593</v>
      </c>
      <c r="Z166" s="44">
        <v>2.4500000000000002</v>
      </c>
      <c r="AA166" s="59">
        <v>102478</v>
      </c>
      <c r="AB166" s="162">
        <f t="shared" si="76"/>
        <v>102478</v>
      </c>
      <c r="AC166" s="92" t="s">
        <v>593</v>
      </c>
      <c r="AD166" s="585">
        <v>2.4500000000000002</v>
      </c>
      <c r="AE166" s="570">
        <v>129135.23912016</v>
      </c>
      <c r="AF166" s="570">
        <f t="shared" si="57"/>
        <v>129135.23912016</v>
      </c>
      <c r="AG166" s="458">
        <f t="shared" si="64"/>
        <v>105599.31608376</v>
      </c>
    </row>
    <row r="167" spans="1:33" ht="15.75" customHeight="1" x14ac:dyDescent="0.2">
      <c r="A167" s="7">
        <v>152</v>
      </c>
      <c r="B167" s="12" t="s">
        <v>231</v>
      </c>
      <c r="C167" s="181">
        <v>88200</v>
      </c>
      <c r="D167" s="186">
        <f t="shared" si="55"/>
        <v>96384.959999999992</v>
      </c>
      <c r="E167" s="115">
        <v>113145</v>
      </c>
      <c r="F167" s="190">
        <f t="shared" si="56"/>
        <v>119028.54000000001</v>
      </c>
      <c r="G167" s="271">
        <v>109506.2568</v>
      </c>
      <c r="H167" s="243">
        <f t="shared" si="58"/>
        <v>115200.5821536</v>
      </c>
      <c r="I167" s="272">
        <f t="shared" si="59"/>
        <v>110204.6940512</v>
      </c>
      <c r="K167" s="133">
        <v>152</v>
      </c>
      <c r="L167" s="124" t="s">
        <v>231</v>
      </c>
      <c r="M167" s="463" t="s">
        <v>593</v>
      </c>
      <c r="N167" s="44">
        <v>0.28999999999999998</v>
      </c>
      <c r="O167" s="41">
        <v>121552</v>
      </c>
      <c r="P167" s="146">
        <f t="shared" si="73"/>
        <v>121552</v>
      </c>
      <c r="Q167" s="463" t="s">
        <v>593</v>
      </c>
      <c r="R167" s="44">
        <v>0.28999999999999998</v>
      </c>
      <c r="S167" s="41">
        <v>122647</v>
      </c>
      <c r="T167" s="146">
        <f>+S167</f>
        <v>122647</v>
      </c>
      <c r="U167" s="463" t="s">
        <v>593</v>
      </c>
      <c r="V167" s="44">
        <v>0.28999999999999998</v>
      </c>
      <c r="W167" s="59">
        <v>109506.2568</v>
      </c>
      <c r="X167" s="162">
        <f t="shared" si="75"/>
        <v>109506.2568</v>
      </c>
      <c r="Y167" s="463" t="s">
        <v>593</v>
      </c>
      <c r="Z167" s="44">
        <v>0.28999999999999998</v>
      </c>
      <c r="AA167" s="59">
        <v>120457</v>
      </c>
      <c r="AB167" s="162">
        <f t="shared" si="76"/>
        <v>120457</v>
      </c>
      <c r="AC167" s="92" t="s">
        <v>593</v>
      </c>
      <c r="AD167" s="585">
        <v>0.28999999999999998</v>
      </c>
      <c r="AE167" s="570">
        <v>255000</v>
      </c>
      <c r="AF167" s="570">
        <f t="shared" si="57"/>
        <v>255000</v>
      </c>
      <c r="AG167" s="458">
        <f t="shared" si="64"/>
        <v>139894.49180853335</v>
      </c>
    </row>
    <row r="168" spans="1:33" ht="20.25" customHeight="1" x14ac:dyDescent="0.2">
      <c r="A168" s="7">
        <v>153</v>
      </c>
      <c r="B168" s="12" t="s">
        <v>288</v>
      </c>
      <c r="C168" s="181">
        <v>101920</v>
      </c>
      <c r="D168" s="186">
        <f t="shared" si="55"/>
        <v>111378.17600000001</v>
      </c>
      <c r="E168" s="115">
        <v>130720</v>
      </c>
      <c r="F168" s="190">
        <f t="shared" si="56"/>
        <v>137517.44</v>
      </c>
      <c r="G168" s="271">
        <v>126516.0448</v>
      </c>
      <c r="H168" s="243">
        <f t="shared" si="58"/>
        <v>133094.87912960001</v>
      </c>
      <c r="I168" s="272">
        <f t="shared" si="59"/>
        <v>127330.16504320002</v>
      </c>
      <c r="K168" s="133">
        <v>153</v>
      </c>
      <c r="L168" s="124" t="s">
        <v>288</v>
      </c>
      <c r="M168" s="122">
        <v>303600</v>
      </c>
      <c r="N168" s="274">
        <v>0.55000000000000004</v>
      </c>
      <c r="O168" s="41">
        <v>49858</v>
      </c>
      <c r="P168" s="146">
        <f t="shared" si="60"/>
        <v>353458</v>
      </c>
      <c r="Q168" s="122">
        <v>290400</v>
      </c>
      <c r="R168" s="274">
        <v>0.55000000000000004</v>
      </c>
      <c r="S168" s="41">
        <v>51639</v>
      </c>
      <c r="T168" s="146">
        <f t="shared" si="61"/>
        <v>342039</v>
      </c>
      <c r="U168" s="55">
        <v>327800</v>
      </c>
      <c r="V168" s="274">
        <v>0.55000000000000004</v>
      </c>
      <c r="W168" s="59">
        <v>44516.044800000003</v>
      </c>
      <c r="X168" s="162">
        <f t="shared" si="62"/>
        <v>372316.04480000003</v>
      </c>
      <c r="Y168" s="55">
        <v>332200</v>
      </c>
      <c r="Z168" s="274">
        <v>0.55000000000000004</v>
      </c>
      <c r="AA168" s="59">
        <v>50748</v>
      </c>
      <c r="AB168" s="162">
        <f t="shared" si="63"/>
        <v>382948</v>
      </c>
      <c r="AC168" s="571">
        <v>306000</v>
      </c>
      <c r="AD168" s="601">
        <v>0.55000000000000004</v>
      </c>
      <c r="AE168" s="570">
        <v>20400</v>
      </c>
      <c r="AF168" s="570">
        <f t="shared" si="57"/>
        <v>326400</v>
      </c>
      <c r="AG168" s="458">
        <f t="shared" si="64"/>
        <v>317415.20164053334</v>
      </c>
    </row>
    <row r="169" spans="1:33" ht="16.5" customHeight="1" x14ac:dyDescent="0.2">
      <c r="A169" s="7">
        <v>154</v>
      </c>
      <c r="B169" s="12" t="s">
        <v>289</v>
      </c>
      <c r="C169" s="181">
        <v>89180</v>
      </c>
      <c r="D169" s="186">
        <f t="shared" si="55"/>
        <v>97455.903999999995</v>
      </c>
      <c r="E169" s="115">
        <v>114380</v>
      </c>
      <c r="F169" s="190">
        <f t="shared" si="56"/>
        <v>120327.76</v>
      </c>
      <c r="G169" s="271">
        <v>110701.5392</v>
      </c>
      <c r="H169" s="243">
        <f t="shared" si="58"/>
        <v>116458.0192384</v>
      </c>
      <c r="I169" s="272">
        <f t="shared" si="59"/>
        <v>111413.89441279999</v>
      </c>
      <c r="K169" s="133">
        <v>154</v>
      </c>
      <c r="L169" s="124" t="s">
        <v>289</v>
      </c>
      <c r="M169" s="122">
        <v>319000</v>
      </c>
      <c r="N169" s="274">
        <v>0.55000000000000004</v>
      </c>
      <c r="O169" s="41">
        <v>42959</v>
      </c>
      <c r="P169" s="146">
        <f t="shared" si="60"/>
        <v>361959</v>
      </c>
      <c r="Q169" s="122">
        <v>292600</v>
      </c>
      <c r="R169" s="274">
        <v>0.55000000000000004</v>
      </c>
      <c r="S169" s="41">
        <v>43733</v>
      </c>
      <c r="T169" s="146">
        <f t="shared" si="61"/>
        <v>336333</v>
      </c>
      <c r="U169" s="55">
        <v>312400</v>
      </c>
      <c r="V169" s="274">
        <v>0.55000000000000004</v>
      </c>
      <c r="W169" s="59">
        <v>38701.539199999999</v>
      </c>
      <c r="X169" s="162">
        <f t="shared" si="62"/>
        <v>351101.5392</v>
      </c>
      <c r="Y169" s="55">
        <v>327800</v>
      </c>
      <c r="Z169" s="274">
        <v>0.55000000000000004</v>
      </c>
      <c r="AA169" s="59">
        <v>42185</v>
      </c>
      <c r="AB169" s="162">
        <f t="shared" si="63"/>
        <v>369985</v>
      </c>
      <c r="AC169" s="571">
        <v>188700</v>
      </c>
      <c r="AD169" s="601">
        <v>0.55000000000000004</v>
      </c>
      <c r="AE169" s="570">
        <v>35700</v>
      </c>
      <c r="AF169" s="570">
        <f t="shared" si="57"/>
        <v>224400</v>
      </c>
      <c r="AG169" s="458">
        <f t="shared" si="64"/>
        <v>292532.0722688</v>
      </c>
    </row>
    <row r="170" spans="1:33" x14ac:dyDescent="0.2">
      <c r="A170" s="7">
        <v>155</v>
      </c>
      <c r="B170" s="13" t="s">
        <v>290</v>
      </c>
      <c r="C170" s="181">
        <v>65660</v>
      </c>
      <c r="D170" s="186">
        <f t="shared" si="55"/>
        <v>71753.247999999992</v>
      </c>
      <c r="E170" s="115">
        <v>84265</v>
      </c>
      <c r="F170" s="190">
        <f t="shared" si="56"/>
        <v>88646.78</v>
      </c>
      <c r="G170" s="271">
        <v>81555.037599999996</v>
      </c>
      <c r="H170" s="243">
        <f t="shared" si="58"/>
        <v>85795.899555199998</v>
      </c>
      <c r="I170" s="272">
        <f t="shared" si="59"/>
        <v>82065.309185066668</v>
      </c>
      <c r="K170" s="133">
        <v>155</v>
      </c>
      <c r="L170" s="206" t="s">
        <v>290</v>
      </c>
      <c r="M170" s="122">
        <v>74200</v>
      </c>
      <c r="N170" s="274">
        <v>1.2</v>
      </c>
      <c r="O170" s="41">
        <v>31982</v>
      </c>
      <c r="P170" s="146">
        <f t="shared" si="60"/>
        <v>106182</v>
      </c>
      <c r="Q170" s="122">
        <v>72610</v>
      </c>
      <c r="R170" s="274">
        <v>1.2</v>
      </c>
      <c r="S170" s="41">
        <v>33124</v>
      </c>
      <c r="T170" s="146">
        <f t="shared" si="61"/>
        <v>105734</v>
      </c>
      <c r="U170" s="55">
        <v>79500</v>
      </c>
      <c r="V170" s="274">
        <v>1.2</v>
      </c>
      <c r="W170" s="59">
        <v>28555.037599999996</v>
      </c>
      <c r="X170" s="162">
        <f t="shared" si="62"/>
        <v>108055.0376</v>
      </c>
      <c r="Y170" s="55">
        <v>78970</v>
      </c>
      <c r="Z170" s="274">
        <v>1.2</v>
      </c>
      <c r="AA170" s="59">
        <v>31696</v>
      </c>
      <c r="AB170" s="162">
        <f t="shared" si="63"/>
        <v>110666</v>
      </c>
      <c r="AC170" s="571">
        <v>193800</v>
      </c>
      <c r="AD170" s="601">
        <v>1.2</v>
      </c>
      <c r="AE170" s="570">
        <v>51000</v>
      </c>
      <c r="AF170" s="570">
        <f t="shared" si="57"/>
        <v>244800</v>
      </c>
      <c r="AG170" s="458">
        <f t="shared" si="64"/>
        <v>126250.39113084444</v>
      </c>
    </row>
    <row r="171" spans="1:33" ht="14.25" customHeight="1" x14ac:dyDescent="0.2">
      <c r="A171" s="7">
        <v>156</v>
      </c>
      <c r="B171" s="12" t="s">
        <v>291</v>
      </c>
      <c r="C171" s="181">
        <v>30380</v>
      </c>
      <c r="D171" s="186">
        <f t="shared" si="55"/>
        <v>33199.264000000003</v>
      </c>
      <c r="E171" s="115">
        <v>39045</v>
      </c>
      <c r="F171" s="190">
        <f t="shared" si="56"/>
        <v>41075.339999999997</v>
      </c>
      <c r="G171" s="271">
        <v>37789.3128</v>
      </c>
      <c r="H171" s="243">
        <f t="shared" si="58"/>
        <v>39754.357065600001</v>
      </c>
      <c r="I171" s="272">
        <f t="shared" si="59"/>
        <v>38009.653688533326</v>
      </c>
      <c r="K171" s="133">
        <v>156</v>
      </c>
      <c r="L171" s="124" t="s">
        <v>291</v>
      </c>
      <c r="M171" s="122">
        <v>35250</v>
      </c>
      <c r="N171" s="274">
        <v>0.9</v>
      </c>
      <c r="O171" s="41">
        <v>14324</v>
      </c>
      <c r="P171" s="146">
        <f t="shared" si="60"/>
        <v>49574</v>
      </c>
      <c r="Q171" s="122">
        <v>33750</v>
      </c>
      <c r="R171" s="274">
        <v>0.9</v>
      </c>
      <c r="S171" s="41">
        <v>14452</v>
      </c>
      <c r="T171" s="146">
        <f t="shared" si="61"/>
        <v>48202</v>
      </c>
      <c r="U171" s="55">
        <v>36250</v>
      </c>
      <c r="V171" s="274">
        <v>0.9</v>
      </c>
      <c r="W171" s="59">
        <v>12789.3128</v>
      </c>
      <c r="X171" s="162">
        <f t="shared" si="62"/>
        <v>49039.3128</v>
      </c>
      <c r="Y171" s="55">
        <v>36250</v>
      </c>
      <c r="Z171" s="274">
        <v>0.9</v>
      </c>
      <c r="AA171" s="59">
        <v>14068</v>
      </c>
      <c r="AB171" s="162">
        <f t="shared" si="63"/>
        <v>50318</v>
      </c>
      <c r="AC171" s="571">
        <v>663000</v>
      </c>
      <c r="AD171" s="601">
        <v>0.9</v>
      </c>
      <c r="AE171" s="570">
        <v>20400</v>
      </c>
      <c r="AF171" s="570">
        <f t="shared" si="57"/>
        <v>683400</v>
      </c>
      <c r="AG171" s="458">
        <f t="shared" si="64"/>
        <v>153090.49441475555</v>
      </c>
    </row>
    <row r="172" spans="1:33" ht="18" customHeight="1" x14ac:dyDescent="0.2">
      <c r="A172" s="7">
        <v>157</v>
      </c>
      <c r="B172" s="12" t="s">
        <v>292</v>
      </c>
      <c r="C172" s="181">
        <v>51940</v>
      </c>
      <c r="D172" s="186">
        <f t="shared" si="55"/>
        <v>56760.031999999999</v>
      </c>
      <c r="E172" s="115">
        <v>66595</v>
      </c>
      <c r="F172" s="190">
        <f t="shared" si="56"/>
        <v>70057.94</v>
      </c>
      <c r="G172" s="271">
        <v>64453.304799999998</v>
      </c>
      <c r="H172" s="243">
        <f t="shared" si="58"/>
        <v>67804.876649600003</v>
      </c>
      <c r="I172" s="272">
        <f t="shared" si="59"/>
        <v>64874.282883200001</v>
      </c>
      <c r="K172" s="133">
        <v>157</v>
      </c>
      <c r="L172" s="124" t="s">
        <v>292</v>
      </c>
      <c r="M172" s="122">
        <v>59640</v>
      </c>
      <c r="N172" s="274">
        <v>1.9</v>
      </c>
      <c r="O172" s="41">
        <v>24699</v>
      </c>
      <c r="P172" s="146">
        <f t="shared" si="60"/>
        <v>84339</v>
      </c>
      <c r="Q172" s="122">
        <v>57960</v>
      </c>
      <c r="R172" s="274">
        <v>1.9</v>
      </c>
      <c r="S172" s="41">
        <v>26046</v>
      </c>
      <c r="T172" s="146">
        <f t="shared" si="61"/>
        <v>84006</v>
      </c>
      <c r="U172" s="55">
        <v>60060</v>
      </c>
      <c r="V172" s="274">
        <v>1.9</v>
      </c>
      <c r="W172" s="59">
        <v>22453.304799999998</v>
      </c>
      <c r="X172" s="162">
        <f t="shared" si="62"/>
        <v>82513.304799999998</v>
      </c>
      <c r="Y172" s="55">
        <v>61320</v>
      </c>
      <c r="Z172" s="274">
        <v>1.9</v>
      </c>
      <c r="AA172" s="59">
        <v>25372</v>
      </c>
      <c r="AB172" s="162">
        <f t="shared" si="63"/>
        <v>86692</v>
      </c>
      <c r="AC172" s="571">
        <v>663000</v>
      </c>
      <c r="AD172" s="601">
        <v>1.9</v>
      </c>
      <c r="AE172" s="570">
        <v>51000</v>
      </c>
      <c r="AF172" s="570">
        <f t="shared" si="57"/>
        <v>714000</v>
      </c>
      <c r="AG172" s="458">
        <f t="shared" si="64"/>
        <v>186070.76461386666</v>
      </c>
    </row>
    <row r="173" spans="1:33" ht="18" customHeight="1" x14ac:dyDescent="0.2">
      <c r="A173" s="7">
        <v>158</v>
      </c>
      <c r="B173" s="12" t="s">
        <v>293</v>
      </c>
      <c r="C173" s="181">
        <v>64680</v>
      </c>
      <c r="D173" s="186">
        <f t="shared" si="55"/>
        <v>70682.304000000004</v>
      </c>
      <c r="E173" s="115">
        <v>82935</v>
      </c>
      <c r="F173" s="190">
        <f t="shared" si="56"/>
        <v>87247.62</v>
      </c>
      <c r="G173" s="271">
        <v>80267.810400000002</v>
      </c>
      <c r="H173" s="243">
        <f t="shared" si="58"/>
        <v>84441.736540800004</v>
      </c>
      <c r="I173" s="272">
        <f t="shared" si="59"/>
        <v>80790.553513600011</v>
      </c>
      <c r="K173" s="133">
        <v>158</v>
      </c>
      <c r="L173" s="124" t="s">
        <v>293</v>
      </c>
      <c r="M173" s="122">
        <v>72800</v>
      </c>
      <c r="N173" s="274">
        <v>1.5</v>
      </c>
      <c r="O173" s="41">
        <v>31660</v>
      </c>
      <c r="P173" s="146">
        <f t="shared" si="60"/>
        <v>104460</v>
      </c>
      <c r="Q173" s="122">
        <v>66040</v>
      </c>
      <c r="R173" s="274">
        <v>1.5</v>
      </c>
      <c r="S173" s="41">
        <v>31943</v>
      </c>
      <c r="T173" s="146">
        <f t="shared" si="61"/>
        <v>97983</v>
      </c>
      <c r="U173" s="55">
        <v>78000</v>
      </c>
      <c r="V173" s="274">
        <v>1.5</v>
      </c>
      <c r="W173" s="59">
        <v>28267.810400000002</v>
      </c>
      <c r="X173" s="162">
        <f t="shared" si="62"/>
        <v>106267.8104</v>
      </c>
      <c r="Y173" s="55">
        <v>76440</v>
      </c>
      <c r="Z173" s="274">
        <v>1.5</v>
      </c>
      <c r="AA173" s="59">
        <v>31660</v>
      </c>
      <c r="AB173" s="162">
        <f t="shared" si="63"/>
        <v>108100</v>
      </c>
      <c r="AC173" s="571">
        <v>306000</v>
      </c>
      <c r="AD173" s="601">
        <v>1.5</v>
      </c>
      <c r="AE173" s="570">
        <v>35700</v>
      </c>
      <c r="AF173" s="570">
        <f t="shared" si="57"/>
        <v>341700</v>
      </c>
      <c r="AG173" s="458">
        <f t="shared" si="64"/>
        <v>139883.56065226669</v>
      </c>
    </row>
    <row r="174" spans="1:33" ht="12" customHeight="1" x14ac:dyDescent="0.2">
      <c r="A174" s="7">
        <v>159</v>
      </c>
      <c r="B174" s="12" t="s">
        <v>294</v>
      </c>
      <c r="C174" s="181">
        <v>30380</v>
      </c>
      <c r="D174" s="186">
        <f t="shared" si="55"/>
        <v>33199.264000000003</v>
      </c>
      <c r="E174" s="115">
        <v>39045</v>
      </c>
      <c r="F174" s="190">
        <f t="shared" si="56"/>
        <v>41075.339999999997</v>
      </c>
      <c r="G174" s="271">
        <v>37789.3128</v>
      </c>
      <c r="H174" s="243">
        <f t="shared" si="58"/>
        <v>39754.357065600001</v>
      </c>
      <c r="I174" s="272">
        <f t="shared" si="59"/>
        <v>38009.653688533326</v>
      </c>
      <c r="K174" s="133">
        <v>159</v>
      </c>
      <c r="L174" s="124" t="s">
        <v>294</v>
      </c>
      <c r="M174" s="122">
        <v>35250</v>
      </c>
      <c r="N174" s="274">
        <v>0.55000000000000004</v>
      </c>
      <c r="O174" s="41">
        <v>14068</v>
      </c>
      <c r="P174" s="146">
        <f t="shared" si="60"/>
        <v>49318</v>
      </c>
      <c r="Q174" s="122">
        <v>34250</v>
      </c>
      <c r="R174" s="274">
        <v>0.55000000000000004</v>
      </c>
      <c r="S174" s="41">
        <v>14452</v>
      </c>
      <c r="T174" s="146">
        <f t="shared" si="61"/>
        <v>48702</v>
      </c>
      <c r="U174" s="55">
        <v>35000</v>
      </c>
      <c r="V174" s="274">
        <v>0.55000000000000004</v>
      </c>
      <c r="W174" s="59">
        <v>12789.3128</v>
      </c>
      <c r="X174" s="162">
        <f t="shared" si="62"/>
        <v>47789.3128</v>
      </c>
      <c r="Y174" s="55">
        <v>37500</v>
      </c>
      <c r="Z174" s="274">
        <v>0.55000000000000004</v>
      </c>
      <c r="AA174" s="59">
        <v>14196</v>
      </c>
      <c r="AB174" s="162">
        <f t="shared" si="63"/>
        <v>51696</v>
      </c>
      <c r="AC174" s="571">
        <v>357000</v>
      </c>
      <c r="AD174" s="601">
        <v>0.55000000000000004</v>
      </c>
      <c r="AE174" s="570">
        <v>35700</v>
      </c>
      <c r="AF174" s="570">
        <f t="shared" si="57"/>
        <v>392700</v>
      </c>
      <c r="AG174" s="458">
        <f t="shared" si="64"/>
        <v>104702.49441475555</v>
      </c>
    </row>
    <row r="175" spans="1:33" ht="11.25" customHeight="1" x14ac:dyDescent="0.2">
      <c r="A175" s="7">
        <v>160</v>
      </c>
      <c r="B175" s="12" t="s">
        <v>295</v>
      </c>
      <c r="C175" s="181">
        <v>37240</v>
      </c>
      <c r="D175" s="186">
        <f t="shared" si="55"/>
        <v>40695.872000000003</v>
      </c>
      <c r="E175" s="115">
        <v>47785</v>
      </c>
      <c r="F175" s="190">
        <f t="shared" si="56"/>
        <v>50269.82</v>
      </c>
      <c r="G175" s="271">
        <v>46248.234400000001</v>
      </c>
      <c r="H175" s="243">
        <f t="shared" si="58"/>
        <v>48653.142588800001</v>
      </c>
      <c r="I175" s="272">
        <f t="shared" si="59"/>
        <v>46539.611529599999</v>
      </c>
      <c r="K175" s="133">
        <v>160</v>
      </c>
      <c r="L175" s="124" t="s">
        <v>295</v>
      </c>
      <c r="M175" s="122">
        <v>43200</v>
      </c>
      <c r="N175" s="274">
        <v>0.55000000000000004</v>
      </c>
      <c r="O175" s="41">
        <v>18198</v>
      </c>
      <c r="P175" s="146">
        <f t="shared" si="60"/>
        <v>61398</v>
      </c>
      <c r="Q175" s="122">
        <v>41100</v>
      </c>
      <c r="R175" s="274">
        <v>0.55000000000000004</v>
      </c>
      <c r="S175" s="41">
        <v>18848</v>
      </c>
      <c r="T175" s="146">
        <f t="shared" si="61"/>
        <v>59948</v>
      </c>
      <c r="U175" s="55">
        <v>42900</v>
      </c>
      <c r="V175" s="274">
        <v>0.55000000000000004</v>
      </c>
      <c r="W175" s="59">
        <v>16248.234400000001</v>
      </c>
      <c r="X175" s="162">
        <f t="shared" si="62"/>
        <v>59148.234400000001</v>
      </c>
      <c r="Y175" s="55">
        <v>44400</v>
      </c>
      <c r="Z175" s="274">
        <v>0.55000000000000004</v>
      </c>
      <c r="AA175" s="59">
        <v>17873</v>
      </c>
      <c r="AB175" s="162">
        <f t="shared" si="63"/>
        <v>62273</v>
      </c>
      <c r="AC175" s="571">
        <v>591600</v>
      </c>
      <c r="AD175" s="601">
        <v>0.55000000000000004</v>
      </c>
      <c r="AE175" s="570">
        <v>35700</v>
      </c>
      <c r="AF175" s="570">
        <f t="shared" si="57"/>
        <v>627300</v>
      </c>
      <c r="AG175" s="458">
        <f t="shared" si="64"/>
        <v>152767.80765493333</v>
      </c>
    </row>
    <row r="176" spans="1:33" ht="15" customHeight="1" x14ac:dyDescent="0.2">
      <c r="A176" s="7">
        <v>161</v>
      </c>
      <c r="B176" s="12" t="s">
        <v>338</v>
      </c>
      <c r="C176" s="181">
        <v>42140</v>
      </c>
      <c r="D176" s="186">
        <f t="shared" si="55"/>
        <v>46050.591999999997</v>
      </c>
      <c r="E176" s="115">
        <v>54055</v>
      </c>
      <c r="F176" s="190">
        <f t="shared" si="56"/>
        <v>56865.86</v>
      </c>
      <c r="G176" s="271">
        <v>52316.591200000003</v>
      </c>
      <c r="H176" s="243">
        <f t="shared" si="58"/>
        <v>55037.053942400002</v>
      </c>
      <c r="I176" s="272">
        <f t="shared" si="59"/>
        <v>52651.168647466664</v>
      </c>
      <c r="K176" s="133">
        <v>161</v>
      </c>
      <c r="L176" s="124" t="s">
        <v>338</v>
      </c>
      <c r="M176" s="122">
        <v>46580</v>
      </c>
      <c r="N176" s="274">
        <v>1.5</v>
      </c>
      <c r="O176" s="41">
        <v>20515</v>
      </c>
      <c r="P176" s="146">
        <f t="shared" si="60"/>
        <v>67095</v>
      </c>
      <c r="Q176" s="122">
        <v>45220</v>
      </c>
      <c r="R176" s="274">
        <v>1.5</v>
      </c>
      <c r="S176" s="41">
        <v>20515</v>
      </c>
      <c r="T176" s="146">
        <f t="shared" si="61"/>
        <v>65735</v>
      </c>
      <c r="U176" s="55">
        <v>48960</v>
      </c>
      <c r="V176" s="274">
        <v>1.5</v>
      </c>
      <c r="W176" s="59">
        <v>18316.591200000003</v>
      </c>
      <c r="X176" s="162">
        <f t="shared" si="62"/>
        <v>67276.591199999995</v>
      </c>
      <c r="Y176" s="55">
        <v>50660</v>
      </c>
      <c r="Z176" s="274">
        <v>1.5</v>
      </c>
      <c r="AA176" s="59">
        <v>20881</v>
      </c>
      <c r="AB176" s="162">
        <f t="shared" si="63"/>
        <v>71541</v>
      </c>
      <c r="AC176" s="571">
        <v>357000</v>
      </c>
      <c r="AD176" s="601">
        <v>1.5</v>
      </c>
      <c r="AE176" s="570">
        <v>20400</v>
      </c>
      <c r="AF176" s="570">
        <f t="shared" si="57"/>
        <v>377400</v>
      </c>
      <c r="AG176" s="458">
        <f t="shared" si="64"/>
        <v>116949.7933079111</v>
      </c>
    </row>
    <row r="177" spans="1:33" x14ac:dyDescent="0.2">
      <c r="A177" s="7">
        <v>162</v>
      </c>
      <c r="B177" s="13" t="s">
        <v>313</v>
      </c>
      <c r="C177" s="181">
        <v>4900</v>
      </c>
      <c r="D177" s="186">
        <f t="shared" si="55"/>
        <v>5354.72</v>
      </c>
      <c r="E177" s="184" t="s">
        <v>593</v>
      </c>
      <c r="F177" s="187" t="s">
        <v>593</v>
      </c>
      <c r="G177" s="184" t="s">
        <v>593</v>
      </c>
      <c r="H177" s="187" t="s">
        <v>593</v>
      </c>
      <c r="I177" s="272">
        <f t="shared" si="59"/>
        <v>5354.72</v>
      </c>
      <c r="K177" s="133">
        <v>162</v>
      </c>
      <c r="L177" s="206" t="s">
        <v>313</v>
      </c>
      <c r="M177" s="123">
        <v>672000</v>
      </c>
      <c r="N177" s="274">
        <v>0.4</v>
      </c>
      <c r="O177" s="41">
        <v>156800</v>
      </c>
      <c r="P177" s="146">
        <f t="shared" si="60"/>
        <v>828800</v>
      </c>
      <c r="Q177" s="123">
        <v>614400</v>
      </c>
      <c r="R177" s="274">
        <v>0.4</v>
      </c>
      <c r="S177" s="41">
        <v>158200</v>
      </c>
      <c r="T177" s="146">
        <f t="shared" si="61"/>
        <v>772600</v>
      </c>
      <c r="U177" s="55">
        <v>710400</v>
      </c>
      <c r="V177" s="274">
        <v>0.4</v>
      </c>
      <c r="W177" s="59">
        <v>140000</v>
      </c>
      <c r="X177" s="162">
        <f t="shared" si="62"/>
        <v>850400</v>
      </c>
      <c r="Y177" s="55">
        <v>729600</v>
      </c>
      <c r="Z177" s="274">
        <v>0.4</v>
      </c>
      <c r="AA177" s="59">
        <v>154000</v>
      </c>
      <c r="AB177" s="162">
        <f t="shared" si="63"/>
        <v>883600</v>
      </c>
      <c r="AC177" s="571">
        <v>257510.61086399999</v>
      </c>
      <c r="AD177" s="601">
        <v>0.4</v>
      </c>
      <c r="AE177" s="570">
        <v>467177.720256</v>
      </c>
      <c r="AF177" s="570">
        <f t="shared" si="57"/>
        <v>724688.33111999999</v>
      </c>
      <c r="AG177" s="458">
        <f t="shared" si="64"/>
        <v>677573.84185333329</v>
      </c>
    </row>
    <row r="178" spans="1:33" x14ac:dyDescent="0.2">
      <c r="A178" s="7">
        <v>163</v>
      </c>
      <c r="B178" s="13" t="s">
        <v>403</v>
      </c>
      <c r="C178" s="184" t="s">
        <v>593</v>
      </c>
      <c r="D178" s="187" t="s">
        <v>593</v>
      </c>
      <c r="E178" s="184" t="s">
        <v>593</v>
      </c>
      <c r="F178" s="187" t="s">
        <v>593</v>
      </c>
      <c r="G178" s="271">
        <v>612414.56000000006</v>
      </c>
      <c r="H178" s="243">
        <f t="shared" si="58"/>
        <v>644260.11712000007</v>
      </c>
      <c r="I178" s="272">
        <f t="shared" si="59"/>
        <v>644260.11712000007</v>
      </c>
      <c r="K178" s="133">
        <v>163</v>
      </c>
      <c r="L178" s="206" t="s">
        <v>403</v>
      </c>
      <c r="M178" s="123">
        <v>541280</v>
      </c>
      <c r="N178" s="132">
        <v>0.41675675675675677</v>
      </c>
      <c r="O178" s="219">
        <v>240144</v>
      </c>
      <c r="P178" s="146">
        <f t="shared" si="60"/>
        <v>781424</v>
      </c>
      <c r="Q178" s="123">
        <v>517400</v>
      </c>
      <c r="R178" s="132">
        <v>0.41675675675675677</v>
      </c>
      <c r="S178" s="41">
        <v>244433</v>
      </c>
      <c r="T178" s="146">
        <f t="shared" si="61"/>
        <v>761833</v>
      </c>
      <c r="U178" s="202">
        <v>565160</v>
      </c>
      <c r="V178" s="132">
        <v>0.41675675675675677</v>
      </c>
      <c r="W178" s="201">
        <v>214414.56000000006</v>
      </c>
      <c r="X178" s="162">
        <f t="shared" si="62"/>
        <v>779574.56</v>
      </c>
      <c r="Y178" s="202">
        <v>600980</v>
      </c>
      <c r="Z178" s="132">
        <v>0.41675675675675677</v>
      </c>
      <c r="AA178" s="201">
        <v>233712</v>
      </c>
      <c r="AB178" s="162">
        <f t="shared" si="63"/>
        <v>834692</v>
      </c>
      <c r="AC178" s="584">
        <v>1100400.5338560001</v>
      </c>
      <c r="AD178" s="602">
        <v>0.416756756756757</v>
      </c>
      <c r="AE178" s="572">
        <v>106142.21517744</v>
      </c>
      <c r="AF178" s="584">
        <f t="shared" si="57"/>
        <v>1206542.7490334401</v>
      </c>
      <c r="AG178" s="458">
        <f t="shared" si="64"/>
        <v>834721.0710255733</v>
      </c>
    </row>
    <row r="179" spans="1:33" x14ac:dyDescent="0.2">
      <c r="A179" s="7">
        <v>164</v>
      </c>
      <c r="B179" s="30" t="s">
        <v>405</v>
      </c>
      <c r="C179" s="184" t="s">
        <v>593</v>
      </c>
      <c r="D179" s="187" t="s">
        <v>593</v>
      </c>
      <c r="E179" s="184" t="s">
        <v>593</v>
      </c>
      <c r="F179" s="187" t="s">
        <v>593</v>
      </c>
      <c r="G179" s="271">
        <v>243230.26240000004</v>
      </c>
      <c r="H179" s="243">
        <f t="shared" si="58"/>
        <v>255878.23604480003</v>
      </c>
      <c r="I179" s="272">
        <f t="shared" si="59"/>
        <v>255878.23604480003</v>
      </c>
      <c r="K179" s="133">
        <v>164</v>
      </c>
      <c r="L179" s="211" t="s">
        <v>405</v>
      </c>
      <c r="M179" s="123">
        <v>224360</v>
      </c>
      <c r="N179" s="132">
        <v>0.28000000000000003</v>
      </c>
      <c r="O179" s="219">
        <v>93753</v>
      </c>
      <c r="P179" s="146">
        <f t="shared" si="60"/>
        <v>318113</v>
      </c>
      <c r="Q179" s="123">
        <v>208560</v>
      </c>
      <c r="R179" s="132">
        <v>0.28000000000000003</v>
      </c>
      <c r="S179" s="41">
        <v>97162</v>
      </c>
      <c r="T179" s="146">
        <f t="shared" si="61"/>
        <v>305722</v>
      </c>
      <c r="U179" s="202">
        <v>225940</v>
      </c>
      <c r="V179" s="132">
        <v>0.28000000000000003</v>
      </c>
      <c r="W179" s="201">
        <v>85230.262400000036</v>
      </c>
      <c r="X179" s="162">
        <f t="shared" si="62"/>
        <v>311170.26240000001</v>
      </c>
      <c r="Y179" s="202">
        <v>229100</v>
      </c>
      <c r="Z179" s="132">
        <v>0.28000000000000003</v>
      </c>
      <c r="AA179" s="201">
        <v>93753</v>
      </c>
      <c r="AB179" s="162">
        <f t="shared" si="63"/>
        <v>322853</v>
      </c>
      <c r="AC179" s="584">
        <v>401041.11528000003</v>
      </c>
      <c r="AD179" s="602">
        <v>0.28000000000000003</v>
      </c>
      <c r="AE179" s="572">
        <v>868922.41643999994</v>
      </c>
      <c r="AF179" s="584">
        <f t="shared" si="57"/>
        <v>1269963.5317199999</v>
      </c>
      <c r="AG179" s="458">
        <f t="shared" si="64"/>
        <v>463950.00502746663</v>
      </c>
    </row>
    <row r="180" spans="1:33" x14ac:dyDescent="0.2">
      <c r="A180" s="7">
        <v>165</v>
      </c>
      <c r="B180" s="30" t="s">
        <v>406</v>
      </c>
      <c r="C180" s="184" t="s">
        <v>593</v>
      </c>
      <c r="D180" s="187" t="s">
        <v>593</v>
      </c>
      <c r="E180" s="184" t="s">
        <v>593</v>
      </c>
      <c r="F180" s="187" t="s">
        <v>593</v>
      </c>
      <c r="G180" s="271">
        <v>1794993.6</v>
      </c>
      <c r="H180" s="243">
        <f t="shared" si="58"/>
        <v>1888333.2672000001</v>
      </c>
      <c r="I180" s="272">
        <f t="shared" si="59"/>
        <v>1888333.2672000001</v>
      </c>
      <c r="K180" s="133">
        <v>165</v>
      </c>
      <c r="L180" s="211" t="s">
        <v>406</v>
      </c>
      <c r="M180" s="123">
        <v>1657140</v>
      </c>
      <c r="N180" s="132">
        <v>0.28000000000000003</v>
      </c>
      <c r="O180" s="219">
        <v>703353</v>
      </c>
      <c r="P180" s="146">
        <f t="shared" si="60"/>
        <v>2360493</v>
      </c>
      <c r="Q180" s="123">
        <v>1493760</v>
      </c>
      <c r="R180" s="132">
        <v>0.28000000000000003</v>
      </c>
      <c r="S180" s="41">
        <v>728473</v>
      </c>
      <c r="T180" s="146">
        <f t="shared" si="61"/>
        <v>2222233</v>
      </c>
      <c r="U180" s="202">
        <v>1645470</v>
      </c>
      <c r="V180" s="132">
        <v>0.28000000000000003</v>
      </c>
      <c r="W180" s="201">
        <v>627993.60000000009</v>
      </c>
      <c r="X180" s="162">
        <f t="shared" si="62"/>
        <v>2273463.6</v>
      </c>
      <c r="Y180" s="202">
        <v>1692150</v>
      </c>
      <c r="Z180" s="132">
        <v>0.28000000000000003</v>
      </c>
      <c r="AA180" s="201">
        <v>715913</v>
      </c>
      <c r="AB180" s="162">
        <f t="shared" si="63"/>
        <v>2408063</v>
      </c>
      <c r="AC180" s="584">
        <v>280500</v>
      </c>
      <c r="AD180" s="602">
        <v>0.28000000000000003</v>
      </c>
      <c r="AE180" s="572">
        <v>20400</v>
      </c>
      <c r="AF180" s="584">
        <f t="shared" si="57"/>
        <v>300900</v>
      </c>
      <c r="AG180" s="458">
        <f t="shared" si="64"/>
        <v>1908914.3112000001</v>
      </c>
    </row>
    <row r="181" spans="1:33" x14ac:dyDescent="0.2">
      <c r="A181" s="7">
        <v>166</v>
      </c>
      <c r="B181" s="30" t="s">
        <v>407</v>
      </c>
      <c r="C181" s="184" t="s">
        <v>593</v>
      </c>
      <c r="D181" s="187" t="s">
        <v>593</v>
      </c>
      <c r="E181" s="184" t="s">
        <v>593</v>
      </c>
      <c r="F181" s="187" t="s">
        <v>593</v>
      </c>
      <c r="G181" s="271">
        <v>2161730.44</v>
      </c>
      <c r="H181" s="243">
        <f t="shared" si="58"/>
        <v>2274140.42288</v>
      </c>
      <c r="I181" s="272">
        <f t="shared" si="59"/>
        <v>2274140.42288</v>
      </c>
      <c r="K181" s="133">
        <v>166</v>
      </c>
      <c r="L181" s="211" t="s">
        <v>407</v>
      </c>
      <c r="M181" s="123">
        <v>1896750</v>
      </c>
      <c r="N181" s="132">
        <v>0.12</v>
      </c>
      <c r="O181" s="219">
        <v>839971</v>
      </c>
      <c r="P181" s="146">
        <f t="shared" si="60"/>
        <v>2736721</v>
      </c>
      <c r="Q181" s="123">
        <v>1854600</v>
      </c>
      <c r="R181" s="132">
        <v>0.12</v>
      </c>
      <c r="S181" s="41">
        <v>862673</v>
      </c>
      <c r="T181" s="146">
        <f t="shared" si="61"/>
        <v>2717273</v>
      </c>
      <c r="U181" s="202">
        <v>1995100</v>
      </c>
      <c r="V181" s="132">
        <v>0.12</v>
      </c>
      <c r="W181" s="201">
        <v>756730.44</v>
      </c>
      <c r="X181" s="162">
        <f t="shared" si="62"/>
        <v>2751830.44</v>
      </c>
      <c r="Y181" s="202">
        <v>2121550</v>
      </c>
      <c r="Z181" s="132">
        <v>0.12</v>
      </c>
      <c r="AA181" s="201">
        <v>824836</v>
      </c>
      <c r="AB181" s="162">
        <f t="shared" si="63"/>
        <v>2946386</v>
      </c>
      <c r="AC181" s="584">
        <v>3166114.068</v>
      </c>
      <c r="AD181" s="602">
        <v>0.12</v>
      </c>
      <c r="AE181" s="572">
        <v>106944.297408</v>
      </c>
      <c r="AF181" s="584">
        <f t="shared" si="57"/>
        <v>3273058.3654080001</v>
      </c>
      <c r="AG181" s="458">
        <f t="shared" si="64"/>
        <v>2783234.8713813331</v>
      </c>
    </row>
    <row r="182" spans="1:33" x14ac:dyDescent="0.2">
      <c r="A182" s="7">
        <v>167</v>
      </c>
      <c r="B182" s="30" t="s">
        <v>409</v>
      </c>
      <c r="C182" s="184" t="s">
        <v>593</v>
      </c>
      <c r="D182" s="187" t="s">
        <v>593</v>
      </c>
      <c r="E182" s="184" t="s">
        <v>593</v>
      </c>
      <c r="F182" s="187" t="s">
        <v>593</v>
      </c>
      <c r="G182" s="271">
        <v>588086.35600000003</v>
      </c>
      <c r="H182" s="243">
        <f t="shared" si="58"/>
        <v>618666.84651200008</v>
      </c>
      <c r="I182" s="272">
        <f t="shared" si="59"/>
        <v>618666.84651200008</v>
      </c>
      <c r="K182" s="133">
        <v>167</v>
      </c>
      <c r="L182" s="211" t="s">
        <v>409</v>
      </c>
      <c r="M182" s="123">
        <v>550080</v>
      </c>
      <c r="N182" s="132">
        <v>0.11</v>
      </c>
      <c r="O182" s="219">
        <v>230817</v>
      </c>
      <c r="P182" s="146">
        <f t="shared" si="60"/>
        <v>780897</v>
      </c>
      <c r="Q182" s="123">
        <v>527160</v>
      </c>
      <c r="R182" s="132">
        <v>0.11</v>
      </c>
      <c r="S182" s="41">
        <v>232878</v>
      </c>
      <c r="T182" s="146">
        <f t="shared" si="61"/>
        <v>760038</v>
      </c>
      <c r="U182" s="202">
        <v>561540</v>
      </c>
      <c r="V182" s="132">
        <v>0.11</v>
      </c>
      <c r="W182" s="201">
        <v>206086.35600000003</v>
      </c>
      <c r="X182" s="162">
        <f t="shared" si="62"/>
        <v>767626.35600000003</v>
      </c>
      <c r="Y182" s="202">
        <v>580640</v>
      </c>
      <c r="Z182" s="132">
        <v>0.11</v>
      </c>
      <c r="AA182" s="201">
        <v>228756</v>
      </c>
      <c r="AB182" s="162">
        <f t="shared" si="63"/>
        <v>809396</v>
      </c>
      <c r="AC182" s="584">
        <v>306000</v>
      </c>
      <c r="AD182" s="602">
        <v>0.11</v>
      </c>
      <c r="AE182" s="572">
        <v>35700</v>
      </c>
      <c r="AF182" s="584">
        <f t="shared" si="57"/>
        <v>341700</v>
      </c>
      <c r="AG182" s="458">
        <f t="shared" si="64"/>
        <v>679720.7004186667</v>
      </c>
    </row>
    <row r="183" spans="1:33" x14ac:dyDescent="0.2">
      <c r="A183" s="7">
        <v>168</v>
      </c>
      <c r="B183" s="30" t="s">
        <v>410</v>
      </c>
      <c r="C183" s="184" t="s">
        <v>593</v>
      </c>
      <c r="D183" s="187" t="s">
        <v>593</v>
      </c>
      <c r="E183" s="184" t="s">
        <v>593</v>
      </c>
      <c r="F183" s="187" t="s">
        <v>593</v>
      </c>
      <c r="G183" s="271">
        <v>2418777.52</v>
      </c>
      <c r="H183" s="243">
        <f t="shared" si="58"/>
        <v>2544553.9510400002</v>
      </c>
      <c r="I183" s="272">
        <f t="shared" si="59"/>
        <v>2544553.9510400002</v>
      </c>
      <c r="K183" s="133">
        <v>168</v>
      </c>
      <c r="L183" s="211" t="s">
        <v>410</v>
      </c>
      <c r="M183" s="123">
        <v>2247960</v>
      </c>
      <c r="N183" s="132">
        <v>0.44</v>
      </c>
      <c r="O183" s="219">
        <v>948391</v>
      </c>
      <c r="P183" s="146">
        <f t="shared" si="60"/>
        <v>3196351</v>
      </c>
      <c r="Q183" s="123">
        <v>2012160</v>
      </c>
      <c r="R183" s="132">
        <v>0.44</v>
      </c>
      <c r="S183" s="41">
        <v>982262</v>
      </c>
      <c r="T183" s="146">
        <f t="shared" si="61"/>
        <v>2994422</v>
      </c>
      <c r="U183" s="202">
        <v>2263680</v>
      </c>
      <c r="V183" s="132">
        <v>0.44</v>
      </c>
      <c r="W183" s="201">
        <v>846777.52</v>
      </c>
      <c r="X183" s="162">
        <f t="shared" si="62"/>
        <v>3110457.52</v>
      </c>
      <c r="Y183" s="202">
        <v>2279400</v>
      </c>
      <c r="Z183" s="132">
        <v>0.44</v>
      </c>
      <c r="AA183" s="201">
        <v>965326</v>
      </c>
      <c r="AB183" s="162">
        <f t="shared" si="63"/>
        <v>3244726</v>
      </c>
      <c r="AC183" s="584">
        <v>963905.83848000003</v>
      </c>
      <c r="AD183" s="602">
        <v>0.44</v>
      </c>
      <c r="AE183" s="572">
        <v>56898.587706480001</v>
      </c>
      <c r="AF183" s="584">
        <f t="shared" si="57"/>
        <v>1020804.4261864801</v>
      </c>
      <c r="AG183" s="458">
        <f t="shared" si="64"/>
        <v>2685219.1495377463</v>
      </c>
    </row>
    <row r="184" spans="1:33" x14ac:dyDescent="0.2">
      <c r="A184" s="7">
        <v>169</v>
      </c>
      <c r="B184" s="30" t="s">
        <v>367</v>
      </c>
      <c r="C184" s="184" t="s">
        <v>593</v>
      </c>
      <c r="D184" s="187" t="s">
        <v>593</v>
      </c>
      <c r="E184" s="184" t="s">
        <v>593</v>
      </c>
      <c r="F184" s="187" t="s">
        <v>593</v>
      </c>
      <c r="G184" s="271">
        <v>2817639.84</v>
      </c>
      <c r="H184" s="243">
        <f t="shared" si="58"/>
        <v>2964157.1116800001</v>
      </c>
      <c r="I184" s="272">
        <f t="shared" si="59"/>
        <v>2964157.1116800001</v>
      </c>
      <c r="K184" s="133">
        <v>169</v>
      </c>
      <c r="L184" s="211" t="s">
        <v>367</v>
      </c>
      <c r="M184" s="123">
        <v>2490160</v>
      </c>
      <c r="N184" s="132">
        <v>0.44</v>
      </c>
      <c r="O184" s="219">
        <v>1105037</v>
      </c>
      <c r="P184" s="146">
        <f t="shared" si="60"/>
        <v>3595197</v>
      </c>
      <c r="Q184" s="123">
        <v>2380300</v>
      </c>
      <c r="R184" s="132">
        <v>0.44</v>
      </c>
      <c r="S184" s="41">
        <v>1124769</v>
      </c>
      <c r="T184" s="146">
        <f t="shared" si="61"/>
        <v>3505069</v>
      </c>
      <c r="U184" s="202">
        <v>2618330</v>
      </c>
      <c r="V184" s="132">
        <v>0.44</v>
      </c>
      <c r="W184" s="201">
        <v>986639.83999999985</v>
      </c>
      <c r="X184" s="162">
        <f t="shared" si="62"/>
        <v>3604969.84</v>
      </c>
      <c r="Y184" s="202">
        <v>2691570</v>
      </c>
      <c r="Z184" s="132">
        <v>0.44</v>
      </c>
      <c r="AA184" s="201">
        <v>1065571</v>
      </c>
      <c r="AB184" s="162">
        <f t="shared" si="63"/>
        <v>3757141</v>
      </c>
      <c r="AC184" s="584">
        <v>6537673.7599680005</v>
      </c>
      <c r="AD184" s="602">
        <v>0.44</v>
      </c>
      <c r="AE184" s="572">
        <v>130873.08395304</v>
      </c>
      <c r="AF184" s="584">
        <f t="shared" si="57"/>
        <v>6668546.8439210402</v>
      </c>
      <c r="AG184" s="458">
        <f t="shared" si="64"/>
        <v>4015846.7992668399</v>
      </c>
    </row>
    <row r="185" spans="1:33" x14ac:dyDescent="0.2">
      <c r="A185" s="7">
        <v>170</v>
      </c>
      <c r="B185" s="30" t="s">
        <v>442</v>
      </c>
      <c r="C185" s="184" t="s">
        <v>593</v>
      </c>
      <c r="D185" s="187" t="s">
        <v>593</v>
      </c>
      <c r="E185" s="184" t="s">
        <v>593</v>
      </c>
      <c r="F185" s="187" t="s">
        <v>593</v>
      </c>
      <c r="G185" s="271">
        <v>2314720</v>
      </c>
      <c r="H185" s="243">
        <f t="shared" si="58"/>
        <v>2435085.44</v>
      </c>
      <c r="I185" s="272">
        <f t="shared" si="59"/>
        <v>2435085.44</v>
      </c>
      <c r="K185" s="133">
        <v>170</v>
      </c>
      <c r="L185" s="211" t="s">
        <v>442</v>
      </c>
      <c r="M185" s="123">
        <v>2061850</v>
      </c>
      <c r="N185" s="132">
        <v>0.11</v>
      </c>
      <c r="O185" s="219">
        <v>898789</v>
      </c>
      <c r="P185" s="146">
        <f t="shared" si="60"/>
        <v>2960639</v>
      </c>
      <c r="Q185" s="123">
        <v>1881250</v>
      </c>
      <c r="R185" s="132">
        <v>0.11</v>
      </c>
      <c r="S185" s="41">
        <v>906886</v>
      </c>
      <c r="T185" s="146">
        <f t="shared" si="61"/>
        <v>2788136</v>
      </c>
      <c r="U185" s="202">
        <v>2137100</v>
      </c>
      <c r="V185" s="132">
        <v>0.11</v>
      </c>
      <c r="W185" s="201">
        <v>809720</v>
      </c>
      <c r="X185" s="162">
        <f t="shared" si="62"/>
        <v>2946820</v>
      </c>
      <c r="Y185" s="202">
        <v>2227400</v>
      </c>
      <c r="Z185" s="132">
        <v>0.11</v>
      </c>
      <c r="AA185" s="201">
        <v>906886</v>
      </c>
      <c r="AB185" s="162">
        <f t="shared" si="63"/>
        <v>3134286</v>
      </c>
      <c r="AC185" s="584">
        <v>663000</v>
      </c>
      <c r="AD185" s="602">
        <v>0.11</v>
      </c>
      <c r="AE185" s="572">
        <v>20400</v>
      </c>
      <c r="AF185" s="584">
        <f t="shared" si="57"/>
        <v>683400</v>
      </c>
      <c r="AG185" s="458">
        <f t="shared" si="64"/>
        <v>2491394.4066666667</v>
      </c>
    </row>
    <row r="186" spans="1:33" x14ac:dyDescent="0.2">
      <c r="A186" s="7">
        <v>171</v>
      </c>
      <c r="B186" s="30" t="s">
        <v>501</v>
      </c>
      <c r="C186" s="184" t="s">
        <v>593</v>
      </c>
      <c r="D186" s="187" t="s">
        <v>593</v>
      </c>
      <c r="E186" s="184" t="s">
        <v>593</v>
      </c>
      <c r="F186" s="187" t="s">
        <v>593</v>
      </c>
      <c r="G186" s="271">
        <v>617136.82799999998</v>
      </c>
      <c r="H186" s="243">
        <f t="shared" si="58"/>
        <v>649227.94305599993</v>
      </c>
      <c r="I186" s="272">
        <f t="shared" si="59"/>
        <v>649227.94305599993</v>
      </c>
      <c r="K186" s="133">
        <v>171</v>
      </c>
      <c r="L186" s="211" t="s">
        <v>501</v>
      </c>
      <c r="M186" s="123">
        <v>545360</v>
      </c>
      <c r="N186" s="132">
        <v>0.91</v>
      </c>
      <c r="O186" s="219">
        <v>242073</v>
      </c>
      <c r="P186" s="146">
        <f t="shared" si="60"/>
        <v>787433</v>
      </c>
      <c r="Q186" s="123">
        <v>509270</v>
      </c>
      <c r="R186" s="132">
        <v>0.91</v>
      </c>
      <c r="S186" s="41">
        <v>250719</v>
      </c>
      <c r="T186" s="146">
        <f t="shared" si="61"/>
        <v>759989</v>
      </c>
      <c r="U186" s="202">
        <v>593480</v>
      </c>
      <c r="V186" s="132">
        <v>0.91</v>
      </c>
      <c r="W186" s="201">
        <v>216136.82799999998</v>
      </c>
      <c r="X186" s="162">
        <f t="shared" si="62"/>
        <v>809616.82799999998</v>
      </c>
      <c r="Y186" s="202">
        <v>597490</v>
      </c>
      <c r="Z186" s="132">
        <v>0.91</v>
      </c>
      <c r="AA186" s="201">
        <v>233428</v>
      </c>
      <c r="AB186" s="162">
        <f t="shared" si="63"/>
        <v>830918</v>
      </c>
      <c r="AC186" s="584">
        <v>450291.77856000001</v>
      </c>
      <c r="AD186" s="602">
        <v>0.91</v>
      </c>
      <c r="AE186" s="572">
        <v>24956.01466488</v>
      </c>
      <c r="AF186" s="584">
        <f t="shared" si="57"/>
        <v>475247.79322488001</v>
      </c>
      <c r="AG186" s="458">
        <f t="shared" si="64"/>
        <v>718738.76071348006</v>
      </c>
    </row>
    <row r="187" spans="1:33" x14ac:dyDescent="0.2">
      <c r="A187" s="7">
        <v>172</v>
      </c>
      <c r="B187" s="30" t="s">
        <v>481</v>
      </c>
      <c r="C187" s="184" t="s">
        <v>593</v>
      </c>
      <c r="D187" s="187" t="s">
        <v>593</v>
      </c>
      <c r="E187" s="184" t="s">
        <v>593</v>
      </c>
      <c r="F187" s="187" t="s">
        <v>593</v>
      </c>
      <c r="G187" s="271">
        <v>466051.76</v>
      </c>
      <c r="H187" s="243">
        <f t="shared" si="58"/>
        <v>490286.45152</v>
      </c>
      <c r="I187" s="272">
        <f t="shared" si="59"/>
        <v>490286.45152</v>
      </c>
      <c r="K187" s="133">
        <v>172</v>
      </c>
      <c r="L187" s="211" t="s">
        <v>481</v>
      </c>
      <c r="M187" s="123">
        <v>436320</v>
      </c>
      <c r="N187" s="132">
        <v>1.04</v>
      </c>
      <c r="O187" s="219">
        <v>180987</v>
      </c>
      <c r="P187" s="146">
        <f t="shared" si="60"/>
        <v>617307</v>
      </c>
      <c r="Q187" s="123">
        <v>387840</v>
      </c>
      <c r="R187" s="132">
        <v>1.04</v>
      </c>
      <c r="S187" s="41">
        <v>184248</v>
      </c>
      <c r="T187" s="146">
        <f t="shared" si="61"/>
        <v>572088</v>
      </c>
      <c r="U187" s="202">
        <v>430260</v>
      </c>
      <c r="V187" s="132">
        <v>1.04</v>
      </c>
      <c r="W187" s="201">
        <v>163051.76</v>
      </c>
      <c r="X187" s="162">
        <f t="shared" si="62"/>
        <v>593311.76</v>
      </c>
      <c r="Y187" s="202">
        <v>460560</v>
      </c>
      <c r="Z187" s="132">
        <v>1.04</v>
      </c>
      <c r="AA187" s="201">
        <v>184248</v>
      </c>
      <c r="AB187" s="162">
        <f t="shared" si="63"/>
        <v>644808</v>
      </c>
      <c r="AC187" s="584">
        <v>394005.30624000001</v>
      </c>
      <c r="AD187" s="602">
        <v>1.04</v>
      </c>
      <c r="AE187" s="572">
        <v>86624.880900479999</v>
      </c>
      <c r="AF187" s="584">
        <f t="shared" si="57"/>
        <v>480630.18714048003</v>
      </c>
      <c r="AG187" s="458">
        <f t="shared" si="64"/>
        <v>566405.23311008012</v>
      </c>
    </row>
    <row r="188" spans="1:33" x14ac:dyDescent="0.2">
      <c r="A188" s="7">
        <v>173</v>
      </c>
      <c r="B188" s="30" t="s">
        <v>414</v>
      </c>
      <c r="C188" s="184" t="s">
        <v>593</v>
      </c>
      <c r="D188" s="187" t="s">
        <v>593</v>
      </c>
      <c r="E188" s="184" t="s">
        <v>593</v>
      </c>
      <c r="F188" s="187" t="s">
        <v>593</v>
      </c>
      <c r="G188" s="271">
        <v>486864</v>
      </c>
      <c r="H188" s="243">
        <f t="shared" si="58"/>
        <v>512180.92800000001</v>
      </c>
      <c r="I188" s="272">
        <f t="shared" si="59"/>
        <v>512180.92800000001</v>
      </c>
      <c r="K188" s="133">
        <v>173</v>
      </c>
      <c r="L188" s="211" t="s">
        <v>414</v>
      </c>
      <c r="M188" s="123">
        <v>436080</v>
      </c>
      <c r="N188" s="132">
        <v>0.41</v>
      </c>
      <c r="O188" s="219">
        <v>187950</v>
      </c>
      <c r="P188" s="146">
        <f t="shared" si="60"/>
        <v>624030</v>
      </c>
      <c r="Q188" s="123">
        <v>426600</v>
      </c>
      <c r="R188" s="132">
        <v>0.41</v>
      </c>
      <c r="S188" s="41">
        <v>193076</v>
      </c>
      <c r="T188" s="146">
        <f t="shared" si="61"/>
        <v>619676</v>
      </c>
      <c r="U188" s="202">
        <v>436080</v>
      </c>
      <c r="V188" s="132">
        <v>0.41</v>
      </c>
      <c r="W188" s="201">
        <v>170864</v>
      </c>
      <c r="X188" s="162">
        <f t="shared" si="62"/>
        <v>606944</v>
      </c>
      <c r="Y188" s="202">
        <v>467680</v>
      </c>
      <c r="Z188" s="132">
        <v>0.41</v>
      </c>
      <c r="AA188" s="201">
        <v>184533</v>
      </c>
      <c r="AB188" s="162">
        <f t="shared" si="63"/>
        <v>652213</v>
      </c>
      <c r="AC188" s="584">
        <v>306000</v>
      </c>
      <c r="AD188" s="602">
        <v>0.41</v>
      </c>
      <c r="AE188" s="572">
        <v>51000</v>
      </c>
      <c r="AF188" s="584">
        <f t="shared" si="57"/>
        <v>357000</v>
      </c>
      <c r="AG188" s="458">
        <f t="shared" si="64"/>
        <v>562007.32133333338</v>
      </c>
    </row>
    <row r="189" spans="1:33" x14ac:dyDescent="0.2">
      <c r="A189" s="7">
        <v>174</v>
      </c>
      <c r="B189" s="30" t="s">
        <v>415</v>
      </c>
      <c r="C189" s="184" t="s">
        <v>593</v>
      </c>
      <c r="D189" s="187" t="s">
        <v>593</v>
      </c>
      <c r="E189" s="184" t="s">
        <v>593</v>
      </c>
      <c r="F189" s="187" t="s">
        <v>593</v>
      </c>
      <c r="G189" s="271">
        <v>458344</v>
      </c>
      <c r="H189" s="243">
        <f t="shared" si="58"/>
        <v>482177.88799999998</v>
      </c>
      <c r="I189" s="272">
        <f t="shared" si="59"/>
        <v>482177.88799999998</v>
      </c>
      <c r="K189" s="133">
        <v>174</v>
      </c>
      <c r="L189" s="211" t="s">
        <v>415</v>
      </c>
      <c r="M189" s="123">
        <v>402300</v>
      </c>
      <c r="N189" s="132">
        <v>0.41</v>
      </c>
      <c r="O189" s="219">
        <v>179585</v>
      </c>
      <c r="P189" s="146">
        <f t="shared" si="60"/>
        <v>581885</v>
      </c>
      <c r="Q189" s="123">
        <v>402300</v>
      </c>
      <c r="R189" s="132">
        <v>0.41</v>
      </c>
      <c r="S189" s="41">
        <v>179585</v>
      </c>
      <c r="T189" s="146">
        <f t="shared" si="61"/>
        <v>581885</v>
      </c>
      <c r="U189" s="202">
        <v>432100</v>
      </c>
      <c r="V189" s="132">
        <v>0.41</v>
      </c>
      <c r="W189" s="201">
        <v>160344</v>
      </c>
      <c r="X189" s="162">
        <f t="shared" si="62"/>
        <v>592444</v>
      </c>
      <c r="Y189" s="202">
        <v>444020</v>
      </c>
      <c r="Z189" s="132">
        <v>0.41</v>
      </c>
      <c r="AA189" s="201">
        <v>181189</v>
      </c>
      <c r="AB189" s="162">
        <f t="shared" si="63"/>
        <v>625209</v>
      </c>
      <c r="AC189" s="584">
        <v>372897.87912</v>
      </c>
      <c r="AD189" s="602">
        <v>0.41</v>
      </c>
      <c r="AE189" s="572">
        <v>40287.042563039999</v>
      </c>
      <c r="AF189" s="584">
        <f t="shared" si="57"/>
        <v>413184.92168303998</v>
      </c>
      <c r="AG189" s="458">
        <f t="shared" si="64"/>
        <v>546130.96828050667</v>
      </c>
    </row>
    <row r="190" spans="1:33" x14ac:dyDescent="0.2">
      <c r="A190" s="7">
        <v>175</v>
      </c>
      <c r="B190" s="30" t="s">
        <v>416</v>
      </c>
      <c r="C190" s="184" t="s">
        <v>593</v>
      </c>
      <c r="D190" s="187" t="s">
        <v>593</v>
      </c>
      <c r="E190" s="184" t="s">
        <v>593</v>
      </c>
      <c r="F190" s="187" t="s">
        <v>593</v>
      </c>
      <c r="G190" s="271">
        <v>485281.6</v>
      </c>
      <c r="H190" s="243">
        <f t="shared" si="58"/>
        <v>510516.24319999997</v>
      </c>
      <c r="I190" s="272">
        <f t="shared" si="59"/>
        <v>510516.24319999997</v>
      </c>
      <c r="K190" s="133">
        <v>175</v>
      </c>
      <c r="L190" s="211" t="s">
        <v>416</v>
      </c>
      <c r="M190" s="123">
        <v>447300</v>
      </c>
      <c r="N190" s="132">
        <v>0.41</v>
      </c>
      <c r="O190" s="219">
        <v>189013</v>
      </c>
      <c r="P190" s="146">
        <f t="shared" si="60"/>
        <v>636313</v>
      </c>
      <c r="Q190" s="123">
        <v>431550</v>
      </c>
      <c r="R190" s="132">
        <v>0.41</v>
      </c>
      <c r="S190" s="41">
        <v>197527</v>
      </c>
      <c r="T190" s="146">
        <f t="shared" si="61"/>
        <v>629077</v>
      </c>
      <c r="U190" s="202">
        <v>437850</v>
      </c>
      <c r="V190" s="132">
        <v>0.41</v>
      </c>
      <c r="W190" s="201">
        <v>170281.59999999998</v>
      </c>
      <c r="X190" s="162">
        <f t="shared" si="62"/>
        <v>608131.6</v>
      </c>
      <c r="Y190" s="202">
        <v>456750</v>
      </c>
      <c r="Z190" s="132">
        <v>0.41</v>
      </c>
      <c r="AA190" s="201">
        <v>185607</v>
      </c>
      <c r="AB190" s="162">
        <f t="shared" si="63"/>
        <v>642357</v>
      </c>
      <c r="AC190" s="584">
        <v>401041.11528000003</v>
      </c>
      <c r="AD190" s="602">
        <v>0.41</v>
      </c>
      <c r="AE190" s="572">
        <v>346633.20397367998</v>
      </c>
      <c r="AF190" s="584">
        <f t="shared" si="57"/>
        <v>747674.31925368006</v>
      </c>
      <c r="AG190" s="458">
        <f t="shared" si="64"/>
        <v>629011.52707561338</v>
      </c>
    </row>
    <row r="191" spans="1:33" x14ac:dyDescent="0.2">
      <c r="A191" s="7">
        <v>176</v>
      </c>
      <c r="B191" s="30" t="s">
        <v>437</v>
      </c>
      <c r="C191" s="184" t="s">
        <v>593</v>
      </c>
      <c r="D191" s="187" t="s">
        <v>593</v>
      </c>
      <c r="E191" s="184" t="s">
        <v>593</v>
      </c>
      <c r="F191" s="187" t="s">
        <v>593</v>
      </c>
      <c r="G191" s="271">
        <v>840981.2</v>
      </c>
      <c r="H191" s="243">
        <f t="shared" si="58"/>
        <v>884712.22239999997</v>
      </c>
      <c r="I191" s="272">
        <f t="shared" si="59"/>
        <v>884712.22239999997</v>
      </c>
      <c r="K191" s="133">
        <v>176</v>
      </c>
      <c r="L191" s="211" t="s">
        <v>437</v>
      </c>
      <c r="M191" s="123">
        <v>771270</v>
      </c>
      <c r="N191" s="132">
        <v>2.59</v>
      </c>
      <c r="O191" s="219">
        <v>323379</v>
      </c>
      <c r="P191" s="146">
        <f t="shared" si="60"/>
        <v>1094649</v>
      </c>
      <c r="Q191" s="123">
        <v>754860</v>
      </c>
      <c r="R191" s="132">
        <v>2.59</v>
      </c>
      <c r="S191" s="41">
        <v>335139</v>
      </c>
      <c r="T191" s="146">
        <f t="shared" si="61"/>
        <v>1089999</v>
      </c>
      <c r="U191" s="202">
        <v>793150</v>
      </c>
      <c r="V191" s="132">
        <v>2.59</v>
      </c>
      <c r="W191" s="201">
        <v>293981.19999999995</v>
      </c>
      <c r="X191" s="162">
        <f t="shared" si="62"/>
        <v>1087131.2</v>
      </c>
      <c r="Y191" s="202">
        <v>831440</v>
      </c>
      <c r="Z191" s="132">
        <v>2.59</v>
      </c>
      <c r="AA191" s="201">
        <v>329259</v>
      </c>
      <c r="AB191" s="162">
        <f t="shared" si="63"/>
        <v>1160699</v>
      </c>
      <c r="AC191" s="584">
        <v>308168.43595200003</v>
      </c>
      <c r="AD191" s="602">
        <v>2.59</v>
      </c>
      <c r="AE191" s="572">
        <v>141433.83332208</v>
      </c>
      <c r="AF191" s="584">
        <f t="shared" si="57"/>
        <v>449602.26927408006</v>
      </c>
      <c r="AG191" s="458">
        <f t="shared" si="64"/>
        <v>961132.11527901329</v>
      </c>
    </row>
    <row r="192" spans="1:33" x14ac:dyDescent="0.2">
      <c r="A192" s="7">
        <v>177</v>
      </c>
      <c r="B192" s="30" t="s">
        <v>417</v>
      </c>
      <c r="C192" s="184" t="s">
        <v>593</v>
      </c>
      <c r="D192" s="187" t="s">
        <v>593</v>
      </c>
      <c r="E192" s="184" t="s">
        <v>593</v>
      </c>
      <c r="F192" s="187" t="s">
        <v>593</v>
      </c>
      <c r="G192" s="271">
        <v>560843.40799999994</v>
      </c>
      <c r="H192" s="243">
        <f t="shared" si="58"/>
        <v>590007.26521599991</v>
      </c>
      <c r="I192" s="272">
        <f t="shared" si="59"/>
        <v>590007.26521599991</v>
      </c>
      <c r="K192" s="133">
        <v>177</v>
      </c>
      <c r="L192" s="211" t="s">
        <v>417</v>
      </c>
      <c r="M192" s="123">
        <v>518300</v>
      </c>
      <c r="N192" s="132">
        <v>0.24864864864864866</v>
      </c>
      <c r="O192" s="219">
        <v>219345</v>
      </c>
      <c r="P192" s="146">
        <f t="shared" si="60"/>
        <v>737645</v>
      </c>
      <c r="Q192" s="123">
        <v>496400</v>
      </c>
      <c r="R192" s="132">
        <v>0.24864864864864866</v>
      </c>
      <c r="S192" s="41">
        <v>223261</v>
      </c>
      <c r="T192" s="146">
        <f t="shared" si="61"/>
        <v>719661</v>
      </c>
      <c r="U192" s="202">
        <v>521950</v>
      </c>
      <c r="V192" s="132">
        <v>0.24864864864864866</v>
      </c>
      <c r="W192" s="201">
        <v>195843.40799999994</v>
      </c>
      <c r="X192" s="162">
        <f t="shared" si="62"/>
        <v>717793.40799999994</v>
      </c>
      <c r="Y192" s="202">
        <v>532900</v>
      </c>
      <c r="Z192" s="132">
        <v>0.24864864864864866</v>
      </c>
      <c r="AA192" s="201">
        <v>217386</v>
      </c>
      <c r="AB192" s="162">
        <f t="shared" si="63"/>
        <v>750286</v>
      </c>
      <c r="AC192" s="584">
        <v>344754.64296000003</v>
      </c>
      <c r="AD192" s="602">
        <v>0.248648648648649</v>
      </c>
      <c r="AE192" s="572">
        <v>32618.010709440001</v>
      </c>
      <c r="AF192" s="584">
        <f t="shared" si="57"/>
        <v>377372.65366944001</v>
      </c>
      <c r="AG192" s="458">
        <f t="shared" si="64"/>
        <v>648794.22114757332</v>
      </c>
    </row>
    <row r="193" spans="1:33" x14ac:dyDescent="0.2">
      <c r="A193" s="7">
        <v>178</v>
      </c>
      <c r="B193" s="30" t="s">
        <v>418</v>
      </c>
      <c r="C193" s="184" t="s">
        <v>593</v>
      </c>
      <c r="D193" s="187" t="s">
        <v>593</v>
      </c>
      <c r="E193" s="184" t="s">
        <v>593</v>
      </c>
      <c r="F193" s="187" t="s">
        <v>593</v>
      </c>
      <c r="G193" s="271">
        <v>592170.88</v>
      </c>
      <c r="H193" s="243">
        <f t="shared" si="58"/>
        <v>622963.76575999998</v>
      </c>
      <c r="I193" s="272">
        <f t="shared" si="59"/>
        <v>622963.76575999998</v>
      </c>
      <c r="K193" s="133">
        <v>178</v>
      </c>
      <c r="L193" s="211" t="s">
        <v>418</v>
      </c>
      <c r="M193" s="123">
        <v>550550</v>
      </c>
      <c r="N193" s="132">
        <v>0.24864864864864866</v>
      </c>
      <c r="O193" s="219">
        <v>232031</v>
      </c>
      <c r="P193" s="146">
        <f t="shared" si="60"/>
        <v>782581</v>
      </c>
      <c r="Q193" s="123">
        <v>481250</v>
      </c>
      <c r="R193" s="132">
        <v>0.24864864864864866</v>
      </c>
      <c r="S193" s="41">
        <v>236175</v>
      </c>
      <c r="T193" s="146">
        <f t="shared" si="61"/>
        <v>717425</v>
      </c>
      <c r="U193" s="202">
        <v>573650</v>
      </c>
      <c r="V193" s="132">
        <v>0.24864864864864866</v>
      </c>
      <c r="W193" s="201">
        <v>207170.88</v>
      </c>
      <c r="X193" s="162">
        <f t="shared" si="62"/>
        <v>780820.88</v>
      </c>
      <c r="Y193" s="202">
        <v>573650</v>
      </c>
      <c r="Z193" s="132">
        <v>0.24864864864864866</v>
      </c>
      <c r="AA193" s="201">
        <v>236175</v>
      </c>
      <c r="AB193" s="162">
        <f t="shared" si="63"/>
        <v>809825</v>
      </c>
      <c r="AC193" s="584">
        <v>133680.37176000001</v>
      </c>
      <c r="AD193" s="602">
        <v>0.248648648648649</v>
      </c>
      <c r="AE193" s="572">
        <v>150045.66358704001</v>
      </c>
      <c r="AF193" s="584">
        <f t="shared" si="57"/>
        <v>283726.03534704004</v>
      </c>
      <c r="AG193" s="458">
        <f t="shared" si="64"/>
        <v>666223.61351783993</v>
      </c>
    </row>
    <row r="194" spans="1:33" x14ac:dyDescent="0.2">
      <c r="A194" s="7">
        <v>179</v>
      </c>
      <c r="B194" s="30" t="s">
        <v>419</v>
      </c>
      <c r="C194" s="184" t="s">
        <v>593</v>
      </c>
      <c r="D194" s="187" t="s">
        <v>593</v>
      </c>
      <c r="E194" s="184" t="s">
        <v>593</v>
      </c>
      <c r="F194" s="187" t="s">
        <v>593</v>
      </c>
      <c r="G194" s="271">
        <v>329636</v>
      </c>
      <c r="H194" s="243">
        <f t="shared" si="58"/>
        <v>346777.07199999999</v>
      </c>
      <c r="I194" s="272">
        <f t="shared" si="59"/>
        <v>346777.07199999999</v>
      </c>
      <c r="K194" s="133">
        <v>179</v>
      </c>
      <c r="L194" s="211" t="s">
        <v>419</v>
      </c>
      <c r="M194" s="123">
        <v>306020</v>
      </c>
      <c r="N194" s="132">
        <v>0.24324324324324326</v>
      </c>
      <c r="O194" s="219">
        <v>127200</v>
      </c>
      <c r="P194" s="146">
        <f t="shared" si="60"/>
        <v>433220</v>
      </c>
      <c r="Q194" s="123">
        <v>293180</v>
      </c>
      <c r="R194" s="132">
        <v>0.24324324324324326</v>
      </c>
      <c r="S194" s="41">
        <v>129512</v>
      </c>
      <c r="T194" s="146">
        <f t="shared" si="61"/>
        <v>422692</v>
      </c>
      <c r="U194" s="202">
        <v>314580</v>
      </c>
      <c r="V194" s="132">
        <v>0.24324324324324326</v>
      </c>
      <c r="W194" s="201">
        <v>115636</v>
      </c>
      <c r="X194" s="162">
        <f t="shared" si="62"/>
        <v>430216</v>
      </c>
      <c r="Y194" s="202">
        <v>318860</v>
      </c>
      <c r="Z194" s="132">
        <v>0.24324324324324326</v>
      </c>
      <c r="AA194" s="201">
        <v>131825</v>
      </c>
      <c r="AB194" s="162">
        <f t="shared" si="63"/>
        <v>450685</v>
      </c>
      <c r="AC194" s="584">
        <v>253289.12544</v>
      </c>
      <c r="AD194" s="602">
        <v>0.24324324324324301</v>
      </c>
      <c r="AE194" s="572">
        <v>106142.21517744</v>
      </c>
      <c r="AF194" s="584">
        <f t="shared" si="57"/>
        <v>359431.34061744</v>
      </c>
      <c r="AG194" s="458">
        <f t="shared" si="64"/>
        <v>407170.23543623998</v>
      </c>
    </row>
    <row r="195" spans="1:33" x14ac:dyDescent="0.2">
      <c r="A195" s="7">
        <v>180</v>
      </c>
      <c r="B195" s="30" t="s">
        <v>457</v>
      </c>
      <c r="C195" s="184" t="s">
        <v>593</v>
      </c>
      <c r="D195" s="187" t="s">
        <v>593</v>
      </c>
      <c r="E195" s="184" t="s">
        <v>593</v>
      </c>
      <c r="F195" s="187" t="s">
        <v>593</v>
      </c>
      <c r="G195" s="271">
        <v>203844.4</v>
      </c>
      <c r="H195" s="243">
        <f t="shared" si="58"/>
        <v>214444.3088</v>
      </c>
      <c r="I195" s="272">
        <f t="shared" si="59"/>
        <v>214444.3088</v>
      </c>
      <c r="K195" s="133">
        <v>180</v>
      </c>
      <c r="L195" s="211" t="s">
        <v>457</v>
      </c>
      <c r="M195" s="123">
        <v>187440</v>
      </c>
      <c r="N195" s="132">
        <v>0.25</v>
      </c>
      <c r="O195" s="219">
        <v>79029</v>
      </c>
      <c r="P195" s="146">
        <f t="shared" si="60"/>
        <v>266469</v>
      </c>
      <c r="Q195" s="123">
        <v>179520</v>
      </c>
      <c r="R195" s="132">
        <v>0.25</v>
      </c>
      <c r="S195" s="41">
        <v>81903</v>
      </c>
      <c r="T195" s="146">
        <f t="shared" si="61"/>
        <v>261423</v>
      </c>
      <c r="U195" s="202">
        <v>191400</v>
      </c>
      <c r="V195" s="132">
        <v>0.25</v>
      </c>
      <c r="W195" s="201">
        <v>71844.399999999994</v>
      </c>
      <c r="X195" s="162">
        <f t="shared" si="62"/>
        <v>263244.40000000002</v>
      </c>
      <c r="Y195" s="202">
        <v>199320</v>
      </c>
      <c r="Z195" s="132">
        <v>0.25</v>
      </c>
      <c r="AA195" s="201">
        <v>81184</v>
      </c>
      <c r="AB195" s="162">
        <f t="shared" si="63"/>
        <v>280504</v>
      </c>
      <c r="AC195" s="584">
        <v>188700</v>
      </c>
      <c r="AD195" s="602">
        <v>0.25</v>
      </c>
      <c r="AE195" s="572">
        <v>20400</v>
      </c>
      <c r="AF195" s="584">
        <f t="shared" ref="AF195:AF213" si="77">IF(AND(AC195="",AE195=""),"",SUM(AC195,AE195))</f>
        <v>209100</v>
      </c>
      <c r="AG195" s="458">
        <f t="shared" si="64"/>
        <v>249197.45146666668</v>
      </c>
    </row>
    <row r="196" spans="1:33" x14ac:dyDescent="0.2">
      <c r="A196" s="7">
        <v>181</v>
      </c>
      <c r="B196" s="30" t="s">
        <v>421</v>
      </c>
      <c r="C196" s="184" t="s">
        <v>593</v>
      </c>
      <c r="D196" s="187" t="s">
        <v>593</v>
      </c>
      <c r="E196" s="184" t="s">
        <v>593</v>
      </c>
      <c r="F196" s="187" t="s">
        <v>593</v>
      </c>
      <c r="G196" s="271">
        <v>206963.20000000001</v>
      </c>
      <c r="H196" s="243">
        <f t="shared" si="58"/>
        <v>217725.28640000001</v>
      </c>
      <c r="I196" s="272">
        <f t="shared" si="59"/>
        <v>217725.28640000001</v>
      </c>
      <c r="K196" s="133">
        <v>181</v>
      </c>
      <c r="L196" s="211" t="s">
        <v>421</v>
      </c>
      <c r="M196" s="123">
        <v>187650</v>
      </c>
      <c r="N196" s="132">
        <v>0.25</v>
      </c>
      <c r="O196" s="219">
        <v>79879</v>
      </c>
      <c r="P196" s="146">
        <f t="shared" si="60"/>
        <v>267529</v>
      </c>
      <c r="Q196" s="123">
        <v>171450</v>
      </c>
      <c r="R196" s="132">
        <v>0.25</v>
      </c>
      <c r="S196" s="41">
        <v>81318</v>
      </c>
      <c r="T196" s="146">
        <f t="shared" si="61"/>
        <v>252768</v>
      </c>
      <c r="U196" s="202">
        <v>187650</v>
      </c>
      <c r="V196" s="132">
        <v>0.25</v>
      </c>
      <c r="W196" s="201">
        <v>71963.200000000012</v>
      </c>
      <c r="X196" s="162">
        <f t="shared" si="62"/>
        <v>259613.2</v>
      </c>
      <c r="Y196" s="202">
        <v>197100</v>
      </c>
      <c r="Z196" s="132">
        <v>0.25</v>
      </c>
      <c r="AA196" s="201">
        <v>80599</v>
      </c>
      <c r="AB196" s="162">
        <f t="shared" si="63"/>
        <v>277699</v>
      </c>
      <c r="AC196" s="584">
        <v>193800</v>
      </c>
      <c r="AD196" s="602">
        <v>0.25</v>
      </c>
      <c r="AE196" s="572">
        <v>35700</v>
      </c>
      <c r="AF196" s="584">
        <f t="shared" si="77"/>
        <v>229500</v>
      </c>
      <c r="AG196" s="458">
        <f t="shared" si="64"/>
        <v>250805.74773333335</v>
      </c>
    </row>
    <row r="197" spans="1:33" x14ac:dyDescent="0.2">
      <c r="A197" s="7">
        <v>182</v>
      </c>
      <c r="B197" s="30" t="s">
        <v>423</v>
      </c>
      <c r="C197" s="184" t="s">
        <v>593</v>
      </c>
      <c r="D197" s="187" t="s">
        <v>593</v>
      </c>
      <c r="E197" s="184" t="s">
        <v>593</v>
      </c>
      <c r="F197" s="187" t="s">
        <v>593</v>
      </c>
      <c r="G197" s="271">
        <v>30359.08</v>
      </c>
      <c r="H197" s="243">
        <f t="shared" si="58"/>
        <v>31937.752160000004</v>
      </c>
      <c r="I197" s="272">
        <f t="shared" si="59"/>
        <v>31937.752160000004</v>
      </c>
      <c r="K197" s="133">
        <v>182</v>
      </c>
      <c r="L197" s="211" t="s">
        <v>423</v>
      </c>
      <c r="M197" s="123">
        <v>27800</v>
      </c>
      <c r="N197" s="132">
        <v>0.24864864864864866</v>
      </c>
      <c r="O197" s="219">
        <v>11602</v>
      </c>
      <c r="P197" s="146">
        <f t="shared" si="60"/>
        <v>39402</v>
      </c>
      <c r="Q197" s="123">
        <v>27000</v>
      </c>
      <c r="R197" s="132">
        <v>0.24864864864864866</v>
      </c>
      <c r="S197" s="41">
        <v>11602</v>
      </c>
      <c r="T197" s="146">
        <f t="shared" si="61"/>
        <v>38602</v>
      </c>
      <c r="U197" s="202">
        <v>30000</v>
      </c>
      <c r="V197" s="132">
        <v>0.24864864864864866</v>
      </c>
      <c r="W197" s="201">
        <v>10359.080000000002</v>
      </c>
      <c r="X197" s="162">
        <f t="shared" si="62"/>
        <v>40359.08</v>
      </c>
      <c r="Y197" s="202">
        <v>30400</v>
      </c>
      <c r="Z197" s="132">
        <v>0.24864864864864866</v>
      </c>
      <c r="AA197" s="201">
        <v>11602</v>
      </c>
      <c r="AB197" s="162">
        <f t="shared" si="63"/>
        <v>42002</v>
      </c>
      <c r="AC197" s="584">
        <v>35179.0452</v>
      </c>
      <c r="AD197" s="602">
        <v>0.248648648648649</v>
      </c>
      <c r="AE197" s="572">
        <v>467177.720256</v>
      </c>
      <c r="AF197" s="584">
        <f t="shared" si="77"/>
        <v>502356.76545599999</v>
      </c>
      <c r="AG197" s="458">
        <f t="shared" si="64"/>
        <v>115776.59960266667</v>
      </c>
    </row>
    <row r="198" spans="1:33" x14ac:dyDescent="0.2">
      <c r="A198" s="7">
        <v>183</v>
      </c>
      <c r="B198" s="30" t="s">
        <v>424</v>
      </c>
      <c r="C198" s="184" t="s">
        <v>593</v>
      </c>
      <c r="D198" s="187" t="s">
        <v>593</v>
      </c>
      <c r="E198" s="184" t="s">
        <v>593</v>
      </c>
      <c r="F198" s="187" t="s">
        <v>593</v>
      </c>
      <c r="G198" s="271">
        <v>30359.08</v>
      </c>
      <c r="H198" s="243">
        <f t="shared" si="58"/>
        <v>31937.752160000004</v>
      </c>
      <c r="I198" s="272">
        <f t="shared" si="59"/>
        <v>31937.752160000004</v>
      </c>
      <c r="K198" s="133">
        <v>183</v>
      </c>
      <c r="L198" s="211" t="s">
        <v>424</v>
      </c>
      <c r="M198" s="123">
        <v>27000</v>
      </c>
      <c r="N198" s="132">
        <v>0.24864864864864866</v>
      </c>
      <c r="O198" s="219">
        <v>11602</v>
      </c>
      <c r="P198" s="146">
        <f t="shared" si="60"/>
        <v>38602</v>
      </c>
      <c r="Q198" s="123">
        <v>26000</v>
      </c>
      <c r="R198" s="132">
        <v>0.24864864864864866</v>
      </c>
      <c r="S198" s="41">
        <v>11706</v>
      </c>
      <c r="T198" s="146">
        <f t="shared" si="61"/>
        <v>37706</v>
      </c>
      <c r="U198" s="202">
        <v>28000</v>
      </c>
      <c r="V198" s="132">
        <v>0.24864864864864866</v>
      </c>
      <c r="W198" s="201">
        <v>10359.080000000002</v>
      </c>
      <c r="X198" s="162">
        <f t="shared" si="62"/>
        <v>38359.08</v>
      </c>
      <c r="Y198" s="202">
        <v>29800</v>
      </c>
      <c r="Z198" s="132">
        <v>0.24864864864864866</v>
      </c>
      <c r="AA198" s="201">
        <v>11395</v>
      </c>
      <c r="AB198" s="162">
        <f t="shared" si="63"/>
        <v>41195</v>
      </c>
      <c r="AC198" s="584">
        <v>49250.663280000001</v>
      </c>
      <c r="AD198" s="602">
        <v>0.248648648648649</v>
      </c>
      <c r="AE198" s="572">
        <v>868922.41643999994</v>
      </c>
      <c r="AF198" s="584">
        <f t="shared" si="77"/>
        <v>918173.07971999992</v>
      </c>
      <c r="AG198" s="458">
        <f t="shared" si="64"/>
        <v>184328.81864666668</v>
      </c>
    </row>
    <row r="199" spans="1:33" x14ac:dyDescent="0.2">
      <c r="A199" s="7">
        <v>184</v>
      </c>
      <c r="B199" s="30" t="s">
        <v>425</v>
      </c>
      <c r="C199" s="184" t="s">
        <v>593</v>
      </c>
      <c r="D199" s="187" t="s">
        <v>593</v>
      </c>
      <c r="E199" s="184" t="s">
        <v>593</v>
      </c>
      <c r="F199" s="187" t="s">
        <v>593</v>
      </c>
      <c r="G199" s="271">
        <v>30359.08</v>
      </c>
      <c r="H199" s="243">
        <f t="shared" ref="H199:H213" si="78">G199*5.2%+G199</f>
        <v>31937.752160000004</v>
      </c>
      <c r="I199" s="272">
        <f t="shared" ref="I199:I213" si="79">AVERAGE(D199,F199,H199)</f>
        <v>31937.752160000004</v>
      </c>
      <c r="K199" s="133">
        <v>184</v>
      </c>
      <c r="L199" s="211" t="s">
        <v>425</v>
      </c>
      <c r="M199" s="123">
        <v>28200</v>
      </c>
      <c r="N199" s="132">
        <v>1.8</v>
      </c>
      <c r="O199" s="219">
        <v>11602</v>
      </c>
      <c r="P199" s="146">
        <f t="shared" ref="P199:P213" si="80">+M199+O199</f>
        <v>39802</v>
      </c>
      <c r="Q199" s="123">
        <v>27400</v>
      </c>
      <c r="R199" s="132">
        <v>1.8</v>
      </c>
      <c r="S199" s="41">
        <v>11706</v>
      </c>
      <c r="T199" s="146">
        <f t="shared" ref="T199:T213" si="81">+Q199+S199</f>
        <v>39106</v>
      </c>
      <c r="U199" s="202">
        <v>29400</v>
      </c>
      <c r="V199" s="132">
        <v>1.8</v>
      </c>
      <c r="W199" s="201">
        <v>10359.080000000002</v>
      </c>
      <c r="X199" s="162">
        <f t="shared" ref="X199:X213" si="82">+U199+W199</f>
        <v>39759.08</v>
      </c>
      <c r="Y199" s="202">
        <v>30200</v>
      </c>
      <c r="Z199" s="132">
        <v>1.8</v>
      </c>
      <c r="AA199" s="201">
        <v>11602</v>
      </c>
      <c r="AB199" s="162">
        <f t="shared" ref="AB199:AB213" si="83">+Y199+AA199</f>
        <v>41802</v>
      </c>
      <c r="AC199" s="584">
        <v>63322.281360000001</v>
      </c>
      <c r="AD199" s="602">
        <v>1.8</v>
      </c>
      <c r="AE199" s="572">
        <v>106944.297408</v>
      </c>
      <c r="AF199" s="584">
        <f t="shared" si="77"/>
        <v>170266.57876800001</v>
      </c>
      <c r="AG199" s="458">
        <f t="shared" ref="AG199:AG212" si="84">AVERAGE(I199,P199,T199,X199,AB199,AF199)</f>
        <v>60445.568487999997</v>
      </c>
    </row>
    <row r="200" spans="1:33" x14ac:dyDescent="0.2">
      <c r="A200" s="7">
        <v>185</v>
      </c>
      <c r="B200" s="30" t="s">
        <v>439</v>
      </c>
      <c r="C200" s="184" t="s">
        <v>593</v>
      </c>
      <c r="D200" s="187" t="s">
        <v>593</v>
      </c>
      <c r="E200" s="184" t="s">
        <v>593</v>
      </c>
      <c r="F200" s="187" t="s">
        <v>593</v>
      </c>
      <c r="G200" s="271">
        <v>309516.52</v>
      </c>
      <c r="H200" s="243">
        <f t="shared" si="78"/>
        <v>325611.37904000003</v>
      </c>
      <c r="I200" s="272">
        <f t="shared" si="79"/>
        <v>325611.37904000003</v>
      </c>
      <c r="K200" s="133">
        <v>185</v>
      </c>
      <c r="L200" s="211" t="s">
        <v>439</v>
      </c>
      <c r="M200" s="123">
        <v>283410</v>
      </c>
      <c r="N200" s="132">
        <v>2.4300000000000002</v>
      </c>
      <c r="O200" s="219">
        <v>121539</v>
      </c>
      <c r="P200" s="146">
        <f t="shared" si="80"/>
        <v>404949</v>
      </c>
      <c r="Q200" s="123">
        <v>255270</v>
      </c>
      <c r="R200" s="132">
        <v>2.4300000000000002</v>
      </c>
      <c r="S200" s="41">
        <v>125879</v>
      </c>
      <c r="T200" s="146">
        <f t="shared" si="81"/>
        <v>381149</v>
      </c>
      <c r="U200" s="202">
        <v>291450</v>
      </c>
      <c r="V200" s="132">
        <v>2.4300000000000002</v>
      </c>
      <c r="W200" s="201">
        <v>108516.52000000002</v>
      </c>
      <c r="X200" s="162">
        <f t="shared" si="82"/>
        <v>399966.52</v>
      </c>
      <c r="Y200" s="202">
        <v>299490</v>
      </c>
      <c r="Z200" s="132">
        <v>2.4300000000000002</v>
      </c>
      <c r="AA200" s="201">
        <v>123709</v>
      </c>
      <c r="AB200" s="162">
        <f t="shared" si="83"/>
        <v>423199</v>
      </c>
      <c r="AC200" s="584">
        <v>415112.73336000001</v>
      </c>
      <c r="AD200" s="602">
        <v>2.4300000000000002</v>
      </c>
      <c r="AE200" s="572">
        <v>26173.209628799999</v>
      </c>
      <c r="AF200" s="584">
        <f t="shared" si="77"/>
        <v>441285.9429888</v>
      </c>
      <c r="AG200" s="458">
        <f t="shared" si="84"/>
        <v>396026.80700480001</v>
      </c>
    </row>
    <row r="201" spans="1:33" x14ac:dyDescent="0.2">
      <c r="A201" s="7">
        <v>186</v>
      </c>
      <c r="B201" s="30" t="s">
        <v>493</v>
      </c>
      <c r="C201" s="184" t="s">
        <v>593</v>
      </c>
      <c r="D201" s="187" t="s">
        <v>593</v>
      </c>
      <c r="E201" s="184" t="s">
        <v>593</v>
      </c>
      <c r="F201" s="187" t="s">
        <v>593</v>
      </c>
      <c r="G201" s="271">
        <v>1708211.1040000001</v>
      </c>
      <c r="H201" s="243">
        <f t="shared" si="78"/>
        <v>1797038.0814080001</v>
      </c>
      <c r="I201" s="272">
        <f t="shared" si="79"/>
        <v>1797038.0814080001</v>
      </c>
      <c r="K201" s="133">
        <v>186</v>
      </c>
      <c r="L201" s="211" t="s">
        <v>493</v>
      </c>
      <c r="M201" s="123">
        <v>1576200</v>
      </c>
      <c r="N201" s="132">
        <v>1.29</v>
      </c>
      <c r="O201" s="219">
        <v>658032</v>
      </c>
      <c r="P201" s="146">
        <f t="shared" si="80"/>
        <v>2234232</v>
      </c>
      <c r="Q201" s="123">
        <v>1509600</v>
      </c>
      <c r="R201" s="132">
        <v>1.29</v>
      </c>
      <c r="S201" s="41">
        <v>681961</v>
      </c>
      <c r="T201" s="146">
        <f t="shared" si="81"/>
        <v>2191561</v>
      </c>
      <c r="U201" s="202">
        <v>1642800</v>
      </c>
      <c r="V201" s="132">
        <v>1.29</v>
      </c>
      <c r="W201" s="201">
        <v>598211.10400000005</v>
      </c>
      <c r="X201" s="162">
        <f t="shared" si="82"/>
        <v>2241011.1040000003</v>
      </c>
      <c r="Y201" s="202">
        <v>1620600</v>
      </c>
      <c r="Z201" s="132">
        <v>1.29</v>
      </c>
      <c r="AA201" s="201">
        <v>669996</v>
      </c>
      <c r="AB201" s="162">
        <f t="shared" si="83"/>
        <v>2290596</v>
      </c>
      <c r="AC201" s="584">
        <v>336600</v>
      </c>
      <c r="AD201" s="602">
        <v>1.29</v>
      </c>
      <c r="AE201" s="572">
        <v>40800</v>
      </c>
      <c r="AF201" s="584">
        <f t="shared" si="77"/>
        <v>377400</v>
      </c>
      <c r="AG201" s="458">
        <f t="shared" si="84"/>
        <v>1855306.3642346666</v>
      </c>
    </row>
    <row r="202" spans="1:33" x14ac:dyDescent="0.2">
      <c r="A202" s="7">
        <v>187</v>
      </c>
      <c r="B202" s="30" t="s">
        <v>427</v>
      </c>
      <c r="C202" s="184" t="s">
        <v>593</v>
      </c>
      <c r="D202" s="187" t="s">
        <v>593</v>
      </c>
      <c r="E202" s="184" t="s">
        <v>593</v>
      </c>
      <c r="F202" s="187" t="s">
        <v>593</v>
      </c>
      <c r="G202" s="271">
        <v>953874.4</v>
      </c>
      <c r="H202" s="243">
        <f t="shared" si="78"/>
        <v>1003475.8688000001</v>
      </c>
      <c r="I202" s="272">
        <f t="shared" si="79"/>
        <v>1003475.8688000001</v>
      </c>
      <c r="K202" s="133">
        <v>187</v>
      </c>
      <c r="L202" s="211" t="s">
        <v>427</v>
      </c>
      <c r="M202" s="123">
        <v>843200</v>
      </c>
      <c r="N202" s="132">
        <v>1.3</v>
      </c>
      <c r="O202" s="219">
        <v>370601</v>
      </c>
      <c r="P202" s="146">
        <f t="shared" si="80"/>
        <v>1213801</v>
      </c>
      <c r="Q202" s="123">
        <v>824600</v>
      </c>
      <c r="R202" s="132">
        <v>1.3</v>
      </c>
      <c r="S202" s="41">
        <v>380617</v>
      </c>
      <c r="T202" s="146">
        <f t="shared" si="81"/>
        <v>1205217</v>
      </c>
      <c r="U202" s="202">
        <v>892800</v>
      </c>
      <c r="V202" s="132">
        <v>1.3</v>
      </c>
      <c r="W202" s="201">
        <v>333874.40000000002</v>
      </c>
      <c r="X202" s="162">
        <f t="shared" si="82"/>
        <v>1226674.3999999999</v>
      </c>
      <c r="Y202" s="202">
        <v>923800</v>
      </c>
      <c r="Z202" s="132">
        <v>1.3</v>
      </c>
      <c r="AA202" s="201">
        <v>380617</v>
      </c>
      <c r="AB202" s="162">
        <f t="shared" si="83"/>
        <v>1304417</v>
      </c>
      <c r="AC202" s="584">
        <v>591007.95935999998</v>
      </c>
      <c r="AD202" s="602">
        <v>1.3</v>
      </c>
      <c r="AE202" s="572">
        <v>56898.587706480001</v>
      </c>
      <c r="AF202" s="584">
        <f t="shared" si="77"/>
        <v>647906.54706647992</v>
      </c>
      <c r="AG202" s="458">
        <f t="shared" si="84"/>
        <v>1100248.6359777467</v>
      </c>
    </row>
    <row r="203" spans="1:33" x14ac:dyDescent="0.2">
      <c r="A203" s="7">
        <v>188</v>
      </c>
      <c r="B203" s="30" t="s">
        <v>429</v>
      </c>
      <c r="C203" s="184" t="s">
        <v>593</v>
      </c>
      <c r="D203" s="187" t="s">
        <v>593</v>
      </c>
      <c r="E203" s="184" t="s">
        <v>593</v>
      </c>
      <c r="F203" s="187" t="s">
        <v>593</v>
      </c>
      <c r="G203" s="271">
        <v>702963.26</v>
      </c>
      <c r="H203" s="243">
        <f t="shared" si="78"/>
        <v>739517.34952000005</v>
      </c>
      <c r="I203" s="272">
        <f t="shared" si="79"/>
        <v>739517.34952000005</v>
      </c>
      <c r="K203" s="133">
        <v>188</v>
      </c>
      <c r="L203" s="211" t="s">
        <v>429</v>
      </c>
      <c r="M203" s="123">
        <v>626090</v>
      </c>
      <c r="N203" s="132">
        <v>1.1100000000000001</v>
      </c>
      <c r="O203" s="219">
        <v>273019</v>
      </c>
      <c r="P203" s="146">
        <f t="shared" si="80"/>
        <v>899109</v>
      </c>
      <c r="Q203" s="123">
        <v>571250</v>
      </c>
      <c r="R203" s="132">
        <v>1.1100000000000001</v>
      </c>
      <c r="S203" s="41">
        <v>275479</v>
      </c>
      <c r="T203" s="146">
        <f t="shared" si="81"/>
        <v>846729</v>
      </c>
      <c r="U203" s="202">
        <v>639800</v>
      </c>
      <c r="V203" s="132">
        <v>1.1100000000000001</v>
      </c>
      <c r="W203" s="201">
        <v>245963.26</v>
      </c>
      <c r="X203" s="162">
        <f t="shared" si="82"/>
        <v>885763.26</v>
      </c>
      <c r="Y203" s="202">
        <v>690070</v>
      </c>
      <c r="Z203" s="132">
        <v>1.1100000000000001</v>
      </c>
      <c r="AA203" s="201">
        <v>265640</v>
      </c>
      <c r="AB203" s="162">
        <f t="shared" si="83"/>
        <v>955710</v>
      </c>
      <c r="AC203" s="584">
        <v>633222.81359999999</v>
      </c>
      <c r="AD203" s="602">
        <v>1.1100000000000001</v>
      </c>
      <c r="AE203" s="572">
        <v>24956.01466488</v>
      </c>
      <c r="AF203" s="584">
        <f t="shared" si="77"/>
        <v>658178.82826487999</v>
      </c>
      <c r="AG203" s="458">
        <f t="shared" si="84"/>
        <v>830834.57296414673</v>
      </c>
    </row>
    <row r="204" spans="1:33" x14ac:dyDescent="0.2">
      <c r="A204" s="7">
        <v>189</v>
      </c>
      <c r="B204" s="30" t="s">
        <v>432</v>
      </c>
      <c r="C204" s="184" t="s">
        <v>593</v>
      </c>
      <c r="D204" s="187" t="s">
        <v>593</v>
      </c>
      <c r="E204" s="184" t="s">
        <v>593</v>
      </c>
      <c r="F204" s="187" t="s">
        <v>593</v>
      </c>
      <c r="G204" s="271">
        <v>572006.31999999995</v>
      </c>
      <c r="H204" s="243">
        <f t="shared" si="78"/>
        <v>601750.64863999991</v>
      </c>
      <c r="I204" s="272">
        <f t="shared" si="79"/>
        <v>601750.64863999991</v>
      </c>
      <c r="K204" s="133">
        <v>189</v>
      </c>
      <c r="L204" s="211" t="s">
        <v>432</v>
      </c>
      <c r="M204" s="123">
        <v>535680</v>
      </c>
      <c r="N204" s="132">
        <v>1.05</v>
      </c>
      <c r="O204" s="219">
        <v>220007</v>
      </c>
      <c r="P204" s="146">
        <f t="shared" si="80"/>
        <v>755687</v>
      </c>
      <c r="Q204" s="123">
        <v>498480</v>
      </c>
      <c r="R204" s="132">
        <v>1.05</v>
      </c>
      <c r="S204" s="41">
        <v>232007</v>
      </c>
      <c r="T204" s="146">
        <f t="shared" si="81"/>
        <v>730487</v>
      </c>
      <c r="U204" s="202">
        <v>550560</v>
      </c>
      <c r="V204" s="132">
        <v>1.05</v>
      </c>
      <c r="W204" s="201">
        <v>200006.31999999995</v>
      </c>
      <c r="X204" s="162">
        <f t="shared" si="82"/>
        <v>750566.32</v>
      </c>
      <c r="Y204" s="202">
        <v>550560</v>
      </c>
      <c r="Z204" s="132">
        <v>1.05</v>
      </c>
      <c r="AA204" s="201">
        <v>220007</v>
      </c>
      <c r="AB204" s="162">
        <f t="shared" si="83"/>
        <v>770567</v>
      </c>
      <c r="AC204" s="584">
        <v>357000</v>
      </c>
      <c r="AD204" s="602">
        <v>1.05</v>
      </c>
      <c r="AE204" s="572">
        <v>25500</v>
      </c>
      <c r="AF204" s="584">
        <f t="shared" si="77"/>
        <v>382500</v>
      </c>
      <c r="AG204" s="458">
        <f t="shared" si="84"/>
        <v>665259.66143999994</v>
      </c>
    </row>
    <row r="205" spans="1:33" x14ac:dyDescent="0.2">
      <c r="A205" s="7">
        <v>190</v>
      </c>
      <c r="B205" s="30" t="s">
        <v>433</v>
      </c>
      <c r="C205" s="184" t="s">
        <v>593</v>
      </c>
      <c r="D205" s="187" t="s">
        <v>593</v>
      </c>
      <c r="E205" s="184" t="s">
        <v>593</v>
      </c>
      <c r="F205" s="187" t="s">
        <v>593</v>
      </c>
      <c r="G205" s="271">
        <v>652046.31999999995</v>
      </c>
      <c r="H205" s="243">
        <f t="shared" si="78"/>
        <v>685952.72863999999</v>
      </c>
      <c r="I205" s="272">
        <f t="shared" si="79"/>
        <v>685952.72863999999</v>
      </c>
      <c r="K205" s="133">
        <v>190</v>
      </c>
      <c r="L205" s="211" t="s">
        <v>433</v>
      </c>
      <c r="M205" s="123">
        <v>602080</v>
      </c>
      <c r="N205" s="132">
        <v>1.05</v>
      </c>
      <c r="O205" s="219">
        <v>255412</v>
      </c>
      <c r="P205" s="146">
        <f t="shared" si="80"/>
        <v>857492</v>
      </c>
      <c r="Q205" s="123">
        <v>576640</v>
      </c>
      <c r="R205" s="132">
        <v>1.05</v>
      </c>
      <c r="S205" s="41">
        <v>257692</v>
      </c>
      <c r="T205" s="146">
        <f t="shared" si="81"/>
        <v>834332</v>
      </c>
      <c r="U205" s="202">
        <v>585120</v>
      </c>
      <c r="V205" s="132">
        <v>1.05</v>
      </c>
      <c r="W205" s="201">
        <v>228046.31999999995</v>
      </c>
      <c r="X205" s="162">
        <f t="shared" si="82"/>
        <v>813166.32</v>
      </c>
      <c r="Y205" s="202">
        <v>619040</v>
      </c>
      <c r="Z205" s="132">
        <v>1.05</v>
      </c>
      <c r="AA205" s="201">
        <v>259973</v>
      </c>
      <c r="AB205" s="162">
        <f t="shared" si="83"/>
        <v>879013</v>
      </c>
      <c r="AC205" s="584">
        <v>357000</v>
      </c>
      <c r="AD205" s="602">
        <v>1.05</v>
      </c>
      <c r="AE205" s="572">
        <v>25500</v>
      </c>
      <c r="AF205" s="584">
        <f t="shared" si="77"/>
        <v>382500</v>
      </c>
      <c r="AG205" s="458">
        <f t="shared" si="84"/>
        <v>742076.00810666662</v>
      </c>
    </row>
    <row r="206" spans="1:33" x14ac:dyDescent="0.2">
      <c r="A206" s="7">
        <v>191</v>
      </c>
      <c r="B206" s="30" t="s">
        <v>434</v>
      </c>
      <c r="C206" s="184" t="s">
        <v>593</v>
      </c>
      <c r="D206" s="187" t="s">
        <v>593</v>
      </c>
      <c r="E206" s="184" t="s">
        <v>593</v>
      </c>
      <c r="F206" s="187" t="s">
        <v>593</v>
      </c>
      <c r="G206" s="271">
        <v>819426.52</v>
      </c>
      <c r="H206" s="243">
        <f t="shared" si="78"/>
        <v>862036.69903999998</v>
      </c>
      <c r="I206" s="272">
        <f t="shared" si="79"/>
        <v>862036.69903999998</v>
      </c>
      <c r="K206" s="133">
        <v>191</v>
      </c>
      <c r="L206" s="211" t="s">
        <v>434</v>
      </c>
      <c r="M206" s="123">
        <v>724880</v>
      </c>
      <c r="N206" s="132">
        <v>4</v>
      </c>
      <c r="O206" s="219">
        <v>317933</v>
      </c>
      <c r="P206" s="146">
        <f t="shared" si="80"/>
        <v>1042813</v>
      </c>
      <c r="Q206" s="123">
        <v>687570</v>
      </c>
      <c r="R206" s="132">
        <v>4</v>
      </c>
      <c r="S206" s="41">
        <v>332255</v>
      </c>
      <c r="T206" s="146">
        <f t="shared" si="81"/>
        <v>1019825</v>
      </c>
      <c r="U206" s="202">
        <v>772850</v>
      </c>
      <c r="V206" s="132">
        <v>4</v>
      </c>
      <c r="W206" s="201">
        <v>286426.52</v>
      </c>
      <c r="X206" s="162">
        <f t="shared" si="82"/>
        <v>1059276.52</v>
      </c>
      <c r="Y206" s="202">
        <v>799500</v>
      </c>
      <c r="Z206" s="132">
        <v>4</v>
      </c>
      <c r="AA206" s="201">
        <v>317933</v>
      </c>
      <c r="AB206" s="162">
        <f t="shared" si="83"/>
        <v>1117433</v>
      </c>
      <c r="AC206" s="584">
        <v>633222.81359999999</v>
      </c>
      <c r="AD206" s="603">
        <v>4</v>
      </c>
      <c r="AE206" s="572">
        <v>40287.042563039999</v>
      </c>
      <c r="AF206" s="584">
        <f t="shared" si="77"/>
        <v>673509.85616304004</v>
      </c>
      <c r="AG206" s="458">
        <f t="shared" si="84"/>
        <v>962482.34586717328</v>
      </c>
    </row>
    <row r="207" spans="1:33" x14ac:dyDescent="0.2">
      <c r="A207" s="7">
        <v>192</v>
      </c>
      <c r="B207" s="30" t="s">
        <v>440</v>
      </c>
      <c r="C207" s="184" t="s">
        <v>593</v>
      </c>
      <c r="D207" s="187" t="s">
        <v>593</v>
      </c>
      <c r="E207" s="184" t="s">
        <v>593</v>
      </c>
      <c r="F207" s="187" t="s">
        <v>593</v>
      </c>
      <c r="G207" s="271">
        <v>355182.19199999998</v>
      </c>
      <c r="H207" s="243">
        <f t="shared" si="78"/>
        <v>373651.66598399996</v>
      </c>
      <c r="I207" s="272">
        <f t="shared" si="79"/>
        <v>373651.66598399996</v>
      </c>
      <c r="K207" s="133">
        <v>192</v>
      </c>
      <c r="L207" s="211" t="s">
        <v>440</v>
      </c>
      <c r="M207" s="123">
        <v>330330</v>
      </c>
      <c r="N207" s="132">
        <v>0.31</v>
      </c>
      <c r="O207" s="219">
        <v>137842</v>
      </c>
      <c r="P207" s="146">
        <f t="shared" si="80"/>
        <v>468172</v>
      </c>
      <c r="Q207" s="123">
        <v>316470</v>
      </c>
      <c r="R207" s="132">
        <v>0.31</v>
      </c>
      <c r="S207" s="41">
        <v>144051</v>
      </c>
      <c r="T207" s="146">
        <f t="shared" si="81"/>
        <v>460521</v>
      </c>
      <c r="U207" s="202">
        <v>332640</v>
      </c>
      <c r="V207" s="132">
        <v>0.31</v>
      </c>
      <c r="W207" s="201">
        <v>124182.19199999998</v>
      </c>
      <c r="X207" s="162">
        <f t="shared" si="82"/>
        <v>456822.19199999998</v>
      </c>
      <c r="Y207" s="202">
        <v>341880</v>
      </c>
      <c r="Z207" s="132">
        <v>0.31</v>
      </c>
      <c r="AA207" s="201">
        <v>139084</v>
      </c>
      <c r="AB207" s="162">
        <f t="shared" si="83"/>
        <v>480964</v>
      </c>
      <c r="AC207" s="584">
        <v>415112.73336000001</v>
      </c>
      <c r="AD207" s="603">
        <v>0.31</v>
      </c>
      <c r="AE207" s="572">
        <v>346633.20397367998</v>
      </c>
      <c r="AF207" s="584">
        <f t="shared" si="77"/>
        <v>761745.93733367999</v>
      </c>
      <c r="AG207" s="458">
        <f t="shared" si="84"/>
        <v>500312.79921961325</v>
      </c>
    </row>
    <row r="208" spans="1:33" x14ac:dyDescent="0.2">
      <c r="A208" s="7">
        <v>193</v>
      </c>
      <c r="B208" s="30" t="s">
        <v>443</v>
      </c>
      <c r="C208" s="184" t="s">
        <v>593</v>
      </c>
      <c r="D208" s="187" t="s">
        <v>593</v>
      </c>
      <c r="E208" s="184" t="s">
        <v>593</v>
      </c>
      <c r="F208" s="187" t="s">
        <v>593</v>
      </c>
      <c r="G208" s="271">
        <v>2109284</v>
      </c>
      <c r="H208" s="243">
        <f t="shared" si="78"/>
        <v>2218966.7680000002</v>
      </c>
      <c r="I208" s="272">
        <f t="shared" si="79"/>
        <v>2218966.7680000002</v>
      </c>
      <c r="K208" s="133">
        <v>193</v>
      </c>
      <c r="L208" s="211" t="s">
        <v>443</v>
      </c>
      <c r="M208" s="123">
        <v>1987950</v>
      </c>
      <c r="N208" s="132">
        <v>2.4300000000000002</v>
      </c>
      <c r="O208" s="219">
        <v>812112</v>
      </c>
      <c r="P208" s="146">
        <f t="shared" si="80"/>
        <v>2800062</v>
      </c>
      <c r="Q208" s="123">
        <v>1727460</v>
      </c>
      <c r="R208" s="132">
        <v>2.4300000000000002</v>
      </c>
      <c r="S208" s="41">
        <v>849027</v>
      </c>
      <c r="T208" s="146">
        <f t="shared" si="81"/>
        <v>2576487</v>
      </c>
      <c r="U208" s="202">
        <v>2042790</v>
      </c>
      <c r="V208" s="132">
        <v>2.4300000000000002</v>
      </c>
      <c r="W208" s="201">
        <v>738284</v>
      </c>
      <c r="X208" s="162">
        <f t="shared" si="82"/>
        <v>2781074</v>
      </c>
      <c r="Y208" s="202">
        <v>2070210</v>
      </c>
      <c r="Z208" s="132">
        <v>2.4300000000000002</v>
      </c>
      <c r="AA208" s="201">
        <v>819495</v>
      </c>
      <c r="AB208" s="162">
        <f t="shared" si="83"/>
        <v>2889705</v>
      </c>
      <c r="AC208" s="584">
        <v>591600</v>
      </c>
      <c r="AD208" s="603">
        <v>2.4300000000000002</v>
      </c>
      <c r="AE208" s="572">
        <v>51000</v>
      </c>
      <c r="AF208" s="584">
        <f t="shared" si="77"/>
        <v>642600</v>
      </c>
      <c r="AG208" s="458">
        <f t="shared" si="84"/>
        <v>2318149.128</v>
      </c>
    </row>
    <row r="209" spans="1:33" ht="15" customHeight="1" x14ac:dyDescent="0.2">
      <c r="A209" s="7">
        <v>194</v>
      </c>
      <c r="B209" s="8" t="s">
        <v>342</v>
      </c>
      <c r="C209" s="184" t="s">
        <v>593</v>
      </c>
      <c r="D209" s="187" t="s">
        <v>593</v>
      </c>
      <c r="E209" s="184" t="s">
        <v>593</v>
      </c>
      <c r="F209" s="187" t="s">
        <v>593</v>
      </c>
      <c r="G209" s="271">
        <v>446468.19839999999</v>
      </c>
      <c r="H209" s="243">
        <f t="shared" si="78"/>
        <v>469684.54471679998</v>
      </c>
      <c r="I209" s="272">
        <f t="shared" si="79"/>
        <v>469684.54471679998</v>
      </c>
      <c r="K209" s="133">
        <v>194</v>
      </c>
      <c r="L209" s="124" t="s">
        <v>342</v>
      </c>
      <c r="M209" s="123">
        <v>411800</v>
      </c>
      <c r="N209" s="129">
        <v>0.35</v>
      </c>
      <c r="O209" s="41">
        <v>175244</v>
      </c>
      <c r="P209" s="146">
        <f t="shared" si="80"/>
        <v>587044</v>
      </c>
      <c r="Q209" s="122">
        <v>374100</v>
      </c>
      <c r="R209" s="129">
        <v>0.35</v>
      </c>
      <c r="S209" s="41">
        <v>175244</v>
      </c>
      <c r="T209" s="146">
        <f t="shared" si="81"/>
        <v>549344</v>
      </c>
      <c r="U209" s="55">
        <v>408900</v>
      </c>
      <c r="V209" s="129">
        <v>0.35</v>
      </c>
      <c r="W209" s="59">
        <v>156468.19839999999</v>
      </c>
      <c r="X209" s="162">
        <f t="shared" si="82"/>
        <v>565368.19839999999</v>
      </c>
      <c r="Y209" s="55">
        <v>429200</v>
      </c>
      <c r="Z209" s="129">
        <v>0.35</v>
      </c>
      <c r="AA209" s="59">
        <v>172115</v>
      </c>
      <c r="AB209" s="162">
        <f t="shared" si="83"/>
        <v>601315</v>
      </c>
      <c r="AC209" s="571">
        <v>561457.56139199995</v>
      </c>
      <c r="AD209" s="604">
        <v>0.35</v>
      </c>
      <c r="AE209" s="570">
        <v>150045.66358704001</v>
      </c>
      <c r="AF209" s="570">
        <f t="shared" si="77"/>
        <v>711503.22497903998</v>
      </c>
      <c r="AG209" s="458">
        <f t="shared" si="84"/>
        <v>580709.82801597333</v>
      </c>
    </row>
    <row r="210" spans="1:33" x14ac:dyDescent="0.2">
      <c r="A210" s="7">
        <v>195</v>
      </c>
      <c r="B210" s="29" t="s">
        <v>464</v>
      </c>
      <c r="C210" s="184" t="s">
        <v>593</v>
      </c>
      <c r="D210" s="187" t="s">
        <v>593</v>
      </c>
      <c r="E210" s="184" t="s">
        <v>593</v>
      </c>
      <c r="F210" s="187" t="s">
        <v>593</v>
      </c>
      <c r="G210" s="271">
        <v>2837150.28</v>
      </c>
      <c r="H210" s="243">
        <f t="shared" si="78"/>
        <v>2984682.0945599996</v>
      </c>
      <c r="I210" s="272">
        <f t="shared" si="79"/>
        <v>2984682.0945599996</v>
      </c>
      <c r="K210" s="133">
        <v>195</v>
      </c>
      <c r="L210" s="198" t="s">
        <v>464</v>
      </c>
      <c r="M210" s="123">
        <v>2581600</v>
      </c>
      <c r="N210" s="132">
        <v>0.35</v>
      </c>
      <c r="O210" s="219">
        <v>1112328</v>
      </c>
      <c r="P210" s="146">
        <f t="shared" si="80"/>
        <v>3693928</v>
      </c>
      <c r="Q210" s="122">
        <v>2434080</v>
      </c>
      <c r="R210" s="132">
        <v>0.35</v>
      </c>
      <c r="S210" s="41">
        <v>1152054</v>
      </c>
      <c r="T210" s="146">
        <f t="shared" si="81"/>
        <v>3586134</v>
      </c>
      <c r="U210" s="199">
        <v>2747560</v>
      </c>
      <c r="V210" s="132">
        <v>0.35</v>
      </c>
      <c r="W210" s="201">
        <v>993150.2799999998</v>
      </c>
      <c r="X210" s="162">
        <f t="shared" si="82"/>
        <v>3740710.28</v>
      </c>
      <c r="Y210" s="199">
        <v>2673800</v>
      </c>
      <c r="Z210" s="132">
        <v>0.35</v>
      </c>
      <c r="AA210" s="201">
        <v>1102397</v>
      </c>
      <c r="AB210" s="162">
        <f t="shared" si="83"/>
        <v>3776197</v>
      </c>
      <c r="AC210" s="573">
        <v>541757.29608</v>
      </c>
      <c r="AD210" s="603">
        <v>0.35</v>
      </c>
      <c r="AE210" s="572">
        <v>32618.010709440001</v>
      </c>
      <c r="AF210" s="584">
        <f t="shared" si="77"/>
        <v>574375.30678943999</v>
      </c>
      <c r="AG210" s="458">
        <f t="shared" si="84"/>
        <v>3059337.7802249063</v>
      </c>
    </row>
    <row r="211" spans="1:33" x14ac:dyDescent="0.2">
      <c r="A211" s="7">
        <v>196</v>
      </c>
      <c r="B211" s="29" t="s">
        <v>465</v>
      </c>
      <c r="C211" s="184" t="s">
        <v>593</v>
      </c>
      <c r="D211" s="187" t="s">
        <v>593</v>
      </c>
      <c r="E211" s="184" t="s">
        <v>593</v>
      </c>
      <c r="F211" s="187" t="s">
        <v>593</v>
      </c>
      <c r="G211" s="271">
        <v>917976</v>
      </c>
      <c r="H211" s="243">
        <f t="shared" si="78"/>
        <v>965710.75199999998</v>
      </c>
      <c r="I211" s="272">
        <f t="shared" si="79"/>
        <v>965710.75199999998</v>
      </c>
      <c r="K211" s="133">
        <v>196</v>
      </c>
      <c r="L211" s="198" t="s">
        <v>465</v>
      </c>
      <c r="M211" s="123">
        <v>966000</v>
      </c>
      <c r="N211" s="132">
        <v>1.3</v>
      </c>
      <c r="O211" s="219">
        <v>359493</v>
      </c>
      <c r="P211" s="146">
        <f t="shared" si="80"/>
        <v>1325493</v>
      </c>
      <c r="Q211" s="122">
        <v>938000</v>
      </c>
      <c r="R211" s="132">
        <v>1.3</v>
      </c>
      <c r="S211" s="41">
        <v>365913</v>
      </c>
      <c r="T211" s="146">
        <f t="shared" si="81"/>
        <v>1303913</v>
      </c>
      <c r="U211" s="199">
        <v>1029000</v>
      </c>
      <c r="V211" s="132">
        <v>1.3</v>
      </c>
      <c r="W211" s="201">
        <v>320976</v>
      </c>
      <c r="X211" s="162">
        <f t="shared" si="82"/>
        <v>1349976</v>
      </c>
      <c r="Y211" s="199">
        <v>1029000</v>
      </c>
      <c r="Z211" s="132">
        <v>1.3</v>
      </c>
      <c r="AA211" s="201">
        <v>365913</v>
      </c>
      <c r="AB211" s="162">
        <f t="shared" si="83"/>
        <v>1394913</v>
      </c>
      <c r="AC211" s="573">
        <v>633222.81359999999</v>
      </c>
      <c r="AD211" s="602">
        <v>1.3</v>
      </c>
      <c r="AE211" s="572">
        <v>150045.66358704001</v>
      </c>
      <c r="AF211" s="584">
        <f t="shared" si="77"/>
        <v>783268.47718704003</v>
      </c>
      <c r="AG211" s="458">
        <f t="shared" si="84"/>
        <v>1187212.3715311734</v>
      </c>
    </row>
    <row r="212" spans="1:33" ht="12" customHeight="1" x14ac:dyDescent="0.2">
      <c r="A212" s="7">
        <v>197</v>
      </c>
      <c r="B212" s="12" t="s">
        <v>520</v>
      </c>
      <c r="C212" s="184" t="s">
        <v>593</v>
      </c>
      <c r="D212" s="187" t="s">
        <v>593</v>
      </c>
      <c r="E212" s="115">
        <v>97850</v>
      </c>
      <c r="F212" s="190">
        <f t="shared" ref="F212:F213" si="85">+E212*5.2%+E212</f>
        <v>102938.2</v>
      </c>
      <c r="G212" s="271">
        <v>94703.144</v>
      </c>
      <c r="H212" s="243">
        <f t="shared" si="78"/>
        <v>99627.707488</v>
      </c>
      <c r="I212" s="272">
        <f t="shared" si="79"/>
        <v>101282.953744</v>
      </c>
      <c r="K212" s="133">
        <v>197</v>
      </c>
      <c r="L212" s="124" t="s">
        <v>520</v>
      </c>
      <c r="M212" s="123">
        <v>121302</v>
      </c>
      <c r="N212" s="132">
        <v>1.1100000000000001</v>
      </c>
      <c r="O212" s="41">
        <v>39424</v>
      </c>
      <c r="P212" s="146">
        <f t="shared" si="80"/>
        <v>160726</v>
      </c>
      <c r="Q212" s="123">
        <v>118665</v>
      </c>
      <c r="R212" s="132">
        <v>1.1100000000000001</v>
      </c>
      <c r="S212" s="41">
        <v>39424</v>
      </c>
      <c r="T212" s="146">
        <f t="shared" si="81"/>
        <v>158089</v>
      </c>
      <c r="U212" s="55">
        <v>122181</v>
      </c>
      <c r="V212" s="132">
        <v>1.1100000000000001</v>
      </c>
      <c r="W212" s="59">
        <v>35200</v>
      </c>
      <c r="X212" s="162">
        <f t="shared" si="82"/>
        <v>157381</v>
      </c>
      <c r="Y212" s="55">
        <v>130092</v>
      </c>
      <c r="Z212" s="132">
        <v>1.1100000000000001</v>
      </c>
      <c r="AA212" s="59">
        <v>39776</v>
      </c>
      <c r="AB212" s="162">
        <f t="shared" si="83"/>
        <v>169868</v>
      </c>
      <c r="AC212" s="571">
        <v>633222.81359999999</v>
      </c>
      <c r="AD212" s="602">
        <v>1.1100000000000001</v>
      </c>
      <c r="AE212" s="570">
        <v>109266.1143912</v>
      </c>
      <c r="AF212" s="570">
        <f t="shared" si="77"/>
        <v>742488.92799120001</v>
      </c>
      <c r="AG212" s="458">
        <f t="shared" si="84"/>
        <v>248305.9802892</v>
      </c>
    </row>
    <row r="213" spans="1:33" ht="11.25" customHeight="1" x14ac:dyDescent="0.2">
      <c r="A213" s="7">
        <v>198</v>
      </c>
      <c r="B213" s="12" t="s">
        <v>521</v>
      </c>
      <c r="C213" s="184" t="s">
        <v>593</v>
      </c>
      <c r="D213" s="187" t="s">
        <v>593</v>
      </c>
      <c r="E213" s="115">
        <v>109440</v>
      </c>
      <c r="F213" s="190">
        <f t="shared" si="85"/>
        <v>115130.88</v>
      </c>
      <c r="G213" s="271">
        <v>105920.4096</v>
      </c>
      <c r="H213" s="243">
        <f t="shared" si="78"/>
        <v>111428.2708992</v>
      </c>
      <c r="I213" s="272">
        <f t="shared" si="79"/>
        <v>113279.5754496</v>
      </c>
      <c r="K213" s="133">
        <v>198</v>
      </c>
      <c r="L213" s="124" t="s">
        <v>521</v>
      </c>
      <c r="M213" s="123">
        <v>103503</v>
      </c>
      <c r="N213" s="132">
        <v>1.05</v>
      </c>
      <c r="O213" s="41">
        <v>39424</v>
      </c>
      <c r="P213" s="146">
        <f t="shared" si="80"/>
        <v>142927</v>
      </c>
      <c r="Q213" s="123">
        <v>103503</v>
      </c>
      <c r="R213" s="132">
        <v>1.05</v>
      </c>
      <c r="S213" s="41">
        <v>40832</v>
      </c>
      <c r="T213" s="146">
        <f t="shared" si="81"/>
        <v>144335</v>
      </c>
      <c r="U213" s="55">
        <v>111753</v>
      </c>
      <c r="V213" s="132">
        <v>1.05</v>
      </c>
      <c r="W213" s="59">
        <v>35200</v>
      </c>
      <c r="X213" s="162">
        <f t="shared" si="82"/>
        <v>146953</v>
      </c>
      <c r="Y213" s="55">
        <v>111003</v>
      </c>
      <c r="Z213" s="132">
        <v>1.05</v>
      </c>
      <c r="AA213" s="59">
        <v>39072</v>
      </c>
      <c r="AB213" s="162">
        <f t="shared" si="83"/>
        <v>150075</v>
      </c>
      <c r="AC213" s="571">
        <v>415112.73336000001</v>
      </c>
      <c r="AD213" s="602">
        <v>1.05</v>
      </c>
      <c r="AE213" s="570">
        <v>40287.042563039999</v>
      </c>
      <c r="AF213" s="570">
        <f t="shared" si="77"/>
        <v>455399.77592304</v>
      </c>
      <c r="AG213" s="458">
        <f>AVERAGE(I213,P213,T213,X213,AB213,AF213)</f>
        <v>192161.55856210669</v>
      </c>
    </row>
    <row r="214" spans="1:33" x14ac:dyDescent="0.2">
      <c r="K214" s="677"/>
      <c r="L214" s="678"/>
      <c r="M214" s="678"/>
      <c r="N214" s="678"/>
      <c r="O214" s="678"/>
      <c r="P214" s="147"/>
      <c r="Q214" s="5"/>
      <c r="R214" s="1"/>
      <c r="S214" s="1"/>
      <c r="T214" s="147"/>
      <c r="U214" s="5"/>
      <c r="V214" s="1"/>
      <c r="W214" s="1"/>
      <c r="X214" s="147"/>
      <c r="Y214" s="5"/>
      <c r="Z214" s="1"/>
      <c r="AA214" s="1"/>
      <c r="AB214" s="147"/>
      <c r="AC214" s="5"/>
      <c r="AD214" s="1"/>
      <c r="AE214" s="1"/>
      <c r="AF214" s="147"/>
    </row>
    <row r="215" spans="1:33" x14ac:dyDescent="0.2">
      <c r="K215" s="136"/>
      <c r="L215" s="137"/>
      <c r="M215" s="47"/>
      <c r="N215" s="48"/>
      <c r="O215" s="47"/>
      <c r="P215" s="276"/>
      <c r="Q215" s="47"/>
      <c r="R215" s="48"/>
      <c r="S215" s="47"/>
      <c r="T215" s="276"/>
      <c r="U215" s="47"/>
      <c r="V215" s="48"/>
      <c r="W215" s="47"/>
      <c r="X215" s="276"/>
      <c r="Y215" s="47"/>
      <c r="Z215" s="48"/>
      <c r="AA215" s="47"/>
      <c r="AB215" s="276"/>
      <c r="AC215" s="47"/>
      <c r="AD215" s="48"/>
      <c r="AE215" s="47"/>
      <c r="AF215" s="276"/>
    </row>
    <row r="216" spans="1:33" x14ac:dyDescent="0.2">
      <c r="K216" s="138"/>
      <c r="L216" s="139"/>
      <c r="M216" s="49"/>
      <c r="N216" s="50"/>
      <c r="O216" s="49"/>
      <c r="P216" s="277"/>
      <c r="Q216" s="49"/>
      <c r="R216" s="50"/>
      <c r="S216" s="49"/>
      <c r="T216" s="277"/>
      <c r="U216" s="49"/>
      <c r="V216" s="50"/>
      <c r="W216" s="49"/>
      <c r="X216" s="277"/>
      <c r="Y216" s="49"/>
      <c r="Z216" s="50"/>
      <c r="AA216" s="49"/>
      <c r="AB216" s="277"/>
      <c r="AC216" s="49"/>
      <c r="AD216" s="50"/>
      <c r="AE216" s="49"/>
      <c r="AF216" s="277"/>
    </row>
    <row r="217" spans="1:33" x14ac:dyDescent="0.2">
      <c r="K217" s="138"/>
      <c r="L217" s="139"/>
      <c r="M217" s="49"/>
      <c r="N217" s="50"/>
      <c r="O217" s="49"/>
      <c r="P217" s="277"/>
      <c r="Q217" s="49"/>
      <c r="R217" s="50"/>
      <c r="S217" s="49"/>
      <c r="T217" s="277"/>
      <c r="U217" s="49"/>
      <c r="V217" s="50"/>
      <c r="W217" s="49"/>
      <c r="X217" s="277"/>
      <c r="Y217" s="49"/>
      <c r="Z217" s="50"/>
      <c r="AA217" s="49"/>
      <c r="AB217" s="277"/>
      <c r="AC217" s="49"/>
      <c r="AD217" s="50"/>
      <c r="AE217" s="49"/>
      <c r="AF217" s="277"/>
    </row>
    <row r="218" spans="1:33" x14ac:dyDescent="0.2">
      <c r="K218" s="138"/>
      <c r="L218" s="139"/>
      <c r="M218" s="49"/>
      <c r="N218" s="50"/>
      <c r="O218" s="49"/>
      <c r="P218" s="277"/>
      <c r="Q218" s="49"/>
      <c r="R218" s="50"/>
      <c r="S218" s="49"/>
      <c r="T218" s="277"/>
      <c r="U218" s="49"/>
      <c r="V218" s="50"/>
      <c r="W218" s="49"/>
      <c r="X218" s="277"/>
      <c r="Y218" s="49"/>
      <c r="Z218" s="50"/>
      <c r="AA218" s="49"/>
      <c r="AB218" s="277"/>
      <c r="AC218" s="49"/>
      <c r="AD218" s="50"/>
      <c r="AE218" s="49"/>
      <c r="AF218" s="277"/>
    </row>
    <row r="219" spans="1:33" x14ac:dyDescent="0.2">
      <c r="K219" s="138"/>
      <c r="L219" s="139"/>
      <c r="M219" s="49"/>
      <c r="N219" s="50"/>
      <c r="O219" s="49"/>
      <c r="P219" s="277"/>
      <c r="Q219" s="49"/>
      <c r="R219" s="50"/>
      <c r="S219" s="49"/>
      <c r="T219" s="277"/>
      <c r="U219" s="49"/>
      <c r="V219" s="50"/>
      <c r="W219" s="49"/>
      <c r="X219" s="277"/>
      <c r="Y219" s="49"/>
      <c r="Z219" s="50"/>
      <c r="AA219" s="49"/>
      <c r="AB219" s="277"/>
      <c r="AC219" s="49"/>
      <c r="AD219" s="50"/>
      <c r="AE219" s="49"/>
      <c r="AF219" s="277"/>
    </row>
    <row r="220" spans="1:33" x14ac:dyDescent="0.2">
      <c r="K220" s="138"/>
      <c r="L220" s="139"/>
      <c r="M220" s="49"/>
      <c r="N220" s="50"/>
      <c r="O220" s="49"/>
      <c r="P220" s="277"/>
      <c r="Q220" s="49"/>
      <c r="R220" s="50"/>
      <c r="S220" s="49"/>
      <c r="T220" s="277"/>
      <c r="U220" s="49"/>
      <c r="V220" s="50"/>
      <c r="W220" s="49"/>
      <c r="X220" s="277"/>
      <c r="Y220" s="49"/>
      <c r="Z220" s="50"/>
      <c r="AA220" s="49"/>
      <c r="AB220" s="277"/>
      <c r="AC220" s="49"/>
      <c r="AD220" s="50"/>
      <c r="AE220" s="49"/>
      <c r="AF220" s="277"/>
    </row>
    <row r="221" spans="1:33" x14ac:dyDescent="0.2">
      <c r="K221" s="138"/>
      <c r="L221" s="139"/>
      <c r="M221" s="49"/>
      <c r="N221" s="50"/>
      <c r="O221" s="49"/>
      <c r="P221" s="277"/>
      <c r="Q221" s="49"/>
      <c r="R221" s="50"/>
      <c r="S221" s="49"/>
      <c r="T221" s="277"/>
      <c r="U221" s="49"/>
      <c r="V221" s="50"/>
      <c r="W221" s="49"/>
      <c r="X221" s="277"/>
      <c r="Y221" s="49"/>
      <c r="Z221" s="50"/>
      <c r="AA221" s="49"/>
      <c r="AB221" s="277"/>
      <c r="AC221" s="49"/>
      <c r="AD221" s="50"/>
      <c r="AE221" s="49"/>
      <c r="AF221" s="277"/>
    </row>
    <row r="222" spans="1:33" x14ac:dyDescent="0.2">
      <c r="K222" s="138"/>
      <c r="L222" s="139"/>
      <c r="M222" s="49"/>
      <c r="N222" s="50"/>
      <c r="O222" s="49"/>
      <c r="P222" s="277"/>
      <c r="Q222" s="49"/>
      <c r="R222" s="50"/>
      <c r="S222" s="49"/>
      <c r="T222" s="277"/>
      <c r="U222" s="49"/>
      <c r="V222" s="50"/>
      <c r="W222" s="49"/>
      <c r="X222" s="277"/>
      <c r="Y222" s="49"/>
      <c r="Z222" s="50"/>
      <c r="AA222" s="49"/>
      <c r="AB222" s="277"/>
      <c r="AC222" s="49"/>
      <c r="AD222" s="50"/>
      <c r="AE222" s="49"/>
      <c r="AF222" s="277"/>
    </row>
    <row r="223" spans="1:33" x14ac:dyDescent="0.2">
      <c r="K223" s="138"/>
      <c r="L223" s="139"/>
      <c r="M223" s="49"/>
      <c r="N223" s="50"/>
      <c r="O223" s="49"/>
      <c r="P223" s="277"/>
      <c r="Q223" s="49"/>
      <c r="R223" s="50"/>
      <c r="S223" s="49"/>
      <c r="T223" s="277"/>
      <c r="U223" s="49"/>
      <c r="V223" s="50"/>
      <c r="W223" s="49"/>
      <c r="X223" s="277"/>
      <c r="Y223" s="49"/>
      <c r="Z223" s="50"/>
      <c r="AA223" s="49"/>
      <c r="AB223" s="277"/>
      <c r="AC223" s="49"/>
      <c r="AD223" s="50"/>
      <c r="AE223" s="49"/>
      <c r="AF223" s="277"/>
    </row>
    <row r="224" spans="1:33" x14ac:dyDescent="0.2">
      <c r="K224" s="138"/>
      <c r="L224" s="139"/>
      <c r="M224" s="49"/>
      <c r="N224" s="50"/>
      <c r="O224" s="49"/>
      <c r="P224" s="277"/>
      <c r="Q224" s="49"/>
      <c r="R224" s="50"/>
      <c r="S224" s="49"/>
      <c r="T224" s="277"/>
      <c r="U224" s="49"/>
      <c r="V224" s="50"/>
      <c r="W224" s="49"/>
      <c r="X224" s="277"/>
      <c r="Y224" s="49"/>
      <c r="Z224" s="50"/>
      <c r="AA224" s="49"/>
      <c r="AB224" s="277"/>
      <c r="AC224" s="49"/>
      <c r="AD224" s="50"/>
      <c r="AE224" s="49"/>
      <c r="AF224" s="277"/>
    </row>
    <row r="225" spans="11:32" x14ac:dyDescent="0.2">
      <c r="K225" s="138"/>
      <c r="L225" s="139"/>
      <c r="M225" s="49"/>
      <c r="N225" s="50"/>
      <c r="O225" s="49"/>
      <c r="P225" s="277"/>
      <c r="Q225" s="49"/>
      <c r="R225" s="50"/>
      <c r="S225" s="49"/>
      <c r="T225" s="277"/>
      <c r="U225" s="49"/>
      <c r="V225" s="50"/>
      <c r="W225" s="49"/>
      <c r="X225" s="277"/>
      <c r="Y225" s="49"/>
      <c r="Z225" s="50"/>
      <c r="AA225" s="49"/>
      <c r="AB225" s="277"/>
      <c r="AC225" s="49"/>
      <c r="AD225" s="50"/>
      <c r="AE225" s="49"/>
      <c r="AF225" s="277"/>
    </row>
    <row r="226" spans="11:32" x14ac:dyDescent="0.2">
      <c r="K226" s="140"/>
      <c r="L226" s="141"/>
      <c r="M226" s="51"/>
      <c r="N226" s="52"/>
      <c r="O226" s="51"/>
      <c r="P226" s="278"/>
      <c r="Q226" s="51"/>
      <c r="R226" s="52"/>
      <c r="S226" s="51"/>
      <c r="T226" s="278"/>
      <c r="U226" s="51"/>
      <c r="V226" s="52"/>
      <c r="W226" s="51"/>
      <c r="X226" s="278"/>
      <c r="Y226" s="51"/>
      <c r="Z226" s="52"/>
      <c r="AA226" s="51"/>
      <c r="AB226" s="278"/>
      <c r="AC226" s="51"/>
      <c r="AD226" s="52"/>
      <c r="AE226" s="51"/>
      <c r="AF226" s="278"/>
    </row>
  </sheetData>
  <sheetProtection selectLockedCells="1"/>
  <mergeCells count="60">
    <mergeCell ref="AC1:AF1"/>
    <mergeCell ref="AC2:AC3"/>
    <mergeCell ref="AD2:AD3"/>
    <mergeCell ref="AE2:AE3"/>
    <mergeCell ref="AF2:AF3"/>
    <mergeCell ref="AG1:AG3"/>
    <mergeCell ref="K5:L5"/>
    <mergeCell ref="K24:L24"/>
    <mergeCell ref="K36:L36"/>
    <mergeCell ref="K43:L43"/>
    <mergeCell ref="Y1:AB1"/>
    <mergeCell ref="Y2:Y3"/>
    <mergeCell ref="Z2:Z3"/>
    <mergeCell ref="AA2:AA3"/>
    <mergeCell ref="AB2:AB3"/>
    <mergeCell ref="U1:X1"/>
    <mergeCell ref="U2:U3"/>
    <mergeCell ref="V2:V3"/>
    <mergeCell ref="W2:W3"/>
    <mergeCell ref="X2:X3"/>
    <mergeCell ref="K4:P4"/>
    <mergeCell ref="K214:O214"/>
    <mergeCell ref="Q1:T1"/>
    <mergeCell ref="Q2:Q3"/>
    <mergeCell ref="R2:R3"/>
    <mergeCell ref="S2:S3"/>
    <mergeCell ref="T2:T3"/>
    <mergeCell ref="K53:L53"/>
    <mergeCell ref="K62:L62"/>
    <mergeCell ref="K79:L79"/>
    <mergeCell ref="K83:L83"/>
    <mergeCell ref="K87:L87"/>
    <mergeCell ref="K114:L114"/>
    <mergeCell ref="K130:L130"/>
    <mergeCell ref="K1:K3"/>
    <mergeCell ref="L1:L3"/>
    <mergeCell ref="M1:P1"/>
    <mergeCell ref="M2:M3"/>
    <mergeCell ref="N2:N3"/>
    <mergeCell ref="O2:O3"/>
    <mergeCell ref="P2:P3"/>
    <mergeCell ref="A1:A3"/>
    <mergeCell ref="B1:B3"/>
    <mergeCell ref="C1:I1"/>
    <mergeCell ref="C2:D2"/>
    <mergeCell ref="E2:F2"/>
    <mergeCell ref="G2:H2"/>
    <mergeCell ref="I2:I3"/>
    <mergeCell ref="A62:B62"/>
    <mergeCell ref="A53:B53"/>
    <mergeCell ref="A4:F4"/>
    <mergeCell ref="A43:B43"/>
    <mergeCell ref="A36:B36"/>
    <mergeCell ref="A24:B24"/>
    <mergeCell ref="A5:B5"/>
    <mergeCell ref="A114:B114"/>
    <mergeCell ref="A130:B130"/>
    <mergeCell ref="A87:B87"/>
    <mergeCell ref="A83:B83"/>
    <mergeCell ref="A79:B79"/>
  </mergeCells>
  <conditionalFormatting sqref="A62">
    <cfRule type="duplicateValues" dxfId="331" priority="19"/>
  </conditionalFormatting>
  <conditionalFormatting sqref="B1">
    <cfRule type="duplicateValues" dxfId="330" priority="20"/>
  </conditionalFormatting>
  <conditionalFormatting sqref="B18:B23">
    <cfRule type="duplicateValues" dxfId="329" priority="31"/>
  </conditionalFormatting>
  <conditionalFormatting sqref="B94">
    <cfRule type="duplicateValues" dxfId="328" priority="30"/>
  </conditionalFormatting>
  <conditionalFormatting sqref="B95">
    <cfRule type="duplicateValues" dxfId="327" priority="22"/>
  </conditionalFormatting>
  <conditionalFormatting sqref="B96:B113 B115:B129 B131:B167 A130 A114 B6:B17 A4:A5 B25:B35 B37:B42 B44:B52 B54:B61 B63:B78 B80:B82 B84:B86 A83 B88:B93 A87 A79 A53 A43 A36 A24">
    <cfRule type="duplicateValues" dxfId="326" priority="56"/>
  </conditionalFormatting>
  <conditionalFormatting sqref="B168:B169">
    <cfRule type="duplicateValues" dxfId="325" priority="29"/>
  </conditionalFormatting>
  <conditionalFormatting sqref="B170">
    <cfRule type="duplicateValues" dxfId="324" priority="28"/>
  </conditionalFormatting>
  <conditionalFormatting sqref="B171">
    <cfRule type="duplicateValues" dxfId="323" priority="27"/>
  </conditionalFormatting>
  <conditionalFormatting sqref="B172">
    <cfRule type="duplicateValues" dxfId="322" priority="26"/>
  </conditionalFormatting>
  <conditionalFormatting sqref="B173">
    <cfRule type="duplicateValues" dxfId="321" priority="25"/>
  </conditionalFormatting>
  <conditionalFormatting sqref="B174:B175">
    <cfRule type="duplicateValues" dxfId="320" priority="24"/>
  </conditionalFormatting>
  <conditionalFormatting sqref="B176">
    <cfRule type="duplicateValues" dxfId="319" priority="23"/>
  </conditionalFormatting>
  <conditionalFormatting sqref="B209">
    <cfRule type="duplicateValues" dxfId="318" priority="18"/>
  </conditionalFormatting>
  <conditionalFormatting sqref="B212:B213">
    <cfRule type="duplicateValues" dxfId="317" priority="16"/>
  </conditionalFormatting>
  <conditionalFormatting sqref="K62">
    <cfRule type="duplicateValues" dxfId="316" priority="3"/>
  </conditionalFormatting>
  <conditionalFormatting sqref="L1">
    <cfRule type="duplicateValues" dxfId="315" priority="4"/>
  </conditionalFormatting>
  <conditionalFormatting sqref="L18:L23">
    <cfRule type="duplicateValues" dxfId="314" priority="14"/>
  </conditionalFormatting>
  <conditionalFormatting sqref="L94">
    <cfRule type="duplicateValues" dxfId="313" priority="13"/>
  </conditionalFormatting>
  <conditionalFormatting sqref="L95">
    <cfRule type="duplicateValues" dxfId="312" priority="5"/>
  </conditionalFormatting>
  <conditionalFormatting sqref="L96:L113 L115:L129 L131:L167 K130 K114 L6:L17 K4:K5 L25:L35 L37:L42 L44:L52 L54:L61 L63:L78 L80:L82 L84:L86 K83 L88:L93 K87 K79 K53 K43 K36 K24">
    <cfRule type="duplicateValues" dxfId="311" priority="15"/>
  </conditionalFormatting>
  <conditionalFormatting sqref="L168:L169">
    <cfRule type="duplicateValues" dxfId="310" priority="12"/>
  </conditionalFormatting>
  <conditionalFormatting sqref="L170">
    <cfRule type="duplicateValues" dxfId="309" priority="11"/>
  </conditionalFormatting>
  <conditionalFormatting sqref="L171">
    <cfRule type="duplicateValues" dxfId="308" priority="10"/>
  </conditionalFormatting>
  <conditionalFormatting sqref="L172">
    <cfRule type="duplicateValues" dxfId="307" priority="9"/>
  </conditionalFormatting>
  <conditionalFormatting sqref="L173">
    <cfRule type="duplicateValues" dxfId="306" priority="8"/>
  </conditionalFormatting>
  <conditionalFormatting sqref="L174:L175">
    <cfRule type="duplicateValues" dxfId="305" priority="7"/>
  </conditionalFormatting>
  <conditionalFormatting sqref="L176">
    <cfRule type="duplicateValues" dxfId="304" priority="6"/>
  </conditionalFormatting>
  <conditionalFormatting sqref="L209">
    <cfRule type="duplicateValues" dxfId="303" priority="2"/>
  </conditionalFormatting>
  <conditionalFormatting sqref="L212:L213">
    <cfRule type="duplicateValues" dxfId="302" priority="1"/>
  </conditionalFormatting>
  <pageMargins left="0.7" right="0.7" top="0.75" bottom="0.75" header="0.3" footer="0.3"/>
  <pageSetup paperSize="256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5"/>
  <dimension ref="A1:AL254"/>
  <sheetViews>
    <sheetView topLeftCell="AA151" zoomScaleNormal="100" workbookViewId="0">
      <selection activeCell="AC168" sqref="AC168"/>
    </sheetView>
  </sheetViews>
  <sheetFormatPr baseColWidth="10" defaultRowHeight="12.75" x14ac:dyDescent="0.2"/>
  <cols>
    <col min="1" max="1" width="5.140625" style="3" bestFit="1" customWidth="1"/>
    <col min="2" max="2" width="51.85546875" style="3" bestFit="1" customWidth="1"/>
    <col min="3" max="3" width="13.5703125" style="3" customWidth="1"/>
    <col min="4" max="4" width="14.42578125" style="236" customWidth="1"/>
    <col min="5" max="5" width="14.28515625" style="5" customWidth="1"/>
    <col min="6" max="6" width="13" style="236" bestFit="1" customWidth="1"/>
    <col min="7" max="7" width="14.5703125" style="3" customWidth="1"/>
    <col min="8" max="8" width="14.28515625" style="237" customWidth="1"/>
    <col min="9" max="9" width="16" style="157" customWidth="1"/>
    <col min="10" max="10" width="11.42578125" style="3"/>
    <col min="11" max="11" width="5.28515625" style="248" bestFit="1" customWidth="1"/>
    <col min="12" max="12" width="51.85546875" style="248" bestFit="1" customWidth="1"/>
    <col min="13" max="13" width="16.5703125" style="249" customWidth="1"/>
    <col min="14" max="14" width="16.5703125" style="144" customWidth="1"/>
    <col min="15" max="15" width="16.5703125" style="250" customWidth="1"/>
    <col min="16" max="16" width="16.5703125" style="252" customWidth="1"/>
    <col min="17" max="17" width="16.5703125" style="249" customWidth="1"/>
    <col min="18" max="18" width="16.5703125" style="144" customWidth="1"/>
    <col min="19" max="19" width="16.5703125" style="250" customWidth="1"/>
    <col min="20" max="20" width="16.5703125" style="252" customWidth="1"/>
    <col min="21" max="21" width="16.5703125" style="249" customWidth="1"/>
    <col min="22" max="22" width="16.5703125" style="144" customWidth="1"/>
    <col min="23" max="23" width="16.5703125" style="250" customWidth="1"/>
    <col min="24" max="24" width="16.5703125" style="252" customWidth="1"/>
    <col min="25" max="25" width="16.5703125" style="249" customWidth="1"/>
    <col min="26" max="26" width="16.5703125" style="144" customWidth="1"/>
    <col min="27" max="27" width="16.5703125" style="250" customWidth="1"/>
    <col min="28" max="28" width="16.5703125" style="252" customWidth="1"/>
    <col min="29" max="29" width="16.5703125" style="249" customWidth="1"/>
    <col min="30" max="30" width="16.5703125" style="144" customWidth="1"/>
    <col min="31" max="31" width="16.5703125" style="250" customWidth="1"/>
    <col min="32" max="32" width="16.5703125" style="252" customWidth="1"/>
    <col min="33" max="33" width="16.140625" style="14" customWidth="1"/>
    <col min="34" max="36" width="11.42578125" style="1"/>
    <col min="37" max="37" width="11.42578125" style="14"/>
    <col min="38" max="38" width="11.42578125" style="15"/>
    <col min="39" max="16384" width="11.42578125" style="1"/>
  </cols>
  <sheetData>
    <row r="1" spans="1:38" ht="12" customHeight="1" x14ac:dyDescent="0.2">
      <c r="A1" s="743" t="s">
        <v>0</v>
      </c>
      <c r="B1" s="743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8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5"/>
      <c r="X1" s="695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8" ht="11.25" customHeight="1" x14ac:dyDescent="0.2">
      <c r="A2" s="743"/>
      <c r="B2" s="744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708"/>
      <c r="L2" s="710"/>
      <c r="M2" s="698" t="s">
        <v>350</v>
      </c>
      <c r="N2" s="699" t="s">
        <v>2</v>
      </c>
      <c r="O2" s="698" t="s">
        <v>351</v>
      </c>
      <c r="P2" s="737" t="s">
        <v>263</v>
      </c>
      <c r="Q2" s="698" t="s">
        <v>350</v>
      </c>
      <c r="R2" s="699" t="s">
        <v>2</v>
      </c>
      <c r="S2" s="698" t="s">
        <v>351</v>
      </c>
      <c r="T2" s="737" t="s">
        <v>263</v>
      </c>
      <c r="U2" s="698" t="s">
        <v>350</v>
      </c>
      <c r="V2" s="699" t="s">
        <v>2</v>
      </c>
      <c r="W2" s="698" t="s">
        <v>351</v>
      </c>
      <c r="X2" s="737" t="s">
        <v>263</v>
      </c>
      <c r="Y2" s="698" t="s">
        <v>350</v>
      </c>
      <c r="Z2" s="699" t="s">
        <v>2</v>
      </c>
      <c r="AA2" s="698" t="s">
        <v>351</v>
      </c>
      <c r="AB2" s="737" t="s">
        <v>263</v>
      </c>
      <c r="AC2" s="698" t="s">
        <v>350</v>
      </c>
      <c r="AD2" s="699" t="s">
        <v>2</v>
      </c>
      <c r="AE2" s="698" t="s">
        <v>351</v>
      </c>
      <c r="AF2" s="737" t="s">
        <v>263</v>
      </c>
      <c r="AG2" s="676"/>
    </row>
    <row r="3" spans="1:38" ht="63.75" x14ac:dyDescent="0.2">
      <c r="A3" s="743"/>
      <c r="B3" s="744"/>
      <c r="C3" s="256" t="s">
        <v>592</v>
      </c>
      <c r="D3" s="257" t="s">
        <v>594</v>
      </c>
      <c r="E3" s="256" t="s">
        <v>592</v>
      </c>
      <c r="F3" s="258" t="s">
        <v>595</v>
      </c>
      <c r="G3" s="96" t="s">
        <v>592</v>
      </c>
      <c r="H3" s="189" t="s">
        <v>596</v>
      </c>
      <c r="I3" s="676"/>
      <c r="K3" s="708"/>
      <c r="L3" s="710"/>
      <c r="M3" s="698"/>
      <c r="N3" s="699"/>
      <c r="O3" s="698"/>
      <c r="P3" s="737"/>
      <c r="Q3" s="698"/>
      <c r="R3" s="699"/>
      <c r="S3" s="698"/>
      <c r="T3" s="737"/>
      <c r="U3" s="698"/>
      <c r="V3" s="699"/>
      <c r="W3" s="698"/>
      <c r="X3" s="737"/>
      <c r="Y3" s="698"/>
      <c r="Z3" s="699"/>
      <c r="AA3" s="698"/>
      <c r="AB3" s="737"/>
      <c r="AC3" s="698"/>
      <c r="AD3" s="699"/>
      <c r="AE3" s="698"/>
      <c r="AF3" s="737"/>
      <c r="AG3" s="676"/>
    </row>
    <row r="4" spans="1:38" ht="15" customHeight="1" x14ac:dyDescent="0.2">
      <c r="A4" s="667" t="s">
        <v>538</v>
      </c>
      <c r="B4" s="667"/>
      <c r="C4" s="667"/>
      <c r="D4" s="667"/>
      <c r="E4" s="667"/>
      <c r="F4" s="667"/>
      <c r="K4" s="746" t="s">
        <v>538</v>
      </c>
      <c r="L4" s="746"/>
      <c r="M4" s="746"/>
      <c r="N4" s="746"/>
      <c r="O4" s="746"/>
      <c r="P4" s="746"/>
      <c r="Q4" s="145"/>
      <c r="R4" s="254"/>
      <c r="S4" s="254"/>
      <c r="T4" s="443"/>
      <c r="U4" s="145"/>
      <c r="V4" s="254"/>
      <c r="W4" s="254"/>
      <c r="X4" s="443"/>
      <c r="Y4" s="145"/>
      <c r="Z4" s="254"/>
      <c r="AA4" s="254"/>
      <c r="AB4" s="443"/>
      <c r="AC4" s="145"/>
      <c r="AD4" s="254"/>
      <c r="AE4" s="254"/>
      <c r="AF4" s="443"/>
      <c r="AG4" s="454"/>
    </row>
    <row r="5" spans="1:38" s="240" customFormat="1" x14ac:dyDescent="0.2">
      <c r="A5" s="749" t="s">
        <v>3</v>
      </c>
      <c r="B5" s="751"/>
      <c r="C5" s="205"/>
      <c r="D5" s="205"/>
      <c r="E5" s="205"/>
      <c r="F5" s="205"/>
      <c r="G5" s="111"/>
      <c r="I5" s="109"/>
      <c r="J5" s="111"/>
      <c r="K5" s="205" t="s">
        <v>3</v>
      </c>
      <c r="L5" s="205"/>
      <c r="M5" s="245"/>
      <c r="N5" s="205"/>
      <c r="O5" s="245"/>
      <c r="P5" s="245"/>
      <c r="Q5" s="245"/>
      <c r="R5" s="205"/>
      <c r="S5" s="245"/>
      <c r="T5" s="245"/>
      <c r="U5" s="245"/>
      <c r="V5" s="205"/>
      <c r="W5" s="245"/>
      <c r="X5" s="245"/>
      <c r="Y5" s="245"/>
      <c r="Z5" s="205"/>
      <c r="AA5" s="245"/>
      <c r="AB5" s="245"/>
      <c r="AC5" s="245"/>
      <c r="AD5" s="205"/>
      <c r="AE5" s="245"/>
      <c r="AF5" s="245"/>
      <c r="AG5" s="441"/>
      <c r="AK5" s="241"/>
      <c r="AL5" s="268"/>
    </row>
    <row r="6" spans="1:38" x14ac:dyDescent="0.2">
      <c r="A6" s="7">
        <v>1</v>
      </c>
      <c r="B6" s="13" t="s">
        <v>121</v>
      </c>
      <c r="C6" s="230">
        <v>66640</v>
      </c>
      <c r="D6" s="234">
        <f>C6*9.28%+C6</f>
        <v>72824.191999999995</v>
      </c>
      <c r="E6" s="115">
        <v>85500</v>
      </c>
      <c r="F6" s="293">
        <f>+E6*5.2%+E6</f>
        <v>89946</v>
      </c>
      <c r="G6" s="271">
        <v>82750.320000000007</v>
      </c>
      <c r="H6" s="243">
        <f>G6*5.1%+G6</f>
        <v>86970.586320000002</v>
      </c>
      <c r="I6" s="158">
        <f>AVERAGE(D6,F6,H6)</f>
        <v>83246.926106666666</v>
      </c>
      <c r="K6" s="133">
        <v>1</v>
      </c>
      <c r="L6" s="206" t="s">
        <v>121</v>
      </c>
      <c r="M6" s="55">
        <v>72900</v>
      </c>
      <c r="N6" s="40">
        <v>0.15</v>
      </c>
      <c r="O6" s="59">
        <v>31625</v>
      </c>
      <c r="P6" s="162">
        <f>+M6+O6</f>
        <v>104525</v>
      </c>
      <c r="Q6" s="122">
        <v>67500</v>
      </c>
      <c r="R6" s="40">
        <v>0.15</v>
      </c>
      <c r="S6" s="41">
        <v>32488</v>
      </c>
      <c r="T6" s="146">
        <f>+Q6+S6</f>
        <v>99988</v>
      </c>
      <c r="U6" s="55">
        <v>77760</v>
      </c>
      <c r="V6" s="40">
        <v>0.15</v>
      </c>
      <c r="W6" s="41">
        <v>28750.320000000007</v>
      </c>
      <c r="X6" s="146">
        <f>+U6+W6</f>
        <v>106510.32</v>
      </c>
      <c r="Y6" s="122">
        <v>78840</v>
      </c>
      <c r="Z6" s="40">
        <v>0.15</v>
      </c>
      <c r="AA6" s="41">
        <v>31913</v>
      </c>
      <c r="AB6" s="146">
        <f>+Y6+AA6</f>
        <v>110753</v>
      </c>
      <c r="AC6" s="571">
        <v>314335.11563999997</v>
      </c>
      <c r="AD6" s="563">
        <v>0.15</v>
      </c>
      <c r="AE6" s="570">
        <v>31042.403355599999</v>
      </c>
      <c r="AF6" s="570">
        <f t="shared" ref="AF6:AF26" si="0">IF(AND(AC6="",AE6=""),"",SUM(AC6,AE6))</f>
        <v>345377.5189956</v>
      </c>
      <c r="AG6" s="404">
        <f>AVERAGE(I6,P6,T6,X6,AB6,AF6)</f>
        <v>141733.46085037777</v>
      </c>
    </row>
    <row r="7" spans="1:38" x14ac:dyDescent="0.2">
      <c r="A7" s="7">
        <v>2</v>
      </c>
      <c r="B7" s="13" t="s">
        <v>141</v>
      </c>
      <c r="C7" s="230">
        <v>109760</v>
      </c>
      <c r="D7" s="234">
        <f t="shared" ref="D7:D26" si="1">C7*9.28%+C7</f>
        <v>119945.728</v>
      </c>
      <c r="E7" s="115">
        <v>140790</v>
      </c>
      <c r="F7" s="293">
        <f t="shared" ref="F7:F70" si="2">+E7*5.2%+E7</f>
        <v>148111.07999999999</v>
      </c>
      <c r="G7" s="271">
        <v>136262.1936</v>
      </c>
      <c r="H7" s="243">
        <f t="shared" ref="H7:H70" si="3">G7*5.1%+G7</f>
        <v>143211.5654736</v>
      </c>
      <c r="I7" s="158">
        <f t="shared" ref="I7:I70" si="4">AVERAGE(D7,F7,H7)</f>
        <v>137089.45782453331</v>
      </c>
      <c r="K7" s="133">
        <v>2</v>
      </c>
      <c r="L7" s="206" t="s">
        <v>141</v>
      </c>
      <c r="M7" s="55">
        <v>310200</v>
      </c>
      <c r="N7" s="40">
        <v>0.12</v>
      </c>
      <c r="O7" s="59">
        <v>52934</v>
      </c>
      <c r="P7" s="162">
        <f t="shared" ref="P7:P70" si="5">+M7+O7</f>
        <v>363134</v>
      </c>
      <c r="Q7" s="122">
        <v>281600</v>
      </c>
      <c r="R7" s="40">
        <v>0.12</v>
      </c>
      <c r="S7" s="41">
        <v>54824</v>
      </c>
      <c r="T7" s="146">
        <f t="shared" ref="T7:T70" si="6">+Q7+S7</f>
        <v>336424</v>
      </c>
      <c r="U7" s="55">
        <v>330000</v>
      </c>
      <c r="V7" s="40">
        <v>0.12</v>
      </c>
      <c r="W7" s="41">
        <v>47262.193599999999</v>
      </c>
      <c r="X7" s="146">
        <f t="shared" ref="X7:X70" si="7">+U7+W7</f>
        <v>377262.1936</v>
      </c>
      <c r="Y7" s="122">
        <v>319000</v>
      </c>
      <c r="Z7" s="40">
        <v>0.12</v>
      </c>
      <c r="AA7" s="41">
        <v>53879</v>
      </c>
      <c r="AB7" s="146">
        <f t="shared" ref="AB7:AB70" si="8">+Y7+AA7</f>
        <v>372879</v>
      </c>
      <c r="AC7" s="571">
        <v>762400.26757439994</v>
      </c>
      <c r="AD7" s="563">
        <v>0.12</v>
      </c>
      <c r="AE7" s="570">
        <v>852432.94258340402</v>
      </c>
      <c r="AF7" s="570">
        <f t="shared" si="0"/>
        <v>1614833.210157804</v>
      </c>
      <c r="AG7" s="404">
        <f t="shared" ref="AG7:AG70" si="9">AVERAGE(I7,P7,T7,X7,AB7,AF7)</f>
        <v>533603.64359705616</v>
      </c>
    </row>
    <row r="8" spans="1:38" x14ac:dyDescent="0.2">
      <c r="A8" s="7">
        <v>3</v>
      </c>
      <c r="B8" s="13" t="s">
        <v>122</v>
      </c>
      <c r="C8" s="230">
        <v>27440</v>
      </c>
      <c r="D8" s="234">
        <f t="shared" si="1"/>
        <v>29986.432000000001</v>
      </c>
      <c r="E8" s="115">
        <v>35150</v>
      </c>
      <c r="F8" s="293">
        <f t="shared" si="2"/>
        <v>36977.800000000003</v>
      </c>
      <c r="G8" s="271">
        <v>34019.576000000001</v>
      </c>
      <c r="H8" s="243">
        <f t="shared" si="3"/>
        <v>35754.574376000004</v>
      </c>
      <c r="I8" s="158">
        <f t="shared" si="4"/>
        <v>34239.602125333338</v>
      </c>
      <c r="K8" s="133">
        <v>3</v>
      </c>
      <c r="L8" s="206" t="s">
        <v>122</v>
      </c>
      <c r="M8" s="55">
        <v>222400</v>
      </c>
      <c r="N8" s="40">
        <v>0.15</v>
      </c>
      <c r="O8" s="59">
        <v>13462</v>
      </c>
      <c r="P8" s="162">
        <f t="shared" si="5"/>
        <v>235862</v>
      </c>
      <c r="Q8" s="122">
        <v>216000</v>
      </c>
      <c r="R8" s="40">
        <v>0.15</v>
      </c>
      <c r="S8" s="41">
        <v>13582</v>
      </c>
      <c r="T8" s="146">
        <f t="shared" si="6"/>
        <v>229582</v>
      </c>
      <c r="U8" s="55">
        <v>235200</v>
      </c>
      <c r="V8" s="40">
        <v>0.15</v>
      </c>
      <c r="W8" s="41">
        <v>12019.576000000001</v>
      </c>
      <c r="X8" s="146">
        <f t="shared" si="7"/>
        <v>247219.576</v>
      </c>
      <c r="Y8" s="122">
        <v>238400</v>
      </c>
      <c r="Z8" s="40">
        <v>0.15</v>
      </c>
      <c r="AA8" s="41">
        <v>12981</v>
      </c>
      <c r="AB8" s="146">
        <f t="shared" si="8"/>
        <v>251381</v>
      </c>
      <c r="AC8" s="571">
        <v>499749.3774</v>
      </c>
      <c r="AD8" s="563">
        <v>0.15</v>
      </c>
      <c r="AE8" s="570">
        <v>19135.331233199999</v>
      </c>
      <c r="AF8" s="570">
        <f t="shared" si="0"/>
        <v>518884.70863319997</v>
      </c>
      <c r="AG8" s="404">
        <f t="shared" si="9"/>
        <v>252861.48112642221</v>
      </c>
    </row>
    <row r="9" spans="1:38" x14ac:dyDescent="0.2">
      <c r="A9" s="7">
        <v>4</v>
      </c>
      <c r="B9" s="13" t="s">
        <v>123</v>
      </c>
      <c r="C9" s="230">
        <v>50960</v>
      </c>
      <c r="D9" s="234">
        <f t="shared" si="1"/>
        <v>55689.088000000003</v>
      </c>
      <c r="E9" s="115">
        <v>65360</v>
      </c>
      <c r="F9" s="293">
        <f t="shared" si="2"/>
        <v>68758.720000000001</v>
      </c>
      <c r="G9" s="271">
        <v>63258.022400000002</v>
      </c>
      <c r="H9" s="243">
        <f t="shared" si="3"/>
        <v>66484.181542400009</v>
      </c>
      <c r="I9" s="158">
        <f t="shared" si="4"/>
        <v>63643.99651413333</v>
      </c>
      <c r="K9" s="133">
        <v>4</v>
      </c>
      <c r="L9" s="206" t="s">
        <v>123</v>
      </c>
      <c r="M9" s="55">
        <v>58220</v>
      </c>
      <c r="N9" s="40">
        <v>0.15</v>
      </c>
      <c r="O9" s="59">
        <v>24706</v>
      </c>
      <c r="P9" s="162">
        <f t="shared" si="5"/>
        <v>82926</v>
      </c>
      <c r="Q9" s="122">
        <v>55350</v>
      </c>
      <c r="R9" s="40">
        <v>0.15</v>
      </c>
      <c r="S9" s="41">
        <v>25819</v>
      </c>
      <c r="T9" s="146">
        <f t="shared" si="6"/>
        <v>81169</v>
      </c>
      <c r="U9" s="55">
        <v>61090</v>
      </c>
      <c r="V9" s="40">
        <v>0.15</v>
      </c>
      <c r="W9" s="41">
        <v>22258.022400000002</v>
      </c>
      <c r="X9" s="146">
        <f t="shared" si="7"/>
        <v>83348.022400000002</v>
      </c>
      <c r="Y9" s="122">
        <v>61910</v>
      </c>
      <c r="Z9" s="40">
        <v>0.15</v>
      </c>
      <c r="AA9" s="41">
        <v>25152</v>
      </c>
      <c r="AB9" s="146">
        <f t="shared" si="8"/>
        <v>87062</v>
      </c>
      <c r="AC9" s="571">
        <v>466432.75224</v>
      </c>
      <c r="AD9" s="563">
        <v>0.15</v>
      </c>
      <c r="AE9" s="570">
        <v>70493.633191800007</v>
      </c>
      <c r="AF9" s="570">
        <f t="shared" si="0"/>
        <v>536926.38543180004</v>
      </c>
      <c r="AG9" s="404">
        <f t="shared" si="9"/>
        <v>155845.90072432221</v>
      </c>
    </row>
    <row r="10" spans="1:38" x14ac:dyDescent="0.2">
      <c r="A10" s="7">
        <v>5</v>
      </c>
      <c r="B10" s="13" t="s">
        <v>124</v>
      </c>
      <c r="C10" s="230">
        <v>86240</v>
      </c>
      <c r="D10" s="234">
        <f t="shared" si="1"/>
        <v>94243.072</v>
      </c>
      <c r="E10" s="115">
        <v>110675</v>
      </c>
      <c r="F10" s="293">
        <f t="shared" si="2"/>
        <v>116430.1</v>
      </c>
      <c r="G10" s="271">
        <v>101476</v>
      </c>
      <c r="H10" s="243">
        <f t="shared" si="3"/>
        <v>106651.276</v>
      </c>
      <c r="I10" s="158">
        <f t="shared" si="4"/>
        <v>105774.81600000001</v>
      </c>
      <c r="K10" s="133">
        <v>5</v>
      </c>
      <c r="L10" s="206" t="s">
        <v>124</v>
      </c>
      <c r="M10" s="55">
        <v>95700</v>
      </c>
      <c r="N10" s="40">
        <v>0.85</v>
      </c>
      <c r="O10" s="59">
        <v>39733</v>
      </c>
      <c r="P10" s="162">
        <f t="shared" si="5"/>
        <v>135433</v>
      </c>
      <c r="Q10" s="122">
        <v>85800</v>
      </c>
      <c r="R10" s="40">
        <v>0.85</v>
      </c>
      <c r="S10" s="41">
        <v>40797</v>
      </c>
      <c r="T10" s="146">
        <f t="shared" si="6"/>
        <v>126597</v>
      </c>
      <c r="U10" s="55">
        <v>91740</v>
      </c>
      <c r="V10" s="40">
        <v>0.85</v>
      </c>
      <c r="W10" s="41">
        <v>35476</v>
      </c>
      <c r="X10" s="146">
        <f t="shared" si="7"/>
        <v>127216</v>
      </c>
      <c r="Y10" s="122">
        <v>98340</v>
      </c>
      <c r="Z10" s="40">
        <v>0.85</v>
      </c>
      <c r="AA10" s="41">
        <v>40443</v>
      </c>
      <c r="AB10" s="146">
        <f t="shared" si="8"/>
        <v>138783</v>
      </c>
      <c r="AC10" s="571">
        <v>265084.45236</v>
      </c>
      <c r="AD10" s="563">
        <v>0.85</v>
      </c>
      <c r="AE10" s="570">
        <v>45781.388616600001</v>
      </c>
      <c r="AF10" s="570">
        <f t="shared" si="0"/>
        <v>310865.84097660001</v>
      </c>
      <c r="AG10" s="404">
        <f t="shared" si="9"/>
        <v>157444.94282943333</v>
      </c>
    </row>
    <row r="11" spans="1:38" x14ac:dyDescent="0.2">
      <c r="A11" s="7">
        <v>6</v>
      </c>
      <c r="B11" s="13" t="s">
        <v>7</v>
      </c>
      <c r="C11" s="230">
        <v>114660</v>
      </c>
      <c r="D11" s="234">
        <f t="shared" si="1"/>
        <v>125300.448</v>
      </c>
      <c r="E11" s="115">
        <v>147060</v>
      </c>
      <c r="F11" s="293">
        <f t="shared" si="2"/>
        <v>154707.12</v>
      </c>
      <c r="G11" s="271">
        <v>142330.55040000001</v>
      </c>
      <c r="H11" s="243">
        <f t="shared" si="3"/>
        <v>149589.4084704</v>
      </c>
      <c r="I11" s="158">
        <f t="shared" si="4"/>
        <v>143198.9921568</v>
      </c>
      <c r="K11" s="133">
        <v>6</v>
      </c>
      <c r="L11" s="206" t="s">
        <v>7</v>
      </c>
      <c r="M11" s="55">
        <v>132060</v>
      </c>
      <c r="N11" s="40">
        <v>0.85</v>
      </c>
      <c r="O11" s="59">
        <v>55250</v>
      </c>
      <c r="P11" s="162">
        <f t="shared" si="5"/>
        <v>187310</v>
      </c>
      <c r="Q11" s="122">
        <v>127410</v>
      </c>
      <c r="R11" s="40">
        <v>0.85</v>
      </c>
      <c r="S11" s="41">
        <v>57223</v>
      </c>
      <c r="T11" s="146">
        <f t="shared" si="6"/>
        <v>184633</v>
      </c>
      <c r="U11" s="55">
        <v>139500</v>
      </c>
      <c r="V11" s="40">
        <v>0.85</v>
      </c>
      <c r="W11" s="41">
        <v>49330.550400000007</v>
      </c>
      <c r="X11" s="146">
        <f t="shared" si="7"/>
        <v>188830.55040000001</v>
      </c>
      <c r="Y11" s="122">
        <v>140430</v>
      </c>
      <c r="Z11" s="40">
        <v>0.85</v>
      </c>
      <c r="AA11" s="41">
        <v>54264</v>
      </c>
      <c r="AB11" s="146">
        <f t="shared" si="8"/>
        <v>194694</v>
      </c>
      <c r="AC11" s="571">
        <v>696150</v>
      </c>
      <c r="AD11" s="563">
        <v>0.85</v>
      </c>
      <c r="AE11" s="570">
        <v>101745</v>
      </c>
      <c r="AF11" s="570">
        <f t="shared" si="0"/>
        <v>797895</v>
      </c>
      <c r="AG11" s="404">
        <f t="shared" si="9"/>
        <v>282760.25709279999</v>
      </c>
    </row>
    <row r="12" spans="1:38" x14ac:dyDescent="0.2">
      <c r="A12" s="7">
        <v>7</v>
      </c>
      <c r="B12" s="13" t="s">
        <v>125</v>
      </c>
      <c r="C12" s="230">
        <v>26460</v>
      </c>
      <c r="D12" s="234">
        <f t="shared" si="1"/>
        <v>28915.488000000001</v>
      </c>
      <c r="E12" s="115">
        <v>33915</v>
      </c>
      <c r="F12" s="293">
        <f t="shared" si="2"/>
        <v>35678.58</v>
      </c>
      <c r="G12" s="271">
        <v>32824.293600000005</v>
      </c>
      <c r="H12" s="243">
        <f t="shared" si="3"/>
        <v>34498.332573600004</v>
      </c>
      <c r="I12" s="158">
        <f t="shared" si="4"/>
        <v>33030.800191199996</v>
      </c>
      <c r="K12" s="133">
        <v>7</v>
      </c>
      <c r="L12" s="206" t="s">
        <v>125</v>
      </c>
      <c r="M12" s="463" t="s">
        <v>593</v>
      </c>
      <c r="N12" s="40">
        <v>0.97</v>
      </c>
      <c r="O12" s="59">
        <v>36107</v>
      </c>
      <c r="P12" s="162">
        <f>+O12</f>
        <v>36107</v>
      </c>
      <c r="Q12" s="463" t="s">
        <v>593</v>
      </c>
      <c r="R12" s="40">
        <v>0.97</v>
      </c>
      <c r="S12" s="41">
        <v>37091</v>
      </c>
      <c r="T12" s="146">
        <f t="shared" ref="T12:T13" si="10">+S12</f>
        <v>37091</v>
      </c>
      <c r="U12" s="463" t="s">
        <v>593</v>
      </c>
      <c r="V12" s="40">
        <v>0.97</v>
      </c>
      <c r="W12" s="41">
        <v>32824.293600000005</v>
      </c>
      <c r="X12" s="146">
        <f t="shared" ref="X12:X13" si="11">+W12</f>
        <v>32824.293600000005</v>
      </c>
      <c r="Y12" s="463" t="s">
        <v>593</v>
      </c>
      <c r="Z12" s="40">
        <v>0.97</v>
      </c>
      <c r="AA12" s="41">
        <v>37091</v>
      </c>
      <c r="AB12" s="146">
        <f>+AA12</f>
        <v>37091</v>
      </c>
      <c r="AC12" s="92" t="s">
        <v>593</v>
      </c>
      <c r="AD12" s="563">
        <v>0.97</v>
      </c>
      <c r="AE12" s="570">
        <v>160650</v>
      </c>
      <c r="AF12" s="570">
        <f t="shared" si="0"/>
        <v>160650</v>
      </c>
      <c r="AG12" s="404">
        <f t="shared" si="9"/>
        <v>56132.348965199992</v>
      </c>
    </row>
    <row r="13" spans="1:38" x14ac:dyDescent="0.2">
      <c r="A13" s="7">
        <v>8</v>
      </c>
      <c r="B13" s="13" t="s">
        <v>6</v>
      </c>
      <c r="C13" s="230">
        <v>27440</v>
      </c>
      <c r="D13" s="234">
        <f t="shared" si="1"/>
        <v>29986.432000000001</v>
      </c>
      <c r="E13" s="115">
        <v>35150</v>
      </c>
      <c r="F13" s="293">
        <f t="shared" si="2"/>
        <v>36977.800000000003</v>
      </c>
      <c r="G13" s="271">
        <v>34019.576000000001</v>
      </c>
      <c r="H13" s="243">
        <f t="shared" si="3"/>
        <v>35754.574376000004</v>
      </c>
      <c r="I13" s="158">
        <f t="shared" si="4"/>
        <v>34239.602125333338</v>
      </c>
      <c r="K13" s="133">
        <v>8</v>
      </c>
      <c r="L13" s="206" t="s">
        <v>6</v>
      </c>
      <c r="M13" s="463" t="s">
        <v>593</v>
      </c>
      <c r="N13" s="40">
        <v>1.26</v>
      </c>
      <c r="O13" s="59">
        <v>377400</v>
      </c>
      <c r="P13" s="162">
        <f>+O13</f>
        <v>377400</v>
      </c>
      <c r="Q13" s="463" t="s">
        <v>593</v>
      </c>
      <c r="R13" s="40">
        <v>1.26</v>
      </c>
      <c r="S13" s="41">
        <v>394400</v>
      </c>
      <c r="T13" s="146">
        <f t="shared" si="10"/>
        <v>394400</v>
      </c>
      <c r="U13" s="463" t="s">
        <v>593</v>
      </c>
      <c r="V13" s="40">
        <v>1.26</v>
      </c>
      <c r="W13" s="41">
        <v>340000</v>
      </c>
      <c r="X13" s="146">
        <f t="shared" si="11"/>
        <v>340000</v>
      </c>
      <c r="Y13" s="463" t="s">
        <v>593</v>
      </c>
      <c r="Z13" s="40">
        <v>1.26</v>
      </c>
      <c r="AA13" s="41">
        <v>374000</v>
      </c>
      <c r="AB13" s="146">
        <f>+AA13</f>
        <v>374000</v>
      </c>
      <c r="AC13" s="92" t="s">
        <v>593</v>
      </c>
      <c r="AD13" s="563">
        <v>1.26</v>
      </c>
      <c r="AE13" s="570">
        <v>449820</v>
      </c>
      <c r="AF13" s="570">
        <f t="shared" si="0"/>
        <v>449820</v>
      </c>
      <c r="AG13" s="404">
        <f t="shared" si="9"/>
        <v>328309.93368755555</v>
      </c>
    </row>
    <row r="14" spans="1:38" x14ac:dyDescent="0.2">
      <c r="A14" s="7">
        <v>9</v>
      </c>
      <c r="B14" s="13" t="s">
        <v>126</v>
      </c>
      <c r="C14" s="230">
        <v>246960</v>
      </c>
      <c r="D14" s="234">
        <f t="shared" si="1"/>
        <v>269877.88799999998</v>
      </c>
      <c r="E14" s="115">
        <v>316730</v>
      </c>
      <c r="F14" s="293">
        <f t="shared" si="2"/>
        <v>333199.96000000002</v>
      </c>
      <c r="G14" s="271">
        <v>253000</v>
      </c>
      <c r="H14" s="243">
        <f t="shared" si="3"/>
        <v>265903</v>
      </c>
      <c r="I14" s="158">
        <f t="shared" si="4"/>
        <v>289660.28266666667</v>
      </c>
      <c r="K14" s="133">
        <v>9</v>
      </c>
      <c r="L14" s="206" t="s">
        <v>126</v>
      </c>
      <c r="M14" s="55">
        <v>345600</v>
      </c>
      <c r="N14" s="40">
        <v>0.97</v>
      </c>
      <c r="O14" s="59">
        <v>99680</v>
      </c>
      <c r="P14" s="162">
        <f t="shared" si="5"/>
        <v>445280</v>
      </c>
      <c r="Q14" s="122">
        <v>302400</v>
      </c>
      <c r="R14" s="40">
        <v>0.97</v>
      </c>
      <c r="S14" s="41">
        <v>99680</v>
      </c>
      <c r="T14" s="146">
        <f t="shared" si="6"/>
        <v>402080</v>
      </c>
      <c r="U14" s="55">
        <v>352800</v>
      </c>
      <c r="V14" s="40">
        <v>0.97</v>
      </c>
      <c r="W14" s="41">
        <v>89000</v>
      </c>
      <c r="X14" s="146">
        <f t="shared" si="7"/>
        <v>441800</v>
      </c>
      <c r="Y14" s="122">
        <v>357600</v>
      </c>
      <c r="Z14" s="40">
        <v>0.97</v>
      </c>
      <c r="AA14" s="41">
        <v>96120</v>
      </c>
      <c r="AB14" s="146">
        <f t="shared" si="8"/>
        <v>453720</v>
      </c>
      <c r="AC14" s="571">
        <v>498015</v>
      </c>
      <c r="AD14" s="563">
        <v>0.97</v>
      </c>
      <c r="AE14" s="570">
        <v>192780</v>
      </c>
      <c r="AF14" s="570">
        <f t="shared" si="0"/>
        <v>690795</v>
      </c>
      <c r="AG14" s="404">
        <f t="shared" si="9"/>
        <v>453889.21377777774</v>
      </c>
    </row>
    <row r="15" spans="1:38" x14ac:dyDescent="0.2">
      <c r="A15" s="7">
        <v>10</v>
      </c>
      <c r="B15" s="13" t="s">
        <v>127</v>
      </c>
      <c r="C15" s="230">
        <v>98980</v>
      </c>
      <c r="D15" s="234">
        <f t="shared" si="1"/>
        <v>108165.344</v>
      </c>
      <c r="E15" s="115">
        <v>127015</v>
      </c>
      <c r="F15" s="293">
        <f t="shared" si="2"/>
        <v>133619.78</v>
      </c>
      <c r="G15" s="271">
        <v>122930.1976</v>
      </c>
      <c r="H15" s="243">
        <f t="shared" si="3"/>
        <v>129199.6376776</v>
      </c>
      <c r="I15" s="158">
        <f t="shared" si="4"/>
        <v>123661.58722586666</v>
      </c>
      <c r="K15" s="133">
        <v>10</v>
      </c>
      <c r="L15" s="206" t="s">
        <v>127</v>
      </c>
      <c r="M15" s="55">
        <v>110400</v>
      </c>
      <c r="N15" s="40">
        <v>0.97</v>
      </c>
      <c r="O15" s="59">
        <v>47223</v>
      </c>
      <c r="P15" s="162">
        <f t="shared" si="5"/>
        <v>157623</v>
      </c>
      <c r="Q15" s="122">
        <v>105600</v>
      </c>
      <c r="R15" s="40">
        <v>0.97</v>
      </c>
      <c r="S15" s="41">
        <v>49370</v>
      </c>
      <c r="T15" s="146">
        <f t="shared" si="6"/>
        <v>154970</v>
      </c>
      <c r="U15" s="55">
        <v>116000</v>
      </c>
      <c r="V15" s="40">
        <v>0.97</v>
      </c>
      <c r="W15" s="41">
        <v>42930.1976</v>
      </c>
      <c r="X15" s="146">
        <f t="shared" si="7"/>
        <v>158930.19760000001</v>
      </c>
      <c r="Y15" s="122">
        <v>119200</v>
      </c>
      <c r="Z15" s="40">
        <v>0.97</v>
      </c>
      <c r="AA15" s="41">
        <v>48940</v>
      </c>
      <c r="AB15" s="146">
        <f t="shared" si="8"/>
        <v>168140</v>
      </c>
      <c r="AC15" s="571">
        <v>519435</v>
      </c>
      <c r="AD15" s="563">
        <v>0.97</v>
      </c>
      <c r="AE15" s="570">
        <v>30962.733165000001</v>
      </c>
      <c r="AF15" s="570">
        <f t="shared" si="0"/>
        <v>550397.73316499998</v>
      </c>
      <c r="AG15" s="404">
        <f t="shared" si="9"/>
        <v>218953.75299847778</v>
      </c>
    </row>
    <row r="16" spans="1:38" x14ac:dyDescent="0.2">
      <c r="A16" s="7">
        <v>11</v>
      </c>
      <c r="B16" s="13" t="s">
        <v>128</v>
      </c>
      <c r="C16" s="230">
        <v>253820</v>
      </c>
      <c r="D16" s="234">
        <f t="shared" si="1"/>
        <v>277374.49599999998</v>
      </c>
      <c r="E16" s="115">
        <v>325565</v>
      </c>
      <c r="F16" s="293">
        <f t="shared" si="2"/>
        <v>342494.38</v>
      </c>
      <c r="G16" s="271">
        <v>315094.8296</v>
      </c>
      <c r="H16" s="243">
        <f t="shared" si="3"/>
        <v>331164.66590959998</v>
      </c>
      <c r="I16" s="158">
        <f t="shared" si="4"/>
        <v>317011.1806365333</v>
      </c>
      <c r="K16" s="133">
        <v>11</v>
      </c>
      <c r="L16" s="206" t="s">
        <v>128</v>
      </c>
      <c r="M16" s="55">
        <v>282900</v>
      </c>
      <c r="N16" s="40">
        <v>0.64</v>
      </c>
      <c r="O16" s="59">
        <v>122205</v>
      </c>
      <c r="P16" s="162">
        <f t="shared" si="5"/>
        <v>405105</v>
      </c>
      <c r="Q16" s="122">
        <v>270600</v>
      </c>
      <c r="R16" s="40">
        <v>0.64</v>
      </c>
      <c r="S16" s="41">
        <v>126609</v>
      </c>
      <c r="T16" s="146">
        <f t="shared" si="6"/>
        <v>397209</v>
      </c>
      <c r="U16" s="55">
        <v>289050</v>
      </c>
      <c r="V16" s="40">
        <v>0.64</v>
      </c>
      <c r="W16" s="41">
        <v>110094.8296</v>
      </c>
      <c r="X16" s="146">
        <f t="shared" si="7"/>
        <v>399144.8296</v>
      </c>
      <c r="Y16" s="122">
        <v>311600</v>
      </c>
      <c r="Z16" s="40">
        <v>0.64</v>
      </c>
      <c r="AA16" s="41">
        <v>124407</v>
      </c>
      <c r="AB16" s="146">
        <f t="shared" si="8"/>
        <v>436007</v>
      </c>
      <c r="AC16" s="571">
        <v>278460</v>
      </c>
      <c r="AD16" s="563">
        <v>0.64</v>
      </c>
      <c r="AE16" s="570">
        <v>36467.219061000003</v>
      </c>
      <c r="AF16" s="570">
        <f t="shared" si="0"/>
        <v>314927.21906099998</v>
      </c>
      <c r="AG16" s="404">
        <f t="shared" si="9"/>
        <v>378234.03821625555</v>
      </c>
    </row>
    <row r="17" spans="1:38" x14ac:dyDescent="0.2">
      <c r="A17" s="7">
        <v>12</v>
      </c>
      <c r="B17" s="13" t="s">
        <v>8</v>
      </c>
      <c r="C17" s="230">
        <v>94080</v>
      </c>
      <c r="D17" s="234">
        <f t="shared" si="1"/>
        <v>102810.624</v>
      </c>
      <c r="E17" s="115">
        <v>120650</v>
      </c>
      <c r="F17" s="293">
        <f t="shared" si="2"/>
        <v>126923.8</v>
      </c>
      <c r="G17" s="271">
        <v>116769.89600000001</v>
      </c>
      <c r="H17" s="243">
        <f t="shared" si="3"/>
        <v>122725.16069600001</v>
      </c>
      <c r="I17" s="158">
        <f t="shared" si="4"/>
        <v>117486.528232</v>
      </c>
      <c r="K17" s="133">
        <v>12</v>
      </c>
      <c r="L17" s="206" t="s">
        <v>8</v>
      </c>
      <c r="M17" s="55">
        <v>324000</v>
      </c>
      <c r="N17" s="40">
        <v>0.41</v>
      </c>
      <c r="O17" s="59">
        <v>44847</v>
      </c>
      <c r="P17" s="162">
        <f t="shared" si="5"/>
        <v>368847</v>
      </c>
      <c r="Q17" s="122">
        <v>328800</v>
      </c>
      <c r="R17" s="40">
        <v>0.41</v>
      </c>
      <c r="S17" s="41">
        <v>46478</v>
      </c>
      <c r="T17" s="146">
        <f t="shared" si="6"/>
        <v>375278</v>
      </c>
      <c r="U17" s="55">
        <v>343200</v>
      </c>
      <c r="V17" s="40">
        <v>0.41</v>
      </c>
      <c r="W17" s="41">
        <v>40769.896000000008</v>
      </c>
      <c r="X17" s="146">
        <f t="shared" si="7"/>
        <v>383969.89600000001</v>
      </c>
      <c r="Y17" s="122">
        <v>360000</v>
      </c>
      <c r="Z17" s="40">
        <v>0.41</v>
      </c>
      <c r="AA17" s="41">
        <v>44847</v>
      </c>
      <c r="AB17" s="146">
        <f t="shared" si="8"/>
        <v>404847</v>
      </c>
      <c r="AC17" s="571">
        <v>234664.92504</v>
      </c>
      <c r="AD17" s="563">
        <v>0.41</v>
      </c>
      <c r="AE17" s="570">
        <v>39523.657282200002</v>
      </c>
      <c r="AF17" s="570">
        <f t="shared" si="0"/>
        <v>274188.5823222</v>
      </c>
      <c r="AG17" s="404">
        <f t="shared" si="9"/>
        <v>320769.5010923667</v>
      </c>
    </row>
    <row r="18" spans="1:38" x14ac:dyDescent="0.2">
      <c r="A18" s="7">
        <v>13</v>
      </c>
      <c r="B18" s="13" t="s">
        <v>278</v>
      </c>
      <c r="C18" s="285">
        <v>1174040</v>
      </c>
      <c r="D18" s="234">
        <f t="shared" si="1"/>
        <v>1282990.912</v>
      </c>
      <c r="E18" s="115">
        <v>1505750</v>
      </c>
      <c r="F18" s="293">
        <f t="shared" si="2"/>
        <v>1584049</v>
      </c>
      <c r="G18" s="271">
        <v>1140322.4831999999</v>
      </c>
      <c r="H18" s="243">
        <f t="shared" si="3"/>
        <v>1198478.9298431999</v>
      </c>
      <c r="I18" s="158">
        <f t="shared" si="4"/>
        <v>1355172.9472810666</v>
      </c>
      <c r="K18" s="133">
        <v>13</v>
      </c>
      <c r="L18" s="206" t="s">
        <v>278</v>
      </c>
      <c r="M18" s="55">
        <v>1052220</v>
      </c>
      <c r="N18" s="40">
        <v>2</v>
      </c>
      <c r="O18" s="59">
        <v>439255</v>
      </c>
      <c r="P18" s="162">
        <f t="shared" si="5"/>
        <v>1491475</v>
      </c>
      <c r="Q18" s="122">
        <v>970710</v>
      </c>
      <c r="R18" s="40">
        <v>2</v>
      </c>
      <c r="S18" s="41">
        <v>455228</v>
      </c>
      <c r="T18" s="146">
        <f t="shared" si="6"/>
        <v>1425938</v>
      </c>
      <c r="U18" s="55">
        <v>1022580</v>
      </c>
      <c r="V18" s="40">
        <v>2</v>
      </c>
      <c r="W18" s="41">
        <v>399322.4831999999</v>
      </c>
      <c r="X18" s="146">
        <f t="shared" si="7"/>
        <v>1421902.4831999999</v>
      </c>
      <c r="Y18" s="122">
        <v>1126320</v>
      </c>
      <c r="Z18" s="40">
        <v>2</v>
      </c>
      <c r="AA18" s="41">
        <v>451234</v>
      </c>
      <c r="AB18" s="146">
        <f t="shared" si="8"/>
        <v>1577554</v>
      </c>
      <c r="AC18" s="571">
        <v>1511502.8560631999</v>
      </c>
      <c r="AD18" s="563">
        <v>2</v>
      </c>
      <c r="AE18" s="570">
        <v>31663.251422712001</v>
      </c>
      <c r="AF18" s="570">
        <f t="shared" si="0"/>
        <v>1543166.107485912</v>
      </c>
      <c r="AG18" s="404">
        <f t="shared" si="9"/>
        <v>1469201.4229944963</v>
      </c>
    </row>
    <row r="19" spans="1:38" x14ac:dyDescent="0.2">
      <c r="A19" s="7">
        <v>14</v>
      </c>
      <c r="B19" s="13" t="s">
        <v>277</v>
      </c>
      <c r="C19" s="285">
        <v>680120</v>
      </c>
      <c r="D19" s="234">
        <f t="shared" si="1"/>
        <v>743235.13599999994</v>
      </c>
      <c r="E19" s="115">
        <v>872290</v>
      </c>
      <c r="F19" s="293">
        <f t="shared" si="2"/>
        <v>917649.08</v>
      </c>
      <c r="G19" s="271">
        <v>844237.15359999996</v>
      </c>
      <c r="H19" s="243">
        <f t="shared" si="3"/>
        <v>887293.24843359995</v>
      </c>
      <c r="I19" s="158">
        <f t="shared" si="4"/>
        <v>849392.48814453336</v>
      </c>
      <c r="K19" s="133">
        <v>14</v>
      </c>
      <c r="L19" s="206" t="s">
        <v>277</v>
      </c>
      <c r="M19" s="55">
        <v>890226</v>
      </c>
      <c r="N19" s="40">
        <v>2</v>
      </c>
      <c r="O19" s="59">
        <v>330666</v>
      </c>
      <c r="P19" s="162">
        <f t="shared" si="5"/>
        <v>1220892</v>
      </c>
      <c r="Q19" s="122">
        <v>825246</v>
      </c>
      <c r="R19" s="40">
        <v>2</v>
      </c>
      <c r="S19" s="41">
        <v>330666</v>
      </c>
      <c r="T19" s="146">
        <f t="shared" si="6"/>
        <v>1155912</v>
      </c>
      <c r="U19" s="55">
        <v>942210</v>
      </c>
      <c r="V19" s="40">
        <v>2</v>
      </c>
      <c r="W19" s="41">
        <v>295237.15359999996</v>
      </c>
      <c r="X19" s="146">
        <f t="shared" si="7"/>
        <v>1237447.1535999998</v>
      </c>
      <c r="Y19" s="122">
        <v>981198</v>
      </c>
      <c r="Z19" s="40">
        <v>2</v>
      </c>
      <c r="AA19" s="41">
        <v>318856</v>
      </c>
      <c r="AB19" s="146">
        <f t="shared" si="8"/>
        <v>1300054</v>
      </c>
      <c r="AC19" s="571">
        <v>1082220.00329664</v>
      </c>
      <c r="AD19" s="563">
        <v>2</v>
      </c>
      <c r="AE19" s="570">
        <v>1131056.2574241799</v>
      </c>
      <c r="AF19" s="570">
        <f t="shared" si="0"/>
        <v>2213276.2607208202</v>
      </c>
      <c r="AG19" s="404">
        <f t="shared" si="9"/>
        <v>1329495.6504108922</v>
      </c>
    </row>
    <row r="20" spans="1:38" x14ac:dyDescent="0.2">
      <c r="A20" s="7">
        <v>15</v>
      </c>
      <c r="B20" s="13" t="s">
        <v>267</v>
      </c>
      <c r="C20" s="285">
        <v>329280</v>
      </c>
      <c r="D20" s="234">
        <f t="shared" si="1"/>
        <v>359837.18400000001</v>
      </c>
      <c r="E20" s="115">
        <v>422370</v>
      </c>
      <c r="F20" s="293">
        <f t="shared" si="2"/>
        <v>444333.24</v>
      </c>
      <c r="G20" s="271">
        <v>264776</v>
      </c>
      <c r="H20" s="243">
        <f t="shared" si="3"/>
        <v>278279.576</v>
      </c>
      <c r="I20" s="158">
        <f t="shared" si="4"/>
        <v>360816.66666666669</v>
      </c>
      <c r="K20" s="133">
        <v>15</v>
      </c>
      <c r="L20" s="206" t="s">
        <v>267</v>
      </c>
      <c r="M20" s="55">
        <v>739800</v>
      </c>
      <c r="N20" s="40">
        <v>3</v>
      </c>
      <c r="O20" s="59">
        <v>103909</v>
      </c>
      <c r="P20" s="162">
        <f t="shared" si="5"/>
        <v>843709</v>
      </c>
      <c r="Q20" s="122">
        <v>696600</v>
      </c>
      <c r="R20" s="40">
        <v>3</v>
      </c>
      <c r="S20" s="41">
        <v>106692</v>
      </c>
      <c r="T20" s="146">
        <f t="shared" si="6"/>
        <v>803292</v>
      </c>
      <c r="U20" s="55">
        <v>777600</v>
      </c>
      <c r="V20" s="40">
        <v>3</v>
      </c>
      <c r="W20" s="41">
        <v>92776</v>
      </c>
      <c r="X20" s="146">
        <f t="shared" si="7"/>
        <v>870376</v>
      </c>
      <c r="Y20" s="122">
        <v>810000</v>
      </c>
      <c r="Z20" s="40">
        <v>3</v>
      </c>
      <c r="AA20" s="41">
        <v>103909</v>
      </c>
      <c r="AB20" s="146">
        <f t="shared" si="8"/>
        <v>913909</v>
      </c>
      <c r="AC20" s="571">
        <v>404756.02245311998</v>
      </c>
      <c r="AD20" s="563">
        <v>3</v>
      </c>
      <c r="AE20" s="570">
        <v>506964.09464775398</v>
      </c>
      <c r="AF20" s="570">
        <f t="shared" si="0"/>
        <v>911720.11710087396</v>
      </c>
      <c r="AG20" s="404">
        <f t="shared" si="9"/>
        <v>783970.46396125678</v>
      </c>
    </row>
    <row r="21" spans="1:38" x14ac:dyDescent="0.2">
      <c r="A21" s="7">
        <v>16</v>
      </c>
      <c r="B21" s="13" t="s">
        <v>275</v>
      </c>
      <c r="C21" s="285">
        <v>624260</v>
      </c>
      <c r="D21" s="234">
        <f t="shared" si="1"/>
        <v>682191.32799999998</v>
      </c>
      <c r="E21" s="115">
        <v>800660</v>
      </c>
      <c r="F21" s="293">
        <f t="shared" si="2"/>
        <v>842294.32000000007</v>
      </c>
      <c r="G21" s="271">
        <v>774910.77439999999</v>
      </c>
      <c r="H21" s="243">
        <f t="shared" si="3"/>
        <v>814431.22389439994</v>
      </c>
      <c r="I21" s="158">
        <f t="shared" si="4"/>
        <v>779638.95729813341</v>
      </c>
      <c r="K21" s="133">
        <v>16</v>
      </c>
      <c r="L21" s="206" t="s">
        <v>275</v>
      </c>
      <c r="M21" s="55">
        <v>690480</v>
      </c>
      <c r="N21" s="40">
        <v>1</v>
      </c>
      <c r="O21" s="59">
        <v>298002</v>
      </c>
      <c r="P21" s="162">
        <f t="shared" si="5"/>
        <v>988482</v>
      </c>
      <c r="Q21" s="122">
        <v>655200</v>
      </c>
      <c r="R21" s="40">
        <v>1</v>
      </c>
      <c r="S21" s="41">
        <v>306129</v>
      </c>
      <c r="T21" s="146">
        <f t="shared" si="6"/>
        <v>961329</v>
      </c>
      <c r="U21" s="55">
        <v>720720</v>
      </c>
      <c r="V21" s="40">
        <v>1</v>
      </c>
      <c r="W21" s="41">
        <v>270910.77439999999</v>
      </c>
      <c r="X21" s="146">
        <f t="shared" si="7"/>
        <v>991630.77439999999</v>
      </c>
      <c r="Y21" s="122">
        <v>740880</v>
      </c>
      <c r="Z21" s="40">
        <v>1</v>
      </c>
      <c r="AA21" s="41">
        <v>292584</v>
      </c>
      <c r="AB21" s="146">
        <f t="shared" si="8"/>
        <v>1033464</v>
      </c>
      <c r="AC21" s="571">
        <v>786562.06356000004</v>
      </c>
      <c r="AD21" s="563">
        <v>1</v>
      </c>
      <c r="AE21" s="570">
        <v>76302.314360999997</v>
      </c>
      <c r="AF21" s="570">
        <f t="shared" si="0"/>
        <v>862864.37792100001</v>
      </c>
      <c r="AG21" s="404">
        <f t="shared" si="9"/>
        <v>936234.8516031889</v>
      </c>
    </row>
    <row r="22" spans="1:38" x14ac:dyDescent="0.2">
      <c r="A22" s="7">
        <v>17</v>
      </c>
      <c r="B22" s="13" t="s">
        <v>276</v>
      </c>
      <c r="C22" s="285">
        <v>534100</v>
      </c>
      <c r="D22" s="234">
        <f t="shared" si="1"/>
        <v>583664.48</v>
      </c>
      <c r="E22" s="115">
        <v>684950</v>
      </c>
      <c r="F22" s="293">
        <f t="shared" si="2"/>
        <v>720567.4</v>
      </c>
      <c r="G22" s="271">
        <v>662922.00800000003</v>
      </c>
      <c r="H22" s="243">
        <f t="shared" si="3"/>
        <v>696731.03040799999</v>
      </c>
      <c r="I22" s="158">
        <f t="shared" si="4"/>
        <v>666987.6368026667</v>
      </c>
      <c r="K22" s="133">
        <v>17</v>
      </c>
      <c r="L22" s="206" t="s">
        <v>276</v>
      </c>
      <c r="M22" s="55">
        <v>616330</v>
      </c>
      <c r="N22" s="40">
        <v>1</v>
      </c>
      <c r="O22" s="59">
        <v>259753</v>
      </c>
      <c r="P22" s="162">
        <f t="shared" si="5"/>
        <v>876083</v>
      </c>
      <c r="Q22" s="122">
        <v>594780</v>
      </c>
      <c r="R22" s="40">
        <v>1</v>
      </c>
      <c r="S22" s="41">
        <v>264391</v>
      </c>
      <c r="T22" s="146">
        <f t="shared" si="6"/>
        <v>859171</v>
      </c>
      <c r="U22" s="55">
        <v>620640</v>
      </c>
      <c r="V22" s="40">
        <v>1</v>
      </c>
      <c r="W22" s="41">
        <v>231922.00800000003</v>
      </c>
      <c r="X22" s="146">
        <f t="shared" si="7"/>
        <v>852562.00800000003</v>
      </c>
      <c r="Y22" s="122">
        <v>655120</v>
      </c>
      <c r="Z22" s="40">
        <v>1</v>
      </c>
      <c r="AA22" s="41">
        <v>259753</v>
      </c>
      <c r="AB22" s="146">
        <f t="shared" si="8"/>
        <v>914873</v>
      </c>
      <c r="AC22" s="571">
        <v>550000</v>
      </c>
      <c r="AD22" s="563">
        <v>1</v>
      </c>
      <c r="AE22" s="570">
        <v>150000</v>
      </c>
      <c r="AF22" s="570">
        <f t="shared" si="0"/>
        <v>700000</v>
      </c>
      <c r="AG22" s="404">
        <f t="shared" si="9"/>
        <v>811612.77413377783</v>
      </c>
    </row>
    <row r="23" spans="1:38" x14ac:dyDescent="0.2">
      <c r="A23" s="7">
        <v>18</v>
      </c>
      <c r="B23" s="13" t="s">
        <v>268</v>
      </c>
      <c r="C23" s="285">
        <v>1492540</v>
      </c>
      <c r="D23" s="234">
        <f t="shared" si="1"/>
        <v>1631047.7120000001</v>
      </c>
      <c r="E23" s="115">
        <v>1914250</v>
      </c>
      <c r="F23" s="293">
        <f t="shared" si="2"/>
        <v>2013791</v>
      </c>
      <c r="G23" s="271">
        <v>1852687.72</v>
      </c>
      <c r="H23" s="243">
        <f t="shared" si="3"/>
        <v>1947174.79372</v>
      </c>
      <c r="I23" s="158">
        <f t="shared" si="4"/>
        <v>1864004.5019066669</v>
      </c>
      <c r="K23" s="133">
        <v>18</v>
      </c>
      <c r="L23" s="206" t="s">
        <v>268</v>
      </c>
      <c r="M23" s="55">
        <v>1697640</v>
      </c>
      <c r="N23" s="40">
        <v>2</v>
      </c>
      <c r="O23" s="59">
        <v>713556</v>
      </c>
      <c r="P23" s="162">
        <f t="shared" si="5"/>
        <v>2411196</v>
      </c>
      <c r="Q23" s="122">
        <v>1505000</v>
      </c>
      <c r="R23" s="40">
        <v>2</v>
      </c>
      <c r="S23" s="41">
        <v>752478</v>
      </c>
      <c r="T23" s="146">
        <f t="shared" si="6"/>
        <v>2257478</v>
      </c>
      <c r="U23" s="55">
        <v>1769880</v>
      </c>
      <c r="V23" s="40">
        <v>2</v>
      </c>
      <c r="W23" s="41">
        <v>648687.72</v>
      </c>
      <c r="X23" s="146">
        <f t="shared" si="7"/>
        <v>2418567.7199999997</v>
      </c>
      <c r="Y23" s="122">
        <v>1745800</v>
      </c>
      <c r="Z23" s="40">
        <v>2</v>
      </c>
      <c r="AA23" s="41">
        <v>720043</v>
      </c>
      <c r="AB23" s="146">
        <f t="shared" si="8"/>
        <v>2465843</v>
      </c>
      <c r="AC23" s="571">
        <v>1338750</v>
      </c>
      <c r="AD23" s="563">
        <v>2</v>
      </c>
      <c r="AE23" s="570">
        <v>198135</v>
      </c>
      <c r="AF23" s="570">
        <f t="shared" si="0"/>
        <v>1536885</v>
      </c>
      <c r="AG23" s="404">
        <f t="shared" si="9"/>
        <v>2158995.7036511111</v>
      </c>
    </row>
    <row r="24" spans="1:38" x14ac:dyDescent="0.2">
      <c r="A24" s="7">
        <v>19</v>
      </c>
      <c r="B24" s="13" t="s">
        <v>269</v>
      </c>
      <c r="C24" s="285">
        <v>992740</v>
      </c>
      <c r="D24" s="234">
        <f t="shared" si="1"/>
        <v>1084866.2719999999</v>
      </c>
      <c r="E24" s="115">
        <v>1273190</v>
      </c>
      <c r="F24" s="293">
        <f t="shared" si="2"/>
        <v>1339395.8799999999</v>
      </c>
      <c r="G24" s="271">
        <v>1232244.2095999999</v>
      </c>
      <c r="H24" s="243">
        <f t="shared" si="3"/>
        <v>1295088.6642896</v>
      </c>
      <c r="I24" s="158">
        <f t="shared" si="4"/>
        <v>1239783.6054298666</v>
      </c>
      <c r="K24" s="133">
        <v>19</v>
      </c>
      <c r="L24" s="206" t="s">
        <v>269</v>
      </c>
      <c r="M24" s="55">
        <v>1113390</v>
      </c>
      <c r="N24" s="40">
        <v>2</v>
      </c>
      <c r="O24" s="59">
        <v>482994</v>
      </c>
      <c r="P24" s="162">
        <f t="shared" si="5"/>
        <v>1596384</v>
      </c>
      <c r="Q24" s="122">
        <v>1017270</v>
      </c>
      <c r="R24" s="40">
        <v>2</v>
      </c>
      <c r="S24" s="41">
        <v>491618</v>
      </c>
      <c r="T24" s="146">
        <f t="shared" si="6"/>
        <v>1508888</v>
      </c>
      <c r="U24" s="55">
        <v>1161450</v>
      </c>
      <c r="V24" s="40">
        <v>2</v>
      </c>
      <c r="W24" s="41">
        <v>431244.20959999994</v>
      </c>
      <c r="X24" s="146">
        <f t="shared" si="7"/>
        <v>1592694.2095999999</v>
      </c>
      <c r="Y24" s="122">
        <v>1185480</v>
      </c>
      <c r="Z24" s="40">
        <v>2</v>
      </c>
      <c r="AA24" s="41">
        <v>474369</v>
      </c>
      <c r="AB24" s="146">
        <f t="shared" si="8"/>
        <v>1659849</v>
      </c>
      <c r="AC24" s="571">
        <v>2019474.1971331199</v>
      </c>
      <c r="AD24" s="563">
        <v>2</v>
      </c>
      <c r="AE24" s="570">
        <v>2083625.1560818499</v>
      </c>
      <c r="AF24" s="570">
        <f t="shared" si="0"/>
        <v>4103099.3532149699</v>
      </c>
      <c r="AG24" s="404">
        <f t="shared" si="9"/>
        <v>1950116.3613741391</v>
      </c>
    </row>
    <row r="25" spans="1:38" x14ac:dyDescent="0.2">
      <c r="A25" s="7">
        <v>20</v>
      </c>
      <c r="B25" s="13" t="s">
        <v>273</v>
      </c>
      <c r="C25" s="285">
        <v>309680</v>
      </c>
      <c r="D25" s="234">
        <f t="shared" si="1"/>
        <v>338418.304</v>
      </c>
      <c r="E25" s="115">
        <v>397195</v>
      </c>
      <c r="F25" s="293">
        <f t="shared" si="2"/>
        <v>417849.14</v>
      </c>
      <c r="G25" s="271">
        <v>384421.20880000002</v>
      </c>
      <c r="H25" s="243">
        <f t="shared" si="3"/>
        <v>404026.69044880004</v>
      </c>
      <c r="I25" s="158">
        <f t="shared" si="4"/>
        <v>386764.71148293331</v>
      </c>
      <c r="K25" s="133">
        <v>20</v>
      </c>
      <c r="L25" s="206" t="s">
        <v>273</v>
      </c>
      <c r="M25" s="55">
        <v>362500</v>
      </c>
      <c r="N25" s="40">
        <v>3.5</v>
      </c>
      <c r="O25" s="59">
        <v>147863</v>
      </c>
      <c r="P25" s="162">
        <f t="shared" si="5"/>
        <v>510363</v>
      </c>
      <c r="Q25" s="122">
        <v>320000</v>
      </c>
      <c r="R25" s="40">
        <v>3.5</v>
      </c>
      <c r="S25" s="41">
        <v>150552</v>
      </c>
      <c r="T25" s="146">
        <f t="shared" si="6"/>
        <v>470552</v>
      </c>
      <c r="U25" s="55">
        <v>345000</v>
      </c>
      <c r="V25" s="40">
        <v>3.5</v>
      </c>
      <c r="W25" s="41">
        <v>134421.20880000002</v>
      </c>
      <c r="X25" s="146">
        <f t="shared" si="7"/>
        <v>479421.20880000002</v>
      </c>
      <c r="Y25" s="122">
        <v>370000</v>
      </c>
      <c r="Z25" s="40">
        <v>3.5</v>
      </c>
      <c r="AA25" s="41">
        <v>153240</v>
      </c>
      <c r="AB25" s="146">
        <f t="shared" si="8"/>
        <v>523240</v>
      </c>
      <c r="AC25" s="571">
        <v>779370.63897888002</v>
      </c>
      <c r="AD25" s="563">
        <v>3.5</v>
      </c>
      <c r="AE25" s="570">
        <v>974249.18134970404</v>
      </c>
      <c r="AF25" s="570">
        <f t="shared" si="0"/>
        <v>1753619.8203285839</v>
      </c>
      <c r="AG25" s="404">
        <f t="shared" si="9"/>
        <v>687326.79010191956</v>
      </c>
    </row>
    <row r="26" spans="1:38" x14ac:dyDescent="0.2">
      <c r="A26" s="7">
        <v>21</v>
      </c>
      <c r="B26" s="13" t="s">
        <v>274</v>
      </c>
      <c r="C26" s="285">
        <v>284200</v>
      </c>
      <c r="D26" s="234">
        <f t="shared" si="1"/>
        <v>310573.76</v>
      </c>
      <c r="E26" s="115">
        <v>364515</v>
      </c>
      <c r="F26" s="293">
        <f t="shared" si="2"/>
        <v>383469.78</v>
      </c>
      <c r="G26" s="271">
        <v>352792.19760000001</v>
      </c>
      <c r="H26" s="243">
        <f t="shared" si="3"/>
        <v>370784.59967760002</v>
      </c>
      <c r="I26" s="158">
        <f t="shared" si="4"/>
        <v>354942.71322586667</v>
      </c>
      <c r="K26" s="133">
        <v>21</v>
      </c>
      <c r="L26" s="206" t="s">
        <v>274</v>
      </c>
      <c r="M26" s="55">
        <v>320600</v>
      </c>
      <c r="N26" s="40">
        <v>3.5</v>
      </c>
      <c r="O26" s="59">
        <v>136171</v>
      </c>
      <c r="P26" s="162">
        <f t="shared" si="5"/>
        <v>456771</v>
      </c>
      <c r="Q26" s="122">
        <v>302280</v>
      </c>
      <c r="R26" s="40">
        <v>3.5</v>
      </c>
      <c r="S26" s="41">
        <v>141123</v>
      </c>
      <c r="T26" s="146">
        <f t="shared" si="6"/>
        <v>443403</v>
      </c>
      <c r="U26" s="55">
        <v>320600</v>
      </c>
      <c r="V26" s="40">
        <v>3.5</v>
      </c>
      <c r="W26" s="41">
        <v>123792.19760000001</v>
      </c>
      <c r="X26" s="146">
        <f t="shared" si="7"/>
        <v>444392.19760000001</v>
      </c>
      <c r="Y26" s="122">
        <v>343500</v>
      </c>
      <c r="Z26" s="40">
        <v>3.5</v>
      </c>
      <c r="AA26" s="41">
        <v>141123</v>
      </c>
      <c r="AB26" s="146">
        <f t="shared" si="8"/>
        <v>484623</v>
      </c>
      <c r="AC26" s="571">
        <v>1288903.92965568</v>
      </c>
      <c r="AD26" s="563">
        <v>3.5</v>
      </c>
      <c r="AE26" s="570">
        <v>1371039.26080774</v>
      </c>
      <c r="AF26" s="570">
        <f t="shared" si="0"/>
        <v>2659943.19046342</v>
      </c>
      <c r="AG26" s="404">
        <f t="shared" si="9"/>
        <v>807345.85021488124</v>
      </c>
    </row>
    <row r="27" spans="1:38" s="240" customFormat="1" x14ac:dyDescent="0.2">
      <c r="A27" s="661" t="s">
        <v>9</v>
      </c>
      <c r="B27" s="662"/>
      <c r="C27" s="180"/>
      <c r="D27" s="180"/>
      <c r="E27" s="270"/>
      <c r="F27" s="114"/>
      <c r="G27" s="111"/>
      <c r="H27" s="118"/>
      <c r="I27" s="119" t="e">
        <f t="shared" si="4"/>
        <v>#DIV/0!</v>
      </c>
      <c r="J27" s="111"/>
      <c r="K27" s="205" t="s">
        <v>9</v>
      </c>
      <c r="L27" s="205"/>
      <c r="M27" s="245"/>
      <c r="N27" s="205"/>
      <c r="O27" s="245"/>
      <c r="P27" s="245"/>
      <c r="Q27" s="205"/>
      <c r="R27" s="205"/>
      <c r="S27" s="205"/>
      <c r="T27" s="205"/>
      <c r="U27" s="245"/>
      <c r="V27" s="205"/>
      <c r="W27" s="205"/>
      <c r="X27" s="205"/>
      <c r="Y27" s="205"/>
      <c r="Z27" s="205"/>
      <c r="AA27" s="205"/>
      <c r="AB27" s="205"/>
      <c r="AC27" s="595"/>
      <c r="AD27" s="233"/>
      <c r="AE27" s="595"/>
      <c r="AF27" s="233"/>
      <c r="AG27" s="233"/>
      <c r="AK27" s="241"/>
      <c r="AL27" s="268"/>
    </row>
    <row r="28" spans="1:38" x14ac:dyDescent="0.2">
      <c r="A28" s="7">
        <v>22</v>
      </c>
      <c r="B28" s="13" t="s">
        <v>10</v>
      </c>
      <c r="C28" s="286">
        <v>12740</v>
      </c>
      <c r="D28" s="234">
        <f t="shared" ref="D28:D35" si="12">C28*9.28%+C28</f>
        <v>13922.272000000001</v>
      </c>
      <c r="E28" s="115">
        <v>16340</v>
      </c>
      <c r="F28" s="293">
        <f t="shared" si="2"/>
        <v>17189.68</v>
      </c>
      <c r="G28" s="271">
        <v>15814.5056</v>
      </c>
      <c r="H28" s="243">
        <f t="shared" si="3"/>
        <v>16621.045385600002</v>
      </c>
      <c r="I28" s="158">
        <f t="shared" si="4"/>
        <v>15910.999128533333</v>
      </c>
      <c r="K28" s="133">
        <v>22</v>
      </c>
      <c r="L28" s="206" t="s">
        <v>10</v>
      </c>
      <c r="M28" s="463" t="s">
        <v>593</v>
      </c>
      <c r="N28" s="40">
        <v>0.72</v>
      </c>
      <c r="O28" s="59">
        <v>179200</v>
      </c>
      <c r="P28" s="162">
        <f>+O28</f>
        <v>179200</v>
      </c>
      <c r="Q28" s="463" t="s">
        <v>593</v>
      </c>
      <c r="R28" s="40">
        <v>0.72</v>
      </c>
      <c r="S28" s="41">
        <v>185600</v>
      </c>
      <c r="T28" s="146">
        <f>+S28</f>
        <v>185600</v>
      </c>
      <c r="U28" s="463" t="s">
        <v>593</v>
      </c>
      <c r="V28" s="40">
        <v>0.72</v>
      </c>
      <c r="W28" s="41">
        <v>160000</v>
      </c>
      <c r="X28" s="146">
        <f>+W28</f>
        <v>160000</v>
      </c>
      <c r="Y28" s="463" t="s">
        <v>593</v>
      </c>
      <c r="Z28" s="40">
        <v>0.72</v>
      </c>
      <c r="AA28" s="41">
        <v>182400</v>
      </c>
      <c r="AB28" s="146">
        <f>+AA28</f>
        <v>182400</v>
      </c>
      <c r="AC28" s="92" t="s">
        <v>593</v>
      </c>
      <c r="AD28" s="563">
        <v>0.72</v>
      </c>
      <c r="AE28" s="570">
        <v>55000</v>
      </c>
      <c r="AF28" s="570">
        <f t="shared" ref="AF28:AF35" si="13">IF(AND(AC28="",AE28=""),"",SUM(AC28,AE28))</f>
        <v>55000</v>
      </c>
      <c r="AG28" s="404">
        <f t="shared" si="9"/>
        <v>129685.16652142222</v>
      </c>
    </row>
    <row r="29" spans="1:38" x14ac:dyDescent="0.2">
      <c r="A29" s="7">
        <v>23</v>
      </c>
      <c r="B29" s="13" t="s">
        <v>142</v>
      </c>
      <c r="C29" s="287">
        <v>714420</v>
      </c>
      <c r="D29" s="234">
        <f t="shared" si="12"/>
        <v>780718.17599999998</v>
      </c>
      <c r="E29" s="115">
        <v>916275</v>
      </c>
      <c r="F29" s="293">
        <f t="shared" si="2"/>
        <v>963921.3</v>
      </c>
      <c r="G29" s="271">
        <v>886807.59600000002</v>
      </c>
      <c r="H29" s="243">
        <f t="shared" si="3"/>
        <v>932034.78339600004</v>
      </c>
      <c r="I29" s="158">
        <f t="shared" si="4"/>
        <v>892224.75313199998</v>
      </c>
      <c r="K29" s="133">
        <v>23</v>
      </c>
      <c r="L29" s="206" t="s">
        <v>142</v>
      </c>
      <c r="M29" s="55">
        <v>1260000</v>
      </c>
      <c r="N29" s="40">
        <v>0.97</v>
      </c>
      <c r="O29" s="59">
        <v>341888</v>
      </c>
      <c r="P29" s="162">
        <f t="shared" si="5"/>
        <v>1601888</v>
      </c>
      <c r="Q29" s="122">
        <v>1143000</v>
      </c>
      <c r="R29" s="40">
        <v>0.97</v>
      </c>
      <c r="S29" s="41">
        <v>351213</v>
      </c>
      <c r="T29" s="146">
        <f t="shared" si="6"/>
        <v>1494213</v>
      </c>
      <c r="U29" s="55">
        <v>1260000</v>
      </c>
      <c r="V29" s="40">
        <v>0.97</v>
      </c>
      <c r="W29" s="41">
        <v>310807.59600000002</v>
      </c>
      <c r="X29" s="146">
        <f t="shared" si="7"/>
        <v>1570807.5959999999</v>
      </c>
      <c r="Y29" s="122">
        <v>1323000</v>
      </c>
      <c r="Z29" s="40">
        <v>0.97</v>
      </c>
      <c r="AA29" s="41">
        <v>341888</v>
      </c>
      <c r="AB29" s="146">
        <f t="shared" si="8"/>
        <v>1664888</v>
      </c>
      <c r="AC29" s="571">
        <v>655000</v>
      </c>
      <c r="AD29" s="563">
        <v>0.97</v>
      </c>
      <c r="AE29" s="570">
        <v>68000</v>
      </c>
      <c r="AF29" s="570">
        <f t="shared" si="13"/>
        <v>723000</v>
      </c>
      <c r="AG29" s="404">
        <f t="shared" si="9"/>
        <v>1324503.5581886666</v>
      </c>
    </row>
    <row r="30" spans="1:38" x14ac:dyDescent="0.2">
      <c r="A30" s="7">
        <v>24</v>
      </c>
      <c r="B30" s="13" t="s">
        <v>11</v>
      </c>
      <c r="C30" s="286">
        <v>214620</v>
      </c>
      <c r="D30" s="234">
        <f t="shared" si="12"/>
        <v>234536.736</v>
      </c>
      <c r="E30" s="115">
        <v>275310</v>
      </c>
      <c r="F30" s="293">
        <f t="shared" si="2"/>
        <v>289626.12</v>
      </c>
      <c r="G30" s="271">
        <v>266456.03039999999</v>
      </c>
      <c r="H30" s="243">
        <f t="shared" si="3"/>
        <v>280045.28795039997</v>
      </c>
      <c r="I30" s="158">
        <f t="shared" si="4"/>
        <v>268069.38131679996</v>
      </c>
      <c r="K30" s="133">
        <v>24</v>
      </c>
      <c r="L30" s="206" t="s">
        <v>11</v>
      </c>
      <c r="M30" s="55">
        <v>1228200</v>
      </c>
      <c r="N30" s="40">
        <v>0.33</v>
      </c>
      <c r="O30" s="59">
        <v>103736</v>
      </c>
      <c r="P30" s="162">
        <f t="shared" si="5"/>
        <v>1331936</v>
      </c>
      <c r="Q30" s="122">
        <v>1192600</v>
      </c>
      <c r="R30" s="40">
        <v>0.33</v>
      </c>
      <c r="S30" s="41">
        <v>106540</v>
      </c>
      <c r="T30" s="146">
        <f t="shared" si="6"/>
        <v>1299140</v>
      </c>
      <c r="U30" s="55">
        <v>1326100</v>
      </c>
      <c r="V30" s="40">
        <v>0.33</v>
      </c>
      <c r="W30" s="41">
        <v>93456.030399999989</v>
      </c>
      <c r="X30" s="146">
        <f t="shared" si="7"/>
        <v>1419556.0304</v>
      </c>
      <c r="Y30" s="122">
        <v>1299400</v>
      </c>
      <c r="Z30" s="40">
        <v>0.33</v>
      </c>
      <c r="AA30" s="41">
        <v>100933</v>
      </c>
      <c r="AB30" s="146">
        <f t="shared" si="8"/>
        <v>1400333</v>
      </c>
      <c r="AC30" s="571">
        <v>558333.66217824002</v>
      </c>
      <c r="AD30" s="563">
        <v>0.33</v>
      </c>
      <c r="AE30" s="570">
        <v>20761.6874637744</v>
      </c>
      <c r="AF30" s="570">
        <f t="shared" si="13"/>
        <v>579095.34964201436</v>
      </c>
      <c r="AG30" s="404">
        <f t="shared" si="9"/>
        <v>1049688.2935598025</v>
      </c>
    </row>
    <row r="31" spans="1:38" x14ac:dyDescent="0.2">
      <c r="A31" s="7">
        <v>25</v>
      </c>
      <c r="B31" s="13" t="s">
        <v>12</v>
      </c>
      <c r="C31" s="286">
        <v>1252440</v>
      </c>
      <c r="D31" s="234">
        <f t="shared" si="12"/>
        <v>1368666.432</v>
      </c>
      <c r="E31" s="115">
        <v>1606260</v>
      </c>
      <c r="F31" s="293">
        <f t="shared" si="2"/>
        <v>1689785.52</v>
      </c>
      <c r="G31" s="271">
        <v>1554602.6784000001</v>
      </c>
      <c r="H31" s="243">
        <f t="shared" si="3"/>
        <v>1633887.4149984</v>
      </c>
      <c r="I31" s="158">
        <f t="shared" si="4"/>
        <v>1564113.1223328002</v>
      </c>
      <c r="K31" s="133">
        <v>25</v>
      </c>
      <c r="L31" s="206" t="s">
        <v>12</v>
      </c>
      <c r="M31" s="55">
        <v>1403900</v>
      </c>
      <c r="N31" s="40">
        <v>0.33</v>
      </c>
      <c r="O31" s="59">
        <v>609955</v>
      </c>
      <c r="P31" s="162">
        <f t="shared" si="5"/>
        <v>2013855</v>
      </c>
      <c r="Q31" s="122">
        <v>1282700</v>
      </c>
      <c r="R31" s="40">
        <v>0.33</v>
      </c>
      <c r="S31" s="41">
        <v>626293</v>
      </c>
      <c r="T31" s="146">
        <f t="shared" si="6"/>
        <v>1908993</v>
      </c>
      <c r="U31" s="55">
        <v>1484700</v>
      </c>
      <c r="V31" s="40">
        <v>0.33</v>
      </c>
      <c r="W31" s="41">
        <v>544602.67840000009</v>
      </c>
      <c r="X31" s="146">
        <f t="shared" si="7"/>
        <v>2029302.6784000001</v>
      </c>
      <c r="Y31" s="122">
        <v>1494800</v>
      </c>
      <c r="Z31" s="40">
        <v>0.33</v>
      </c>
      <c r="AA31" s="41">
        <v>620847</v>
      </c>
      <c r="AB31" s="146">
        <f t="shared" si="8"/>
        <v>2115647</v>
      </c>
      <c r="AC31" s="571">
        <v>518609.48433840001</v>
      </c>
      <c r="AD31" s="563">
        <v>0.33</v>
      </c>
      <c r="AE31" s="570">
        <v>71903.505855636002</v>
      </c>
      <c r="AF31" s="570">
        <f t="shared" si="13"/>
        <v>590512.99019403604</v>
      </c>
      <c r="AG31" s="404">
        <f t="shared" si="9"/>
        <v>1703737.298487806</v>
      </c>
    </row>
    <row r="32" spans="1:38" x14ac:dyDescent="0.2">
      <c r="A32" s="7">
        <v>26</v>
      </c>
      <c r="B32" s="13" t="s">
        <v>143</v>
      </c>
      <c r="C32" s="287">
        <v>215600</v>
      </c>
      <c r="D32" s="234">
        <f t="shared" si="12"/>
        <v>235607.67999999999</v>
      </c>
      <c r="E32" s="115">
        <v>276545</v>
      </c>
      <c r="F32" s="293">
        <f t="shared" si="2"/>
        <v>290925.34000000003</v>
      </c>
      <c r="G32" s="271">
        <v>267651.31280000001</v>
      </c>
      <c r="H32" s="243">
        <f t="shared" si="3"/>
        <v>281301.52975280001</v>
      </c>
      <c r="I32" s="158">
        <f t="shared" si="4"/>
        <v>269278.18325093336</v>
      </c>
      <c r="K32" s="133">
        <v>26</v>
      </c>
      <c r="L32" s="206" t="s">
        <v>143</v>
      </c>
      <c r="M32" s="55">
        <v>1076400</v>
      </c>
      <c r="N32" s="40">
        <v>0.33</v>
      </c>
      <c r="O32" s="59">
        <v>104889</v>
      </c>
      <c r="P32" s="162">
        <f t="shared" si="5"/>
        <v>1181289</v>
      </c>
      <c r="Q32" s="122">
        <v>998400</v>
      </c>
      <c r="R32" s="40">
        <v>0.33</v>
      </c>
      <c r="S32" s="41">
        <v>107699</v>
      </c>
      <c r="T32" s="146">
        <f t="shared" si="6"/>
        <v>1106099</v>
      </c>
      <c r="U32" s="55">
        <v>1099800</v>
      </c>
      <c r="V32" s="40">
        <v>0.33</v>
      </c>
      <c r="W32" s="41">
        <v>93651.312800000014</v>
      </c>
      <c r="X32" s="146">
        <f t="shared" si="7"/>
        <v>1193451.3128</v>
      </c>
      <c r="Y32" s="122">
        <v>1162200</v>
      </c>
      <c r="Z32" s="40">
        <v>0.33</v>
      </c>
      <c r="AA32" s="41">
        <v>104889</v>
      </c>
      <c r="AB32" s="146">
        <f t="shared" si="8"/>
        <v>1267089</v>
      </c>
      <c r="AC32" s="571">
        <v>242566.55246303999</v>
      </c>
      <c r="AD32" s="563">
        <v>0.33</v>
      </c>
      <c r="AE32" s="570">
        <v>18960.379633353601</v>
      </c>
      <c r="AF32" s="570">
        <f t="shared" si="13"/>
        <v>261526.9320963936</v>
      </c>
      <c r="AG32" s="404">
        <f t="shared" si="9"/>
        <v>879788.90469122119</v>
      </c>
    </row>
    <row r="33" spans="1:38" x14ac:dyDescent="0.2">
      <c r="A33" s="7">
        <v>27</v>
      </c>
      <c r="B33" s="13" t="s">
        <v>17</v>
      </c>
      <c r="C33" s="287">
        <v>18620</v>
      </c>
      <c r="D33" s="234">
        <f t="shared" si="12"/>
        <v>20347.936000000002</v>
      </c>
      <c r="E33" s="115">
        <v>23845</v>
      </c>
      <c r="F33" s="293">
        <f t="shared" si="2"/>
        <v>25084.94</v>
      </c>
      <c r="G33" s="271">
        <v>23078.144799999998</v>
      </c>
      <c r="H33" s="243">
        <f t="shared" si="3"/>
        <v>24255.130184799997</v>
      </c>
      <c r="I33" s="158">
        <f t="shared" si="4"/>
        <v>23229.335394933336</v>
      </c>
      <c r="K33" s="133">
        <v>27</v>
      </c>
      <c r="L33" s="206" t="s">
        <v>17</v>
      </c>
      <c r="M33" s="55">
        <v>54000</v>
      </c>
      <c r="N33" s="40">
        <v>0.56000000000000005</v>
      </c>
      <c r="O33" s="59">
        <v>8886</v>
      </c>
      <c r="P33" s="162">
        <f t="shared" si="5"/>
        <v>62886</v>
      </c>
      <c r="Q33" s="122">
        <v>54400</v>
      </c>
      <c r="R33" s="40">
        <v>0.56000000000000005</v>
      </c>
      <c r="S33" s="41">
        <v>9371</v>
      </c>
      <c r="T33" s="146">
        <f t="shared" si="6"/>
        <v>63771</v>
      </c>
      <c r="U33" s="55">
        <v>57200</v>
      </c>
      <c r="V33" s="40">
        <v>0.56000000000000005</v>
      </c>
      <c r="W33" s="41">
        <v>8078.1447999999982</v>
      </c>
      <c r="X33" s="146">
        <f t="shared" si="7"/>
        <v>65278.144799999995</v>
      </c>
      <c r="Y33" s="122">
        <v>60800</v>
      </c>
      <c r="Z33" s="40">
        <v>0.56000000000000005</v>
      </c>
      <c r="AA33" s="41">
        <v>9209</v>
      </c>
      <c r="AB33" s="146">
        <f t="shared" si="8"/>
        <v>70009</v>
      </c>
      <c r="AC33" s="571">
        <v>57412.201766400001</v>
      </c>
      <c r="AD33" s="563">
        <v>0.56000000000000005</v>
      </c>
      <c r="AE33" s="570">
        <v>7628.6463097103997</v>
      </c>
      <c r="AF33" s="570">
        <f t="shared" si="13"/>
        <v>65040.8480761104</v>
      </c>
      <c r="AG33" s="404">
        <f t="shared" si="9"/>
        <v>58369.054711840632</v>
      </c>
    </row>
    <row r="34" spans="1:38" x14ac:dyDescent="0.2">
      <c r="A34" s="7">
        <v>28</v>
      </c>
      <c r="B34" s="13" t="s">
        <v>130</v>
      </c>
      <c r="C34" s="287">
        <v>106820</v>
      </c>
      <c r="D34" s="234">
        <f t="shared" si="12"/>
        <v>116732.89599999999</v>
      </c>
      <c r="E34" s="115">
        <v>137085</v>
      </c>
      <c r="F34" s="293">
        <f t="shared" si="2"/>
        <v>144213.42000000001</v>
      </c>
      <c r="G34" s="271">
        <v>97520</v>
      </c>
      <c r="H34" s="243">
        <f t="shared" si="3"/>
        <v>102493.52</v>
      </c>
      <c r="I34" s="158">
        <f t="shared" si="4"/>
        <v>121146.61200000001</v>
      </c>
      <c r="K34" s="133">
        <v>28</v>
      </c>
      <c r="L34" s="206" t="s">
        <v>130</v>
      </c>
      <c r="M34" s="55">
        <v>169200</v>
      </c>
      <c r="N34" s="40">
        <v>0.82</v>
      </c>
      <c r="O34" s="59">
        <v>38662</v>
      </c>
      <c r="P34" s="162">
        <f t="shared" si="5"/>
        <v>207862</v>
      </c>
      <c r="Q34" s="122">
        <v>157200</v>
      </c>
      <c r="R34" s="40">
        <v>0.82</v>
      </c>
      <c r="S34" s="41">
        <v>39353</v>
      </c>
      <c r="T34" s="146">
        <f t="shared" si="6"/>
        <v>196553</v>
      </c>
      <c r="U34" s="55">
        <v>174000</v>
      </c>
      <c r="V34" s="40">
        <v>0.82</v>
      </c>
      <c r="W34" s="41">
        <v>34520</v>
      </c>
      <c r="X34" s="146">
        <f t="shared" si="7"/>
        <v>208520</v>
      </c>
      <c r="Y34" s="122">
        <v>182400</v>
      </c>
      <c r="Z34" s="40">
        <v>0.82</v>
      </c>
      <c r="AA34" s="41">
        <v>37282</v>
      </c>
      <c r="AB34" s="146">
        <f t="shared" si="8"/>
        <v>219682</v>
      </c>
      <c r="AC34" s="571">
        <v>1165467.69585792</v>
      </c>
      <c r="AD34" s="563">
        <v>0.82</v>
      </c>
      <c r="AE34" s="570">
        <v>50537.0906048736</v>
      </c>
      <c r="AF34" s="570">
        <f t="shared" si="13"/>
        <v>1216004.7864627936</v>
      </c>
      <c r="AG34" s="404">
        <f t="shared" si="9"/>
        <v>361628.06641046563</v>
      </c>
    </row>
    <row r="35" spans="1:38" x14ac:dyDescent="0.2">
      <c r="A35" s="7">
        <v>29</v>
      </c>
      <c r="B35" s="13" t="s">
        <v>144</v>
      </c>
      <c r="C35" s="287">
        <v>27440</v>
      </c>
      <c r="D35" s="234">
        <f t="shared" si="12"/>
        <v>29986.432000000001</v>
      </c>
      <c r="E35" s="115">
        <v>35150</v>
      </c>
      <c r="F35" s="293">
        <f t="shared" si="2"/>
        <v>36977.800000000003</v>
      </c>
      <c r="G35" s="271">
        <v>34019.576000000001</v>
      </c>
      <c r="H35" s="243">
        <f t="shared" si="3"/>
        <v>35754.574376000004</v>
      </c>
      <c r="I35" s="158">
        <f t="shared" si="4"/>
        <v>34239.602125333338</v>
      </c>
      <c r="K35" s="133">
        <v>29</v>
      </c>
      <c r="L35" s="206" t="s">
        <v>144</v>
      </c>
      <c r="M35" s="463" t="s">
        <v>593</v>
      </c>
      <c r="N35" s="40">
        <v>1.08</v>
      </c>
      <c r="O35" s="59">
        <v>333000</v>
      </c>
      <c r="P35" s="162">
        <f>+O35</f>
        <v>333000</v>
      </c>
      <c r="Q35" s="463" t="s">
        <v>593</v>
      </c>
      <c r="R35" s="40">
        <v>1.08</v>
      </c>
      <c r="S35" s="41">
        <v>345000</v>
      </c>
      <c r="T35" s="146">
        <f>+S35</f>
        <v>345000</v>
      </c>
      <c r="U35" s="463" t="s">
        <v>593</v>
      </c>
      <c r="V35" s="40">
        <v>1.08</v>
      </c>
      <c r="W35" s="41">
        <v>300000</v>
      </c>
      <c r="X35" s="146">
        <f>+W35</f>
        <v>300000</v>
      </c>
      <c r="Y35" s="463" t="s">
        <v>593</v>
      </c>
      <c r="Z35" s="40">
        <v>1.08</v>
      </c>
      <c r="AA35" s="41">
        <v>324000</v>
      </c>
      <c r="AB35" s="146">
        <f>+AA35</f>
        <v>324000</v>
      </c>
      <c r="AC35" s="92" t="s">
        <v>593</v>
      </c>
      <c r="AD35" s="563">
        <v>1.08</v>
      </c>
      <c r="AE35" s="570">
        <v>64904.494096915201</v>
      </c>
      <c r="AF35" s="570">
        <f t="shared" si="13"/>
        <v>64904.494096915201</v>
      </c>
      <c r="AG35" s="404">
        <f t="shared" si="9"/>
        <v>233524.01603704144</v>
      </c>
    </row>
    <row r="36" spans="1:38" s="240" customFormat="1" x14ac:dyDescent="0.2">
      <c r="A36" s="661" t="s">
        <v>19</v>
      </c>
      <c r="B36" s="662"/>
      <c r="C36" s="180"/>
      <c r="D36" s="180"/>
      <c r="E36" s="270"/>
      <c r="F36" s="114"/>
      <c r="G36" s="192"/>
      <c r="H36" s="118"/>
      <c r="I36" s="119" t="e">
        <f t="shared" si="4"/>
        <v>#DIV/0!</v>
      </c>
      <c r="J36" s="111"/>
      <c r="K36" s="205" t="s">
        <v>19</v>
      </c>
      <c r="L36" s="205"/>
      <c r="M36" s="245"/>
      <c r="N36" s="205"/>
      <c r="O36" s="245"/>
      <c r="P36" s="245"/>
      <c r="Q36" s="205"/>
      <c r="R36" s="205"/>
      <c r="S36" s="205"/>
      <c r="T36" s="205"/>
      <c r="U36" s="245"/>
      <c r="V36" s="205"/>
      <c r="W36" s="205"/>
      <c r="X36" s="205"/>
      <c r="Y36" s="205"/>
      <c r="Z36" s="205"/>
      <c r="AA36" s="205"/>
      <c r="AB36" s="205"/>
      <c r="AC36" s="595"/>
      <c r="AD36" s="233"/>
      <c r="AE36" s="595"/>
      <c r="AF36" s="233"/>
      <c r="AG36" s="233"/>
      <c r="AK36" s="241"/>
      <c r="AL36" s="268"/>
    </row>
    <row r="37" spans="1:38" x14ac:dyDescent="0.2">
      <c r="A37" s="7">
        <v>30</v>
      </c>
      <c r="B37" s="13" t="s">
        <v>20</v>
      </c>
      <c r="C37" s="230">
        <v>20580</v>
      </c>
      <c r="D37" s="234">
        <f t="shared" ref="D37:D42" si="14">C37*9.28%+C37</f>
        <v>22489.824000000001</v>
      </c>
      <c r="E37" s="115">
        <v>26410</v>
      </c>
      <c r="F37" s="293">
        <f t="shared" si="2"/>
        <v>27783.32</v>
      </c>
      <c r="G37" s="271">
        <v>25560.654399999999</v>
      </c>
      <c r="H37" s="243">
        <f t="shared" si="3"/>
        <v>26864.247774399999</v>
      </c>
      <c r="I37" s="158">
        <f t="shared" si="4"/>
        <v>25712.463924799998</v>
      </c>
      <c r="K37" s="133">
        <v>30</v>
      </c>
      <c r="L37" s="206" t="s">
        <v>20</v>
      </c>
      <c r="M37" s="463" t="s">
        <v>593</v>
      </c>
      <c r="N37" s="40">
        <v>0.45648648648648649</v>
      </c>
      <c r="O37" s="59">
        <v>28372</v>
      </c>
      <c r="P37" s="162">
        <f t="shared" ref="P37:P38" si="15">+O37</f>
        <v>28372</v>
      </c>
      <c r="Q37" s="463" t="s">
        <v>593</v>
      </c>
      <c r="R37" s="40">
        <v>0.45648648648648649</v>
      </c>
      <c r="S37" s="41">
        <v>29650</v>
      </c>
      <c r="T37" s="146">
        <f>+S37</f>
        <v>29650</v>
      </c>
      <c r="U37" s="463" t="s">
        <v>593</v>
      </c>
      <c r="V37" s="40">
        <v>0.45648648648648649</v>
      </c>
      <c r="W37" s="41">
        <v>25560.654399999999</v>
      </c>
      <c r="X37" s="146">
        <f t="shared" ref="X37:X38" si="16">+W37</f>
        <v>25560.654399999999</v>
      </c>
      <c r="Y37" s="463" t="s">
        <v>593</v>
      </c>
      <c r="Z37" s="40">
        <v>0.45648648648648649</v>
      </c>
      <c r="AA37" s="41">
        <v>28117</v>
      </c>
      <c r="AB37" s="146">
        <f t="shared" ref="AB37:AB38" si="17">+AA37</f>
        <v>28117</v>
      </c>
      <c r="AC37" s="92" t="s">
        <v>593</v>
      </c>
      <c r="AD37" s="563">
        <v>0.45648648648648599</v>
      </c>
      <c r="AE37" s="570">
        <v>30679.64531892</v>
      </c>
      <c r="AF37" s="570">
        <f t="shared" ref="AF37:AF42" si="18">IF(AND(AC37="",AE37=""),"",SUM(AC37,AE37))</f>
        <v>30679.64531892</v>
      </c>
      <c r="AG37" s="404">
        <f t="shared" si="9"/>
        <v>28015.293940619998</v>
      </c>
    </row>
    <row r="38" spans="1:38" x14ac:dyDescent="0.2">
      <c r="A38" s="7">
        <v>31</v>
      </c>
      <c r="B38" s="13" t="s">
        <v>21</v>
      </c>
      <c r="C38" s="230">
        <v>25480</v>
      </c>
      <c r="D38" s="234">
        <f t="shared" si="14"/>
        <v>27844.544000000002</v>
      </c>
      <c r="E38" s="115">
        <v>32680</v>
      </c>
      <c r="F38" s="293">
        <f t="shared" si="2"/>
        <v>34379.360000000001</v>
      </c>
      <c r="G38" s="271">
        <v>31629.011200000001</v>
      </c>
      <c r="H38" s="243">
        <f t="shared" si="3"/>
        <v>33242.090771200004</v>
      </c>
      <c r="I38" s="158">
        <f t="shared" si="4"/>
        <v>31821.998257066665</v>
      </c>
      <c r="K38" s="133">
        <v>31</v>
      </c>
      <c r="L38" s="206" t="s">
        <v>21</v>
      </c>
      <c r="M38" s="463" t="s">
        <v>593</v>
      </c>
      <c r="N38" s="40">
        <v>0.45648648648648649</v>
      </c>
      <c r="O38" s="59">
        <v>35424</v>
      </c>
      <c r="P38" s="162">
        <f t="shared" si="15"/>
        <v>35424</v>
      </c>
      <c r="Q38" s="463" t="s">
        <v>593</v>
      </c>
      <c r="R38" s="40">
        <v>0.45648648648648649</v>
      </c>
      <c r="S38" s="41">
        <v>36690</v>
      </c>
      <c r="T38" s="146">
        <f>+S38</f>
        <v>36690</v>
      </c>
      <c r="U38" s="463" t="s">
        <v>593</v>
      </c>
      <c r="V38" s="40">
        <v>0.45648648648648649</v>
      </c>
      <c r="W38" s="41">
        <v>31629.011200000001</v>
      </c>
      <c r="X38" s="146">
        <f t="shared" si="16"/>
        <v>31629.011200000001</v>
      </c>
      <c r="Y38" s="463" t="s">
        <v>593</v>
      </c>
      <c r="Z38" s="40">
        <v>0.45648648648648649</v>
      </c>
      <c r="AA38" s="41">
        <v>35108</v>
      </c>
      <c r="AB38" s="146">
        <f t="shared" si="17"/>
        <v>35108</v>
      </c>
      <c r="AC38" s="92" t="s">
        <v>593</v>
      </c>
      <c r="AD38" s="563">
        <v>0.45648648648648599</v>
      </c>
      <c r="AE38" s="570">
        <v>36133.804486727997</v>
      </c>
      <c r="AF38" s="570">
        <f t="shared" si="18"/>
        <v>36133.804486727997</v>
      </c>
      <c r="AG38" s="404">
        <f t="shared" si="9"/>
        <v>34467.80232396577</v>
      </c>
    </row>
    <row r="39" spans="1:38" x14ac:dyDescent="0.2">
      <c r="A39" s="7">
        <v>32</v>
      </c>
      <c r="B39" s="13" t="s">
        <v>22</v>
      </c>
      <c r="C39" s="230">
        <v>129360</v>
      </c>
      <c r="D39" s="234">
        <f t="shared" si="14"/>
        <v>141364.60800000001</v>
      </c>
      <c r="E39" s="115">
        <v>165965</v>
      </c>
      <c r="F39" s="293">
        <f t="shared" si="2"/>
        <v>174595.18</v>
      </c>
      <c r="G39" s="271">
        <v>160627.5656</v>
      </c>
      <c r="H39" s="243">
        <f t="shared" si="3"/>
        <v>168819.57144560001</v>
      </c>
      <c r="I39" s="158">
        <f t="shared" si="4"/>
        <v>161593.11981520001</v>
      </c>
      <c r="K39" s="133">
        <v>32</v>
      </c>
      <c r="L39" s="206" t="s">
        <v>22</v>
      </c>
      <c r="M39" s="55">
        <v>652800</v>
      </c>
      <c r="N39" s="40">
        <v>0.56000000000000005</v>
      </c>
      <c r="O39" s="59">
        <v>111000</v>
      </c>
      <c r="P39" s="162">
        <f t="shared" si="5"/>
        <v>763800</v>
      </c>
      <c r="Q39" s="122">
        <v>652800</v>
      </c>
      <c r="R39" s="40">
        <v>0.56000000000000005</v>
      </c>
      <c r="S39" s="41">
        <v>114000</v>
      </c>
      <c r="T39" s="146">
        <f t="shared" si="6"/>
        <v>766800</v>
      </c>
      <c r="U39" s="55">
        <v>696000</v>
      </c>
      <c r="V39" s="40">
        <v>0.56000000000000005</v>
      </c>
      <c r="W39" s="41">
        <v>100000</v>
      </c>
      <c r="X39" s="146">
        <f t="shared" si="7"/>
        <v>796000</v>
      </c>
      <c r="Y39" s="122">
        <v>696000</v>
      </c>
      <c r="Z39" s="40">
        <v>0.56000000000000005</v>
      </c>
      <c r="AA39" s="41">
        <v>110000</v>
      </c>
      <c r="AB39" s="146">
        <f t="shared" si="8"/>
        <v>806000</v>
      </c>
      <c r="AC39" s="571">
        <v>152142.33468095999</v>
      </c>
      <c r="AD39" s="563">
        <v>0.56000000000000005</v>
      </c>
      <c r="AE39" s="570">
        <v>39162.298129905597</v>
      </c>
      <c r="AF39" s="570">
        <f t="shared" si="18"/>
        <v>191304.63281086559</v>
      </c>
      <c r="AG39" s="404">
        <f t="shared" si="9"/>
        <v>580916.29210434423</v>
      </c>
    </row>
    <row r="40" spans="1:38" x14ac:dyDescent="0.2">
      <c r="A40" s="7">
        <v>33</v>
      </c>
      <c r="B40" s="13" t="s">
        <v>23</v>
      </c>
      <c r="C40" s="230">
        <v>211680</v>
      </c>
      <c r="D40" s="234">
        <f t="shared" si="14"/>
        <v>231323.90400000001</v>
      </c>
      <c r="E40" s="115">
        <v>271510</v>
      </c>
      <c r="F40" s="293">
        <f t="shared" si="2"/>
        <v>285628.52</v>
      </c>
      <c r="G40" s="271">
        <v>262778.23840000003</v>
      </c>
      <c r="H40" s="243">
        <f t="shared" si="3"/>
        <v>276179.92855840002</v>
      </c>
      <c r="I40" s="158">
        <f t="shared" si="4"/>
        <v>264377.45085279999</v>
      </c>
      <c r="K40" s="133">
        <v>33</v>
      </c>
      <c r="L40" s="206" t="s">
        <v>23</v>
      </c>
      <c r="M40" s="55">
        <v>806200</v>
      </c>
      <c r="N40" s="40">
        <v>0.66</v>
      </c>
      <c r="O40" s="59">
        <v>112000</v>
      </c>
      <c r="P40" s="162">
        <f t="shared" si="5"/>
        <v>918200</v>
      </c>
      <c r="Q40" s="122">
        <v>777200</v>
      </c>
      <c r="R40" s="40">
        <v>0.66</v>
      </c>
      <c r="S40" s="41">
        <v>116000</v>
      </c>
      <c r="T40" s="146">
        <f t="shared" si="6"/>
        <v>893200</v>
      </c>
      <c r="U40" s="55">
        <v>823600</v>
      </c>
      <c r="V40" s="40">
        <v>0.66</v>
      </c>
      <c r="W40" s="41">
        <v>100000</v>
      </c>
      <c r="X40" s="146">
        <f t="shared" si="7"/>
        <v>923600</v>
      </c>
      <c r="Y40" s="122">
        <v>881600</v>
      </c>
      <c r="Z40" s="40">
        <v>0.66</v>
      </c>
      <c r="AA40" s="41">
        <v>111000</v>
      </c>
      <c r="AB40" s="146">
        <f t="shared" si="8"/>
        <v>992600</v>
      </c>
      <c r="AC40" s="571">
        <v>301414.0592736</v>
      </c>
      <c r="AD40" s="563">
        <v>0.66</v>
      </c>
      <c r="AE40" s="570">
        <v>75604.693201128001</v>
      </c>
      <c r="AF40" s="570">
        <f t="shared" si="18"/>
        <v>377018.75247472798</v>
      </c>
      <c r="AG40" s="404">
        <f t="shared" si="9"/>
        <v>728166.03388792137</v>
      </c>
    </row>
    <row r="41" spans="1:38" x14ac:dyDescent="0.2">
      <c r="A41" s="7">
        <v>34</v>
      </c>
      <c r="B41" s="13" t="s">
        <v>24</v>
      </c>
      <c r="C41" s="230">
        <v>206780</v>
      </c>
      <c r="D41" s="234">
        <f t="shared" si="14"/>
        <v>225969.18400000001</v>
      </c>
      <c r="E41" s="115">
        <v>265240</v>
      </c>
      <c r="F41" s="293">
        <f t="shared" si="2"/>
        <v>279032.48</v>
      </c>
      <c r="G41" s="271">
        <v>157394.51999999999</v>
      </c>
      <c r="H41" s="243">
        <f t="shared" si="3"/>
        <v>165421.64051999999</v>
      </c>
      <c r="I41" s="158">
        <f t="shared" si="4"/>
        <v>223474.43484</v>
      </c>
      <c r="K41" s="133">
        <v>34</v>
      </c>
      <c r="L41" s="206" t="s">
        <v>24</v>
      </c>
      <c r="M41" s="55">
        <v>330750</v>
      </c>
      <c r="N41" s="40">
        <v>0.32</v>
      </c>
      <c r="O41" s="59">
        <v>112000</v>
      </c>
      <c r="P41" s="162">
        <f t="shared" si="5"/>
        <v>442750</v>
      </c>
      <c r="Q41" s="122">
        <v>318500</v>
      </c>
      <c r="R41" s="40">
        <v>0.32</v>
      </c>
      <c r="S41" s="41">
        <v>114000</v>
      </c>
      <c r="T41" s="146">
        <f t="shared" si="6"/>
        <v>432500</v>
      </c>
      <c r="U41" s="55">
        <v>360150</v>
      </c>
      <c r="V41" s="40">
        <v>0.32</v>
      </c>
      <c r="W41" s="41">
        <v>100000</v>
      </c>
      <c r="X41" s="146">
        <f t="shared" si="7"/>
        <v>460150</v>
      </c>
      <c r="Y41" s="122">
        <v>369950</v>
      </c>
      <c r="Z41" s="40">
        <v>0.32</v>
      </c>
      <c r="AA41" s="41">
        <v>108000</v>
      </c>
      <c r="AB41" s="146">
        <f t="shared" si="8"/>
        <v>477950</v>
      </c>
      <c r="AC41" s="571">
        <v>266966.73821376002</v>
      </c>
      <c r="AD41" s="563">
        <v>0.32</v>
      </c>
      <c r="AE41" s="570">
        <v>37920.759266707202</v>
      </c>
      <c r="AF41" s="570">
        <f t="shared" si="18"/>
        <v>304887.49748046719</v>
      </c>
      <c r="AG41" s="404">
        <f t="shared" si="9"/>
        <v>390285.32205341122</v>
      </c>
    </row>
    <row r="42" spans="1:38" x14ac:dyDescent="0.2">
      <c r="A42" s="7">
        <v>35</v>
      </c>
      <c r="B42" s="13" t="s">
        <v>25</v>
      </c>
      <c r="C42" s="230">
        <v>248920</v>
      </c>
      <c r="D42" s="234">
        <f t="shared" si="14"/>
        <v>272019.77600000001</v>
      </c>
      <c r="E42" s="115">
        <v>319295</v>
      </c>
      <c r="F42" s="293">
        <f t="shared" si="2"/>
        <v>335898.34</v>
      </c>
      <c r="G42" s="271">
        <v>309026.47280000005</v>
      </c>
      <c r="H42" s="243">
        <f t="shared" si="3"/>
        <v>324786.82291280007</v>
      </c>
      <c r="I42" s="158">
        <f t="shared" si="4"/>
        <v>310901.6463042667</v>
      </c>
      <c r="K42" s="133">
        <v>35</v>
      </c>
      <c r="L42" s="206" t="s">
        <v>25</v>
      </c>
      <c r="M42" s="55">
        <v>476100</v>
      </c>
      <c r="N42" s="40">
        <v>0.41</v>
      </c>
      <c r="O42" s="59">
        <v>119909</v>
      </c>
      <c r="P42" s="162">
        <f t="shared" si="5"/>
        <v>596009</v>
      </c>
      <c r="Q42" s="122">
        <v>451950</v>
      </c>
      <c r="R42" s="40">
        <v>0.41</v>
      </c>
      <c r="S42" s="41">
        <v>122070</v>
      </c>
      <c r="T42" s="146">
        <f t="shared" si="6"/>
        <v>574020</v>
      </c>
      <c r="U42" s="55">
        <v>483000</v>
      </c>
      <c r="V42" s="40">
        <v>0.41</v>
      </c>
      <c r="W42" s="41">
        <v>108026.47280000005</v>
      </c>
      <c r="X42" s="146">
        <f t="shared" si="7"/>
        <v>591026.47280000011</v>
      </c>
      <c r="Y42" s="122">
        <v>514050</v>
      </c>
      <c r="Z42" s="40">
        <v>0.41</v>
      </c>
      <c r="AA42" s="41">
        <v>123150</v>
      </c>
      <c r="AB42" s="146">
        <f t="shared" si="8"/>
        <v>637200</v>
      </c>
      <c r="AC42" s="571">
        <v>246872.46759551999</v>
      </c>
      <c r="AD42" s="563">
        <v>0.41</v>
      </c>
      <c r="AE42" s="570">
        <v>32789.543733835199</v>
      </c>
      <c r="AF42" s="570">
        <f t="shared" si="18"/>
        <v>279662.01132935518</v>
      </c>
      <c r="AG42" s="404">
        <f t="shared" si="9"/>
        <v>498136.52173893707</v>
      </c>
    </row>
    <row r="43" spans="1:38" s="240" customFormat="1" x14ac:dyDescent="0.2">
      <c r="A43" s="661" t="s">
        <v>145</v>
      </c>
      <c r="B43" s="662"/>
      <c r="C43" s="180"/>
      <c r="D43" s="180"/>
      <c r="E43" s="270"/>
      <c r="F43" s="114"/>
      <c r="G43" s="192"/>
      <c r="H43" s="118"/>
      <c r="I43" s="119" t="e">
        <f t="shared" si="4"/>
        <v>#DIV/0!</v>
      </c>
      <c r="J43" s="111"/>
      <c r="K43" s="205" t="s">
        <v>145</v>
      </c>
      <c r="L43" s="205"/>
      <c r="M43" s="245"/>
      <c r="N43" s="205"/>
      <c r="O43" s="245"/>
      <c r="P43" s="245"/>
      <c r="Q43" s="205"/>
      <c r="R43" s="205"/>
      <c r="S43" s="205"/>
      <c r="T43" s="205"/>
      <c r="U43" s="245"/>
      <c r="V43" s="205"/>
      <c r="W43" s="205"/>
      <c r="X43" s="205"/>
      <c r="Y43" s="205"/>
      <c r="Z43" s="205"/>
      <c r="AA43" s="205"/>
      <c r="AB43" s="205"/>
      <c r="AC43" s="595"/>
      <c r="AD43" s="233"/>
      <c r="AE43" s="595"/>
      <c r="AF43" s="233"/>
      <c r="AG43" s="233"/>
      <c r="AK43" s="241"/>
      <c r="AL43" s="268"/>
    </row>
    <row r="44" spans="1:38" x14ac:dyDescent="0.2">
      <c r="A44" s="7">
        <v>36</v>
      </c>
      <c r="B44" s="13" t="s">
        <v>27</v>
      </c>
      <c r="C44" s="230">
        <v>98980</v>
      </c>
      <c r="D44" s="234">
        <f t="shared" ref="D44:D52" si="19">C44*9.28%+C44</f>
        <v>108165.344</v>
      </c>
      <c r="E44" s="115">
        <v>127015</v>
      </c>
      <c r="F44" s="293">
        <f t="shared" si="2"/>
        <v>133619.78</v>
      </c>
      <c r="G44" s="271">
        <v>122930.1976</v>
      </c>
      <c r="H44" s="243">
        <f t="shared" si="3"/>
        <v>129199.6376776</v>
      </c>
      <c r="I44" s="158">
        <f t="shared" si="4"/>
        <v>123661.58722586666</v>
      </c>
      <c r="K44" s="133">
        <v>36</v>
      </c>
      <c r="L44" s="206" t="s">
        <v>27</v>
      </c>
      <c r="M44" s="55">
        <v>646360</v>
      </c>
      <c r="N44" s="40">
        <v>1.1499999999999999</v>
      </c>
      <c r="O44" s="59">
        <v>352000</v>
      </c>
      <c r="P44" s="162">
        <f t="shared" si="5"/>
        <v>998360</v>
      </c>
      <c r="Q44" s="122">
        <v>623760</v>
      </c>
      <c r="R44" s="40">
        <v>1.1499999999999999</v>
      </c>
      <c r="S44" s="41">
        <v>364800</v>
      </c>
      <c r="T44" s="146">
        <f t="shared" si="6"/>
        <v>988560</v>
      </c>
      <c r="U44" s="55">
        <v>668960</v>
      </c>
      <c r="V44" s="40">
        <v>1.1499999999999999</v>
      </c>
      <c r="W44" s="41">
        <v>320000</v>
      </c>
      <c r="X44" s="146">
        <f t="shared" si="7"/>
        <v>988960</v>
      </c>
      <c r="Y44" s="122">
        <v>682520</v>
      </c>
      <c r="Z44" s="40">
        <v>1.1499999999999999</v>
      </c>
      <c r="AA44" s="41">
        <v>352000</v>
      </c>
      <c r="AB44" s="146">
        <f t="shared" si="8"/>
        <v>1034520</v>
      </c>
      <c r="AC44" s="571">
        <v>370308.70139328</v>
      </c>
      <c r="AD44" s="563">
        <v>1.1499999999999999</v>
      </c>
      <c r="AE44" s="570">
        <v>60842.5808219424</v>
      </c>
      <c r="AF44" s="570">
        <f t="shared" ref="AF44:AF52" si="20">IF(AND(AC44="",AE44=""),"",SUM(AC44,AE44))</f>
        <v>431151.28221522243</v>
      </c>
      <c r="AG44" s="404">
        <f t="shared" si="9"/>
        <v>760868.81157351483</v>
      </c>
    </row>
    <row r="45" spans="1:38" x14ac:dyDescent="0.2">
      <c r="A45" s="7">
        <v>37</v>
      </c>
      <c r="B45" s="13" t="s">
        <v>28</v>
      </c>
      <c r="C45" s="230">
        <v>33320</v>
      </c>
      <c r="D45" s="234">
        <f t="shared" si="19"/>
        <v>36412.095999999998</v>
      </c>
      <c r="E45" s="115">
        <v>42750</v>
      </c>
      <c r="F45" s="293">
        <f t="shared" si="2"/>
        <v>44973</v>
      </c>
      <c r="G45" s="271">
        <v>41375.160000000003</v>
      </c>
      <c r="H45" s="243">
        <f t="shared" si="3"/>
        <v>43485.293160000001</v>
      </c>
      <c r="I45" s="158">
        <f t="shared" si="4"/>
        <v>41623.463053333333</v>
      </c>
      <c r="K45" s="133">
        <v>37</v>
      </c>
      <c r="L45" s="206" t="s">
        <v>28</v>
      </c>
      <c r="M45" s="55">
        <v>201600</v>
      </c>
      <c r="N45" s="40">
        <v>1.1143243243243244</v>
      </c>
      <c r="O45" s="59">
        <v>358400</v>
      </c>
      <c r="P45" s="162">
        <f t="shared" si="5"/>
        <v>560000</v>
      </c>
      <c r="Q45" s="122">
        <v>177800</v>
      </c>
      <c r="R45" s="40">
        <v>1.1143243243243244</v>
      </c>
      <c r="S45" s="41">
        <v>371200</v>
      </c>
      <c r="T45" s="146">
        <f t="shared" si="6"/>
        <v>549000</v>
      </c>
      <c r="U45" s="55">
        <v>196000</v>
      </c>
      <c r="V45" s="40">
        <v>1.1143243243243244</v>
      </c>
      <c r="W45" s="41">
        <v>320000</v>
      </c>
      <c r="X45" s="146">
        <f t="shared" si="7"/>
        <v>516000</v>
      </c>
      <c r="Y45" s="122">
        <v>212800</v>
      </c>
      <c r="Z45" s="40">
        <v>1.1143243243243244</v>
      </c>
      <c r="AA45" s="41">
        <v>361600</v>
      </c>
      <c r="AB45" s="146">
        <f t="shared" si="8"/>
        <v>574400</v>
      </c>
      <c r="AC45" s="571">
        <v>99036.048047040007</v>
      </c>
      <c r="AD45" s="563">
        <v>1.1143243243243199</v>
      </c>
      <c r="AE45" s="570">
        <v>25455.134958177601</v>
      </c>
      <c r="AF45" s="570">
        <f t="shared" si="20"/>
        <v>124491.18300521761</v>
      </c>
      <c r="AG45" s="404">
        <f t="shared" si="9"/>
        <v>394252.44100975851</v>
      </c>
    </row>
    <row r="46" spans="1:38" x14ac:dyDescent="0.2">
      <c r="A46" s="7">
        <v>38</v>
      </c>
      <c r="B46" s="13" t="s">
        <v>29</v>
      </c>
      <c r="C46" s="230">
        <v>37240</v>
      </c>
      <c r="D46" s="234">
        <f t="shared" si="19"/>
        <v>40695.872000000003</v>
      </c>
      <c r="E46" s="115">
        <v>47785</v>
      </c>
      <c r="F46" s="293">
        <f t="shared" si="2"/>
        <v>50269.82</v>
      </c>
      <c r="G46" s="271">
        <v>46248.234400000001</v>
      </c>
      <c r="H46" s="243">
        <f t="shared" si="3"/>
        <v>48606.894354399999</v>
      </c>
      <c r="I46" s="158">
        <f t="shared" si="4"/>
        <v>46524.195451466665</v>
      </c>
      <c r="K46" s="133">
        <v>38</v>
      </c>
      <c r="L46" s="206" t="s">
        <v>29</v>
      </c>
      <c r="M46" s="55">
        <v>43200</v>
      </c>
      <c r="N46" s="40">
        <v>0.17</v>
      </c>
      <c r="O46" s="59">
        <v>18036</v>
      </c>
      <c r="P46" s="162">
        <f t="shared" si="5"/>
        <v>61236</v>
      </c>
      <c r="Q46" s="122">
        <v>37500</v>
      </c>
      <c r="R46" s="40">
        <v>0.17</v>
      </c>
      <c r="S46" s="41">
        <v>18523</v>
      </c>
      <c r="T46" s="146">
        <f t="shared" si="6"/>
        <v>56023</v>
      </c>
      <c r="U46" s="55">
        <v>43500</v>
      </c>
      <c r="V46" s="40">
        <v>0.17</v>
      </c>
      <c r="W46" s="41">
        <v>16248.234400000001</v>
      </c>
      <c r="X46" s="146">
        <f t="shared" si="7"/>
        <v>59748.234400000001</v>
      </c>
      <c r="Y46" s="122">
        <v>45600</v>
      </c>
      <c r="Z46" s="40">
        <v>0.17</v>
      </c>
      <c r="AA46" s="41">
        <v>18036</v>
      </c>
      <c r="AB46" s="146">
        <f t="shared" si="8"/>
        <v>63636</v>
      </c>
      <c r="AC46" s="571">
        <v>27270.795839040002</v>
      </c>
      <c r="AD46" s="563">
        <v>0.17</v>
      </c>
      <c r="AE46" s="570">
        <v>3408.8494798800002</v>
      </c>
      <c r="AF46" s="570">
        <f t="shared" si="20"/>
        <v>30679.645318920004</v>
      </c>
      <c r="AG46" s="404">
        <f t="shared" si="9"/>
        <v>52974.512528397783</v>
      </c>
    </row>
    <row r="47" spans="1:38" x14ac:dyDescent="0.2">
      <c r="A47" s="7">
        <v>39</v>
      </c>
      <c r="B47" s="13" t="s">
        <v>146</v>
      </c>
      <c r="C47" s="230">
        <v>86240</v>
      </c>
      <c r="D47" s="234">
        <f t="shared" si="19"/>
        <v>94243.072</v>
      </c>
      <c r="E47" s="115">
        <v>110675</v>
      </c>
      <c r="F47" s="293">
        <f t="shared" si="2"/>
        <v>116430.1</v>
      </c>
      <c r="G47" s="271">
        <v>107115.69200000001</v>
      </c>
      <c r="H47" s="243">
        <f t="shared" si="3"/>
        <v>112578.59229200002</v>
      </c>
      <c r="I47" s="158">
        <f t="shared" si="4"/>
        <v>107750.58809733334</v>
      </c>
      <c r="K47" s="133">
        <v>39</v>
      </c>
      <c r="L47" s="206" t="s">
        <v>146</v>
      </c>
      <c r="M47" s="55">
        <v>95200</v>
      </c>
      <c r="N47" s="40">
        <v>0.17</v>
      </c>
      <c r="O47" s="59">
        <v>41198</v>
      </c>
      <c r="P47" s="162">
        <f t="shared" si="5"/>
        <v>136398</v>
      </c>
      <c r="Q47" s="122">
        <v>90300</v>
      </c>
      <c r="R47" s="40">
        <v>0.17</v>
      </c>
      <c r="S47" s="41">
        <v>41570</v>
      </c>
      <c r="T47" s="146">
        <f t="shared" si="6"/>
        <v>131870</v>
      </c>
      <c r="U47" s="55">
        <v>105000</v>
      </c>
      <c r="V47" s="40">
        <v>0.17</v>
      </c>
      <c r="W47" s="41">
        <v>37115.69200000001</v>
      </c>
      <c r="X47" s="146">
        <f t="shared" si="7"/>
        <v>142115.69200000001</v>
      </c>
      <c r="Y47" s="122">
        <v>103600</v>
      </c>
      <c r="Z47" s="40">
        <v>0.17</v>
      </c>
      <c r="AA47" s="41">
        <v>41570</v>
      </c>
      <c r="AB47" s="146">
        <f t="shared" si="8"/>
        <v>145170</v>
      </c>
      <c r="AC47" s="571">
        <v>99036.048047040007</v>
      </c>
      <c r="AD47" s="563">
        <v>0.17</v>
      </c>
      <c r="AE47" s="570">
        <v>25455.134958177601</v>
      </c>
      <c r="AF47" s="570">
        <f t="shared" si="20"/>
        <v>124491.18300521761</v>
      </c>
      <c r="AG47" s="404">
        <f t="shared" si="9"/>
        <v>131299.24385042515</v>
      </c>
    </row>
    <row r="48" spans="1:38" x14ac:dyDescent="0.2">
      <c r="A48" s="7">
        <v>40</v>
      </c>
      <c r="B48" s="13" t="s">
        <v>30</v>
      </c>
      <c r="C48" s="230">
        <v>369460</v>
      </c>
      <c r="D48" s="234">
        <f t="shared" si="19"/>
        <v>403745.88799999998</v>
      </c>
      <c r="E48" s="115">
        <v>473860</v>
      </c>
      <c r="F48" s="293">
        <f t="shared" si="2"/>
        <v>498500.72</v>
      </c>
      <c r="G48" s="271">
        <v>458620.66239999997</v>
      </c>
      <c r="H48" s="243">
        <f t="shared" si="3"/>
        <v>482010.31618239998</v>
      </c>
      <c r="I48" s="158">
        <f t="shared" si="4"/>
        <v>461418.9747274667</v>
      </c>
      <c r="K48" s="133">
        <v>40</v>
      </c>
      <c r="L48" s="206" t="s">
        <v>30</v>
      </c>
      <c r="M48" s="55">
        <v>417200</v>
      </c>
      <c r="N48" s="40">
        <v>1.92</v>
      </c>
      <c r="O48" s="59">
        <v>178289</v>
      </c>
      <c r="P48" s="162">
        <f t="shared" si="5"/>
        <v>595489</v>
      </c>
      <c r="Q48" s="122">
        <v>381440</v>
      </c>
      <c r="R48" s="40">
        <v>1.92</v>
      </c>
      <c r="S48" s="41">
        <v>184714</v>
      </c>
      <c r="T48" s="146">
        <f t="shared" si="6"/>
        <v>566154</v>
      </c>
      <c r="U48" s="55">
        <v>411240</v>
      </c>
      <c r="V48" s="40">
        <v>1.92</v>
      </c>
      <c r="W48" s="41">
        <v>160620.66239999997</v>
      </c>
      <c r="X48" s="146">
        <f t="shared" si="7"/>
        <v>571860.66240000003</v>
      </c>
      <c r="Y48" s="122">
        <v>435080</v>
      </c>
      <c r="Z48" s="40">
        <v>1.92</v>
      </c>
      <c r="AA48" s="41">
        <v>181501</v>
      </c>
      <c r="AB48" s="146">
        <f t="shared" si="8"/>
        <v>616581</v>
      </c>
      <c r="AC48" s="571">
        <v>720523.13216832001</v>
      </c>
      <c r="AD48" s="563">
        <v>1.92</v>
      </c>
      <c r="AE48" s="570">
        <v>75102.336435671998</v>
      </c>
      <c r="AF48" s="570">
        <f t="shared" si="20"/>
        <v>795625.46860399202</v>
      </c>
      <c r="AG48" s="404">
        <f t="shared" si="9"/>
        <v>601188.18428857636</v>
      </c>
    </row>
    <row r="49" spans="1:38" x14ac:dyDescent="0.2">
      <c r="A49" s="7">
        <v>41</v>
      </c>
      <c r="B49" s="13" t="s">
        <v>31</v>
      </c>
      <c r="C49" s="230">
        <v>34300</v>
      </c>
      <c r="D49" s="234">
        <f t="shared" si="19"/>
        <v>37483.040000000001</v>
      </c>
      <c r="E49" s="115">
        <v>43985</v>
      </c>
      <c r="F49" s="293">
        <f t="shared" si="2"/>
        <v>46272.22</v>
      </c>
      <c r="G49" s="271">
        <v>42570.4424</v>
      </c>
      <c r="H49" s="243">
        <f t="shared" si="3"/>
        <v>44741.534962400001</v>
      </c>
      <c r="I49" s="158">
        <f t="shared" si="4"/>
        <v>42832.264987466675</v>
      </c>
      <c r="K49" s="133">
        <v>41</v>
      </c>
      <c r="L49" s="206" t="s">
        <v>31</v>
      </c>
      <c r="M49" s="463" t="s">
        <v>593</v>
      </c>
      <c r="N49" s="40">
        <v>1.92</v>
      </c>
      <c r="O49" s="59">
        <v>47253</v>
      </c>
      <c r="P49" s="162">
        <f>+O49</f>
        <v>47253</v>
      </c>
      <c r="Q49" s="463" t="s">
        <v>593</v>
      </c>
      <c r="R49" s="40">
        <v>1.92</v>
      </c>
      <c r="S49" s="41">
        <v>49382</v>
      </c>
      <c r="T49" s="146">
        <f>+S49</f>
        <v>49382</v>
      </c>
      <c r="U49" s="463" t="s">
        <v>593</v>
      </c>
      <c r="V49" s="40">
        <v>1.92</v>
      </c>
      <c r="W49" s="41">
        <v>42570.4424</v>
      </c>
      <c r="X49" s="146">
        <f>+W49</f>
        <v>42570.4424</v>
      </c>
      <c r="Y49" s="463" t="s">
        <v>593</v>
      </c>
      <c r="Z49" s="40">
        <v>1.92</v>
      </c>
      <c r="AA49" s="41">
        <v>46827</v>
      </c>
      <c r="AB49" s="146">
        <f>+AA49</f>
        <v>46827</v>
      </c>
      <c r="AC49" s="92" t="s">
        <v>593</v>
      </c>
      <c r="AD49" s="563">
        <v>1.92</v>
      </c>
      <c r="AE49" s="570">
        <v>481950</v>
      </c>
      <c r="AF49" s="570">
        <f t="shared" si="20"/>
        <v>481950</v>
      </c>
      <c r="AG49" s="404">
        <f t="shared" si="9"/>
        <v>118469.11789791111</v>
      </c>
    </row>
    <row r="50" spans="1:38" x14ac:dyDescent="0.2">
      <c r="A50" s="7">
        <v>42</v>
      </c>
      <c r="B50" s="13" t="s">
        <v>504</v>
      </c>
      <c r="C50" s="230">
        <v>294980</v>
      </c>
      <c r="D50" s="234">
        <f t="shared" si="19"/>
        <v>322354.14399999997</v>
      </c>
      <c r="E50" s="115">
        <v>378290</v>
      </c>
      <c r="F50" s="293">
        <f t="shared" si="2"/>
        <v>397961.08</v>
      </c>
      <c r="G50" s="271">
        <v>366124.1936</v>
      </c>
      <c r="H50" s="243">
        <f t="shared" si="3"/>
        <v>384796.5274736</v>
      </c>
      <c r="I50" s="158">
        <f t="shared" si="4"/>
        <v>368370.58382453333</v>
      </c>
      <c r="K50" s="133">
        <v>42</v>
      </c>
      <c r="L50" s="206" t="s">
        <v>504</v>
      </c>
      <c r="M50" s="55">
        <v>328440</v>
      </c>
      <c r="N50" s="40">
        <v>1.92</v>
      </c>
      <c r="O50" s="59">
        <v>142218</v>
      </c>
      <c r="P50" s="162">
        <f t="shared" si="5"/>
        <v>470658</v>
      </c>
      <c r="Q50" s="122">
        <v>326060</v>
      </c>
      <c r="R50" s="40">
        <v>1.92</v>
      </c>
      <c r="S50" s="41">
        <v>148624</v>
      </c>
      <c r="T50" s="146">
        <f t="shared" si="6"/>
        <v>474684</v>
      </c>
      <c r="U50" s="55">
        <v>335580</v>
      </c>
      <c r="V50" s="40">
        <v>1.92</v>
      </c>
      <c r="W50" s="41">
        <v>128124.1936</v>
      </c>
      <c r="X50" s="146">
        <f t="shared" si="7"/>
        <v>463704.1936</v>
      </c>
      <c r="Y50" s="122">
        <v>359380</v>
      </c>
      <c r="Z50" s="40">
        <v>1.92</v>
      </c>
      <c r="AA50" s="41">
        <v>139655</v>
      </c>
      <c r="AB50" s="146">
        <f t="shared" si="8"/>
        <v>499035</v>
      </c>
      <c r="AC50" s="571">
        <v>390915</v>
      </c>
      <c r="AD50" s="563">
        <v>1.92</v>
      </c>
      <c r="AE50" s="570">
        <v>214200</v>
      </c>
      <c r="AF50" s="570">
        <f t="shared" si="20"/>
        <v>605115</v>
      </c>
      <c r="AG50" s="404">
        <f t="shared" si="9"/>
        <v>480261.12957075558</v>
      </c>
    </row>
    <row r="51" spans="1:38" x14ac:dyDescent="0.2">
      <c r="A51" s="7">
        <v>43</v>
      </c>
      <c r="B51" s="13" t="s">
        <v>32</v>
      </c>
      <c r="C51" s="230">
        <v>3231060</v>
      </c>
      <c r="D51" s="234">
        <f t="shared" si="19"/>
        <v>3530902.3679999998</v>
      </c>
      <c r="E51" s="115">
        <v>4143805</v>
      </c>
      <c r="F51" s="293">
        <f t="shared" si="2"/>
        <v>4359282.8600000003</v>
      </c>
      <c r="G51" s="271">
        <v>3749387.32</v>
      </c>
      <c r="H51" s="243">
        <f t="shared" si="3"/>
        <v>3940606.07332</v>
      </c>
      <c r="I51" s="158">
        <f t="shared" si="4"/>
        <v>3943597.1004399997</v>
      </c>
      <c r="K51" s="133">
        <v>43</v>
      </c>
      <c r="L51" s="206" t="s">
        <v>32</v>
      </c>
      <c r="M51" s="55">
        <v>3533650</v>
      </c>
      <c r="N51" s="40">
        <v>1.67</v>
      </c>
      <c r="O51" s="59">
        <v>1443626</v>
      </c>
      <c r="P51" s="162">
        <f t="shared" si="5"/>
        <v>4977276</v>
      </c>
      <c r="Q51" s="122">
        <v>3094990</v>
      </c>
      <c r="R51" s="40">
        <v>1.67</v>
      </c>
      <c r="S51" s="41">
        <v>1469874</v>
      </c>
      <c r="T51" s="146">
        <f t="shared" si="6"/>
        <v>4564864</v>
      </c>
      <c r="U51" s="55">
        <v>3460540</v>
      </c>
      <c r="V51" s="40">
        <v>1.67</v>
      </c>
      <c r="W51" s="41">
        <v>1312387.3199999998</v>
      </c>
      <c r="X51" s="146">
        <f t="shared" si="7"/>
        <v>4772927.32</v>
      </c>
      <c r="Y51" s="122">
        <v>3631130</v>
      </c>
      <c r="Z51" s="40">
        <v>1.67</v>
      </c>
      <c r="AA51" s="41">
        <v>1469874</v>
      </c>
      <c r="AB51" s="146">
        <f t="shared" si="8"/>
        <v>5101004</v>
      </c>
      <c r="AC51" s="571">
        <v>3960006.6168374401</v>
      </c>
      <c r="AD51" s="563">
        <v>1.67</v>
      </c>
      <c r="AE51" s="570">
        <v>539129.28068737895</v>
      </c>
      <c r="AF51" s="570">
        <f t="shared" si="20"/>
        <v>4499135.8975248188</v>
      </c>
      <c r="AG51" s="404">
        <f t="shared" si="9"/>
        <v>4643134.0529941367</v>
      </c>
    </row>
    <row r="52" spans="1:38" x14ac:dyDescent="0.2">
      <c r="A52" s="7">
        <v>44</v>
      </c>
      <c r="B52" s="13" t="s">
        <v>33</v>
      </c>
      <c r="C52" s="230">
        <v>1095640</v>
      </c>
      <c r="D52" s="234">
        <f t="shared" si="19"/>
        <v>1197315.392</v>
      </c>
      <c r="E52" s="115">
        <v>1405145</v>
      </c>
      <c r="F52" s="293">
        <f t="shared" si="2"/>
        <v>1478212.54</v>
      </c>
      <c r="G52" s="271">
        <v>1359955.5368000001</v>
      </c>
      <c r="H52" s="243">
        <f t="shared" si="3"/>
        <v>1429313.2691768</v>
      </c>
      <c r="I52" s="158">
        <f t="shared" si="4"/>
        <v>1368280.4003922667</v>
      </c>
      <c r="K52" s="133">
        <v>44</v>
      </c>
      <c r="L52" s="206" t="s">
        <v>33</v>
      </c>
      <c r="M52" s="55">
        <v>1237600</v>
      </c>
      <c r="N52" s="40">
        <v>1.67</v>
      </c>
      <c r="O52" s="59">
        <v>528311</v>
      </c>
      <c r="P52" s="162">
        <f t="shared" si="5"/>
        <v>1765911</v>
      </c>
      <c r="Q52" s="122">
        <v>1131520</v>
      </c>
      <c r="R52" s="40">
        <v>1.67</v>
      </c>
      <c r="S52" s="41">
        <v>537830</v>
      </c>
      <c r="T52" s="146">
        <f t="shared" si="6"/>
        <v>1669350</v>
      </c>
      <c r="U52" s="55">
        <v>1299480</v>
      </c>
      <c r="V52" s="40">
        <v>1.67</v>
      </c>
      <c r="W52" s="41">
        <v>475955.53680000012</v>
      </c>
      <c r="X52" s="146">
        <f t="shared" si="7"/>
        <v>1775435.5368000001</v>
      </c>
      <c r="Y52" s="122">
        <v>1343680</v>
      </c>
      <c r="Z52" s="40">
        <v>1.67</v>
      </c>
      <c r="AA52" s="41">
        <v>533070</v>
      </c>
      <c r="AB52" s="146">
        <f t="shared" si="8"/>
        <v>1876750</v>
      </c>
      <c r="AC52" s="571">
        <v>456427.00404288003</v>
      </c>
      <c r="AD52" s="563">
        <v>1.67</v>
      </c>
      <c r="AE52" s="570">
        <v>113668.982972251</v>
      </c>
      <c r="AF52" s="570">
        <f t="shared" si="20"/>
        <v>570095.98701513105</v>
      </c>
      <c r="AG52" s="404">
        <f t="shared" si="9"/>
        <v>1504303.8207012331</v>
      </c>
    </row>
    <row r="53" spans="1:38" s="240" customFormat="1" ht="15" customHeight="1" x14ac:dyDescent="0.2">
      <c r="A53" s="661" t="s">
        <v>34</v>
      </c>
      <c r="B53" s="662"/>
      <c r="C53" s="180"/>
      <c r="D53" s="180"/>
      <c r="E53" s="270"/>
      <c r="F53" s="114"/>
      <c r="G53" s="192"/>
      <c r="H53" s="118"/>
      <c r="I53" s="119" t="e">
        <f t="shared" si="4"/>
        <v>#DIV/0!</v>
      </c>
      <c r="J53" s="111"/>
      <c r="K53" s="205" t="s">
        <v>34</v>
      </c>
      <c r="L53" s="205"/>
      <c r="M53" s="245"/>
      <c r="N53" s="205"/>
      <c r="O53" s="245"/>
      <c r="P53" s="245"/>
      <c r="Q53" s="205"/>
      <c r="R53" s="205"/>
      <c r="S53" s="205"/>
      <c r="T53" s="205"/>
      <c r="U53" s="245"/>
      <c r="V53" s="205"/>
      <c r="W53" s="205"/>
      <c r="X53" s="205"/>
      <c r="Y53" s="205"/>
      <c r="Z53" s="205"/>
      <c r="AA53" s="205"/>
      <c r="AB53" s="205"/>
      <c r="AC53" s="595"/>
      <c r="AD53" s="233"/>
      <c r="AE53" s="595"/>
      <c r="AF53" s="233"/>
      <c r="AG53" s="233"/>
      <c r="AK53" s="241"/>
      <c r="AL53" s="268"/>
    </row>
    <row r="54" spans="1:38" x14ac:dyDescent="0.2">
      <c r="A54" s="7">
        <v>45</v>
      </c>
      <c r="B54" s="13" t="s">
        <v>35</v>
      </c>
      <c r="C54" s="230">
        <v>144060</v>
      </c>
      <c r="D54" s="234">
        <f t="shared" ref="D54:D61" si="21">C54*9.28%+C54</f>
        <v>157428.76800000001</v>
      </c>
      <c r="E54" s="115">
        <v>184775</v>
      </c>
      <c r="F54" s="293">
        <f t="shared" si="2"/>
        <v>194383.3</v>
      </c>
      <c r="G54" s="271">
        <v>178832.636</v>
      </c>
      <c r="H54" s="243">
        <f t="shared" si="3"/>
        <v>187953.10043600001</v>
      </c>
      <c r="I54" s="158">
        <f t="shared" si="4"/>
        <v>179921.72281199999</v>
      </c>
      <c r="K54" s="133">
        <v>45</v>
      </c>
      <c r="L54" s="206" t="s">
        <v>35</v>
      </c>
      <c r="M54" s="55">
        <v>441600</v>
      </c>
      <c r="N54" s="40">
        <v>0.46</v>
      </c>
      <c r="O54" s="59">
        <v>69116</v>
      </c>
      <c r="P54" s="162">
        <f t="shared" si="5"/>
        <v>510716</v>
      </c>
      <c r="Q54" s="122">
        <v>438400</v>
      </c>
      <c r="R54" s="40">
        <v>0.46</v>
      </c>
      <c r="S54" s="41">
        <v>72258</v>
      </c>
      <c r="T54" s="146">
        <f t="shared" si="6"/>
        <v>510658</v>
      </c>
      <c r="U54" s="55">
        <v>454400</v>
      </c>
      <c r="V54" s="40">
        <v>0.46</v>
      </c>
      <c r="W54" s="41">
        <v>62832.635999999999</v>
      </c>
      <c r="X54" s="146">
        <f t="shared" si="7"/>
        <v>517232.636</v>
      </c>
      <c r="Y54" s="122">
        <v>467200</v>
      </c>
      <c r="Z54" s="40">
        <v>0.46</v>
      </c>
      <c r="AA54" s="41">
        <v>67859</v>
      </c>
      <c r="AB54" s="146">
        <f t="shared" si="8"/>
        <v>535059</v>
      </c>
      <c r="AC54" s="571">
        <v>229648.80706560001</v>
      </c>
      <c r="AD54" s="563">
        <v>0.46</v>
      </c>
      <c r="AE54" s="570">
        <v>26560.319842180801</v>
      </c>
      <c r="AF54" s="570">
        <f t="shared" ref="AF54:AF61" si="22">IF(AND(AC54="",AE54=""),"",SUM(AC54,AE54))</f>
        <v>256209.1269077808</v>
      </c>
      <c r="AG54" s="404">
        <f t="shared" si="9"/>
        <v>418299.41428663005</v>
      </c>
    </row>
    <row r="55" spans="1:38" x14ac:dyDescent="0.2">
      <c r="A55" s="7">
        <v>46</v>
      </c>
      <c r="B55" s="13" t="s">
        <v>132</v>
      </c>
      <c r="C55" s="230">
        <v>309680</v>
      </c>
      <c r="D55" s="234">
        <f t="shared" si="21"/>
        <v>338418.304</v>
      </c>
      <c r="E55" s="115">
        <v>397195</v>
      </c>
      <c r="F55" s="293">
        <f t="shared" si="2"/>
        <v>417849.14</v>
      </c>
      <c r="G55" s="271">
        <v>384421.20880000002</v>
      </c>
      <c r="H55" s="243">
        <f t="shared" si="3"/>
        <v>404026.69044880004</v>
      </c>
      <c r="I55" s="158">
        <f t="shared" si="4"/>
        <v>386764.71148293331</v>
      </c>
      <c r="K55" s="133">
        <v>46</v>
      </c>
      <c r="L55" s="206" t="s">
        <v>132</v>
      </c>
      <c r="M55" s="55">
        <v>350000</v>
      </c>
      <c r="N55" s="40">
        <v>3.72</v>
      </c>
      <c r="O55" s="59">
        <v>150552</v>
      </c>
      <c r="P55" s="162">
        <f t="shared" si="5"/>
        <v>500552</v>
      </c>
      <c r="Q55" s="122">
        <v>340000</v>
      </c>
      <c r="R55" s="40">
        <v>3.72</v>
      </c>
      <c r="S55" s="41">
        <v>153240</v>
      </c>
      <c r="T55" s="146">
        <f t="shared" si="6"/>
        <v>493240</v>
      </c>
      <c r="U55" s="55">
        <v>360000</v>
      </c>
      <c r="V55" s="40">
        <v>3.72</v>
      </c>
      <c r="W55" s="41">
        <v>134421.20880000002</v>
      </c>
      <c r="X55" s="146">
        <f t="shared" si="7"/>
        <v>494421.20880000002</v>
      </c>
      <c r="Y55" s="122">
        <v>380000</v>
      </c>
      <c r="Z55" s="40">
        <v>3.72</v>
      </c>
      <c r="AA55" s="41">
        <v>151896</v>
      </c>
      <c r="AB55" s="146">
        <f t="shared" si="8"/>
        <v>531896</v>
      </c>
      <c r="AC55" s="571">
        <v>275578.56847871997</v>
      </c>
      <c r="AD55" s="563">
        <v>3.72</v>
      </c>
      <c r="AE55" s="570">
        <v>68987.936947550406</v>
      </c>
      <c r="AF55" s="570">
        <f t="shared" si="22"/>
        <v>344566.50542627036</v>
      </c>
      <c r="AG55" s="404">
        <f t="shared" si="9"/>
        <v>458573.40428486728</v>
      </c>
    </row>
    <row r="56" spans="1:38" x14ac:dyDescent="0.2">
      <c r="A56" s="7">
        <v>47</v>
      </c>
      <c r="B56" s="13" t="s">
        <v>133</v>
      </c>
      <c r="C56" s="230">
        <v>246960</v>
      </c>
      <c r="D56" s="234">
        <f t="shared" si="21"/>
        <v>269877.88799999998</v>
      </c>
      <c r="E56" s="115">
        <v>316730</v>
      </c>
      <c r="F56" s="293">
        <f t="shared" si="2"/>
        <v>333199.96000000002</v>
      </c>
      <c r="G56" s="271">
        <v>306543.9632</v>
      </c>
      <c r="H56" s="243">
        <f t="shared" si="3"/>
        <v>322177.70532319997</v>
      </c>
      <c r="I56" s="158">
        <f t="shared" si="4"/>
        <v>308418.51777440001</v>
      </c>
      <c r="K56" s="133">
        <v>47</v>
      </c>
      <c r="L56" s="206" t="s">
        <v>133</v>
      </c>
      <c r="M56" s="55">
        <v>938400</v>
      </c>
      <c r="N56" s="40">
        <v>1.08</v>
      </c>
      <c r="O56" s="59">
        <v>120449</v>
      </c>
      <c r="P56" s="162">
        <f t="shared" si="5"/>
        <v>1058849</v>
      </c>
      <c r="Q56" s="122">
        <v>876300</v>
      </c>
      <c r="R56" s="40">
        <v>1.08</v>
      </c>
      <c r="S56" s="41">
        <v>124751</v>
      </c>
      <c r="T56" s="146">
        <f t="shared" si="6"/>
        <v>1001051</v>
      </c>
      <c r="U56" s="55">
        <v>952200</v>
      </c>
      <c r="V56" s="40">
        <v>1.08</v>
      </c>
      <c r="W56" s="41">
        <v>107543.9632</v>
      </c>
      <c r="X56" s="146">
        <f t="shared" si="7"/>
        <v>1059743.9632000001</v>
      </c>
      <c r="Y56" s="122">
        <v>1014300</v>
      </c>
      <c r="Z56" s="40">
        <v>1.08</v>
      </c>
      <c r="AA56" s="41">
        <v>117223</v>
      </c>
      <c r="AB56" s="146">
        <f t="shared" si="8"/>
        <v>1131523</v>
      </c>
      <c r="AC56" s="571">
        <v>709040.69181503996</v>
      </c>
      <c r="AD56" s="563">
        <v>1.08</v>
      </c>
      <c r="AE56" s="570">
        <v>54132.529740494399</v>
      </c>
      <c r="AF56" s="570">
        <f t="shared" si="22"/>
        <v>763173.2215555344</v>
      </c>
      <c r="AG56" s="404">
        <f t="shared" si="9"/>
        <v>887126.4504216559</v>
      </c>
    </row>
    <row r="57" spans="1:38" x14ac:dyDescent="0.2">
      <c r="A57" s="7">
        <v>48</v>
      </c>
      <c r="B57" s="13" t="s">
        <v>36</v>
      </c>
      <c r="C57" s="230">
        <v>626220</v>
      </c>
      <c r="D57" s="234">
        <f t="shared" si="21"/>
        <v>684333.21600000001</v>
      </c>
      <c r="E57" s="115">
        <v>803130</v>
      </c>
      <c r="F57" s="293">
        <f t="shared" si="2"/>
        <v>844892.76</v>
      </c>
      <c r="G57" s="271">
        <v>777301.33920000005</v>
      </c>
      <c r="H57" s="243">
        <f t="shared" si="3"/>
        <v>816943.70749920001</v>
      </c>
      <c r="I57" s="158">
        <f t="shared" si="4"/>
        <v>782056.56116640009</v>
      </c>
      <c r="K57" s="133">
        <v>48</v>
      </c>
      <c r="L57" s="206" t="s">
        <v>36</v>
      </c>
      <c r="M57" s="55">
        <v>1149472</v>
      </c>
      <c r="N57" s="40">
        <v>1.08</v>
      </c>
      <c r="O57" s="59">
        <v>299531</v>
      </c>
      <c r="P57" s="162">
        <f t="shared" si="5"/>
        <v>1449003</v>
      </c>
      <c r="Q57" s="122">
        <v>1090308</v>
      </c>
      <c r="R57" s="40">
        <v>1.08</v>
      </c>
      <c r="S57" s="41">
        <v>313147</v>
      </c>
      <c r="T57" s="146">
        <f t="shared" si="6"/>
        <v>1403455</v>
      </c>
      <c r="U57" s="55">
        <v>1242444</v>
      </c>
      <c r="V57" s="40">
        <v>1.08</v>
      </c>
      <c r="W57" s="41">
        <v>272301.33920000005</v>
      </c>
      <c r="X57" s="146">
        <f t="shared" si="7"/>
        <v>1514745.3392</v>
      </c>
      <c r="Y57" s="122">
        <v>1225540</v>
      </c>
      <c r="Z57" s="40">
        <v>1.08</v>
      </c>
      <c r="AA57" s="41">
        <v>302254</v>
      </c>
      <c r="AB57" s="146">
        <f t="shared" si="8"/>
        <v>1527794</v>
      </c>
      <c r="AC57" s="571">
        <v>965960.29471967998</v>
      </c>
      <c r="AD57" s="563">
        <v>1.08</v>
      </c>
      <c r="AE57" s="570">
        <v>53285.699764440003</v>
      </c>
      <c r="AF57" s="570">
        <f t="shared" si="22"/>
        <v>1019245.9944841199</v>
      </c>
      <c r="AG57" s="404">
        <f t="shared" si="9"/>
        <v>1282716.6491417533</v>
      </c>
    </row>
    <row r="58" spans="1:38" x14ac:dyDescent="0.2">
      <c r="A58" s="7">
        <v>49</v>
      </c>
      <c r="B58" s="13" t="s">
        <v>37</v>
      </c>
      <c r="C58" s="230">
        <v>326340</v>
      </c>
      <c r="D58" s="234">
        <f t="shared" si="21"/>
        <v>356624.35200000001</v>
      </c>
      <c r="E58" s="115">
        <v>418570</v>
      </c>
      <c r="F58" s="293">
        <f t="shared" si="2"/>
        <v>440335.64</v>
      </c>
      <c r="G58" s="271">
        <v>405108.78879999998</v>
      </c>
      <c r="H58" s="243">
        <f t="shared" si="3"/>
        <v>425769.33702879999</v>
      </c>
      <c r="I58" s="158">
        <f t="shared" si="4"/>
        <v>407576.44300960004</v>
      </c>
      <c r="K58" s="133">
        <v>49</v>
      </c>
      <c r="L58" s="206" t="s">
        <v>37</v>
      </c>
      <c r="M58" s="55">
        <v>739082</v>
      </c>
      <c r="N58" s="40">
        <v>1.08</v>
      </c>
      <c r="O58" s="59">
        <v>157741</v>
      </c>
      <c r="P58" s="162">
        <f t="shared" si="5"/>
        <v>896823</v>
      </c>
      <c r="Q58" s="122">
        <v>671419</v>
      </c>
      <c r="R58" s="40">
        <v>1.08</v>
      </c>
      <c r="S58" s="41">
        <v>163425</v>
      </c>
      <c r="T58" s="146">
        <f t="shared" si="6"/>
        <v>834844</v>
      </c>
      <c r="U58" s="55">
        <v>775515</v>
      </c>
      <c r="V58" s="40">
        <v>1.08</v>
      </c>
      <c r="W58" s="41">
        <v>142108.78879999998</v>
      </c>
      <c r="X58" s="146">
        <f t="shared" si="7"/>
        <v>917623.78879999998</v>
      </c>
      <c r="Y58" s="122">
        <v>785925</v>
      </c>
      <c r="Z58" s="40">
        <v>1.08</v>
      </c>
      <c r="AA58" s="41">
        <v>160583</v>
      </c>
      <c r="AB58" s="146">
        <f t="shared" si="8"/>
        <v>946508</v>
      </c>
      <c r="AC58" s="571">
        <v>314331.80467103998</v>
      </c>
      <c r="AD58" s="563">
        <v>1.08</v>
      </c>
      <c r="AE58" s="570">
        <v>51914.983447267201</v>
      </c>
      <c r="AF58" s="570">
        <f t="shared" si="22"/>
        <v>366246.78811830719</v>
      </c>
      <c r="AG58" s="404">
        <f t="shared" si="9"/>
        <v>728270.33665465133</v>
      </c>
    </row>
    <row r="59" spans="1:38" x14ac:dyDescent="0.2">
      <c r="A59" s="7">
        <v>50</v>
      </c>
      <c r="B59" s="13" t="s">
        <v>38</v>
      </c>
      <c r="C59" s="230">
        <v>61740</v>
      </c>
      <c r="D59" s="234">
        <f t="shared" si="21"/>
        <v>67469.471999999994</v>
      </c>
      <c r="E59" s="115">
        <v>79230</v>
      </c>
      <c r="F59" s="293">
        <f t="shared" si="2"/>
        <v>83349.960000000006</v>
      </c>
      <c r="G59" s="271">
        <v>76681.963199999998</v>
      </c>
      <c r="H59" s="243">
        <f t="shared" si="3"/>
        <v>80592.743323200004</v>
      </c>
      <c r="I59" s="158">
        <f t="shared" si="4"/>
        <v>77137.391774400006</v>
      </c>
      <c r="K59" s="133">
        <v>50</v>
      </c>
      <c r="L59" s="206" t="s">
        <v>38</v>
      </c>
      <c r="M59" s="55">
        <v>134945</v>
      </c>
      <c r="N59" s="40">
        <v>0.72</v>
      </c>
      <c r="O59" s="59">
        <v>29350</v>
      </c>
      <c r="P59" s="162">
        <f t="shared" si="5"/>
        <v>164295</v>
      </c>
      <c r="Q59" s="122">
        <v>130020</v>
      </c>
      <c r="R59" s="40">
        <v>0.72</v>
      </c>
      <c r="S59" s="41">
        <v>30417</v>
      </c>
      <c r="T59" s="146">
        <f t="shared" si="6"/>
        <v>160437</v>
      </c>
      <c r="U59" s="55">
        <v>139870</v>
      </c>
      <c r="V59" s="40">
        <v>0.72</v>
      </c>
      <c r="W59" s="41">
        <v>26681.963199999998</v>
      </c>
      <c r="X59" s="146">
        <f t="shared" si="7"/>
        <v>166551.9632</v>
      </c>
      <c r="Y59" s="122">
        <v>144795</v>
      </c>
      <c r="Z59" s="40">
        <v>0.72</v>
      </c>
      <c r="AA59" s="41">
        <v>29617</v>
      </c>
      <c r="AB59" s="146">
        <f t="shared" si="8"/>
        <v>174412</v>
      </c>
      <c r="AC59" s="571">
        <v>127066.7112624</v>
      </c>
      <c r="AD59" s="563">
        <v>0.72</v>
      </c>
      <c r="AE59" s="570">
        <v>32667.964953623999</v>
      </c>
      <c r="AF59" s="570">
        <f t="shared" si="22"/>
        <v>159734.676216024</v>
      </c>
      <c r="AG59" s="404">
        <f t="shared" si="9"/>
        <v>150428.00519840399</v>
      </c>
    </row>
    <row r="60" spans="1:38" x14ac:dyDescent="0.2">
      <c r="A60" s="7">
        <v>51</v>
      </c>
      <c r="B60" s="13" t="s">
        <v>39</v>
      </c>
      <c r="C60" s="230">
        <v>30380</v>
      </c>
      <c r="D60" s="234">
        <f t="shared" si="21"/>
        <v>33199.264000000003</v>
      </c>
      <c r="E60" s="115">
        <v>39045</v>
      </c>
      <c r="F60" s="293">
        <f t="shared" si="2"/>
        <v>41075.339999999997</v>
      </c>
      <c r="G60" s="271">
        <v>37789.3128</v>
      </c>
      <c r="H60" s="243">
        <f t="shared" si="3"/>
        <v>39716.567752800001</v>
      </c>
      <c r="I60" s="158">
        <f t="shared" si="4"/>
        <v>37997.057250933336</v>
      </c>
      <c r="K60" s="133">
        <v>51</v>
      </c>
      <c r="L60" s="206" t="s">
        <v>39</v>
      </c>
      <c r="M60" s="55">
        <v>121720</v>
      </c>
      <c r="N60" s="40">
        <v>0.36</v>
      </c>
      <c r="O60" s="59">
        <v>14068</v>
      </c>
      <c r="P60" s="162">
        <f t="shared" si="5"/>
        <v>135788</v>
      </c>
      <c r="Q60" s="122">
        <v>115455</v>
      </c>
      <c r="R60" s="40">
        <v>0.36</v>
      </c>
      <c r="S60" s="41">
        <v>14580</v>
      </c>
      <c r="T60" s="146">
        <f t="shared" si="6"/>
        <v>130035</v>
      </c>
      <c r="U60" s="55">
        <v>127090</v>
      </c>
      <c r="V60" s="40">
        <v>0.36</v>
      </c>
      <c r="W60" s="41">
        <v>12789.3128</v>
      </c>
      <c r="X60" s="146">
        <f t="shared" si="7"/>
        <v>139879.31280000001</v>
      </c>
      <c r="Y60" s="122">
        <v>136040</v>
      </c>
      <c r="Z60" s="40">
        <v>0.36</v>
      </c>
      <c r="AA60" s="41">
        <v>14196</v>
      </c>
      <c r="AB60" s="146">
        <f t="shared" si="8"/>
        <v>150236</v>
      </c>
      <c r="AC60" s="571">
        <v>77506.472384640001</v>
      </c>
      <c r="AD60" s="563">
        <v>0.36</v>
      </c>
      <c r="AE60" s="570">
        <v>19850.268760732801</v>
      </c>
      <c r="AF60" s="570">
        <f t="shared" si="22"/>
        <v>97356.741145372798</v>
      </c>
      <c r="AG60" s="404">
        <f t="shared" si="9"/>
        <v>115215.35186605105</v>
      </c>
    </row>
    <row r="61" spans="1:38" x14ac:dyDescent="0.2">
      <c r="A61" s="7">
        <v>52</v>
      </c>
      <c r="B61" s="13" t="s">
        <v>40</v>
      </c>
      <c r="C61" s="230">
        <v>326340</v>
      </c>
      <c r="D61" s="234">
        <f t="shared" si="21"/>
        <v>356624.35200000001</v>
      </c>
      <c r="E61" s="115">
        <v>418570</v>
      </c>
      <c r="F61" s="293">
        <f t="shared" si="2"/>
        <v>440335.64</v>
      </c>
      <c r="G61" s="271">
        <v>226136</v>
      </c>
      <c r="H61" s="243">
        <f t="shared" si="3"/>
        <v>237668.93599999999</v>
      </c>
      <c r="I61" s="158">
        <f t="shared" si="4"/>
        <v>344876.30933333334</v>
      </c>
      <c r="K61" s="133">
        <v>52</v>
      </c>
      <c r="L61" s="206" t="s">
        <v>40</v>
      </c>
      <c r="M61" s="55">
        <v>331200</v>
      </c>
      <c r="N61" s="40">
        <v>0.32</v>
      </c>
      <c r="O61" s="59">
        <v>87841</v>
      </c>
      <c r="P61" s="162">
        <f t="shared" si="5"/>
        <v>419041</v>
      </c>
      <c r="Q61" s="122">
        <v>316800</v>
      </c>
      <c r="R61" s="40">
        <v>0.32</v>
      </c>
      <c r="S61" s="41">
        <v>88632</v>
      </c>
      <c r="T61" s="146">
        <f t="shared" si="6"/>
        <v>405432</v>
      </c>
      <c r="U61" s="55">
        <v>360000</v>
      </c>
      <c r="V61" s="40">
        <v>0.32</v>
      </c>
      <c r="W61" s="41">
        <v>79136</v>
      </c>
      <c r="X61" s="146">
        <f t="shared" si="7"/>
        <v>439136</v>
      </c>
      <c r="Y61" s="122">
        <v>364800</v>
      </c>
      <c r="Z61" s="40">
        <v>0.32</v>
      </c>
      <c r="AA61" s="41">
        <v>90215</v>
      </c>
      <c r="AB61" s="146">
        <f t="shared" si="8"/>
        <v>455015</v>
      </c>
      <c r="AC61" s="571">
        <v>209554.53644736001</v>
      </c>
      <c r="AD61" s="563">
        <v>0.32</v>
      </c>
      <c r="AE61" s="570">
        <v>23201.706038846401</v>
      </c>
      <c r="AF61" s="570">
        <f t="shared" si="22"/>
        <v>232756.24248620641</v>
      </c>
      <c r="AG61" s="404">
        <f t="shared" si="9"/>
        <v>382709.4253032566</v>
      </c>
    </row>
    <row r="62" spans="1:38" s="240" customFormat="1" ht="12.75" customHeight="1" x14ac:dyDescent="0.2">
      <c r="A62" s="663" t="s">
        <v>402</v>
      </c>
      <c r="B62" s="664"/>
      <c r="C62" s="34"/>
      <c r="D62" s="34"/>
      <c r="E62" s="270"/>
      <c r="F62" s="114"/>
      <c r="G62" s="192"/>
      <c r="H62" s="118"/>
      <c r="I62" s="119" t="e">
        <f t="shared" si="4"/>
        <v>#DIV/0!</v>
      </c>
      <c r="J62" s="111"/>
      <c r="K62" s="194" t="s">
        <v>402</v>
      </c>
      <c r="L62" s="195"/>
      <c r="M62" s="245"/>
      <c r="N62" s="205"/>
      <c r="O62" s="245"/>
      <c r="P62" s="245"/>
      <c r="Q62" s="205"/>
      <c r="R62" s="205"/>
      <c r="S62" s="205"/>
      <c r="T62" s="205"/>
      <c r="U62" s="245"/>
      <c r="V62" s="205"/>
      <c r="W62" s="205"/>
      <c r="X62" s="205"/>
      <c r="Y62" s="205"/>
      <c r="Z62" s="205"/>
      <c r="AA62" s="205"/>
      <c r="AB62" s="205"/>
      <c r="AC62" s="564"/>
      <c r="AD62" s="565"/>
      <c r="AE62" s="564"/>
      <c r="AF62" s="566"/>
      <c r="AG62" s="566"/>
      <c r="AK62" s="241"/>
      <c r="AL62" s="268"/>
    </row>
    <row r="63" spans="1:38" x14ac:dyDescent="0.2">
      <c r="A63" s="7">
        <v>53</v>
      </c>
      <c r="B63" s="8" t="s">
        <v>41</v>
      </c>
      <c r="C63" s="230">
        <v>635040</v>
      </c>
      <c r="D63" s="234">
        <f t="shared" ref="D63:D78" si="23">C63*9.28%+C63</f>
        <v>693971.71200000006</v>
      </c>
      <c r="E63" s="115">
        <v>814530</v>
      </c>
      <c r="F63" s="293">
        <f t="shared" si="2"/>
        <v>856885.56</v>
      </c>
      <c r="G63" s="271">
        <v>567051.19999999995</v>
      </c>
      <c r="H63" s="243">
        <f t="shared" si="3"/>
        <v>595970.8112</v>
      </c>
      <c r="I63" s="158">
        <f t="shared" si="4"/>
        <v>715609.36106666678</v>
      </c>
      <c r="K63" s="133">
        <v>53</v>
      </c>
      <c r="L63" s="124" t="s">
        <v>41</v>
      </c>
      <c r="M63" s="55">
        <v>648000</v>
      </c>
      <c r="N63" s="40">
        <v>0.28999999999999998</v>
      </c>
      <c r="O63" s="59">
        <v>217856</v>
      </c>
      <c r="P63" s="162">
        <f t="shared" si="5"/>
        <v>865856</v>
      </c>
      <c r="Q63" s="122">
        <v>643200</v>
      </c>
      <c r="R63" s="40">
        <v>0.28999999999999998</v>
      </c>
      <c r="S63" s="41">
        <v>223798</v>
      </c>
      <c r="T63" s="146">
        <f t="shared" si="6"/>
        <v>866998</v>
      </c>
      <c r="U63" s="55">
        <v>715200</v>
      </c>
      <c r="V63" s="40">
        <v>0.28999999999999998</v>
      </c>
      <c r="W63" s="41">
        <v>198051.19999999995</v>
      </c>
      <c r="X63" s="146">
        <f t="shared" si="7"/>
        <v>913251.2</v>
      </c>
      <c r="Y63" s="122">
        <v>715200</v>
      </c>
      <c r="Z63" s="40">
        <v>0.28999999999999998</v>
      </c>
      <c r="AA63" s="41">
        <v>215876</v>
      </c>
      <c r="AB63" s="146">
        <f t="shared" si="8"/>
        <v>931076</v>
      </c>
      <c r="AC63" s="571">
        <v>1011890.0561327999</v>
      </c>
      <c r="AD63" s="563">
        <v>0.28999999999999998</v>
      </c>
      <c r="AE63" s="570">
        <v>139073.882253883</v>
      </c>
      <c r="AF63" s="570">
        <f t="shared" ref="AF63:AF78" si="24">IF(AND(AC63="",AE63=""),"",SUM(AC63,AE63))</f>
        <v>1150963.9383866829</v>
      </c>
      <c r="AG63" s="404">
        <f t="shared" si="9"/>
        <v>907292.41657555813</v>
      </c>
    </row>
    <row r="64" spans="1:38" x14ac:dyDescent="0.2">
      <c r="A64" s="7">
        <v>54</v>
      </c>
      <c r="B64" s="13" t="s">
        <v>134</v>
      </c>
      <c r="C64" s="230">
        <v>212660</v>
      </c>
      <c r="D64" s="234">
        <f t="shared" si="23"/>
        <v>232394.848</v>
      </c>
      <c r="E64" s="115">
        <v>272745</v>
      </c>
      <c r="F64" s="293">
        <f t="shared" si="2"/>
        <v>286927.74</v>
      </c>
      <c r="G64" s="271">
        <v>263973.5208</v>
      </c>
      <c r="H64" s="243">
        <f t="shared" si="3"/>
        <v>277436.1703608</v>
      </c>
      <c r="I64" s="158">
        <f t="shared" si="4"/>
        <v>265586.25278693333</v>
      </c>
      <c r="K64" s="133">
        <v>54</v>
      </c>
      <c r="L64" s="206" t="s">
        <v>134</v>
      </c>
      <c r="M64" s="55">
        <v>247680</v>
      </c>
      <c r="N64" s="40">
        <v>0.55000000000000004</v>
      </c>
      <c r="O64" s="59">
        <v>103010</v>
      </c>
      <c r="P64" s="162">
        <f t="shared" si="5"/>
        <v>350690</v>
      </c>
      <c r="Q64" s="122">
        <v>215000</v>
      </c>
      <c r="R64" s="40">
        <v>0.55000000000000004</v>
      </c>
      <c r="S64" s="41">
        <v>106689</v>
      </c>
      <c r="T64" s="146">
        <f t="shared" si="6"/>
        <v>321689</v>
      </c>
      <c r="U64" s="55">
        <v>240800</v>
      </c>
      <c r="V64" s="40">
        <v>0.55000000000000004</v>
      </c>
      <c r="W64" s="41">
        <v>91973.520799999998</v>
      </c>
      <c r="X64" s="146">
        <f t="shared" si="7"/>
        <v>332773.5208</v>
      </c>
      <c r="Y64" s="122">
        <v>259720</v>
      </c>
      <c r="Z64" s="40">
        <v>0.55000000000000004</v>
      </c>
      <c r="AA64" s="41">
        <v>102091</v>
      </c>
      <c r="AB64" s="146">
        <f t="shared" si="8"/>
        <v>361811</v>
      </c>
      <c r="AC64" s="571">
        <v>521015.73103008</v>
      </c>
      <c r="AD64" s="563">
        <v>0.55000000000000004</v>
      </c>
      <c r="AE64" s="570">
        <v>25627.371563476801</v>
      </c>
      <c r="AF64" s="570">
        <f t="shared" si="24"/>
        <v>546643.10259355674</v>
      </c>
      <c r="AG64" s="404">
        <f t="shared" si="9"/>
        <v>363198.81269674835</v>
      </c>
    </row>
    <row r="65" spans="1:38" x14ac:dyDescent="0.2">
      <c r="A65" s="7">
        <v>55</v>
      </c>
      <c r="B65" s="13" t="s">
        <v>42</v>
      </c>
      <c r="C65" s="230">
        <v>151900</v>
      </c>
      <c r="D65" s="234">
        <f t="shared" si="23"/>
        <v>165996.32</v>
      </c>
      <c r="E65" s="115">
        <v>194845</v>
      </c>
      <c r="F65" s="293">
        <f t="shared" si="2"/>
        <v>204976.94</v>
      </c>
      <c r="G65" s="271">
        <v>188578.78479999999</v>
      </c>
      <c r="H65" s="243">
        <f t="shared" si="3"/>
        <v>198196.30282479999</v>
      </c>
      <c r="I65" s="158">
        <f t="shared" si="4"/>
        <v>189723.18760826669</v>
      </c>
      <c r="K65" s="133">
        <v>55</v>
      </c>
      <c r="L65" s="206" t="s">
        <v>42</v>
      </c>
      <c r="M65" s="55">
        <v>274000</v>
      </c>
      <c r="N65" s="40">
        <v>0.35</v>
      </c>
      <c r="O65" s="59">
        <v>72137</v>
      </c>
      <c r="P65" s="162">
        <f t="shared" si="5"/>
        <v>346137</v>
      </c>
      <c r="Q65" s="122">
        <v>274000</v>
      </c>
      <c r="R65" s="40">
        <v>0.35</v>
      </c>
      <c r="S65" s="41">
        <v>74104</v>
      </c>
      <c r="T65" s="146">
        <f t="shared" si="6"/>
        <v>348104</v>
      </c>
      <c r="U65" s="55">
        <v>298000</v>
      </c>
      <c r="V65" s="40">
        <v>0.35</v>
      </c>
      <c r="W65" s="41">
        <v>65578.784799999994</v>
      </c>
      <c r="X65" s="146">
        <f t="shared" si="7"/>
        <v>363578.78480000002</v>
      </c>
      <c r="Y65" s="122">
        <v>304000</v>
      </c>
      <c r="Z65" s="40">
        <v>0.35</v>
      </c>
      <c r="AA65" s="41">
        <v>70825</v>
      </c>
      <c r="AB65" s="146">
        <f t="shared" si="8"/>
        <v>374825</v>
      </c>
      <c r="AC65" s="571">
        <v>340167.29546592</v>
      </c>
      <c r="AD65" s="563">
        <v>0.35</v>
      </c>
      <c r="AE65" s="570">
        <v>22534.289193312001</v>
      </c>
      <c r="AF65" s="570">
        <f t="shared" si="24"/>
        <v>362701.584659232</v>
      </c>
      <c r="AG65" s="404">
        <f t="shared" si="9"/>
        <v>330844.92617791647</v>
      </c>
    </row>
    <row r="66" spans="1:38" x14ac:dyDescent="0.2">
      <c r="A66" s="7">
        <v>56</v>
      </c>
      <c r="B66" s="13" t="s">
        <v>135</v>
      </c>
      <c r="C66" s="230">
        <v>894740</v>
      </c>
      <c r="D66" s="234">
        <f t="shared" si="23"/>
        <v>977771.87199999997</v>
      </c>
      <c r="E66" s="115">
        <v>1147505</v>
      </c>
      <c r="F66" s="293">
        <f t="shared" si="2"/>
        <v>1207175.26</v>
      </c>
      <c r="G66" s="271">
        <v>1110601.2392</v>
      </c>
      <c r="H66" s="243">
        <f t="shared" si="3"/>
        <v>1167241.9023992</v>
      </c>
      <c r="I66" s="158">
        <f t="shared" si="4"/>
        <v>1117396.3447997335</v>
      </c>
      <c r="K66" s="133">
        <v>56</v>
      </c>
      <c r="L66" s="206" t="s">
        <v>135</v>
      </c>
      <c r="M66" s="55">
        <v>5315898</v>
      </c>
      <c r="N66" s="40">
        <v>0.91</v>
      </c>
      <c r="O66" s="59">
        <v>435233</v>
      </c>
      <c r="P66" s="162">
        <f t="shared" si="5"/>
        <v>5751131</v>
      </c>
      <c r="Q66" s="122">
        <v>4892167</v>
      </c>
      <c r="R66" s="40">
        <v>0.91</v>
      </c>
      <c r="S66" s="41">
        <v>450777</v>
      </c>
      <c r="T66" s="146">
        <f t="shared" si="6"/>
        <v>5342944</v>
      </c>
      <c r="U66" s="55">
        <v>5431461</v>
      </c>
      <c r="V66" s="40">
        <v>0.91</v>
      </c>
      <c r="W66" s="41">
        <v>388601.23919999995</v>
      </c>
      <c r="X66" s="146">
        <f t="shared" si="7"/>
        <v>5820062.2391999997</v>
      </c>
      <c r="Y66" s="122">
        <v>5624066</v>
      </c>
      <c r="Z66" s="40">
        <v>0.91</v>
      </c>
      <c r="AA66" s="41">
        <v>439119</v>
      </c>
      <c r="AB66" s="146">
        <f t="shared" si="8"/>
        <v>6063185</v>
      </c>
      <c r="AC66" s="571">
        <v>2220416.9033155199</v>
      </c>
      <c r="AD66" s="563">
        <v>0.91</v>
      </c>
      <c r="AE66" s="570">
        <v>59830.690765809602</v>
      </c>
      <c r="AF66" s="570">
        <f t="shared" si="24"/>
        <v>2280247.5940813296</v>
      </c>
      <c r="AG66" s="404">
        <f t="shared" si="9"/>
        <v>4395827.6963468445</v>
      </c>
    </row>
    <row r="67" spans="1:38" x14ac:dyDescent="0.2">
      <c r="A67" s="7">
        <v>57</v>
      </c>
      <c r="B67" s="13" t="s">
        <v>43</v>
      </c>
      <c r="C67" s="230">
        <v>129360</v>
      </c>
      <c r="D67" s="234">
        <f t="shared" si="23"/>
        <v>141364.60800000001</v>
      </c>
      <c r="E67" s="115">
        <v>165870</v>
      </c>
      <c r="F67" s="293">
        <f t="shared" si="2"/>
        <v>174495.24</v>
      </c>
      <c r="G67" s="271">
        <v>160535.6208</v>
      </c>
      <c r="H67" s="243">
        <f t="shared" si="3"/>
        <v>168722.93746079999</v>
      </c>
      <c r="I67" s="158">
        <f t="shared" si="4"/>
        <v>161527.59515360001</v>
      </c>
      <c r="K67" s="133">
        <v>57</v>
      </c>
      <c r="L67" s="206" t="s">
        <v>43</v>
      </c>
      <c r="M67" s="55">
        <v>331200</v>
      </c>
      <c r="N67" s="40">
        <v>0.46</v>
      </c>
      <c r="O67" s="59">
        <v>62189</v>
      </c>
      <c r="P67" s="162">
        <f t="shared" si="5"/>
        <v>393389</v>
      </c>
      <c r="Q67" s="122">
        <v>316800</v>
      </c>
      <c r="R67" s="40">
        <v>0.46</v>
      </c>
      <c r="S67" s="41">
        <v>63320</v>
      </c>
      <c r="T67" s="146">
        <f t="shared" si="6"/>
        <v>380120</v>
      </c>
      <c r="U67" s="55">
        <v>350400</v>
      </c>
      <c r="V67" s="40">
        <v>0.46</v>
      </c>
      <c r="W67" s="41">
        <v>56535.620800000004</v>
      </c>
      <c r="X67" s="146">
        <f t="shared" si="7"/>
        <v>406935.62080000003</v>
      </c>
      <c r="Y67" s="122">
        <v>352800</v>
      </c>
      <c r="Z67" s="40">
        <v>0.46</v>
      </c>
      <c r="AA67" s="41">
        <v>61624</v>
      </c>
      <c r="AB67" s="146">
        <f t="shared" si="8"/>
        <v>414424</v>
      </c>
      <c r="AC67" s="571">
        <v>331555.46520096</v>
      </c>
      <c r="AD67" s="563">
        <v>0.46</v>
      </c>
      <c r="AE67" s="570">
        <v>81597.091760495998</v>
      </c>
      <c r="AF67" s="570">
        <f t="shared" si="24"/>
        <v>413152.55696145596</v>
      </c>
      <c r="AG67" s="404">
        <f t="shared" si="9"/>
        <v>361591.46215250931</v>
      </c>
    </row>
    <row r="68" spans="1:38" x14ac:dyDescent="0.2">
      <c r="A68" s="7">
        <v>58</v>
      </c>
      <c r="B68" s="13" t="s">
        <v>44</v>
      </c>
      <c r="C68" s="230">
        <v>25480</v>
      </c>
      <c r="D68" s="234">
        <f t="shared" si="23"/>
        <v>27844.544000000002</v>
      </c>
      <c r="E68" s="115">
        <v>32680</v>
      </c>
      <c r="F68" s="293">
        <f t="shared" si="2"/>
        <v>34379.360000000001</v>
      </c>
      <c r="G68" s="271">
        <v>31629.011200000001</v>
      </c>
      <c r="H68" s="243">
        <f t="shared" si="3"/>
        <v>33242.090771200004</v>
      </c>
      <c r="I68" s="158">
        <f t="shared" si="4"/>
        <v>31821.998257066665</v>
      </c>
      <c r="K68" s="133">
        <v>58</v>
      </c>
      <c r="L68" s="206" t="s">
        <v>44</v>
      </c>
      <c r="M68" s="55">
        <v>162000</v>
      </c>
      <c r="N68" s="40">
        <v>0.19</v>
      </c>
      <c r="O68" s="59">
        <v>11798</v>
      </c>
      <c r="P68" s="162">
        <f t="shared" si="5"/>
        <v>173798</v>
      </c>
      <c r="Q68" s="122">
        <v>162000</v>
      </c>
      <c r="R68" s="40">
        <v>0.19</v>
      </c>
      <c r="S68" s="41">
        <v>11904</v>
      </c>
      <c r="T68" s="146">
        <f t="shared" si="6"/>
        <v>173904</v>
      </c>
      <c r="U68" s="55">
        <v>169200</v>
      </c>
      <c r="V68" s="40">
        <v>0.19</v>
      </c>
      <c r="W68" s="41">
        <v>10629.011200000001</v>
      </c>
      <c r="X68" s="146">
        <f t="shared" si="7"/>
        <v>179829.01120000001</v>
      </c>
      <c r="Y68" s="122">
        <v>180000</v>
      </c>
      <c r="Z68" s="40">
        <v>0.19</v>
      </c>
      <c r="AA68" s="41">
        <v>12011</v>
      </c>
      <c r="AB68" s="146">
        <f t="shared" si="8"/>
        <v>192011</v>
      </c>
      <c r="AC68" s="571">
        <v>170801.30025504</v>
      </c>
      <c r="AD68" s="563">
        <v>0.19</v>
      </c>
      <c r="AE68" s="570">
        <v>42183.615247862399</v>
      </c>
      <c r="AF68" s="570">
        <f t="shared" si="24"/>
        <v>212984.91550290241</v>
      </c>
      <c r="AG68" s="404">
        <f t="shared" si="9"/>
        <v>160724.82082666151</v>
      </c>
    </row>
    <row r="69" spans="1:38" x14ac:dyDescent="0.2">
      <c r="A69" s="7">
        <v>59</v>
      </c>
      <c r="B69" s="13" t="s">
        <v>45</v>
      </c>
      <c r="C69" s="230">
        <v>24500</v>
      </c>
      <c r="D69" s="234">
        <f t="shared" si="23"/>
        <v>26773.599999999999</v>
      </c>
      <c r="E69" s="115">
        <v>31445</v>
      </c>
      <c r="F69" s="293">
        <f t="shared" si="2"/>
        <v>33080.14</v>
      </c>
      <c r="G69" s="271">
        <v>30433.728800000001</v>
      </c>
      <c r="H69" s="243">
        <f t="shared" si="3"/>
        <v>31985.848968800001</v>
      </c>
      <c r="I69" s="158">
        <f t="shared" si="4"/>
        <v>30613.196322933334</v>
      </c>
      <c r="K69" s="133">
        <v>59</v>
      </c>
      <c r="L69" s="206" t="s">
        <v>45</v>
      </c>
      <c r="M69" s="55">
        <v>133280</v>
      </c>
      <c r="N69" s="40">
        <v>0.17</v>
      </c>
      <c r="O69" s="59">
        <v>11581</v>
      </c>
      <c r="P69" s="162">
        <f t="shared" si="5"/>
        <v>144861</v>
      </c>
      <c r="Q69" s="122">
        <v>122500</v>
      </c>
      <c r="R69" s="40">
        <v>0.17</v>
      </c>
      <c r="S69" s="41">
        <v>11999</v>
      </c>
      <c r="T69" s="146">
        <f t="shared" si="6"/>
        <v>134499</v>
      </c>
      <c r="U69" s="55">
        <v>139160</v>
      </c>
      <c r="V69" s="40">
        <v>0.17</v>
      </c>
      <c r="W69" s="41">
        <v>10433.728800000001</v>
      </c>
      <c r="X69" s="146">
        <f t="shared" si="7"/>
        <v>149593.72880000001</v>
      </c>
      <c r="Y69" s="122">
        <v>147980</v>
      </c>
      <c r="Z69" s="40">
        <v>0.17</v>
      </c>
      <c r="AA69" s="41">
        <v>11581</v>
      </c>
      <c r="AB69" s="146">
        <f t="shared" si="8"/>
        <v>159561</v>
      </c>
      <c r="AC69" s="571">
        <v>80377.082472959999</v>
      </c>
      <c r="AD69" s="563">
        <v>0.17</v>
      </c>
      <c r="AE69" s="570">
        <v>11661.8534838</v>
      </c>
      <c r="AF69" s="570">
        <f t="shared" si="24"/>
        <v>92038.935956760004</v>
      </c>
      <c r="AG69" s="404">
        <f t="shared" si="9"/>
        <v>118527.81017994888</v>
      </c>
    </row>
    <row r="70" spans="1:38" x14ac:dyDescent="0.2">
      <c r="A70" s="7">
        <v>60</v>
      </c>
      <c r="B70" s="13" t="s">
        <v>136</v>
      </c>
      <c r="C70" s="230">
        <v>590940</v>
      </c>
      <c r="D70" s="234">
        <f t="shared" si="23"/>
        <v>645779.23199999996</v>
      </c>
      <c r="E70" s="115">
        <v>757910</v>
      </c>
      <c r="F70" s="293">
        <f t="shared" si="2"/>
        <v>797321.32000000007</v>
      </c>
      <c r="G70" s="271">
        <v>733535.61440000008</v>
      </c>
      <c r="H70" s="243">
        <f t="shared" si="3"/>
        <v>770945.93073440006</v>
      </c>
      <c r="I70" s="158">
        <f t="shared" si="4"/>
        <v>738015.49424480007</v>
      </c>
      <c r="K70" s="133">
        <v>60</v>
      </c>
      <c r="L70" s="206" t="s">
        <v>136</v>
      </c>
      <c r="M70" s="55">
        <v>677340</v>
      </c>
      <c r="N70" s="40">
        <v>1.1499999999999999</v>
      </c>
      <c r="O70" s="59">
        <v>282189</v>
      </c>
      <c r="P70" s="162">
        <f t="shared" si="5"/>
        <v>959529</v>
      </c>
      <c r="Q70" s="122">
        <v>610560</v>
      </c>
      <c r="R70" s="40">
        <v>1.1499999999999999</v>
      </c>
      <c r="S70" s="41">
        <v>297581</v>
      </c>
      <c r="T70" s="146">
        <f t="shared" si="6"/>
        <v>908141</v>
      </c>
      <c r="U70" s="55">
        <v>663030</v>
      </c>
      <c r="V70" s="40">
        <v>1.1499999999999999</v>
      </c>
      <c r="W70" s="41">
        <v>256535.61440000008</v>
      </c>
      <c r="X70" s="146">
        <f t="shared" si="7"/>
        <v>919565.61440000008</v>
      </c>
      <c r="Y70" s="122">
        <v>720270</v>
      </c>
      <c r="Z70" s="40">
        <v>1.1499999999999999</v>
      </c>
      <c r="AA70" s="41">
        <v>289885</v>
      </c>
      <c r="AB70" s="146">
        <f t="shared" si="8"/>
        <v>1010155</v>
      </c>
      <c r="AC70" s="571">
        <v>1049207.98728096</v>
      </c>
      <c r="AD70" s="563">
        <v>1.1499999999999999</v>
      </c>
      <c r="AE70" s="570">
        <v>49396.023094766402</v>
      </c>
      <c r="AF70" s="570">
        <f t="shared" si="24"/>
        <v>1098604.0103757263</v>
      </c>
      <c r="AG70" s="404">
        <f t="shared" si="9"/>
        <v>939001.68650342105</v>
      </c>
    </row>
    <row r="71" spans="1:38" x14ac:dyDescent="0.2">
      <c r="A71" s="7">
        <v>61</v>
      </c>
      <c r="B71" s="13" t="s">
        <v>147</v>
      </c>
      <c r="C71" s="230">
        <v>459620</v>
      </c>
      <c r="D71" s="234">
        <f t="shared" si="23"/>
        <v>502272.73599999998</v>
      </c>
      <c r="E71" s="115">
        <v>589475</v>
      </c>
      <c r="F71" s="293">
        <f t="shared" ref="F71:F86" si="25">+E71*5.2%+E71</f>
        <v>620127.69999999995</v>
      </c>
      <c r="G71" s="271">
        <v>570517.48399999994</v>
      </c>
      <c r="H71" s="243">
        <f t="shared" ref="H71:H134" si="26">G71*5.1%+G71</f>
        <v>599613.87568399997</v>
      </c>
      <c r="I71" s="158">
        <f t="shared" ref="I71:I134" si="27">AVERAGE(D71,F71,H71)</f>
        <v>574004.77056133328</v>
      </c>
      <c r="K71" s="133">
        <v>61</v>
      </c>
      <c r="L71" s="206" t="s">
        <v>147</v>
      </c>
      <c r="M71" s="55">
        <v>500850</v>
      </c>
      <c r="N71" s="40">
        <v>0.9</v>
      </c>
      <c r="O71" s="59">
        <v>223460</v>
      </c>
      <c r="P71" s="162">
        <f t="shared" ref="P71:P134" si="28">+M71+O71</f>
        <v>724310</v>
      </c>
      <c r="Q71" s="122">
        <v>463750</v>
      </c>
      <c r="R71" s="40">
        <v>0.9</v>
      </c>
      <c r="S71" s="41">
        <v>225455</v>
      </c>
      <c r="T71" s="146">
        <f t="shared" ref="T71:T134" si="29">+Q71+S71</f>
        <v>689205</v>
      </c>
      <c r="U71" s="55">
        <v>552790</v>
      </c>
      <c r="V71" s="40">
        <v>0.9</v>
      </c>
      <c r="W71" s="41">
        <v>199517.48399999994</v>
      </c>
      <c r="X71" s="146">
        <f t="shared" ref="X71:X134" si="30">+U71+W71</f>
        <v>752307.48399999994</v>
      </c>
      <c r="Y71" s="122">
        <v>552790</v>
      </c>
      <c r="Z71" s="40">
        <v>0.9</v>
      </c>
      <c r="AA71" s="41">
        <v>223460</v>
      </c>
      <c r="AB71" s="146">
        <f t="shared" ref="AB71:AB134" si="31">+Y71+AA71</f>
        <v>776250</v>
      </c>
      <c r="AC71" s="571">
        <v>793723.68942048005</v>
      </c>
      <c r="AD71" s="563">
        <v>0.9</v>
      </c>
      <c r="AE71" s="570">
        <v>47034.946297123199</v>
      </c>
      <c r="AF71" s="570">
        <f t="shared" si="24"/>
        <v>840758.63571760326</v>
      </c>
      <c r="AG71" s="404">
        <f t="shared" ref="AG71:AG134" si="32">AVERAGE(I71,P71,T71,X71,AB71,AF71)</f>
        <v>726139.31504648936</v>
      </c>
    </row>
    <row r="72" spans="1:38" x14ac:dyDescent="0.2">
      <c r="A72" s="7">
        <v>62</v>
      </c>
      <c r="B72" s="13" t="s">
        <v>137</v>
      </c>
      <c r="C72" s="230">
        <v>105840</v>
      </c>
      <c r="D72" s="234">
        <f t="shared" si="23"/>
        <v>115661.952</v>
      </c>
      <c r="E72" s="115">
        <v>135755</v>
      </c>
      <c r="F72" s="293">
        <f t="shared" si="25"/>
        <v>142814.26</v>
      </c>
      <c r="G72" s="271">
        <v>131389.11920000002</v>
      </c>
      <c r="H72" s="243">
        <f t="shared" si="26"/>
        <v>138089.96427920001</v>
      </c>
      <c r="I72" s="158">
        <f t="shared" si="27"/>
        <v>132188.72542639999</v>
      </c>
      <c r="K72" s="133">
        <v>62</v>
      </c>
      <c r="L72" s="206" t="s">
        <v>137</v>
      </c>
      <c r="M72" s="55">
        <v>117300</v>
      </c>
      <c r="N72" s="40">
        <v>0.82</v>
      </c>
      <c r="O72" s="59">
        <v>51956</v>
      </c>
      <c r="P72" s="162">
        <f t="shared" si="28"/>
        <v>169256</v>
      </c>
      <c r="Q72" s="122">
        <v>108800</v>
      </c>
      <c r="R72" s="40">
        <v>0.82</v>
      </c>
      <c r="S72" s="41">
        <v>53811</v>
      </c>
      <c r="T72" s="146">
        <f t="shared" si="29"/>
        <v>162611</v>
      </c>
      <c r="U72" s="55">
        <v>121550</v>
      </c>
      <c r="V72" s="40">
        <v>0.82</v>
      </c>
      <c r="W72" s="41">
        <v>46389.119200000016</v>
      </c>
      <c r="X72" s="146">
        <f t="shared" si="30"/>
        <v>167939.11920000002</v>
      </c>
      <c r="Y72" s="122">
        <v>123250</v>
      </c>
      <c r="Z72" s="40">
        <v>0.82</v>
      </c>
      <c r="AA72" s="41">
        <v>50564</v>
      </c>
      <c r="AB72" s="146">
        <f t="shared" si="31"/>
        <v>173814</v>
      </c>
      <c r="AC72" s="571">
        <v>192780</v>
      </c>
      <c r="AD72" s="563">
        <v>0.82</v>
      </c>
      <c r="AE72" s="570">
        <v>80325</v>
      </c>
      <c r="AF72" s="570">
        <f t="shared" si="24"/>
        <v>273105</v>
      </c>
      <c r="AG72" s="404">
        <f t="shared" si="32"/>
        <v>179818.9741044</v>
      </c>
    </row>
    <row r="73" spans="1:38" x14ac:dyDescent="0.2">
      <c r="A73" s="7">
        <v>63</v>
      </c>
      <c r="B73" s="13" t="s">
        <v>46</v>
      </c>
      <c r="C73" s="230">
        <v>571340</v>
      </c>
      <c r="D73" s="234">
        <f t="shared" si="23"/>
        <v>624360.35199999996</v>
      </c>
      <c r="E73" s="115">
        <v>732830</v>
      </c>
      <c r="F73" s="293">
        <f t="shared" si="25"/>
        <v>770937.16</v>
      </c>
      <c r="G73" s="271">
        <v>709262.18720000004</v>
      </c>
      <c r="H73" s="243">
        <f t="shared" si="26"/>
        <v>745434.55874720006</v>
      </c>
      <c r="I73" s="158">
        <f t="shared" si="27"/>
        <v>713577.35691573343</v>
      </c>
      <c r="K73" s="133">
        <v>63</v>
      </c>
      <c r="L73" s="206" t="s">
        <v>46</v>
      </c>
      <c r="M73" s="55">
        <v>654620</v>
      </c>
      <c r="N73" s="40">
        <v>0.72</v>
      </c>
      <c r="O73" s="59">
        <v>275571</v>
      </c>
      <c r="P73" s="162">
        <f t="shared" si="28"/>
        <v>930191</v>
      </c>
      <c r="Q73" s="122">
        <v>603910</v>
      </c>
      <c r="R73" s="40">
        <v>0.72</v>
      </c>
      <c r="S73" s="41">
        <v>287984</v>
      </c>
      <c r="T73" s="146">
        <f t="shared" si="29"/>
        <v>891894</v>
      </c>
      <c r="U73" s="55">
        <v>673060</v>
      </c>
      <c r="V73" s="40">
        <v>0.72</v>
      </c>
      <c r="W73" s="41">
        <v>248262.18720000004</v>
      </c>
      <c r="X73" s="146">
        <f t="shared" si="30"/>
        <v>921322.18720000004</v>
      </c>
      <c r="Y73" s="122">
        <v>696110</v>
      </c>
      <c r="Z73" s="40">
        <v>0.72</v>
      </c>
      <c r="AA73" s="41">
        <v>280536</v>
      </c>
      <c r="AB73" s="146">
        <f t="shared" si="31"/>
        <v>976646</v>
      </c>
      <c r="AC73" s="571">
        <v>1565917.80317856</v>
      </c>
      <c r="AD73" s="563">
        <v>0.72</v>
      </c>
      <c r="AE73" s="570">
        <v>214728.81113155701</v>
      </c>
      <c r="AF73" s="570">
        <f t="shared" si="24"/>
        <v>1780646.614310117</v>
      </c>
      <c r="AG73" s="404">
        <f t="shared" si="32"/>
        <v>1035712.8597376418</v>
      </c>
    </row>
    <row r="74" spans="1:38" x14ac:dyDescent="0.2">
      <c r="A74" s="7">
        <v>64</v>
      </c>
      <c r="B74" s="13" t="s">
        <v>47</v>
      </c>
      <c r="C74" s="230">
        <v>43120</v>
      </c>
      <c r="D74" s="234">
        <f t="shared" si="23"/>
        <v>47121.536</v>
      </c>
      <c r="E74" s="115">
        <v>55290</v>
      </c>
      <c r="F74" s="293">
        <f t="shared" si="25"/>
        <v>58165.08</v>
      </c>
      <c r="G74" s="271">
        <v>53511.873599999999</v>
      </c>
      <c r="H74" s="243">
        <f t="shared" si="26"/>
        <v>56240.979153599998</v>
      </c>
      <c r="I74" s="158">
        <f t="shared" si="27"/>
        <v>53842.531717866666</v>
      </c>
      <c r="K74" s="133">
        <v>64</v>
      </c>
      <c r="L74" s="206" t="s">
        <v>47</v>
      </c>
      <c r="M74" s="55">
        <v>69120</v>
      </c>
      <c r="N74" s="40">
        <v>0.56000000000000005</v>
      </c>
      <c r="O74" s="59">
        <v>20548</v>
      </c>
      <c r="P74" s="162">
        <f t="shared" si="28"/>
        <v>89668</v>
      </c>
      <c r="Q74" s="122">
        <v>61440</v>
      </c>
      <c r="R74" s="40">
        <v>0.56000000000000005</v>
      </c>
      <c r="S74" s="41">
        <v>20733</v>
      </c>
      <c r="T74" s="146">
        <f t="shared" si="29"/>
        <v>82173</v>
      </c>
      <c r="U74" s="55">
        <v>71520</v>
      </c>
      <c r="V74" s="40">
        <v>0.56000000000000005</v>
      </c>
      <c r="W74" s="41">
        <v>18511.873599999999</v>
      </c>
      <c r="X74" s="146">
        <f t="shared" si="30"/>
        <v>90031.873599999992</v>
      </c>
      <c r="Y74" s="122">
        <v>72000</v>
      </c>
      <c r="Z74" s="40">
        <v>0.56000000000000005</v>
      </c>
      <c r="AA74" s="41">
        <v>20733</v>
      </c>
      <c r="AB74" s="146">
        <f t="shared" si="31"/>
        <v>92733</v>
      </c>
      <c r="AC74" s="571">
        <v>386097.05687904003</v>
      </c>
      <c r="AD74" s="563">
        <v>0.56000000000000005</v>
      </c>
      <c r="AE74" s="570">
        <v>21601.340914608001</v>
      </c>
      <c r="AF74" s="570">
        <f t="shared" si="24"/>
        <v>407698.39779364801</v>
      </c>
      <c r="AG74" s="404">
        <f t="shared" si="32"/>
        <v>136024.46718525243</v>
      </c>
    </row>
    <row r="75" spans="1:38" x14ac:dyDescent="0.2">
      <c r="A75" s="7">
        <v>65</v>
      </c>
      <c r="B75" s="13" t="s">
        <v>48</v>
      </c>
      <c r="C75" s="230">
        <v>2070740</v>
      </c>
      <c r="D75" s="234">
        <f t="shared" si="23"/>
        <v>2262904.6719999998</v>
      </c>
      <c r="E75" s="115">
        <v>2655725</v>
      </c>
      <c r="F75" s="293">
        <f t="shared" si="25"/>
        <v>2793822.7</v>
      </c>
      <c r="G75" s="271">
        <v>2296741.36</v>
      </c>
      <c r="H75" s="243">
        <f t="shared" si="26"/>
        <v>2413875.1693599997</v>
      </c>
      <c r="I75" s="158">
        <f t="shared" si="27"/>
        <v>2490200.8471199996</v>
      </c>
      <c r="K75" s="133">
        <v>65</v>
      </c>
      <c r="L75" s="206" t="s">
        <v>48</v>
      </c>
      <c r="M75" s="55">
        <v>2105130</v>
      </c>
      <c r="N75" s="40">
        <v>1.08</v>
      </c>
      <c r="O75" s="59">
        <v>884115</v>
      </c>
      <c r="P75" s="162">
        <f t="shared" si="28"/>
        <v>2989245</v>
      </c>
      <c r="Q75" s="122">
        <v>1866250</v>
      </c>
      <c r="R75" s="40">
        <v>1.08</v>
      </c>
      <c r="S75" s="41">
        <v>900190</v>
      </c>
      <c r="T75" s="146">
        <f t="shared" si="29"/>
        <v>2766440</v>
      </c>
      <c r="U75" s="55">
        <v>2239500</v>
      </c>
      <c r="V75" s="40">
        <v>1.08</v>
      </c>
      <c r="W75" s="41">
        <v>803741.35999999987</v>
      </c>
      <c r="X75" s="146">
        <f t="shared" si="30"/>
        <v>3043241.36</v>
      </c>
      <c r="Y75" s="122">
        <v>2254430</v>
      </c>
      <c r="Z75" s="40">
        <v>1.08</v>
      </c>
      <c r="AA75" s="41">
        <v>892153</v>
      </c>
      <c r="AB75" s="146">
        <f t="shared" si="31"/>
        <v>3146583</v>
      </c>
      <c r="AC75" s="571">
        <v>2839033.3773484798</v>
      </c>
      <c r="AD75" s="563">
        <v>1.08</v>
      </c>
      <c r="AE75" s="570">
        <v>49080.255985051197</v>
      </c>
      <c r="AF75" s="570">
        <f t="shared" si="24"/>
        <v>2888113.6333335312</v>
      </c>
      <c r="AG75" s="404">
        <f t="shared" si="32"/>
        <v>2887303.9734089221</v>
      </c>
    </row>
    <row r="76" spans="1:38" x14ac:dyDescent="0.2">
      <c r="A76" s="7">
        <v>66</v>
      </c>
      <c r="B76" s="13" t="s">
        <v>341</v>
      </c>
      <c r="C76" s="230">
        <v>479220</v>
      </c>
      <c r="D76" s="234">
        <f t="shared" si="23"/>
        <v>523691.61599999998</v>
      </c>
      <c r="E76" s="115">
        <v>614650</v>
      </c>
      <c r="F76" s="293">
        <f t="shared" si="25"/>
        <v>646611.80000000005</v>
      </c>
      <c r="G76" s="271">
        <v>594882.85600000003</v>
      </c>
      <c r="H76" s="243">
        <f t="shared" si="26"/>
        <v>625221.88165600004</v>
      </c>
      <c r="I76" s="158">
        <f t="shared" si="27"/>
        <v>598508.43255200004</v>
      </c>
      <c r="K76" s="133">
        <v>66</v>
      </c>
      <c r="L76" s="206" t="s">
        <v>341</v>
      </c>
      <c r="M76" s="55">
        <v>676930</v>
      </c>
      <c r="N76" s="40">
        <v>1</v>
      </c>
      <c r="O76" s="59">
        <v>228671</v>
      </c>
      <c r="P76" s="162">
        <f t="shared" si="28"/>
        <v>905601</v>
      </c>
      <c r="Q76" s="122">
        <v>672060</v>
      </c>
      <c r="R76" s="40">
        <v>1</v>
      </c>
      <c r="S76" s="41">
        <v>234908</v>
      </c>
      <c r="T76" s="146">
        <f t="shared" si="29"/>
        <v>906968</v>
      </c>
      <c r="U76" s="55">
        <v>686670</v>
      </c>
      <c r="V76" s="40">
        <v>1</v>
      </c>
      <c r="W76" s="41">
        <v>207882.85600000003</v>
      </c>
      <c r="X76" s="146">
        <f t="shared" si="30"/>
        <v>894552.85600000003</v>
      </c>
      <c r="Y76" s="122">
        <v>706150</v>
      </c>
      <c r="Z76" s="40">
        <v>1</v>
      </c>
      <c r="AA76" s="41">
        <v>226592</v>
      </c>
      <c r="AB76" s="146">
        <f t="shared" si="31"/>
        <v>932742</v>
      </c>
      <c r="AC76" s="571">
        <v>747793.92800735997</v>
      </c>
      <c r="AD76" s="563">
        <v>1</v>
      </c>
      <c r="AE76" s="570">
        <v>33378.018801940801</v>
      </c>
      <c r="AF76" s="570">
        <f t="shared" si="24"/>
        <v>781171.9468093008</v>
      </c>
      <c r="AG76" s="404">
        <f t="shared" si="32"/>
        <v>836590.70589355018</v>
      </c>
    </row>
    <row r="77" spans="1:38" x14ac:dyDescent="0.2">
      <c r="A77" s="7">
        <v>67</v>
      </c>
      <c r="B77" s="13" t="s">
        <v>49</v>
      </c>
      <c r="C77" s="230">
        <v>365540</v>
      </c>
      <c r="D77" s="234">
        <f t="shared" si="23"/>
        <v>399462.11200000002</v>
      </c>
      <c r="E77" s="115">
        <v>468825</v>
      </c>
      <c r="F77" s="293">
        <f t="shared" si="25"/>
        <v>493203.9</v>
      </c>
      <c r="G77" s="271">
        <v>453747.58799999999</v>
      </c>
      <c r="H77" s="243">
        <f t="shared" si="26"/>
        <v>476888.71498799999</v>
      </c>
      <c r="I77" s="158">
        <f t="shared" si="27"/>
        <v>456518.24232933338</v>
      </c>
      <c r="K77" s="133">
        <v>67</v>
      </c>
      <c r="L77" s="206" t="s">
        <v>49</v>
      </c>
      <c r="M77" s="55">
        <v>683060</v>
      </c>
      <c r="N77" s="40">
        <v>0.46</v>
      </c>
      <c r="O77" s="59">
        <v>174622</v>
      </c>
      <c r="P77" s="162">
        <f t="shared" si="28"/>
        <v>857682</v>
      </c>
      <c r="Q77" s="122">
        <v>639149</v>
      </c>
      <c r="R77" s="40">
        <v>0.46</v>
      </c>
      <c r="S77" s="41">
        <v>182560</v>
      </c>
      <c r="T77" s="146">
        <f t="shared" si="29"/>
        <v>821709</v>
      </c>
      <c r="U77" s="55">
        <v>673302</v>
      </c>
      <c r="V77" s="40">
        <v>0.46</v>
      </c>
      <c r="W77" s="41">
        <v>158747.58799999999</v>
      </c>
      <c r="X77" s="146">
        <f t="shared" si="30"/>
        <v>832049.58799999999</v>
      </c>
      <c r="Y77" s="122">
        <v>741608</v>
      </c>
      <c r="Z77" s="40">
        <v>0.46</v>
      </c>
      <c r="AA77" s="41">
        <v>171447</v>
      </c>
      <c r="AB77" s="146">
        <f t="shared" si="31"/>
        <v>913055</v>
      </c>
      <c r="AC77" s="571">
        <v>572686.71261984005</v>
      </c>
      <c r="AD77" s="563">
        <v>0.46</v>
      </c>
      <c r="AE77" s="570">
        <v>73222.086827822393</v>
      </c>
      <c r="AF77" s="570">
        <f t="shared" si="24"/>
        <v>645908.79944766243</v>
      </c>
      <c r="AG77" s="404">
        <f t="shared" si="32"/>
        <v>754487.10496283264</v>
      </c>
    </row>
    <row r="78" spans="1:38" x14ac:dyDescent="0.2">
      <c r="A78" s="7">
        <v>68</v>
      </c>
      <c r="B78" s="13" t="s">
        <v>50</v>
      </c>
      <c r="C78" s="230">
        <v>482160</v>
      </c>
      <c r="D78" s="234">
        <f t="shared" si="23"/>
        <v>526904.44799999997</v>
      </c>
      <c r="E78" s="115">
        <v>618355</v>
      </c>
      <c r="F78" s="293">
        <f t="shared" si="25"/>
        <v>650509.46</v>
      </c>
      <c r="G78" s="271">
        <v>598468.70319999999</v>
      </c>
      <c r="H78" s="243">
        <f t="shared" si="26"/>
        <v>628990.60706319998</v>
      </c>
      <c r="I78" s="158">
        <f t="shared" si="27"/>
        <v>602134.83835439989</v>
      </c>
      <c r="K78" s="133">
        <v>68</v>
      </c>
      <c r="L78" s="206" t="s">
        <v>50</v>
      </c>
      <c r="M78" s="55">
        <v>628288</v>
      </c>
      <c r="N78" s="40">
        <v>0.46</v>
      </c>
      <c r="O78" s="59">
        <v>234605</v>
      </c>
      <c r="P78" s="162">
        <f t="shared" si="28"/>
        <v>862893</v>
      </c>
      <c r="Q78" s="122">
        <v>578568</v>
      </c>
      <c r="R78" s="40">
        <v>0.46</v>
      </c>
      <c r="S78" s="41">
        <v>240889</v>
      </c>
      <c r="T78" s="146">
        <f t="shared" si="29"/>
        <v>819457</v>
      </c>
      <c r="U78" s="55">
        <v>641849</v>
      </c>
      <c r="V78" s="40">
        <v>0.46</v>
      </c>
      <c r="W78" s="41">
        <v>209468.70319999999</v>
      </c>
      <c r="X78" s="146">
        <f t="shared" si="30"/>
        <v>851317.70319999999</v>
      </c>
      <c r="Y78" s="122">
        <v>668969</v>
      </c>
      <c r="Z78" s="40">
        <v>0.46</v>
      </c>
      <c r="AA78" s="41">
        <v>234605</v>
      </c>
      <c r="AB78" s="146">
        <f t="shared" si="31"/>
        <v>903574</v>
      </c>
      <c r="AC78" s="571">
        <v>968830.90480799996</v>
      </c>
      <c r="AD78" s="563">
        <v>0.46</v>
      </c>
      <c r="AE78" s="570">
        <v>59414.4523030032</v>
      </c>
      <c r="AF78" s="570">
        <f t="shared" si="24"/>
        <v>1028245.3571110031</v>
      </c>
      <c r="AG78" s="404">
        <f t="shared" si="32"/>
        <v>844603.64977756713</v>
      </c>
    </row>
    <row r="79" spans="1:38" s="240" customFormat="1" x14ac:dyDescent="0.2">
      <c r="A79" s="661" t="s">
        <v>51</v>
      </c>
      <c r="B79" s="662"/>
      <c r="C79" s="180"/>
      <c r="D79" s="180"/>
      <c r="E79" s="270"/>
      <c r="F79" s="114"/>
      <c r="G79" s="192"/>
      <c r="H79" s="118"/>
      <c r="I79" s="119"/>
      <c r="J79" s="111"/>
      <c r="K79" s="205" t="s">
        <v>51</v>
      </c>
      <c r="L79" s="205"/>
      <c r="M79" s="245"/>
      <c r="N79" s="205"/>
      <c r="O79" s="245"/>
      <c r="P79" s="245"/>
      <c r="Q79" s="205"/>
      <c r="R79" s="205"/>
      <c r="S79" s="205"/>
      <c r="T79" s="205"/>
      <c r="U79" s="245"/>
      <c r="V79" s="205"/>
      <c r="W79" s="205"/>
      <c r="X79" s="205"/>
      <c r="Y79" s="205"/>
      <c r="Z79" s="205"/>
      <c r="AA79" s="205"/>
      <c r="AB79" s="205"/>
      <c r="AC79" s="595"/>
      <c r="AD79" s="233"/>
      <c r="AE79" s="595"/>
      <c r="AF79" s="233"/>
      <c r="AG79" s="233"/>
      <c r="AK79" s="241"/>
      <c r="AL79" s="268"/>
    </row>
    <row r="80" spans="1:38" x14ac:dyDescent="0.2">
      <c r="A80" s="7">
        <v>69</v>
      </c>
      <c r="B80" s="13" t="s">
        <v>52</v>
      </c>
      <c r="C80" s="230">
        <v>1662080</v>
      </c>
      <c r="D80" s="234">
        <f t="shared" ref="D80:D86" si="33">C80*9.28%+C80</f>
        <v>1816321.024</v>
      </c>
      <c r="E80" s="115">
        <v>2131705</v>
      </c>
      <c r="F80" s="293">
        <f t="shared" si="25"/>
        <v>2242553.66</v>
      </c>
      <c r="G80" s="271">
        <v>2063149.3672000002</v>
      </c>
      <c r="H80" s="243">
        <f t="shared" si="26"/>
        <v>2168369.9849272002</v>
      </c>
      <c r="I80" s="158">
        <f t="shared" si="27"/>
        <v>2075748.2229757335</v>
      </c>
      <c r="K80" s="133">
        <v>69</v>
      </c>
      <c r="L80" s="206" t="s">
        <v>52</v>
      </c>
      <c r="M80" s="55">
        <v>1904220</v>
      </c>
      <c r="N80" s="40">
        <v>1.01</v>
      </c>
      <c r="O80" s="59">
        <v>801586</v>
      </c>
      <c r="P80" s="162">
        <f t="shared" si="28"/>
        <v>2705806</v>
      </c>
      <c r="Q80" s="122">
        <v>1796940</v>
      </c>
      <c r="R80" s="40">
        <v>1.01</v>
      </c>
      <c r="S80" s="41">
        <v>830472</v>
      </c>
      <c r="T80" s="146">
        <f t="shared" si="29"/>
        <v>2627412</v>
      </c>
      <c r="U80" s="55">
        <v>1931040</v>
      </c>
      <c r="V80" s="40">
        <v>1.01</v>
      </c>
      <c r="W80" s="41">
        <v>722149.36720000021</v>
      </c>
      <c r="X80" s="146">
        <f t="shared" si="30"/>
        <v>2653189.3672000002</v>
      </c>
      <c r="Y80" s="122">
        <v>1944450</v>
      </c>
      <c r="Z80" s="40">
        <v>1.01</v>
      </c>
      <c r="AA80" s="41">
        <v>794364</v>
      </c>
      <c r="AB80" s="146">
        <f t="shared" si="31"/>
        <v>2738814</v>
      </c>
      <c r="AC80" s="571">
        <v>2744303.2444339199</v>
      </c>
      <c r="AD80" s="563">
        <v>1.01</v>
      </c>
      <c r="AE80" s="570">
        <v>55453.010381121603</v>
      </c>
      <c r="AF80" s="570">
        <f>IF(AND(AC80="",AE80=""),"",SUM(AC80,AE80))</f>
        <v>2799756.2548150416</v>
      </c>
      <c r="AG80" s="404">
        <f t="shared" si="32"/>
        <v>2600120.974165129</v>
      </c>
    </row>
    <row r="81" spans="1:38" x14ac:dyDescent="0.2">
      <c r="A81" s="7">
        <v>70</v>
      </c>
      <c r="B81" s="13" t="s">
        <v>138</v>
      </c>
      <c r="C81" s="230">
        <v>156800</v>
      </c>
      <c r="D81" s="234">
        <f t="shared" si="33"/>
        <v>171351.04000000001</v>
      </c>
      <c r="E81" s="115">
        <v>201115</v>
      </c>
      <c r="F81" s="293">
        <f t="shared" si="25"/>
        <v>211572.98</v>
      </c>
      <c r="G81" s="271">
        <v>194647.1416</v>
      </c>
      <c r="H81" s="243">
        <f t="shared" si="26"/>
        <v>204574.14582159999</v>
      </c>
      <c r="I81" s="158">
        <f t="shared" si="27"/>
        <v>195832.72194053335</v>
      </c>
      <c r="K81" s="133">
        <v>70</v>
      </c>
      <c r="L81" s="206" t="s">
        <v>138</v>
      </c>
      <c r="M81" s="55">
        <v>176530</v>
      </c>
      <c r="N81" s="40">
        <v>1.41</v>
      </c>
      <c r="O81" s="59">
        <v>74412</v>
      </c>
      <c r="P81" s="162">
        <f t="shared" si="28"/>
        <v>250942</v>
      </c>
      <c r="Q81" s="122">
        <v>173990</v>
      </c>
      <c r="R81" s="40">
        <v>1.41</v>
      </c>
      <c r="S81" s="41">
        <v>77794</v>
      </c>
      <c r="T81" s="146">
        <f t="shared" si="29"/>
        <v>251784</v>
      </c>
      <c r="U81" s="55">
        <v>181610</v>
      </c>
      <c r="V81" s="40">
        <v>1.41</v>
      </c>
      <c r="W81" s="41">
        <v>67647.141600000003</v>
      </c>
      <c r="X81" s="146">
        <f t="shared" si="30"/>
        <v>249257.1416</v>
      </c>
      <c r="Y81" s="122">
        <v>185420</v>
      </c>
      <c r="Z81" s="40">
        <v>1.41</v>
      </c>
      <c r="AA81" s="41">
        <v>75088</v>
      </c>
      <c r="AB81" s="146">
        <f t="shared" si="31"/>
        <v>260508</v>
      </c>
      <c r="AC81" s="571">
        <v>212425.14653567999</v>
      </c>
      <c r="AD81" s="563">
        <v>1.41</v>
      </c>
      <c r="AE81" s="570">
        <v>52783.342998984001</v>
      </c>
      <c r="AF81" s="570">
        <f>IF(AND(AC81="",AE81=""),"",SUM(AC81,AE81))</f>
        <v>265208.48953466397</v>
      </c>
      <c r="AG81" s="404">
        <f t="shared" si="32"/>
        <v>245588.7255125329</v>
      </c>
    </row>
    <row r="82" spans="1:38" x14ac:dyDescent="0.2">
      <c r="A82" s="7">
        <v>71</v>
      </c>
      <c r="B82" s="13" t="s">
        <v>139</v>
      </c>
      <c r="C82" s="230">
        <v>924140</v>
      </c>
      <c r="D82" s="234">
        <f t="shared" si="33"/>
        <v>1009900.192</v>
      </c>
      <c r="E82" s="115">
        <v>1185220</v>
      </c>
      <c r="F82" s="293">
        <f t="shared" si="25"/>
        <v>1246851.44</v>
      </c>
      <c r="G82" s="271">
        <v>1147103.3248000001</v>
      </c>
      <c r="H82" s="243">
        <f t="shared" si="26"/>
        <v>1205605.5943648</v>
      </c>
      <c r="I82" s="158">
        <f t="shared" si="27"/>
        <v>1154119.0754549333</v>
      </c>
      <c r="K82" s="133">
        <v>71</v>
      </c>
      <c r="L82" s="206" t="s">
        <v>139</v>
      </c>
      <c r="M82" s="55">
        <v>1059320</v>
      </c>
      <c r="N82" s="40">
        <v>1.1499999999999999</v>
      </c>
      <c r="O82" s="59">
        <v>441214</v>
      </c>
      <c r="P82" s="162">
        <f t="shared" si="28"/>
        <v>1500534</v>
      </c>
      <c r="Q82" s="122">
        <v>1022020</v>
      </c>
      <c r="R82" s="40">
        <v>1.1499999999999999</v>
      </c>
      <c r="S82" s="41">
        <v>453247</v>
      </c>
      <c r="T82" s="146">
        <f t="shared" si="29"/>
        <v>1475267</v>
      </c>
      <c r="U82" s="55">
        <v>1111540</v>
      </c>
      <c r="V82" s="40">
        <v>1.1499999999999999</v>
      </c>
      <c r="W82" s="41">
        <v>401103.32480000006</v>
      </c>
      <c r="X82" s="146">
        <f t="shared" si="30"/>
        <v>1512643.3248000001</v>
      </c>
      <c r="Y82" s="122">
        <v>1089160</v>
      </c>
      <c r="Z82" s="40">
        <v>1.1499999999999999</v>
      </c>
      <c r="AA82" s="41">
        <v>445225</v>
      </c>
      <c r="AB82" s="146">
        <f t="shared" si="31"/>
        <v>1534385</v>
      </c>
      <c r="AC82" s="571">
        <v>2074015.7888112001</v>
      </c>
      <c r="AD82" s="563">
        <v>1.1499999999999999</v>
      </c>
      <c r="AE82" s="570">
        <v>34834.853421763197</v>
      </c>
      <c r="AF82" s="570">
        <f>IF(AND(AC82="",AE82=""),"",SUM(AC82,AE82))</f>
        <v>2108850.6422329633</v>
      </c>
      <c r="AG82" s="404">
        <f t="shared" si="32"/>
        <v>1547633.1737479828</v>
      </c>
    </row>
    <row r="83" spans="1:38" s="240" customFormat="1" x14ac:dyDescent="0.2">
      <c r="A83" s="661" t="s">
        <v>53</v>
      </c>
      <c r="B83" s="662"/>
      <c r="C83" s="288"/>
      <c r="D83" s="288"/>
      <c r="E83" s="270"/>
      <c r="F83" s="114"/>
      <c r="G83" s="192"/>
      <c r="H83" s="118"/>
      <c r="I83" s="119"/>
      <c r="J83" s="111"/>
      <c r="K83" s="205" t="s">
        <v>53</v>
      </c>
      <c r="L83" s="205"/>
      <c r="M83" s="245"/>
      <c r="N83" s="205"/>
      <c r="O83" s="245"/>
      <c r="P83" s="245"/>
      <c r="Q83" s="205"/>
      <c r="R83" s="205"/>
      <c r="S83" s="205"/>
      <c r="T83" s="205"/>
      <c r="U83" s="245"/>
      <c r="V83" s="205"/>
      <c r="W83" s="205"/>
      <c r="X83" s="205"/>
      <c r="Y83" s="205"/>
      <c r="Z83" s="205"/>
      <c r="AA83" s="205"/>
      <c r="AB83" s="205"/>
      <c r="AC83" s="595"/>
      <c r="AD83" s="233"/>
      <c r="AE83" s="595"/>
      <c r="AF83" s="233"/>
      <c r="AG83" s="233"/>
      <c r="AK83" s="241"/>
      <c r="AL83" s="268"/>
    </row>
    <row r="84" spans="1:38" x14ac:dyDescent="0.2">
      <c r="A84" s="7">
        <v>72</v>
      </c>
      <c r="B84" s="13" t="s">
        <v>54</v>
      </c>
      <c r="C84" s="230">
        <v>98000</v>
      </c>
      <c r="D84" s="234">
        <f t="shared" si="33"/>
        <v>107094.39999999999</v>
      </c>
      <c r="E84" s="115">
        <v>125685</v>
      </c>
      <c r="F84" s="293">
        <f t="shared" si="25"/>
        <v>132220.62</v>
      </c>
      <c r="G84" s="271">
        <v>112527.03999999999</v>
      </c>
      <c r="H84" s="243">
        <f t="shared" si="26"/>
        <v>118265.91903999999</v>
      </c>
      <c r="I84" s="158">
        <f t="shared" si="27"/>
        <v>119193.64634666666</v>
      </c>
      <c r="K84" s="133">
        <v>72</v>
      </c>
      <c r="L84" s="206" t="s">
        <v>54</v>
      </c>
      <c r="M84" s="55">
        <v>100010</v>
      </c>
      <c r="N84" s="273">
        <v>1</v>
      </c>
      <c r="O84" s="59">
        <v>355200</v>
      </c>
      <c r="P84" s="162">
        <f t="shared" si="28"/>
        <v>455210</v>
      </c>
      <c r="Q84" s="122">
        <v>97820</v>
      </c>
      <c r="R84" s="273">
        <v>1</v>
      </c>
      <c r="S84" s="41">
        <v>371200</v>
      </c>
      <c r="T84" s="146">
        <f t="shared" si="29"/>
        <v>469020</v>
      </c>
      <c r="U84" s="55">
        <v>106580</v>
      </c>
      <c r="V84" s="273">
        <v>1</v>
      </c>
      <c r="W84" s="41">
        <v>320000</v>
      </c>
      <c r="X84" s="146">
        <f t="shared" si="30"/>
        <v>426580</v>
      </c>
      <c r="Y84" s="122">
        <v>108770</v>
      </c>
      <c r="Z84" s="273">
        <v>1</v>
      </c>
      <c r="AA84" s="41">
        <v>358400</v>
      </c>
      <c r="AB84" s="146">
        <f t="shared" si="31"/>
        <v>467170</v>
      </c>
      <c r="AC84" s="92" t="s">
        <v>593</v>
      </c>
      <c r="AD84" s="585">
        <v>1</v>
      </c>
      <c r="AE84" s="570">
        <v>64904.494096915201</v>
      </c>
      <c r="AF84" s="570">
        <f>IF(AND(AC84="",AE84=""),"",SUM(AC84,AE84))</f>
        <v>64904.494096915201</v>
      </c>
      <c r="AG84" s="404">
        <f t="shared" si="32"/>
        <v>333679.69007393031</v>
      </c>
    </row>
    <row r="85" spans="1:38" x14ac:dyDescent="0.2">
      <c r="A85" s="7">
        <v>73</v>
      </c>
      <c r="B85" s="13" t="s">
        <v>140</v>
      </c>
      <c r="C85" s="230">
        <v>346920</v>
      </c>
      <c r="D85" s="234">
        <f t="shared" si="33"/>
        <v>379114.17599999998</v>
      </c>
      <c r="E85" s="115">
        <v>444885</v>
      </c>
      <c r="F85" s="293">
        <f t="shared" si="25"/>
        <v>468019.02</v>
      </c>
      <c r="G85" s="271">
        <v>430577.49840000004</v>
      </c>
      <c r="H85" s="243">
        <f t="shared" si="26"/>
        <v>452536.95081840002</v>
      </c>
      <c r="I85" s="158">
        <f t="shared" si="27"/>
        <v>433223.38227279996</v>
      </c>
      <c r="K85" s="133">
        <v>73</v>
      </c>
      <c r="L85" s="206" t="s">
        <v>140</v>
      </c>
      <c r="M85" s="55">
        <v>654092</v>
      </c>
      <c r="N85" s="273">
        <v>1.1499999999999999</v>
      </c>
      <c r="O85" s="59">
        <v>264000</v>
      </c>
      <c r="P85" s="162">
        <f t="shared" si="28"/>
        <v>918092</v>
      </c>
      <c r="Q85" s="122">
        <v>610807</v>
      </c>
      <c r="R85" s="273">
        <v>1.1499999999999999</v>
      </c>
      <c r="S85" s="41">
        <v>273600</v>
      </c>
      <c r="T85" s="146">
        <f t="shared" si="29"/>
        <v>884407</v>
      </c>
      <c r="U85" s="55">
        <v>702187</v>
      </c>
      <c r="V85" s="273">
        <v>1.1499999999999999</v>
      </c>
      <c r="W85" s="41">
        <v>240000</v>
      </c>
      <c r="X85" s="146">
        <f t="shared" si="30"/>
        <v>942187</v>
      </c>
      <c r="Y85" s="122">
        <v>721425</v>
      </c>
      <c r="Z85" s="273">
        <v>1.1499999999999999</v>
      </c>
      <c r="AA85" s="41">
        <v>264000</v>
      </c>
      <c r="AB85" s="146">
        <f t="shared" si="31"/>
        <v>985425</v>
      </c>
      <c r="AC85" s="571">
        <v>410497.24262976</v>
      </c>
      <c r="AD85" s="585">
        <v>1.1499999999999999</v>
      </c>
      <c r="AE85" s="570">
        <v>24335.5970237328</v>
      </c>
      <c r="AF85" s="570">
        <f>IF(AND(AC85="",AE85=""),"",SUM(AC85,AE85))</f>
        <v>434832.83965349279</v>
      </c>
      <c r="AG85" s="404">
        <f t="shared" si="32"/>
        <v>766361.20365438203</v>
      </c>
    </row>
    <row r="86" spans="1:38" x14ac:dyDescent="0.2">
      <c r="A86" s="7">
        <v>74</v>
      </c>
      <c r="B86" s="13" t="s">
        <v>55</v>
      </c>
      <c r="C86" s="230">
        <v>196980</v>
      </c>
      <c r="D86" s="234">
        <f t="shared" si="33"/>
        <v>215259.74400000001</v>
      </c>
      <c r="E86" s="115">
        <v>252605</v>
      </c>
      <c r="F86" s="293">
        <f t="shared" si="25"/>
        <v>265740.46000000002</v>
      </c>
      <c r="G86" s="271">
        <v>244481.22320000001</v>
      </c>
      <c r="H86" s="243">
        <f t="shared" si="26"/>
        <v>256949.7655832</v>
      </c>
      <c r="I86" s="158">
        <f t="shared" si="27"/>
        <v>245983.32319440003</v>
      </c>
      <c r="K86" s="133">
        <v>74</v>
      </c>
      <c r="L86" s="206" t="s">
        <v>55</v>
      </c>
      <c r="M86" s="55">
        <v>648000</v>
      </c>
      <c r="N86" s="273">
        <v>1.1499999999999999</v>
      </c>
      <c r="O86" s="59">
        <v>268800</v>
      </c>
      <c r="P86" s="162">
        <f t="shared" si="28"/>
        <v>916800</v>
      </c>
      <c r="Q86" s="122">
        <v>662400</v>
      </c>
      <c r="R86" s="273">
        <v>1.1499999999999999</v>
      </c>
      <c r="S86" s="41">
        <v>268800</v>
      </c>
      <c r="T86" s="146">
        <f t="shared" si="29"/>
        <v>931200</v>
      </c>
      <c r="U86" s="55">
        <v>720000</v>
      </c>
      <c r="V86" s="273">
        <v>1.1499999999999999</v>
      </c>
      <c r="W86" s="41">
        <v>240000</v>
      </c>
      <c r="X86" s="146">
        <f t="shared" si="30"/>
        <v>960000</v>
      </c>
      <c r="Y86" s="122">
        <v>700800</v>
      </c>
      <c r="Z86" s="273">
        <v>1.1499999999999999</v>
      </c>
      <c r="AA86" s="41">
        <v>261600</v>
      </c>
      <c r="AB86" s="146">
        <f t="shared" si="31"/>
        <v>962400</v>
      </c>
      <c r="AC86" s="571">
        <v>701864.16659424</v>
      </c>
      <c r="AD86" s="585">
        <v>1.1499999999999999</v>
      </c>
      <c r="AE86" s="570">
        <v>45082.931437065599</v>
      </c>
      <c r="AF86" s="570">
        <f>IF(AND(AC86="",AE86=""),"",SUM(AC86,AE86))</f>
        <v>746947.09803130559</v>
      </c>
      <c r="AG86" s="404">
        <f t="shared" si="32"/>
        <v>793888.40353761753</v>
      </c>
    </row>
    <row r="87" spans="1:38" s="240" customFormat="1" x14ac:dyDescent="0.2">
      <c r="A87" s="661" t="s">
        <v>56</v>
      </c>
      <c r="B87" s="662"/>
      <c r="C87" s="180"/>
      <c r="D87" s="180"/>
      <c r="E87" s="180"/>
      <c r="F87" s="180"/>
      <c r="G87" s="111"/>
      <c r="H87" s="118"/>
      <c r="I87" s="119"/>
      <c r="J87" s="111"/>
      <c r="K87" s="205" t="s">
        <v>56</v>
      </c>
      <c r="L87" s="205"/>
      <c r="M87" s="245"/>
      <c r="N87" s="205"/>
      <c r="O87" s="245"/>
      <c r="P87" s="245"/>
      <c r="Q87" s="205"/>
      <c r="R87" s="205"/>
      <c r="S87" s="205"/>
      <c r="T87" s="205"/>
      <c r="U87" s="245"/>
      <c r="V87" s="205"/>
      <c r="W87" s="205"/>
      <c r="X87" s="205"/>
      <c r="Y87" s="205"/>
      <c r="Z87" s="205"/>
      <c r="AA87" s="205"/>
      <c r="AB87" s="205"/>
      <c r="AC87" s="595"/>
      <c r="AD87" s="233"/>
      <c r="AE87" s="595"/>
      <c r="AF87" s="233"/>
      <c r="AG87" s="233"/>
      <c r="AK87" s="241"/>
      <c r="AL87" s="268"/>
    </row>
    <row r="88" spans="1:38" x14ac:dyDescent="0.2">
      <c r="A88" s="7">
        <v>75</v>
      </c>
      <c r="B88" s="13" t="s">
        <v>57</v>
      </c>
      <c r="C88" s="230">
        <v>328300</v>
      </c>
      <c r="D88" s="234">
        <f t="shared" ref="D88:D108" si="34">C88*9.28%+C88</f>
        <v>358766.24</v>
      </c>
      <c r="E88" s="115">
        <v>421040</v>
      </c>
      <c r="F88" s="293">
        <f t="shared" ref="F88:F113" si="35">+E88*5.2%+E88</f>
        <v>442934.08</v>
      </c>
      <c r="G88" s="271">
        <v>407499.35360000003</v>
      </c>
      <c r="H88" s="243">
        <f t="shared" si="26"/>
        <v>428281.82063360006</v>
      </c>
      <c r="I88" s="158">
        <f t="shared" si="27"/>
        <v>409994.04687786667</v>
      </c>
      <c r="K88" s="133">
        <v>75</v>
      </c>
      <c r="L88" s="206" t="s">
        <v>57</v>
      </c>
      <c r="M88" s="463" t="s">
        <v>593</v>
      </c>
      <c r="N88" s="40">
        <v>8.33</v>
      </c>
      <c r="O88" s="59">
        <v>1131200</v>
      </c>
      <c r="P88" s="162">
        <f>+O88</f>
        <v>1131200</v>
      </c>
      <c r="Q88" s="463" t="s">
        <v>593</v>
      </c>
      <c r="R88" s="40">
        <v>8.33</v>
      </c>
      <c r="S88" s="41">
        <v>1131200</v>
      </c>
      <c r="T88" s="146">
        <f>+S88</f>
        <v>1131200</v>
      </c>
      <c r="U88" s="463" t="s">
        <v>593</v>
      </c>
      <c r="V88" s="40">
        <v>8.33</v>
      </c>
      <c r="W88" s="41">
        <v>1010000</v>
      </c>
      <c r="X88" s="146">
        <f>+W88</f>
        <v>1010000</v>
      </c>
      <c r="Y88" s="463" t="s">
        <v>593</v>
      </c>
      <c r="Z88" s="40">
        <v>8.33</v>
      </c>
      <c r="AA88" s="41">
        <v>1090800</v>
      </c>
      <c r="AB88" s="146">
        <f>+AA88</f>
        <v>1090800</v>
      </c>
      <c r="AC88" s="92" t="s">
        <v>593</v>
      </c>
      <c r="AD88" s="563">
        <v>8.33</v>
      </c>
      <c r="AE88" s="570">
        <v>494283.17458260001</v>
      </c>
      <c r="AF88" s="570">
        <f t="shared" ref="AF88:AF113" si="36">IF(AND(AC88="",AE88=""),"",SUM(AC88,AE88))</f>
        <v>494283.17458260001</v>
      </c>
      <c r="AG88" s="404">
        <f t="shared" si="32"/>
        <v>877912.87024341105</v>
      </c>
    </row>
    <row r="89" spans="1:38" x14ac:dyDescent="0.2">
      <c r="A89" s="7">
        <v>76</v>
      </c>
      <c r="B89" s="13" t="s">
        <v>103</v>
      </c>
      <c r="C89" s="230">
        <v>1324960</v>
      </c>
      <c r="D89" s="234">
        <f t="shared" si="34"/>
        <v>1447916.2879999999</v>
      </c>
      <c r="E89" s="115">
        <v>1699265</v>
      </c>
      <c r="F89" s="293">
        <f t="shared" si="35"/>
        <v>1787626.78</v>
      </c>
      <c r="G89" s="271">
        <v>1644616.6376</v>
      </c>
      <c r="H89" s="243">
        <f t="shared" si="26"/>
        <v>1728492.0861176001</v>
      </c>
      <c r="I89" s="158">
        <f t="shared" si="27"/>
        <v>1654678.3847058667</v>
      </c>
      <c r="K89" s="133">
        <v>76</v>
      </c>
      <c r="L89" s="206" t="s">
        <v>103</v>
      </c>
      <c r="M89" s="55">
        <v>1517980</v>
      </c>
      <c r="N89" s="40">
        <v>3.64</v>
      </c>
      <c r="O89" s="59">
        <v>644691</v>
      </c>
      <c r="P89" s="162">
        <f t="shared" si="28"/>
        <v>2162671</v>
      </c>
      <c r="Q89" s="122">
        <v>1475220</v>
      </c>
      <c r="R89" s="40">
        <v>3.64</v>
      </c>
      <c r="S89" s="41">
        <v>644691</v>
      </c>
      <c r="T89" s="146">
        <f t="shared" si="29"/>
        <v>2119911</v>
      </c>
      <c r="U89" s="55">
        <v>1571430</v>
      </c>
      <c r="V89" s="40">
        <v>3.64</v>
      </c>
      <c r="W89" s="41">
        <v>575616.63760000002</v>
      </c>
      <c r="X89" s="146">
        <f t="shared" si="30"/>
        <v>2147046.6376</v>
      </c>
      <c r="Y89" s="122">
        <v>1571430</v>
      </c>
      <c r="Z89" s="40">
        <v>3.64</v>
      </c>
      <c r="AA89" s="41">
        <v>638934</v>
      </c>
      <c r="AB89" s="146">
        <f t="shared" si="31"/>
        <v>2210364</v>
      </c>
      <c r="AC89" s="571">
        <v>678899.28588768002</v>
      </c>
      <c r="AD89" s="563">
        <v>3.64</v>
      </c>
      <c r="AE89" s="570">
        <v>170858.71245680601</v>
      </c>
      <c r="AF89" s="570">
        <f t="shared" si="36"/>
        <v>849757.998344486</v>
      </c>
      <c r="AG89" s="404">
        <f t="shared" si="32"/>
        <v>1857404.8367750589</v>
      </c>
    </row>
    <row r="90" spans="1:38" x14ac:dyDescent="0.2">
      <c r="A90" s="7">
        <v>77</v>
      </c>
      <c r="B90" s="13" t="s">
        <v>58</v>
      </c>
      <c r="C90" s="230">
        <v>2437260</v>
      </c>
      <c r="D90" s="234">
        <f t="shared" si="34"/>
        <v>2663437.7280000001</v>
      </c>
      <c r="E90" s="115">
        <v>3125880</v>
      </c>
      <c r="F90" s="293">
        <f t="shared" si="35"/>
        <v>3288425.76</v>
      </c>
      <c r="G90" s="271">
        <v>3025351.6991999997</v>
      </c>
      <c r="H90" s="243">
        <f t="shared" si="26"/>
        <v>3179644.6358591998</v>
      </c>
      <c r="I90" s="158">
        <f t="shared" si="27"/>
        <v>3043836.0412864001</v>
      </c>
      <c r="K90" s="133">
        <v>77</v>
      </c>
      <c r="L90" s="206" t="s">
        <v>58</v>
      </c>
      <c r="M90" s="55">
        <v>2850700</v>
      </c>
      <c r="N90" s="40">
        <v>3.64</v>
      </c>
      <c r="O90" s="59">
        <v>1175880</v>
      </c>
      <c r="P90" s="162">
        <f t="shared" si="28"/>
        <v>4026580</v>
      </c>
      <c r="Q90" s="122">
        <v>2595120</v>
      </c>
      <c r="R90" s="40">
        <v>3.64</v>
      </c>
      <c r="S90" s="41">
        <v>1218254</v>
      </c>
      <c r="T90" s="146">
        <f t="shared" si="29"/>
        <v>3813374</v>
      </c>
      <c r="U90" s="55">
        <v>2772060</v>
      </c>
      <c r="V90" s="40">
        <v>3.64</v>
      </c>
      <c r="W90" s="41">
        <v>1059351.6991999997</v>
      </c>
      <c r="X90" s="146">
        <f t="shared" si="30"/>
        <v>3831411.6991999997</v>
      </c>
      <c r="Y90" s="122">
        <v>2968660</v>
      </c>
      <c r="Z90" s="40">
        <v>3.64</v>
      </c>
      <c r="AA90" s="41">
        <v>1186474</v>
      </c>
      <c r="AB90" s="146">
        <f t="shared" si="31"/>
        <v>4155134</v>
      </c>
      <c r="AC90" s="571">
        <v>2464418.7608227199</v>
      </c>
      <c r="AD90" s="563">
        <v>3.64</v>
      </c>
      <c r="AE90" s="570">
        <v>219982.02759318199</v>
      </c>
      <c r="AF90" s="570">
        <f t="shared" si="36"/>
        <v>2684400.7884159018</v>
      </c>
      <c r="AG90" s="404">
        <f t="shared" si="32"/>
        <v>3592456.0881503834</v>
      </c>
    </row>
    <row r="91" spans="1:38" x14ac:dyDescent="0.2">
      <c r="A91" s="7">
        <v>78</v>
      </c>
      <c r="B91" s="13" t="s">
        <v>59</v>
      </c>
      <c r="C91" s="230">
        <v>3830820</v>
      </c>
      <c r="D91" s="234">
        <f t="shared" si="34"/>
        <v>4186320.0959999999</v>
      </c>
      <c r="E91" s="115">
        <v>4913020</v>
      </c>
      <c r="F91" s="293">
        <f t="shared" si="35"/>
        <v>5168497.04</v>
      </c>
      <c r="G91" s="271">
        <v>3765405.44</v>
      </c>
      <c r="H91" s="243">
        <f t="shared" si="26"/>
        <v>3957441.1174399997</v>
      </c>
      <c r="I91" s="158">
        <f t="shared" si="27"/>
        <v>4437419.4178133337</v>
      </c>
      <c r="K91" s="133">
        <v>78</v>
      </c>
      <c r="L91" s="206" t="s">
        <v>59</v>
      </c>
      <c r="M91" s="55">
        <v>3329280</v>
      </c>
      <c r="N91" s="40">
        <v>3.21</v>
      </c>
      <c r="O91" s="59">
        <v>1462320</v>
      </c>
      <c r="P91" s="162">
        <f t="shared" si="28"/>
        <v>4791600</v>
      </c>
      <c r="Q91" s="122">
        <v>3060000</v>
      </c>
      <c r="R91" s="40">
        <v>3.21</v>
      </c>
      <c r="S91" s="41">
        <v>1515016</v>
      </c>
      <c r="T91" s="146">
        <f t="shared" si="29"/>
        <v>4575016</v>
      </c>
      <c r="U91" s="55">
        <v>3525120</v>
      </c>
      <c r="V91" s="40">
        <v>3.21</v>
      </c>
      <c r="W91" s="41">
        <v>1317405.44</v>
      </c>
      <c r="X91" s="146">
        <f t="shared" si="30"/>
        <v>4842525.4399999995</v>
      </c>
      <c r="Y91" s="122">
        <v>3647520</v>
      </c>
      <c r="Z91" s="40">
        <v>3.21</v>
      </c>
      <c r="AA91" s="41">
        <v>1449146</v>
      </c>
      <c r="AB91" s="146">
        <f t="shared" si="31"/>
        <v>5096666</v>
      </c>
      <c r="AC91" s="571">
        <v>5850303.3599961596</v>
      </c>
      <c r="AD91" s="563">
        <v>3.21</v>
      </c>
      <c r="AE91" s="570">
        <v>68550.168909081607</v>
      </c>
      <c r="AF91" s="570">
        <f t="shared" si="36"/>
        <v>5918853.5289052408</v>
      </c>
      <c r="AG91" s="404">
        <f t="shared" si="32"/>
        <v>4943680.0644530961</v>
      </c>
    </row>
    <row r="92" spans="1:38" x14ac:dyDescent="0.2">
      <c r="A92" s="7">
        <v>79</v>
      </c>
      <c r="B92" s="13" t="s">
        <v>148</v>
      </c>
      <c r="C92" s="230">
        <v>364560</v>
      </c>
      <c r="D92" s="234">
        <f t="shared" si="34"/>
        <v>398391.16800000001</v>
      </c>
      <c r="E92" s="115">
        <v>467590</v>
      </c>
      <c r="F92" s="293">
        <f t="shared" si="35"/>
        <v>491904.68</v>
      </c>
      <c r="G92" s="271">
        <v>452552.30559999996</v>
      </c>
      <c r="H92" s="243">
        <f t="shared" si="26"/>
        <v>475632.47318559996</v>
      </c>
      <c r="I92" s="158">
        <f t="shared" si="27"/>
        <v>455309.44039519998</v>
      </c>
      <c r="K92" s="133">
        <v>79</v>
      </c>
      <c r="L92" s="206" t="s">
        <v>148</v>
      </c>
      <c r="M92" s="55">
        <v>420420</v>
      </c>
      <c r="N92" s="40">
        <v>8.33</v>
      </c>
      <c r="O92" s="59">
        <v>177579</v>
      </c>
      <c r="P92" s="162">
        <f t="shared" si="28"/>
        <v>597999</v>
      </c>
      <c r="Q92" s="122">
        <v>391020</v>
      </c>
      <c r="R92" s="40">
        <v>8.33</v>
      </c>
      <c r="S92" s="41">
        <v>183921</v>
      </c>
      <c r="T92" s="146">
        <f t="shared" si="29"/>
        <v>574941</v>
      </c>
      <c r="U92" s="55">
        <v>438060</v>
      </c>
      <c r="V92" s="40">
        <v>8.33</v>
      </c>
      <c r="W92" s="41">
        <v>158552.30559999996</v>
      </c>
      <c r="X92" s="146">
        <f t="shared" si="30"/>
        <v>596612.30559999996</v>
      </c>
      <c r="Y92" s="122">
        <v>432180</v>
      </c>
      <c r="Z92" s="40">
        <v>8.33</v>
      </c>
      <c r="AA92" s="41">
        <v>175993</v>
      </c>
      <c r="AB92" s="146">
        <f t="shared" si="31"/>
        <v>608173</v>
      </c>
      <c r="AC92" s="571">
        <v>621180</v>
      </c>
      <c r="AD92" s="563">
        <v>8.33</v>
      </c>
      <c r="AE92" s="570">
        <v>267750</v>
      </c>
      <c r="AF92" s="570">
        <f t="shared" si="36"/>
        <v>888930</v>
      </c>
      <c r="AG92" s="404">
        <f t="shared" si="32"/>
        <v>620327.45766586659</v>
      </c>
    </row>
    <row r="93" spans="1:38" x14ac:dyDescent="0.2">
      <c r="A93" s="7">
        <v>80</v>
      </c>
      <c r="B93" s="13" t="s">
        <v>105</v>
      </c>
      <c r="C93" s="230">
        <v>157780</v>
      </c>
      <c r="D93" s="234">
        <f t="shared" si="34"/>
        <v>172421.984</v>
      </c>
      <c r="E93" s="115">
        <v>202350</v>
      </c>
      <c r="F93" s="293">
        <f t="shared" si="35"/>
        <v>212872.2</v>
      </c>
      <c r="G93" s="271">
        <v>195842.424</v>
      </c>
      <c r="H93" s="243">
        <f t="shared" si="26"/>
        <v>205830.387624</v>
      </c>
      <c r="I93" s="158">
        <f t="shared" si="27"/>
        <v>197041.52387466666</v>
      </c>
      <c r="K93" s="133">
        <v>80</v>
      </c>
      <c r="L93" s="206" t="s">
        <v>105</v>
      </c>
      <c r="M93" s="55">
        <v>179070</v>
      </c>
      <c r="N93" s="40">
        <v>8.33</v>
      </c>
      <c r="O93" s="59">
        <v>76415</v>
      </c>
      <c r="P93" s="162">
        <f t="shared" si="28"/>
        <v>255485</v>
      </c>
      <c r="Q93" s="122">
        <v>166370</v>
      </c>
      <c r="R93" s="40">
        <v>8.33</v>
      </c>
      <c r="S93" s="41">
        <v>79857</v>
      </c>
      <c r="T93" s="146">
        <f t="shared" si="29"/>
        <v>246227</v>
      </c>
      <c r="U93" s="55">
        <v>177800</v>
      </c>
      <c r="V93" s="40">
        <v>8.33</v>
      </c>
      <c r="W93" s="41">
        <v>68842.423999999999</v>
      </c>
      <c r="X93" s="146">
        <f t="shared" si="30"/>
        <v>246642.424</v>
      </c>
      <c r="Y93" s="122">
        <v>193040</v>
      </c>
      <c r="Z93" s="40">
        <v>8.33</v>
      </c>
      <c r="AA93" s="41">
        <v>76415</v>
      </c>
      <c r="AB93" s="146">
        <f t="shared" si="31"/>
        <v>269455</v>
      </c>
      <c r="AC93" s="92" t="s">
        <v>593</v>
      </c>
      <c r="AD93" s="563">
        <v>8.33</v>
      </c>
      <c r="AE93" s="570">
        <v>70358.653264723194</v>
      </c>
      <c r="AF93" s="570">
        <f t="shared" si="36"/>
        <v>70358.653264723194</v>
      </c>
      <c r="AG93" s="404">
        <f t="shared" si="32"/>
        <v>214201.60018989831</v>
      </c>
    </row>
    <row r="94" spans="1:38" x14ac:dyDescent="0.2">
      <c r="A94" s="7">
        <v>81</v>
      </c>
      <c r="B94" s="13" t="s">
        <v>106</v>
      </c>
      <c r="C94" s="230">
        <v>268520</v>
      </c>
      <c r="D94" s="234">
        <f t="shared" si="34"/>
        <v>293438.65600000002</v>
      </c>
      <c r="E94" s="115">
        <v>344375</v>
      </c>
      <c r="F94" s="293">
        <f t="shared" si="35"/>
        <v>362282.5</v>
      </c>
      <c r="G94" s="271">
        <v>333299.90000000002</v>
      </c>
      <c r="H94" s="243">
        <f t="shared" si="26"/>
        <v>350298.1949</v>
      </c>
      <c r="I94" s="158">
        <f t="shared" si="27"/>
        <v>335339.78363333334</v>
      </c>
      <c r="K94" s="133">
        <v>81</v>
      </c>
      <c r="L94" s="206" t="s">
        <v>106</v>
      </c>
      <c r="M94" s="55">
        <v>1362200</v>
      </c>
      <c r="N94" s="40">
        <v>3.72</v>
      </c>
      <c r="O94" s="59">
        <v>129093</v>
      </c>
      <c r="P94" s="162">
        <f t="shared" si="28"/>
        <v>1491293</v>
      </c>
      <c r="Q94" s="122">
        <v>1225000</v>
      </c>
      <c r="R94" s="40">
        <v>3.72</v>
      </c>
      <c r="S94" s="41">
        <v>134908</v>
      </c>
      <c r="T94" s="146">
        <f t="shared" si="29"/>
        <v>1359908</v>
      </c>
      <c r="U94" s="55">
        <v>1362200</v>
      </c>
      <c r="V94" s="40">
        <v>3.72</v>
      </c>
      <c r="W94" s="41">
        <v>116299.90000000002</v>
      </c>
      <c r="X94" s="146">
        <f t="shared" si="30"/>
        <v>1478499.9</v>
      </c>
      <c r="Y94" s="122">
        <v>1479800</v>
      </c>
      <c r="Z94" s="40">
        <v>3.72</v>
      </c>
      <c r="AA94" s="41">
        <v>131419</v>
      </c>
      <c r="AB94" s="146">
        <f t="shared" si="31"/>
        <v>1611219</v>
      </c>
      <c r="AC94" s="571">
        <v>477956.57970528002</v>
      </c>
      <c r="AD94" s="563">
        <v>3.72</v>
      </c>
      <c r="AE94" s="570">
        <v>119137.49519050099</v>
      </c>
      <c r="AF94" s="570">
        <f t="shared" si="36"/>
        <v>597094.074895781</v>
      </c>
      <c r="AG94" s="404">
        <f t="shared" si="32"/>
        <v>1145558.9597548523</v>
      </c>
    </row>
    <row r="95" spans="1:38" x14ac:dyDescent="0.2">
      <c r="A95" s="7">
        <v>82</v>
      </c>
      <c r="B95" s="13" t="s">
        <v>107</v>
      </c>
      <c r="C95" s="230">
        <v>65660</v>
      </c>
      <c r="D95" s="234">
        <f t="shared" si="34"/>
        <v>71753.247999999992</v>
      </c>
      <c r="E95" s="115">
        <v>84265</v>
      </c>
      <c r="F95" s="293">
        <f t="shared" si="35"/>
        <v>88646.78</v>
      </c>
      <c r="G95" s="271">
        <v>81555.037599999996</v>
      </c>
      <c r="H95" s="243">
        <f t="shared" si="26"/>
        <v>85714.344517599995</v>
      </c>
      <c r="I95" s="158">
        <f t="shared" si="27"/>
        <v>82038.124172533324</v>
      </c>
      <c r="K95" s="133">
        <v>82</v>
      </c>
      <c r="L95" s="206" t="s">
        <v>107</v>
      </c>
      <c r="M95" s="55">
        <v>72610</v>
      </c>
      <c r="N95" s="40">
        <v>3.72</v>
      </c>
      <c r="O95" s="59">
        <v>31982</v>
      </c>
      <c r="P95" s="162">
        <f t="shared" si="28"/>
        <v>104592</v>
      </c>
      <c r="Q95" s="122">
        <v>69960</v>
      </c>
      <c r="R95" s="40">
        <v>3.72</v>
      </c>
      <c r="S95" s="41">
        <v>31982</v>
      </c>
      <c r="T95" s="146">
        <f t="shared" si="29"/>
        <v>101942</v>
      </c>
      <c r="U95" s="55">
        <v>79500</v>
      </c>
      <c r="V95" s="40">
        <v>3.72</v>
      </c>
      <c r="W95" s="41">
        <v>28555.037599999996</v>
      </c>
      <c r="X95" s="146">
        <f t="shared" si="30"/>
        <v>108055.0376</v>
      </c>
      <c r="Y95" s="122">
        <v>78970</v>
      </c>
      <c r="Z95" s="40">
        <v>3.72</v>
      </c>
      <c r="AA95" s="41">
        <v>32553</v>
      </c>
      <c r="AB95" s="146">
        <f t="shared" si="31"/>
        <v>111523</v>
      </c>
      <c r="AC95" s="571">
        <v>271272.65334624</v>
      </c>
      <c r="AD95" s="563">
        <v>3.72</v>
      </c>
      <c r="AE95" s="570">
        <v>66203.445161879994</v>
      </c>
      <c r="AF95" s="570">
        <f t="shared" si="36"/>
        <v>337476.09850811999</v>
      </c>
      <c r="AG95" s="404">
        <f t="shared" si="32"/>
        <v>140937.71004677555</v>
      </c>
    </row>
    <row r="96" spans="1:38" x14ac:dyDescent="0.2">
      <c r="A96" s="7">
        <v>83</v>
      </c>
      <c r="B96" s="13" t="s">
        <v>108</v>
      </c>
      <c r="C96" s="230">
        <v>1039780</v>
      </c>
      <c r="D96" s="234">
        <f t="shared" si="34"/>
        <v>1136271.584</v>
      </c>
      <c r="E96" s="115">
        <v>1333610</v>
      </c>
      <c r="F96" s="293">
        <f t="shared" si="35"/>
        <v>1402957.72</v>
      </c>
      <c r="G96" s="271">
        <v>1290721.1024</v>
      </c>
      <c r="H96" s="243">
        <f t="shared" si="26"/>
        <v>1356547.8786223999</v>
      </c>
      <c r="I96" s="158">
        <f t="shared" si="27"/>
        <v>1298592.3942074666</v>
      </c>
      <c r="K96" s="133">
        <v>83</v>
      </c>
      <c r="L96" s="206" t="s">
        <v>108</v>
      </c>
      <c r="M96" s="55">
        <v>1191380</v>
      </c>
      <c r="N96" s="40">
        <v>3.72</v>
      </c>
      <c r="O96" s="59">
        <v>496893</v>
      </c>
      <c r="P96" s="162">
        <f t="shared" si="28"/>
        <v>1688273</v>
      </c>
      <c r="Q96" s="122">
        <v>1132650</v>
      </c>
      <c r="R96" s="40">
        <v>3.72</v>
      </c>
      <c r="S96" s="41">
        <v>510445</v>
      </c>
      <c r="T96" s="146">
        <f t="shared" si="29"/>
        <v>1643095</v>
      </c>
      <c r="U96" s="55">
        <v>1250110</v>
      </c>
      <c r="V96" s="40">
        <v>3.72</v>
      </c>
      <c r="W96" s="41">
        <v>451721.10239999997</v>
      </c>
      <c r="X96" s="146">
        <f t="shared" si="30"/>
        <v>1701831.1024</v>
      </c>
      <c r="Y96" s="122">
        <v>1224940</v>
      </c>
      <c r="Z96" s="40">
        <v>3.72</v>
      </c>
      <c r="AA96" s="41">
        <v>492376</v>
      </c>
      <c r="AB96" s="146">
        <f t="shared" si="31"/>
        <v>1717316</v>
      </c>
      <c r="AC96" s="571">
        <v>342720</v>
      </c>
      <c r="AD96" s="563">
        <v>3.72</v>
      </c>
      <c r="AE96" s="570">
        <v>267750</v>
      </c>
      <c r="AF96" s="570">
        <f t="shared" si="36"/>
        <v>610470</v>
      </c>
      <c r="AG96" s="404">
        <f t="shared" si="32"/>
        <v>1443262.9161012445</v>
      </c>
    </row>
    <row r="97" spans="1:33" x14ac:dyDescent="0.2">
      <c r="A97" s="7">
        <v>84</v>
      </c>
      <c r="B97" s="13" t="s">
        <v>109</v>
      </c>
      <c r="C97" s="230">
        <v>2331420</v>
      </c>
      <c r="D97" s="234">
        <f t="shared" si="34"/>
        <v>2547775.7760000001</v>
      </c>
      <c r="E97" s="115">
        <v>2990125</v>
      </c>
      <c r="F97" s="293">
        <f t="shared" si="35"/>
        <v>3145611.5</v>
      </c>
      <c r="G97" s="271">
        <v>2888509.28</v>
      </c>
      <c r="H97" s="243">
        <f t="shared" si="26"/>
        <v>3035823.2532799998</v>
      </c>
      <c r="I97" s="158">
        <f t="shared" si="27"/>
        <v>2909736.8430933333</v>
      </c>
      <c r="K97" s="133">
        <v>84</v>
      </c>
      <c r="L97" s="206" t="s">
        <v>109</v>
      </c>
      <c r="M97" s="55">
        <v>2591640</v>
      </c>
      <c r="N97" s="40">
        <v>8.33</v>
      </c>
      <c r="O97" s="59">
        <v>1111560</v>
      </c>
      <c r="P97" s="162">
        <f t="shared" si="28"/>
        <v>3703200</v>
      </c>
      <c r="Q97" s="122">
        <v>2366280</v>
      </c>
      <c r="R97" s="40">
        <v>8.33</v>
      </c>
      <c r="S97" s="41">
        <v>1151981</v>
      </c>
      <c r="T97" s="146">
        <f t="shared" si="29"/>
        <v>3518261</v>
      </c>
      <c r="U97" s="55">
        <v>2629200</v>
      </c>
      <c r="V97" s="40">
        <v>8.33</v>
      </c>
      <c r="W97" s="41">
        <v>1010509.2799999998</v>
      </c>
      <c r="X97" s="146">
        <f t="shared" si="30"/>
        <v>3639709.28</v>
      </c>
      <c r="Y97" s="122">
        <v>2854560</v>
      </c>
      <c r="Z97" s="40">
        <v>8.33</v>
      </c>
      <c r="AA97" s="41">
        <v>1091350</v>
      </c>
      <c r="AB97" s="146">
        <f t="shared" si="31"/>
        <v>3945910</v>
      </c>
      <c r="AC97" s="571">
        <v>11670465.314065</v>
      </c>
      <c r="AD97" s="563">
        <v>8.33</v>
      </c>
      <c r="AE97" s="570">
        <v>208693.353420864</v>
      </c>
      <c r="AF97" s="570">
        <f t="shared" si="36"/>
        <v>11879158.667485865</v>
      </c>
      <c r="AG97" s="404">
        <f t="shared" si="32"/>
        <v>4932662.6317632003</v>
      </c>
    </row>
    <row r="98" spans="1:33" x14ac:dyDescent="0.2">
      <c r="A98" s="7">
        <v>85</v>
      </c>
      <c r="B98" s="13" t="s">
        <v>110</v>
      </c>
      <c r="C98" s="230">
        <v>179340</v>
      </c>
      <c r="D98" s="234">
        <f t="shared" si="34"/>
        <v>195982.75200000001</v>
      </c>
      <c r="E98" s="115">
        <v>229995</v>
      </c>
      <c r="F98" s="293">
        <f t="shared" si="35"/>
        <v>241954.74</v>
      </c>
      <c r="G98" s="271">
        <v>222598.36079999999</v>
      </c>
      <c r="H98" s="243">
        <f t="shared" si="26"/>
        <v>233950.87720079999</v>
      </c>
      <c r="I98" s="158">
        <f t="shared" si="27"/>
        <v>223962.78973359999</v>
      </c>
      <c r="K98" s="133">
        <v>85</v>
      </c>
      <c r="L98" s="206" t="s">
        <v>110</v>
      </c>
      <c r="M98" s="55">
        <v>691200</v>
      </c>
      <c r="N98" s="40">
        <v>3.72</v>
      </c>
      <c r="O98" s="59">
        <v>86910</v>
      </c>
      <c r="P98" s="162">
        <f t="shared" si="28"/>
        <v>778110</v>
      </c>
      <c r="Q98" s="122">
        <v>662400</v>
      </c>
      <c r="R98" s="40">
        <v>3.72</v>
      </c>
      <c r="S98" s="41">
        <v>87686</v>
      </c>
      <c r="T98" s="146">
        <f t="shared" si="29"/>
        <v>750086</v>
      </c>
      <c r="U98" s="55">
        <v>672000</v>
      </c>
      <c r="V98" s="40">
        <v>3.72</v>
      </c>
      <c r="W98" s="41">
        <v>77598.360799999995</v>
      </c>
      <c r="X98" s="146">
        <f t="shared" si="30"/>
        <v>749598.36080000002</v>
      </c>
      <c r="Y98" s="122">
        <v>724800</v>
      </c>
      <c r="Z98" s="40">
        <v>3.72</v>
      </c>
      <c r="AA98" s="41">
        <v>85358</v>
      </c>
      <c r="AB98" s="146">
        <f t="shared" si="31"/>
        <v>810158</v>
      </c>
      <c r="AC98" s="571">
        <v>519580.42598592001</v>
      </c>
      <c r="AD98" s="563">
        <v>3.72</v>
      </c>
      <c r="AE98" s="570">
        <v>129873.576920818</v>
      </c>
      <c r="AF98" s="570">
        <f t="shared" si="36"/>
        <v>649454.00290673797</v>
      </c>
      <c r="AG98" s="404">
        <f t="shared" si="32"/>
        <v>660228.19224005623</v>
      </c>
    </row>
    <row r="99" spans="1:33" x14ac:dyDescent="0.2">
      <c r="A99" s="7">
        <v>86</v>
      </c>
      <c r="B99" s="13" t="s">
        <v>60</v>
      </c>
      <c r="C99" s="230">
        <v>98000</v>
      </c>
      <c r="D99" s="234">
        <f t="shared" si="34"/>
        <v>107094.39999999999</v>
      </c>
      <c r="E99" s="115">
        <v>125685</v>
      </c>
      <c r="F99" s="293">
        <f t="shared" si="35"/>
        <v>132220.62</v>
      </c>
      <c r="G99" s="271">
        <v>121642.97039999999</v>
      </c>
      <c r="H99" s="243">
        <f t="shared" si="26"/>
        <v>127846.7618904</v>
      </c>
      <c r="I99" s="158">
        <f t="shared" si="27"/>
        <v>122387.26063013333</v>
      </c>
      <c r="K99" s="133">
        <v>86</v>
      </c>
      <c r="L99" s="206" t="s">
        <v>60</v>
      </c>
      <c r="M99" s="55">
        <v>190400</v>
      </c>
      <c r="N99" s="40">
        <v>3.21</v>
      </c>
      <c r="O99" s="59">
        <v>46907</v>
      </c>
      <c r="P99" s="162">
        <f t="shared" si="28"/>
        <v>237307</v>
      </c>
      <c r="Q99" s="122">
        <v>191800</v>
      </c>
      <c r="R99" s="40">
        <v>3.21</v>
      </c>
      <c r="S99" s="41">
        <v>49466</v>
      </c>
      <c r="T99" s="146">
        <f t="shared" si="29"/>
        <v>241266</v>
      </c>
      <c r="U99" s="55">
        <v>198800</v>
      </c>
      <c r="V99" s="40">
        <v>3.21</v>
      </c>
      <c r="W99" s="41">
        <v>42642.970399999991</v>
      </c>
      <c r="X99" s="146">
        <f t="shared" si="30"/>
        <v>241442.97039999999</v>
      </c>
      <c r="Y99" s="122">
        <v>211400</v>
      </c>
      <c r="Z99" s="40">
        <v>3.21</v>
      </c>
      <c r="AA99" s="41">
        <v>47334</v>
      </c>
      <c r="AB99" s="146">
        <f t="shared" si="31"/>
        <v>258734</v>
      </c>
      <c r="AC99" s="571">
        <v>457862.30908704002</v>
      </c>
      <c r="AD99" s="563">
        <v>3.21</v>
      </c>
      <c r="AE99" s="570">
        <v>115915.235366362</v>
      </c>
      <c r="AF99" s="570">
        <f t="shared" si="36"/>
        <v>573777.54445340205</v>
      </c>
      <c r="AG99" s="404">
        <f t="shared" si="32"/>
        <v>279152.46258058923</v>
      </c>
    </row>
    <row r="100" spans="1:33" x14ac:dyDescent="0.2">
      <c r="A100" s="7">
        <v>87</v>
      </c>
      <c r="B100" s="13" t="s">
        <v>61</v>
      </c>
      <c r="C100" s="230">
        <v>148960</v>
      </c>
      <c r="D100" s="234">
        <f t="shared" si="34"/>
        <v>162783.48800000001</v>
      </c>
      <c r="E100" s="115">
        <v>191045</v>
      </c>
      <c r="F100" s="293">
        <f t="shared" si="35"/>
        <v>200979.34</v>
      </c>
      <c r="G100" s="271">
        <v>184900.99280000001</v>
      </c>
      <c r="H100" s="243">
        <f t="shared" si="26"/>
        <v>194330.94343280001</v>
      </c>
      <c r="I100" s="158">
        <f t="shared" si="27"/>
        <v>186031.25714426665</v>
      </c>
      <c r="K100" s="133">
        <v>87</v>
      </c>
      <c r="L100" s="206" t="s">
        <v>61</v>
      </c>
      <c r="M100" s="55">
        <v>201600</v>
      </c>
      <c r="N100" s="40">
        <v>3.21</v>
      </c>
      <c r="O100" s="59">
        <v>72689</v>
      </c>
      <c r="P100" s="162">
        <f t="shared" si="28"/>
        <v>274289</v>
      </c>
      <c r="Q100" s="122">
        <v>190400</v>
      </c>
      <c r="R100" s="40">
        <v>3.21</v>
      </c>
      <c r="S100" s="41">
        <v>74636</v>
      </c>
      <c r="T100" s="146">
        <f t="shared" si="29"/>
        <v>265036</v>
      </c>
      <c r="U100" s="55">
        <v>196000</v>
      </c>
      <c r="V100" s="40">
        <v>3.21</v>
      </c>
      <c r="W100" s="41">
        <v>64900.992800000007</v>
      </c>
      <c r="X100" s="146">
        <f t="shared" si="30"/>
        <v>260900.99280000001</v>
      </c>
      <c r="Y100" s="122">
        <v>207200</v>
      </c>
      <c r="Z100" s="40">
        <v>3.21</v>
      </c>
      <c r="AA100" s="41">
        <v>70742</v>
      </c>
      <c r="AB100" s="146">
        <f t="shared" si="31"/>
        <v>277942</v>
      </c>
      <c r="AC100" s="571">
        <v>230265</v>
      </c>
      <c r="AD100" s="563">
        <v>3.21</v>
      </c>
      <c r="AE100" s="570">
        <v>267750</v>
      </c>
      <c r="AF100" s="570">
        <f t="shared" si="36"/>
        <v>498015</v>
      </c>
      <c r="AG100" s="404">
        <f t="shared" si="32"/>
        <v>293702.37499071111</v>
      </c>
    </row>
    <row r="101" spans="1:33" x14ac:dyDescent="0.2">
      <c r="A101" s="7">
        <v>88</v>
      </c>
      <c r="B101" s="13" t="s">
        <v>149</v>
      </c>
      <c r="C101" s="230">
        <v>427280</v>
      </c>
      <c r="D101" s="234">
        <f t="shared" si="34"/>
        <v>466931.58399999997</v>
      </c>
      <c r="E101" s="115">
        <v>548055</v>
      </c>
      <c r="F101" s="293">
        <f t="shared" si="35"/>
        <v>576553.86</v>
      </c>
      <c r="G101" s="271">
        <v>456861.88</v>
      </c>
      <c r="H101" s="243">
        <f t="shared" si="26"/>
        <v>480161.83588000003</v>
      </c>
      <c r="I101" s="158">
        <f t="shared" si="27"/>
        <v>507882.42662666662</v>
      </c>
      <c r="K101" s="133">
        <v>88</v>
      </c>
      <c r="L101" s="206" t="s">
        <v>149</v>
      </c>
      <c r="M101" s="55">
        <v>648600</v>
      </c>
      <c r="N101" s="40">
        <v>3.38</v>
      </c>
      <c r="O101" s="59">
        <v>179045</v>
      </c>
      <c r="P101" s="162">
        <f t="shared" si="28"/>
        <v>827645</v>
      </c>
      <c r="Q101" s="122">
        <v>598000</v>
      </c>
      <c r="R101" s="40">
        <v>3.38</v>
      </c>
      <c r="S101" s="41">
        <v>183841</v>
      </c>
      <c r="T101" s="146">
        <f t="shared" si="29"/>
        <v>781841</v>
      </c>
      <c r="U101" s="55">
        <v>671600</v>
      </c>
      <c r="V101" s="40">
        <v>3.38</v>
      </c>
      <c r="W101" s="41">
        <v>159861.88</v>
      </c>
      <c r="X101" s="146">
        <f t="shared" si="30"/>
        <v>831461.88</v>
      </c>
      <c r="Y101" s="122">
        <v>671600</v>
      </c>
      <c r="Z101" s="40">
        <v>3.38</v>
      </c>
      <c r="AA101" s="41">
        <v>179045</v>
      </c>
      <c r="AB101" s="146">
        <f t="shared" si="31"/>
        <v>850645</v>
      </c>
      <c r="AC101" s="92" t="s">
        <v>593</v>
      </c>
      <c r="AD101" s="563">
        <v>3.38</v>
      </c>
      <c r="AE101" s="570">
        <v>243251.488473084</v>
      </c>
      <c r="AF101" s="570">
        <f t="shared" si="36"/>
        <v>243251.488473084</v>
      </c>
      <c r="AG101" s="404">
        <f t="shared" si="32"/>
        <v>673787.79918329173</v>
      </c>
    </row>
    <row r="102" spans="1:33" x14ac:dyDescent="0.2">
      <c r="A102" s="7">
        <v>89</v>
      </c>
      <c r="B102" s="13" t="s">
        <v>63</v>
      </c>
      <c r="C102" s="230">
        <v>186200</v>
      </c>
      <c r="D102" s="234">
        <f t="shared" si="34"/>
        <v>203479.36</v>
      </c>
      <c r="E102" s="115">
        <v>238830</v>
      </c>
      <c r="F102" s="293">
        <f t="shared" si="35"/>
        <v>251249.16</v>
      </c>
      <c r="G102" s="271">
        <v>231149.22719999999</v>
      </c>
      <c r="H102" s="243">
        <f t="shared" si="26"/>
        <v>242937.8377872</v>
      </c>
      <c r="I102" s="158">
        <f t="shared" si="27"/>
        <v>232555.45259573334</v>
      </c>
      <c r="K102" s="133">
        <v>89</v>
      </c>
      <c r="L102" s="206" t="s">
        <v>63</v>
      </c>
      <c r="M102" s="463" t="s">
        <v>593</v>
      </c>
      <c r="N102" s="40">
        <v>6.41</v>
      </c>
      <c r="O102" s="59">
        <v>254264</v>
      </c>
      <c r="P102" s="162">
        <f>+O102</f>
        <v>254264</v>
      </c>
      <c r="Q102" s="463" t="s">
        <v>593</v>
      </c>
      <c r="R102" s="40">
        <v>6.41</v>
      </c>
      <c r="S102" s="41">
        <v>263510</v>
      </c>
      <c r="T102" s="146">
        <f>+S102</f>
        <v>263510</v>
      </c>
      <c r="U102" s="463" t="s">
        <v>593</v>
      </c>
      <c r="V102" s="40">
        <v>6.41</v>
      </c>
      <c r="W102" s="41">
        <v>231149.22719999999</v>
      </c>
      <c r="X102" s="146">
        <f>+W102</f>
        <v>231149.22719999999</v>
      </c>
      <c r="Y102" s="463" t="s">
        <v>593</v>
      </c>
      <c r="Z102" s="40">
        <v>6.41</v>
      </c>
      <c r="AA102" s="41">
        <v>263510</v>
      </c>
      <c r="AB102" s="146">
        <f>+AA102</f>
        <v>263510</v>
      </c>
      <c r="AC102" s="92" t="s">
        <v>593</v>
      </c>
      <c r="AD102" s="563">
        <v>6.41</v>
      </c>
      <c r="AE102" s="570">
        <v>290433.97568577598</v>
      </c>
      <c r="AF102" s="570">
        <f t="shared" si="36"/>
        <v>290433.97568577598</v>
      </c>
      <c r="AG102" s="404">
        <f t="shared" si="32"/>
        <v>255903.77591358486</v>
      </c>
    </row>
    <row r="103" spans="1:33" x14ac:dyDescent="0.2">
      <c r="A103" s="7">
        <v>90</v>
      </c>
      <c r="B103" s="13" t="s">
        <v>64</v>
      </c>
      <c r="C103" s="230">
        <v>341040</v>
      </c>
      <c r="D103" s="234">
        <f t="shared" si="34"/>
        <v>372688.51199999999</v>
      </c>
      <c r="E103" s="115">
        <v>437475</v>
      </c>
      <c r="F103" s="293">
        <f t="shared" si="35"/>
        <v>460223.7</v>
      </c>
      <c r="G103" s="271">
        <v>423405.804</v>
      </c>
      <c r="H103" s="243">
        <f t="shared" si="26"/>
        <v>444999.50000400003</v>
      </c>
      <c r="I103" s="158">
        <f t="shared" si="27"/>
        <v>425970.57066800003</v>
      </c>
      <c r="K103" s="133">
        <v>90</v>
      </c>
      <c r="L103" s="206" t="s">
        <v>64</v>
      </c>
      <c r="M103" s="55">
        <v>822000</v>
      </c>
      <c r="N103" s="40">
        <v>7.18</v>
      </c>
      <c r="O103" s="59">
        <v>166215</v>
      </c>
      <c r="P103" s="162">
        <f t="shared" si="28"/>
        <v>988215</v>
      </c>
      <c r="Q103" s="122">
        <v>762000</v>
      </c>
      <c r="R103" s="40">
        <v>7.18</v>
      </c>
      <c r="S103" s="41">
        <v>166215</v>
      </c>
      <c r="T103" s="146">
        <f t="shared" si="29"/>
        <v>928215</v>
      </c>
      <c r="U103" s="55">
        <v>894000</v>
      </c>
      <c r="V103" s="40">
        <v>7.18</v>
      </c>
      <c r="W103" s="41">
        <v>148405.804</v>
      </c>
      <c r="X103" s="146">
        <f t="shared" si="30"/>
        <v>1042405.804</v>
      </c>
      <c r="Y103" s="122">
        <v>912000</v>
      </c>
      <c r="Z103" s="40">
        <v>7.18</v>
      </c>
      <c r="AA103" s="41">
        <v>167699</v>
      </c>
      <c r="AB103" s="146">
        <f t="shared" si="31"/>
        <v>1079699</v>
      </c>
      <c r="AC103" s="571">
        <v>668852.15057855996</v>
      </c>
      <c r="AD103" s="563">
        <v>7.18</v>
      </c>
      <c r="AE103" s="570">
        <v>166452.325971235</v>
      </c>
      <c r="AF103" s="570">
        <f t="shared" si="36"/>
        <v>835304.4765497949</v>
      </c>
      <c r="AG103" s="404">
        <f t="shared" si="32"/>
        <v>883301.64186963253</v>
      </c>
    </row>
    <row r="104" spans="1:33" x14ac:dyDescent="0.2">
      <c r="A104" s="7">
        <v>91</v>
      </c>
      <c r="B104" s="13" t="s">
        <v>5</v>
      </c>
      <c r="C104" s="230">
        <v>88200</v>
      </c>
      <c r="D104" s="234">
        <f t="shared" si="34"/>
        <v>96384.959999999992</v>
      </c>
      <c r="E104" s="115">
        <v>113145</v>
      </c>
      <c r="F104" s="293">
        <f t="shared" si="35"/>
        <v>119028.54000000001</v>
      </c>
      <c r="G104" s="271">
        <v>109506.2568</v>
      </c>
      <c r="H104" s="243">
        <f t="shared" si="26"/>
        <v>115091.0758968</v>
      </c>
      <c r="I104" s="158">
        <f t="shared" si="27"/>
        <v>110168.19196560001</v>
      </c>
      <c r="K104" s="133">
        <v>91</v>
      </c>
      <c r="L104" s="206" t="s">
        <v>5</v>
      </c>
      <c r="M104" s="463" t="s">
        <v>593</v>
      </c>
      <c r="N104" s="40">
        <v>1.1499999999999999</v>
      </c>
      <c r="O104" s="59">
        <v>121552</v>
      </c>
      <c r="P104" s="162">
        <f>+O104</f>
        <v>121552</v>
      </c>
      <c r="Q104" s="463" t="s">
        <v>593</v>
      </c>
      <c r="R104" s="40">
        <v>1.1499999999999999</v>
      </c>
      <c r="S104" s="41">
        <v>125932</v>
      </c>
      <c r="T104" s="146">
        <f>+S104</f>
        <v>125932</v>
      </c>
      <c r="U104" s="463" t="s">
        <v>593</v>
      </c>
      <c r="V104" s="40">
        <v>1.1499999999999999</v>
      </c>
      <c r="W104" s="41">
        <v>109506.2568</v>
      </c>
      <c r="X104" s="146">
        <f>+W104</f>
        <v>109506.2568</v>
      </c>
      <c r="Y104" s="463" t="s">
        <v>593</v>
      </c>
      <c r="Z104" s="40">
        <v>1.1499999999999999</v>
      </c>
      <c r="AA104" s="41">
        <v>119362</v>
      </c>
      <c r="AB104" s="146">
        <f>+AA104</f>
        <v>119362</v>
      </c>
      <c r="AC104" s="92" t="s">
        <v>593</v>
      </c>
      <c r="AD104" s="563">
        <v>1.1499999999999999</v>
      </c>
      <c r="AE104" s="570">
        <v>88357.378518489597</v>
      </c>
      <c r="AF104" s="570">
        <f t="shared" si="36"/>
        <v>88357.378518489597</v>
      </c>
      <c r="AG104" s="404">
        <f t="shared" si="32"/>
        <v>112479.63788068159</v>
      </c>
    </row>
    <row r="105" spans="1:33" x14ac:dyDescent="0.2">
      <c r="A105" s="7">
        <v>92</v>
      </c>
      <c r="B105" s="18" t="s">
        <v>282</v>
      </c>
      <c r="C105" s="289">
        <v>19600</v>
      </c>
      <c r="D105" s="234">
        <f t="shared" si="34"/>
        <v>21418.880000000001</v>
      </c>
      <c r="E105" s="115">
        <v>25175</v>
      </c>
      <c r="F105" s="293">
        <f t="shared" si="35"/>
        <v>26484.1</v>
      </c>
      <c r="G105" s="271">
        <v>24365.371999999999</v>
      </c>
      <c r="H105" s="243">
        <f t="shared" si="26"/>
        <v>25608.005971999999</v>
      </c>
      <c r="I105" s="158">
        <f t="shared" si="27"/>
        <v>24503.661990666664</v>
      </c>
      <c r="K105" s="133">
        <v>92</v>
      </c>
      <c r="L105" s="246" t="s">
        <v>282</v>
      </c>
      <c r="M105" s="55">
        <v>64350</v>
      </c>
      <c r="N105" s="40">
        <v>3.72</v>
      </c>
      <c r="O105" s="59">
        <v>9369</v>
      </c>
      <c r="P105" s="162">
        <f t="shared" si="28"/>
        <v>73719</v>
      </c>
      <c r="Q105" s="122">
        <v>58500</v>
      </c>
      <c r="R105" s="40">
        <v>3.72</v>
      </c>
      <c r="S105" s="41">
        <v>9369</v>
      </c>
      <c r="T105" s="146">
        <f t="shared" si="29"/>
        <v>67869</v>
      </c>
      <c r="U105" s="55">
        <v>67050</v>
      </c>
      <c r="V105" s="40">
        <v>3.72</v>
      </c>
      <c r="W105" s="41">
        <v>8365.3719999999994</v>
      </c>
      <c r="X105" s="146">
        <f t="shared" si="30"/>
        <v>75415.372000000003</v>
      </c>
      <c r="Y105" s="122">
        <v>65700</v>
      </c>
      <c r="Z105" s="40">
        <v>3.72</v>
      </c>
      <c r="AA105" s="41">
        <v>9202</v>
      </c>
      <c r="AB105" s="146">
        <f t="shared" si="31"/>
        <v>74902</v>
      </c>
      <c r="AC105" s="571">
        <v>186167.50719840001</v>
      </c>
      <c r="AD105" s="563">
        <v>3.72</v>
      </c>
      <c r="AE105" s="570">
        <v>45995.194437192004</v>
      </c>
      <c r="AF105" s="570">
        <f t="shared" si="36"/>
        <v>232162.70163559201</v>
      </c>
      <c r="AG105" s="404">
        <f t="shared" si="32"/>
        <v>91428.622604376447</v>
      </c>
    </row>
    <row r="106" spans="1:33" x14ac:dyDescent="0.2">
      <c r="A106" s="7">
        <v>93</v>
      </c>
      <c r="B106" s="18" t="s">
        <v>66</v>
      </c>
      <c r="C106" s="230">
        <v>445900</v>
      </c>
      <c r="D106" s="234">
        <f t="shared" si="34"/>
        <v>487279.52</v>
      </c>
      <c r="E106" s="115">
        <v>571900</v>
      </c>
      <c r="F106" s="293">
        <f t="shared" si="35"/>
        <v>601638.80000000005</v>
      </c>
      <c r="G106" s="271">
        <v>553507.696</v>
      </c>
      <c r="H106" s="243">
        <f t="shared" si="26"/>
        <v>581736.58849600004</v>
      </c>
      <c r="I106" s="158">
        <f t="shared" si="27"/>
        <v>556884.9694986667</v>
      </c>
      <c r="K106" s="133">
        <v>93</v>
      </c>
      <c r="L106" s="246" t="s">
        <v>66</v>
      </c>
      <c r="M106" s="55">
        <v>507600</v>
      </c>
      <c r="N106" s="40">
        <v>2</v>
      </c>
      <c r="O106" s="59">
        <v>214794</v>
      </c>
      <c r="P106" s="162">
        <f t="shared" si="28"/>
        <v>722394</v>
      </c>
      <c r="Q106" s="122">
        <v>496800</v>
      </c>
      <c r="R106" s="40">
        <v>2</v>
      </c>
      <c r="S106" s="41">
        <v>216729</v>
      </c>
      <c r="T106" s="146">
        <f t="shared" si="29"/>
        <v>713529</v>
      </c>
      <c r="U106" s="55">
        <v>529200</v>
      </c>
      <c r="V106" s="40">
        <v>2</v>
      </c>
      <c r="W106" s="41">
        <v>193507.696</v>
      </c>
      <c r="X106" s="146">
        <f t="shared" si="30"/>
        <v>722707.696</v>
      </c>
      <c r="Y106" s="122">
        <v>532800</v>
      </c>
      <c r="Z106" s="40">
        <v>2</v>
      </c>
      <c r="AA106" s="41">
        <v>220599</v>
      </c>
      <c r="AB106" s="146">
        <f t="shared" si="31"/>
        <v>753399</v>
      </c>
      <c r="AC106" s="571">
        <v>681769.895976</v>
      </c>
      <c r="AD106" s="563">
        <v>2</v>
      </c>
      <c r="AE106" s="570">
        <v>169760.704098024</v>
      </c>
      <c r="AF106" s="570">
        <f t="shared" si="36"/>
        <v>851530.60007402394</v>
      </c>
      <c r="AG106" s="404">
        <f t="shared" si="32"/>
        <v>720074.21092878177</v>
      </c>
    </row>
    <row r="107" spans="1:33" x14ac:dyDescent="0.2">
      <c r="A107" s="7">
        <v>94</v>
      </c>
      <c r="B107" s="18" t="s">
        <v>67</v>
      </c>
      <c r="C107" s="230">
        <v>106820</v>
      </c>
      <c r="D107" s="234">
        <f t="shared" si="34"/>
        <v>116732.89599999999</v>
      </c>
      <c r="E107" s="115">
        <v>136990</v>
      </c>
      <c r="F107" s="293">
        <f t="shared" si="35"/>
        <v>144113.48000000001</v>
      </c>
      <c r="G107" s="271">
        <v>132584.40160000001</v>
      </c>
      <c r="H107" s="243">
        <f t="shared" si="26"/>
        <v>139346.20608160002</v>
      </c>
      <c r="I107" s="158">
        <f t="shared" si="27"/>
        <v>133397.52736053334</v>
      </c>
      <c r="K107" s="133">
        <v>94</v>
      </c>
      <c r="L107" s="246" t="s">
        <v>67</v>
      </c>
      <c r="M107" s="55">
        <v>118680</v>
      </c>
      <c r="N107" s="40">
        <v>3.72</v>
      </c>
      <c r="O107" s="59">
        <v>51709</v>
      </c>
      <c r="P107" s="162">
        <f t="shared" si="28"/>
        <v>170389</v>
      </c>
      <c r="Q107" s="122">
        <v>108360</v>
      </c>
      <c r="R107" s="40">
        <v>3.72</v>
      </c>
      <c r="S107" s="41">
        <v>53106</v>
      </c>
      <c r="T107" s="146">
        <f t="shared" si="29"/>
        <v>161466</v>
      </c>
      <c r="U107" s="55">
        <v>120400</v>
      </c>
      <c r="V107" s="40">
        <v>3.72</v>
      </c>
      <c r="W107" s="41">
        <v>46584.401600000012</v>
      </c>
      <c r="X107" s="146">
        <f t="shared" si="30"/>
        <v>166984.40160000001</v>
      </c>
      <c r="Y107" s="122">
        <v>127280</v>
      </c>
      <c r="Z107" s="40">
        <v>3.72</v>
      </c>
      <c r="AA107" s="41">
        <v>50777</v>
      </c>
      <c r="AB107" s="146">
        <f t="shared" si="31"/>
        <v>178057</v>
      </c>
      <c r="AC107" s="571">
        <v>285625.70378783997</v>
      </c>
      <c r="AD107" s="563">
        <v>3.72</v>
      </c>
      <c r="AE107" s="570">
        <v>71621.721703584</v>
      </c>
      <c r="AF107" s="570">
        <f t="shared" si="36"/>
        <v>357247.42549142399</v>
      </c>
      <c r="AG107" s="404">
        <f t="shared" si="32"/>
        <v>194590.22574199291</v>
      </c>
    </row>
    <row r="108" spans="1:33" x14ac:dyDescent="0.2">
      <c r="A108" s="7">
        <v>95</v>
      </c>
      <c r="B108" s="18" t="s">
        <v>111</v>
      </c>
      <c r="C108" s="230">
        <v>599760</v>
      </c>
      <c r="D108" s="234">
        <f t="shared" si="34"/>
        <v>655417.728</v>
      </c>
      <c r="E108" s="115">
        <v>769215</v>
      </c>
      <c r="F108" s="293">
        <f t="shared" si="35"/>
        <v>809214.18</v>
      </c>
      <c r="G108" s="271">
        <v>744477.04560000007</v>
      </c>
      <c r="H108" s="243">
        <f t="shared" si="26"/>
        <v>782445.37492560013</v>
      </c>
      <c r="I108" s="158">
        <f t="shared" si="27"/>
        <v>749025.7609752001</v>
      </c>
      <c r="K108" s="133">
        <v>95</v>
      </c>
      <c r="L108" s="246" t="s">
        <v>111</v>
      </c>
      <c r="M108" s="55">
        <v>653400</v>
      </c>
      <c r="N108" s="40">
        <v>6.72</v>
      </c>
      <c r="O108" s="59">
        <v>286525</v>
      </c>
      <c r="P108" s="162">
        <f t="shared" si="28"/>
        <v>939925</v>
      </c>
      <c r="Q108" s="122">
        <v>624360</v>
      </c>
      <c r="R108" s="40">
        <v>6.72</v>
      </c>
      <c r="S108" s="41">
        <v>299549</v>
      </c>
      <c r="T108" s="146">
        <f t="shared" si="29"/>
        <v>923909</v>
      </c>
      <c r="U108" s="55">
        <v>692120</v>
      </c>
      <c r="V108" s="40">
        <v>6.72</v>
      </c>
      <c r="W108" s="41">
        <v>260477.04560000007</v>
      </c>
      <c r="X108" s="146">
        <f t="shared" si="30"/>
        <v>952597.04560000007</v>
      </c>
      <c r="Y108" s="122">
        <v>706640</v>
      </c>
      <c r="Z108" s="40">
        <v>6.72</v>
      </c>
      <c r="AA108" s="41">
        <v>296944</v>
      </c>
      <c r="AB108" s="146">
        <f t="shared" si="31"/>
        <v>1003584</v>
      </c>
      <c r="AC108" s="571">
        <v>690381.72624095995</v>
      </c>
      <c r="AD108" s="563">
        <v>6.72</v>
      </c>
      <c r="AE108" s="570">
        <v>171920.83818948499</v>
      </c>
      <c r="AF108" s="570">
        <f t="shared" si="36"/>
        <v>862302.56443044497</v>
      </c>
      <c r="AG108" s="404">
        <f t="shared" si="32"/>
        <v>905223.89516760746</v>
      </c>
    </row>
    <row r="109" spans="1:33" x14ac:dyDescent="0.2">
      <c r="A109" s="7">
        <v>96</v>
      </c>
      <c r="B109" s="18" t="s">
        <v>519</v>
      </c>
      <c r="C109" s="285" t="s">
        <v>593</v>
      </c>
      <c r="D109" s="292" t="s">
        <v>593</v>
      </c>
      <c r="E109" s="115">
        <v>113050</v>
      </c>
      <c r="F109" s="293">
        <f t="shared" si="35"/>
        <v>118928.6</v>
      </c>
      <c r="G109" s="271">
        <v>109414.31200000001</v>
      </c>
      <c r="H109" s="243">
        <f t="shared" si="26"/>
        <v>114994.44191200001</v>
      </c>
      <c r="I109" s="158">
        <f t="shared" si="27"/>
        <v>116961.52095600001</v>
      </c>
      <c r="K109" s="133">
        <v>96</v>
      </c>
      <c r="L109" s="246" t="s">
        <v>519</v>
      </c>
      <c r="M109" s="55">
        <v>112800</v>
      </c>
      <c r="N109" s="40">
        <v>0.2583783783783784</v>
      </c>
      <c r="O109" s="59">
        <v>42640</v>
      </c>
      <c r="P109" s="162">
        <f t="shared" si="28"/>
        <v>155440</v>
      </c>
      <c r="Q109" s="122">
        <v>101600</v>
      </c>
      <c r="R109" s="40">
        <v>0.2583783783783784</v>
      </c>
      <c r="S109" s="41">
        <v>43024</v>
      </c>
      <c r="T109" s="146">
        <f t="shared" si="29"/>
        <v>144624</v>
      </c>
      <c r="U109" s="55">
        <v>119200</v>
      </c>
      <c r="V109" s="40">
        <v>0.2583783783783784</v>
      </c>
      <c r="W109" s="41">
        <v>38414.312000000005</v>
      </c>
      <c r="X109" s="146">
        <f t="shared" si="30"/>
        <v>157614.31200000001</v>
      </c>
      <c r="Y109" s="122">
        <v>119200</v>
      </c>
      <c r="Z109" s="40">
        <v>0.2583783783783784</v>
      </c>
      <c r="AA109" s="41">
        <v>41487</v>
      </c>
      <c r="AB109" s="146">
        <f t="shared" si="31"/>
        <v>160687</v>
      </c>
      <c r="AC109" s="571">
        <v>124871.53884192</v>
      </c>
      <c r="AD109" s="563">
        <v>0.25837837837837802</v>
      </c>
      <c r="AE109" s="570">
        <v>37389.696400367997</v>
      </c>
      <c r="AF109" s="570">
        <f t="shared" si="36"/>
        <v>162261.23524228801</v>
      </c>
      <c r="AG109" s="404">
        <f t="shared" si="32"/>
        <v>149598.01136638134</v>
      </c>
    </row>
    <row r="110" spans="1:33" x14ac:dyDescent="0.2">
      <c r="A110" s="7">
        <v>97</v>
      </c>
      <c r="B110" s="18" t="s">
        <v>112</v>
      </c>
      <c r="C110" s="230">
        <v>146020</v>
      </c>
      <c r="D110" s="234">
        <f t="shared" ref="D110:D113" si="37">C110*9.28%+C110</f>
        <v>159570.65599999999</v>
      </c>
      <c r="E110" s="115">
        <v>187245</v>
      </c>
      <c r="F110" s="293">
        <f t="shared" si="35"/>
        <v>196981.74</v>
      </c>
      <c r="G110" s="271">
        <v>181223.20079999999</v>
      </c>
      <c r="H110" s="243">
        <f t="shared" si="26"/>
        <v>190465.58404079999</v>
      </c>
      <c r="I110" s="158">
        <f t="shared" si="27"/>
        <v>182339.32668026665</v>
      </c>
      <c r="K110" s="133">
        <v>97</v>
      </c>
      <c r="L110" s="246" t="s">
        <v>112</v>
      </c>
      <c r="M110" s="55">
        <v>343000</v>
      </c>
      <c r="N110" s="40">
        <v>0.85</v>
      </c>
      <c r="O110" s="59">
        <v>70810</v>
      </c>
      <c r="P110" s="162">
        <f t="shared" si="28"/>
        <v>413810</v>
      </c>
      <c r="Q110" s="122">
        <v>323400</v>
      </c>
      <c r="R110" s="40">
        <v>0.85</v>
      </c>
      <c r="S110" s="41">
        <v>73339</v>
      </c>
      <c r="T110" s="146">
        <f t="shared" si="29"/>
        <v>396739</v>
      </c>
      <c r="U110" s="55">
        <v>352800</v>
      </c>
      <c r="V110" s="40">
        <v>0.85</v>
      </c>
      <c r="W110" s="41">
        <v>63223.200799999991</v>
      </c>
      <c r="X110" s="146">
        <f t="shared" si="30"/>
        <v>416023.20079999999</v>
      </c>
      <c r="Y110" s="122">
        <v>360150</v>
      </c>
      <c r="Z110" s="40">
        <v>0.85</v>
      </c>
      <c r="AA110" s="41">
        <v>71442</v>
      </c>
      <c r="AB110" s="146">
        <f t="shared" si="31"/>
        <v>431592</v>
      </c>
      <c r="AC110" s="571">
        <v>160650</v>
      </c>
      <c r="AD110" s="563">
        <v>0.85</v>
      </c>
      <c r="AE110" s="570">
        <v>32130</v>
      </c>
      <c r="AF110" s="570">
        <f t="shared" si="36"/>
        <v>192780</v>
      </c>
      <c r="AG110" s="404">
        <f t="shared" si="32"/>
        <v>338880.58791337773</v>
      </c>
    </row>
    <row r="111" spans="1:33" x14ac:dyDescent="0.2">
      <c r="A111" s="7">
        <v>98</v>
      </c>
      <c r="B111" s="18" t="s">
        <v>68</v>
      </c>
      <c r="C111" s="230">
        <v>13720</v>
      </c>
      <c r="D111" s="234">
        <f t="shared" si="37"/>
        <v>14993.216</v>
      </c>
      <c r="E111" s="115">
        <v>17575</v>
      </c>
      <c r="F111" s="293">
        <f t="shared" si="35"/>
        <v>18488.900000000001</v>
      </c>
      <c r="G111" s="271">
        <v>17009.788</v>
      </c>
      <c r="H111" s="243">
        <f t="shared" si="26"/>
        <v>17877.287188000002</v>
      </c>
      <c r="I111" s="158">
        <f t="shared" si="27"/>
        <v>17119.801062666669</v>
      </c>
      <c r="K111" s="133">
        <v>98</v>
      </c>
      <c r="L111" s="246" t="s">
        <v>68</v>
      </c>
      <c r="M111" s="55">
        <v>15950</v>
      </c>
      <c r="N111" s="40">
        <v>0.41</v>
      </c>
      <c r="O111" s="59">
        <v>6671</v>
      </c>
      <c r="P111" s="162">
        <f t="shared" si="28"/>
        <v>22621</v>
      </c>
      <c r="Q111" s="122">
        <v>13750</v>
      </c>
      <c r="R111" s="40">
        <v>0.41</v>
      </c>
      <c r="S111" s="41">
        <v>6731</v>
      </c>
      <c r="T111" s="146">
        <f t="shared" si="29"/>
        <v>20481</v>
      </c>
      <c r="U111" s="55">
        <v>15840</v>
      </c>
      <c r="V111" s="40">
        <v>0.41</v>
      </c>
      <c r="W111" s="41">
        <v>6009.7880000000005</v>
      </c>
      <c r="X111" s="146">
        <f t="shared" si="30"/>
        <v>21849.788</v>
      </c>
      <c r="Y111" s="122">
        <v>16610</v>
      </c>
      <c r="Z111" s="40">
        <v>0.41</v>
      </c>
      <c r="AA111" s="41">
        <v>6731</v>
      </c>
      <c r="AB111" s="146">
        <f t="shared" si="31"/>
        <v>23341</v>
      </c>
      <c r="AC111" s="571">
        <v>198135</v>
      </c>
      <c r="AD111" s="563">
        <v>0.41</v>
      </c>
      <c r="AE111" s="570">
        <v>53550</v>
      </c>
      <c r="AF111" s="570">
        <f t="shared" si="36"/>
        <v>251685</v>
      </c>
      <c r="AG111" s="404">
        <f t="shared" si="32"/>
        <v>59516.264843777775</v>
      </c>
    </row>
    <row r="112" spans="1:33" x14ac:dyDescent="0.2">
      <c r="A112" s="7">
        <v>99</v>
      </c>
      <c r="B112" s="18" t="s">
        <v>69</v>
      </c>
      <c r="C112" s="230">
        <v>381220</v>
      </c>
      <c r="D112" s="234">
        <f t="shared" si="37"/>
        <v>416597.21600000001</v>
      </c>
      <c r="E112" s="115">
        <v>488965</v>
      </c>
      <c r="F112" s="293">
        <f t="shared" si="35"/>
        <v>514391.18</v>
      </c>
      <c r="G112" s="271">
        <v>473239.88559999998</v>
      </c>
      <c r="H112" s="243">
        <f t="shared" si="26"/>
        <v>497375.11976559996</v>
      </c>
      <c r="I112" s="158">
        <f t="shared" si="27"/>
        <v>476121.17192186665</v>
      </c>
      <c r="K112" s="133">
        <v>99</v>
      </c>
      <c r="L112" s="246" t="s">
        <v>69</v>
      </c>
      <c r="M112" s="55">
        <v>443520</v>
      </c>
      <c r="N112" s="40">
        <v>3.72</v>
      </c>
      <c r="O112" s="59">
        <v>183416</v>
      </c>
      <c r="P112" s="162">
        <f t="shared" si="28"/>
        <v>626936</v>
      </c>
      <c r="Q112" s="122">
        <v>403480</v>
      </c>
      <c r="R112" s="40">
        <v>3.72</v>
      </c>
      <c r="S112" s="41">
        <v>185069</v>
      </c>
      <c r="T112" s="146">
        <f t="shared" si="29"/>
        <v>588549</v>
      </c>
      <c r="U112" s="55">
        <v>437360</v>
      </c>
      <c r="V112" s="40">
        <v>3.72</v>
      </c>
      <c r="W112" s="41">
        <v>165239.88559999998</v>
      </c>
      <c r="X112" s="146">
        <f t="shared" si="30"/>
        <v>602599.88559999992</v>
      </c>
      <c r="Y112" s="122">
        <v>465080</v>
      </c>
      <c r="Z112" s="40">
        <v>3.72</v>
      </c>
      <c r="AA112" s="41">
        <v>185069</v>
      </c>
      <c r="AB112" s="146">
        <f t="shared" si="31"/>
        <v>650149</v>
      </c>
      <c r="AC112" s="571">
        <v>144585</v>
      </c>
      <c r="AD112" s="563">
        <v>3.72</v>
      </c>
      <c r="AE112" s="570">
        <v>16065</v>
      </c>
      <c r="AF112" s="570">
        <f t="shared" si="36"/>
        <v>160650</v>
      </c>
      <c r="AG112" s="404">
        <f t="shared" si="32"/>
        <v>517500.84292031109</v>
      </c>
    </row>
    <row r="113" spans="1:38" x14ac:dyDescent="0.2">
      <c r="A113" s="7">
        <v>100</v>
      </c>
      <c r="B113" s="13" t="s">
        <v>114</v>
      </c>
      <c r="C113" s="230">
        <v>41160</v>
      </c>
      <c r="D113" s="234">
        <f t="shared" si="37"/>
        <v>44979.648000000001</v>
      </c>
      <c r="E113" s="115">
        <v>52820</v>
      </c>
      <c r="F113" s="293">
        <f t="shared" si="35"/>
        <v>55566.64</v>
      </c>
      <c r="G113" s="271">
        <v>51121.308799999999</v>
      </c>
      <c r="H113" s="243">
        <f t="shared" si="26"/>
        <v>53728.495548799998</v>
      </c>
      <c r="I113" s="158">
        <f t="shared" si="27"/>
        <v>51424.927849599997</v>
      </c>
      <c r="K113" s="133">
        <v>100</v>
      </c>
      <c r="L113" s="206" t="s">
        <v>114</v>
      </c>
      <c r="M113" s="55">
        <v>44550</v>
      </c>
      <c r="N113" s="40">
        <v>6.72</v>
      </c>
      <c r="O113" s="59">
        <v>19933</v>
      </c>
      <c r="P113" s="162">
        <f t="shared" si="28"/>
        <v>64483</v>
      </c>
      <c r="Q113" s="122">
        <v>42240</v>
      </c>
      <c r="R113" s="40">
        <v>6.72</v>
      </c>
      <c r="S113" s="41">
        <v>21021</v>
      </c>
      <c r="T113" s="146">
        <f t="shared" si="29"/>
        <v>63261</v>
      </c>
      <c r="U113" s="55">
        <v>49500</v>
      </c>
      <c r="V113" s="40">
        <v>6.72</v>
      </c>
      <c r="W113" s="41">
        <v>18121.308799999999</v>
      </c>
      <c r="X113" s="146">
        <f t="shared" si="30"/>
        <v>67621.308799999999</v>
      </c>
      <c r="Y113" s="122">
        <v>50160</v>
      </c>
      <c r="Z113" s="40">
        <v>6.72</v>
      </c>
      <c r="AA113" s="41">
        <v>20658</v>
      </c>
      <c r="AB113" s="146">
        <f t="shared" si="31"/>
        <v>70818</v>
      </c>
      <c r="AC113" s="571">
        <v>77506.472384640001</v>
      </c>
      <c r="AD113" s="563">
        <v>6.72</v>
      </c>
      <c r="AE113" s="570">
        <v>18077.6670311952</v>
      </c>
      <c r="AF113" s="570">
        <f t="shared" si="36"/>
        <v>95584.139415835205</v>
      </c>
      <c r="AG113" s="404">
        <f t="shared" si="32"/>
        <v>68865.396010905868</v>
      </c>
    </row>
    <row r="114" spans="1:38" s="240" customFormat="1" x14ac:dyDescent="0.2">
      <c r="A114" s="661" t="s">
        <v>70</v>
      </c>
      <c r="B114" s="662"/>
      <c r="C114" s="180"/>
      <c r="D114" s="180"/>
      <c r="E114" s="180"/>
      <c r="F114" s="180"/>
      <c r="G114" s="111"/>
      <c r="H114" s="118"/>
      <c r="I114" s="119"/>
      <c r="J114" s="111"/>
      <c r="K114" s="205" t="s">
        <v>70</v>
      </c>
      <c r="L114" s="205"/>
      <c r="M114" s="245"/>
      <c r="N114" s="205"/>
      <c r="O114" s="245"/>
      <c r="P114" s="298"/>
      <c r="Q114" s="205"/>
      <c r="R114" s="205"/>
      <c r="S114" s="205"/>
      <c r="T114" s="291"/>
      <c r="U114" s="245"/>
      <c r="V114" s="205"/>
      <c r="W114" s="205"/>
      <c r="X114" s="291"/>
      <c r="Y114" s="205"/>
      <c r="Z114" s="205"/>
      <c r="AA114" s="205"/>
      <c r="AB114" s="205"/>
      <c r="AC114" s="595"/>
      <c r="AD114" s="233"/>
      <c r="AE114" s="595"/>
      <c r="AF114" s="233"/>
      <c r="AG114" s="233"/>
      <c r="AK114" s="241"/>
      <c r="AL114" s="268"/>
    </row>
    <row r="115" spans="1:38" x14ac:dyDescent="0.2">
      <c r="A115" s="7">
        <v>101</v>
      </c>
      <c r="B115" s="13" t="s">
        <v>72</v>
      </c>
      <c r="C115" s="230">
        <v>287140</v>
      </c>
      <c r="D115" s="234">
        <f t="shared" ref="D115:D129" si="38">C115*9.28%+C115</f>
        <v>313786.592</v>
      </c>
      <c r="E115" s="115">
        <v>368315</v>
      </c>
      <c r="F115" s="293">
        <f t="shared" ref="F115:F129" si="39">+E115*5.2%+E115</f>
        <v>387467.38</v>
      </c>
      <c r="G115" s="271">
        <v>356469.98960000003</v>
      </c>
      <c r="H115" s="243">
        <f t="shared" si="26"/>
        <v>374649.95906960004</v>
      </c>
      <c r="I115" s="158">
        <f t="shared" si="27"/>
        <v>358634.6436898667</v>
      </c>
      <c r="K115" s="133">
        <v>101</v>
      </c>
      <c r="L115" s="206" t="s">
        <v>72</v>
      </c>
      <c r="M115" s="55">
        <v>655500</v>
      </c>
      <c r="N115" s="273">
        <v>0.9</v>
      </c>
      <c r="O115" s="59">
        <v>264000</v>
      </c>
      <c r="P115" s="162">
        <f t="shared" si="28"/>
        <v>919500</v>
      </c>
      <c r="Q115" s="122">
        <v>617500</v>
      </c>
      <c r="R115" s="273">
        <v>0.9</v>
      </c>
      <c r="S115" s="41">
        <v>273600</v>
      </c>
      <c r="T115" s="146">
        <f t="shared" si="29"/>
        <v>891100</v>
      </c>
      <c r="U115" s="55">
        <v>684000</v>
      </c>
      <c r="V115" s="273">
        <v>0.9</v>
      </c>
      <c r="W115" s="41">
        <v>240000</v>
      </c>
      <c r="X115" s="146">
        <f t="shared" si="30"/>
        <v>924000</v>
      </c>
      <c r="Y115" s="122">
        <v>707750</v>
      </c>
      <c r="Z115" s="273">
        <v>0.9</v>
      </c>
      <c r="AA115" s="41">
        <v>273600</v>
      </c>
      <c r="AB115" s="146">
        <f t="shared" si="31"/>
        <v>981350</v>
      </c>
      <c r="AC115" s="571">
        <v>1069302.2578992001</v>
      </c>
      <c r="AD115" s="585">
        <v>0.9</v>
      </c>
      <c r="AE115" s="570">
        <v>146702.52856359401</v>
      </c>
      <c r="AF115" s="570">
        <f t="shared" ref="AF115:AF129" si="40">IF(AND(AC115="",AE115=""),"",SUM(AC115,AE115))</f>
        <v>1216004.7864627941</v>
      </c>
      <c r="AG115" s="404">
        <f t="shared" si="32"/>
        <v>881764.90502544341</v>
      </c>
    </row>
    <row r="116" spans="1:38" x14ac:dyDescent="0.2">
      <c r="A116" s="7">
        <v>102</v>
      </c>
      <c r="B116" s="13" t="s">
        <v>73</v>
      </c>
      <c r="C116" s="230">
        <v>183260</v>
      </c>
      <c r="D116" s="234">
        <f t="shared" si="38"/>
        <v>200266.52799999999</v>
      </c>
      <c r="E116" s="115">
        <v>235030</v>
      </c>
      <c r="F116" s="293">
        <f t="shared" si="39"/>
        <v>247251.56</v>
      </c>
      <c r="G116" s="271">
        <v>227471.43520000001</v>
      </c>
      <c r="H116" s="243">
        <f t="shared" si="26"/>
        <v>239072.47839520001</v>
      </c>
      <c r="I116" s="158">
        <f t="shared" si="27"/>
        <v>228863.52213173333</v>
      </c>
      <c r="K116" s="133">
        <v>102</v>
      </c>
      <c r="L116" s="206" t="s">
        <v>73</v>
      </c>
      <c r="M116" s="55">
        <v>650750</v>
      </c>
      <c r="N116" s="273">
        <v>0.9</v>
      </c>
      <c r="O116" s="59">
        <v>266400</v>
      </c>
      <c r="P116" s="162">
        <f t="shared" si="28"/>
        <v>917150</v>
      </c>
      <c r="Q116" s="122">
        <v>603250</v>
      </c>
      <c r="R116" s="273">
        <v>0.9</v>
      </c>
      <c r="S116" s="41">
        <v>271200</v>
      </c>
      <c r="T116" s="146">
        <f t="shared" si="29"/>
        <v>874450</v>
      </c>
      <c r="U116" s="55">
        <v>712500</v>
      </c>
      <c r="V116" s="273">
        <v>0.9</v>
      </c>
      <c r="W116" s="41">
        <v>240000</v>
      </c>
      <c r="X116" s="146">
        <f t="shared" si="30"/>
        <v>952500</v>
      </c>
      <c r="Y116" s="122">
        <v>712500</v>
      </c>
      <c r="Z116" s="273">
        <v>0.9</v>
      </c>
      <c r="AA116" s="41">
        <v>264000</v>
      </c>
      <c r="AB116" s="146">
        <f t="shared" si="31"/>
        <v>976500</v>
      </c>
      <c r="AC116" s="571">
        <v>1092267.1386057599</v>
      </c>
      <c r="AD116" s="585">
        <v>0.9</v>
      </c>
      <c r="AE116" s="570">
        <v>37016.517088886401</v>
      </c>
      <c r="AF116" s="570">
        <f t="shared" si="40"/>
        <v>1129283.6556946463</v>
      </c>
      <c r="AG116" s="404">
        <f t="shared" si="32"/>
        <v>846457.86297106335</v>
      </c>
    </row>
    <row r="117" spans="1:38" x14ac:dyDescent="0.2">
      <c r="A117" s="7">
        <v>103</v>
      </c>
      <c r="B117" s="13" t="s">
        <v>150</v>
      </c>
      <c r="C117" s="230">
        <v>1050560</v>
      </c>
      <c r="D117" s="234">
        <f t="shared" si="38"/>
        <v>1148051.9679999999</v>
      </c>
      <c r="E117" s="115">
        <v>1347385</v>
      </c>
      <c r="F117" s="293">
        <f t="shared" si="39"/>
        <v>1417449.02</v>
      </c>
      <c r="G117" s="271">
        <v>1304053.0984</v>
      </c>
      <c r="H117" s="243">
        <f t="shared" si="26"/>
        <v>1370559.8064184</v>
      </c>
      <c r="I117" s="158">
        <f t="shared" si="27"/>
        <v>1312020.2648061335</v>
      </c>
      <c r="K117" s="133">
        <v>103</v>
      </c>
      <c r="L117" s="206" t="s">
        <v>150</v>
      </c>
      <c r="M117" s="55">
        <v>2057200</v>
      </c>
      <c r="N117" s="273">
        <v>1.33</v>
      </c>
      <c r="O117" s="59">
        <v>506219</v>
      </c>
      <c r="P117" s="162">
        <f t="shared" si="28"/>
        <v>2563419</v>
      </c>
      <c r="Q117" s="122">
        <v>1864800</v>
      </c>
      <c r="R117" s="273">
        <v>1.33</v>
      </c>
      <c r="S117" s="41">
        <v>529022</v>
      </c>
      <c r="T117" s="146">
        <f t="shared" si="29"/>
        <v>2393822</v>
      </c>
      <c r="U117" s="55">
        <v>2146000</v>
      </c>
      <c r="V117" s="273">
        <v>1.33</v>
      </c>
      <c r="W117" s="41">
        <v>456053.09840000002</v>
      </c>
      <c r="X117" s="146">
        <f t="shared" si="30"/>
        <v>2602053.0984</v>
      </c>
      <c r="Y117" s="122">
        <v>2175600</v>
      </c>
      <c r="Z117" s="273">
        <v>1.33</v>
      </c>
      <c r="AA117" s="41">
        <v>492537</v>
      </c>
      <c r="AB117" s="146">
        <f t="shared" si="31"/>
        <v>2668137</v>
      </c>
      <c r="AC117" s="571">
        <v>4491069.4831766402</v>
      </c>
      <c r="AD117" s="585">
        <v>1.33</v>
      </c>
      <c r="AE117" s="570">
        <v>92742.235428398402</v>
      </c>
      <c r="AF117" s="570">
        <f t="shared" si="40"/>
        <v>4583811.7186050387</v>
      </c>
      <c r="AG117" s="404">
        <f t="shared" si="32"/>
        <v>2687210.5136351953</v>
      </c>
    </row>
    <row r="118" spans="1:38" x14ac:dyDescent="0.2">
      <c r="A118" s="7">
        <v>104</v>
      </c>
      <c r="B118" s="13" t="s">
        <v>151</v>
      </c>
      <c r="C118" s="230">
        <v>1352400</v>
      </c>
      <c r="D118" s="234">
        <f t="shared" si="38"/>
        <v>1477902.72</v>
      </c>
      <c r="E118" s="115">
        <v>1734415</v>
      </c>
      <c r="F118" s="293">
        <f t="shared" si="39"/>
        <v>1824604.58</v>
      </c>
      <c r="G118" s="271">
        <v>271400.92</v>
      </c>
      <c r="H118" s="243">
        <f t="shared" si="26"/>
        <v>285242.36692</v>
      </c>
      <c r="I118" s="158">
        <f t="shared" si="27"/>
        <v>1195916.5556399999</v>
      </c>
      <c r="K118" s="133">
        <v>104</v>
      </c>
      <c r="L118" s="206" t="s">
        <v>151</v>
      </c>
      <c r="M118" s="55">
        <v>2131200</v>
      </c>
      <c r="N118" s="273">
        <v>1.33</v>
      </c>
      <c r="O118" s="59">
        <v>104941</v>
      </c>
      <c r="P118" s="162">
        <f t="shared" si="28"/>
        <v>2236141</v>
      </c>
      <c r="Q118" s="122">
        <v>1879600</v>
      </c>
      <c r="R118" s="273">
        <v>1.33</v>
      </c>
      <c r="S118" s="41">
        <v>108757</v>
      </c>
      <c r="T118" s="146">
        <f t="shared" si="29"/>
        <v>1988357</v>
      </c>
      <c r="U118" s="55">
        <v>2175600</v>
      </c>
      <c r="V118" s="273">
        <v>1.33</v>
      </c>
      <c r="W118" s="41">
        <v>95400.919999999984</v>
      </c>
      <c r="X118" s="146">
        <f t="shared" si="30"/>
        <v>2271000.92</v>
      </c>
      <c r="Y118" s="122">
        <v>2146000</v>
      </c>
      <c r="Z118" s="273">
        <v>1.33</v>
      </c>
      <c r="AA118" s="41">
        <v>108757</v>
      </c>
      <c r="AB118" s="146">
        <f t="shared" si="31"/>
        <v>2254757</v>
      </c>
      <c r="AC118" s="571">
        <v>2458677.5406460799</v>
      </c>
      <c r="AD118" s="585">
        <v>1.33</v>
      </c>
      <c r="AE118" s="570">
        <v>335624.55500115402</v>
      </c>
      <c r="AF118" s="570">
        <f t="shared" si="40"/>
        <v>2794302.095647234</v>
      </c>
      <c r="AG118" s="404">
        <f t="shared" si="32"/>
        <v>2123412.4285478722</v>
      </c>
    </row>
    <row r="119" spans="1:38" x14ac:dyDescent="0.2">
      <c r="A119" s="7">
        <v>105</v>
      </c>
      <c r="B119" s="13" t="s">
        <v>76</v>
      </c>
      <c r="C119" s="230">
        <v>32340</v>
      </c>
      <c r="D119" s="234">
        <f t="shared" si="38"/>
        <v>35341.152000000002</v>
      </c>
      <c r="E119" s="115">
        <v>41515</v>
      </c>
      <c r="F119" s="293">
        <f t="shared" si="39"/>
        <v>43673.78</v>
      </c>
      <c r="G119" s="271">
        <v>40179.8776</v>
      </c>
      <c r="H119" s="243">
        <f t="shared" si="26"/>
        <v>42229.051357600001</v>
      </c>
      <c r="I119" s="158">
        <f t="shared" si="27"/>
        <v>40414.661119199998</v>
      </c>
      <c r="K119" s="133">
        <v>105</v>
      </c>
      <c r="L119" s="206" t="s">
        <v>76</v>
      </c>
      <c r="M119" s="463" t="s">
        <v>593</v>
      </c>
      <c r="N119" s="273">
        <v>1.33</v>
      </c>
      <c r="O119" s="59">
        <v>268800</v>
      </c>
      <c r="P119" s="162">
        <f>+O119</f>
        <v>268800</v>
      </c>
      <c r="Q119" s="463" t="s">
        <v>593</v>
      </c>
      <c r="R119" s="273">
        <v>1.33</v>
      </c>
      <c r="S119" s="41">
        <v>278400</v>
      </c>
      <c r="T119" s="146">
        <f>+S119</f>
        <v>278400</v>
      </c>
      <c r="U119" s="463" t="s">
        <v>593</v>
      </c>
      <c r="V119" s="273">
        <v>1.33</v>
      </c>
      <c r="W119" s="41">
        <v>240000</v>
      </c>
      <c r="X119" s="146">
        <f>+W119</f>
        <v>240000</v>
      </c>
      <c r="Y119" s="463" t="s">
        <v>593</v>
      </c>
      <c r="Z119" s="273">
        <v>1.33</v>
      </c>
      <c r="AA119" s="41">
        <v>266400</v>
      </c>
      <c r="AB119" s="146">
        <f>+AA119</f>
        <v>266400</v>
      </c>
      <c r="AC119" s="92" t="s">
        <v>593</v>
      </c>
      <c r="AD119" s="585">
        <v>1.33</v>
      </c>
      <c r="AE119" s="570">
        <v>63131.892367377601</v>
      </c>
      <c r="AF119" s="570">
        <f t="shared" si="40"/>
        <v>63131.892367377601</v>
      </c>
      <c r="AG119" s="404">
        <f t="shared" si="32"/>
        <v>192857.75891442961</v>
      </c>
    </row>
    <row r="120" spans="1:38" x14ac:dyDescent="0.2">
      <c r="A120" s="7">
        <v>106</v>
      </c>
      <c r="B120" s="18" t="s">
        <v>77</v>
      </c>
      <c r="C120" s="230">
        <v>41160</v>
      </c>
      <c r="D120" s="234">
        <f t="shared" si="38"/>
        <v>44979.648000000001</v>
      </c>
      <c r="E120" s="115">
        <v>52820</v>
      </c>
      <c r="F120" s="293">
        <f t="shared" si="39"/>
        <v>55566.64</v>
      </c>
      <c r="G120" s="271">
        <v>51121.308799999999</v>
      </c>
      <c r="H120" s="243">
        <f t="shared" si="26"/>
        <v>53728.495548799998</v>
      </c>
      <c r="I120" s="158">
        <f t="shared" si="27"/>
        <v>51424.927849599997</v>
      </c>
      <c r="K120" s="133">
        <v>106</v>
      </c>
      <c r="L120" s="246" t="s">
        <v>77</v>
      </c>
      <c r="M120" s="55">
        <v>46530</v>
      </c>
      <c r="N120" s="273">
        <v>0.31</v>
      </c>
      <c r="O120" s="59">
        <v>20115</v>
      </c>
      <c r="P120" s="162">
        <f t="shared" si="28"/>
        <v>66645</v>
      </c>
      <c r="Q120" s="122">
        <v>41910</v>
      </c>
      <c r="R120" s="273">
        <v>0.31</v>
      </c>
      <c r="S120" s="41">
        <v>20840</v>
      </c>
      <c r="T120" s="146">
        <f t="shared" si="29"/>
        <v>62750</v>
      </c>
      <c r="U120" s="55">
        <v>45870</v>
      </c>
      <c r="V120" s="273">
        <v>0.31</v>
      </c>
      <c r="W120" s="41">
        <v>18121.308799999999</v>
      </c>
      <c r="X120" s="146">
        <f t="shared" si="30"/>
        <v>63991.308799999999</v>
      </c>
      <c r="Y120" s="122">
        <v>48840</v>
      </c>
      <c r="Z120" s="273">
        <v>0.31</v>
      </c>
      <c r="AA120" s="41">
        <v>20477</v>
      </c>
      <c r="AB120" s="146">
        <f t="shared" si="31"/>
        <v>69317</v>
      </c>
      <c r="AC120" s="571">
        <v>77506.472384640001</v>
      </c>
      <c r="AD120" s="585">
        <v>0.31</v>
      </c>
      <c r="AE120" s="570">
        <v>18077.6670311952</v>
      </c>
      <c r="AF120" s="570">
        <f t="shared" si="40"/>
        <v>95584.139415835205</v>
      </c>
      <c r="AG120" s="404">
        <f t="shared" si="32"/>
        <v>68285.396010905868</v>
      </c>
    </row>
    <row r="121" spans="1:38" x14ac:dyDescent="0.2">
      <c r="A121" s="7">
        <v>107</v>
      </c>
      <c r="B121" s="18" t="s">
        <v>116</v>
      </c>
      <c r="C121" s="230">
        <v>726180</v>
      </c>
      <c r="D121" s="234">
        <f t="shared" si="38"/>
        <v>793569.50399999996</v>
      </c>
      <c r="E121" s="115">
        <v>931380</v>
      </c>
      <c r="F121" s="293">
        <f t="shared" si="39"/>
        <v>979811.76</v>
      </c>
      <c r="G121" s="271">
        <v>901426.81920000003</v>
      </c>
      <c r="H121" s="243">
        <f t="shared" si="26"/>
        <v>947399.58697920002</v>
      </c>
      <c r="I121" s="158">
        <f t="shared" si="27"/>
        <v>906926.95032639999</v>
      </c>
      <c r="K121" s="133">
        <v>107</v>
      </c>
      <c r="L121" s="246" t="s">
        <v>116</v>
      </c>
      <c r="M121" s="55">
        <v>814540</v>
      </c>
      <c r="N121" s="273">
        <v>0.64</v>
      </c>
      <c r="O121" s="59">
        <v>353278</v>
      </c>
      <c r="P121" s="162">
        <f t="shared" si="28"/>
        <v>1167818</v>
      </c>
      <c r="Q121" s="122">
        <v>802820</v>
      </c>
      <c r="R121" s="273">
        <v>0.64</v>
      </c>
      <c r="S121" s="41">
        <v>353278</v>
      </c>
      <c r="T121" s="146">
        <f t="shared" si="29"/>
        <v>1156098</v>
      </c>
      <c r="U121" s="55">
        <v>873140</v>
      </c>
      <c r="V121" s="273">
        <v>0.64</v>
      </c>
      <c r="W121" s="41">
        <v>315426.81920000003</v>
      </c>
      <c r="X121" s="146">
        <f t="shared" si="30"/>
        <v>1188566.8192</v>
      </c>
      <c r="Y121" s="122">
        <v>849700</v>
      </c>
      <c r="Z121" s="273">
        <v>0.64</v>
      </c>
      <c r="AA121" s="41">
        <v>356432</v>
      </c>
      <c r="AB121" s="146">
        <f t="shared" si="31"/>
        <v>1206132</v>
      </c>
      <c r="AC121" s="571">
        <v>701864.16659424</v>
      </c>
      <c r="AD121" s="585">
        <v>0.64</v>
      </c>
      <c r="AE121" s="570">
        <v>34174.613101449599</v>
      </c>
      <c r="AF121" s="570">
        <f t="shared" si="40"/>
        <v>736038.77969568956</v>
      </c>
      <c r="AG121" s="404">
        <f t="shared" si="32"/>
        <v>1060263.4248703483</v>
      </c>
    </row>
    <row r="122" spans="1:38" x14ac:dyDescent="0.2">
      <c r="A122" s="7">
        <v>108</v>
      </c>
      <c r="B122" s="18" t="s">
        <v>117</v>
      </c>
      <c r="C122" s="230">
        <v>40180</v>
      </c>
      <c r="D122" s="234">
        <f t="shared" si="38"/>
        <v>43908.703999999998</v>
      </c>
      <c r="E122" s="115">
        <v>51585</v>
      </c>
      <c r="F122" s="293">
        <f t="shared" si="39"/>
        <v>54267.42</v>
      </c>
      <c r="G122" s="271">
        <v>28796</v>
      </c>
      <c r="H122" s="243">
        <f t="shared" si="26"/>
        <v>30264.596000000001</v>
      </c>
      <c r="I122" s="158">
        <f t="shared" si="27"/>
        <v>42813.573333333334</v>
      </c>
      <c r="K122" s="133">
        <v>108</v>
      </c>
      <c r="L122" s="246" t="s">
        <v>117</v>
      </c>
      <c r="M122" s="55">
        <v>27550</v>
      </c>
      <c r="N122" s="273">
        <v>0.38</v>
      </c>
      <c r="O122" s="59">
        <v>10874</v>
      </c>
      <c r="P122" s="162">
        <f t="shared" si="28"/>
        <v>38424</v>
      </c>
      <c r="Q122" s="122">
        <v>25270</v>
      </c>
      <c r="R122" s="273">
        <v>0.38</v>
      </c>
      <c r="S122" s="41">
        <v>11069</v>
      </c>
      <c r="T122" s="146">
        <f t="shared" si="29"/>
        <v>36339</v>
      </c>
      <c r="U122" s="55">
        <v>27550</v>
      </c>
      <c r="V122" s="273">
        <v>0.38</v>
      </c>
      <c r="W122" s="41">
        <v>9796</v>
      </c>
      <c r="X122" s="146">
        <f t="shared" si="30"/>
        <v>37346</v>
      </c>
      <c r="Y122" s="122">
        <v>27550</v>
      </c>
      <c r="Z122" s="273">
        <v>0.38</v>
      </c>
      <c r="AA122" s="41">
        <v>10776</v>
      </c>
      <c r="AB122" s="146">
        <f t="shared" si="31"/>
        <v>38326</v>
      </c>
      <c r="AC122" s="571">
        <v>374850</v>
      </c>
      <c r="AD122" s="585">
        <v>0.38</v>
      </c>
      <c r="AE122" s="570">
        <v>80325</v>
      </c>
      <c r="AF122" s="570">
        <f t="shared" si="40"/>
        <v>455175</v>
      </c>
      <c r="AG122" s="404">
        <f t="shared" si="32"/>
        <v>108070.59555555556</v>
      </c>
    </row>
    <row r="123" spans="1:38" x14ac:dyDescent="0.2">
      <c r="A123" s="7">
        <v>109</v>
      </c>
      <c r="B123" s="18" t="s">
        <v>115</v>
      </c>
      <c r="C123" s="230">
        <v>1073100</v>
      </c>
      <c r="D123" s="234">
        <f t="shared" si="38"/>
        <v>1172683.68</v>
      </c>
      <c r="E123" s="115">
        <v>1376265</v>
      </c>
      <c r="F123" s="293">
        <f t="shared" si="39"/>
        <v>1447830.78</v>
      </c>
      <c r="G123" s="271">
        <v>1332004.3176</v>
      </c>
      <c r="H123" s="243">
        <f t="shared" si="26"/>
        <v>1399936.5377976</v>
      </c>
      <c r="I123" s="158">
        <f t="shared" si="27"/>
        <v>1340150.3325992001</v>
      </c>
      <c r="K123" s="133">
        <v>109</v>
      </c>
      <c r="L123" s="246" t="s">
        <v>115</v>
      </c>
      <c r="M123" s="55">
        <v>1632410</v>
      </c>
      <c r="N123" s="273">
        <v>1.26</v>
      </c>
      <c r="O123" s="59">
        <v>517265</v>
      </c>
      <c r="P123" s="162">
        <f t="shared" si="28"/>
        <v>2149675</v>
      </c>
      <c r="Q123" s="122">
        <v>1429766</v>
      </c>
      <c r="R123" s="273">
        <v>1.26</v>
      </c>
      <c r="S123" s="41">
        <v>535905</v>
      </c>
      <c r="T123" s="146">
        <f t="shared" si="29"/>
        <v>1965671</v>
      </c>
      <c r="U123" s="55">
        <v>1576120</v>
      </c>
      <c r="V123" s="273">
        <v>1.26</v>
      </c>
      <c r="W123" s="41">
        <v>466004.31759999995</v>
      </c>
      <c r="X123" s="146">
        <f t="shared" si="30"/>
        <v>2042124.3176</v>
      </c>
      <c r="Y123" s="122">
        <v>1632410</v>
      </c>
      <c r="Z123" s="273">
        <v>1.26</v>
      </c>
      <c r="AA123" s="41">
        <v>526585</v>
      </c>
      <c r="AB123" s="146">
        <f t="shared" si="31"/>
        <v>2158995</v>
      </c>
      <c r="AC123" s="571">
        <v>1292829.9110999999</v>
      </c>
      <c r="AD123" s="585">
        <v>1.26</v>
      </c>
      <c r="AE123" s="570">
        <v>23788.07036424</v>
      </c>
      <c r="AF123" s="570">
        <f t="shared" si="40"/>
        <v>1316617.98146424</v>
      </c>
      <c r="AG123" s="404">
        <f t="shared" si="32"/>
        <v>1828872.271943907</v>
      </c>
    </row>
    <row r="124" spans="1:38" x14ac:dyDescent="0.2">
      <c r="A124" s="7">
        <v>110</v>
      </c>
      <c r="B124" s="18" t="s">
        <v>78</v>
      </c>
      <c r="C124" s="230">
        <v>254800</v>
      </c>
      <c r="D124" s="234">
        <f t="shared" si="38"/>
        <v>278445.44</v>
      </c>
      <c r="E124" s="115">
        <v>326800</v>
      </c>
      <c r="F124" s="293">
        <f t="shared" si="39"/>
        <v>343793.6</v>
      </c>
      <c r="G124" s="271">
        <v>316290.11199999996</v>
      </c>
      <c r="H124" s="243">
        <f t="shared" si="26"/>
        <v>332420.90771199996</v>
      </c>
      <c r="I124" s="158">
        <f t="shared" si="27"/>
        <v>318219.98257066665</v>
      </c>
      <c r="K124" s="133">
        <v>110</v>
      </c>
      <c r="L124" s="246" t="s">
        <v>78</v>
      </c>
      <c r="M124" s="463" t="s">
        <v>593</v>
      </c>
      <c r="N124" s="273">
        <v>7.41</v>
      </c>
      <c r="O124" s="59">
        <v>347919</v>
      </c>
      <c r="P124" s="162">
        <f>+O124</f>
        <v>347919</v>
      </c>
      <c r="Q124" s="463" t="s">
        <v>593</v>
      </c>
      <c r="R124" s="273">
        <v>7.41</v>
      </c>
      <c r="S124" s="41">
        <v>354245</v>
      </c>
      <c r="T124" s="146">
        <f>+S124</f>
        <v>354245</v>
      </c>
      <c r="U124" s="463" t="s">
        <v>593</v>
      </c>
      <c r="V124" s="273">
        <v>7.41</v>
      </c>
      <c r="W124" s="41">
        <v>316290.11199999996</v>
      </c>
      <c r="X124" s="146">
        <f>+W124</f>
        <v>316290.11199999996</v>
      </c>
      <c r="Y124" s="463" t="s">
        <v>593</v>
      </c>
      <c r="Z124" s="273">
        <v>7.41</v>
      </c>
      <c r="AA124" s="41">
        <v>360571</v>
      </c>
      <c r="AB124" s="146">
        <f>+AA124</f>
        <v>360571</v>
      </c>
      <c r="AC124" s="92" t="s">
        <v>593</v>
      </c>
      <c r="AD124" s="585">
        <v>7.41</v>
      </c>
      <c r="AE124" s="570">
        <v>328340.38190204202</v>
      </c>
      <c r="AF124" s="570">
        <f t="shared" si="40"/>
        <v>328340.38190204202</v>
      </c>
      <c r="AG124" s="404">
        <f t="shared" si="32"/>
        <v>337597.57941211812</v>
      </c>
    </row>
    <row r="125" spans="1:38" x14ac:dyDescent="0.2">
      <c r="A125" s="7">
        <v>111</v>
      </c>
      <c r="B125" s="18" t="s">
        <v>79</v>
      </c>
      <c r="C125" s="230">
        <v>327320</v>
      </c>
      <c r="D125" s="234">
        <f t="shared" si="38"/>
        <v>357695.29599999997</v>
      </c>
      <c r="E125" s="115">
        <v>419805</v>
      </c>
      <c r="F125" s="293">
        <f t="shared" si="39"/>
        <v>441634.86</v>
      </c>
      <c r="G125" s="271">
        <v>406304.07120000001</v>
      </c>
      <c r="H125" s="243">
        <f t="shared" si="26"/>
        <v>427025.57883120002</v>
      </c>
      <c r="I125" s="158">
        <f t="shared" si="27"/>
        <v>408785.24494373333</v>
      </c>
      <c r="K125" s="133">
        <v>111</v>
      </c>
      <c r="L125" s="246" t="s">
        <v>79</v>
      </c>
      <c r="M125" s="55">
        <v>369600</v>
      </c>
      <c r="N125" s="273">
        <v>4.3099999999999996</v>
      </c>
      <c r="O125" s="59">
        <v>157958</v>
      </c>
      <c r="P125" s="162">
        <f t="shared" si="28"/>
        <v>527558</v>
      </c>
      <c r="Q125" s="122">
        <v>361680</v>
      </c>
      <c r="R125" s="273">
        <v>4.3099999999999996</v>
      </c>
      <c r="S125" s="41">
        <v>165073</v>
      </c>
      <c r="T125" s="146">
        <f t="shared" si="29"/>
        <v>526753</v>
      </c>
      <c r="U125" s="55">
        <v>396000</v>
      </c>
      <c r="V125" s="273">
        <v>4.3099999999999996</v>
      </c>
      <c r="W125" s="41">
        <v>142304.07120000001</v>
      </c>
      <c r="X125" s="146">
        <f t="shared" si="30"/>
        <v>538304.07120000001</v>
      </c>
      <c r="Y125" s="122">
        <v>390720</v>
      </c>
      <c r="Z125" s="273">
        <v>4.3099999999999996</v>
      </c>
      <c r="AA125" s="41">
        <v>155111</v>
      </c>
      <c r="AB125" s="146">
        <f t="shared" si="31"/>
        <v>545831</v>
      </c>
      <c r="AC125" s="571">
        <v>450685.78386624</v>
      </c>
      <c r="AD125" s="585">
        <v>4.3099999999999996</v>
      </c>
      <c r="AE125" s="570">
        <v>112183.442251546</v>
      </c>
      <c r="AF125" s="570">
        <f t="shared" si="40"/>
        <v>562869.22611778602</v>
      </c>
      <c r="AG125" s="404">
        <f t="shared" si="32"/>
        <v>518350.09037691989</v>
      </c>
    </row>
    <row r="126" spans="1:38" x14ac:dyDescent="0.2">
      <c r="A126" s="7">
        <v>112</v>
      </c>
      <c r="B126" s="18" t="s">
        <v>80</v>
      </c>
      <c r="C126" s="230">
        <v>542920</v>
      </c>
      <c r="D126" s="234">
        <f t="shared" si="38"/>
        <v>593302.97600000002</v>
      </c>
      <c r="E126" s="115">
        <v>696255</v>
      </c>
      <c r="F126" s="293">
        <f t="shared" si="39"/>
        <v>732460.26</v>
      </c>
      <c r="G126" s="271">
        <v>673863.43920000002</v>
      </c>
      <c r="H126" s="243">
        <f t="shared" si="26"/>
        <v>708230.47459920007</v>
      </c>
      <c r="I126" s="158">
        <f t="shared" si="27"/>
        <v>677997.90353306674</v>
      </c>
      <c r="K126" s="133">
        <v>112</v>
      </c>
      <c r="L126" s="246" t="s">
        <v>80</v>
      </c>
      <c r="M126" s="55">
        <v>635100</v>
      </c>
      <c r="N126" s="273">
        <v>4.3099999999999996</v>
      </c>
      <c r="O126" s="59">
        <v>264167</v>
      </c>
      <c r="P126" s="162">
        <f t="shared" si="28"/>
        <v>899267</v>
      </c>
      <c r="Q126" s="122">
        <v>586920</v>
      </c>
      <c r="R126" s="273">
        <v>4.3099999999999996</v>
      </c>
      <c r="S126" s="41">
        <v>268884</v>
      </c>
      <c r="T126" s="146">
        <f t="shared" si="29"/>
        <v>855804</v>
      </c>
      <c r="U126" s="55">
        <v>617580</v>
      </c>
      <c r="V126" s="273">
        <v>4.3099999999999996</v>
      </c>
      <c r="W126" s="41">
        <v>235863.43920000002</v>
      </c>
      <c r="X126" s="146">
        <f t="shared" si="30"/>
        <v>853443.43920000002</v>
      </c>
      <c r="Y126" s="122">
        <v>643860</v>
      </c>
      <c r="Z126" s="273">
        <v>4.3099999999999996</v>
      </c>
      <c r="AA126" s="41">
        <v>254733</v>
      </c>
      <c r="AB126" s="146">
        <f t="shared" si="31"/>
        <v>898593</v>
      </c>
      <c r="AC126" s="571">
        <v>477956.57970528002</v>
      </c>
      <c r="AD126" s="585">
        <v>4.3099999999999996</v>
      </c>
      <c r="AE126" s="570">
        <v>120910.09692003801</v>
      </c>
      <c r="AF126" s="570">
        <f t="shared" si="40"/>
        <v>598866.67662531801</v>
      </c>
      <c r="AG126" s="404">
        <f t="shared" si="32"/>
        <v>797328.66989306407</v>
      </c>
    </row>
    <row r="127" spans="1:38" x14ac:dyDescent="0.2">
      <c r="A127" s="7">
        <v>113</v>
      </c>
      <c r="B127" s="18" t="s">
        <v>81</v>
      </c>
      <c r="C127" s="230">
        <v>591920</v>
      </c>
      <c r="D127" s="234">
        <f t="shared" si="38"/>
        <v>646850.17599999998</v>
      </c>
      <c r="E127" s="115">
        <v>759145</v>
      </c>
      <c r="F127" s="293">
        <f t="shared" si="39"/>
        <v>798620.54</v>
      </c>
      <c r="G127" s="271">
        <v>734730.89679999999</v>
      </c>
      <c r="H127" s="243">
        <f t="shared" si="26"/>
        <v>772202.17253680003</v>
      </c>
      <c r="I127" s="158">
        <f t="shared" si="27"/>
        <v>739224.29617893335</v>
      </c>
      <c r="K127" s="133">
        <v>113</v>
      </c>
      <c r="L127" s="246" t="s">
        <v>81</v>
      </c>
      <c r="M127" s="55">
        <v>659640</v>
      </c>
      <c r="N127" s="273">
        <v>4.3099999999999996</v>
      </c>
      <c r="O127" s="59">
        <v>287539</v>
      </c>
      <c r="P127" s="162">
        <f t="shared" si="28"/>
        <v>947179</v>
      </c>
      <c r="Q127" s="122">
        <v>602280</v>
      </c>
      <c r="R127" s="273">
        <v>4.3099999999999996</v>
      </c>
      <c r="S127" s="41">
        <v>287539</v>
      </c>
      <c r="T127" s="146">
        <f t="shared" si="29"/>
        <v>889819</v>
      </c>
      <c r="U127" s="55">
        <v>678760</v>
      </c>
      <c r="V127" s="273">
        <v>4.3099999999999996</v>
      </c>
      <c r="W127" s="41">
        <v>256730.89679999999</v>
      </c>
      <c r="X127" s="146">
        <f t="shared" si="30"/>
        <v>935490.89679999999</v>
      </c>
      <c r="Y127" s="122">
        <v>707440</v>
      </c>
      <c r="Z127" s="273">
        <v>4.3099999999999996</v>
      </c>
      <c r="AA127" s="41">
        <v>290106</v>
      </c>
      <c r="AB127" s="146">
        <f t="shared" si="31"/>
        <v>997546</v>
      </c>
      <c r="AC127" s="571">
        <v>614310.55890048004</v>
      </c>
      <c r="AD127" s="585">
        <v>4.3099999999999996</v>
      </c>
      <c r="AE127" s="570">
        <v>154180.46784366699</v>
      </c>
      <c r="AF127" s="570">
        <f t="shared" si="40"/>
        <v>768491.02674414706</v>
      </c>
      <c r="AG127" s="404">
        <f t="shared" si="32"/>
        <v>879625.03662051342</v>
      </c>
    </row>
    <row r="128" spans="1:38" x14ac:dyDescent="0.2">
      <c r="A128" s="7">
        <v>114</v>
      </c>
      <c r="B128" s="18" t="s">
        <v>82</v>
      </c>
      <c r="C128" s="230">
        <v>568400</v>
      </c>
      <c r="D128" s="234">
        <f t="shared" si="38"/>
        <v>621147.52</v>
      </c>
      <c r="E128" s="115">
        <v>729030</v>
      </c>
      <c r="F128" s="293">
        <f t="shared" si="39"/>
        <v>766939.56</v>
      </c>
      <c r="G128" s="271">
        <v>705584.39520000003</v>
      </c>
      <c r="H128" s="243">
        <f t="shared" si="26"/>
        <v>741569.19935520005</v>
      </c>
      <c r="I128" s="158">
        <f t="shared" si="27"/>
        <v>709885.42645173334</v>
      </c>
      <c r="K128" s="133">
        <v>114</v>
      </c>
      <c r="L128" s="246" t="s">
        <v>82</v>
      </c>
      <c r="M128" s="55">
        <v>647190</v>
      </c>
      <c r="N128" s="273">
        <v>4.3099999999999996</v>
      </c>
      <c r="O128" s="59">
        <v>276175</v>
      </c>
      <c r="P128" s="162">
        <f t="shared" si="28"/>
        <v>923365</v>
      </c>
      <c r="Q128" s="122">
        <v>605880</v>
      </c>
      <c r="R128" s="273">
        <v>4.3099999999999996</v>
      </c>
      <c r="S128" s="41">
        <v>286038</v>
      </c>
      <c r="T128" s="146">
        <f t="shared" si="29"/>
        <v>891918</v>
      </c>
      <c r="U128" s="55">
        <v>651780</v>
      </c>
      <c r="V128" s="273">
        <v>4.3099999999999996</v>
      </c>
      <c r="W128" s="41">
        <v>246584.39520000003</v>
      </c>
      <c r="X128" s="146">
        <f t="shared" si="30"/>
        <v>898364.39520000003</v>
      </c>
      <c r="Y128" s="122">
        <v>670140</v>
      </c>
      <c r="Z128" s="273">
        <v>4.3099999999999996</v>
      </c>
      <c r="AA128" s="41">
        <v>276175</v>
      </c>
      <c r="AB128" s="146">
        <f t="shared" si="31"/>
        <v>946315</v>
      </c>
      <c r="AC128" s="571">
        <v>521015.73103008</v>
      </c>
      <c r="AD128" s="585">
        <v>4.3099999999999996</v>
      </c>
      <c r="AE128" s="570">
        <v>130347.22758539001</v>
      </c>
      <c r="AF128" s="570">
        <f t="shared" si="40"/>
        <v>651362.95861546998</v>
      </c>
      <c r="AG128" s="404">
        <f t="shared" si="32"/>
        <v>836868.46337786724</v>
      </c>
    </row>
    <row r="129" spans="1:38" x14ac:dyDescent="0.2">
      <c r="A129" s="7">
        <v>115</v>
      </c>
      <c r="B129" s="18" t="s">
        <v>83</v>
      </c>
      <c r="C129" s="230">
        <v>557620</v>
      </c>
      <c r="D129" s="234">
        <f t="shared" si="38"/>
        <v>609367.13599999994</v>
      </c>
      <c r="E129" s="115">
        <v>715160</v>
      </c>
      <c r="F129" s="293">
        <f t="shared" si="39"/>
        <v>752348.32</v>
      </c>
      <c r="G129" s="271">
        <v>692160.45439999993</v>
      </c>
      <c r="H129" s="243">
        <f t="shared" si="26"/>
        <v>727460.63757439994</v>
      </c>
      <c r="I129" s="158">
        <f t="shared" si="27"/>
        <v>696392.03119146649</v>
      </c>
      <c r="K129" s="133">
        <v>115</v>
      </c>
      <c r="L129" s="246" t="s">
        <v>83</v>
      </c>
      <c r="M129" s="55">
        <v>621000</v>
      </c>
      <c r="N129" s="273">
        <v>4.3099999999999996</v>
      </c>
      <c r="O129" s="59">
        <v>268798</v>
      </c>
      <c r="P129" s="162">
        <f t="shared" si="28"/>
        <v>889798</v>
      </c>
      <c r="Q129" s="122">
        <v>616500</v>
      </c>
      <c r="R129" s="273">
        <v>4.3099999999999996</v>
      </c>
      <c r="S129" s="41">
        <v>278485</v>
      </c>
      <c r="T129" s="146">
        <f t="shared" si="29"/>
        <v>894985</v>
      </c>
      <c r="U129" s="55">
        <v>634500</v>
      </c>
      <c r="V129" s="273">
        <v>4.3099999999999996</v>
      </c>
      <c r="W129" s="41">
        <v>242160.45439999993</v>
      </c>
      <c r="X129" s="146">
        <f t="shared" si="30"/>
        <v>876660.45439999993</v>
      </c>
      <c r="Y129" s="122">
        <v>675000</v>
      </c>
      <c r="Z129" s="273">
        <v>4.3099999999999996</v>
      </c>
      <c r="AA129" s="41">
        <v>273641</v>
      </c>
      <c r="AB129" s="146">
        <f t="shared" si="31"/>
        <v>948641</v>
      </c>
      <c r="AC129" s="571">
        <v>526756.95120671997</v>
      </c>
      <c r="AD129" s="585">
        <v>4.3099999999999996</v>
      </c>
      <c r="AE129" s="570">
        <v>131696.41432690099</v>
      </c>
      <c r="AF129" s="570">
        <f t="shared" si="40"/>
        <v>658453.36553362093</v>
      </c>
      <c r="AG129" s="404">
        <f t="shared" si="32"/>
        <v>827488.30852084793</v>
      </c>
    </row>
    <row r="130" spans="1:38" s="240" customFormat="1" x14ac:dyDescent="0.2">
      <c r="A130" s="659" t="s">
        <v>84</v>
      </c>
      <c r="B130" s="660"/>
      <c r="C130" s="232"/>
      <c r="D130" s="232"/>
      <c r="E130" s="232"/>
      <c r="F130" s="232"/>
      <c r="G130" s="111"/>
      <c r="H130" s="118"/>
      <c r="I130" s="119"/>
      <c r="J130" s="111"/>
      <c r="K130" s="247" t="s">
        <v>84</v>
      </c>
      <c r="L130" s="247"/>
      <c r="M130" s="245"/>
      <c r="N130" s="205"/>
      <c r="O130" s="245"/>
      <c r="P130" s="298"/>
      <c r="Q130" s="205"/>
      <c r="R130" s="205"/>
      <c r="S130" s="205"/>
      <c r="T130" s="291"/>
      <c r="U130" s="245"/>
      <c r="V130" s="205"/>
      <c r="W130" s="205"/>
      <c r="X130" s="291"/>
      <c r="Y130" s="205"/>
      <c r="Z130" s="205"/>
      <c r="AA130" s="205"/>
      <c r="AB130" s="205"/>
      <c r="AC130" s="600"/>
      <c r="AD130" s="387"/>
      <c r="AE130" s="600"/>
      <c r="AF130" s="387"/>
      <c r="AG130" s="387"/>
      <c r="AK130" s="241"/>
      <c r="AL130" s="268"/>
    </row>
    <row r="131" spans="1:38" x14ac:dyDescent="0.2">
      <c r="A131" s="7">
        <v>116</v>
      </c>
      <c r="B131" s="18" t="s">
        <v>152</v>
      </c>
      <c r="C131" s="230">
        <v>660520</v>
      </c>
      <c r="D131" s="234">
        <f t="shared" ref="D131:D181" si="41">C131*9.28%+C131</f>
        <v>721816.25600000005</v>
      </c>
      <c r="E131" s="115">
        <v>847210</v>
      </c>
      <c r="F131" s="293">
        <f t="shared" ref="F131:F181" si="42">+E131*5.2%+E131</f>
        <v>891264.92</v>
      </c>
      <c r="G131" s="271">
        <v>503102</v>
      </c>
      <c r="H131" s="243">
        <f t="shared" si="26"/>
        <v>528760.20200000005</v>
      </c>
      <c r="I131" s="158">
        <f t="shared" si="27"/>
        <v>713947.12600000005</v>
      </c>
      <c r="K131" s="133">
        <v>116</v>
      </c>
      <c r="L131" s="246" t="s">
        <v>152</v>
      </c>
      <c r="M131" s="55">
        <v>454530</v>
      </c>
      <c r="N131" s="44">
        <v>0.39</v>
      </c>
      <c r="O131" s="59">
        <v>195473</v>
      </c>
      <c r="P131" s="162">
        <f t="shared" si="28"/>
        <v>650003</v>
      </c>
      <c r="Q131" s="122">
        <v>438180</v>
      </c>
      <c r="R131" s="44">
        <v>0.39</v>
      </c>
      <c r="S131" s="41">
        <v>200756</v>
      </c>
      <c r="T131" s="146">
        <f t="shared" si="29"/>
        <v>638936</v>
      </c>
      <c r="U131" s="55">
        <v>487230</v>
      </c>
      <c r="V131" s="44">
        <v>0.39</v>
      </c>
      <c r="W131" s="41">
        <v>176102</v>
      </c>
      <c r="X131" s="146">
        <f t="shared" si="30"/>
        <v>663332</v>
      </c>
      <c r="Y131" s="122">
        <v>497040</v>
      </c>
      <c r="Z131" s="44">
        <v>0.39</v>
      </c>
      <c r="AA131" s="41">
        <v>197234</v>
      </c>
      <c r="AB131" s="146">
        <f t="shared" si="31"/>
        <v>694274</v>
      </c>
      <c r="AC131" s="571">
        <v>512403.90076511999</v>
      </c>
      <c r="AD131" s="585">
        <v>0.39</v>
      </c>
      <c r="AE131" s="570">
        <v>68464.050606432007</v>
      </c>
      <c r="AF131" s="570">
        <f t="shared" ref="AF131:AF194" si="43">IF(AND(AC131="",AE131=""),"",SUM(AC131,AE131))</f>
        <v>580867.95137155196</v>
      </c>
      <c r="AG131" s="404">
        <f t="shared" si="32"/>
        <v>656893.34622859198</v>
      </c>
    </row>
    <row r="132" spans="1:38" x14ac:dyDescent="0.2">
      <c r="A132" s="7">
        <v>117</v>
      </c>
      <c r="B132" s="18" t="s">
        <v>153</v>
      </c>
      <c r="C132" s="230">
        <v>126420</v>
      </c>
      <c r="D132" s="234">
        <f t="shared" si="41"/>
        <v>138151.77600000001</v>
      </c>
      <c r="E132" s="115">
        <v>162165</v>
      </c>
      <c r="F132" s="293">
        <f t="shared" si="42"/>
        <v>170597.58</v>
      </c>
      <c r="G132" s="271">
        <v>156949.77359999999</v>
      </c>
      <c r="H132" s="243">
        <f t="shared" si="26"/>
        <v>164954.21205359997</v>
      </c>
      <c r="I132" s="158">
        <f t="shared" si="27"/>
        <v>157901.18935120001</v>
      </c>
      <c r="K132" s="133">
        <v>117</v>
      </c>
      <c r="L132" s="246" t="s">
        <v>153</v>
      </c>
      <c r="M132" s="55">
        <v>137700</v>
      </c>
      <c r="N132" s="44">
        <v>0.41675675675675677</v>
      </c>
      <c r="O132" s="59">
        <v>61544</v>
      </c>
      <c r="P132" s="162">
        <f t="shared" si="28"/>
        <v>199244</v>
      </c>
      <c r="Q132" s="122">
        <v>140760</v>
      </c>
      <c r="R132" s="44">
        <v>0.41675675675675677</v>
      </c>
      <c r="S132" s="41">
        <v>62643</v>
      </c>
      <c r="T132" s="146">
        <f t="shared" si="29"/>
        <v>203403</v>
      </c>
      <c r="U132" s="55">
        <v>150960</v>
      </c>
      <c r="V132" s="44">
        <v>0.41675675675675677</v>
      </c>
      <c r="W132" s="41">
        <v>54949.773599999986</v>
      </c>
      <c r="X132" s="146">
        <f t="shared" si="30"/>
        <v>205909.77359999999</v>
      </c>
      <c r="Y132" s="122">
        <v>151980</v>
      </c>
      <c r="Z132" s="44">
        <v>0.41675675675675677</v>
      </c>
      <c r="AA132" s="41">
        <v>59346</v>
      </c>
      <c r="AB132" s="146">
        <f t="shared" si="31"/>
        <v>211326</v>
      </c>
      <c r="AC132" s="571">
        <v>189460.26582912001</v>
      </c>
      <c r="AD132" s="585">
        <v>0.416756756756757</v>
      </c>
      <c r="AE132" s="570">
        <v>46977.534095356801</v>
      </c>
      <c r="AF132" s="570">
        <f t="shared" si="43"/>
        <v>236437.7999244768</v>
      </c>
      <c r="AG132" s="404">
        <f t="shared" si="32"/>
        <v>202370.2938126128</v>
      </c>
    </row>
    <row r="133" spans="1:38" x14ac:dyDescent="0.2">
      <c r="A133" s="7">
        <v>118</v>
      </c>
      <c r="B133" s="18" t="s">
        <v>154</v>
      </c>
      <c r="C133" s="230">
        <v>222460</v>
      </c>
      <c r="D133" s="234">
        <f t="shared" si="41"/>
        <v>243104.288</v>
      </c>
      <c r="E133" s="115">
        <v>285285</v>
      </c>
      <c r="F133" s="293">
        <f t="shared" si="42"/>
        <v>300119.82</v>
      </c>
      <c r="G133" s="271">
        <v>276110.23440000002</v>
      </c>
      <c r="H133" s="243">
        <f t="shared" si="26"/>
        <v>290191.85635439999</v>
      </c>
      <c r="I133" s="158">
        <f t="shared" si="27"/>
        <v>277805.32145146671</v>
      </c>
      <c r="K133" s="133">
        <v>118</v>
      </c>
      <c r="L133" s="246" t="s">
        <v>154</v>
      </c>
      <c r="M133" s="55">
        <v>257760</v>
      </c>
      <c r="N133" s="44">
        <v>0.23</v>
      </c>
      <c r="O133" s="59">
        <v>107792</v>
      </c>
      <c r="P133" s="162">
        <f t="shared" si="28"/>
        <v>365552</v>
      </c>
      <c r="Q133" s="122">
        <v>227330</v>
      </c>
      <c r="R133" s="44">
        <v>0.23</v>
      </c>
      <c r="S133" s="41">
        <v>111677</v>
      </c>
      <c r="T133" s="146">
        <f t="shared" si="29"/>
        <v>339007</v>
      </c>
      <c r="U133" s="55">
        <v>259550</v>
      </c>
      <c r="V133" s="44">
        <v>0.23</v>
      </c>
      <c r="W133" s="41">
        <v>97110.234400000016</v>
      </c>
      <c r="X133" s="146">
        <f t="shared" si="30"/>
        <v>356660.23440000002</v>
      </c>
      <c r="Y133" s="122">
        <v>264920</v>
      </c>
      <c r="Z133" s="44">
        <v>0.23</v>
      </c>
      <c r="AA133" s="41">
        <v>109735</v>
      </c>
      <c r="AB133" s="146">
        <f t="shared" si="31"/>
        <v>374655</v>
      </c>
      <c r="AC133" s="571">
        <v>305719.97440607997</v>
      </c>
      <c r="AD133" s="585">
        <v>0.23</v>
      </c>
      <c r="AE133" s="570">
        <v>42391.7344792656</v>
      </c>
      <c r="AF133" s="570">
        <f t="shared" si="43"/>
        <v>348111.70888534555</v>
      </c>
      <c r="AG133" s="404">
        <f t="shared" si="32"/>
        <v>343631.87745613541</v>
      </c>
    </row>
    <row r="134" spans="1:38" x14ac:dyDescent="0.2">
      <c r="A134" s="7">
        <v>119</v>
      </c>
      <c r="B134" s="18" t="s">
        <v>155</v>
      </c>
      <c r="C134" s="230">
        <v>66640</v>
      </c>
      <c r="D134" s="234">
        <f t="shared" si="41"/>
        <v>72824.191999999995</v>
      </c>
      <c r="E134" s="115">
        <v>85500</v>
      </c>
      <c r="F134" s="293">
        <f t="shared" si="42"/>
        <v>89946</v>
      </c>
      <c r="G134" s="271">
        <v>82750.320000000007</v>
      </c>
      <c r="H134" s="243">
        <f t="shared" si="26"/>
        <v>86970.586320000002</v>
      </c>
      <c r="I134" s="158">
        <f t="shared" si="27"/>
        <v>83246.926106666666</v>
      </c>
      <c r="K134" s="133">
        <v>119</v>
      </c>
      <c r="L134" s="246" t="s">
        <v>155</v>
      </c>
      <c r="M134" s="55">
        <v>77220</v>
      </c>
      <c r="N134" s="44">
        <v>0.23</v>
      </c>
      <c r="O134" s="59">
        <v>31913</v>
      </c>
      <c r="P134" s="162">
        <f t="shared" si="28"/>
        <v>109133</v>
      </c>
      <c r="Q134" s="122">
        <v>74520</v>
      </c>
      <c r="R134" s="44">
        <v>0.23</v>
      </c>
      <c r="S134" s="41">
        <v>32200</v>
      </c>
      <c r="T134" s="146">
        <f t="shared" si="29"/>
        <v>106720</v>
      </c>
      <c r="U134" s="55">
        <v>79920</v>
      </c>
      <c r="V134" s="44">
        <v>0.23</v>
      </c>
      <c r="W134" s="41">
        <v>28750.320000000007</v>
      </c>
      <c r="X134" s="146">
        <f t="shared" si="30"/>
        <v>108670.32</v>
      </c>
      <c r="Y134" s="122">
        <v>78300</v>
      </c>
      <c r="Z134" s="44">
        <v>0.23</v>
      </c>
      <c r="AA134" s="41">
        <v>31050</v>
      </c>
      <c r="AB134" s="146">
        <f t="shared" si="31"/>
        <v>109350</v>
      </c>
      <c r="AC134" s="571">
        <v>314331.80467103998</v>
      </c>
      <c r="AD134" s="585">
        <v>0.23</v>
      </c>
      <c r="AE134" s="570">
        <v>42915.620820384</v>
      </c>
      <c r="AF134" s="570">
        <f t="shared" si="43"/>
        <v>357247.42549142399</v>
      </c>
      <c r="AG134" s="404">
        <f t="shared" si="32"/>
        <v>145727.94526634846</v>
      </c>
    </row>
    <row r="135" spans="1:38" x14ac:dyDescent="0.2">
      <c r="A135" s="7">
        <v>120</v>
      </c>
      <c r="B135" s="18" t="s">
        <v>156</v>
      </c>
      <c r="C135" s="230">
        <v>17640</v>
      </c>
      <c r="D135" s="234">
        <f t="shared" si="41"/>
        <v>19276.991999999998</v>
      </c>
      <c r="E135" s="115">
        <v>22610</v>
      </c>
      <c r="F135" s="293">
        <f t="shared" si="42"/>
        <v>23785.72</v>
      </c>
      <c r="G135" s="271">
        <v>21882.862400000002</v>
      </c>
      <c r="H135" s="243">
        <f t="shared" ref="H135:H198" si="44">G135*5.1%+G135</f>
        <v>22998.8883824</v>
      </c>
      <c r="I135" s="158">
        <f t="shared" ref="I135:I198" si="45">AVERAGE(D135,F135,H135)</f>
        <v>22020.533460800001</v>
      </c>
      <c r="K135" s="133">
        <v>120</v>
      </c>
      <c r="L135" s="246" t="s">
        <v>156</v>
      </c>
      <c r="M135" s="55">
        <v>298200</v>
      </c>
      <c r="N135" s="44">
        <v>0.12</v>
      </c>
      <c r="O135" s="59">
        <v>8750</v>
      </c>
      <c r="P135" s="162">
        <f t="shared" ref="P135:P198" si="46">+M135+O135</f>
        <v>306950</v>
      </c>
      <c r="Q135" s="122">
        <v>283500</v>
      </c>
      <c r="R135" s="44">
        <v>0.12</v>
      </c>
      <c r="S135" s="41">
        <v>8829</v>
      </c>
      <c r="T135" s="146">
        <f t="shared" ref="T135:T198" si="47">+Q135+S135</f>
        <v>292329</v>
      </c>
      <c r="U135" s="55">
        <v>300300</v>
      </c>
      <c r="V135" s="44">
        <v>0.12</v>
      </c>
      <c r="W135" s="41">
        <v>7882.8624000000018</v>
      </c>
      <c r="X135" s="146">
        <f t="shared" ref="X135:X198" si="48">+U135+W135</f>
        <v>308182.86239999998</v>
      </c>
      <c r="Y135" s="122">
        <v>312900</v>
      </c>
      <c r="Z135" s="44">
        <v>0.12</v>
      </c>
      <c r="AA135" s="41">
        <v>8671</v>
      </c>
      <c r="AB135" s="146">
        <f t="shared" ref="AB135:AB198" si="49">+Y135+AA135</f>
        <v>321571</v>
      </c>
      <c r="AC135" s="571">
        <v>189460.26582912001</v>
      </c>
      <c r="AD135" s="585">
        <v>0.12</v>
      </c>
      <c r="AE135" s="570">
        <v>46977.534095356801</v>
      </c>
      <c r="AF135" s="570">
        <f t="shared" si="43"/>
        <v>236437.7999244768</v>
      </c>
      <c r="AG135" s="404">
        <f t="shared" ref="AG135:AG198" si="50">AVERAGE(I135,P135,T135,X135,AB135,AF135)</f>
        <v>247915.19929754615</v>
      </c>
    </row>
    <row r="136" spans="1:38" x14ac:dyDescent="0.2">
      <c r="A136" s="7">
        <v>121</v>
      </c>
      <c r="B136" s="18" t="s">
        <v>157</v>
      </c>
      <c r="C136" s="230">
        <v>15680</v>
      </c>
      <c r="D136" s="234">
        <f t="shared" si="41"/>
        <v>17135.103999999999</v>
      </c>
      <c r="E136" s="115">
        <v>20140</v>
      </c>
      <c r="F136" s="293">
        <f t="shared" si="42"/>
        <v>21187.279999999999</v>
      </c>
      <c r="G136" s="271">
        <v>19492.297599999998</v>
      </c>
      <c r="H136" s="243">
        <f t="shared" si="44"/>
        <v>20486.404777599997</v>
      </c>
      <c r="I136" s="158">
        <f t="shared" si="45"/>
        <v>19602.929592533332</v>
      </c>
      <c r="K136" s="133">
        <v>121</v>
      </c>
      <c r="L136" s="246" t="s">
        <v>157</v>
      </c>
      <c r="M136" s="55">
        <v>343200</v>
      </c>
      <c r="N136" s="44">
        <v>0.12</v>
      </c>
      <c r="O136" s="59">
        <v>7206</v>
      </c>
      <c r="P136" s="162">
        <f t="shared" si="46"/>
        <v>350406</v>
      </c>
      <c r="Q136" s="122">
        <v>309600</v>
      </c>
      <c r="R136" s="44">
        <v>0.12</v>
      </c>
      <c r="S136" s="41">
        <v>7466</v>
      </c>
      <c r="T136" s="146">
        <f t="shared" si="47"/>
        <v>317066</v>
      </c>
      <c r="U136" s="55">
        <v>333600</v>
      </c>
      <c r="V136" s="44">
        <v>0.12</v>
      </c>
      <c r="W136" s="41">
        <v>6492.2975999999981</v>
      </c>
      <c r="X136" s="146">
        <f t="shared" si="48"/>
        <v>340092.29759999999</v>
      </c>
      <c r="Y136" s="122">
        <v>352800</v>
      </c>
      <c r="Z136" s="44">
        <v>0.12</v>
      </c>
      <c r="AA136" s="41">
        <v>7401</v>
      </c>
      <c r="AB136" s="146">
        <f t="shared" si="49"/>
        <v>360201</v>
      </c>
      <c r="AC136" s="571">
        <v>136353.97919519999</v>
      </c>
      <c r="AD136" s="585">
        <v>0.12</v>
      </c>
      <c r="AE136" s="570">
        <v>33270.370923628798</v>
      </c>
      <c r="AF136" s="570">
        <f t="shared" si="43"/>
        <v>169624.35011882879</v>
      </c>
      <c r="AG136" s="404">
        <f t="shared" si="50"/>
        <v>259498.76288522698</v>
      </c>
    </row>
    <row r="137" spans="1:38" x14ac:dyDescent="0.2">
      <c r="A137" s="7">
        <v>122</v>
      </c>
      <c r="B137" s="18" t="s">
        <v>158</v>
      </c>
      <c r="C137" s="230">
        <v>62720</v>
      </c>
      <c r="D137" s="234">
        <f t="shared" si="41"/>
        <v>68540.415999999997</v>
      </c>
      <c r="E137" s="115">
        <v>80465</v>
      </c>
      <c r="F137" s="293">
        <f t="shared" si="42"/>
        <v>84649.18</v>
      </c>
      <c r="G137" s="271">
        <v>77877.245599999995</v>
      </c>
      <c r="H137" s="243">
        <f t="shared" si="44"/>
        <v>81848.985125599997</v>
      </c>
      <c r="I137" s="158">
        <f t="shared" si="45"/>
        <v>78346.193708533319</v>
      </c>
      <c r="K137" s="133">
        <v>122</v>
      </c>
      <c r="L137" s="246" t="s">
        <v>158</v>
      </c>
      <c r="M137" s="55">
        <v>308000</v>
      </c>
      <c r="N137" s="44">
        <v>0.37</v>
      </c>
      <c r="O137" s="59">
        <v>29834</v>
      </c>
      <c r="P137" s="162">
        <f t="shared" si="46"/>
        <v>337834</v>
      </c>
      <c r="Q137" s="122">
        <v>288200</v>
      </c>
      <c r="R137" s="44">
        <v>0.37</v>
      </c>
      <c r="S137" s="41">
        <v>30640</v>
      </c>
      <c r="T137" s="146">
        <f t="shared" si="47"/>
        <v>318840</v>
      </c>
      <c r="U137" s="55">
        <v>323400</v>
      </c>
      <c r="V137" s="44">
        <v>0.37</v>
      </c>
      <c r="W137" s="41">
        <v>26877.245599999995</v>
      </c>
      <c r="X137" s="146">
        <f t="shared" si="48"/>
        <v>350277.24560000002</v>
      </c>
      <c r="Y137" s="122">
        <v>334400</v>
      </c>
      <c r="Z137" s="44">
        <v>0.37</v>
      </c>
      <c r="AA137" s="41">
        <v>29565</v>
      </c>
      <c r="AB137" s="146">
        <f t="shared" si="49"/>
        <v>363965</v>
      </c>
      <c r="AC137" s="571">
        <v>38753.236192320001</v>
      </c>
      <c r="AD137" s="585">
        <v>0.37</v>
      </c>
      <c r="AE137" s="570">
        <v>4607.3291917535998</v>
      </c>
      <c r="AF137" s="570">
        <f t="shared" si="43"/>
        <v>43360.565384073598</v>
      </c>
      <c r="AG137" s="404">
        <f t="shared" si="50"/>
        <v>248770.50078210118</v>
      </c>
    </row>
    <row r="138" spans="1:38" x14ac:dyDescent="0.2">
      <c r="A138" s="7">
        <v>123</v>
      </c>
      <c r="B138" s="18" t="s">
        <v>159</v>
      </c>
      <c r="C138" s="230">
        <v>106820</v>
      </c>
      <c r="D138" s="234">
        <f t="shared" si="41"/>
        <v>116732.89599999999</v>
      </c>
      <c r="E138" s="115">
        <v>136990</v>
      </c>
      <c r="F138" s="293">
        <f t="shared" si="42"/>
        <v>144113.48000000001</v>
      </c>
      <c r="G138" s="271">
        <v>132584.40160000001</v>
      </c>
      <c r="H138" s="243">
        <f t="shared" si="44"/>
        <v>139346.20608160002</v>
      </c>
      <c r="I138" s="158">
        <f t="shared" si="45"/>
        <v>133397.52736053334</v>
      </c>
      <c r="K138" s="133">
        <v>123</v>
      </c>
      <c r="L138" s="246" t="s">
        <v>159</v>
      </c>
      <c r="M138" s="55">
        <v>297000</v>
      </c>
      <c r="N138" s="44">
        <v>0.37</v>
      </c>
      <c r="O138" s="59">
        <v>51243</v>
      </c>
      <c r="P138" s="162">
        <f t="shared" si="46"/>
        <v>348243</v>
      </c>
      <c r="Q138" s="122">
        <v>297000</v>
      </c>
      <c r="R138" s="44">
        <v>0.37</v>
      </c>
      <c r="S138" s="41">
        <v>52640</v>
      </c>
      <c r="T138" s="146">
        <f t="shared" si="47"/>
        <v>349640</v>
      </c>
      <c r="U138" s="55">
        <v>323400</v>
      </c>
      <c r="V138" s="44">
        <v>0.37</v>
      </c>
      <c r="W138" s="41">
        <v>46584.401600000012</v>
      </c>
      <c r="X138" s="146">
        <f t="shared" si="48"/>
        <v>369984.40159999998</v>
      </c>
      <c r="Y138" s="122">
        <v>332200</v>
      </c>
      <c r="Z138" s="44">
        <v>0.37</v>
      </c>
      <c r="AA138" s="41">
        <v>51243</v>
      </c>
      <c r="AB138" s="146">
        <f t="shared" si="49"/>
        <v>383443</v>
      </c>
      <c r="AC138" s="571">
        <v>156448.24981343999</v>
      </c>
      <c r="AD138" s="585">
        <v>0.37</v>
      </c>
      <c r="AE138" s="570">
        <v>27629.62210008</v>
      </c>
      <c r="AF138" s="570">
        <f t="shared" si="43"/>
        <v>184077.87191351998</v>
      </c>
      <c r="AG138" s="404">
        <f t="shared" si="50"/>
        <v>294797.63347900886</v>
      </c>
    </row>
    <row r="139" spans="1:38" x14ac:dyDescent="0.2">
      <c r="A139" s="7">
        <v>124</v>
      </c>
      <c r="B139" s="18" t="s">
        <v>160</v>
      </c>
      <c r="C139" s="230">
        <v>151900</v>
      </c>
      <c r="D139" s="234">
        <f t="shared" si="41"/>
        <v>165996.32</v>
      </c>
      <c r="E139" s="115">
        <v>194845</v>
      </c>
      <c r="F139" s="293">
        <f t="shared" si="42"/>
        <v>204976.94</v>
      </c>
      <c r="G139" s="271">
        <v>188578.78479999999</v>
      </c>
      <c r="H139" s="243">
        <f t="shared" si="44"/>
        <v>198196.30282479999</v>
      </c>
      <c r="I139" s="158">
        <f t="shared" si="45"/>
        <v>189723.18760826669</v>
      </c>
      <c r="K139" s="133">
        <v>124</v>
      </c>
      <c r="L139" s="246" t="s">
        <v>160</v>
      </c>
      <c r="M139" s="55">
        <v>168510</v>
      </c>
      <c r="N139" s="44">
        <v>0.23</v>
      </c>
      <c r="O139" s="59">
        <v>72792</v>
      </c>
      <c r="P139" s="162">
        <f t="shared" si="46"/>
        <v>241302</v>
      </c>
      <c r="Q139" s="122">
        <v>169740</v>
      </c>
      <c r="R139" s="44">
        <v>0.23</v>
      </c>
      <c r="S139" s="41">
        <v>76071</v>
      </c>
      <c r="T139" s="146">
        <f t="shared" si="47"/>
        <v>245811</v>
      </c>
      <c r="U139" s="55">
        <v>184500</v>
      </c>
      <c r="V139" s="44">
        <v>0.23</v>
      </c>
      <c r="W139" s="41">
        <v>65578.784799999994</v>
      </c>
      <c r="X139" s="146">
        <f t="shared" si="48"/>
        <v>250078.78479999999</v>
      </c>
      <c r="Y139" s="122">
        <v>183270</v>
      </c>
      <c r="Z139" s="44">
        <v>0.23</v>
      </c>
      <c r="AA139" s="41">
        <v>74760</v>
      </c>
      <c r="AB139" s="146">
        <f t="shared" si="49"/>
        <v>258030</v>
      </c>
      <c r="AC139" s="571">
        <v>64588.726987200003</v>
      </c>
      <c r="AD139" s="585">
        <v>0.23</v>
      </c>
      <c r="AE139" s="570">
        <v>9451.4837157935999</v>
      </c>
      <c r="AF139" s="570">
        <f t="shared" si="43"/>
        <v>74040.210702993601</v>
      </c>
      <c r="AG139" s="404">
        <f t="shared" si="50"/>
        <v>209830.86385187673</v>
      </c>
    </row>
    <row r="140" spans="1:38" x14ac:dyDescent="0.2">
      <c r="A140" s="7">
        <v>125</v>
      </c>
      <c r="B140" s="18" t="s">
        <v>161</v>
      </c>
      <c r="C140" s="230">
        <v>350840</v>
      </c>
      <c r="D140" s="234">
        <f t="shared" si="41"/>
        <v>383397.95199999999</v>
      </c>
      <c r="E140" s="115">
        <v>449920</v>
      </c>
      <c r="F140" s="293">
        <f t="shared" si="42"/>
        <v>473315.84000000003</v>
      </c>
      <c r="G140" s="271">
        <v>435450.57280000002</v>
      </c>
      <c r="H140" s="243">
        <f t="shared" si="44"/>
        <v>457658.55201280001</v>
      </c>
      <c r="I140" s="158">
        <f t="shared" si="45"/>
        <v>438124.1146709334</v>
      </c>
      <c r="K140" s="133">
        <v>125</v>
      </c>
      <c r="L140" s="246" t="s">
        <v>161</v>
      </c>
      <c r="M140" s="55">
        <v>404690</v>
      </c>
      <c r="N140" s="44">
        <v>1.01</v>
      </c>
      <c r="O140" s="59">
        <v>169220</v>
      </c>
      <c r="P140" s="162">
        <f t="shared" si="46"/>
        <v>573910</v>
      </c>
      <c r="Q140" s="122">
        <v>390540</v>
      </c>
      <c r="R140" s="44">
        <v>1.01</v>
      </c>
      <c r="S140" s="41">
        <v>172269</v>
      </c>
      <c r="T140" s="146">
        <f t="shared" si="47"/>
        <v>562809</v>
      </c>
      <c r="U140" s="55">
        <v>424500</v>
      </c>
      <c r="V140" s="44">
        <v>1.01</v>
      </c>
      <c r="W140" s="41">
        <v>152450.57280000002</v>
      </c>
      <c r="X140" s="146">
        <f t="shared" si="48"/>
        <v>576950.57279999997</v>
      </c>
      <c r="Y140" s="122">
        <v>413180</v>
      </c>
      <c r="Z140" s="44">
        <v>1.01</v>
      </c>
      <c r="AA140" s="41">
        <v>164647</v>
      </c>
      <c r="AB140" s="146">
        <f t="shared" si="49"/>
        <v>577827</v>
      </c>
      <c r="AC140" s="571">
        <v>697558.25146176002</v>
      </c>
      <c r="AD140" s="585">
        <v>1.01</v>
      </c>
      <c r="AE140" s="570">
        <v>65614.970093774406</v>
      </c>
      <c r="AF140" s="570">
        <f t="shared" si="43"/>
        <v>763173.2215555344</v>
      </c>
      <c r="AG140" s="404">
        <f t="shared" si="50"/>
        <v>582132.31817107799</v>
      </c>
    </row>
    <row r="141" spans="1:38" x14ac:dyDescent="0.2">
      <c r="A141" s="7">
        <v>126</v>
      </c>
      <c r="B141" s="18" t="s">
        <v>162</v>
      </c>
      <c r="C141" s="230">
        <v>173460</v>
      </c>
      <c r="D141" s="234">
        <f t="shared" si="41"/>
        <v>189557.08799999999</v>
      </c>
      <c r="E141" s="115">
        <v>222490</v>
      </c>
      <c r="F141" s="293">
        <f t="shared" si="42"/>
        <v>234059.48</v>
      </c>
      <c r="G141" s="271">
        <v>215334.72160000002</v>
      </c>
      <c r="H141" s="243">
        <f t="shared" si="44"/>
        <v>226316.79240160002</v>
      </c>
      <c r="I141" s="158">
        <f t="shared" si="45"/>
        <v>216644.45346720002</v>
      </c>
      <c r="K141" s="133">
        <v>126</v>
      </c>
      <c r="L141" s="246" t="s">
        <v>162</v>
      </c>
      <c r="M141" s="55">
        <v>667200</v>
      </c>
      <c r="N141" s="44">
        <v>1.08</v>
      </c>
      <c r="O141" s="59">
        <v>82868</v>
      </c>
      <c r="P141" s="162">
        <f t="shared" si="46"/>
        <v>750068</v>
      </c>
      <c r="Q141" s="122">
        <v>614400</v>
      </c>
      <c r="R141" s="44">
        <v>1.08</v>
      </c>
      <c r="S141" s="41">
        <v>84375</v>
      </c>
      <c r="T141" s="146">
        <f t="shared" si="47"/>
        <v>698775</v>
      </c>
      <c r="U141" s="55">
        <v>696000</v>
      </c>
      <c r="V141" s="44">
        <v>1.08</v>
      </c>
      <c r="W141" s="41">
        <v>75334.721600000019</v>
      </c>
      <c r="X141" s="146">
        <f t="shared" si="48"/>
        <v>771334.72160000005</v>
      </c>
      <c r="Y141" s="122">
        <v>715200</v>
      </c>
      <c r="Z141" s="44">
        <v>1.08</v>
      </c>
      <c r="AA141" s="41">
        <v>81361</v>
      </c>
      <c r="AB141" s="146">
        <f t="shared" si="49"/>
        <v>796561</v>
      </c>
      <c r="AC141" s="571">
        <v>294237.53405279998</v>
      </c>
      <c r="AD141" s="585">
        <v>1.08</v>
      </c>
      <c r="AE141" s="570">
        <v>39557.007017049596</v>
      </c>
      <c r="AF141" s="570">
        <f t="shared" si="43"/>
        <v>333794.54106984957</v>
      </c>
      <c r="AG141" s="404">
        <f t="shared" si="50"/>
        <v>594529.61935617495</v>
      </c>
    </row>
    <row r="142" spans="1:38" x14ac:dyDescent="0.2">
      <c r="A142" s="7">
        <v>127</v>
      </c>
      <c r="B142" s="18" t="s">
        <v>118</v>
      </c>
      <c r="C142" s="230">
        <v>42140</v>
      </c>
      <c r="D142" s="234">
        <f t="shared" si="41"/>
        <v>46050.591999999997</v>
      </c>
      <c r="E142" s="115">
        <v>54055</v>
      </c>
      <c r="F142" s="293">
        <f t="shared" si="42"/>
        <v>56865.86</v>
      </c>
      <c r="G142" s="271">
        <v>52316.591200000003</v>
      </c>
      <c r="H142" s="243">
        <f t="shared" si="44"/>
        <v>54984.737351200005</v>
      </c>
      <c r="I142" s="158">
        <f t="shared" si="45"/>
        <v>52633.729783733339</v>
      </c>
      <c r="K142" s="133">
        <v>127</v>
      </c>
      <c r="L142" s="246" t="s">
        <v>118</v>
      </c>
      <c r="M142" s="55">
        <v>111200</v>
      </c>
      <c r="N142" s="44">
        <v>0.38</v>
      </c>
      <c r="O142" s="59">
        <v>20148</v>
      </c>
      <c r="P142" s="162">
        <f t="shared" si="46"/>
        <v>131348</v>
      </c>
      <c r="Q142" s="122">
        <v>107200</v>
      </c>
      <c r="R142" s="44">
        <v>0.38</v>
      </c>
      <c r="S142" s="41">
        <v>20881</v>
      </c>
      <c r="T142" s="146">
        <f t="shared" si="47"/>
        <v>128081</v>
      </c>
      <c r="U142" s="55">
        <v>111200</v>
      </c>
      <c r="V142" s="44">
        <v>0.38</v>
      </c>
      <c r="W142" s="41">
        <v>18316.591200000003</v>
      </c>
      <c r="X142" s="146">
        <f t="shared" si="48"/>
        <v>129516.5912</v>
      </c>
      <c r="Y142" s="122">
        <v>116000</v>
      </c>
      <c r="Z142" s="44">
        <v>0.38</v>
      </c>
      <c r="AA142" s="41">
        <v>20148</v>
      </c>
      <c r="AB142" s="146">
        <f t="shared" si="49"/>
        <v>136148</v>
      </c>
      <c r="AC142" s="571">
        <v>86118.302649599995</v>
      </c>
      <c r="AD142" s="585">
        <v>0.38</v>
      </c>
      <c r="AE142" s="570">
        <v>22146.7568313888</v>
      </c>
      <c r="AF142" s="570">
        <f t="shared" si="43"/>
        <v>108265.0594809888</v>
      </c>
      <c r="AG142" s="404">
        <f t="shared" si="50"/>
        <v>114332.06341078703</v>
      </c>
    </row>
    <row r="143" spans="1:38" x14ac:dyDescent="0.2">
      <c r="A143" s="7">
        <v>128</v>
      </c>
      <c r="B143" s="18" t="s">
        <v>119</v>
      </c>
      <c r="C143" s="230">
        <v>42140</v>
      </c>
      <c r="D143" s="234">
        <f t="shared" si="41"/>
        <v>46050.591999999997</v>
      </c>
      <c r="E143" s="115">
        <v>54055</v>
      </c>
      <c r="F143" s="293">
        <f t="shared" si="42"/>
        <v>56865.86</v>
      </c>
      <c r="G143" s="271">
        <v>52316.591200000003</v>
      </c>
      <c r="H143" s="243">
        <f t="shared" si="44"/>
        <v>54984.737351200005</v>
      </c>
      <c r="I143" s="158">
        <f t="shared" si="45"/>
        <v>52633.729783733339</v>
      </c>
      <c r="K143" s="133">
        <v>128</v>
      </c>
      <c r="L143" s="246" t="s">
        <v>119</v>
      </c>
      <c r="M143" s="55">
        <v>114400</v>
      </c>
      <c r="N143" s="44">
        <v>0.38</v>
      </c>
      <c r="O143" s="59">
        <v>20148</v>
      </c>
      <c r="P143" s="162">
        <f t="shared" si="46"/>
        <v>134548</v>
      </c>
      <c r="Q143" s="122">
        <v>103200</v>
      </c>
      <c r="R143" s="44">
        <v>0.38</v>
      </c>
      <c r="S143" s="41">
        <v>20881</v>
      </c>
      <c r="T143" s="146">
        <f t="shared" si="47"/>
        <v>124081</v>
      </c>
      <c r="U143" s="55">
        <v>111200</v>
      </c>
      <c r="V143" s="44">
        <v>0.38</v>
      </c>
      <c r="W143" s="41">
        <v>18316.591200000003</v>
      </c>
      <c r="X143" s="146">
        <f t="shared" si="48"/>
        <v>129516.5912</v>
      </c>
      <c r="Y143" s="122">
        <v>118400</v>
      </c>
      <c r="Z143" s="44">
        <v>0.38</v>
      </c>
      <c r="AA143" s="41">
        <v>20881</v>
      </c>
      <c r="AB143" s="146">
        <f t="shared" si="49"/>
        <v>139281</v>
      </c>
      <c r="AC143" s="571">
        <v>84682.997605440003</v>
      </c>
      <c r="AD143" s="585">
        <v>0.38</v>
      </c>
      <c r="AE143" s="570">
        <v>21809.460146011199</v>
      </c>
      <c r="AF143" s="570">
        <f t="shared" si="43"/>
        <v>106492.45775145121</v>
      </c>
      <c r="AG143" s="404">
        <f t="shared" si="50"/>
        <v>114425.46312253077</v>
      </c>
    </row>
    <row r="144" spans="1:38" x14ac:dyDescent="0.2">
      <c r="A144" s="7">
        <v>129</v>
      </c>
      <c r="B144" s="18" t="s">
        <v>120</v>
      </c>
      <c r="C144" s="230">
        <v>23520</v>
      </c>
      <c r="D144" s="234">
        <f t="shared" si="41"/>
        <v>25702.655999999999</v>
      </c>
      <c r="E144" s="115">
        <v>30210</v>
      </c>
      <c r="F144" s="293">
        <f t="shared" si="42"/>
        <v>31780.92</v>
      </c>
      <c r="G144" s="271">
        <v>29238.446399999997</v>
      </c>
      <c r="H144" s="243">
        <f t="shared" si="44"/>
        <v>30729.607166399997</v>
      </c>
      <c r="I144" s="158">
        <f t="shared" si="45"/>
        <v>29404.394388800003</v>
      </c>
      <c r="K144" s="133">
        <v>129</v>
      </c>
      <c r="L144" s="246" t="s">
        <v>120</v>
      </c>
      <c r="M144" s="55">
        <v>81600</v>
      </c>
      <c r="N144" s="44">
        <v>0.40540540540540543</v>
      </c>
      <c r="O144" s="59">
        <v>11262</v>
      </c>
      <c r="P144" s="162">
        <f t="shared" si="46"/>
        <v>92862</v>
      </c>
      <c r="Q144" s="122">
        <v>82800</v>
      </c>
      <c r="R144" s="44">
        <v>0.40540540540540543</v>
      </c>
      <c r="S144" s="41">
        <v>11774</v>
      </c>
      <c r="T144" s="146">
        <f t="shared" si="47"/>
        <v>94574</v>
      </c>
      <c r="U144" s="55">
        <v>84000</v>
      </c>
      <c r="V144" s="44">
        <v>0.40540540540540543</v>
      </c>
      <c r="W144" s="41">
        <v>10238.446399999997</v>
      </c>
      <c r="X144" s="146">
        <f t="shared" si="48"/>
        <v>94238.446400000001</v>
      </c>
      <c r="Y144" s="122">
        <v>89400</v>
      </c>
      <c r="Z144" s="44">
        <v>0.40540540540540543</v>
      </c>
      <c r="AA144" s="41">
        <v>11262</v>
      </c>
      <c r="AB144" s="146">
        <f t="shared" si="49"/>
        <v>100662</v>
      </c>
      <c r="AC144" s="571">
        <v>87173.674005599998</v>
      </c>
      <c r="AD144" s="585">
        <v>0.40540540540540498</v>
      </c>
      <c r="AE144" s="570">
        <v>22450.914856187999</v>
      </c>
      <c r="AF144" s="570">
        <f t="shared" si="43"/>
        <v>109624.588861788</v>
      </c>
      <c r="AG144" s="404">
        <f t="shared" si="50"/>
        <v>86894.238275098003</v>
      </c>
    </row>
    <row r="145" spans="1:33" x14ac:dyDescent="0.2">
      <c r="A145" s="7">
        <v>130</v>
      </c>
      <c r="B145" s="18" t="s">
        <v>85</v>
      </c>
      <c r="C145" s="230">
        <v>373380</v>
      </c>
      <c r="D145" s="234">
        <f t="shared" si="41"/>
        <v>408029.66399999999</v>
      </c>
      <c r="E145" s="115">
        <v>478895</v>
      </c>
      <c r="F145" s="293">
        <f t="shared" si="42"/>
        <v>503797.54</v>
      </c>
      <c r="G145" s="271">
        <v>349600</v>
      </c>
      <c r="H145" s="243">
        <f t="shared" si="44"/>
        <v>367429.6</v>
      </c>
      <c r="I145" s="158">
        <f t="shared" si="45"/>
        <v>426418.93466666667</v>
      </c>
      <c r="K145" s="133">
        <v>130</v>
      </c>
      <c r="L145" s="246" t="s">
        <v>85</v>
      </c>
      <c r="M145" s="463" t="s">
        <v>593</v>
      </c>
      <c r="N145" s="44">
        <v>2.46</v>
      </c>
      <c r="O145" s="59">
        <v>388056</v>
      </c>
      <c r="P145" s="162">
        <f t="shared" ref="P145:P148" si="51">+O145</f>
        <v>388056</v>
      </c>
      <c r="Q145" s="463" t="s">
        <v>593</v>
      </c>
      <c r="R145" s="44">
        <v>2.46</v>
      </c>
      <c r="S145" s="41">
        <v>398544</v>
      </c>
      <c r="T145" s="146">
        <f t="shared" ref="T145:T148" si="52">+S145</f>
        <v>398544</v>
      </c>
      <c r="U145" s="463" t="s">
        <v>593</v>
      </c>
      <c r="V145" s="44">
        <v>2.46</v>
      </c>
      <c r="W145" s="41">
        <v>349600</v>
      </c>
      <c r="X145" s="146">
        <f t="shared" ref="X145:X148" si="53">+W145</f>
        <v>349600</v>
      </c>
      <c r="Y145" s="463" t="s">
        <v>593</v>
      </c>
      <c r="Z145" s="44">
        <v>2.46</v>
      </c>
      <c r="AA145" s="41">
        <v>384560</v>
      </c>
      <c r="AB145" s="146">
        <f t="shared" ref="AB145:AB148" si="54">+AA145</f>
        <v>384560</v>
      </c>
      <c r="AC145" s="92" t="s">
        <v>593</v>
      </c>
      <c r="AD145" s="585">
        <v>2.46</v>
      </c>
      <c r="AE145" s="570">
        <v>672906.88732831203</v>
      </c>
      <c r="AF145" s="570">
        <f t="shared" si="43"/>
        <v>672906.88732831203</v>
      </c>
      <c r="AG145" s="404">
        <f t="shared" si="50"/>
        <v>436680.97033249651</v>
      </c>
    </row>
    <row r="146" spans="1:33" x14ac:dyDescent="0.2">
      <c r="A146" s="7">
        <v>131</v>
      </c>
      <c r="B146" s="18" t="s">
        <v>86</v>
      </c>
      <c r="C146" s="230">
        <v>25480</v>
      </c>
      <c r="D146" s="234">
        <f t="shared" si="41"/>
        <v>27844.544000000002</v>
      </c>
      <c r="E146" s="115">
        <v>32680</v>
      </c>
      <c r="F146" s="293">
        <f t="shared" si="42"/>
        <v>34379.360000000001</v>
      </c>
      <c r="G146" s="271">
        <v>31629.011200000001</v>
      </c>
      <c r="H146" s="243">
        <f t="shared" si="44"/>
        <v>33242.090771200004</v>
      </c>
      <c r="I146" s="158">
        <f t="shared" si="45"/>
        <v>31821.998257066665</v>
      </c>
      <c r="K146" s="133">
        <v>131</v>
      </c>
      <c r="L146" s="246" t="s">
        <v>86</v>
      </c>
      <c r="M146" s="463" t="s">
        <v>593</v>
      </c>
      <c r="N146" s="44">
        <v>0.24864864864864866</v>
      </c>
      <c r="O146" s="59">
        <v>35424</v>
      </c>
      <c r="P146" s="162">
        <f t="shared" si="51"/>
        <v>35424</v>
      </c>
      <c r="Q146" s="463" t="s">
        <v>593</v>
      </c>
      <c r="R146" s="44">
        <v>0.24864864864864866</v>
      </c>
      <c r="S146" s="41">
        <v>35424</v>
      </c>
      <c r="T146" s="146">
        <f t="shared" si="52"/>
        <v>35424</v>
      </c>
      <c r="U146" s="463" t="s">
        <v>593</v>
      </c>
      <c r="V146" s="44">
        <v>0.24864864864864866</v>
      </c>
      <c r="W146" s="41">
        <v>31629.011200000001</v>
      </c>
      <c r="X146" s="146">
        <f t="shared" si="53"/>
        <v>31629.011200000001</v>
      </c>
      <c r="Y146" s="463" t="s">
        <v>593</v>
      </c>
      <c r="Z146" s="44">
        <v>0.24864864864864866</v>
      </c>
      <c r="AA146" s="41">
        <v>35108</v>
      </c>
      <c r="AB146" s="146">
        <f t="shared" si="54"/>
        <v>35108</v>
      </c>
      <c r="AC146" s="92" t="s">
        <v>593</v>
      </c>
      <c r="AD146" s="585">
        <v>0.248648648648649</v>
      </c>
      <c r="AE146" s="570">
        <v>54132.529740494399</v>
      </c>
      <c r="AF146" s="570">
        <f t="shared" si="43"/>
        <v>54132.529740494399</v>
      </c>
      <c r="AG146" s="404">
        <f t="shared" si="50"/>
        <v>37256.589866260176</v>
      </c>
    </row>
    <row r="147" spans="1:33" x14ac:dyDescent="0.2">
      <c r="A147" s="7">
        <v>132</v>
      </c>
      <c r="B147" s="18" t="s">
        <v>345</v>
      </c>
      <c r="C147" s="230">
        <v>32340</v>
      </c>
      <c r="D147" s="234">
        <f t="shared" si="41"/>
        <v>35341.152000000002</v>
      </c>
      <c r="E147" s="115">
        <v>41515</v>
      </c>
      <c r="F147" s="293">
        <f t="shared" si="42"/>
        <v>43673.78</v>
      </c>
      <c r="G147" s="271">
        <v>35880</v>
      </c>
      <c r="H147" s="243">
        <f t="shared" si="44"/>
        <v>37709.879999999997</v>
      </c>
      <c r="I147" s="158">
        <f t="shared" si="45"/>
        <v>38908.270666666671</v>
      </c>
      <c r="K147" s="133">
        <v>132</v>
      </c>
      <c r="L147" s="246" t="s">
        <v>345</v>
      </c>
      <c r="M147" s="463" t="s">
        <v>593</v>
      </c>
      <c r="N147" s="44">
        <v>0.24864864864864866</v>
      </c>
      <c r="O147" s="59">
        <v>40186</v>
      </c>
      <c r="P147" s="162">
        <f t="shared" si="51"/>
        <v>40186</v>
      </c>
      <c r="Q147" s="463" t="s">
        <v>593</v>
      </c>
      <c r="R147" s="44">
        <v>0.24864864864864866</v>
      </c>
      <c r="S147" s="41">
        <v>40544</v>
      </c>
      <c r="T147" s="146">
        <f t="shared" si="52"/>
        <v>40544</v>
      </c>
      <c r="U147" s="463" t="s">
        <v>593</v>
      </c>
      <c r="V147" s="44">
        <v>0.24864864864864866</v>
      </c>
      <c r="W147" s="41">
        <v>35880</v>
      </c>
      <c r="X147" s="146">
        <f t="shared" si="53"/>
        <v>35880</v>
      </c>
      <c r="Y147" s="463" t="s">
        <v>593</v>
      </c>
      <c r="Z147" s="44">
        <v>0.24864864864864866</v>
      </c>
      <c r="AA147" s="41">
        <v>40186</v>
      </c>
      <c r="AB147" s="146">
        <f t="shared" si="54"/>
        <v>40186</v>
      </c>
      <c r="AC147" s="92" t="s">
        <v>593</v>
      </c>
      <c r="AD147" s="585">
        <v>0.248648648648649</v>
      </c>
      <c r="AE147" s="570">
        <v>39679.007945803198</v>
      </c>
      <c r="AF147" s="570">
        <f t="shared" si="43"/>
        <v>39679.007945803198</v>
      </c>
      <c r="AG147" s="404">
        <f t="shared" si="50"/>
        <v>39230.546435411648</v>
      </c>
    </row>
    <row r="148" spans="1:33" x14ac:dyDescent="0.2">
      <c r="A148" s="7">
        <v>133</v>
      </c>
      <c r="B148" s="18" t="s">
        <v>88</v>
      </c>
      <c r="C148" s="230">
        <v>37240</v>
      </c>
      <c r="D148" s="234">
        <f t="shared" si="41"/>
        <v>40695.872000000003</v>
      </c>
      <c r="E148" s="115">
        <v>47785</v>
      </c>
      <c r="F148" s="293">
        <f t="shared" si="42"/>
        <v>50269.82</v>
      </c>
      <c r="G148" s="271">
        <v>34960</v>
      </c>
      <c r="H148" s="243">
        <f t="shared" si="44"/>
        <v>36742.959999999999</v>
      </c>
      <c r="I148" s="158">
        <f t="shared" si="45"/>
        <v>42569.55066666667</v>
      </c>
      <c r="K148" s="133">
        <v>133</v>
      </c>
      <c r="L148" s="246" t="s">
        <v>88</v>
      </c>
      <c r="M148" s="463" t="s">
        <v>593</v>
      </c>
      <c r="N148" s="44">
        <v>0.24324324324324326</v>
      </c>
      <c r="O148" s="59">
        <v>38806</v>
      </c>
      <c r="P148" s="162">
        <f t="shared" si="51"/>
        <v>38806</v>
      </c>
      <c r="Q148" s="463" t="s">
        <v>593</v>
      </c>
      <c r="R148" s="44">
        <v>0.24324324324324326</v>
      </c>
      <c r="S148" s="41">
        <v>40204</v>
      </c>
      <c r="T148" s="146">
        <f t="shared" si="52"/>
        <v>40204</v>
      </c>
      <c r="U148" s="463" t="s">
        <v>593</v>
      </c>
      <c r="V148" s="44">
        <v>0.24324324324324326</v>
      </c>
      <c r="W148" s="41">
        <v>34960</v>
      </c>
      <c r="X148" s="146">
        <f t="shared" si="53"/>
        <v>34960</v>
      </c>
      <c r="Y148" s="463" t="s">
        <v>593</v>
      </c>
      <c r="Z148" s="44">
        <v>0.24324324324324326</v>
      </c>
      <c r="AA148" s="41">
        <v>38456</v>
      </c>
      <c r="AB148" s="146">
        <f t="shared" si="54"/>
        <v>38456</v>
      </c>
      <c r="AC148" s="92" t="s">
        <v>593</v>
      </c>
      <c r="AD148" s="585">
        <v>0.24324324324324301</v>
      </c>
      <c r="AE148" s="570">
        <v>50450.972302224</v>
      </c>
      <c r="AF148" s="570">
        <f t="shared" si="43"/>
        <v>50450.972302224</v>
      </c>
      <c r="AG148" s="404">
        <f t="shared" si="50"/>
        <v>40907.753828148445</v>
      </c>
    </row>
    <row r="149" spans="1:33" x14ac:dyDescent="0.2">
      <c r="A149" s="7">
        <v>134</v>
      </c>
      <c r="B149" s="13" t="s">
        <v>369</v>
      </c>
      <c r="C149" s="230">
        <v>392000</v>
      </c>
      <c r="D149" s="234">
        <f t="shared" si="41"/>
        <v>428377.59999999998</v>
      </c>
      <c r="E149" s="115">
        <v>502835</v>
      </c>
      <c r="F149" s="293">
        <f t="shared" si="42"/>
        <v>528982.42000000004</v>
      </c>
      <c r="G149" s="271">
        <v>486663.82640000002</v>
      </c>
      <c r="H149" s="243">
        <f t="shared" si="44"/>
        <v>511483.68154640001</v>
      </c>
      <c r="I149" s="158">
        <f t="shared" si="45"/>
        <v>489614.56718213338</v>
      </c>
      <c r="K149" s="133">
        <v>134</v>
      </c>
      <c r="L149" s="206" t="s">
        <v>369</v>
      </c>
      <c r="M149" s="55">
        <v>696000</v>
      </c>
      <c r="N149" s="44">
        <v>0.24</v>
      </c>
      <c r="O149" s="59">
        <v>191143</v>
      </c>
      <c r="P149" s="162">
        <f t="shared" si="46"/>
        <v>887143</v>
      </c>
      <c r="Q149" s="122">
        <v>648000</v>
      </c>
      <c r="R149" s="44">
        <v>0.24</v>
      </c>
      <c r="S149" s="41">
        <v>197970</v>
      </c>
      <c r="T149" s="146">
        <f t="shared" si="47"/>
        <v>845970</v>
      </c>
      <c r="U149" s="55">
        <v>676800</v>
      </c>
      <c r="V149" s="44">
        <v>0.24</v>
      </c>
      <c r="W149" s="41">
        <v>170663.82640000002</v>
      </c>
      <c r="X149" s="146">
        <f t="shared" si="48"/>
        <v>847463.82640000002</v>
      </c>
      <c r="Y149" s="122">
        <v>715200</v>
      </c>
      <c r="Z149" s="44">
        <v>0.24</v>
      </c>
      <c r="AA149" s="41">
        <v>194557</v>
      </c>
      <c r="AB149" s="146">
        <f t="shared" si="49"/>
        <v>909757</v>
      </c>
      <c r="AC149" s="571">
        <v>580000</v>
      </c>
      <c r="AD149" s="585">
        <v>0.24</v>
      </c>
      <c r="AE149" s="570">
        <v>45000</v>
      </c>
      <c r="AF149" s="570">
        <f t="shared" si="43"/>
        <v>625000</v>
      </c>
      <c r="AG149" s="404">
        <f t="shared" si="50"/>
        <v>767491.39893035556</v>
      </c>
    </row>
    <row r="150" spans="1:33" x14ac:dyDescent="0.2">
      <c r="A150" s="7">
        <v>135</v>
      </c>
      <c r="B150" s="13" t="s">
        <v>522</v>
      </c>
      <c r="C150" s="230">
        <v>431200</v>
      </c>
      <c r="D150" s="234">
        <f t="shared" si="41"/>
        <v>471215.35999999999</v>
      </c>
      <c r="E150" s="115">
        <v>553090</v>
      </c>
      <c r="F150" s="293">
        <f t="shared" si="42"/>
        <v>581850.68000000005</v>
      </c>
      <c r="G150" s="271">
        <v>535302.62560000003</v>
      </c>
      <c r="H150" s="243">
        <f t="shared" si="44"/>
        <v>562603.05950560002</v>
      </c>
      <c r="I150" s="158">
        <f t="shared" si="45"/>
        <v>538556.36650186672</v>
      </c>
      <c r="K150" s="133">
        <v>135</v>
      </c>
      <c r="L150" s="206" t="s">
        <v>522</v>
      </c>
      <c r="M150" s="55">
        <v>671300</v>
      </c>
      <c r="N150" s="44">
        <v>0.24</v>
      </c>
      <c r="O150" s="59">
        <v>206033</v>
      </c>
      <c r="P150" s="162">
        <f t="shared" si="46"/>
        <v>877333</v>
      </c>
      <c r="Q150" s="122">
        <v>641900</v>
      </c>
      <c r="R150" s="44">
        <v>0.24</v>
      </c>
      <c r="S150" s="41">
        <v>217271</v>
      </c>
      <c r="T150" s="146">
        <f t="shared" si="47"/>
        <v>859171</v>
      </c>
      <c r="U150" s="55">
        <v>725200</v>
      </c>
      <c r="V150" s="44">
        <v>0.24</v>
      </c>
      <c r="W150" s="41">
        <v>187302.62560000003</v>
      </c>
      <c r="X150" s="146">
        <f t="shared" si="48"/>
        <v>912502.62560000003</v>
      </c>
      <c r="Y150" s="122">
        <v>739900</v>
      </c>
      <c r="Z150" s="44">
        <v>0.24</v>
      </c>
      <c r="AA150" s="41">
        <v>202287</v>
      </c>
      <c r="AB150" s="146">
        <f t="shared" si="49"/>
        <v>942187</v>
      </c>
      <c r="AC150" s="571">
        <v>725000</v>
      </c>
      <c r="AD150" s="585">
        <v>0.24</v>
      </c>
      <c r="AE150" s="570">
        <v>45000</v>
      </c>
      <c r="AF150" s="570">
        <f t="shared" si="43"/>
        <v>770000</v>
      </c>
      <c r="AG150" s="404">
        <f t="shared" si="50"/>
        <v>816624.99868364446</v>
      </c>
    </row>
    <row r="151" spans="1:33" x14ac:dyDescent="0.2">
      <c r="A151" s="7">
        <v>136</v>
      </c>
      <c r="B151" s="13" t="s">
        <v>356</v>
      </c>
      <c r="C151" s="230">
        <v>57820</v>
      </c>
      <c r="D151" s="234">
        <f t="shared" si="41"/>
        <v>63185.695999999996</v>
      </c>
      <c r="E151" s="115">
        <v>74195</v>
      </c>
      <c r="F151" s="293">
        <f t="shared" si="42"/>
        <v>78053.14</v>
      </c>
      <c r="G151" s="271">
        <v>71808.888800000001</v>
      </c>
      <c r="H151" s="243">
        <f t="shared" si="44"/>
        <v>75471.142128799998</v>
      </c>
      <c r="I151" s="158">
        <f t="shared" si="45"/>
        <v>72236.65937626666</v>
      </c>
      <c r="K151" s="133">
        <v>136</v>
      </c>
      <c r="L151" s="206" t="s">
        <v>356</v>
      </c>
      <c r="M151" s="55">
        <v>216000</v>
      </c>
      <c r="N151" s="44">
        <v>0.24864864864864866</v>
      </c>
      <c r="O151" s="59">
        <v>27538</v>
      </c>
      <c r="P151" s="162">
        <f t="shared" si="46"/>
        <v>243538</v>
      </c>
      <c r="Q151" s="122">
        <v>201600</v>
      </c>
      <c r="R151" s="44">
        <v>0.24864864864864866</v>
      </c>
      <c r="S151" s="41">
        <v>28530</v>
      </c>
      <c r="T151" s="146">
        <f t="shared" si="47"/>
        <v>230130</v>
      </c>
      <c r="U151" s="55">
        <v>227200</v>
      </c>
      <c r="V151" s="44">
        <v>0.24864864864864866</v>
      </c>
      <c r="W151" s="41">
        <v>24808.888800000001</v>
      </c>
      <c r="X151" s="146">
        <f t="shared" si="48"/>
        <v>252008.88880000002</v>
      </c>
      <c r="Y151" s="122">
        <v>233600</v>
      </c>
      <c r="Z151" s="44">
        <v>0.24864864864864866</v>
      </c>
      <c r="AA151" s="41">
        <v>27786</v>
      </c>
      <c r="AB151" s="146">
        <f t="shared" si="49"/>
        <v>261386</v>
      </c>
      <c r="AC151" s="571">
        <v>63153.421943039997</v>
      </c>
      <c r="AD151" s="585">
        <v>0.248648648648649</v>
      </c>
      <c r="AE151" s="570">
        <v>8977.8330512207995</v>
      </c>
      <c r="AF151" s="570">
        <f t="shared" si="43"/>
        <v>72131.254994260802</v>
      </c>
      <c r="AG151" s="404">
        <f t="shared" si="50"/>
        <v>188571.80052842127</v>
      </c>
    </row>
    <row r="152" spans="1:33" x14ac:dyDescent="0.2">
      <c r="A152" s="7">
        <v>137</v>
      </c>
      <c r="B152" s="13" t="s">
        <v>357</v>
      </c>
      <c r="C152" s="230">
        <v>47040</v>
      </c>
      <c r="D152" s="234">
        <f t="shared" si="41"/>
        <v>51405.311999999998</v>
      </c>
      <c r="E152" s="115">
        <v>60420</v>
      </c>
      <c r="F152" s="293">
        <f t="shared" si="42"/>
        <v>63561.84</v>
      </c>
      <c r="G152" s="271">
        <v>58476.892799999994</v>
      </c>
      <c r="H152" s="243">
        <f t="shared" si="44"/>
        <v>61459.214332799995</v>
      </c>
      <c r="I152" s="158">
        <f t="shared" si="45"/>
        <v>58808.788777600006</v>
      </c>
      <c r="K152" s="133">
        <v>137</v>
      </c>
      <c r="L152" s="206" t="s">
        <v>357</v>
      </c>
      <c r="M152" s="55">
        <v>224000</v>
      </c>
      <c r="N152" s="44">
        <v>0.24864864864864866</v>
      </c>
      <c r="O152" s="59">
        <v>22729</v>
      </c>
      <c r="P152" s="162">
        <f t="shared" si="46"/>
        <v>246729</v>
      </c>
      <c r="Q152" s="122">
        <v>219200</v>
      </c>
      <c r="R152" s="44">
        <v>0.24864864864864866</v>
      </c>
      <c r="S152" s="41">
        <v>23139</v>
      </c>
      <c r="T152" s="146">
        <f t="shared" si="47"/>
        <v>242339</v>
      </c>
      <c r="U152" s="55">
        <v>225600</v>
      </c>
      <c r="V152" s="44">
        <v>0.24864864864864866</v>
      </c>
      <c r="W152" s="41">
        <v>20476.892799999994</v>
      </c>
      <c r="X152" s="146">
        <f t="shared" si="48"/>
        <v>246076.8928</v>
      </c>
      <c r="Y152" s="122">
        <v>236800</v>
      </c>
      <c r="Z152" s="44">
        <v>0.24864864864864866</v>
      </c>
      <c r="AA152" s="41">
        <v>22729</v>
      </c>
      <c r="AB152" s="146">
        <f t="shared" si="49"/>
        <v>259529</v>
      </c>
      <c r="AC152" s="571">
        <v>120000</v>
      </c>
      <c r="AD152" s="585">
        <v>0.248648648648649</v>
      </c>
      <c r="AE152" s="570">
        <v>45000</v>
      </c>
      <c r="AF152" s="570">
        <f t="shared" si="43"/>
        <v>165000</v>
      </c>
      <c r="AG152" s="404">
        <f t="shared" si="50"/>
        <v>203080.4469296</v>
      </c>
    </row>
    <row r="153" spans="1:33" x14ac:dyDescent="0.2">
      <c r="A153" s="7">
        <v>138</v>
      </c>
      <c r="B153" s="19" t="s">
        <v>131</v>
      </c>
      <c r="C153" s="230">
        <v>92120</v>
      </c>
      <c r="D153" s="234">
        <f t="shared" si="41"/>
        <v>100668.736</v>
      </c>
      <c r="E153" s="115">
        <v>118180</v>
      </c>
      <c r="F153" s="293">
        <f t="shared" si="42"/>
        <v>124325.36</v>
      </c>
      <c r="G153" s="271">
        <v>114379.3312</v>
      </c>
      <c r="H153" s="243">
        <f t="shared" si="44"/>
        <v>120212.67709120001</v>
      </c>
      <c r="I153" s="158">
        <f t="shared" si="45"/>
        <v>115068.92436373334</v>
      </c>
      <c r="K153" s="133">
        <v>138</v>
      </c>
      <c r="L153" s="206" t="s">
        <v>131</v>
      </c>
      <c r="M153" s="463" t="s">
        <v>593</v>
      </c>
      <c r="N153" s="44">
        <v>1.67</v>
      </c>
      <c r="O153" s="59">
        <v>126961</v>
      </c>
      <c r="P153" s="162">
        <f t="shared" ref="P153:P163" si="55">+O153</f>
        <v>126961</v>
      </c>
      <c r="Q153" s="463" t="s">
        <v>593</v>
      </c>
      <c r="R153" s="44">
        <v>1.67</v>
      </c>
      <c r="S153" s="41">
        <v>128105</v>
      </c>
      <c r="T153" s="146">
        <f t="shared" ref="T153:T163" si="56">+S153</f>
        <v>128105</v>
      </c>
      <c r="U153" s="463" t="s">
        <v>593</v>
      </c>
      <c r="V153" s="44">
        <v>1.67</v>
      </c>
      <c r="W153" s="41">
        <v>114379.3312</v>
      </c>
      <c r="X153" s="146">
        <f t="shared" ref="X153:X163" si="57">+W153</f>
        <v>114379.3312</v>
      </c>
      <c r="Y153" s="463" t="s">
        <v>593</v>
      </c>
      <c r="Z153" s="44">
        <v>1.67</v>
      </c>
      <c r="AA153" s="41">
        <v>128105</v>
      </c>
      <c r="AB153" s="146">
        <f t="shared" ref="AB153:AB163" si="58">+AA153</f>
        <v>128105</v>
      </c>
      <c r="AC153" s="92" t="s">
        <v>593</v>
      </c>
      <c r="AD153" s="585">
        <v>1.67</v>
      </c>
      <c r="AE153" s="570">
        <v>455175</v>
      </c>
      <c r="AF153" s="570">
        <f t="shared" si="43"/>
        <v>455175</v>
      </c>
      <c r="AG153" s="404">
        <f t="shared" si="50"/>
        <v>177965.70926062224</v>
      </c>
    </row>
    <row r="154" spans="1:33" x14ac:dyDescent="0.2">
      <c r="A154" s="7">
        <v>139</v>
      </c>
      <c r="B154" s="12" t="s">
        <v>89</v>
      </c>
      <c r="C154" s="230">
        <v>69580</v>
      </c>
      <c r="D154" s="234">
        <f t="shared" si="41"/>
        <v>76037.024000000005</v>
      </c>
      <c r="E154" s="115">
        <v>89205</v>
      </c>
      <c r="F154" s="293">
        <f t="shared" si="42"/>
        <v>93843.66</v>
      </c>
      <c r="G154" s="271">
        <v>86336.167199999996</v>
      </c>
      <c r="H154" s="243">
        <f t="shared" si="44"/>
        <v>90739.311727199994</v>
      </c>
      <c r="I154" s="158">
        <f t="shared" si="45"/>
        <v>86873.331909066663</v>
      </c>
      <c r="K154" s="133">
        <v>139</v>
      </c>
      <c r="L154" s="124" t="s">
        <v>89</v>
      </c>
      <c r="M154" s="463" t="s">
        <v>593</v>
      </c>
      <c r="N154" s="44">
        <v>2.4300000000000002</v>
      </c>
      <c r="O154" s="59">
        <v>95833</v>
      </c>
      <c r="P154" s="162">
        <f t="shared" si="55"/>
        <v>95833</v>
      </c>
      <c r="Q154" s="463" t="s">
        <v>593</v>
      </c>
      <c r="R154" s="44">
        <v>2.4300000000000002</v>
      </c>
      <c r="S154" s="41">
        <v>96697</v>
      </c>
      <c r="T154" s="146">
        <f t="shared" si="56"/>
        <v>96697</v>
      </c>
      <c r="U154" s="463" t="s">
        <v>593</v>
      </c>
      <c r="V154" s="44">
        <v>2.4300000000000002</v>
      </c>
      <c r="W154" s="41">
        <v>86336.167199999996</v>
      </c>
      <c r="X154" s="146">
        <f t="shared" si="57"/>
        <v>86336.167199999996</v>
      </c>
      <c r="Y154" s="463" t="s">
        <v>593</v>
      </c>
      <c r="Z154" s="44">
        <v>2.4300000000000002</v>
      </c>
      <c r="AA154" s="41">
        <v>93243</v>
      </c>
      <c r="AB154" s="146">
        <f t="shared" si="58"/>
        <v>93243</v>
      </c>
      <c r="AC154" s="92" t="s">
        <v>593</v>
      </c>
      <c r="AD154" s="585">
        <v>2.4300000000000002</v>
      </c>
      <c r="AE154" s="570">
        <v>110037.661210526</v>
      </c>
      <c r="AF154" s="570">
        <f t="shared" si="43"/>
        <v>110037.661210526</v>
      </c>
      <c r="AG154" s="404">
        <f t="shared" si="50"/>
        <v>94836.693386598781</v>
      </c>
    </row>
    <row r="155" spans="1:33" x14ac:dyDescent="0.2">
      <c r="A155" s="7">
        <v>140</v>
      </c>
      <c r="B155" s="12" t="s">
        <v>321</v>
      </c>
      <c r="C155" s="230">
        <v>34300</v>
      </c>
      <c r="D155" s="234">
        <f t="shared" si="41"/>
        <v>37483.040000000001</v>
      </c>
      <c r="E155" s="115">
        <v>43985</v>
      </c>
      <c r="F155" s="293">
        <f t="shared" si="42"/>
        <v>46272.22</v>
      </c>
      <c r="G155" s="271">
        <v>42570.4424</v>
      </c>
      <c r="H155" s="243">
        <f t="shared" si="44"/>
        <v>44741.534962400001</v>
      </c>
      <c r="I155" s="158">
        <f t="shared" si="45"/>
        <v>42832.264987466675</v>
      </c>
      <c r="K155" s="133">
        <v>140</v>
      </c>
      <c r="L155" s="124" t="s">
        <v>321</v>
      </c>
      <c r="M155" s="463" t="s">
        <v>593</v>
      </c>
      <c r="N155" s="44">
        <v>1.29</v>
      </c>
      <c r="O155" s="59">
        <v>132000</v>
      </c>
      <c r="P155" s="162">
        <f t="shared" si="55"/>
        <v>132000</v>
      </c>
      <c r="Q155" s="463" t="s">
        <v>593</v>
      </c>
      <c r="R155" s="44">
        <v>1.29</v>
      </c>
      <c r="S155" s="41">
        <v>135600</v>
      </c>
      <c r="T155" s="146">
        <f t="shared" si="56"/>
        <v>135600</v>
      </c>
      <c r="U155" s="463" t="s">
        <v>593</v>
      </c>
      <c r="V155" s="44">
        <v>1.29</v>
      </c>
      <c r="W155" s="41">
        <v>120000</v>
      </c>
      <c r="X155" s="146">
        <f t="shared" si="57"/>
        <v>120000</v>
      </c>
      <c r="Y155" s="463" t="s">
        <v>593</v>
      </c>
      <c r="Z155" s="44">
        <v>1.29</v>
      </c>
      <c r="AA155" s="41">
        <v>132000</v>
      </c>
      <c r="AB155" s="146">
        <f t="shared" si="58"/>
        <v>132000</v>
      </c>
      <c r="AC155" s="92" t="s">
        <v>593</v>
      </c>
      <c r="AD155" s="585">
        <v>1.29</v>
      </c>
      <c r="AE155" s="570">
        <v>88357.378518489597</v>
      </c>
      <c r="AF155" s="570">
        <f t="shared" si="43"/>
        <v>88357.378518489597</v>
      </c>
      <c r="AG155" s="404">
        <f t="shared" si="50"/>
        <v>108464.94058432605</v>
      </c>
    </row>
    <row r="156" spans="1:33" ht="25.5" x14ac:dyDescent="0.2">
      <c r="A156" s="7">
        <v>141</v>
      </c>
      <c r="B156" s="12" t="s">
        <v>322</v>
      </c>
      <c r="C156" s="230">
        <v>34300</v>
      </c>
      <c r="D156" s="234">
        <f t="shared" si="41"/>
        <v>37483.040000000001</v>
      </c>
      <c r="E156" s="115">
        <v>43985</v>
      </c>
      <c r="F156" s="293">
        <f t="shared" si="42"/>
        <v>46272.22</v>
      </c>
      <c r="G156" s="271">
        <v>42570.4424</v>
      </c>
      <c r="H156" s="243">
        <f t="shared" si="44"/>
        <v>44741.534962400001</v>
      </c>
      <c r="I156" s="158">
        <f t="shared" si="45"/>
        <v>42832.264987466675</v>
      </c>
      <c r="K156" s="133">
        <v>141</v>
      </c>
      <c r="L156" s="124" t="s">
        <v>322</v>
      </c>
      <c r="M156" s="463" t="s">
        <v>593</v>
      </c>
      <c r="N156" s="44">
        <v>1.3</v>
      </c>
      <c r="O156" s="59">
        <v>133200</v>
      </c>
      <c r="P156" s="162">
        <f t="shared" si="55"/>
        <v>133200</v>
      </c>
      <c r="Q156" s="463" t="s">
        <v>593</v>
      </c>
      <c r="R156" s="44">
        <v>1.3</v>
      </c>
      <c r="S156" s="41">
        <v>134400</v>
      </c>
      <c r="T156" s="146">
        <f t="shared" si="56"/>
        <v>134400</v>
      </c>
      <c r="U156" s="463" t="s">
        <v>593</v>
      </c>
      <c r="V156" s="44">
        <v>1.3</v>
      </c>
      <c r="W156" s="41">
        <v>120000</v>
      </c>
      <c r="X156" s="146">
        <f t="shared" si="57"/>
        <v>120000</v>
      </c>
      <c r="Y156" s="463" t="s">
        <v>593</v>
      </c>
      <c r="Z156" s="44">
        <v>1.3</v>
      </c>
      <c r="AA156" s="41">
        <v>136800</v>
      </c>
      <c r="AB156" s="146">
        <f t="shared" si="58"/>
        <v>136800</v>
      </c>
      <c r="AC156" s="92" t="s">
        <v>593</v>
      </c>
      <c r="AD156" s="585">
        <v>1.3</v>
      </c>
      <c r="AE156" s="570">
        <v>88357.378518489597</v>
      </c>
      <c r="AF156" s="570">
        <f t="shared" si="43"/>
        <v>88357.378518489597</v>
      </c>
      <c r="AG156" s="404">
        <f t="shared" si="50"/>
        <v>109264.94058432605</v>
      </c>
    </row>
    <row r="157" spans="1:33" x14ac:dyDescent="0.2">
      <c r="A157" s="7">
        <v>142</v>
      </c>
      <c r="B157" s="12" t="s">
        <v>90</v>
      </c>
      <c r="C157" s="230">
        <v>34300</v>
      </c>
      <c r="D157" s="234">
        <f t="shared" si="41"/>
        <v>37483.040000000001</v>
      </c>
      <c r="E157" s="115">
        <v>43985</v>
      </c>
      <c r="F157" s="293">
        <f t="shared" si="42"/>
        <v>46272.22</v>
      </c>
      <c r="G157" s="271">
        <v>42570.4424</v>
      </c>
      <c r="H157" s="243">
        <f t="shared" si="44"/>
        <v>44741.534962400001</v>
      </c>
      <c r="I157" s="158">
        <f t="shared" si="45"/>
        <v>42832.264987466675</v>
      </c>
      <c r="K157" s="133">
        <v>142</v>
      </c>
      <c r="L157" s="124" t="s">
        <v>90</v>
      </c>
      <c r="M157" s="463" t="s">
        <v>593</v>
      </c>
      <c r="N157" s="44">
        <v>1.1100000000000001</v>
      </c>
      <c r="O157" s="59">
        <v>134400</v>
      </c>
      <c r="P157" s="162">
        <f t="shared" si="55"/>
        <v>134400</v>
      </c>
      <c r="Q157" s="463" t="s">
        <v>593</v>
      </c>
      <c r="R157" s="44">
        <v>1.1100000000000001</v>
      </c>
      <c r="S157" s="41">
        <v>139200</v>
      </c>
      <c r="T157" s="146">
        <f t="shared" si="56"/>
        <v>139200</v>
      </c>
      <c r="U157" s="463" t="s">
        <v>593</v>
      </c>
      <c r="V157" s="44">
        <v>1.1100000000000001</v>
      </c>
      <c r="W157" s="41">
        <v>120000</v>
      </c>
      <c r="X157" s="146">
        <f t="shared" si="57"/>
        <v>120000</v>
      </c>
      <c r="Y157" s="463" t="s">
        <v>593</v>
      </c>
      <c r="Z157" s="44">
        <v>1.1100000000000001</v>
      </c>
      <c r="AA157" s="41">
        <v>133200</v>
      </c>
      <c r="AB157" s="146">
        <f t="shared" si="58"/>
        <v>133200</v>
      </c>
      <c r="AC157" s="92" t="s">
        <v>593</v>
      </c>
      <c r="AD157" s="585">
        <v>1.1100000000000001</v>
      </c>
      <c r="AE157" s="570">
        <v>88357.378518489597</v>
      </c>
      <c r="AF157" s="570">
        <f t="shared" si="43"/>
        <v>88357.378518489597</v>
      </c>
      <c r="AG157" s="404">
        <f t="shared" si="50"/>
        <v>109664.94058432605</v>
      </c>
    </row>
    <row r="158" spans="1:33" ht="25.5" x14ac:dyDescent="0.2">
      <c r="A158" s="7">
        <v>143</v>
      </c>
      <c r="B158" s="12" t="s">
        <v>91</v>
      </c>
      <c r="C158" s="230">
        <v>34300</v>
      </c>
      <c r="D158" s="234">
        <f t="shared" si="41"/>
        <v>37483.040000000001</v>
      </c>
      <c r="E158" s="115">
        <v>43985</v>
      </c>
      <c r="F158" s="293">
        <f t="shared" si="42"/>
        <v>46272.22</v>
      </c>
      <c r="G158" s="271">
        <v>42570.4424</v>
      </c>
      <c r="H158" s="243">
        <f t="shared" si="44"/>
        <v>44741.534962400001</v>
      </c>
      <c r="I158" s="158">
        <f t="shared" si="45"/>
        <v>42832.264987466675</v>
      </c>
      <c r="K158" s="133">
        <v>143</v>
      </c>
      <c r="L158" s="124" t="s">
        <v>91</v>
      </c>
      <c r="M158" s="463" t="s">
        <v>593</v>
      </c>
      <c r="N158" s="44">
        <v>1.05</v>
      </c>
      <c r="O158" s="59">
        <v>133200</v>
      </c>
      <c r="P158" s="162">
        <f t="shared" si="55"/>
        <v>133200</v>
      </c>
      <c r="Q158" s="463" t="s">
        <v>593</v>
      </c>
      <c r="R158" s="44">
        <v>1.05</v>
      </c>
      <c r="S158" s="41">
        <v>135600</v>
      </c>
      <c r="T158" s="146">
        <f t="shared" si="56"/>
        <v>135600</v>
      </c>
      <c r="U158" s="463" t="s">
        <v>593</v>
      </c>
      <c r="V158" s="44">
        <v>1.05</v>
      </c>
      <c r="W158" s="41">
        <v>120000</v>
      </c>
      <c r="X158" s="146">
        <f t="shared" si="57"/>
        <v>120000</v>
      </c>
      <c r="Y158" s="463" t="s">
        <v>593</v>
      </c>
      <c r="Z158" s="44">
        <v>1.05</v>
      </c>
      <c r="AA158" s="41">
        <v>130800</v>
      </c>
      <c r="AB158" s="146">
        <f t="shared" si="58"/>
        <v>130800</v>
      </c>
      <c r="AC158" s="92" t="s">
        <v>593</v>
      </c>
      <c r="AD158" s="585">
        <v>1.05</v>
      </c>
      <c r="AE158" s="570">
        <v>88357.378518489597</v>
      </c>
      <c r="AF158" s="570">
        <f t="shared" si="43"/>
        <v>88357.378518489597</v>
      </c>
      <c r="AG158" s="404">
        <f t="shared" si="50"/>
        <v>108464.94058432605</v>
      </c>
    </row>
    <row r="159" spans="1:33" ht="25.5" x14ac:dyDescent="0.2">
      <c r="A159" s="7">
        <v>144</v>
      </c>
      <c r="B159" s="12" t="s">
        <v>92</v>
      </c>
      <c r="C159" s="230">
        <v>34300</v>
      </c>
      <c r="D159" s="234">
        <f t="shared" si="41"/>
        <v>37483.040000000001</v>
      </c>
      <c r="E159" s="115">
        <v>43985</v>
      </c>
      <c r="F159" s="293">
        <f t="shared" si="42"/>
        <v>46272.22</v>
      </c>
      <c r="G159" s="271">
        <v>42570.4424</v>
      </c>
      <c r="H159" s="243">
        <f t="shared" si="44"/>
        <v>44741.534962400001</v>
      </c>
      <c r="I159" s="158">
        <f t="shared" si="45"/>
        <v>42832.264987466675</v>
      </c>
      <c r="K159" s="133">
        <v>144</v>
      </c>
      <c r="L159" s="124" t="s">
        <v>92</v>
      </c>
      <c r="M159" s="463" t="s">
        <v>593</v>
      </c>
      <c r="N159" s="44">
        <v>1.05</v>
      </c>
      <c r="O159" s="59">
        <v>133200</v>
      </c>
      <c r="P159" s="162">
        <f t="shared" si="55"/>
        <v>133200</v>
      </c>
      <c r="Q159" s="463" t="s">
        <v>593</v>
      </c>
      <c r="R159" s="44">
        <v>1.05</v>
      </c>
      <c r="S159" s="41">
        <v>134400</v>
      </c>
      <c r="T159" s="146">
        <f t="shared" si="56"/>
        <v>134400</v>
      </c>
      <c r="U159" s="463" t="s">
        <v>593</v>
      </c>
      <c r="V159" s="44">
        <v>1.05</v>
      </c>
      <c r="W159" s="41">
        <v>120000</v>
      </c>
      <c r="X159" s="146">
        <f t="shared" si="57"/>
        <v>120000</v>
      </c>
      <c r="Y159" s="463" t="s">
        <v>593</v>
      </c>
      <c r="Z159" s="44">
        <v>1.05</v>
      </c>
      <c r="AA159" s="41">
        <v>136800</v>
      </c>
      <c r="AB159" s="146">
        <f t="shared" si="58"/>
        <v>136800</v>
      </c>
      <c r="AC159" s="92" t="s">
        <v>593</v>
      </c>
      <c r="AD159" s="585">
        <v>1.05</v>
      </c>
      <c r="AE159" s="570">
        <v>88357.378518489597</v>
      </c>
      <c r="AF159" s="570">
        <f t="shared" si="43"/>
        <v>88357.378518489597</v>
      </c>
      <c r="AG159" s="404">
        <f t="shared" si="50"/>
        <v>109264.94058432605</v>
      </c>
    </row>
    <row r="160" spans="1:33" x14ac:dyDescent="0.2">
      <c r="A160" s="7">
        <v>145</v>
      </c>
      <c r="B160" s="12" t="s">
        <v>93</v>
      </c>
      <c r="C160" s="230">
        <v>168560</v>
      </c>
      <c r="D160" s="234">
        <f t="shared" si="41"/>
        <v>184202.36799999999</v>
      </c>
      <c r="E160" s="115">
        <v>216220</v>
      </c>
      <c r="F160" s="293">
        <f t="shared" si="42"/>
        <v>227463.44</v>
      </c>
      <c r="G160" s="271">
        <v>209266.36480000001</v>
      </c>
      <c r="H160" s="243">
        <f t="shared" si="44"/>
        <v>219938.94940480002</v>
      </c>
      <c r="I160" s="158">
        <f t="shared" si="45"/>
        <v>210534.91913493336</v>
      </c>
      <c r="K160" s="133">
        <v>145</v>
      </c>
      <c r="L160" s="124" t="s">
        <v>93</v>
      </c>
      <c r="M160" s="463" t="s">
        <v>593</v>
      </c>
      <c r="N160" s="44">
        <v>4</v>
      </c>
      <c r="O160" s="59">
        <v>234378</v>
      </c>
      <c r="P160" s="162">
        <f t="shared" si="55"/>
        <v>234378</v>
      </c>
      <c r="Q160" s="463" t="s">
        <v>593</v>
      </c>
      <c r="R160" s="44">
        <v>4</v>
      </c>
      <c r="S160" s="41">
        <v>238564</v>
      </c>
      <c r="T160" s="146">
        <f t="shared" si="56"/>
        <v>238564</v>
      </c>
      <c r="U160" s="463" t="s">
        <v>593</v>
      </c>
      <c r="V160" s="44">
        <v>4</v>
      </c>
      <c r="W160" s="41">
        <v>209266.36480000001</v>
      </c>
      <c r="X160" s="146">
        <f t="shared" si="57"/>
        <v>209266.36480000001</v>
      </c>
      <c r="Y160" s="463" t="s">
        <v>593</v>
      </c>
      <c r="Z160" s="44">
        <v>4</v>
      </c>
      <c r="AA160" s="41">
        <v>226008</v>
      </c>
      <c r="AB160" s="146">
        <f t="shared" si="58"/>
        <v>226008</v>
      </c>
      <c r="AC160" s="92" t="s">
        <v>593</v>
      </c>
      <c r="AD160" s="585">
        <v>4</v>
      </c>
      <c r="AE160" s="570">
        <v>194849.83626994101</v>
      </c>
      <c r="AF160" s="570">
        <f t="shared" si="43"/>
        <v>194849.83626994101</v>
      </c>
      <c r="AG160" s="404">
        <f t="shared" si="50"/>
        <v>218933.52003414571</v>
      </c>
    </row>
    <row r="161" spans="1:33" x14ac:dyDescent="0.2">
      <c r="A161" s="7">
        <v>146</v>
      </c>
      <c r="B161" s="12" t="s">
        <v>94</v>
      </c>
      <c r="C161" s="230">
        <v>54880</v>
      </c>
      <c r="D161" s="234">
        <f t="shared" si="41"/>
        <v>59972.864000000001</v>
      </c>
      <c r="E161" s="115">
        <v>70395</v>
      </c>
      <c r="F161" s="293">
        <f t="shared" si="42"/>
        <v>74055.539999999994</v>
      </c>
      <c r="G161" s="271">
        <v>68131.096799999999</v>
      </c>
      <c r="H161" s="243">
        <f t="shared" si="44"/>
        <v>71605.7827368</v>
      </c>
      <c r="I161" s="158">
        <f t="shared" si="45"/>
        <v>68544.728912266655</v>
      </c>
      <c r="K161" s="133">
        <v>146</v>
      </c>
      <c r="L161" s="124" t="s">
        <v>94</v>
      </c>
      <c r="M161" s="463" t="s">
        <v>593</v>
      </c>
      <c r="N161" s="44">
        <v>3.14</v>
      </c>
      <c r="O161" s="59">
        <v>75626</v>
      </c>
      <c r="P161" s="162">
        <f t="shared" si="55"/>
        <v>75626</v>
      </c>
      <c r="Q161" s="463" t="s">
        <v>593</v>
      </c>
      <c r="R161" s="44">
        <v>3.14</v>
      </c>
      <c r="S161" s="41">
        <v>78351</v>
      </c>
      <c r="T161" s="146">
        <f t="shared" si="56"/>
        <v>78351</v>
      </c>
      <c r="U161" s="463" t="s">
        <v>593</v>
      </c>
      <c r="V161" s="44">
        <v>3.14</v>
      </c>
      <c r="W161" s="41">
        <v>68131.096799999999</v>
      </c>
      <c r="X161" s="146">
        <f t="shared" si="57"/>
        <v>68131.096799999999</v>
      </c>
      <c r="Y161" s="463" t="s">
        <v>593</v>
      </c>
      <c r="Z161" s="44">
        <v>3.14</v>
      </c>
      <c r="AA161" s="41">
        <v>75626</v>
      </c>
      <c r="AB161" s="146">
        <f t="shared" si="58"/>
        <v>75626</v>
      </c>
      <c r="AC161" s="92" t="s">
        <v>593</v>
      </c>
      <c r="AD161" s="585">
        <v>3.14</v>
      </c>
      <c r="AE161" s="570">
        <v>110037.661210526</v>
      </c>
      <c r="AF161" s="570">
        <f t="shared" si="43"/>
        <v>110037.661210526</v>
      </c>
      <c r="AG161" s="404">
        <f t="shared" si="50"/>
        <v>79386.081153798776</v>
      </c>
    </row>
    <row r="162" spans="1:33" x14ac:dyDescent="0.2">
      <c r="A162" s="7">
        <v>147</v>
      </c>
      <c r="B162" s="12" t="s">
        <v>95</v>
      </c>
      <c r="C162" s="230">
        <v>48020</v>
      </c>
      <c r="D162" s="234">
        <f t="shared" si="41"/>
        <v>52476.256000000001</v>
      </c>
      <c r="E162" s="115">
        <v>61560</v>
      </c>
      <c r="F162" s="293">
        <f t="shared" si="42"/>
        <v>64761.120000000003</v>
      </c>
      <c r="G162" s="271">
        <v>59580.2304</v>
      </c>
      <c r="H162" s="243">
        <f t="shared" si="44"/>
        <v>62618.822150400003</v>
      </c>
      <c r="I162" s="158">
        <f t="shared" si="45"/>
        <v>59952.06605013334</v>
      </c>
      <c r="K162" s="133">
        <v>147</v>
      </c>
      <c r="L162" s="124" t="s">
        <v>95</v>
      </c>
      <c r="M162" s="463" t="s">
        <v>593</v>
      </c>
      <c r="N162" s="44">
        <v>2.4300000000000002</v>
      </c>
      <c r="O162" s="59">
        <v>65538</v>
      </c>
      <c r="P162" s="162">
        <f t="shared" si="55"/>
        <v>65538</v>
      </c>
      <c r="Q162" s="463" t="s">
        <v>593</v>
      </c>
      <c r="R162" s="44">
        <v>2.4300000000000002</v>
      </c>
      <c r="S162" s="41">
        <v>69113</v>
      </c>
      <c r="T162" s="146">
        <f t="shared" si="56"/>
        <v>69113</v>
      </c>
      <c r="U162" s="463" t="s">
        <v>593</v>
      </c>
      <c r="V162" s="44">
        <v>2.4300000000000002</v>
      </c>
      <c r="W162" s="41">
        <v>59580.2304</v>
      </c>
      <c r="X162" s="146">
        <f t="shared" si="57"/>
        <v>59580.2304</v>
      </c>
      <c r="Y162" s="463" t="s">
        <v>593</v>
      </c>
      <c r="Z162" s="44">
        <v>2.4300000000000002</v>
      </c>
      <c r="AA162" s="41">
        <v>66730</v>
      </c>
      <c r="AB162" s="146">
        <f t="shared" si="58"/>
        <v>66730</v>
      </c>
      <c r="AC162" s="92" t="s">
        <v>593</v>
      </c>
      <c r="AD162" s="585">
        <v>2.4300000000000002</v>
      </c>
      <c r="AE162" s="570">
        <v>88357.378518489597</v>
      </c>
      <c r="AF162" s="570">
        <f t="shared" si="43"/>
        <v>88357.378518489597</v>
      </c>
      <c r="AG162" s="404">
        <f t="shared" si="50"/>
        <v>68211.779161437153</v>
      </c>
    </row>
    <row r="163" spans="1:33" x14ac:dyDescent="0.2">
      <c r="A163" s="7">
        <v>148</v>
      </c>
      <c r="B163" s="12" t="s">
        <v>96</v>
      </c>
      <c r="C163" s="230">
        <v>117600</v>
      </c>
      <c r="D163" s="234">
        <f t="shared" si="41"/>
        <v>128513.28</v>
      </c>
      <c r="E163" s="115">
        <v>150860</v>
      </c>
      <c r="F163" s="293">
        <f t="shared" si="42"/>
        <v>158704.72</v>
      </c>
      <c r="G163" s="271">
        <v>146008.34239999999</v>
      </c>
      <c r="H163" s="243">
        <f t="shared" si="44"/>
        <v>153454.76786239998</v>
      </c>
      <c r="I163" s="158">
        <f t="shared" si="45"/>
        <v>146890.9226208</v>
      </c>
      <c r="K163" s="133">
        <v>148</v>
      </c>
      <c r="L163" s="124" t="s">
        <v>96</v>
      </c>
      <c r="M163" s="463" t="s">
        <v>593</v>
      </c>
      <c r="N163" s="44">
        <v>3.5714285714285716</v>
      </c>
      <c r="O163" s="59">
        <v>160609</v>
      </c>
      <c r="P163" s="162">
        <f t="shared" si="55"/>
        <v>160609</v>
      </c>
      <c r="Q163" s="463" t="s">
        <v>593</v>
      </c>
      <c r="R163" s="44">
        <v>3.5714285714285716</v>
      </c>
      <c r="S163" s="41">
        <v>163529</v>
      </c>
      <c r="T163" s="146">
        <f t="shared" si="56"/>
        <v>163529</v>
      </c>
      <c r="U163" s="463" t="s">
        <v>593</v>
      </c>
      <c r="V163" s="44">
        <v>3.5714285714285716</v>
      </c>
      <c r="W163" s="41">
        <v>146008.34239999999</v>
      </c>
      <c r="X163" s="146">
        <f t="shared" si="57"/>
        <v>146008.34239999999</v>
      </c>
      <c r="Y163" s="463" t="s">
        <v>593</v>
      </c>
      <c r="Z163" s="44">
        <v>3.5714285714285716</v>
      </c>
      <c r="AA163" s="41">
        <v>160609</v>
      </c>
      <c r="AB163" s="146">
        <f t="shared" si="58"/>
        <v>160609</v>
      </c>
      <c r="AC163" s="92" t="s">
        <v>593</v>
      </c>
      <c r="AD163" s="585">
        <v>3.5714285714285698</v>
      </c>
      <c r="AE163" s="570">
        <v>227302.08331839801</v>
      </c>
      <c r="AF163" s="570">
        <f t="shared" si="43"/>
        <v>227302.08331839801</v>
      </c>
      <c r="AG163" s="404">
        <f t="shared" si="50"/>
        <v>167491.39138986633</v>
      </c>
    </row>
    <row r="164" spans="1:33" x14ac:dyDescent="0.2">
      <c r="A164" s="7">
        <v>149</v>
      </c>
      <c r="B164" s="12" t="s">
        <v>97</v>
      </c>
      <c r="C164" s="230">
        <v>111720</v>
      </c>
      <c r="D164" s="234">
        <f t="shared" si="41"/>
        <v>122087.61599999999</v>
      </c>
      <c r="E164" s="115">
        <v>143355</v>
      </c>
      <c r="F164" s="293">
        <f t="shared" si="42"/>
        <v>150809.46</v>
      </c>
      <c r="G164" s="271">
        <v>138744.70319999999</v>
      </c>
      <c r="H164" s="243">
        <f t="shared" si="44"/>
        <v>145820.68306319998</v>
      </c>
      <c r="I164" s="158">
        <f t="shared" si="45"/>
        <v>139572.5863544</v>
      </c>
      <c r="K164" s="133">
        <v>149</v>
      </c>
      <c r="L164" s="124" t="s">
        <v>97</v>
      </c>
      <c r="M164" s="55">
        <v>122400</v>
      </c>
      <c r="N164" s="44">
        <v>0.29142857142857143</v>
      </c>
      <c r="O164" s="59">
        <v>53619</v>
      </c>
      <c r="P164" s="162">
        <f t="shared" si="46"/>
        <v>176019</v>
      </c>
      <c r="Q164" s="122">
        <v>113400</v>
      </c>
      <c r="R164" s="44">
        <v>0.29142857142857143</v>
      </c>
      <c r="S164" s="41">
        <v>56056</v>
      </c>
      <c r="T164" s="146">
        <f t="shared" si="47"/>
        <v>169456</v>
      </c>
      <c r="U164" s="55">
        <v>134100</v>
      </c>
      <c r="V164" s="44">
        <v>0.29142857142857143</v>
      </c>
      <c r="W164" s="41">
        <v>48744.703199999989</v>
      </c>
      <c r="X164" s="146">
        <f t="shared" si="48"/>
        <v>182844.70319999999</v>
      </c>
      <c r="Y164" s="122">
        <v>133200</v>
      </c>
      <c r="Z164" s="44">
        <v>0.29142857142857143</v>
      </c>
      <c r="AA164" s="41">
        <v>52644</v>
      </c>
      <c r="AB164" s="146">
        <f t="shared" si="49"/>
        <v>185844</v>
      </c>
      <c r="AC164" s="571">
        <v>202378.01122655999</v>
      </c>
      <c r="AD164" s="585">
        <v>0.29142857142857098</v>
      </c>
      <c r="AE164" s="570">
        <v>26696.673821376</v>
      </c>
      <c r="AF164" s="570">
        <f t="shared" si="43"/>
        <v>229074.68504793599</v>
      </c>
      <c r="AG164" s="404">
        <f t="shared" si="50"/>
        <v>180468.49576705601</v>
      </c>
    </row>
    <row r="165" spans="1:33" x14ac:dyDescent="0.2">
      <c r="A165" s="7">
        <v>150</v>
      </c>
      <c r="B165" s="12" t="s">
        <v>318</v>
      </c>
      <c r="C165" s="230">
        <v>373380</v>
      </c>
      <c r="D165" s="234">
        <f t="shared" si="41"/>
        <v>408029.66399999999</v>
      </c>
      <c r="E165" s="115">
        <v>478895</v>
      </c>
      <c r="F165" s="293">
        <f t="shared" si="42"/>
        <v>503797.54</v>
      </c>
      <c r="G165" s="271">
        <v>463493.73679999996</v>
      </c>
      <c r="H165" s="243">
        <f t="shared" si="44"/>
        <v>487131.91737679997</v>
      </c>
      <c r="I165" s="158">
        <f t="shared" si="45"/>
        <v>466319.70712559996</v>
      </c>
      <c r="K165" s="133">
        <v>150</v>
      </c>
      <c r="L165" s="124" t="s">
        <v>318</v>
      </c>
      <c r="M165" s="55">
        <v>546000</v>
      </c>
      <c r="N165" s="44">
        <v>0.44571428571428573</v>
      </c>
      <c r="O165" s="59">
        <v>178743</v>
      </c>
      <c r="P165" s="162">
        <f t="shared" si="46"/>
        <v>724743</v>
      </c>
      <c r="Q165" s="122">
        <v>507000</v>
      </c>
      <c r="R165" s="44">
        <v>0.44571428571428573</v>
      </c>
      <c r="S165" s="41">
        <v>183618</v>
      </c>
      <c r="T165" s="146">
        <f t="shared" si="47"/>
        <v>690618</v>
      </c>
      <c r="U165" s="55">
        <v>553800</v>
      </c>
      <c r="V165" s="44">
        <v>0.44571428571428573</v>
      </c>
      <c r="W165" s="41">
        <v>162493.73679999996</v>
      </c>
      <c r="X165" s="146">
        <f t="shared" si="48"/>
        <v>716293.73679999996</v>
      </c>
      <c r="Y165" s="122">
        <v>565500</v>
      </c>
      <c r="Z165" s="44">
        <v>0.44571428571428573</v>
      </c>
      <c r="AA165" s="41">
        <v>180368</v>
      </c>
      <c r="AB165" s="146">
        <f t="shared" si="49"/>
        <v>745868</v>
      </c>
      <c r="AC165" s="571">
        <v>240975</v>
      </c>
      <c r="AD165" s="585">
        <v>0.44571428571428601</v>
      </c>
      <c r="AE165" s="570">
        <v>53550</v>
      </c>
      <c r="AF165" s="570">
        <f t="shared" si="43"/>
        <v>294525</v>
      </c>
      <c r="AG165" s="404">
        <f t="shared" si="50"/>
        <v>606394.57398760004</v>
      </c>
    </row>
    <row r="166" spans="1:33" x14ac:dyDescent="0.2">
      <c r="A166" s="7">
        <v>151</v>
      </c>
      <c r="B166" s="12" t="s">
        <v>98</v>
      </c>
      <c r="C166" s="230">
        <v>72520</v>
      </c>
      <c r="D166" s="234">
        <f t="shared" si="41"/>
        <v>79249.856</v>
      </c>
      <c r="E166" s="115">
        <v>93005</v>
      </c>
      <c r="F166" s="293">
        <f t="shared" si="42"/>
        <v>97841.26</v>
      </c>
      <c r="G166" s="271">
        <v>54850.400000000001</v>
      </c>
      <c r="H166" s="243">
        <f t="shared" si="44"/>
        <v>57647.770400000001</v>
      </c>
      <c r="I166" s="158">
        <f t="shared" si="45"/>
        <v>78246.295466666663</v>
      </c>
      <c r="K166" s="133">
        <v>151</v>
      </c>
      <c r="L166" s="124" t="s">
        <v>98</v>
      </c>
      <c r="M166" s="463" t="s">
        <v>593</v>
      </c>
      <c r="N166" s="44">
        <v>1.5714285714285714</v>
      </c>
      <c r="O166" s="59">
        <v>61432</v>
      </c>
      <c r="P166" s="162">
        <f t="shared" ref="P166:P168" si="59">+O166</f>
        <v>61432</v>
      </c>
      <c r="Q166" s="463" t="s">
        <v>593</v>
      </c>
      <c r="R166" s="44">
        <v>1.5714285714285714</v>
      </c>
      <c r="S166" s="41">
        <v>61981</v>
      </c>
      <c r="T166" s="146">
        <f t="shared" ref="T166:T168" si="60">+S166</f>
        <v>61981</v>
      </c>
      <c r="U166" s="463" t="s">
        <v>593</v>
      </c>
      <c r="V166" s="44">
        <v>1.5714285714285714</v>
      </c>
      <c r="W166" s="41">
        <v>54850.400000000001</v>
      </c>
      <c r="X166" s="146">
        <f t="shared" ref="X166:X168" si="61">+W166</f>
        <v>54850.400000000001</v>
      </c>
      <c r="Y166" s="463" t="s">
        <v>593</v>
      </c>
      <c r="Z166" s="44">
        <v>1.5714285714285714</v>
      </c>
      <c r="AA166" s="41">
        <v>60884</v>
      </c>
      <c r="AB166" s="146">
        <f t="shared" ref="AB166:AB168" si="62">+AA166</f>
        <v>60884</v>
      </c>
      <c r="AC166" s="92" t="s">
        <v>593</v>
      </c>
      <c r="AD166" s="585">
        <v>1.5714285714285701</v>
      </c>
      <c r="AE166" s="570">
        <v>133490.54563210101</v>
      </c>
      <c r="AF166" s="570">
        <f t="shared" si="43"/>
        <v>133490.54563210101</v>
      </c>
      <c r="AG166" s="404">
        <f t="shared" si="50"/>
        <v>75147.373516461274</v>
      </c>
    </row>
    <row r="167" spans="1:33" x14ac:dyDescent="0.2">
      <c r="A167" s="7">
        <v>152</v>
      </c>
      <c r="B167" s="12" t="s">
        <v>100</v>
      </c>
      <c r="C167" s="230">
        <v>38220</v>
      </c>
      <c r="D167" s="234">
        <f t="shared" si="41"/>
        <v>41766.815999999999</v>
      </c>
      <c r="E167" s="115">
        <v>49020</v>
      </c>
      <c r="F167" s="293">
        <f t="shared" si="42"/>
        <v>51569.04</v>
      </c>
      <c r="G167" s="271">
        <v>47443.516799999998</v>
      </c>
      <c r="H167" s="243">
        <f t="shared" si="44"/>
        <v>49863.136156799999</v>
      </c>
      <c r="I167" s="158">
        <f t="shared" si="45"/>
        <v>47732.9973856</v>
      </c>
      <c r="K167" s="133">
        <v>152</v>
      </c>
      <c r="L167" s="124" t="s">
        <v>100</v>
      </c>
      <c r="M167" s="463" t="s">
        <v>593</v>
      </c>
      <c r="N167" s="274">
        <v>1.19</v>
      </c>
      <c r="O167" s="59">
        <v>52662</v>
      </c>
      <c r="P167" s="162">
        <f t="shared" si="59"/>
        <v>52662</v>
      </c>
      <c r="Q167" s="463" t="s">
        <v>593</v>
      </c>
      <c r="R167" s="274">
        <v>1.19</v>
      </c>
      <c r="S167" s="41">
        <v>53137</v>
      </c>
      <c r="T167" s="146">
        <f t="shared" si="60"/>
        <v>53137</v>
      </c>
      <c r="U167" s="463" t="s">
        <v>593</v>
      </c>
      <c r="V167" s="274">
        <v>1.19</v>
      </c>
      <c r="W167" s="41">
        <v>47443.516799999998</v>
      </c>
      <c r="X167" s="146">
        <f t="shared" si="61"/>
        <v>47443.516799999998</v>
      </c>
      <c r="Y167" s="463" t="s">
        <v>593</v>
      </c>
      <c r="Z167" s="274">
        <v>1.19</v>
      </c>
      <c r="AA167" s="41">
        <v>53611</v>
      </c>
      <c r="AB167" s="146">
        <f t="shared" si="62"/>
        <v>53611</v>
      </c>
      <c r="AC167" s="92" t="s">
        <v>593</v>
      </c>
      <c r="AD167" s="601">
        <v>1.19</v>
      </c>
      <c r="AE167" s="570">
        <v>88357.378518489597</v>
      </c>
      <c r="AF167" s="570">
        <f t="shared" si="43"/>
        <v>88357.378518489597</v>
      </c>
      <c r="AG167" s="404">
        <f t="shared" si="50"/>
        <v>57157.315450681599</v>
      </c>
    </row>
    <row r="168" spans="1:33" x14ac:dyDescent="0.2">
      <c r="A168" s="7">
        <v>153</v>
      </c>
      <c r="B168" s="12" t="s">
        <v>101</v>
      </c>
      <c r="C168" s="230">
        <v>225400</v>
      </c>
      <c r="D168" s="234">
        <f t="shared" si="41"/>
        <v>246317.12</v>
      </c>
      <c r="E168" s="115">
        <v>289085</v>
      </c>
      <c r="F168" s="293">
        <f t="shared" si="42"/>
        <v>304117.42</v>
      </c>
      <c r="G168" s="271">
        <v>137015.6</v>
      </c>
      <c r="H168" s="243">
        <f t="shared" si="44"/>
        <v>144003.39560000002</v>
      </c>
      <c r="I168" s="158">
        <f t="shared" si="45"/>
        <v>231479.31186666669</v>
      </c>
      <c r="K168" s="133">
        <v>153</v>
      </c>
      <c r="L168" s="124" t="s">
        <v>101</v>
      </c>
      <c r="M168" s="463" t="s">
        <v>593</v>
      </c>
      <c r="N168" s="44">
        <v>2.4457142857142857</v>
      </c>
      <c r="O168" s="59">
        <v>153457</v>
      </c>
      <c r="P168" s="162">
        <f t="shared" si="59"/>
        <v>153457</v>
      </c>
      <c r="Q168" s="463" t="s">
        <v>593</v>
      </c>
      <c r="R168" s="44">
        <v>2.4457142857142857</v>
      </c>
      <c r="S168" s="41">
        <v>157568</v>
      </c>
      <c r="T168" s="146">
        <f t="shared" si="60"/>
        <v>157568</v>
      </c>
      <c r="U168" s="463" t="s">
        <v>593</v>
      </c>
      <c r="V168" s="44">
        <v>2.4457142857142857</v>
      </c>
      <c r="W168" s="41">
        <v>137015.6</v>
      </c>
      <c r="X168" s="146">
        <f t="shared" si="61"/>
        <v>137015.6</v>
      </c>
      <c r="Y168" s="463" t="s">
        <v>593</v>
      </c>
      <c r="Z168" s="44">
        <v>2.4457142857142857</v>
      </c>
      <c r="AA168" s="41">
        <v>149347</v>
      </c>
      <c r="AB168" s="146">
        <f t="shared" si="62"/>
        <v>149347</v>
      </c>
      <c r="AC168" s="92" t="s">
        <v>593</v>
      </c>
      <c r="AD168" s="585">
        <v>2.4457142857142902</v>
      </c>
      <c r="AE168" s="570">
        <v>131717.94390256301</v>
      </c>
      <c r="AF168" s="570">
        <f t="shared" si="43"/>
        <v>131717.94390256301</v>
      </c>
      <c r="AG168" s="404">
        <f t="shared" si="50"/>
        <v>160097.47596153826</v>
      </c>
    </row>
    <row r="169" spans="1:33" x14ac:dyDescent="0.2">
      <c r="A169" s="7">
        <v>154</v>
      </c>
      <c r="B169" s="12" t="s">
        <v>184</v>
      </c>
      <c r="C169" s="230">
        <v>95060</v>
      </c>
      <c r="D169" s="234">
        <f t="shared" si="41"/>
        <v>103881.568</v>
      </c>
      <c r="E169" s="115">
        <v>121980</v>
      </c>
      <c r="F169" s="293">
        <f t="shared" si="42"/>
        <v>128322.96</v>
      </c>
      <c r="G169" s="271">
        <v>118057.1232</v>
      </c>
      <c r="H169" s="243">
        <f t="shared" si="44"/>
        <v>124078.03648320001</v>
      </c>
      <c r="I169" s="158">
        <f t="shared" si="45"/>
        <v>118760.85482773332</v>
      </c>
      <c r="K169" s="133">
        <v>154</v>
      </c>
      <c r="L169" s="124" t="s">
        <v>184</v>
      </c>
      <c r="M169" s="55">
        <v>345000</v>
      </c>
      <c r="N169" s="44">
        <v>2.0077714285714285</v>
      </c>
      <c r="O169" s="59">
        <v>45573</v>
      </c>
      <c r="P169" s="162">
        <f t="shared" si="46"/>
        <v>390573</v>
      </c>
      <c r="Q169" s="122">
        <v>342500</v>
      </c>
      <c r="R169" s="44">
        <v>2.0077714285714285</v>
      </c>
      <c r="S169" s="41">
        <v>46805</v>
      </c>
      <c r="T169" s="146">
        <f t="shared" si="47"/>
        <v>389305</v>
      </c>
      <c r="U169" s="55">
        <v>357500</v>
      </c>
      <c r="V169" s="44">
        <v>2.0077714285714285</v>
      </c>
      <c r="W169" s="41">
        <v>41057.123200000002</v>
      </c>
      <c r="X169" s="146">
        <f t="shared" si="48"/>
        <v>398557.12320000003</v>
      </c>
      <c r="Y169" s="122">
        <v>365000</v>
      </c>
      <c r="Z169" s="44">
        <v>2.0077714285714285</v>
      </c>
      <c r="AA169" s="41">
        <v>46395</v>
      </c>
      <c r="AB169" s="146">
        <f t="shared" si="49"/>
        <v>411395</v>
      </c>
      <c r="AC169" s="571">
        <v>285000</v>
      </c>
      <c r="AD169" s="585">
        <v>2.0077714285714299</v>
      </c>
      <c r="AE169" s="570">
        <v>60000</v>
      </c>
      <c r="AF169" s="570">
        <f t="shared" si="43"/>
        <v>345000</v>
      </c>
      <c r="AG169" s="404">
        <f t="shared" si="50"/>
        <v>342265.16300462221</v>
      </c>
    </row>
    <row r="170" spans="1:33" x14ac:dyDescent="0.2">
      <c r="A170" s="7">
        <v>155</v>
      </c>
      <c r="B170" s="12" t="s">
        <v>185</v>
      </c>
      <c r="C170" s="230">
        <v>95060</v>
      </c>
      <c r="D170" s="234">
        <f t="shared" si="41"/>
        <v>103881.568</v>
      </c>
      <c r="E170" s="115">
        <v>121885</v>
      </c>
      <c r="F170" s="293">
        <f t="shared" si="42"/>
        <v>128223.02</v>
      </c>
      <c r="G170" s="271">
        <v>117965.1784</v>
      </c>
      <c r="H170" s="243">
        <f t="shared" si="44"/>
        <v>123981.4024984</v>
      </c>
      <c r="I170" s="158">
        <f t="shared" si="45"/>
        <v>118695.33016613334</v>
      </c>
      <c r="K170" s="133">
        <v>155</v>
      </c>
      <c r="L170" s="124" t="s">
        <v>185</v>
      </c>
      <c r="M170" s="55">
        <v>108570</v>
      </c>
      <c r="N170" s="44">
        <v>5.1818571428571429</v>
      </c>
      <c r="O170" s="59">
        <v>45471</v>
      </c>
      <c r="P170" s="162">
        <f t="shared" si="46"/>
        <v>154041</v>
      </c>
      <c r="Q170" s="122">
        <v>106260</v>
      </c>
      <c r="R170" s="44">
        <v>5.1818571428571429</v>
      </c>
      <c r="S170" s="41">
        <v>46291</v>
      </c>
      <c r="T170" s="146">
        <f t="shared" si="47"/>
        <v>152551</v>
      </c>
      <c r="U170" s="55">
        <v>115500</v>
      </c>
      <c r="V170" s="44">
        <v>5.1818571428571429</v>
      </c>
      <c r="W170" s="41">
        <v>40965.178400000004</v>
      </c>
      <c r="X170" s="146">
        <f t="shared" si="48"/>
        <v>156465.1784</v>
      </c>
      <c r="Y170" s="122">
        <v>117040</v>
      </c>
      <c r="Z170" s="44">
        <v>5.1818571428571429</v>
      </c>
      <c r="AA170" s="41">
        <v>44242</v>
      </c>
      <c r="AB170" s="146">
        <f t="shared" si="49"/>
        <v>161282</v>
      </c>
      <c r="AC170" s="571">
        <v>321300</v>
      </c>
      <c r="AD170" s="585">
        <v>5.1818571428571403</v>
      </c>
      <c r="AE170" s="570">
        <v>37485</v>
      </c>
      <c r="AF170" s="570">
        <f t="shared" si="43"/>
        <v>358785</v>
      </c>
      <c r="AG170" s="404">
        <f t="shared" si="50"/>
        <v>183636.58476102221</v>
      </c>
    </row>
    <row r="171" spans="1:33" x14ac:dyDescent="0.2">
      <c r="A171" s="7">
        <v>156</v>
      </c>
      <c r="B171" s="12" t="s">
        <v>186</v>
      </c>
      <c r="C171" s="230">
        <v>215600</v>
      </c>
      <c r="D171" s="234">
        <f t="shared" si="41"/>
        <v>235607.67999999999</v>
      </c>
      <c r="E171" s="115">
        <v>276545</v>
      </c>
      <c r="F171" s="293">
        <f t="shared" si="42"/>
        <v>290925.34000000003</v>
      </c>
      <c r="G171" s="271">
        <v>267651.31280000001</v>
      </c>
      <c r="H171" s="243">
        <f t="shared" si="44"/>
        <v>281301.52975280001</v>
      </c>
      <c r="I171" s="158">
        <f t="shared" si="45"/>
        <v>269278.18325093336</v>
      </c>
      <c r="K171" s="133">
        <v>156</v>
      </c>
      <c r="L171" s="124" t="s">
        <v>186</v>
      </c>
      <c r="M171" s="55">
        <v>241860</v>
      </c>
      <c r="N171" s="44">
        <v>1.8919428571428571</v>
      </c>
      <c r="O171" s="59">
        <v>103953</v>
      </c>
      <c r="P171" s="162">
        <f t="shared" si="46"/>
        <v>345813</v>
      </c>
      <c r="Q171" s="122">
        <v>238380</v>
      </c>
      <c r="R171" s="44">
        <v>1.8919428571428571</v>
      </c>
      <c r="S171" s="41">
        <v>104889</v>
      </c>
      <c r="T171" s="146">
        <f t="shared" si="47"/>
        <v>343269</v>
      </c>
      <c r="U171" s="55">
        <v>240120</v>
      </c>
      <c r="V171" s="44">
        <v>1.8919428571428571</v>
      </c>
      <c r="W171" s="41">
        <v>93651.312800000014</v>
      </c>
      <c r="X171" s="146">
        <f t="shared" si="48"/>
        <v>333771.31280000001</v>
      </c>
      <c r="Y171" s="122">
        <v>252300</v>
      </c>
      <c r="Z171" s="44">
        <v>1.8919428571428571</v>
      </c>
      <c r="AA171" s="41">
        <v>106762</v>
      </c>
      <c r="AB171" s="146">
        <f t="shared" si="49"/>
        <v>359062</v>
      </c>
      <c r="AC171" s="571">
        <v>203490</v>
      </c>
      <c r="AD171" s="585">
        <v>1.89194285714286</v>
      </c>
      <c r="AE171" s="570">
        <v>53550</v>
      </c>
      <c r="AF171" s="570">
        <f t="shared" si="43"/>
        <v>257040</v>
      </c>
      <c r="AG171" s="404">
        <f t="shared" si="50"/>
        <v>318038.91600848892</v>
      </c>
    </row>
    <row r="172" spans="1:33" x14ac:dyDescent="0.2">
      <c r="A172" s="7">
        <v>157</v>
      </c>
      <c r="B172" s="12" t="s">
        <v>187</v>
      </c>
      <c r="C172" s="230">
        <v>302820</v>
      </c>
      <c r="D172" s="234">
        <f t="shared" si="41"/>
        <v>330921.696</v>
      </c>
      <c r="E172" s="115">
        <v>388360</v>
      </c>
      <c r="F172" s="293">
        <f t="shared" si="42"/>
        <v>408554.72</v>
      </c>
      <c r="G172" s="271">
        <v>375870.34239999996</v>
      </c>
      <c r="H172" s="243">
        <f t="shared" si="44"/>
        <v>395039.72986239998</v>
      </c>
      <c r="I172" s="158">
        <f t="shared" si="45"/>
        <v>378172.04862080002</v>
      </c>
      <c r="K172" s="133">
        <v>157</v>
      </c>
      <c r="L172" s="124" t="s">
        <v>187</v>
      </c>
      <c r="M172" s="463" t="s">
        <v>593</v>
      </c>
      <c r="N172" s="44">
        <v>5.9793142857142856</v>
      </c>
      <c r="O172" s="59">
        <v>420975</v>
      </c>
      <c r="P172" s="162">
        <f>+O172</f>
        <v>420975</v>
      </c>
      <c r="Q172" s="463" t="s">
        <v>593</v>
      </c>
      <c r="R172" s="44">
        <v>5.9793142857142856</v>
      </c>
      <c r="S172" s="41">
        <v>420975</v>
      </c>
      <c r="T172" s="146">
        <f>+S172</f>
        <v>420975</v>
      </c>
      <c r="U172" s="463" t="s">
        <v>593</v>
      </c>
      <c r="V172" s="44">
        <v>5.9793142857142856</v>
      </c>
      <c r="W172" s="41">
        <v>375870.34239999996</v>
      </c>
      <c r="X172" s="146">
        <f>+W172</f>
        <v>375870.34239999996</v>
      </c>
      <c r="Y172" s="463" t="s">
        <v>593</v>
      </c>
      <c r="Z172" s="44">
        <v>5.9793142857142856</v>
      </c>
      <c r="AA172" s="41">
        <v>409699</v>
      </c>
      <c r="AB172" s="146">
        <f>+AA172</f>
        <v>409699</v>
      </c>
      <c r="AC172" s="92" t="s">
        <v>593</v>
      </c>
      <c r="AD172" s="585">
        <v>5.97931428571429</v>
      </c>
      <c r="AE172" s="570">
        <v>267750</v>
      </c>
      <c r="AF172" s="570">
        <f t="shared" si="43"/>
        <v>267750</v>
      </c>
      <c r="AG172" s="404">
        <f t="shared" si="50"/>
        <v>378906.89850346668</v>
      </c>
    </row>
    <row r="173" spans="1:33" x14ac:dyDescent="0.2">
      <c r="A173" s="7">
        <v>158</v>
      </c>
      <c r="B173" s="12" t="s">
        <v>352</v>
      </c>
      <c r="C173" s="230">
        <v>50960</v>
      </c>
      <c r="D173" s="234">
        <f t="shared" si="41"/>
        <v>55689.088000000003</v>
      </c>
      <c r="E173" s="115">
        <v>65360</v>
      </c>
      <c r="F173" s="293">
        <f t="shared" si="42"/>
        <v>68758.720000000001</v>
      </c>
      <c r="G173" s="271">
        <v>63258.022400000002</v>
      </c>
      <c r="H173" s="243">
        <f t="shared" si="44"/>
        <v>66484.181542400009</v>
      </c>
      <c r="I173" s="158">
        <f t="shared" si="45"/>
        <v>63643.99651413333</v>
      </c>
      <c r="K173" s="133">
        <v>158</v>
      </c>
      <c r="L173" s="124" t="s">
        <v>352</v>
      </c>
      <c r="M173" s="55">
        <v>57400</v>
      </c>
      <c r="N173" s="44">
        <v>1.7821714285714285</v>
      </c>
      <c r="O173" s="59">
        <v>24484</v>
      </c>
      <c r="P173" s="162">
        <f t="shared" si="46"/>
        <v>81884</v>
      </c>
      <c r="Q173" s="122">
        <v>51250</v>
      </c>
      <c r="R173" s="44">
        <v>1.7821714285714285</v>
      </c>
      <c r="S173" s="41">
        <v>25152</v>
      </c>
      <c r="T173" s="146">
        <f t="shared" si="47"/>
        <v>76402</v>
      </c>
      <c r="U173" s="55">
        <v>60270</v>
      </c>
      <c r="V173" s="44">
        <v>1.7821714285714285</v>
      </c>
      <c r="W173" s="41">
        <v>22258.022400000002</v>
      </c>
      <c r="X173" s="146">
        <f t="shared" si="48"/>
        <v>82528.022400000002</v>
      </c>
      <c r="Y173" s="122">
        <v>61500</v>
      </c>
      <c r="Z173" s="44">
        <v>1.7821714285714285</v>
      </c>
      <c r="AA173" s="41">
        <v>24706</v>
      </c>
      <c r="AB173" s="146">
        <f t="shared" si="49"/>
        <v>86206</v>
      </c>
      <c r="AC173" s="571">
        <v>374850</v>
      </c>
      <c r="AD173" s="585">
        <v>1.7821714285714301</v>
      </c>
      <c r="AE173" s="570">
        <v>21420</v>
      </c>
      <c r="AF173" s="570">
        <f t="shared" si="43"/>
        <v>396270</v>
      </c>
      <c r="AG173" s="404">
        <f t="shared" si="50"/>
        <v>131155.66981902221</v>
      </c>
    </row>
    <row r="174" spans="1:33" x14ac:dyDescent="0.2">
      <c r="A174" s="7">
        <v>159</v>
      </c>
      <c r="B174" s="12" t="s">
        <v>188</v>
      </c>
      <c r="C174" s="230">
        <v>12740</v>
      </c>
      <c r="D174" s="234">
        <f t="shared" si="41"/>
        <v>13922.272000000001</v>
      </c>
      <c r="E174" s="115">
        <v>16340</v>
      </c>
      <c r="F174" s="293">
        <f t="shared" si="42"/>
        <v>17189.68</v>
      </c>
      <c r="G174" s="271">
        <v>15814.5056</v>
      </c>
      <c r="H174" s="243">
        <f t="shared" si="44"/>
        <v>16621.045385600002</v>
      </c>
      <c r="I174" s="158">
        <f t="shared" si="45"/>
        <v>15910.999128533333</v>
      </c>
      <c r="K174" s="133">
        <v>159</v>
      </c>
      <c r="L174" s="124" t="s">
        <v>188</v>
      </c>
      <c r="M174" s="55">
        <v>13600</v>
      </c>
      <c r="N174" s="44">
        <v>5.5144000000000002</v>
      </c>
      <c r="O174" s="59">
        <v>6454</v>
      </c>
      <c r="P174" s="162">
        <f t="shared" si="46"/>
        <v>20054</v>
      </c>
      <c r="Q174" s="122">
        <v>13700</v>
      </c>
      <c r="R174" s="44">
        <v>5.5144000000000002</v>
      </c>
      <c r="S174" s="41">
        <v>6687</v>
      </c>
      <c r="T174" s="146">
        <f t="shared" si="47"/>
        <v>20387</v>
      </c>
      <c r="U174" s="55">
        <v>14300</v>
      </c>
      <c r="V174" s="44">
        <v>5.5144000000000002</v>
      </c>
      <c r="W174" s="41">
        <v>5814.5056000000004</v>
      </c>
      <c r="X174" s="146">
        <f t="shared" si="48"/>
        <v>20114.5056</v>
      </c>
      <c r="Y174" s="122">
        <v>14900</v>
      </c>
      <c r="Z174" s="44">
        <v>5.5144000000000002</v>
      </c>
      <c r="AA174" s="41">
        <v>6396</v>
      </c>
      <c r="AB174" s="146">
        <f t="shared" si="49"/>
        <v>21296</v>
      </c>
      <c r="AC174" s="571">
        <v>696150</v>
      </c>
      <c r="AD174" s="585">
        <v>5.5144000000000002</v>
      </c>
      <c r="AE174" s="570">
        <v>53550</v>
      </c>
      <c r="AF174" s="570">
        <f t="shared" si="43"/>
        <v>749700</v>
      </c>
      <c r="AG174" s="404">
        <f t="shared" si="50"/>
        <v>141243.75078808889</v>
      </c>
    </row>
    <row r="175" spans="1:33" x14ac:dyDescent="0.2">
      <c r="A175" s="7">
        <v>160</v>
      </c>
      <c r="B175" s="8" t="s">
        <v>284</v>
      </c>
      <c r="C175" s="230">
        <v>79380</v>
      </c>
      <c r="D175" s="234">
        <f t="shared" si="41"/>
        <v>86746.464000000007</v>
      </c>
      <c r="E175" s="115">
        <v>101840</v>
      </c>
      <c r="F175" s="293">
        <f t="shared" si="42"/>
        <v>107135.67999999999</v>
      </c>
      <c r="G175" s="271">
        <v>98564.825599999996</v>
      </c>
      <c r="H175" s="243">
        <f t="shared" si="44"/>
        <v>103591.6317056</v>
      </c>
      <c r="I175" s="158">
        <f t="shared" si="45"/>
        <v>99157.925235199989</v>
      </c>
      <c r="K175" s="133">
        <v>160</v>
      </c>
      <c r="L175" s="124" t="s">
        <v>284</v>
      </c>
      <c r="M175" s="55">
        <v>316800</v>
      </c>
      <c r="N175" s="44">
        <v>0.20017142857142858</v>
      </c>
      <c r="O175" s="59">
        <v>38021</v>
      </c>
      <c r="P175" s="162">
        <f t="shared" si="46"/>
        <v>354821</v>
      </c>
      <c r="Q175" s="122">
        <v>283800</v>
      </c>
      <c r="R175" s="44">
        <v>0.20017142857142858</v>
      </c>
      <c r="S175" s="41">
        <v>40095</v>
      </c>
      <c r="T175" s="146">
        <f t="shared" si="47"/>
        <v>323895</v>
      </c>
      <c r="U175" s="55">
        <v>321200</v>
      </c>
      <c r="V175" s="44">
        <v>0.20017142857142858</v>
      </c>
      <c r="W175" s="41">
        <v>34564.825599999996</v>
      </c>
      <c r="X175" s="146">
        <f t="shared" si="48"/>
        <v>355764.82559999998</v>
      </c>
      <c r="Y175" s="122">
        <v>321200</v>
      </c>
      <c r="Z175" s="44">
        <v>0.20017142857142858</v>
      </c>
      <c r="AA175" s="41">
        <v>39404</v>
      </c>
      <c r="AB175" s="146">
        <f t="shared" si="49"/>
        <v>360604</v>
      </c>
      <c r="AC175" s="571">
        <v>321300</v>
      </c>
      <c r="AD175" s="585">
        <v>0.200171428571429</v>
      </c>
      <c r="AE175" s="570">
        <v>21420</v>
      </c>
      <c r="AF175" s="570">
        <f t="shared" si="43"/>
        <v>342720</v>
      </c>
      <c r="AG175" s="404">
        <f t="shared" si="50"/>
        <v>306160.45847253333</v>
      </c>
    </row>
    <row r="176" spans="1:33" x14ac:dyDescent="0.2">
      <c r="A176" s="7">
        <v>161</v>
      </c>
      <c r="B176" s="12" t="s">
        <v>189</v>
      </c>
      <c r="C176" s="230">
        <v>410620</v>
      </c>
      <c r="D176" s="234">
        <f t="shared" si="41"/>
        <v>448725.53600000002</v>
      </c>
      <c r="E176" s="115">
        <v>526585</v>
      </c>
      <c r="F176" s="293">
        <f t="shared" si="42"/>
        <v>553967.42000000004</v>
      </c>
      <c r="G176" s="271">
        <v>509650.02640000003</v>
      </c>
      <c r="H176" s="243">
        <f t="shared" si="44"/>
        <v>535642.1777464</v>
      </c>
      <c r="I176" s="158">
        <f t="shared" si="45"/>
        <v>512778.37791546667</v>
      </c>
      <c r="K176" s="133">
        <v>161</v>
      </c>
      <c r="L176" s="124" t="s">
        <v>189</v>
      </c>
      <c r="M176" s="55">
        <v>303600</v>
      </c>
      <c r="N176" s="44">
        <v>0.20017142857142858</v>
      </c>
      <c r="O176" s="59">
        <v>198302</v>
      </c>
      <c r="P176" s="162">
        <f t="shared" si="46"/>
        <v>501902</v>
      </c>
      <c r="Q176" s="122">
        <v>277200</v>
      </c>
      <c r="R176" s="44">
        <v>0.20017142857142858</v>
      </c>
      <c r="S176" s="41">
        <v>207234</v>
      </c>
      <c r="T176" s="146">
        <f t="shared" si="47"/>
        <v>484434</v>
      </c>
      <c r="U176" s="55">
        <v>314600</v>
      </c>
      <c r="V176" s="44">
        <v>0.20017142857142858</v>
      </c>
      <c r="W176" s="41">
        <v>178650.02640000003</v>
      </c>
      <c r="X176" s="146">
        <f t="shared" si="48"/>
        <v>493250.02640000003</v>
      </c>
      <c r="Y176" s="122">
        <v>334400</v>
      </c>
      <c r="Z176" s="44">
        <v>0.20017142857142858</v>
      </c>
      <c r="AA176" s="41">
        <v>201875</v>
      </c>
      <c r="AB176" s="146">
        <f t="shared" si="49"/>
        <v>536275</v>
      </c>
      <c r="AC176" s="571">
        <v>198135</v>
      </c>
      <c r="AD176" s="585">
        <v>0.200171428571429</v>
      </c>
      <c r="AE176" s="570">
        <v>37485</v>
      </c>
      <c r="AF176" s="570">
        <f t="shared" si="43"/>
        <v>235620</v>
      </c>
      <c r="AG176" s="404">
        <f t="shared" si="50"/>
        <v>460709.9007192445</v>
      </c>
    </row>
    <row r="177" spans="1:33" x14ac:dyDescent="0.2">
      <c r="A177" s="7">
        <v>162</v>
      </c>
      <c r="B177" s="12" t="s">
        <v>190</v>
      </c>
      <c r="C177" s="230">
        <v>54880</v>
      </c>
      <c r="D177" s="234">
        <f t="shared" si="41"/>
        <v>59972.864000000001</v>
      </c>
      <c r="E177" s="115">
        <v>70395</v>
      </c>
      <c r="F177" s="293">
        <f t="shared" si="42"/>
        <v>74055.539999999994</v>
      </c>
      <c r="G177" s="271">
        <v>68131.096799999999</v>
      </c>
      <c r="H177" s="243">
        <f t="shared" si="44"/>
        <v>71605.7827368</v>
      </c>
      <c r="I177" s="158">
        <f t="shared" si="45"/>
        <v>68544.728912266655</v>
      </c>
      <c r="K177" s="133">
        <v>162</v>
      </c>
      <c r="L177" s="124" t="s">
        <v>190</v>
      </c>
      <c r="M177" s="55">
        <v>82800</v>
      </c>
      <c r="N177" s="44">
        <v>11.261257142857144</v>
      </c>
      <c r="O177" s="59">
        <v>26786</v>
      </c>
      <c r="P177" s="162">
        <f t="shared" si="46"/>
        <v>109586</v>
      </c>
      <c r="Q177" s="122">
        <v>79800</v>
      </c>
      <c r="R177" s="44">
        <v>11.261257142857144</v>
      </c>
      <c r="S177" s="41">
        <v>27751</v>
      </c>
      <c r="T177" s="146">
        <f t="shared" si="47"/>
        <v>107551</v>
      </c>
      <c r="U177" s="55">
        <v>83400</v>
      </c>
      <c r="V177" s="44">
        <v>11.261257142857144</v>
      </c>
      <c r="W177" s="41">
        <v>24131.096799999999</v>
      </c>
      <c r="X177" s="146">
        <f t="shared" si="48"/>
        <v>107531.0968</v>
      </c>
      <c r="Y177" s="122">
        <v>87600</v>
      </c>
      <c r="Z177" s="44">
        <v>11.261257142857144</v>
      </c>
      <c r="AA177" s="41">
        <v>27509</v>
      </c>
      <c r="AB177" s="146">
        <f t="shared" si="49"/>
        <v>115109</v>
      </c>
      <c r="AC177" s="571">
        <v>480000</v>
      </c>
      <c r="AD177" s="585">
        <v>11.261257142857101</v>
      </c>
      <c r="AE177" s="570">
        <v>185000</v>
      </c>
      <c r="AF177" s="570">
        <f t="shared" si="43"/>
        <v>665000</v>
      </c>
      <c r="AG177" s="404">
        <f t="shared" si="50"/>
        <v>195553.6376187111</v>
      </c>
    </row>
    <row r="178" spans="1:33" x14ac:dyDescent="0.2">
      <c r="A178" s="7">
        <v>163</v>
      </c>
      <c r="B178" s="23" t="s">
        <v>191</v>
      </c>
      <c r="C178" s="290">
        <v>54880</v>
      </c>
      <c r="D178" s="234">
        <f t="shared" si="41"/>
        <v>59972.864000000001</v>
      </c>
      <c r="E178" s="115">
        <v>70395</v>
      </c>
      <c r="F178" s="293">
        <f t="shared" si="42"/>
        <v>74055.539999999994</v>
      </c>
      <c r="G178" s="271">
        <v>68131.096799999999</v>
      </c>
      <c r="H178" s="243">
        <f t="shared" si="44"/>
        <v>71605.7827368</v>
      </c>
      <c r="I178" s="158">
        <f t="shared" si="45"/>
        <v>68544.728912266655</v>
      </c>
      <c r="K178" s="133">
        <v>163</v>
      </c>
      <c r="L178" s="296" t="s">
        <v>191</v>
      </c>
      <c r="M178" s="55">
        <v>83400</v>
      </c>
      <c r="N178" s="297">
        <v>5.5144000000000002</v>
      </c>
      <c r="O178" s="59">
        <v>26786</v>
      </c>
      <c r="P178" s="162">
        <f t="shared" si="46"/>
        <v>110186</v>
      </c>
      <c r="Q178" s="122">
        <v>82200</v>
      </c>
      <c r="R178" s="297">
        <v>5.5144000000000002</v>
      </c>
      <c r="S178" s="41">
        <v>27992</v>
      </c>
      <c r="T178" s="146">
        <f t="shared" si="47"/>
        <v>110192</v>
      </c>
      <c r="U178" s="55">
        <v>90000</v>
      </c>
      <c r="V178" s="297">
        <v>5.5144000000000002</v>
      </c>
      <c r="W178" s="41">
        <v>24131.096799999999</v>
      </c>
      <c r="X178" s="146">
        <f t="shared" si="48"/>
        <v>114131.0968</v>
      </c>
      <c r="Y178" s="122">
        <v>88200</v>
      </c>
      <c r="Z178" s="297">
        <v>5.5144000000000002</v>
      </c>
      <c r="AA178" s="41">
        <v>26786</v>
      </c>
      <c r="AB178" s="146">
        <f t="shared" si="49"/>
        <v>114986</v>
      </c>
      <c r="AC178" s="571">
        <v>374850</v>
      </c>
      <c r="AD178" s="605">
        <v>5.5144000000000002</v>
      </c>
      <c r="AE178" s="570">
        <v>37485</v>
      </c>
      <c r="AF178" s="570">
        <f t="shared" si="43"/>
        <v>412335</v>
      </c>
      <c r="AG178" s="404">
        <f t="shared" si="50"/>
        <v>155062.47095204444</v>
      </c>
    </row>
    <row r="179" spans="1:33" x14ac:dyDescent="0.2">
      <c r="A179" s="7">
        <v>164</v>
      </c>
      <c r="B179" s="12" t="s">
        <v>285</v>
      </c>
      <c r="C179" s="230">
        <v>32340</v>
      </c>
      <c r="D179" s="234">
        <f t="shared" si="41"/>
        <v>35341.152000000002</v>
      </c>
      <c r="E179" s="115">
        <v>41515</v>
      </c>
      <c r="F179" s="293">
        <f t="shared" si="42"/>
        <v>43673.78</v>
      </c>
      <c r="G179" s="271">
        <v>40179.8776</v>
      </c>
      <c r="H179" s="243">
        <f t="shared" si="44"/>
        <v>42229.051357600001</v>
      </c>
      <c r="I179" s="158">
        <f t="shared" si="45"/>
        <v>40414.661119199998</v>
      </c>
      <c r="K179" s="133">
        <v>164</v>
      </c>
      <c r="L179" s="124" t="s">
        <v>285</v>
      </c>
      <c r="M179" s="55">
        <v>35360</v>
      </c>
      <c r="N179" s="274">
        <v>1.2</v>
      </c>
      <c r="O179" s="59">
        <v>15881</v>
      </c>
      <c r="P179" s="162">
        <f t="shared" si="46"/>
        <v>51241</v>
      </c>
      <c r="Q179" s="122">
        <v>34060</v>
      </c>
      <c r="R179" s="274">
        <v>1.2</v>
      </c>
      <c r="S179" s="41">
        <v>16449</v>
      </c>
      <c r="T179" s="146">
        <f t="shared" si="47"/>
        <v>50509</v>
      </c>
      <c r="U179" s="55">
        <v>39000</v>
      </c>
      <c r="V179" s="274">
        <v>1.2</v>
      </c>
      <c r="W179" s="41">
        <v>14179.8776</v>
      </c>
      <c r="X179" s="146">
        <f t="shared" si="48"/>
        <v>53179.8776</v>
      </c>
      <c r="Y179" s="122">
        <v>39520</v>
      </c>
      <c r="Z179" s="274">
        <v>1.2</v>
      </c>
      <c r="AA179" s="41">
        <v>15456</v>
      </c>
      <c r="AB179" s="146">
        <f t="shared" si="49"/>
        <v>54976</v>
      </c>
      <c r="AC179" s="571">
        <v>374850</v>
      </c>
      <c r="AD179" s="601">
        <v>1.2</v>
      </c>
      <c r="AE179" s="570">
        <v>37485</v>
      </c>
      <c r="AF179" s="570">
        <f t="shared" si="43"/>
        <v>412335</v>
      </c>
      <c r="AG179" s="404">
        <f t="shared" si="50"/>
        <v>110442.58978653334</v>
      </c>
    </row>
    <row r="180" spans="1:33" x14ac:dyDescent="0.2">
      <c r="A180" s="7">
        <v>165</v>
      </c>
      <c r="B180" s="12" t="s">
        <v>286</v>
      </c>
      <c r="C180" s="230">
        <v>51940</v>
      </c>
      <c r="D180" s="234">
        <f t="shared" si="41"/>
        <v>56760.031999999999</v>
      </c>
      <c r="E180" s="115">
        <v>66595</v>
      </c>
      <c r="F180" s="293">
        <f t="shared" si="42"/>
        <v>70057.94</v>
      </c>
      <c r="G180" s="271">
        <v>64453.304799999998</v>
      </c>
      <c r="H180" s="243">
        <f t="shared" si="44"/>
        <v>67740.423344800001</v>
      </c>
      <c r="I180" s="158">
        <f t="shared" si="45"/>
        <v>64852.798448266672</v>
      </c>
      <c r="K180" s="133">
        <v>165</v>
      </c>
      <c r="L180" s="124" t="s">
        <v>286</v>
      </c>
      <c r="M180" s="55">
        <v>60900</v>
      </c>
      <c r="N180" s="274">
        <v>1.2</v>
      </c>
      <c r="O180" s="59">
        <v>25148</v>
      </c>
      <c r="P180" s="162">
        <f t="shared" si="46"/>
        <v>86048</v>
      </c>
      <c r="Q180" s="122">
        <v>55440</v>
      </c>
      <c r="R180" s="274">
        <v>1.2</v>
      </c>
      <c r="S180" s="41">
        <v>25597</v>
      </c>
      <c r="T180" s="146">
        <f t="shared" si="47"/>
        <v>81037</v>
      </c>
      <c r="U180" s="55">
        <v>58800</v>
      </c>
      <c r="V180" s="274">
        <v>1.2</v>
      </c>
      <c r="W180" s="41">
        <v>22453.304799999998</v>
      </c>
      <c r="X180" s="146">
        <f t="shared" si="48"/>
        <v>81253.304799999998</v>
      </c>
      <c r="Y180" s="122">
        <v>62160</v>
      </c>
      <c r="Z180" s="274">
        <v>1.2</v>
      </c>
      <c r="AA180" s="41">
        <v>24250</v>
      </c>
      <c r="AB180" s="146">
        <f t="shared" si="49"/>
        <v>86410</v>
      </c>
      <c r="AC180" s="571">
        <v>621180</v>
      </c>
      <c r="AD180" s="601">
        <v>1.2</v>
      </c>
      <c r="AE180" s="570">
        <v>37485</v>
      </c>
      <c r="AF180" s="570">
        <f t="shared" si="43"/>
        <v>658665</v>
      </c>
      <c r="AG180" s="404">
        <f t="shared" si="50"/>
        <v>176377.68387471113</v>
      </c>
    </row>
    <row r="181" spans="1:33" x14ac:dyDescent="0.2">
      <c r="A181" s="7">
        <v>166</v>
      </c>
      <c r="B181" s="13" t="s">
        <v>313</v>
      </c>
      <c r="C181" s="230">
        <v>37240</v>
      </c>
      <c r="D181" s="234">
        <f t="shared" si="41"/>
        <v>40695.872000000003</v>
      </c>
      <c r="E181" s="115">
        <v>47785</v>
      </c>
      <c r="F181" s="293">
        <f t="shared" si="42"/>
        <v>50269.82</v>
      </c>
      <c r="G181" s="271">
        <v>46248.234400000001</v>
      </c>
      <c r="H181" s="243">
        <f t="shared" si="44"/>
        <v>48606.894354399999</v>
      </c>
      <c r="I181" s="158">
        <f t="shared" si="45"/>
        <v>46524.195451466665</v>
      </c>
      <c r="K181" s="133">
        <v>166</v>
      </c>
      <c r="L181" s="206" t="s">
        <v>313</v>
      </c>
      <c r="M181" s="55">
        <v>286000</v>
      </c>
      <c r="N181" s="274">
        <v>5.3</v>
      </c>
      <c r="O181" s="59">
        <v>18036</v>
      </c>
      <c r="P181" s="162">
        <f t="shared" si="46"/>
        <v>304036</v>
      </c>
      <c r="Q181" s="122">
        <v>274000</v>
      </c>
      <c r="R181" s="274">
        <v>5.3</v>
      </c>
      <c r="S181" s="41">
        <v>18523</v>
      </c>
      <c r="T181" s="146">
        <f t="shared" si="47"/>
        <v>292523</v>
      </c>
      <c r="U181" s="55">
        <v>296000</v>
      </c>
      <c r="V181" s="274">
        <v>5.3</v>
      </c>
      <c r="W181" s="41">
        <v>16248.234400000001</v>
      </c>
      <c r="X181" s="146">
        <f t="shared" si="48"/>
        <v>312248.23440000002</v>
      </c>
      <c r="Y181" s="122">
        <v>300000</v>
      </c>
      <c r="Z181" s="274">
        <v>5.3</v>
      </c>
      <c r="AA181" s="41">
        <v>18361</v>
      </c>
      <c r="AB181" s="146">
        <f t="shared" si="49"/>
        <v>318361</v>
      </c>
      <c r="AC181" s="571">
        <v>262660.82308127999</v>
      </c>
      <c r="AD181" s="601">
        <v>5.3</v>
      </c>
      <c r="AE181" s="570">
        <v>476521.27466112003</v>
      </c>
      <c r="AF181" s="570">
        <f t="shared" si="43"/>
        <v>739182.09774240002</v>
      </c>
      <c r="AG181" s="404">
        <f t="shared" si="50"/>
        <v>335479.08793231106</v>
      </c>
    </row>
    <row r="182" spans="1:33" x14ac:dyDescent="0.2">
      <c r="A182" s="7">
        <v>167</v>
      </c>
      <c r="B182" s="13" t="s">
        <v>403</v>
      </c>
      <c r="C182" s="184" t="s">
        <v>593</v>
      </c>
      <c r="D182" s="187" t="s">
        <v>593</v>
      </c>
      <c r="E182" s="184" t="s">
        <v>593</v>
      </c>
      <c r="F182" s="187" t="s">
        <v>593</v>
      </c>
      <c r="G182" s="271">
        <v>612414.56000000006</v>
      </c>
      <c r="H182" s="243">
        <f t="shared" si="44"/>
        <v>643647.70256000001</v>
      </c>
      <c r="I182" s="158">
        <f t="shared" si="45"/>
        <v>643647.70256000001</v>
      </c>
      <c r="K182" s="133">
        <v>167</v>
      </c>
      <c r="L182" s="206" t="s">
        <v>403</v>
      </c>
      <c r="M182" s="202">
        <v>541280</v>
      </c>
      <c r="N182" s="132">
        <v>0.4</v>
      </c>
      <c r="O182" s="201">
        <v>235856</v>
      </c>
      <c r="P182" s="162">
        <f t="shared" si="46"/>
        <v>777136</v>
      </c>
      <c r="Q182" s="122">
        <v>505460</v>
      </c>
      <c r="R182" s="132">
        <v>0.4</v>
      </c>
      <c r="S182" s="41">
        <v>242288</v>
      </c>
      <c r="T182" s="146">
        <f t="shared" si="47"/>
        <v>747748</v>
      </c>
      <c r="U182" s="202">
        <v>549240</v>
      </c>
      <c r="V182" s="132">
        <v>0.4</v>
      </c>
      <c r="W182" s="219">
        <v>214414.56000000006</v>
      </c>
      <c r="X182" s="146">
        <f t="shared" si="48"/>
        <v>763654.56</v>
      </c>
      <c r="Y182" s="122">
        <v>577100</v>
      </c>
      <c r="Z182" s="132">
        <v>0.4</v>
      </c>
      <c r="AA182" s="41">
        <v>244433</v>
      </c>
      <c r="AB182" s="146">
        <f t="shared" si="49"/>
        <v>821533</v>
      </c>
      <c r="AC182" s="584">
        <v>1122408.54453312</v>
      </c>
      <c r="AD182" s="602">
        <v>0.4</v>
      </c>
      <c r="AE182" s="572">
        <v>108265.059480989</v>
      </c>
      <c r="AF182" s="584">
        <f t="shared" si="43"/>
        <v>1230673.6040141089</v>
      </c>
      <c r="AG182" s="404">
        <f t="shared" si="50"/>
        <v>830732.14442901814</v>
      </c>
    </row>
    <row r="183" spans="1:33" x14ac:dyDescent="0.2">
      <c r="A183" s="7">
        <v>168</v>
      </c>
      <c r="B183" s="30" t="s">
        <v>405</v>
      </c>
      <c r="C183" s="184" t="s">
        <v>593</v>
      </c>
      <c r="D183" s="187" t="s">
        <v>593</v>
      </c>
      <c r="E183" s="184" t="s">
        <v>593</v>
      </c>
      <c r="F183" s="187" t="s">
        <v>593</v>
      </c>
      <c r="G183" s="271">
        <v>243230.26240000004</v>
      </c>
      <c r="H183" s="243">
        <f t="shared" si="44"/>
        <v>255635.00578240003</v>
      </c>
      <c r="I183" s="158">
        <f t="shared" si="45"/>
        <v>255635.00578240003</v>
      </c>
      <c r="K183" s="133">
        <v>168</v>
      </c>
      <c r="L183" s="211" t="s">
        <v>405</v>
      </c>
      <c r="M183" s="202">
        <v>219620</v>
      </c>
      <c r="N183" s="132">
        <v>0.41675675675675677</v>
      </c>
      <c r="O183" s="201">
        <v>95458</v>
      </c>
      <c r="P183" s="162">
        <f t="shared" si="46"/>
        <v>315078</v>
      </c>
      <c r="Q183" s="122">
        <v>218040</v>
      </c>
      <c r="R183" s="132">
        <v>0.41675675675675677</v>
      </c>
      <c r="S183" s="41">
        <v>98015</v>
      </c>
      <c r="T183" s="146">
        <f t="shared" si="47"/>
        <v>316055</v>
      </c>
      <c r="U183" s="202">
        <v>232260</v>
      </c>
      <c r="V183" s="132">
        <v>0.41675675675675677</v>
      </c>
      <c r="W183" s="219">
        <v>85230.262400000036</v>
      </c>
      <c r="X183" s="146">
        <f t="shared" si="48"/>
        <v>317490.26240000001</v>
      </c>
      <c r="Y183" s="122">
        <v>232260</v>
      </c>
      <c r="Z183" s="132">
        <v>0.41675675675675677</v>
      </c>
      <c r="AA183" s="41">
        <v>93753</v>
      </c>
      <c r="AB183" s="146">
        <f t="shared" si="49"/>
        <v>326013</v>
      </c>
      <c r="AC183" s="584">
        <v>409061.93758560001</v>
      </c>
      <c r="AD183" s="602">
        <v>0.416756756756757</v>
      </c>
      <c r="AE183" s="572">
        <v>886300.86476879998</v>
      </c>
      <c r="AF183" s="584">
        <f t="shared" si="43"/>
        <v>1295362.8023544</v>
      </c>
      <c r="AG183" s="404">
        <f t="shared" si="50"/>
        <v>470939.01175613335</v>
      </c>
    </row>
    <row r="184" spans="1:33" x14ac:dyDescent="0.2">
      <c r="A184" s="7">
        <v>169</v>
      </c>
      <c r="B184" s="30" t="s">
        <v>406</v>
      </c>
      <c r="C184" s="184" t="s">
        <v>593</v>
      </c>
      <c r="D184" s="187" t="s">
        <v>593</v>
      </c>
      <c r="E184" s="184" t="s">
        <v>593</v>
      </c>
      <c r="F184" s="187" t="s">
        <v>593</v>
      </c>
      <c r="G184" s="271">
        <v>2126695.23</v>
      </c>
      <c r="H184" s="243">
        <f t="shared" si="44"/>
        <v>2235156.6867300002</v>
      </c>
      <c r="I184" s="158">
        <f t="shared" si="45"/>
        <v>2235156.6867300002</v>
      </c>
      <c r="K184" s="133">
        <v>169</v>
      </c>
      <c r="L184" s="211" t="s">
        <v>406</v>
      </c>
      <c r="M184" s="202">
        <v>1934800</v>
      </c>
      <c r="N184" s="132">
        <v>0.28000000000000003</v>
      </c>
      <c r="O184" s="201">
        <v>819165</v>
      </c>
      <c r="P184" s="162">
        <f t="shared" si="46"/>
        <v>2753965</v>
      </c>
      <c r="Q184" s="122">
        <v>1782780</v>
      </c>
      <c r="R184" s="132">
        <v>0.28000000000000003</v>
      </c>
      <c r="S184" s="41">
        <v>834059</v>
      </c>
      <c r="T184" s="146">
        <f t="shared" si="47"/>
        <v>2616839</v>
      </c>
      <c r="U184" s="202">
        <v>1990080</v>
      </c>
      <c r="V184" s="132">
        <v>0.28000000000000003</v>
      </c>
      <c r="W184" s="219">
        <v>744695.23</v>
      </c>
      <c r="X184" s="146">
        <f t="shared" si="48"/>
        <v>2734775.23</v>
      </c>
      <c r="Y184" s="122">
        <v>2100640</v>
      </c>
      <c r="Z184" s="132">
        <v>0.28000000000000003</v>
      </c>
      <c r="AA184" s="41">
        <v>804271</v>
      </c>
      <c r="AB184" s="146">
        <f t="shared" si="49"/>
        <v>2904911</v>
      </c>
      <c r="AC184" s="584">
        <v>294525</v>
      </c>
      <c r="AD184" s="602">
        <v>0.28000000000000003</v>
      </c>
      <c r="AE184" s="572">
        <v>21420</v>
      </c>
      <c r="AF184" s="584">
        <f t="shared" si="43"/>
        <v>315945</v>
      </c>
      <c r="AG184" s="404">
        <f t="shared" si="50"/>
        <v>2260265.3194550001</v>
      </c>
    </row>
    <row r="185" spans="1:33" x14ac:dyDescent="0.2">
      <c r="A185" s="7">
        <v>170</v>
      </c>
      <c r="B185" s="30" t="s">
        <v>407</v>
      </c>
      <c r="C185" s="184" t="s">
        <v>593</v>
      </c>
      <c r="D185" s="187" t="s">
        <v>593</v>
      </c>
      <c r="E185" s="184" t="s">
        <v>593</v>
      </c>
      <c r="F185" s="187" t="s">
        <v>593</v>
      </c>
      <c r="G185" s="271">
        <v>2779117.6</v>
      </c>
      <c r="H185" s="243">
        <f t="shared" si="44"/>
        <v>2920852.5976</v>
      </c>
      <c r="I185" s="158">
        <f t="shared" si="45"/>
        <v>2920852.5976</v>
      </c>
      <c r="K185" s="133">
        <v>170</v>
      </c>
      <c r="L185" s="211" t="s">
        <v>407</v>
      </c>
      <c r="M185" s="202">
        <v>2510340</v>
      </c>
      <c r="N185" s="132">
        <v>0.28000000000000003</v>
      </c>
      <c r="O185" s="201">
        <v>1080161</v>
      </c>
      <c r="P185" s="162">
        <f t="shared" si="46"/>
        <v>3590501</v>
      </c>
      <c r="Q185" s="122">
        <v>2311680</v>
      </c>
      <c r="R185" s="132">
        <v>0.28000000000000003</v>
      </c>
      <c r="S185" s="41">
        <v>1089892</v>
      </c>
      <c r="T185" s="146">
        <f t="shared" si="47"/>
        <v>3401572</v>
      </c>
      <c r="U185" s="202">
        <v>2510340</v>
      </c>
      <c r="V185" s="132">
        <v>0.28000000000000003</v>
      </c>
      <c r="W185" s="219">
        <v>973117.60000000009</v>
      </c>
      <c r="X185" s="146">
        <f t="shared" si="48"/>
        <v>3483457.6</v>
      </c>
      <c r="Y185" s="122">
        <v>2618700</v>
      </c>
      <c r="Z185" s="132">
        <v>0.28000000000000003</v>
      </c>
      <c r="AA185" s="41">
        <v>1099623</v>
      </c>
      <c r="AB185" s="146">
        <f t="shared" si="49"/>
        <v>3718323</v>
      </c>
      <c r="AC185" s="584">
        <v>3229436.3493599999</v>
      </c>
      <c r="AD185" s="602">
        <v>0.28000000000000003</v>
      </c>
      <c r="AE185" s="572">
        <v>109083.18335616001</v>
      </c>
      <c r="AF185" s="584">
        <f t="shared" si="43"/>
        <v>3338519.5327161597</v>
      </c>
      <c r="AG185" s="404">
        <f t="shared" si="50"/>
        <v>3408870.9550526929</v>
      </c>
    </row>
    <row r="186" spans="1:33" x14ac:dyDescent="0.2">
      <c r="A186" s="7">
        <v>171</v>
      </c>
      <c r="B186" s="30" t="s">
        <v>409</v>
      </c>
      <c r="C186" s="184" t="s">
        <v>593</v>
      </c>
      <c r="D186" s="187" t="s">
        <v>593</v>
      </c>
      <c r="E186" s="184" t="s">
        <v>593</v>
      </c>
      <c r="F186" s="187" t="s">
        <v>593</v>
      </c>
      <c r="G186" s="271">
        <v>756258.4</v>
      </c>
      <c r="H186" s="243">
        <f t="shared" si="44"/>
        <v>794827.5784</v>
      </c>
      <c r="I186" s="158">
        <f t="shared" si="45"/>
        <v>794827.5784</v>
      </c>
      <c r="K186" s="133">
        <v>171</v>
      </c>
      <c r="L186" s="211" t="s">
        <v>409</v>
      </c>
      <c r="M186" s="202">
        <v>678960</v>
      </c>
      <c r="N186" s="132">
        <v>0.12</v>
      </c>
      <c r="O186" s="201">
        <v>290684</v>
      </c>
      <c r="P186" s="162">
        <f t="shared" si="46"/>
        <v>969644</v>
      </c>
      <c r="Q186" s="122">
        <v>678960</v>
      </c>
      <c r="R186" s="132">
        <v>0.12</v>
      </c>
      <c r="S186" s="41">
        <v>306540</v>
      </c>
      <c r="T186" s="146">
        <f t="shared" si="47"/>
        <v>985500</v>
      </c>
      <c r="U186" s="202">
        <v>728160</v>
      </c>
      <c r="V186" s="132">
        <v>0.12</v>
      </c>
      <c r="W186" s="219">
        <v>264258.40000000002</v>
      </c>
      <c r="X186" s="146">
        <f t="shared" si="48"/>
        <v>992418.4</v>
      </c>
      <c r="Y186" s="122">
        <v>713400</v>
      </c>
      <c r="Z186" s="132">
        <v>0.12</v>
      </c>
      <c r="AA186" s="41">
        <v>293327</v>
      </c>
      <c r="AB186" s="146">
        <f t="shared" si="49"/>
        <v>1006727</v>
      </c>
      <c r="AC186" s="584">
        <v>321300</v>
      </c>
      <c r="AD186" s="602">
        <v>0.12</v>
      </c>
      <c r="AE186" s="572">
        <v>37485</v>
      </c>
      <c r="AF186" s="584">
        <f t="shared" si="43"/>
        <v>358785</v>
      </c>
      <c r="AG186" s="404">
        <f t="shared" si="50"/>
        <v>851316.99639999995</v>
      </c>
    </row>
    <row r="187" spans="1:33" x14ac:dyDescent="0.2">
      <c r="A187" s="7">
        <v>172</v>
      </c>
      <c r="B187" s="30" t="s">
        <v>410</v>
      </c>
      <c r="C187" s="184" t="s">
        <v>593</v>
      </c>
      <c r="D187" s="187" t="s">
        <v>593</v>
      </c>
      <c r="E187" s="184" t="s">
        <v>593</v>
      </c>
      <c r="F187" s="187" t="s">
        <v>593</v>
      </c>
      <c r="G187" s="271">
        <v>2964589.6</v>
      </c>
      <c r="H187" s="243">
        <f t="shared" si="44"/>
        <v>3115783.6696000001</v>
      </c>
      <c r="I187" s="158">
        <f t="shared" si="45"/>
        <v>3115783.6696000001</v>
      </c>
      <c r="K187" s="133">
        <v>172</v>
      </c>
      <c r="L187" s="211" t="s">
        <v>410</v>
      </c>
      <c r="M187" s="202">
        <v>2774880</v>
      </c>
      <c r="N187" s="132">
        <v>0.11</v>
      </c>
      <c r="O187" s="201">
        <v>1162100</v>
      </c>
      <c r="P187" s="162">
        <f t="shared" si="46"/>
        <v>3936980</v>
      </c>
      <c r="Q187" s="122">
        <v>2659260</v>
      </c>
      <c r="R187" s="132">
        <v>0.11</v>
      </c>
      <c r="S187" s="41">
        <v>1193228</v>
      </c>
      <c r="T187" s="146">
        <f t="shared" si="47"/>
        <v>3852488</v>
      </c>
      <c r="U187" s="202">
        <v>2717070</v>
      </c>
      <c r="V187" s="132">
        <v>0.11</v>
      </c>
      <c r="W187" s="219">
        <v>1037589.6000000001</v>
      </c>
      <c r="X187" s="146">
        <f t="shared" si="48"/>
        <v>3754659.6</v>
      </c>
      <c r="Y187" s="122">
        <v>2832690</v>
      </c>
      <c r="Z187" s="132">
        <v>0.11</v>
      </c>
      <c r="AA187" s="41">
        <v>1120597</v>
      </c>
      <c r="AB187" s="146">
        <f t="shared" si="49"/>
        <v>3953287</v>
      </c>
      <c r="AC187" s="584">
        <v>983183.9552496</v>
      </c>
      <c r="AD187" s="602">
        <v>0.11</v>
      </c>
      <c r="AE187" s="572">
        <v>58036.559460609598</v>
      </c>
      <c r="AF187" s="584">
        <f t="shared" si="43"/>
        <v>1041220.5147102096</v>
      </c>
      <c r="AG187" s="404">
        <f t="shared" si="50"/>
        <v>3275736.4640517016</v>
      </c>
    </row>
    <row r="188" spans="1:33" x14ac:dyDescent="0.2">
      <c r="A188" s="7">
        <v>173</v>
      </c>
      <c r="B188" s="30" t="s">
        <v>367</v>
      </c>
      <c r="C188" s="184" t="s">
        <v>593</v>
      </c>
      <c r="D188" s="187" t="s">
        <v>593</v>
      </c>
      <c r="E188" s="184" t="s">
        <v>593</v>
      </c>
      <c r="F188" s="187" t="s">
        <v>593</v>
      </c>
      <c r="G188" s="271">
        <v>2817639.84</v>
      </c>
      <c r="H188" s="243">
        <f t="shared" si="44"/>
        <v>2961339.4718399998</v>
      </c>
      <c r="I188" s="158">
        <f t="shared" si="45"/>
        <v>2961339.4718399998</v>
      </c>
      <c r="K188" s="133">
        <v>173</v>
      </c>
      <c r="L188" s="211" t="s">
        <v>367</v>
      </c>
      <c r="M188" s="202">
        <v>2581710</v>
      </c>
      <c r="N188" s="132">
        <v>0.44</v>
      </c>
      <c r="O188" s="201">
        <v>1085304</v>
      </c>
      <c r="P188" s="162">
        <f t="shared" si="46"/>
        <v>3667014</v>
      </c>
      <c r="Q188" s="122">
        <v>2325370</v>
      </c>
      <c r="R188" s="132">
        <v>0.44</v>
      </c>
      <c r="S188" s="41">
        <v>1134636</v>
      </c>
      <c r="T188" s="146">
        <f t="shared" si="47"/>
        <v>3460006</v>
      </c>
      <c r="U188" s="202">
        <v>2600020</v>
      </c>
      <c r="V188" s="132">
        <v>0.44</v>
      </c>
      <c r="W188" s="219">
        <v>986639.83999999985</v>
      </c>
      <c r="X188" s="146">
        <f t="shared" si="48"/>
        <v>3586659.84</v>
      </c>
      <c r="Y188" s="122">
        <v>2783120</v>
      </c>
      <c r="Z188" s="132">
        <v>0.44</v>
      </c>
      <c r="AA188" s="41">
        <v>1075437</v>
      </c>
      <c r="AB188" s="146">
        <f t="shared" si="49"/>
        <v>3858557</v>
      </c>
      <c r="AC188" s="584">
        <v>6668427.2351673599</v>
      </c>
      <c r="AD188" s="602">
        <v>0.44</v>
      </c>
      <c r="AE188" s="572">
        <v>133490.54563210101</v>
      </c>
      <c r="AF188" s="584">
        <f t="shared" si="43"/>
        <v>6801917.7807994606</v>
      </c>
      <c r="AG188" s="404">
        <f t="shared" si="50"/>
        <v>4055915.6821065764</v>
      </c>
    </row>
    <row r="189" spans="1:33" x14ac:dyDescent="0.2">
      <c r="A189" s="7">
        <v>174</v>
      </c>
      <c r="B189" s="30" t="s">
        <v>442</v>
      </c>
      <c r="C189" s="184" t="s">
        <v>593</v>
      </c>
      <c r="D189" s="187" t="s">
        <v>593</v>
      </c>
      <c r="E189" s="184" t="s">
        <v>593</v>
      </c>
      <c r="F189" s="187" t="s">
        <v>593</v>
      </c>
      <c r="G189" s="271">
        <v>2566800</v>
      </c>
      <c r="H189" s="243">
        <f t="shared" si="44"/>
        <v>2697706.8</v>
      </c>
      <c r="I189" s="158">
        <f t="shared" si="45"/>
        <v>2697706.8</v>
      </c>
      <c r="K189" s="133">
        <v>174</v>
      </c>
      <c r="L189" s="211" t="s">
        <v>442</v>
      </c>
      <c r="M189" s="202">
        <v>2335200</v>
      </c>
      <c r="N189" s="132">
        <v>0.44</v>
      </c>
      <c r="O189" s="201">
        <v>988680</v>
      </c>
      <c r="P189" s="162">
        <f t="shared" si="46"/>
        <v>3323880</v>
      </c>
      <c r="Q189" s="122">
        <v>2151720</v>
      </c>
      <c r="R189" s="132">
        <v>0.44</v>
      </c>
      <c r="S189" s="41">
        <v>1033620</v>
      </c>
      <c r="T189" s="146">
        <f t="shared" si="47"/>
        <v>3185340</v>
      </c>
      <c r="U189" s="202">
        <v>2401920</v>
      </c>
      <c r="V189" s="132">
        <v>0.44</v>
      </c>
      <c r="W189" s="219">
        <v>898800</v>
      </c>
      <c r="X189" s="146">
        <f t="shared" si="48"/>
        <v>3300720</v>
      </c>
      <c r="Y189" s="122">
        <v>2518680</v>
      </c>
      <c r="Z189" s="132">
        <v>0.44</v>
      </c>
      <c r="AA189" s="41">
        <v>997668</v>
      </c>
      <c r="AB189" s="146">
        <f t="shared" si="49"/>
        <v>3516348</v>
      </c>
      <c r="AC189" s="584">
        <v>696150</v>
      </c>
      <c r="AD189" s="602">
        <v>0.44</v>
      </c>
      <c r="AE189" s="572">
        <v>21420</v>
      </c>
      <c r="AF189" s="584">
        <f t="shared" si="43"/>
        <v>717570</v>
      </c>
      <c r="AG189" s="404">
        <f t="shared" si="50"/>
        <v>2790260.8000000003</v>
      </c>
    </row>
    <row r="190" spans="1:33" x14ac:dyDescent="0.2">
      <c r="A190" s="7">
        <v>175</v>
      </c>
      <c r="B190" s="30" t="s">
        <v>501</v>
      </c>
      <c r="C190" s="184" t="s">
        <v>593</v>
      </c>
      <c r="D190" s="187" t="s">
        <v>593</v>
      </c>
      <c r="E190" s="184" t="s">
        <v>593</v>
      </c>
      <c r="F190" s="187" t="s">
        <v>593</v>
      </c>
      <c r="G190" s="271">
        <v>617136.82799999998</v>
      </c>
      <c r="H190" s="243">
        <f t="shared" si="44"/>
        <v>648610.80622799997</v>
      </c>
      <c r="I190" s="158">
        <f t="shared" si="45"/>
        <v>648610.80622799997</v>
      </c>
      <c r="K190" s="133">
        <v>175</v>
      </c>
      <c r="L190" s="211" t="s">
        <v>501</v>
      </c>
      <c r="M190" s="202">
        <v>545360</v>
      </c>
      <c r="N190" s="132">
        <v>0.11</v>
      </c>
      <c r="O190" s="201">
        <v>242073</v>
      </c>
      <c r="P190" s="162">
        <f t="shared" si="46"/>
        <v>787433</v>
      </c>
      <c r="Q190" s="122">
        <v>541350</v>
      </c>
      <c r="R190" s="132">
        <v>0.11</v>
      </c>
      <c r="S190" s="41">
        <v>250719</v>
      </c>
      <c r="T190" s="146">
        <f t="shared" si="47"/>
        <v>792069</v>
      </c>
      <c r="U190" s="202">
        <v>569420</v>
      </c>
      <c r="V190" s="132">
        <v>0.11</v>
      </c>
      <c r="W190" s="219">
        <v>216136.82799999998</v>
      </c>
      <c r="X190" s="146">
        <f t="shared" si="48"/>
        <v>785556.82799999998</v>
      </c>
      <c r="Y190" s="122">
        <v>581450</v>
      </c>
      <c r="Z190" s="132">
        <v>0.11</v>
      </c>
      <c r="AA190" s="41">
        <v>244235</v>
      </c>
      <c r="AB190" s="146">
        <f t="shared" si="49"/>
        <v>825685</v>
      </c>
      <c r="AC190" s="584">
        <v>459297.61413120001</v>
      </c>
      <c r="AD190" s="602">
        <v>0.11</v>
      </c>
      <c r="AE190" s="572">
        <v>25455.134958177601</v>
      </c>
      <c r="AF190" s="584">
        <f t="shared" si="43"/>
        <v>484752.74908937758</v>
      </c>
      <c r="AG190" s="404">
        <f t="shared" si="50"/>
        <v>720684.56388622953</v>
      </c>
    </row>
    <row r="191" spans="1:33" x14ac:dyDescent="0.2">
      <c r="A191" s="7">
        <v>176</v>
      </c>
      <c r="B191" s="30" t="s">
        <v>481</v>
      </c>
      <c r="C191" s="184" t="s">
        <v>593</v>
      </c>
      <c r="D191" s="187" t="s">
        <v>593</v>
      </c>
      <c r="E191" s="184" t="s">
        <v>593</v>
      </c>
      <c r="F191" s="187" t="s">
        <v>593</v>
      </c>
      <c r="G191" s="271">
        <v>466051.76</v>
      </c>
      <c r="H191" s="243">
        <f t="shared" si="44"/>
        <v>489820.39976</v>
      </c>
      <c r="I191" s="158">
        <f t="shared" si="45"/>
        <v>489820.39976</v>
      </c>
      <c r="K191" s="133">
        <v>176</v>
      </c>
      <c r="L191" s="211" t="s">
        <v>481</v>
      </c>
      <c r="M191" s="202">
        <v>415110</v>
      </c>
      <c r="N191" s="132">
        <v>0.91</v>
      </c>
      <c r="O191" s="201">
        <v>182618</v>
      </c>
      <c r="P191" s="162">
        <f t="shared" si="46"/>
        <v>597728</v>
      </c>
      <c r="Q191" s="122">
        <v>381780</v>
      </c>
      <c r="R191" s="132">
        <v>0.91</v>
      </c>
      <c r="S191" s="41">
        <v>187510</v>
      </c>
      <c r="T191" s="146">
        <f t="shared" si="47"/>
        <v>569290</v>
      </c>
      <c r="U191" s="202">
        <v>424200</v>
      </c>
      <c r="V191" s="132">
        <v>0.91</v>
      </c>
      <c r="W191" s="219">
        <v>163051.76</v>
      </c>
      <c r="X191" s="146">
        <f t="shared" si="48"/>
        <v>587251.76</v>
      </c>
      <c r="Y191" s="122">
        <v>445410</v>
      </c>
      <c r="Z191" s="132">
        <v>0.91</v>
      </c>
      <c r="AA191" s="41">
        <v>180987</v>
      </c>
      <c r="AB191" s="146">
        <f t="shared" si="49"/>
        <v>626397</v>
      </c>
      <c r="AC191" s="584">
        <v>401885.41236479999</v>
      </c>
      <c r="AD191" s="602">
        <v>0.91</v>
      </c>
      <c r="AE191" s="572">
        <v>88357.378518489597</v>
      </c>
      <c r="AF191" s="584">
        <f t="shared" si="43"/>
        <v>490242.79088328959</v>
      </c>
      <c r="AG191" s="404">
        <f t="shared" si="50"/>
        <v>560121.65844054834</v>
      </c>
    </row>
    <row r="192" spans="1:33" x14ac:dyDescent="0.2">
      <c r="A192" s="7">
        <v>177</v>
      </c>
      <c r="B192" s="30" t="s">
        <v>414</v>
      </c>
      <c r="C192" s="184" t="s">
        <v>593</v>
      </c>
      <c r="D192" s="187" t="s">
        <v>593</v>
      </c>
      <c r="E192" s="184" t="s">
        <v>593</v>
      </c>
      <c r="F192" s="187" t="s">
        <v>593</v>
      </c>
      <c r="G192" s="271">
        <v>725144</v>
      </c>
      <c r="H192" s="243">
        <f t="shared" si="44"/>
        <v>762126.34400000004</v>
      </c>
      <c r="I192" s="158">
        <f t="shared" si="45"/>
        <v>762126.34400000004</v>
      </c>
      <c r="K192" s="133">
        <v>177</v>
      </c>
      <c r="L192" s="211" t="s">
        <v>414</v>
      </c>
      <c r="M192" s="202">
        <v>678240</v>
      </c>
      <c r="N192" s="132">
        <v>1.04</v>
      </c>
      <c r="O192" s="201">
        <v>282100</v>
      </c>
      <c r="P192" s="162">
        <f t="shared" si="46"/>
        <v>960340</v>
      </c>
      <c r="Q192" s="122">
        <v>598170</v>
      </c>
      <c r="R192" s="132">
        <v>1.04</v>
      </c>
      <c r="S192" s="41">
        <v>284641</v>
      </c>
      <c r="T192" s="146">
        <f t="shared" si="47"/>
        <v>882811</v>
      </c>
      <c r="U192" s="202">
        <v>678240</v>
      </c>
      <c r="V192" s="132">
        <v>1.04</v>
      </c>
      <c r="W192" s="219">
        <v>254144</v>
      </c>
      <c r="X192" s="146">
        <f t="shared" si="48"/>
        <v>932384</v>
      </c>
      <c r="Y192" s="122">
        <v>682950</v>
      </c>
      <c r="Z192" s="132">
        <v>1.04</v>
      </c>
      <c r="AA192" s="41">
        <v>287183</v>
      </c>
      <c r="AB192" s="146">
        <f t="shared" si="49"/>
        <v>970133</v>
      </c>
      <c r="AC192" s="584">
        <v>321300</v>
      </c>
      <c r="AD192" s="602">
        <v>1.04</v>
      </c>
      <c r="AE192" s="572">
        <v>53550</v>
      </c>
      <c r="AF192" s="584">
        <f t="shared" si="43"/>
        <v>374850</v>
      </c>
      <c r="AG192" s="404">
        <f t="shared" si="50"/>
        <v>813774.05733333342</v>
      </c>
    </row>
    <row r="193" spans="1:33" x14ac:dyDescent="0.2">
      <c r="A193" s="7">
        <v>178</v>
      </c>
      <c r="B193" s="30" t="s">
        <v>415</v>
      </c>
      <c r="C193" s="184" t="s">
        <v>593</v>
      </c>
      <c r="D193" s="187" t="s">
        <v>593</v>
      </c>
      <c r="E193" s="184" t="s">
        <v>593</v>
      </c>
      <c r="F193" s="187" t="s">
        <v>593</v>
      </c>
      <c r="G193" s="271">
        <v>606464</v>
      </c>
      <c r="H193" s="243">
        <f t="shared" si="44"/>
        <v>637393.66399999999</v>
      </c>
      <c r="I193" s="158">
        <f t="shared" si="45"/>
        <v>637393.66399999999</v>
      </c>
      <c r="K193" s="133">
        <v>178</v>
      </c>
      <c r="L193" s="211" t="s">
        <v>415</v>
      </c>
      <c r="M193" s="202">
        <v>531900</v>
      </c>
      <c r="N193" s="132">
        <v>0.41</v>
      </c>
      <c r="O193" s="201">
        <v>237960</v>
      </c>
      <c r="P193" s="162">
        <f t="shared" si="46"/>
        <v>769860</v>
      </c>
      <c r="Q193" s="122">
        <v>524020</v>
      </c>
      <c r="R193" s="132">
        <v>0.41</v>
      </c>
      <c r="S193" s="41">
        <v>244334</v>
      </c>
      <c r="T193" s="146">
        <f t="shared" si="47"/>
        <v>768354</v>
      </c>
      <c r="U193" s="202">
        <v>587060</v>
      </c>
      <c r="V193" s="132">
        <v>0.41</v>
      </c>
      <c r="W193" s="219">
        <v>212464</v>
      </c>
      <c r="X193" s="146">
        <f t="shared" si="48"/>
        <v>799524</v>
      </c>
      <c r="Y193" s="122">
        <v>571300</v>
      </c>
      <c r="Z193" s="132">
        <v>0.41</v>
      </c>
      <c r="AA193" s="41">
        <v>235835</v>
      </c>
      <c r="AB193" s="146">
        <f t="shared" si="49"/>
        <v>807135</v>
      </c>
      <c r="AC193" s="584">
        <v>380355.8367024</v>
      </c>
      <c r="AD193" s="602">
        <v>0.41</v>
      </c>
      <c r="AE193" s="572">
        <v>41092.7834143008</v>
      </c>
      <c r="AF193" s="584">
        <f t="shared" si="43"/>
        <v>421448.62011670083</v>
      </c>
      <c r="AG193" s="404">
        <f t="shared" si="50"/>
        <v>700619.21401945001</v>
      </c>
    </row>
    <row r="194" spans="1:33" x14ac:dyDescent="0.2">
      <c r="A194" s="7">
        <v>179</v>
      </c>
      <c r="B194" s="30" t="s">
        <v>416</v>
      </c>
      <c r="C194" s="184" t="s">
        <v>593</v>
      </c>
      <c r="D194" s="187" t="s">
        <v>593</v>
      </c>
      <c r="E194" s="184" t="s">
        <v>593</v>
      </c>
      <c r="F194" s="187" t="s">
        <v>593</v>
      </c>
      <c r="G194" s="271">
        <v>485281.6</v>
      </c>
      <c r="H194" s="243">
        <f t="shared" si="44"/>
        <v>510030.96159999998</v>
      </c>
      <c r="I194" s="158">
        <f t="shared" si="45"/>
        <v>510030.96159999998</v>
      </c>
      <c r="K194" s="133">
        <v>179</v>
      </c>
      <c r="L194" s="211" t="s">
        <v>416</v>
      </c>
      <c r="M194" s="202">
        <v>428400</v>
      </c>
      <c r="N194" s="132">
        <v>0.41</v>
      </c>
      <c r="O194" s="201">
        <v>189013</v>
      </c>
      <c r="P194" s="162">
        <f t="shared" si="46"/>
        <v>617413</v>
      </c>
      <c r="Q194" s="122">
        <v>406350</v>
      </c>
      <c r="R194" s="132">
        <v>0.41</v>
      </c>
      <c r="S194" s="41">
        <v>197527</v>
      </c>
      <c r="T194" s="146">
        <f t="shared" si="47"/>
        <v>603877</v>
      </c>
      <c r="U194" s="202">
        <v>456750</v>
      </c>
      <c r="V194" s="132">
        <v>0.41</v>
      </c>
      <c r="W194" s="219">
        <v>170281.59999999998</v>
      </c>
      <c r="X194" s="146">
        <f t="shared" si="48"/>
        <v>627031.6</v>
      </c>
      <c r="Y194" s="122">
        <v>463050</v>
      </c>
      <c r="Z194" s="132">
        <v>0.41</v>
      </c>
      <c r="AA194" s="41">
        <v>183904</v>
      </c>
      <c r="AB194" s="146">
        <f t="shared" si="49"/>
        <v>646954</v>
      </c>
      <c r="AC194" s="584">
        <v>409061.93758560001</v>
      </c>
      <c r="AD194" s="602">
        <v>0.41</v>
      </c>
      <c r="AE194" s="572">
        <v>353565.86805315397</v>
      </c>
      <c r="AF194" s="584">
        <f t="shared" si="43"/>
        <v>762627.80563875404</v>
      </c>
      <c r="AG194" s="404">
        <f t="shared" si="50"/>
        <v>627989.06120645907</v>
      </c>
    </row>
    <row r="195" spans="1:33" x14ac:dyDescent="0.2">
      <c r="A195" s="7">
        <v>180</v>
      </c>
      <c r="B195" s="30" t="s">
        <v>437</v>
      </c>
      <c r="C195" s="184" t="s">
        <v>593</v>
      </c>
      <c r="D195" s="187" t="s">
        <v>593</v>
      </c>
      <c r="E195" s="184" t="s">
        <v>593</v>
      </c>
      <c r="F195" s="187" t="s">
        <v>593</v>
      </c>
      <c r="G195" s="271">
        <v>840981.2</v>
      </c>
      <c r="H195" s="243">
        <f t="shared" si="44"/>
        <v>883871.24119999993</v>
      </c>
      <c r="I195" s="158">
        <f t="shared" si="45"/>
        <v>883871.24119999993</v>
      </c>
      <c r="K195" s="133">
        <v>180</v>
      </c>
      <c r="L195" s="211" t="s">
        <v>437</v>
      </c>
      <c r="M195" s="202">
        <v>765800</v>
      </c>
      <c r="N195" s="132">
        <v>0.41</v>
      </c>
      <c r="O195" s="201">
        <v>329259</v>
      </c>
      <c r="P195" s="162">
        <f t="shared" si="46"/>
        <v>1095059</v>
      </c>
      <c r="Q195" s="122">
        <v>689220</v>
      </c>
      <c r="R195" s="132">
        <v>0.41</v>
      </c>
      <c r="S195" s="41">
        <v>335139</v>
      </c>
      <c r="T195" s="146">
        <f t="shared" si="47"/>
        <v>1024359</v>
      </c>
      <c r="U195" s="202">
        <v>754860</v>
      </c>
      <c r="V195" s="132">
        <v>0.41</v>
      </c>
      <c r="W195" s="219">
        <v>293981.19999999995</v>
      </c>
      <c r="X195" s="146">
        <f t="shared" si="48"/>
        <v>1048841.2</v>
      </c>
      <c r="Y195" s="122">
        <v>831440</v>
      </c>
      <c r="Z195" s="132">
        <v>0.41</v>
      </c>
      <c r="AA195" s="41">
        <v>329259</v>
      </c>
      <c r="AB195" s="146">
        <f t="shared" si="49"/>
        <v>1160699</v>
      </c>
      <c r="AC195" s="584">
        <v>314331.80467103998</v>
      </c>
      <c r="AD195" s="602">
        <v>0.41</v>
      </c>
      <c r="AE195" s="572">
        <v>144262.50998852201</v>
      </c>
      <c r="AF195" s="584">
        <f t="shared" ref="AF195:AF241" si="63">IF(AND(AC195="",AE195=""),"",SUM(AC195,AE195))</f>
        <v>458594.31465956196</v>
      </c>
      <c r="AG195" s="404">
        <f t="shared" si="50"/>
        <v>945237.29264326033</v>
      </c>
    </row>
    <row r="196" spans="1:33" x14ac:dyDescent="0.2">
      <c r="A196" s="7">
        <v>181</v>
      </c>
      <c r="B196" s="30" t="s">
        <v>417</v>
      </c>
      <c r="C196" s="184" t="s">
        <v>593</v>
      </c>
      <c r="D196" s="187" t="s">
        <v>593</v>
      </c>
      <c r="E196" s="184" t="s">
        <v>593</v>
      </c>
      <c r="F196" s="187" t="s">
        <v>593</v>
      </c>
      <c r="G196" s="271">
        <v>778454.32</v>
      </c>
      <c r="H196" s="243">
        <f t="shared" si="44"/>
        <v>818155.49031999998</v>
      </c>
      <c r="I196" s="158">
        <f t="shared" si="45"/>
        <v>818155.49031999998</v>
      </c>
      <c r="K196" s="133">
        <v>181</v>
      </c>
      <c r="L196" s="211" t="s">
        <v>417</v>
      </c>
      <c r="M196" s="202">
        <v>733700</v>
      </c>
      <c r="N196" s="132">
        <v>2.59</v>
      </c>
      <c r="O196" s="201">
        <v>305149</v>
      </c>
      <c r="P196" s="162">
        <f t="shared" si="46"/>
        <v>1038849</v>
      </c>
      <c r="Q196" s="122">
        <v>652740</v>
      </c>
      <c r="R196" s="132">
        <v>2.59</v>
      </c>
      <c r="S196" s="41">
        <v>316047</v>
      </c>
      <c r="T196" s="146">
        <f t="shared" si="47"/>
        <v>968787</v>
      </c>
      <c r="U196" s="202">
        <v>753940</v>
      </c>
      <c r="V196" s="132">
        <v>2.59</v>
      </c>
      <c r="W196" s="219">
        <v>272454.31999999995</v>
      </c>
      <c r="X196" s="146">
        <f t="shared" si="48"/>
        <v>1026394.32</v>
      </c>
      <c r="Y196" s="122">
        <v>759000</v>
      </c>
      <c r="Z196" s="132">
        <v>2.59</v>
      </c>
      <c r="AA196" s="41">
        <v>305149</v>
      </c>
      <c r="AB196" s="146">
        <f t="shared" si="49"/>
        <v>1064149</v>
      </c>
      <c r="AC196" s="584">
        <v>351649.7358192</v>
      </c>
      <c r="AD196" s="602">
        <v>2.59</v>
      </c>
      <c r="AE196" s="572">
        <v>33270.370923628798</v>
      </c>
      <c r="AF196" s="584">
        <f t="shared" si="63"/>
        <v>384920.10674282879</v>
      </c>
      <c r="AG196" s="404">
        <f t="shared" si="50"/>
        <v>883542.48617713805</v>
      </c>
    </row>
    <row r="197" spans="1:33" x14ac:dyDescent="0.2">
      <c r="A197" s="7">
        <v>182</v>
      </c>
      <c r="B197" s="30" t="s">
        <v>418</v>
      </c>
      <c r="C197" s="184" t="s">
        <v>593</v>
      </c>
      <c r="D197" s="187" t="s">
        <v>593</v>
      </c>
      <c r="E197" s="184" t="s">
        <v>593</v>
      </c>
      <c r="F197" s="187" t="s">
        <v>593</v>
      </c>
      <c r="G197" s="271">
        <v>851161</v>
      </c>
      <c r="H197" s="243">
        <f t="shared" si="44"/>
        <v>894570.21100000001</v>
      </c>
      <c r="I197" s="158">
        <f t="shared" si="45"/>
        <v>894570.21100000001</v>
      </c>
      <c r="K197" s="133">
        <v>182</v>
      </c>
      <c r="L197" s="211" t="s">
        <v>418</v>
      </c>
      <c r="M197" s="202">
        <v>774200</v>
      </c>
      <c r="N197" s="132">
        <v>0.24864864864864866</v>
      </c>
      <c r="O197" s="201">
        <v>330959</v>
      </c>
      <c r="P197" s="162">
        <f t="shared" si="46"/>
        <v>1105159</v>
      </c>
      <c r="Q197" s="122">
        <v>735490</v>
      </c>
      <c r="R197" s="132">
        <v>0.24864864864864866</v>
      </c>
      <c r="S197" s="41">
        <v>339904</v>
      </c>
      <c r="T197" s="146">
        <f t="shared" si="47"/>
        <v>1075394</v>
      </c>
      <c r="U197" s="202">
        <v>763140</v>
      </c>
      <c r="V197" s="132">
        <v>0.24864864864864866</v>
      </c>
      <c r="W197" s="219">
        <v>298161</v>
      </c>
      <c r="X197" s="146">
        <f t="shared" si="48"/>
        <v>1061301</v>
      </c>
      <c r="Y197" s="122">
        <v>829500</v>
      </c>
      <c r="Z197" s="132">
        <v>0.24864864864864866</v>
      </c>
      <c r="AA197" s="41">
        <v>339904</v>
      </c>
      <c r="AB197" s="146">
        <f t="shared" si="49"/>
        <v>1169404</v>
      </c>
      <c r="AC197" s="584">
        <v>136353.97919519999</v>
      </c>
      <c r="AD197" s="602">
        <v>0.248648648648649</v>
      </c>
      <c r="AE197" s="572">
        <v>153046.57685878099</v>
      </c>
      <c r="AF197" s="584">
        <f t="shared" si="63"/>
        <v>289400.55605398095</v>
      </c>
      <c r="AG197" s="404">
        <f t="shared" si="50"/>
        <v>932538.12784233026</v>
      </c>
    </row>
    <row r="198" spans="1:33" x14ac:dyDescent="0.2">
      <c r="A198" s="7">
        <v>183</v>
      </c>
      <c r="B198" s="30" t="s">
        <v>419</v>
      </c>
      <c r="C198" s="184" t="s">
        <v>593</v>
      </c>
      <c r="D198" s="187" t="s">
        <v>593</v>
      </c>
      <c r="E198" s="184" t="s">
        <v>593</v>
      </c>
      <c r="F198" s="187" t="s">
        <v>593</v>
      </c>
      <c r="G198" s="271">
        <v>329636</v>
      </c>
      <c r="H198" s="243">
        <f t="shared" si="44"/>
        <v>346447.43599999999</v>
      </c>
      <c r="I198" s="158">
        <f t="shared" si="45"/>
        <v>346447.43599999999</v>
      </c>
      <c r="K198" s="133">
        <v>183</v>
      </c>
      <c r="L198" s="211" t="s">
        <v>419</v>
      </c>
      <c r="M198" s="202">
        <v>299600</v>
      </c>
      <c r="N198" s="132">
        <v>0.24864864864864866</v>
      </c>
      <c r="O198" s="201">
        <v>128356</v>
      </c>
      <c r="P198" s="162">
        <f t="shared" si="46"/>
        <v>427956</v>
      </c>
      <c r="Q198" s="122">
        <v>286760</v>
      </c>
      <c r="R198" s="132">
        <v>0.24864864864864866</v>
      </c>
      <c r="S198" s="41">
        <v>129512</v>
      </c>
      <c r="T198" s="146">
        <f t="shared" si="47"/>
        <v>416272</v>
      </c>
      <c r="U198" s="202">
        <v>308160</v>
      </c>
      <c r="V198" s="132">
        <v>0.24864864864864866</v>
      </c>
      <c r="W198" s="219">
        <v>115636</v>
      </c>
      <c r="X198" s="146">
        <f t="shared" si="48"/>
        <v>423796</v>
      </c>
      <c r="Y198" s="122">
        <v>312440</v>
      </c>
      <c r="Z198" s="132">
        <v>0.24864864864864866</v>
      </c>
      <c r="AA198" s="41">
        <v>128356</v>
      </c>
      <c r="AB198" s="146">
        <f t="shared" si="49"/>
        <v>440796</v>
      </c>
      <c r="AC198" s="584">
        <v>258354.90794880001</v>
      </c>
      <c r="AD198" s="602">
        <v>0.248648648648649</v>
      </c>
      <c r="AE198" s="572">
        <v>108265.059480989</v>
      </c>
      <c r="AF198" s="584">
        <f t="shared" si="63"/>
        <v>366619.96742978902</v>
      </c>
      <c r="AG198" s="404">
        <f t="shared" si="50"/>
        <v>403647.9005716315</v>
      </c>
    </row>
    <row r="199" spans="1:33" x14ac:dyDescent="0.2">
      <c r="A199" s="7">
        <v>184</v>
      </c>
      <c r="B199" s="30" t="s">
        <v>420</v>
      </c>
      <c r="C199" s="184" t="s">
        <v>593</v>
      </c>
      <c r="D199" s="187" t="s">
        <v>593</v>
      </c>
      <c r="E199" s="184" t="s">
        <v>593</v>
      </c>
      <c r="F199" s="187" t="s">
        <v>593</v>
      </c>
      <c r="G199" s="271">
        <v>203844.4</v>
      </c>
      <c r="H199" s="243">
        <f t="shared" ref="H199:H218" si="64">G199*5.1%+G199</f>
        <v>214240.4644</v>
      </c>
      <c r="I199" s="158">
        <f t="shared" ref="I199:I218" si="65">AVERAGE(D199,F199,H199)</f>
        <v>214240.4644</v>
      </c>
      <c r="K199" s="133">
        <v>184</v>
      </c>
      <c r="L199" s="211" t="s">
        <v>420</v>
      </c>
      <c r="M199" s="202">
        <v>187440</v>
      </c>
      <c r="N199" s="132">
        <v>0.24324324324324326</v>
      </c>
      <c r="O199" s="201">
        <v>80466</v>
      </c>
      <c r="P199" s="162">
        <f t="shared" ref="P199:P241" si="66">+M199+O199</f>
        <v>267906</v>
      </c>
      <c r="Q199" s="122">
        <v>179520</v>
      </c>
      <c r="R199" s="132">
        <v>0.24324324324324326</v>
      </c>
      <c r="S199" s="41">
        <v>82621</v>
      </c>
      <c r="T199" s="146">
        <f t="shared" ref="T199:T241" si="67">+Q199+S199</f>
        <v>262141</v>
      </c>
      <c r="U199" s="202">
        <v>184800</v>
      </c>
      <c r="V199" s="132">
        <v>0.24324324324324326</v>
      </c>
      <c r="W199" s="219">
        <v>71844.399999999994</v>
      </c>
      <c r="X199" s="146">
        <f t="shared" ref="X199:X241" si="68">+U199+W199</f>
        <v>256644.4</v>
      </c>
      <c r="Y199" s="122">
        <v>192720</v>
      </c>
      <c r="Z199" s="132">
        <v>0.24324324324324326</v>
      </c>
      <c r="AA199" s="41">
        <v>78310</v>
      </c>
      <c r="AB199" s="146">
        <f t="shared" ref="AB199:AB241" si="69">+Y199+AA199</f>
        <v>271030</v>
      </c>
      <c r="AC199" s="584">
        <v>198135</v>
      </c>
      <c r="AD199" s="602">
        <v>0.24324324324324301</v>
      </c>
      <c r="AE199" s="572">
        <v>21420</v>
      </c>
      <c r="AF199" s="584">
        <f t="shared" si="63"/>
        <v>219555</v>
      </c>
      <c r="AG199" s="404">
        <f t="shared" ref="AG199:AG241" si="70">AVERAGE(I199,P199,T199,X199,AB199,AF199)</f>
        <v>248586.14406666663</v>
      </c>
    </row>
    <row r="200" spans="1:33" x14ac:dyDescent="0.2">
      <c r="A200" s="7">
        <v>185</v>
      </c>
      <c r="B200" s="30" t="s">
        <v>421</v>
      </c>
      <c r="C200" s="184" t="s">
        <v>593</v>
      </c>
      <c r="D200" s="187" t="s">
        <v>593</v>
      </c>
      <c r="E200" s="184" t="s">
        <v>593</v>
      </c>
      <c r="F200" s="187" t="s">
        <v>593</v>
      </c>
      <c r="G200" s="271">
        <v>206963.20000000001</v>
      </c>
      <c r="H200" s="243">
        <f t="shared" si="64"/>
        <v>217518.32320000001</v>
      </c>
      <c r="I200" s="158">
        <f t="shared" si="65"/>
        <v>217518.32320000001</v>
      </c>
      <c r="K200" s="133">
        <v>185</v>
      </c>
      <c r="L200" s="211" t="s">
        <v>421</v>
      </c>
      <c r="M200" s="202">
        <v>191700</v>
      </c>
      <c r="N200" s="132">
        <v>0.25</v>
      </c>
      <c r="O200" s="201">
        <v>80599</v>
      </c>
      <c r="P200" s="162">
        <f t="shared" si="66"/>
        <v>272299</v>
      </c>
      <c r="Q200" s="122">
        <v>182250</v>
      </c>
      <c r="R200" s="132">
        <v>0.25</v>
      </c>
      <c r="S200" s="41">
        <v>81318</v>
      </c>
      <c r="T200" s="146">
        <f t="shared" si="67"/>
        <v>263568</v>
      </c>
      <c r="U200" s="202">
        <v>187650</v>
      </c>
      <c r="V200" s="132">
        <v>0.25</v>
      </c>
      <c r="W200" s="219">
        <v>71963.200000000012</v>
      </c>
      <c r="X200" s="146">
        <f t="shared" si="68"/>
        <v>259613.2</v>
      </c>
      <c r="Y200" s="122">
        <v>203850</v>
      </c>
      <c r="Z200" s="132">
        <v>0.25</v>
      </c>
      <c r="AA200" s="41">
        <v>78440</v>
      </c>
      <c r="AB200" s="146">
        <f t="shared" si="69"/>
        <v>282290</v>
      </c>
      <c r="AC200" s="584">
        <v>203490</v>
      </c>
      <c r="AD200" s="602">
        <v>0.25</v>
      </c>
      <c r="AE200" s="572">
        <v>37485</v>
      </c>
      <c r="AF200" s="584">
        <f t="shared" si="63"/>
        <v>240975</v>
      </c>
      <c r="AG200" s="404">
        <f t="shared" si="70"/>
        <v>256043.92053333332</v>
      </c>
    </row>
    <row r="201" spans="1:33" x14ac:dyDescent="0.2">
      <c r="A201" s="7">
        <v>186</v>
      </c>
      <c r="B201" s="30" t="s">
        <v>423</v>
      </c>
      <c r="C201" s="184" t="s">
        <v>593</v>
      </c>
      <c r="D201" s="187" t="s">
        <v>593</v>
      </c>
      <c r="E201" s="184" t="s">
        <v>593</v>
      </c>
      <c r="F201" s="187" t="s">
        <v>593</v>
      </c>
      <c r="G201" s="271">
        <v>30359.08</v>
      </c>
      <c r="H201" s="243">
        <f t="shared" si="64"/>
        <v>31907.393080000002</v>
      </c>
      <c r="I201" s="158">
        <f t="shared" si="65"/>
        <v>31907.393080000002</v>
      </c>
      <c r="K201" s="133">
        <v>186</v>
      </c>
      <c r="L201" s="211" t="s">
        <v>423</v>
      </c>
      <c r="M201" s="202">
        <v>27400</v>
      </c>
      <c r="N201" s="132">
        <v>0.25</v>
      </c>
      <c r="O201" s="201">
        <v>11499</v>
      </c>
      <c r="P201" s="162">
        <f t="shared" si="66"/>
        <v>38899</v>
      </c>
      <c r="Q201" s="122">
        <v>25800</v>
      </c>
      <c r="R201" s="132">
        <v>0.25</v>
      </c>
      <c r="S201" s="41">
        <v>12017</v>
      </c>
      <c r="T201" s="146">
        <f t="shared" si="67"/>
        <v>37817</v>
      </c>
      <c r="U201" s="202">
        <v>29600</v>
      </c>
      <c r="V201" s="132">
        <v>0.25</v>
      </c>
      <c r="W201" s="219">
        <v>10359.080000000002</v>
      </c>
      <c r="X201" s="146">
        <f t="shared" si="68"/>
        <v>39959.08</v>
      </c>
      <c r="Y201" s="122">
        <v>29000</v>
      </c>
      <c r="Z201" s="132">
        <v>0.25</v>
      </c>
      <c r="AA201" s="41">
        <v>11291</v>
      </c>
      <c r="AB201" s="146">
        <f t="shared" si="69"/>
        <v>40291</v>
      </c>
      <c r="AC201" s="584">
        <v>35882.626104000003</v>
      </c>
      <c r="AD201" s="602">
        <v>0.25</v>
      </c>
      <c r="AE201" s="572">
        <v>476521.27466112003</v>
      </c>
      <c r="AF201" s="584">
        <f t="shared" si="63"/>
        <v>512403.90076512005</v>
      </c>
      <c r="AG201" s="404">
        <f t="shared" si="70"/>
        <v>116879.56230752001</v>
      </c>
    </row>
    <row r="202" spans="1:33" x14ac:dyDescent="0.2">
      <c r="A202" s="7">
        <v>187</v>
      </c>
      <c r="B202" s="30" t="s">
        <v>424</v>
      </c>
      <c r="C202" s="184" t="s">
        <v>593</v>
      </c>
      <c r="D202" s="187" t="s">
        <v>593</v>
      </c>
      <c r="E202" s="184" t="s">
        <v>593</v>
      </c>
      <c r="F202" s="187" t="s">
        <v>593</v>
      </c>
      <c r="G202" s="271">
        <v>30359.08</v>
      </c>
      <c r="H202" s="243">
        <f t="shared" si="64"/>
        <v>31907.393080000002</v>
      </c>
      <c r="I202" s="158">
        <f t="shared" si="65"/>
        <v>31907.393080000002</v>
      </c>
      <c r="K202" s="133">
        <v>187</v>
      </c>
      <c r="L202" s="211" t="s">
        <v>424</v>
      </c>
      <c r="M202" s="202">
        <v>29000</v>
      </c>
      <c r="N202" s="132">
        <v>0.24864864864864866</v>
      </c>
      <c r="O202" s="201">
        <v>11499</v>
      </c>
      <c r="P202" s="162">
        <f t="shared" si="66"/>
        <v>40499</v>
      </c>
      <c r="Q202" s="122">
        <v>27600</v>
      </c>
      <c r="R202" s="132">
        <v>0.24864864864864866</v>
      </c>
      <c r="S202" s="41">
        <v>12017</v>
      </c>
      <c r="T202" s="146">
        <f t="shared" si="67"/>
        <v>39617</v>
      </c>
      <c r="U202" s="202">
        <v>29000</v>
      </c>
      <c r="V202" s="132">
        <v>0.24864864864864866</v>
      </c>
      <c r="W202" s="219">
        <v>10359.080000000002</v>
      </c>
      <c r="X202" s="146">
        <f t="shared" si="68"/>
        <v>39359.08</v>
      </c>
      <c r="Y202" s="122">
        <v>29200</v>
      </c>
      <c r="Z202" s="132">
        <v>0.24864864864864866</v>
      </c>
      <c r="AA202" s="41">
        <v>11291</v>
      </c>
      <c r="AB202" s="146">
        <f t="shared" si="69"/>
        <v>40491</v>
      </c>
      <c r="AC202" s="584">
        <v>50235.676545599999</v>
      </c>
      <c r="AD202" s="602">
        <v>0.248648648648649</v>
      </c>
      <c r="AE202" s="572">
        <v>886300.86476879998</v>
      </c>
      <c r="AF202" s="584">
        <f t="shared" si="63"/>
        <v>936536.54131440003</v>
      </c>
      <c r="AG202" s="404">
        <f t="shared" si="70"/>
        <v>188068.33573240004</v>
      </c>
    </row>
    <row r="203" spans="1:33" x14ac:dyDescent="0.2">
      <c r="A203" s="7">
        <v>188</v>
      </c>
      <c r="B203" s="30" t="s">
        <v>425</v>
      </c>
      <c r="C203" s="184" t="s">
        <v>593</v>
      </c>
      <c r="D203" s="187" t="s">
        <v>593</v>
      </c>
      <c r="E203" s="184" t="s">
        <v>593</v>
      </c>
      <c r="F203" s="187" t="s">
        <v>593</v>
      </c>
      <c r="G203" s="271">
        <v>30359.08</v>
      </c>
      <c r="H203" s="243">
        <f t="shared" si="64"/>
        <v>31907.393080000002</v>
      </c>
      <c r="I203" s="158">
        <f t="shared" si="65"/>
        <v>31907.393080000002</v>
      </c>
      <c r="K203" s="133">
        <v>188</v>
      </c>
      <c r="L203" s="211" t="s">
        <v>425</v>
      </c>
      <c r="M203" s="202">
        <v>28600</v>
      </c>
      <c r="N203" s="132">
        <v>0.24864864864864866</v>
      </c>
      <c r="O203" s="201">
        <v>11499</v>
      </c>
      <c r="P203" s="162">
        <f t="shared" si="66"/>
        <v>40099</v>
      </c>
      <c r="Q203" s="122">
        <v>26200</v>
      </c>
      <c r="R203" s="132">
        <v>0.24864864864864866</v>
      </c>
      <c r="S203" s="41">
        <v>11809</v>
      </c>
      <c r="T203" s="146">
        <f t="shared" si="67"/>
        <v>38009</v>
      </c>
      <c r="U203" s="202">
        <v>29000</v>
      </c>
      <c r="V203" s="132">
        <v>0.24864864864864866</v>
      </c>
      <c r="W203" s="219">
        <v>10359.080000000002</v>
      </c>
      <c r="X203" s="146">
        <f t="shared" si="68"/>
        <v>39359.08</v>
      </c>
      <c r="Y203" s="122">
        <v>29800</v>
      </c>
      <c r="Z203" s="132">
        <v>0.24864864864864866</v>
      </c>
      <c r="AA203" s="41">
        <v>11602</v>
      </c>
      <c r="AB203" s="146">
        <f t="shared" si="69"/>
        <v>41402</v>
      </c>
      <c r="AC203" s="584">
        <v>64588.726987200003</v>
      </c>
      <c r="AD203" s="602">
        <v>0.248648648648649</v>
      </c>
      <c r="AE203" s="572">
        <v>109083.18335616001</v>
      </c>
      <c r="AF203" s="584">
        <f t="shared" si="63"/>
        <v>173671.91034336001</v>
      </c>
      <c r="AG203" s="404">
        <f t="shared" si="70"/>
        <v>60741.39723722668</v>
      </c>
    </row>
    <row r="204" spans="1:33" x14ac:dyDescent="0.2">
      <c r="A204" s="7">
        <v>189</v>
      </c>
      <c r="B204" s="30" t="s">
        <v>439</v>
      </c>
      <c r="C204" s="184" t="s">
        <v>593</v>
      </c>
      <c r="D204" s="187" t="s">
        <v>593</v>
      </c>
      <c r="E204" s="184" t="s">
        <v>593</v>
      </c>
      <c r="F204" s="187" t="s">
        <v>593</v>
      </c>
      <c r="G204" s="271">
        <v>309516.52</v>
      </c>
      <c r="H204" s="243">
        <f t="shared" si="64"/>
        <v>325301.86252000002</v>
      </c>
      <c r="I204" s="158">
        <f t="shared" si="65"/>
        <v>325301.86252000002</v>
      </c>
      <c r="K204" s="133">
        <v>189</v>
      </c>
      <c r="L204" s="211" t="s">
        <v>439</v>
      </c>
      <c r="M204" s="202">
        <v>287430</v>
      </c>
      <c r="N204" s="132">
        <v>1.8</v>
      </c>
      <c r="O204" s="201">
        <v>120453</v>
      </c>
      <c r="P204" s="162">
        <f t="shared" si="66"/>
        <v>407883</v>
      </c>
      <c r="Q204" s="122">
        <v>263310</v>
      </c>
      <c r="R204" s="132">
        <v>1.8</v>
      </c>
      <c r="S204" s="41">
        <v>124794</v>
      </c>
      <c r="T204" s="146">
        <f t="shared" si="67"/>
        <v>388104</v>
      </c>
      <c r="U204" s="202">
        <v>281400</v>
      </c>
      <c r="V204" s="132">
        <v>1.8</v>
      </c>
      <c r="W204" s="219">
        <v>108516.52000000002</v>
      </c>
      <c r="X204" s="146">
        <f t="shared" si="68"/>
        <v>389916.52</v>
      </c>
      <c r="Y204" s="122">
        <v>303510</v>
      </c>
      <c r="Z204" s="132">
        <v>1.8</v>
      </c>
      <c r="AA204" s="41">
        <v>122624</v>
      </c>
      <c r="AB204" s="146">
        <f t="shared" si="69"/>
        <v>426134</v>
      </c>
      <c r="AC204" s="584">
        <v>423414.98802719999</v>
      </c>
      <c r="AD204" s="602">
        <v>1.8</v>
      </c>
      <c r="AE204" s="572">
        <v>26696.673821376</v>
      </c>
      <c r="AF204" s="584">
        <f t="shared" si="63"/>
        <v>450111.66184857598</v>
      </c>
      <c r="AG204" s="404">
        <f t="shared" si="70"/>
        <v>397908.50739476265</v>
      </c>
    </row>
    <row r="205" spans="1:33" x14ac:dyDescent="0.2">
      <c r="A205" s="7">
        <v>190</v>
      </c>
      <c r="B205" s="30" t="s">
        <v>496</v>
      </c>
      <c r="C205" s="184" t="s">
        <v>593</v>
      </c>
      <c r="D205" s="187" t="s">
        <v>593</v>
      </c>
      <c r="E205" s="184" t="s">
        <v>593</v>
      </c>
      <c r="F205" s="187" t="s">
        <v>593</v>
      </c>
      <c r="G205" s="271">
        <v>2222006.08</v>
      </c>
      <c r="H205" s="243">
        <f t="shared" si="64"/>
        <v>2335328.3900800003</v>
      </c>
      <c r="I205" s="158">
        <f t="shared" si="65"/>
        <v>2335328.3900800003</v>
      </c>
      <c r="K205" s="133">
        <v>190</v>
      </c>
      <c r="L205" s="211" t="s">
        <v>496</v>
      </c>
      <c r="M205" s="202">
        <v>1978280</v>
      </c>
      <c r="N205" s="132">
        <v>2.4300000000000002</v>
      </c>
      <c r="O205" s="201">
        <v>863587</v>
      </c>
      <c r="P205" s="162">
        <f t="shared" si="66"/>
        <v>2841867</v>
      </c>
      <c r="Q205" s="122">
        <v>1877200</v>
      </c>
      <c r="R205" s="132">
        <v>2.4300000000000002</v>
      </c>
      <c r="S205" s="41">
        <v>886927</v>
      </c>
      <c r="T205" s="146">
        <f t="shared" si="67"/>
        <v>2764127</v>
      </c>
      <c r="U205" s="202">
        <v>2079360</v>
      </c>
      <c r="V205" s="132">
        <v>2.4300000000000002</v>
      </c>
      <c r="W205" s="219">
        <v>778006.08000000007</v>
      </c>
      <c r="X205" s="146">
        <f t="shared" si="68"/>
        <v>2857366.08</v>
      </c>
      <c r="Y205" s="122">
        <v>2180440</v>
      </c>
      <c r="Z205" s="132">
        <v>2.4300000000000002</v>
      </c>
      <c r="AA205" s="41">
        <v>855807</v>
      </c>
      <c r="AB205" s="146">
        <f t="shared" si="69"/>
        <v>3036247</v>
      </c>
      <c r="AC205" s="584">
        <v>353430</v>
      </c>
      <c r="AD205" s="602">
        <v>2.4300000000000002</v>
      </c>
      <c r="AE205" s="572">
        <v>42840</v>
      </c>
      <c r="AF205" s="584">
        <f t="shared" si="63"/>
        <v>396270</v>
      </c>
      <c r="AG205" s="404">
        <f t="shared" si="70"/>
        <v>2371867.5783466664</v>
      </c>
    </row>
    <row r="206" spans="1:33" x14ac:dyDescent="0.2">
      <c r="A206" s="7">
        <v>191</v>
      </c>
      <c r="B206" s="30" t="s">
        <v>427</v>
      </c>
      <c r="C206" s="184" t="s">
        <v>593</v>
      </c>
      <c r="D206" s="187" t="s">
        <v>593</v>
      </c>
      <c r="E206" s="184" t="s">
        <v>593</v>
      </c>
      <c r="F206" s="187" t="s">
        <v>593</v>
      </c>
      <c r="G206" s="271">
        <v>1656363.4</v>
      </c>
      <c r="H206" s="243">
        <f t="shared" si="64"/>
        <v>1740837.9334</v>
      </c>
      <c r="I206" s="158">
        <f t="shared" si="65"/>
        <v>1740837.9334</v>
      </c>
      <c r="K206" s="133">
        <v>191</v>
      </c>
      <c r="L206" s="211" t="s">
        <v>427</v>
      </c>
      <c r="M206" s="202">
        <v>1497030</v>
      </c>
      <c r="N206" s="132">
        <v>1.29</v>
      </c>
      <c r="O206" s="201">
        <v>643093</v>
      </c>
      <c r="P206" s="162">
        <f t="shared" si="66"/>
        <v>2140123</v>
      </c>
      <c r="Q206" s="122">
        <v>1443180</v>
      </c>
      <c r="R206" s="132">
        <v>1.29</v>
      </c>
      <c r="S206" s="41">
        <v>654681</v>
      </c>
      <c r="T206" s="146">
        <f t="shared" si="67"/>
        <v>2097861</v>
      </c>
      <c r="U206" s="202">
        <v>1540110</v>
      </c>
      <c r="V206" s="132">
        <v>1.29</v>
      </c>
      <c r="W206" s="219">
        <v>579363.39999999991</v>
      </c>
      <c r="X206" s="146">
        <f t="shared" si="68"/>
        <v>2119473.4</v>
      </c>
      <c r="Y206" s="122">
        <v>1604730</v>
      </c>
      <c r="Z206" s="132">
        <v>1.29</v>
      </c>
      <c r="AA206" s="41">
        <v>648887</v>
      </c>
      <c r="AB206" s="146">
        <f t="shared" si="69"/>
        <v>2253617</v>
      </c>
      <c r="AC206" s="584">
        <v>602828.11854719999</v>
      </c>
      <c r="AD206" s="602">
        <v>1.29</v>
      </c>
      <c r="AE206" s="572">
        <v>58036.559460609598</v>
      </c>
      <c r="AF206" s="584">
        <f t="shared" si="63"/>
        <v>660864.67800780956</v>
      </c>
      <c r="AG206" s="404">
        <f t="shared" si="70"/>
        <v>1835462.8352346348</v>
      </c>
    </row>
    <row r="207" spans="1:33" x14ac:dyDescent="0.2">
      <c r="A207" s="7">
        <v>192</v>
      </c>
      <c r="B207" s="30" t="s">
        <v>429</v>
      </c>
      <c r="C207" s="184" t="s">
        <v>593</v>
      </c>
      <c r="D207" s="187" t="s">
        <v>593</v>
      </c>
      <c r="E207" s="184" t="s">
        <v>593</v>
      </c>
      <c r="F207" s="187" t="s">
        <v>593</v>
      </c>
      <c r="G207" s="271">
        <v>899126.67200000002</v>
      </c>
      <c r="H207" s="243">
        <f t="shared" si="64"/>
        <v>944982.13227199996</v>
      </c>
      <c r="I207" s="158">
        <f t="shared" si="65"/>
        <v>944982.13227199996</v>
      </c>
      <c r="K207" s="133">
        <v>192</v>
      </c>
      <c r="L207" s="211" t="s">
        <v>429</v>
      </c>
      <c r="M207" s="202">
        <v>829280</v>
      </c>
      <c r="N207" s="132">
        <v>1.3</v>
      </c>
      <c r="O207" s="201">
        <v>349791</v>
      </c>
      <c r="P207" s="162">
        <f t="shared" si="66"/>
        <v>1179071</v>
      </c>
      <c r="Q207" s="122">
        <v>730000</v>
      </c>
      <c r="R207" s="132">
        <v>1.3</v>
      </c>
      <c r="S207" s="41">
        <v>356093</v>
      </c>
      <c r="T207" s="146">
        <f t="shared" si="67"/>
        <v>1086093</v>
      </c>
      <c r="U207" s="202">
        <v>870160</v>
      </c>
      <c r="V207" s="132">
        <v>1.3</v>
      </c>
      <c r="W207" s="219">
        <v>315126.67200000002</v>
      </c>
      <c r="X207" s="146">
        <f t="shared" si="68"/>
        <v>1185286.672</v>
      </c>
      <c r="Y207" s="122">
        <v>852640</v>
      </c>
      <c r="Z207" s="132">
        <v>1.3</v>
      </c>
      <c r="AA207" s="41">
        <v>340337</v>
      </c>
      <c r="AB207" s="146">
        <f t="shared" si="69"/>
        <v>1192977</v>
      </c>
      <c r="AC207" s="584">
        <v>645887.26987199998</v>
      </c>
      <c r="AD207" s="602">
        <v>1.3</v>
      </c>
      <c r="AE207" s="572">
        <v>25455.134958177601</v>
      </c>
      <c r="AF207" s="584">
        <f t="shared" si="63"/>
        <v>671342.40483017755</v>
      </c>
      <c r="AG207" s="404">
        <f t="shared" si="70"/>
        <v>1043292.0348503628</v>
      </c>
    </row>
    <row r="208" spans="1:33" x14ac:dyDescent="0.2">
      <c r="A208" s="7">
        <v>193</v>
      </c>
      <c r="B208" s="30" t="s">
        <v>476</v>
      </c>
      <c r="C208" s="184" t="s">
        <v>593</v>
      </c>
      <c r="D208" s="187" t="s">
        <v>593</v>
      </c>
      <c r="E208" s="184" t="s">
        <v>593</v>
      </c>
      <c r="F208" s="187" t="s">
        <v>593</v>
      </c>
      <c r="G208" s="271">
        <v>911536</v>
      </c>
      <c r="H208" s="243">
        <f t="shared" si="64"/>
        <v>958024.33600000001</v>
      </c>
      <c r="I208" s="158">
        <f t="shared" si="65"/>
        <v>958024.33600000001</v>
      </c>
      <c r="K208" s="133">
        <v>193</v>
      </c>
      <c r="L208" s="211" t="s">
        <v>476</v>
      </c>
      <c r="M208" s="202">
        <v>846560</v>
      </c>
      <c r="N208" s="132">
        <v>1.1100000000000001</v>
      </c>
      <c r="O208" s="201">
        <v>354685</v>
      </c>
      <c r="P208" s="162">
        <f t="shared" si="66"/>
        <v>1201245</v>
      </c>
      <c r="Q208" s="122">
        <v>811040</v>
      </c>
      <c r="R208" s="132">
        <v>1.1100000000000001</v>
      </c>
      <c r="S208" s="41">
        <v>364271</v>
      </c>
      <c r="T208" s="146">
        <f t="shared" si="67"/>
        <v>1175311</v>
      </c>
      <c r="U208" s="202">
        <v>852480</v>
      </c>
      <c r="V208" s="132">
        <v>1.1100000000000001</v>
      </c>
      <c r="W208" s="219">
        <v>319536</v>
      </c>
      <c r="X208" s="146">
        <f t="shared" si="68"/>
        <v>1172016</v>
      </c>
      <c r="Y208" s="122">
        <v>888000</v>
      </c>
      <c r="Z208" s="132">
        <v>1.1100000000000001</v>
      </c>
      <c r="AA208" s="41">
        <v>354685</v>
      </c>
      <c r="AB208" s="146">
        <f t="shared" si="69"/>
        <v>1242685</v>
      </c>
      <c r="AC208" s="584">
        <v>452121.08891039999</v>
      </c>
      <c r="AD208" s="602">
        <v>1.1100000000000001</v>
      </c>
      <c r="AE208" s="572">
        <v>77090.233921833598</v>
      </c>
      <c r="AF208" s="584">
        <f t="shared" si="63"/>
        <v>529211.32283223362</v>
      </c>
      <c r="AG208" s="404">
        <f t="shared" si="70"/>
        <v>1046415.4431387056</v>
      </c>
    </row>
    <row r="209" spans="1:33" x14ac:dyDescent="0.2">
      <c r="A209" s="7">
        <v>194</v>
      </c>
      <c r="B209" s="30" t="s">
        <v>477</v>
      </c>
      <c r="C209" s="184" t="s">
        <v>593</v>
      </c>
      <c r="D209" s="187" t="s">
        <v>593</v>
      </c>
      <c r="E209" s="184" t="s">
        <v>593</v>
      </c>
      <c r="F209" s="187" t="s">
        <v>593</v>
      </c>
      <c r="G209" s="271">
        <v>1035598</v>
      </c>
      <c r="H209" s="243">
        <f t="shared" si="64"/>
        <v>1088413.4979999999</v>
      </c>
      <c r="I209" s="158">
        <f t="shared" si="65"/>
        <v>1088413.4979999999</v>
      </c>
      <c r="K209" s="133">
        <v>194</v>
      </c>
      <c r="L209" s="211" t="s">
        <v>477</v>
      </c>
      <c r="M209" s="202">
        <v>908550</v>
      </c>
      <c r="N209" s="132">
        <v>1.05</v>
      </c>
      <c r="O209" s="201">
        <v>398858</v>
      </c>
      <c r="P209" s="162">
        <f t="shared" si="66"/>
        <v>1307408</v>
      </c>
      <c r="Q209" s="122">
        <v>888360</v>
      </c>
      <c r="R209" s="132">
        <v>1.05</v>
      </c>
      <c r="S209" s="41">
        <v>409736</v>
      </c>
      <c r="T209" s="146">
        <f t="shared" si="67"/>
        <v>1298096</v>
      </c>
      <c r="U209" s="202">
        <v>928740</v>
      </c>
      <c r="V209" s="132">
        <v>1.05</v>
      </c>
      <c r="W209" s="219">
        <v>362598</v>
      </c>
      <c r="X209" s="146">
        <f t="shared" si="68"/>
        <v>1291338</v>
      </c>
      <c r="Y209" s="122">
        <v>982580</v>
      </c>
      <c r="Z209" s="132">
        <v>1.05</v>
      </c>
      <c r="AA209" s="41">
        <v>406110</v>
      </c>
      <c r="AB209" s="146">
        <f t="shared" si="69"/>
        <v>1388690</v>
      </c>
      <c r="AC209" s="584">
        <v>452121.08891039999</v>
      </c>
      <c r="AD209" s="602">
        <v>1.05</v>
      </c>
      <c r="AE209" s="572">
        <v>111451.436679024</v>
      </c>
      <c r="AF209" s="584">
        <f t="shared" si="63"/>
        <v>563572.52558942395</v>
      </c>
      <c r="AG209" s="404">
        <f t="shared" si="70"/>
        <v>1156253.0039315706</v>
      </c>
    </row>
    <row r="210" spans="1:33" x14ac:dyDescent="0.2">
      <c r="A210" s="7">
        <v>195</v>
      </c>
      <c r="B210" s="30" t="s">
        <v>434</v>
      </c>
      <c r="C210" s="184" t="s">
        <v>593</v>
      </c>
      <c r="D210" s="187" t="s">
        <v>593</v>
      </c>
      <c r="E210" s="184" t="s">
        <v>593</v>
      </c>
      <c r="F210" s="187" t="s">
        <v>593</v>
      </c>
      <c r="G210" s="271">
        <v>998821.92</v>
      </c>
      <c r="H210" s="243">
        <f t="shared" si="64"/>
        <v>1049761.8379200001</v>
      </c>
      <c r="I210" s="158">
        <f t="shared" si="65"/>
        <v>1049761.8379200001</v>
      </c>
      <c r="K210" s="133">
        <v>195</v>
      </c>
      <c r="L210" s="211" t="s">
        <v>434</v>
      </c>
      <c r="M210" s="202">
        <v>876150</v>
      </c>
      <c r="N210" s="132">
        <v>1.05</v>
      </c>
      <c r="O210" s="201">
        <v>384804</v>
      </c>
      <c r="P210" s="162">
        <f t="shared" si="66"/>
        <v>1260954</v>
      </c>
      <c r="Q210" s="122">
        <v>889130</v>
      </c>
      <c r="R210" s="132">
        <v>1.05</v>
      </c>
      <c r="S210" s="41">
        <v>398797</v>
      </c>
      <c r="T210" s="146">
        <f t="shared" si="67"/>
        <v>1287927</v>
      </c>
      <c r="U210" s="202">
        <v>921580</v>
      </c>
      <c r="V210" s="132">
        <v>1.05</v>
      </c>
      <c r="W210" s="219">
        <v>349821.92000000004</v>
      </c>
      <c r="X210" s="146">
        <f t="shared" si="68"/>
        <v>1271401.92</v>
      </c>
      <c r="Y210" s="122">
        <v>979990</v>
      </c>
      <c r="Z210" s="132">
        <v>1.05</v>
      </c>
      <c r="AA210" s="41">
        <v>384804</v>
      </c>
      <c r="AB210" s="146">
        <f t="shared" si="69"/>
        <v>1364794</v>
      </c>
      <c r="AC210" s="584">
        <v>645887.26987199998</v>
      </c>
      <c r="AD210" s="602">
        <v>1.05</v>
      </c>
      <c r="AE210" s="572">
        <v>41092.7834143008</v>
      </c>
      <c r="AF210" s="584">
        <f t="shared" si="63"/>
        <v>686980.05328630074</v>
      </c>
      <c r="AG210" s="404">
        <f t="shared" si="70"/>
        <v>1153636.4685343835</v>
      </c>
    </row>
    <row r="211" spans="1:33" x14ac:dyDescent="0.2">
      <c r="A211" s="7">
        <v>196</v>
      </c>
      <c r="B211" s="30" t="s">
        <v>440</v>
      </c>
      <c r="C211" s="184" t="s">
        <v>593</v>
      </c>
      <c r="D211" s="187" t="s">
        <v>593</v>
      </c>
      <c r="E211" s="184" t="s">
        <v>593</v>
      </c>
      <c r="F211" s="187" t="s">
        <v>593</v>
      </c>
      <c r="G211" s="271">
        <v>466992</v>
      </c>
      <c r="H211" s="243">
        <f t="shared" si="64"/>
        <v>490808.592</v>
      </c>
      <c r="I211" s="158">
        <f t="shared" si="65"/>
        <v>490808.592</v>
      </c>
      <c r="K211" s="133">
        <v>196</v>
      </c>
      <c r="L211" s="211" t="s">
        <v>440</v>
      </c>
      <c r="M211" s="202">
        <v>437760</v>
      </c>
      <c r="N211" s="132">
        <v>4</v>
      </c>
      <c r="O211" s="201">
        <v>179291</v>
      </c>
      <c r="P211" s="162">
        <f t="shared" si="66"/>
        <v>617051</v>
      </c>
      <c r="Q211" s="122">
        <v>416480</v>
      </c>
      <c r="R211" s="132">
        <v>4</v>
      </c>
      <c r="S211" s="41">
        <v>184181</v>
      </c>
      <c r="T211" s="146">
        <f t="shared" si="67"/>
        <v>600661</v>
      </c>
      <c r="U211" s="202">
        <v>452960</v>
      </c>
      <c r="V211" s="132">
        <v>4</v>
      </c>
      <c r="W211" s="219">
        <v>162992</v>
      </c>
      <c r="X211" s="146">
        <f t="shared" si="68"/>
        <v>615952</v>
      </c>
      <c r="Y211" s="122">
        <v>456000</v>
      </c>
      <c r="Z211" s="132">
        <v>4</v>
      </c>
      <c r="AA211" s="41">
        <v>177661</v>
      </c>
      <c r="AB211" s="146">
        <f t="shared" si="69"/>
        <v>633661</v>
      </c>
      <c r="AC211" s="584">
        <v>423414.98802719999</v>
      </c>
      <c r="AD211" s="602">
        <v>4</v>
      </c>
      <c r="AE211" s="572">
        <v>353565.86805315397</v>
      </c>
      <c r="AF211" s="584">
        <f t="shared" si="63"/>
        <v>776980.85608035396</v>
      </c>
      <c r="AG211" s="404">
        <f t="shared" si="70"/>
        <v>622519.0746800591</v>
      </c>
    </row>
    <row r="212" spans="1:33" x14ac:dyDescent="0.2">
      <c r="A212" s="7">
        <v>197</v>
      </c>
      <c r="B212" s="30" t="s">
        <v>443</v>
      </c>
      <c r="C212" s="184" t="s">
        <v>593</v>
      </c>
      <c r="D212" s="187" t="s">
        <v>593</v>
      </c>
      <c r="E212" s="184" t="s">
        <v>593</v>
      </c>
      <c r="F212" s="187" t="s">
        <v>593</v>
      </c>
      <c r="G212" s="271">
        <v>2109284</v>
      </c>
      <c r="H212" s="243">
        <f t="shared" si="64"/>
        <v>2216857.4840000002</v>
      </c>
      <c r="I212" s="158">
        <f t="shared" si="65"/>
        <v>2216857.4840000002</v>
      </c>
      <c r="K212" s="133">
        <v>197</v>
      </c>
      <c r="L212" s="211" t="s">
        <v>443</v>
      </c>
      <c r="M212" s="202">
        <v>1878270</v>
      </c>
      <c r="N212" s="132">
        <v>0.31</v>
      </c>
      <c r="O212" s="201">
        <v>826878</v>
      </c>
      <c r="P212" s="162">
        <f t="shared" si="66"/>
        <v>2705148</v>
      </c>
      <c r="Q212" s="122">
        <v>1823430</v>
      </c>
      <c r="R212" s="132">
        <v>0.31</v>
      </c>
      <c r="S212" s="41">
        <v>849027</v>
      </c>
      <c r="T212" s="146">
        <f t="shared" si="67"/>
        <v>2672457</v>
      </c>
      <c r="U212" s="202">
        <v>1987950</v>
      </c>
      <c r="V212" s="132">
        <v>0.31</v>
      </c>
      <c r="W212" s="219">
        <v>738284</v>
      </c>
      <c r="X212" s="146">
        <f t="shared" si="68"/>
        <v>2726234</v>
      </c>
      <c r="Y212" s="122">
        <v>2001660</v>
      </c>
      <c r="Z212" s="132">
        <v>0.31</v>
      </c>
      <c r="AA212" s="41">
        <v>819495</v>
      </c>
      <c r="AB212" s="146">
        <f t="shared" si="69"/>
        <v>2821155</v>
      </c>
      <c r="AC212" s="584">
        <v>621180</v>
      </c>
      <c r="AD212" s="602">
        <v>0.31</v>
      </c>
      <c r="AE212" s="572">
        <v>53550</v>
      </c>
      <c r="AF212" s="584">
        <f t="shared" si="63"/>
        <v>674730</v>
      </c>
      <c r="AG212" s="404">
        <f t="shared" si="70"/>
        <v>2302763.5806666669</v>
      </c>
    </row>
    <row r="213" spans="1:33" x14ac:dyDescent="0.2">
      <c r="A213" s="7">
        <v>198</v>
      </c>
      <c r="B213" s="8" t="s">
        <v>342</v>
      </c>
      <c r="C213" s="184" t="s">
        <v>593</v>
      </c>
      <c r="D213" s="187" t="s">
        <v>593</v>
      </c>
      <c r="E213" s="184" t="s">
        <v>593</v>
      </c>
      <c r="F213" s="187" t="s">
        <v>593</v>
      </c>
      <c r="G213" s="271">
        <v>799031.04</v>
      </c>
      <c r="H213" s="243">
        <f t="shared" si="64"/>
        <v>839781.62303999998</v>
      </c>
      <c r="I213" s="158">
        <f t="shared" si="65"/>
        <v>839781.62303999998</v>
      </c>
      <c r="K213" s="133">
        <v>198</v>
      </c>
      <c r="L213" s="124" t="s">
        <v>342</v>
      </c>
      <c r="M213" s="55">
        <v>747360</v>
      </c>
      <c r="N213" s="132">
        <v>2.4300000000000002</v>
      </c>
      <c r="O213" s="59">
        <v>313635</v>
      </c>
      <c r="P213" s="162">
        <f t="shared" si="66"/>
        <v>1060995</v>
      </c>
      <c r="Q213" s="122">
        <v>705840</v>
      </c>
      <c r="R213" s="132">
        <v>2.4300000000000002</v>
      </c>
      <c r="S213" s="41">
        <v>322036</v>
      </c>
      <c r="T213" s="146">
        <f t="shared" si="67"/>
        <v>1027876</v>
      </c>
      <c r="U213" s="55">
        <v>773310</v>
      </c>
      <c r="V213" s="132">
        <v>2.4300000000000002</v>
      </c>
      <c r="W213" s="41">
        <v>280031.04000000004</v>
      </c>
      <c r="X213" s="146">
        <f t="shared" si="68"/>
        <v>1053341.04</v>
      </c>
      <c r="Y213" s="122">
        <v>752550</v>
      </c>
      <c r="Z213" s="132">
        <v>2.4300000000000002</v>
      </c>
      <c r="AA213" s="41">
        <v>316435</v>
      </c>
      <c r="AB213" s="146">
        <f t="shared" si="69"/>
        <v>1068985</v>
      </c>
      <c r="AC213" s="571">
        <v>572686.71261984005</v>
      </c>
      <c r="AD213" s="602">
        <v>2.4300000000000002</v>
      </c>
      <c r="AE213" s="570">
        <v>153046.57685878099</v>
      </c>
      <c r="AF213" s="570">
        <f t="shared" si="63"/>
        <v>725733.28947862098</v>
      </c>
      <c r="AG213" s="404">
        <f t="shared" si="70"/>
        <v>962785.3254197702</v>
      </c>
    </row>
    <row r="214" spans="1:33" x14ac:dyDescent="0.2">
      <c r="A214" s="7">
        <v>199</v>
      </c>
      <c r="B214" s="29" t="s">
        <v>464</v>
      </c>
      <c r="C214" s="184" t="s">
        <v>593</v>
      </c>
      <c r="D214" s="187" t="s">
        <v>593</v>
      </c>
      <c r="E214" s="184" t="s">
        <v>593</v>
      </c>
      <c r="F214" s="187" t="s">
        <v>593</v>
      </c>
      <c r="G214" s="271">
        <v>2837150.28</v>
      </c>
      <c r="H214" s="243">
        <f t="shared" si="64"/>
        <v>2981844.9442799999</v>
      </c>
      <c r="I214" s="158">
        <f t="shared" si="65"/>
        <v>2981844.9442799999</v>
      </c>
      <c r="K214" s="133">
        <v>199</v>
      </c>
      <c r="L214" s="198" t="s">
        <v>464</v>
      </c>
      <c r="M214" s="199">
        <v>2600040</v>
      </c>
      <c r="N214" s="132">
        <v>1.29</v>
      </c>
      <c r="O214" s="201">
        <v>1112328</v>
      </c>
      <c r="P214" s="162">
        <f t="shared" si="66"/>
        <v>3712368</v>
      </c>
      <c r="Q214" s="122">
        <v>2415640</v>
      </c>
      <c r="R214" s="132">
        <v>1.29</v>
      </c>
      <c r="S214" s="41">
        <v>1122260</v>
      </c>
      <c r="T214" s="146">
        <f t="shared" si="67"/>
        <v>3537900</v>
      </c>
      <c r="U214" s="199">
        <v>2747560</v>
      </c>
      <c r="V214" s="132">
        <v>1.29</v>
      </c>
      <c r="W214" s="219">
        <v>993150.2799999998</v>
      </c>
      <c r="X214" s="146">
        <f t="shared" si="68"/>
        <v>3740710.28</v>
      </c>
      <c r="Y214" s="122">
        <v>2747560</v>
      </c>
      <c r="Z214" s="132">
        <v>1.29</v>
      </c>
      <c r="AA214" s="41">
        <v>1132191</v>
      </c>
      <c r="AB214" s="146">
        <f t="shared" si="69"/>
        <v>3879751</v>
      </c>
      <c r="AC214" s="573">
        <v>552592.44200160005</v>
      </c>
      <c r="AD214" s="602">
        <v>1.29</v>
      </c>
      <c r="AE214" s="572">
        <v>33270.370923628798</v>
      </c>
      <c r="AF214" s="584">
        <f t="shared" si="63"/>
        <v>585862.81292522885</v>
      </c>
      <c r="AG214" s="404">
        <f t="shared" si="70"/>
        <v>3073072.8395342045</v>
      </c>
    </row>
    <row r="215" spans="1:33" x14ac:dyDescent="0.2">
      <c r="A215" s="7">
        <v>200</v>
      </c>
      <c r="B215" s="29" t="s">
        <v>465</v>
      </c>
      <c r="C215" s="184" t="s">
        <v>593</v>
      </c>
      <c r="D215" s="187" t="s">
        <v>593</v>
      </c>
      <c r="E215" s="184" t="s">
        <v>593</v>
      </c>
      <c r="F215" s="187" t="s">
        <v>593</v>
      </c>
      <c r="G215" s="271">
        <v>928372</v>
      </c>
      <c r="H215" s="243">
        <f t="shared" si="64"/>
        <v>975718.97199999995</v>
      </c>
      <c r="I215" s="158">
        <f t="shared" si="65"/>
        <v>975718.97199999995</v>
      </c>
      <c r="K215" s="133">
        <v>200</v>
      </c>
      <c r="L215" s="198" t="s">
        <v>465</v>
      </c>
      <c r="M215" s="199">
        <v>1128000</v>
      </c>
      <c r="N215" s="132">
        <v>1.3</v>
      </c>
      <c r="O215" s="201">
        <v>361163</v>
      </c>
      <c r="P215" s="162">
        <f t="shared" si="66"/>
        <v>1489163</v>
      </c>
      <c r="Q215" s="122">
        <v>1048000</v>
      </c>
      <c r="R215" s="132">
        <v>1.3</v>
      </c>
      <c r="S215" s="41">
        <v>377432</v>
      </c>
      <c r="T215" s="146">
        <f t="shared" si="67"/>
        <v>1425432</v>
      </c>
      <c r="U215" s="199">
        <v>1136000</v>
      </c>
      <c r="V215" s="132">
        <v>1.3</v>
      </c>
      <c r="W215" s="219">
        <v>325372</v>
      </c>
      <c r="X215" s="146">
        <f t="shared" si="68"/>
        <v>1461372</v>
      </c>
      <c r="Y215" s="122">
        <v>1176000</v>
      </c>
      <c r="Z215" s="132">
        <v>1.3</v>
      </c>
      <c r="AA215" s="41">
        <v>367670</v>
      </c>
      <c r="AB215" s="146">
        <f t="shared" si="69"/>
        <v>1543670</v>
      </c>
      <c r="AC215" s="573">
        <v>645887.26987199998</v>
      </c>
      <c r="AD215" s="602">
        <v>1.3</v>
      </c>
      <c r="AE215" s="572">
        <v>153046.57685878099</v>
      </c>
      <c r="AF215" s="584">
        <f t="shared" si="63"/>
        <v>798933.84673078102</v>
      </c>
      <c r="AG215" s="404">
        <f t="shared" si="70"/>
        <v>1282381.6364551301</v>
      </c>
    </row>
    <row r="216" spans="1:33" x14ac:dyDescent="0.2">
      <c r="A216" s="7">
        <v>201</v>
      </c>
      <c r="B216" s="13" t="s">
        <v>511</v>
      </c>
      <c r="C216" s="184" t="s">
        <v>593</v>
      </c>
      <c r="D216" s="187" t="s">
        <v>593</v>
      </c>
      <c r="E216" s="184" t="s">
        <v>593</v>
      </c>
      <c r="F216" s="187" t="s">
        <v>593</v>
      </c>
      <c r="G216" s="271">
        <v>266271.92</v>
      </c>
      <c r="H216" s="243">
        <f t="shared" si="64"/>
        <v>279851.78791999997</v>
      </c>
      <c r="I216" s="158">
        <f t="shared" si="65"/>
        <v>279851.78791999997</v>
      </c>
      <c r="K216" s="133">
        <v>201</v>
      </c>
      <c r="L216" s="206" t="s">
        <v>511</v>
      </c>
      <c r="M216" s="55">
        <v>237010</v>
      </c>
      <c r="N216" s="132">
        <v>1.1100000000000001</v>
      </c>
      <c r="O216" s="59">
        <v>104465</v>
      </c>
      <c r="P216" s="162">
        <f t="shared" si="66"/>
        <v>341475</v>
      </c>
      <c r="Q216" s="122">
        <v>223170</v>
      </c>
      <c r="R216" s="132">
        <v>1.1100000000000001</v>
      </c>
      <c r="S216" s="41">
        <v>105397</v>
      </c>
      <c r="T216" s="146">
        <f t="shared" si="67"/>
        <v>328567</v>
      </c>
      <c r="U216" s="55">
        <v>250850</v>
      </c>
      <c r="V216" s="132">
        <v>1.1100000000000001</v>
      </c>
      <c r="W216" s="41">
        <v>93271.919999999984</v>
      </c>
      <c r="X216" s="146">
        <f t="shared" si="68"/>
        <v>344121.92</v>
      </c>
      <c r="Y216" s="122">
        <v>257770</v>
      </c>
      <c r="Z216" s="132">
        <v>1.1100000000000001</v>
      </c>
      <c r="AA216" s="41">
        <v>100734</v>
      </c>
      <c r="AB216" s="146">
        <f t="shared" si="69"/>
        <v>358504</v>
      </c>
      <c r="AC216" s="571">
        <v>198135</v>
      </c>
      <c r="AD216" s="602">
        <v>1.1100000000000001</v>
      </c>
      <c r="AE216" s="570">
        <v>74970</v>
      </c>
      <c r="AF216" s="570">
        <f t="shared" si="63"/>
        <v>273105</v>
      </c>
      <c r="AG216" s="404">
        <f t="shared" si="70"/>
        <v>320937.45131999999</v>
      </c>
    </row>
    <row r="217" spans="1:33" x14ac:dyDescent="0.2">
      <c r="A217" s="7">
        <v>202</v>
      </c>
      <c r="B217" s="12" t="s">
        <v>520</v>
      </c>
      <c r="C217" s="184" t="s">
        <v>593</v>
      </c>
      <c r="D217" s="187" t="s">
        <v>593</v>
      </c>
      <c r="E217" s="184" t="s">
        <v>593</v>
      </c>
      <c r="F217" s="187" t="s">
        <v>593</v>
      </c>
      <c r="G217" s="271">
        <v>94703.144</v>
      </c>
      <c r="H217" s="243">
        <f t="shared" si="64"/>
        <v>99533.004344000001</v>
      </c>
      <c r="I217" s="158">
        <f t="shared" si="65"/>
        <v>99533.004344000001</v>
      </c>
      <c r="K217" s="133">
        <v>202</v>
      </c>
      <c r="L217" s="124" t="s">
        <v>520</v>
      </c>
      <c r="M217" s="55">
        <v>187248</v>
      </c>
      <c r="N217" s="132">
        <v>1.05</v>
      </c>
      <c r="O217" s="59">
        <v>50838</v>
      </c>
      <c r="P217" s="162">
        <f t="shared" si="66"/>
        <v>238086</v>
      </c>
      <c r="Q217" s="122">
        <v>180608</v>
      </c>
      <c r="R217" s="132">
        <v>1.05</v>
      </c>
      <c r="S217" s="41">
        <v>52212</v>
      </c>
      <c r="T217" s="146">
        <f t="shared" si="67"/>
        <v>232820</v>
      </c>
      <c r="U217" s="55">
        <v>193888</v>
      </c>
      <c r="V217" s="132">
        <v>1.05</v>
      </c>
      <c r="W217" s="41">
        <v>45800</v>
      </c>
      <c r="X217" s="146">
        <f t="shared" si="68"/>
        <v>239688</v>
      </c>
      <c r="Y217" s="122">
        <v>197872</v>
      </c>
      <c r="Z217" s="132">
        <v>1.05</v>
      </c>
      <c r="AA217" s="41">
        <v>50380</v>
      </c>
      <c r="AB217" s="146">
        <f t="shared" si="69"/>
        <v>248252</v>
      </c>
      <c r="AC217" s="571">
        <v>645887.26987199998</v>
      </c>
      <c r="AD217" s="602">
        <v>1.05</v>
      </c>
      <c r="AE217" s="570">
        <v>111451.436679024</v>
      </c>
      <c r="AF217" s="570">
        <f t="shared" si="63"/>
        <v>757338.70655102399</v>
      </c>
      <c r="AG217" s="404">
        <f t="shared" si="70"/>
        <v>302619.61848250398</v>
      </c>
    </row>
    <row r="218" spans="1:33" x14ac:dyDescent="0.2">
      <c r="A218" s="7">
        <v>203</v>
      </c>
      <c r="B218" s="12" t="s">
        <v>521</v>
      </c>
      <c r="C218" s="184" t="s">
        <v>593</v>
      </c>
      <c r="D218" s="187" t="s">
        <v>593</v>
      </c>
      <c r="E218" s="184" t="s">
        <v>593</v>
      </c>
      <c r="F218" s="187" t="s">
        <v>593</v>
      </c>
      <c r="G218" s="271">
        <v>134136</v>
      </c>
      <c r="H218" s="243">
        <f t="shared" si="64"/>
        <v>140976.93599999999</v>
      </c>
      <c r="I218" s="158">
        <f t="shared" si="65"/>
        <v>140976.93599999999</v>
      </c>
      <c r="K218" s="133">
        <v>203</v>
      </c>
      <c r="L218" s="124" t="s">
        <v>521</v>
      </c>
      <c r="M218" s="55">
        <v>136770</v>
      </c>
      <c r="N218" s="132">
        <v>1.05</v>
      </c>
      <c r="O218" s="59">
        <v>51296</v>
      </c>
      <c r="P218" s="162">
        <f t="shared" si="66"/>
        <v>188066</v>
      </c>
      <c r="Q218" s="122">
        <v>129980</v>
      </c>
      <c r="R218" s="132">
        <v>1.05</v>
      </c>
      <c r="S218" s="41">
        <v>52212</v>
      </c>
      <c r="T218" s="146">
        <f t="shared" si="67"/>
        <v>182192</v>
      </c>
      <c r="U218" s="55">
        <v>142590</v>
      </c>
      <c r="V218" s="132">
        <v>1.05</v>
      </c>
      <c r="W218" s="41">
        <v>45800</v>
      </c>
      <c r="X218" s="146">
        <f t="shared" si="68"/>
        <v>188390</v>
      </c>
      <c r="Y218" s="122">
        <v>144530</v>
      </c>
      <c r="Z218" s="132">
        <v>1.05</v>
      </c>
      <c r="AA218" s="41">
        <v>50380</v>
      </c>
      <c r="AB218" s="146">
        <f t="shared" si="69"/>
        <v>194910</v>
      </c>
      <c r="AC218" s="571">
        <v>423414.98802719999</v>
      </c>
      <c r="AD218" s="602">
        <v>1.05</v>
      </c>
      <c r="AE218" s="570">
        <v>41092.7834143008</v>
      </c>
      <c r="AF218" s="570">
        <f t="shared" si="63"/>
        <v>464507.77144150081</v>
      </c>
      <c r="AG218" s="404">
        <f t="shared" si="70"/>
        <v>226507.1179069168</v>
      </c>
    </row>
    <row r="219" spans="1:33" ht="15" x14ac:dyDescent="0.25">
      <c r="A219" s="7">
        <v>204</v>
      </c>
      <c r="B219" s="31" t="s">
        <v>542</v>
      </c>
      <c r="C219" s="184" t="s">
        <v>593</v>
      </c>
      <c r="D219" s="187" t="s">
        <v>593</v>
      </c>
      <c r="E219" s="184" t="s">
        <v>593</v>
      </c>
      <c r="F219" s="187" t="s">
        <v>593</v>
      </c>
      <c r="G219" s="184" t="s">
        <v>593</v>
      </c>
      <c r="H219" s="187" t="s">
        <v>593</v>
      </c>
      <c r="I219" s="295" t="s">
        <v>593</v>
      </c>
      <c r="K219" s="133">
        <v>204</v>
      </c>
      <c r="L219" s="211" t="s">
        <v>542</v>
      </c>
      <c r="M219" s="212">
        <v>275542</v>
      </c>
      <c r="N219" s="135">
        <v>3.2</v>
      </c>
      <c r="O219" s="212">
        <v>100016</v>
      </c>
      <c r="P219" s="162">
        <f t="shared" si="66"/>
        <v>375558</v>
      </c>
      <c r="Q219" s="122">
        <v>252092</v>
      </c>
      <c r="R219" s="135">
        <v>3.2</v>
      </c>
      <c r="S219" s="41">
        <v>103588</v>
      </c>
      <c r="T219" s="146">
        <f t="shared" si="67"/>
        <v>355680</v>
      </c>
      <c r="U219" s="212">
        <v>283359</v>
      </c>
      <c r="V219" s="135">
        <v>3.2</v>
      </c>
      <c r="W219" s="211">
        <v>89300</v>
      </c>
      <c r="X219" s="146">
        <f t="shared" si="68"/>
        <v>372659</v>
      </c>
      <c r="Y219" s="122">
        <v>297038</v>
      </c>
      <c r="Z219" s="135">
        <v>3.2</v>
      </c>
      <c r="AA219" s="41">
        <v>99123</v>
      </c>
      <c r="AB219" s="146">
        <f t="shared" si="69"/>
        <v>396161</v>
      </c>
      <c r="AC219" s="586">
        <v>602828.11854719999</v>
      </c>
      <c r="AD219" s="606">
        <v>3.2</v>
      </c>
      <c r="AE219" s="586">
        <v>353565.86805315397</v>
      </c>
      <c r="AF219" s="570">
        <f t="shared" si="63"/>
        <v>956393.98660035396</v>
      </c>
      <c r="AG219" s="404">
        <f t="shared" si="70"/>
        <v>491290.39732007077</v>
      </c>
    </row>
    <row r="220" spans="1:33" ht="15" x14ac:dyDescent="0.25">
      <c r="A220" s="7">
        <v>205</v>
      </c>
      <c r="B220" s="31" t="s">
        <v>543</v>
      </c>
      <c r="C220" s="184" t="s">
        <v>593</v>
      </c>
      <c r="D220" s="187" t="s">
        <v>593</v>
      </c>
      <c r="E220" s="184" t="s">
        <v>593</v>
      </c>
      <c r="F220" s="187" t="s">
        <v>593</v>
      </c>
      <c r="G220" s="184" t="s">
        <v>593</v>
      </c>
      <c r="H220" s="187" t="s">
        <v>593</v>
      </c>
      <c r="I220" s="295" t="s">
        <v>593</v>
      </c>
      <c r="K220" s="133">
        <v>205</v>
      </c>
      <c r="L220" s="211" t="s">
        <v>543</v>
      </c>
      <c r="M220" s="212">
        <v>171174</v>
      </c>
      <c r="N220" s="135">
        <v>1.59</v>
      </c>
      <c r="O220" s="212">
        <v>75570</v>
      </c>
      <c r="P220" s="162">
        <f t="shared" si="66"/>
        <v>246744</v>
      </c>
      <c r="Q220" s="122">
        <v>163890</v>
      </c>
      <c r="R220" s="135">
        <v>1.59</v>
      </c>
      <c r="S220" s="41">
        <v>79692</v>
      </c>
      <c r="T220" s="146">
        <f t="shared" si="67"/>
        <v>243582</v>
      </c>
      <c r="U220" s="212">
        <v>167532</v>
      </c>
      <c r="V220" s="135">
        <v>1.59</v>
      </c>
      <c r="W220" s="211">
        <v>68700</v>
      </c>
      <c r="X220" s="146">
        <f t="shared" si="68"/>
        <v>236232</v>
      </c>
      <c r="Y220" s="122">
        <v>182100</v>
      </c>
      <c r="Z220" s="135">
        <v>1.59</v>
      </c>
      <c r="AA220" s="41">
        <v>76257</v>
      </c>
      <c r="AB220" s="146">
        <f t="shared" si="69"/>
        <v>258357</v>
      </c>
      <c r="AC220" s="586">
        <v>552592.44200160005</v>
      </c>
      <c r="AD220" s="606">
        <v>1.59</v>
      </c>
      <c r="AE220" s="586">
        <v>144262.50998852201</v>
      </c>
      <c r="AF220" s="570">
        <f t="shared" si="63"/>
        <v>696854.95199012209</v>
      </c>
      <c r="AG220" s="404">
        <f t="shared" si="70"/>
        <v>336353.99039802438</v>
      </c>
    </row>
    <row r="221" spans="1:33" ht="15" x14ac:dyDescent="0.25">
      <c r="A221" s="7">
        <v>206</v>
      </c>
      <c r="B221" s="31" t="s">
        <v>544</v>
      </c>
      <c r="C221" s="184" t="s">
        <v>593</v>
      </c>
      <c r="D221" s="187" t="s">
        <v>593</v>
      </c>
      <c r="E221" s="184" t="s">
        <v>593</v>
      </c>
      <c r="F221" s="187" t="s">
        <v>593</v>
      </c>
      <c r="G221" s="184" t="s">
        <v>593</v>
      </c>
      <c r="H221" s="187" t="s">
        <v>593</v>
      </c>
      <c r="I221" s="295" t="s">
        <v>593</v>
      </c>
      <c r="K221" s="133">
        <v>206</v>
      </c>
      <c r="L221" s="211" t="s">
        <v>544</v>
      </c>
      <c r="M221" s="463" t="s">
        <v>593</v>
      </c>
      <c r="N221" s="135">
        <v>18.399999999999999</v>
      </c>
      <c r="O221" s="212">
        <v>666000</v>
      </c>
      <c r="P221" s="162">
        <f t="shared" ref="P221:P222" si="71">+O221</f>
        <v>666000</v>
      </c>
      <c r="Q221" s="463" t="s">
        <v>593</v>
      </c>
      <c r="R221" s="135">
        <v>18.399999999999999</v>
      </c>
      <c r="S221" s="41">
        <v>672000</v>
      </c>
      <c r="T221" s="146">
        <f t="shared" ref="T221:T222" si="72">+S221</f>
        <v>672000</v>
      </c>
      <c r="U221" s="463" t="s">
        <v>593</v>
      </c>
      <c r="V221" s="135">
        <v>18.399999999999999</v>
      </c>
      <c r="W221" s="211">
        <v>600000</v>
      </c>
      <c r="X221" s="146">
        <f t="shared" ref="X221:X222" si="73">+W221</f>
        <v>600000</v>
      </c>
      <c r="Y221" s="463" t="s">
        <v>593</v>
      </c>
      <c r="Z221" s="135">
        <v>18.399999999999999</v>
      </c>
      <c r="AA221" s="41">
        <v>684000</v>
      </c>
      <c r="AB221" s="146">
        <f t="shared" ref="AB221:AB222" si="74">+AA221</f>
        <v>684000</v>
      </c>
      <c r="AC221" s="586">
        <v>645887.26987199998</v>
      </c>
      <c r="AD221" s="606">
        <v>18.399999999999999</v>
      </c>
      <c r="AE221" s="586">
        <v>33270.370923628798</v>
      </c>
      <c r="AF221" s="570">
        <f t="shared" si="63"/>
        <v>679157.64079562877</v>
      </c>
      <c r="AG221" s="404">
        <f t="shared" si="70"/>
        <v>660231.52815912571</v>
      </c>
    </row>
    <row r="222" spans="1:33" ht="15" x14ac:dyDescent="0.25">
      <c r="A222" s="7">
        <v>207</v>
      </c>
      <c r="B222" s="31" t="s">
        <v>545</v>
      </c>
      <c r="C222" s="184" t="s">
        <v>593</v>
      </c>
      <c r="D222" s="187" t="s">
        <v>593</v>
      </c>
      <c r="E222" s="184" t="s">
        <v>593</v>
      </c>
      <c r="F222" s="187" t="s">
        <v>593</v>
      </c>
      <c r="G222" s="184" t="s">
        <v>593</v>
      </c>
      <c r="H222" s="187" t="s">
        <v>593</v>
      </c>
      <c r="I222" s="295" t="s">
        <v>593</v>
      </c>
      <c r="K222" s="133">
        <v>207</v>
      </c>
      <c r="L222" s="211" t="s">
        <v>545</v>
      </c>
      <c r="M222" s="463" t="s">
        <v>593</v>
      </c>
      <c r="N222" s="135">
        <v>3.21</v>
      </c>
      <c r="O222" s="212">
        <v>473000</v>
      </c>
      <c r="P222" s="162">
        <f t="shared" si="71"/>
        <v>473000</v>
      </c>
      <c r="Q222" s="463" t="s">
        <v>593</v>
      </c>
      <c r="R222" s="135">
        <v>3.21</v>
      </c>
      <c r="S222" s="41">
        <v>485900</v>
      </c>
      <c r="T222" s="146">
        <f t="shared" si="72"/>
        <v>485900</v>
      </c>
      <c r="U222" s="463" t="s">
        <v>593</v>
      </c>
      <c r="V222" s="135">
        <v>3.21</v>
      </c>
      <c r="W222" s="211">
        <v>430000</v>
      </c>
      <c r="X222" s="146">
        <f t="shared" si="73"/>
        <v>430000</v>
      </c>
      <c r="Y222" s="463" t="s">
        <v>593</v>
      </c>
      <c r="Z222" s="135">
        <v>3.21</v>
      </c>
      <c r="AA222" s="41">
        <v>485900</v>
      </c>
      <c r="AB222" s="146">
        <f t="shared" si="74"/>
        <v>485900</v>
      </c>
      <c r="AC222" s="586">
        <v>739182.09774240002</v>
      </c>
      <c r="AD222" s="606">
        <v>3.21</v>
      </c>
      <c r="AE222" s="586">
        <v>153046.57685878099</v>
      </c>
      <c r="AF222" s="570">
        <f t="shared" si="63"/>
        <v>892228.67460118094</v>
      </c>
      <c r="AG222" s="404">
        <f t="shared" si="70"/>
        <v>553405.73492023617</v>
      </c>
    </row>
    <row r="223" spans="1:33" ht="15" x14ac:dyDescent="0.25">
      <c r="A223" s="7">
        <v>208</v>
      </c>
      <c r="B223" s="31" t="s">
        <v>546</v>
      </c>
      <c r="C223" s="184" t="s">
        <v>593</v>
      </c>
      <c r="D223" s="187" t="s">
        <v>593</v>
      </c>
      <c r="E223" s="184" t="s">
        <v>593</v>
      </c>
      <c r="F223" s="187" t="s">
        <v>593</v>
      </c>
      <c r="G223" s="184" t="s">
        <v>593</v>
      </c>
      <c r="H223" s="187" t="s">
        <v>593</v>
      </c>
      <c r="I223" s="295" t="s">
        <v>593</v>
      </c>
      <c r="K223" s="133">
        <v>208</v>
      </c>
      <c r="L223" s="211" t="s">
        <v>546</v>
      </c>
      <c r="M223" s="212">
        <v>386400</v>
      </c>
      <c r="N223" s="135">
        <v>11.2</v>
      </c>
      <c r="O223" s="212">
        <v>109760</v>
      </c>
      <c r="P223" s="162">
        <f t="shared" si="66"/>
        <v>496160</v>
      </c>
      <c r="Q223" s="122">
        <v>375200</v>
      </c>
      <c r="R223" s="135">
        <v>11.2</v>
      </c>
      <c r="S223" s="41">
        <v>111720</v>
      </c>
      <c r="T223" s="146">
        <f t="shared" si="67"/>
        <v>486920</v>
      </c>
      <c r="U223" s="212">
        <v>400400</v>
      </c>
      <c r="V223" s="135">
        <v>11.2</v>
      </c>
      <c r="W223" s="211">
        <v>98000</v>
      </c>
      <c r="X223" s="146">
        <f t="shared" si="68"/>
        <v>498400</v>
      </c>
      <c r="Y223" s="122">
        <v>422800</v>
      </c>
      <c r="Z223" s="135">
        <v>11.2</v>
      </c>
      <c r="AA223" s="41">
        <v>108780</v>
      </c>
      <c r="AB223" s="146">
        <f t="shared" si="69"/>
        <v>531580</v>
      </c>
      <c r="AC223" s="586">
        <v>753535.14818400005</v>
      </c>
      <c r="AD223" s="606">
        <v>11.2</v>
      </c>
      <c r="AE223" s="586">
        <v>108265.059480989</v>
      </c>
      <c r="AF223" s="570">
        <f t="shared" si="63"/>
        <v>861800.20766498905</v>
      </c>
      <c r="AG223" s="404">
        <f t="shared" si="70"/>
        <v>574972.04153299774</v>
      </c>
    </row>
    <row r="224" spans="1:33" ht="15" x14ac:dyDescent="0.25">
      <c r="A224" s="7">
        <v>209</v>
      </c>
      <c r="B224" s="31" t="s">
        <v>547</v>
      </c>
      <c r="C224" s="184" t="s">
        <v>593</v>
      </c>
      <c r="D224" s="187" t="s">
        <v>593</v>
      </c>
      <c r="E224" s="184" t="s">
        <v>593</v>
      </c>
      <c r="F224" s="187" t="s">
        <v>593</v>
      </c>
      <c r="G224" s="184" t="s">
        <v>593</v>
      </c>
      <c r="H224" s="187" t="s">
        <v>593</v>
      </c>
      <c r="I224" s="295" t="s">
        <v>593</v>
      </c>
      <c r="K224" s="133">
        <v>209</v>
      </c>
      <c r="L224" s="211" t="s">
        <v>547</v>
      </c>
      <c r="M224" s="212">
        <v>277900</v>
      </c>
      <c r="N224" s="135">
        <v>2.21</v>
      </c>
      <c r="O224" s="212">
        <v>77117</v>
      </c>
      <c r="P224" s="162">
        <f t="shared" si="66"/>
        <v>355017</v>
      </c>
      <c r="Q224" s="122">
        <v>260035</v>
      </c>
      <c r="R224" s="135">
        <v>2.21</v>
      </c>
      <c r="S224" s="41">
        <v>77812</v>
      </c>
      <c r="T224" s="146">
        <f t="shared" si="67"/>
        <v>337847</v>
      </c>
      <c r="U224" s="212">
        <v>277900</v>
      </c>
      <c r="V224" s="135">
        <v>2.21</v>
      </c>
      <c r="W224" s="211">
        <v>69475</v>
      </c>
      <c r="X224" s="146">
        <f t="shared" si="68"/>
        <v>347375</v>
      </c>
      <c r="Y224" s="122">
        <v>287825</v>
      </c>
      <c r="Z224" s="135">
        <v>2.21</v>
      </c>
      <c r="AA224" s="41">
        <v>76423</v>
      </c>
      <c r="AB224" s="146">
        <f t="shared" si="69"/>
        <v>364248</v>
      </c>
      <c r="AC224" s="586">
        <v>452121.08891039999</v>
      </c>
      <c r="AD224" s="606">
        <v>2.21</v>
      </c>
      <c r="AE224" s="586">
        <v>47989.424151489598</v>
      </c>
      <c r="AF224" s="570">
        <f t="shared" si="63"/>
        <v>500110.51306188956</v>
      </c>
      <c r="AG224" s="404">
        <f t="shared" si="70"/>
        <v>380919.50261237787</v>
      </c>
    </row>
    <row r="225" spans="1:33" ht="15" x14ac:dyDescent="0.25">
      <c r="A225" s="7">
        <v>210</v>
      </c>
      <c r="B225" s="31" t="s">
        <v>548</v>
      </c>
      <c r="C225" s="184" t="s">
        <v>593</v>
      </c>
      <c r="D225" s="187" t="s">
        <v>593</v>
      </c>
      <c r="E225" s="184" t="s">
        <v>593</v>
      </c>
      <c r="F225" s="187" t="s">
        <v>593</v>
      </c>
      <c r="G225" s="184" t="s">
        <v>593</v>
      </c>
      <c r="H225" s="187" t="s">
        <v>593</v>
      </c>
      <c r="I225" s="295" t="s">
        <v>593</v>
      </c>
      <c r="K225" s="133">
        <v>210</v>
      </c>
      <c r="L225" s="211" t="s">
        <v>548</v>
      </c>
      <c r="M225" s="212">
        <v>3753739</v>
      </c>
      <c r="N225" s="135">
        <v>4.5199999999999996</v>
      </c>
      <c r="O225" s="212">
        <v>418000</v>
      </c>
      <c r="P225" s="162">
        <f t="shared" si="66"/>
        <v>4171739</v>
      </c>
      <c r="Q225" s="122">
        <v>3427327</v>
      </c>
      <c r="R225" s="135">
        <v>4.5199999999999996</v>
      </c>
      <c r="S225" s="41">
        <v>433200</v>
      </c>
      <c r="T225" s="146">
        <f t="shared" si="67"/>
        <v>3860527</v>
      </c>
      <c r="U225" s="212">
        <v>3835342</v>
      </c>
      <c r="V225" s="135">
        <v>4.5199999999999996</v>
      </c>
      <c r="W225" s="211">
        <v>380000</v>
      </c>
      <c r="X225" s="146">
        <f t="shared" si="68"/>
        <v>4215342</v>
      </c>
      <c r="Y225" s="122">
        <v>4107353</v>
      </c>
      <c r="Z225" s="135">
        <v>4.5199999999999996</v>
      </c>
      <c r="AA225" s="41">
        <v>425600</v>
      </c>
      <c r="AB225" s="146">
        <f t="shared" si="69"/>
        <v>4532953</v>
      </c>
      <c r="AC225" s="586">
        <v>452121.08891039999</v>
      </c>
      <c r="AD225" s="606">
        <v>4.5199999999999996</v>
      </c>
      <c r="AE225" s="586">
        <v>29682.1083132288</v>
      </c>
      <c r="AF225" s="570">
        <f t="shared" si="63"/>
        <v>481803.19722362881</v>
      </c>
      <c r="AG225" s="404">
        <f t="shared" si="70"/>
        <v>3452472.8394447258</v>
      </c>
    </row>
    <row r="226" spans="1:33" ht="15" x14ac:dyDescent="0.25">
      <c r="A226" s="7">
        <v>211</v>
      </c>
      <c r="B226" s="31" t="s">
        <v>549</v>
      </c>
      <c r="C226" s="184" t="s">
        <v>593</v>
      </c>
      <c r="D226" s="187" t="s">
        <v>593</v>
      </c>
      <c r="E226" s="184" t="s">
        <v>593</v>
      </c>
      <c r="F226" s="187" t="s">
        <v>593</v>
      </c>
      <c r="G226" s="184" t="s">
        <v>593</v>
      </c>
      <c r="H226" s="187" t="s">
        <v>593</v>
      </c>
      <c r="I226" s="295" t="s">
        <v>593</v>
      </c>
      <c r="K226" s="133">
        <v>211</v>
      </c>
      <c r="L226" s="211" t="s">
        <v>549</v>
      </c>
      <c r="M226" s="212">
        <v>4089151</v>
      </c>
      <c r="N226" s="135">
        <v>4.5199999999999996</v>
      </c>
      <c r="O226" s="212">
        <v>425600</v>
      </c>
      <c r="P226" s="162">
        <f t="shared" si="66"/>
        <v>4514751</v>
      </c>
      <c r="Q226" s="122">
        <v>3581532</v>
      </c>
      <c r="R226" s="135">
        <v>4.5199999999999996</v>
      </c>
      <c r="S226" s="41">
        <v>437000</v>
      </c>
      <c r="T226" s="146">
        <f t="shared" si="67"/>
        <v>4018532</v>
      </c>
      <c r="U226" s="212">
        <v>4173754</v>
      </c>
      <c r="V226" s="135">
        <v>4.5199999999999996</v>
      </c>
      <c r="W226" s="211">
        <v>380000</v>
      </c>
      <c r="X226" s="146">
        <f t="shared" si="68"/>
        <v>4553754</v>
      </c>
      <c r="Y226" s="122">
        <v>4258357</v>
      </c>
      <c r="Z226" s="135">
        <v>4.5199999999999996</v>
      </c>
      <c r="AA226" s="41">
        <v>421800</v>
      </c>
      <c r="AB226" s="146">
        <f t="shared" si="69"/>
        <v>4680157</v>
      </c>
      <c r="AC226" s="586">
        <v>645887.26987199998</v>
      </c>
      <c r="AD226" s="606">
        <v>4.5199999999999996</v>
      </c>
      <c r="AE226" s="586">
        <v>476521.27466112003</v>
      </c>
      <c r="AF226" s="570">
        <f t="shared" si="63"/>
        <v>1122408.54453312</v>
      </c>
      <c r="AG226" s="404">
        <f t="shared" si="70"/>
        <v>3777920.5089066238</v>
      </c>
    </row>
    <row r="227" spans="1:33" ht="15" x14ac:dyDescent="0.25">
      <c r="A227" s="7">
        <v>212</v>
      </c>
      <c r="B227" s="31" t="s">
        <v>550</v>
      </c>
      <c r="C227" s="184" t="s">
        <v>593</v>
      </c>
      <c r="D227" s="187" t="s">
        <v>593</v>
      </c>
      <c r="E227" s="184" t="s">
        <v>593</v>
      </c>
      <c r="F227" s="187" t="s">
        <v>593</v>
      </c>
      <c r="G227" s="184" t="s">
        <v>593</v>
      </c>
      <c r="H227" s="187" t="s">
        <v>593</v>
      </c>
      <c r="I227" s="295" t="s">
        <v>593</v>
      </c>
      <c r="K227" s="133">
        <v>212</v>
      </c>
      <c r="L227" s="211" t="s">
        <v>550</v>
      </c>
      <c r="M227" s="212">
        <v>880400</v>
      </c>
      <c r="N227" s="135">
        <v>11.56</v>
      </c>
      <c r="O227" s="212">
        <v>238700</v>
      </c>
      <c r="P227" s="162">
        <f t="shared" si="66"/>
        <v>1119100</v>
      </c>
      <c r="Q227" s="122">
        <v>855600</v>
      </c>
      <c r="R227" s="135">
        <v>11.56</v>
      </c>
      <c r="S227" s="41">
        <v>251720</v>
      </c>
      <c r="T227" s="146">
        <f t="shared" si="67"/>
        <v>1107320</v>
      </c>
      <c r="U227" s="212">
        <v>911400</v>
      </c>
      <c r="V227" s="135">
        <v>11.56</v>
      </c>
      <c r="W227" s="211">
        <v>217000</v>
      </c>
      <c r="X227" s="146">
        <f t="shared" si="68"/>
        <v>1128400</v>
      </c>
      <c r="Y227" s="122">
        <v>911400</v>
      </c>
      <c r="Z227" s="135">
        <v>11.56</v>
      </c>
      <c r="AA227" s="41">
        <v>234360</v>
      </c>
      <c r="AB227" s="146">
        <f t="shared" si="69"/>
        <v>1145760</v>
      </c>
      <c r="AC227" s="586">
        <v>423414.98802719999</v>
      </c>
      <c r="AD227" s="606">
        <v>11.56</v>
      </c>
      <c r="AE227" s="586">
        <v>886300.86476879998</v>
      </c>
      <c r="AF227" s="570">
        <f t="shared" si="63"/>
        <v>1309715.852796</v>
      </c>
      <c r="AG227" s="404">
        <f t="shared" si="70"/>
        <v>1162059.1705592</v>
      </c>
    </row>
    <row r="228" spans="1:33" ht="15" x14ac:dyDescent="0.25">
      <c r="A228" s="7">
        <v>213</v>
      </c>
      <c r="B228" s="31" t="s">
        <v>551</v>
      </c>
      <c r="C228" s="184" t="s">
        <v>593</v>
      </c>
      <c r="D228" s="187" t="s">
        <v>593</v>
      </c>
      <c r="E228" s="184" t="s">
        <v>593</v>
      </c>
      <c r="F228" s="187" t="s">
        <v>593</v>
      </c>
      <c r="G228" s="184" t="s">
        <v>593</v>
      </c>
      <c r="H228" s="187" t="s">
        <v>593</v>
      </c>
      <c r="I228" s="295" t="s">
        <v>593</v>
      </c>
      <c r="K228" s="133">
        <v>213</v>
      </c>
      <c r="L228" s="211" t="s">
        <v>551</v>
      </c>
      <c r="M228" s="212">
        <v>1343038</v>
      </c>
      <c r="N228" s="135">
        <v>3.59</v>
      </c>
      <c r="O228" s="212">
        <v>377423</v>
      </c>
      <c r="P228" s="162">
        <f t="shared" si="66"/>
        <v>1720461</v>
      </c>
      <c r="Q228" s="122">
        <v>1235203</v>
      </c>
      <c r="R228" s="135">
        <v>3.59</v>
      </c>
      <c r="S228" s="41">
        <v>394579</v>
      </c>
      <c r="T228" s="146">
        <f t="shared" si="67"/>
        <v>1629782</v>
      </c>
      <c r="U228" s="212">
        <v>1382251</v>
      </c>
      <c r="V228" s="135">
        <v>3.59</v>
      </c>
      <c r="W228" s="211">
        <v>343112</v>
      </c>
      <c r="X228" s="146">
        <f t="shared" si="68"/>
        <v>1725363</v>
      </c>
      <c r="Y228" s="122">
        <v>1470480</v>
      </c>
      <c r="Z228" s="135">
        <v>3.59</v>
      </c>
      <c r="AA228" s="41">
        <v>387717</v>
      </c>
      <c r="AB228" s="146">
        <f t="shared" si="69"/>
        <v>1858197</v>
      </c>
      <c r="AC228" s="586">
        <v>602828.11854719999</v>
      </c>
      <c r="AD228" s="606">
        <v>3.59</v>
      </c>
      <c r="AE228" s="586">
        <v>109083.18335616001</v>
      </c>
      <c r="AF228" s="570">
        <f t="shared" si="63"/>
        <v>711911.30190336006</v>
      </c>
      <c r="AG228" s="404">
        <f t="shared" si="70"/>
        <v>1529142.8603806719</v>
      </c>
    </row>
    <row r="229" spans="1:33" ht="15" x14ac:dyDescent="0.25">
      <c r="A229" s="7">
        <v>214</v>
      </c>
      <c r="B229" s="31" t="s">
        <v>552</v>
      </c>
      <c r="C229" s="184" t="s">
        <v>593</v>
      </c>
      <c r="D229" s="187" t="s">
        <v>593</v>
      </c>
      <c r="E229" s="184" t="s">
        <v>593</v>
      </c>
      <c r="F229" s="187" t="s">
        <v>593</v>
      </c>
      <c r="G229" s="184" t="s">
        <v>593</v>
      </c>
      <c r="H229" s="187" t="s">
        <v>593</v>
      </c>
      <c r="I229" s="295" t="s">
        <v>593</v>
      </c>
      <c r="K229" s="133">
        <v>214</v>
      </c>
      <c r="L229" s="211" t="s">
        <v>552</v>
      </c>
      <c r="M229" s="212">
        <v>850639</v>
      </c>
      <c r="N229" s="135">
        <v>3.74</v>
      </c>
      <c r="O229" s="212">
        <v>240806</v>
      </c>
      <c r="P229" s="162">
        <f t="shared" si="66"/>
        <v>1091445</v>
      </c>
      <c r="Q229" s="122">
        <v>800602</v>
      </c>
      <c r="R229" s="135">
        <v>3.74</v>
      </c>
      <c r="S229" s="41">
        <v>253941</v>
      </c>
      <c r="T229" s="146">
        <f t="shared" si="67"/>
        <v>1054543</v>
      </c>
      <c r="U229" s="212">
        <v>869403</v>
      </c>
      <c r="V229" s="135">
        <v>3.74</v>
      </c>
      <c r="W229" s="211">
        <v>218914.5</v>
      </c>
      <c r="X229" s="146">
        <f t="shared" si="68"/>
        <v>1088317.5</v>
      </c>
      <c r="Y229" s="122">
        <v>931950</v>
      </c>
      <c r="Z229" s="135">
        <v>3.74</v>
      </c>
      <c r="AA229" s="41">
        <v>242995</v>
      </c>
      <c r="AB229" s="146">
        <f t="shared" si="69"/>
        <v>1174945</v>
      </c>
      <c r="AC229" s="586">
        <v>552592.44200160005</v>
      </c>
      <c r="AD229" s="606">
        <v>3.74</v>
      </c>
      <c r="AE229" s="586">
        <v>26696.673821376</v>
      </c>
      <c r="AF229" s="570">
        <f t="shared" si="63"/>
        <v>579289.11582297611</v>
      </c>
      <c r="AG229" s="404">
        <f t="shared" si="70"/>
        <v>997707.92316459527</v>
      </c>
    </row>
    <row r="230" spans="1:33" ht="15" x14ac:dyDescent="0.25">
      <c r="A230" s="7">
        <v>215</v>
      </c>
      <c r="B230" s="31" t="s">
        <v>553</v>
      </c>
      <c r="C230" s="184" t="s">
        <v>593</v>
      </c>
      <c r="D230" s="187" t="s">
        <v>593</v>
      </c>
      <c r="E230" s="184" t="s">
        <v>593</v>
      </c>
      <c r="F230" s="187" t="s">
        <v>593</v>
      </c>
      <c r="G230" s="184" t="s">
        <v>593</v>
      </c>
      <c r="H230" s="187" t="s">
        <v>593</v>
      </c>
      <c r="I230" s="295" t="s">
        <v>593</v>
      </c>
      <c r="K230" s="133">
        <v>215</v>
      </c>
      <c r="L230" s="211" t="s">
        <v>553</v>
      </c>
      <c r="M230" s="212">
        <v>695232</v>
      </c>
      <c r="N230" s="135">
        <v>9.83</v>
      </c>
      <c r="O230" s="212">
        <v>190210</v>
      </c>
      <c r="P230" s="162">
        <f t="shared" si="66"/>
        <v>885442</v>
      </c>
      <c r="Q230" s="122">
        <v>612000</v>
      </c>
      <c r="R230" s="135">
        <v>9.83</v>
      </c>
      <c r="S230" s="41">
        <v>197064</v>
      </c>
      <c r="T230" s="146">
        <f t="shared" si="67"/>
        <v>809064</v>
      </c>
      <c r="U230" s="212">
        <v>685440</v>
      </c>
      <c r="V230" s="135">
        <v>9.83</v>
      </c>
      <c r="W230" s="211">
        <v>171360</v>
      </c>
      <c r="X230" s="146">
        <f t="shared" si="68"/>
        <v>856800</v>
      </c>
      <c r="Y230" s="122">
        <v>744192</v>
      </c>
      <c r="Z230" s="135">
        <v>9.83</v>
      </c>
      <c r="AA230" s="41">
        <v>186782</v>
      </c>
      <c r="AB230" s="146">
        <f t="shared" si="69"/>
        <v>930974</v>
      </c>
      <c r="AC230" s="586">
        <v>645887.26987199998</v>
      </c>
      <c r="AD230" s="606">
        <v>9.83</v>
      </c>
      <c r="AE230" s="586">
        <v>58036.559460609598</v>
      </c>
      <c r="AF230" s="570">
        <f t="shared" si="63"/>
        <v>703923.82933260954</v>
      </c>
      <c r="AG230" s="404">
        <f t="shared" si="70"/>
        <v>837240.76586652198</v>
      </c>
    </row>
    <row r="231" spans="1:33" ht="15" x14ac:dyDescent="0.25">
      <c r="A231" s="7">
        <v>216</v>
      </c>
      <c r="B231" s="31" t="s">
        <v>554</v>
      </c>
      <c r="C231" s="184" t="s">
        <v>593</v>
      </c>
      <c r="D231" s="187" t="s">
        <v>593</v>
      </c>
      <c r="E231" s="184" t="s">
        <v>593</v>
      </c>
      <c r="F231" s="187" t="s">
        <v>593</v>
      </c>
      <c r="G231" s="184" t="s">
        <v>593</v>
      </c>
      <c r="H231" s="187" t="s">
        <v>593</v>
      </c>
      <c r="I231" s="295" t="s">
        <v>593</v>
      </c>
      <c r="K231" s="133">
        <v>216</v>
      </c>
      <c r="L231" s="211" t="s">
        <v>554</v>
      </c>
      <c r="M231" s="212">
        <v>227200</v>
      </c>
      <c r="N231" s="135">
        <v>3</v>
      </c>
      <c r="O231" s="212">
        <v>61600</v>
      </c>
      <c r="P231" s="162">
        <f t="shared" si="66"/>
        <v>288800</v>
      </c>
      <c r="Q231" s="122">
        <v>209600</v>
      </c>
      <c r="R231" s="135">
        <v>3</v>
      </c>
      <c r="S231" s="41">
        <v>62720</v>
      </c>
      <c r="T231" s="146">
        <f t="shared" si="67"/>
        <v>272320</v>
      </c>
      <c r="U231" s="212">
        <v>225600</v>
      </c>
      <c r="V231" s="135">
        <v>3</v>
      </c>
      <c r="W231" s="211">
        <v>56000</v>
      </c>
      <c r="X231" s="146">
        <f t="shared" si="68"/>
        <v>281600</v>
      </c>
      <c r="Y231" s="122">
        <v>235200</v>
      </c>
      <c r="Z231" s="135">
        <v>3</v>
      </c>
      <c r="AA231" s="41">
        <v>63280</v>
      </c>
      <c r="AB231" s="146">
        <f t="shared" si="69"/>
        <v>298480</v>
      </c>
      <c r="AC231" s="586">
        <v>739182.09774240002</v>
      </c>
      <c r="AD231" s="606">
        <v>3</v>
      </c>
      <c r="AE231" s="586">
        <v>133490.54563210101</v>
      </c>
      <c r="AF231" s="570">
        <f t="shared" si="63"/>
        <v>872672.64337450103</v>
      </c>
      <c r="AG231" s="404">
        <f t="shared" si="70"/>
        <v>402774.52867490018</v>
      </c>
    </row>
    <row r="232" spans="1:33" ht="15" x14ac:dyDescent="0.25">
      <c r="A232" s="7">
        <v>217</v>
      </c>
      <c r="B232" s="31" t="s">
        <v>555</v>
      </c>
      <c r="C232" s="184" t="s">
        <v>593</v>
      </c>
      <c r="D232" s="187" t="s">
        <v>593</v>
      </c>
      <c r="E232" s="184" t="s">
        <v>593</v>
      </c>
      <c r="F232" s="187" t="s">
        <v>593</v>
      </c>
      <c r="G232" s="184" t="s">
        <v>593</v>
      </c>
      <c r="H232" s="187" t="s">
        <v>593</v>
      </c>
      <c r="I232" s="295" t="s">
        <v>593</v>
      </c>
      <c r="K232" s="133">
        <v>217</v>
      </c>
      <c r="L232" s="211" t="s">
        <v>555</v>
      </c>
      <c r="M232" s="212">
        <v>1325703</v>
      </c>
      <c r="N232" s="135">
        <v>3.8</v>
      </c>
      <c r="O232" s="212">
        <v>381508</v>
      </c>
      <c r="P232" s="162">
        <f t="shared" si="66"/>
        <v>1707211</v>
      </c>
      <c r="Q232" s="122">
        <v>1296243</v>
      </c>
      <c r="R232" s="135">
        <v>3.8</v>
      </c>
      <c r="S232" s="41">
        <v>388382</v>
      </c>
      <c r="T232" s="146">
        <f t="shared" si="67"/>
        <v>1684625</v>
      </c>
      <c r="U232" s="212">
        <v>1404263</v>
      </c>
      <c r="V232" s="135">
        <v>3.8</v>
      </c>
      <c r="W232" s="211">
        <v>343700.69999999995</v>
      </c>
      <c r="X232" s="146">
        <f t="shared" si="68"/>
        <v>1747963.7</v>
      </c>
      <c r="Y232" s="122">
        <v>1492643</v>
      </c>
      <c r="Z232" s="135">
        <v>3.8</v>
      </c>
      <c r="AA232" s="41">
        <v>378071</v>
      </c>
      <c r="AB232" s="146">
        <f t="shared" si="69"/>
        <v>1870714</v>
      </c>
      <c r="AC232" s="586">
        <v>753535.14818400005</v>
      </c>
      <c r="AD232" s="606">
        <v>3.8</v>
      </c>
      <c r="AE232" s="586">
        <v>25455.134958177601</v>
      </c>
      <c r="AF232" s="570">
        <f t="shared" si="63"/>
        <v>778990.28314217762</v>
      </c>
      <c r="AG232" s="404">
        <f t="shared" si="70"/>
        <v>1557900.7966284356</v>
      </c>
    </row>
    <row r="233" spans="1:33" ht="15" x14ac:dyDescent="0.25">
      <c r="A233" s="7">
        <v>218</v>
      </c>
      <c r="B233" s="31" t="s">
        <v>556</v>
      </c>
      <c r="C233" s="184" t="s">
        <v>593</v>
      </c>
      <c r="D233" s="187" t="s">
        <v>593</v>
      </c>
      <c r="E233" s="184" t="s">
        <v>593</v>
      </c>
      <c r="F233" s="187" t="s">
        <v>593</v>
      </c>
      <c r="G233" s="184" t="s">
        <v>593</v>
      </c>
      <c r="H233" s="187" t="s">
        <v>593</v>
      </c>
      <c r="I233" s="295" t="s">
        <v>593</v>
      </c>
      <c r="K233" s="133">
        <v>218</v>
      </c>
      <c r="L233" s="211" t="s">
        <v>556</v>
      </c>
      <c r="M233" s="212">
        <v>724707</v>
      </c>
      <c r="N233" s="135">
        <v>2.2999999999999998</v>
      </c>
      <c r="O233" s="212">
        <v>208555</v>
      </c>
      <c r="P233" s="162">
        <f t="shared" si="66"/>
        <v>933262</v>
      </c>
      <c r="Q233" s="122">
        <v>703234</v>
      </c>
      <c r="R233" s="135">
        <v>2.2999999999999998</v>
      </c>
      <c r="S233" s="41">
        <v>212312</v>
      </c>
      <c r="T233" s="146">
        <f t="shared" si="67"/>
        <v>915546</v>
      </c>
      <c r="U233" s="212">
        <v>740812</v>
      </c>
      <c r="V233" s="135">
        <v>2.2999999999999998</v>
      </c>
      <c r="W233" s="211">
        <v>187887</v>
      </c>
      <c r="X233" s="146">
        <f t="shared" si="68"/>
        <v>928699</v>
      </c>
      <c r="Y233" s="122">
        <v>794494</v>
      </c>
      <c r="Z233" s="135">
        <v>2.2999999999999998</v>
      </c>
      <c r="AA233" s="41">
        <v>204797</v>
      </c>
      <c r="AB233" s="146">
        <f t="shared" si="69"/>
        <v>999291</v>
      </c>
      <c r="AC233" s="586">
        <v>452121.08891039999</v>
      </c>
      <c r="AD233" s="606">
        <v>2.2999999999999998</v>
      </c>
      <c r="AE233" s="586">
        <v>88357.378518489597</v>
      </c>
      <c r="AF233" s="570">
        <f t="shared" si="63"/>
        <v>540478.46742888959</v>
      </c>
      <c r="AG233" s="404">
        <f t="shared" si="70"/>
        <v>863455.2934857778</v>
      </c>
    </row>
    <row r="234" spans="1:33" ht="15" x14ac:dyDescent="0.25">
      <c r="A234" s="7">
        <v>219</v>
      </c>
      <c r="B234" s="31" t="s">
        <v>557</v>
      </c>
      <c r="C234" s="184" t="s">
        <v>593</v>
      </c>
      <c r="D234" s="187" t="s">
        <v>593</v>
      </c>
      <c r="E234" s="184" t="s">
        <v>593</v>
      </c>
      <c r="F234" s="187" t="s">
        <v>593</v>
      </c>
      <c r="G234" s="184" t="s">
        <v>593</v>
      </c>
      <c r="H234" s="187" t="s">
        <v>593</v>
      </c>
      <c r="I234" s="295" t="s">
        <v>593</v>
      </c>
      <c r="K234" s="133">
        <v>219</v>
      </c>
      <c r="L234" s="211" t="s">
        <v>557</v>
      </c>
      <c r="M234" s="212">
        <v>14014</v>
      </c>
      <c r="N234" s="135">
        <v>0.15</v>
      </c>
      <c r="O234" s="212">
        <v>3842</v>
      </c>
      <c r="P234" s="162">
        <f t="shared" si="66"/>
        <v>17856</v>
      </c>
      <c r="Q234" s="122">
        <v>13034</v>
      </c>
      <c r="R234" s="135">
        <v>0.15</v>
      </c>
      <c r="S234" s="41">
        <v>3979</v>
      </c>
      <c r="T234" s="146">
        <f t="shared" si="67"/>
        <v>17013</v>
      </c>
      <c r="U234" s="212">
        <v>14210</v>
      </c>
      <c r="V234" s="135">
        <v>0.15</v>
      </c>
      <c r="W234" s="211">
        <v>3430</v>
      </c>
      <c r="X234" s="146">
        <f t="shared" si="68"/>
        <v>17640</v>
      </c>
      <c r="Y234" s="122">
        <v>14896</v>
      </c>
      <c r="Z234" s="135">
        <v>0.15</v>
      </c>
      <c r="AA234" s="41">
        <v>3773</v>
      </c>
      <c r="AB234" s="146">
        <f t="shared" si="69"/>
        <v>18669</v>
      </c>
      <c r="AC234" s="586">
        <v>452121.08891039999</v>
      </c>
      <c r="AD234" s="606">
        <v>0.15</v>
      </c>
      <c r="AE234" s="586">
        <v>131717.94390256301</v>
      </c>
      <c r="AF234" s="570">
        <f t="shared" si="63"/>
        <v>583839.03281296301</v>
      </c>
      <c r="AG234" s="404">
        <f t="shared" si="70"/>
        <v>131003.4065625926</v>
      </c>
    </row>
    <row r="235" spans="1:33" ht="15" x14ac:dyDescent="0.25">
      <c r="A235" s="7">
        <v>220</v>
      </c>
      <c r="B235" s="31" t="s">
        <v>558</v>
      </c>
      <c r="C235" s="184" t="s">
        <v>593</v>
      </c>
      <c r="D235" s="187" t="s">
        <v>593</v>
      </c>
      <c r="E235" s="184" t="s">
        <v>593</v>
      </c>
      <c r="F235" s="187" t="s">
        <v>593</v>
      </c>
      <c r="G235" s="184" t="s">
        <v>593</v>
      </c>
      <c r="H235" s="187" t="s">
        <v>593</v>
      </c>
      <c r="I235" s="295" t="s">
        <v>593</v>
      </c>
      <c r="K235" s="133">
        <v>220</v>
      </c>
      <c r="L235" s="211" t="s">
        <v>558</v>
      </c>
      <c r="M235" s="212">
        <v>468576</v>
      </c>
      <c r="N235" s="135">
        <v>0.95</v>
      </c>
      <c r="O235" s="212">
        <v>126418</v>
      </c>
      <c r="P235" s="162">
        <f t="shared" si="66"/>
        <v>594994</v>
      </c>
      <c r="Q235" s="122">
        <v>429528</v>
      </c>
      <c r="R235" s="135">
        <v>0.95</v>
      </c>
      <c r="S235" s="41">
        <v>127557</v>
      </c>
      <c r="T235" s="146">
        <f t="shared" si="67"/>
        <v>557085</v>
      </c>
      <c r="U235" s="212">
        <v>462068</v>
      </c>
      <c r="V235" s="135">
        <v>0.95</v>
      </c>
      <c r="W235" s="211">
        <v>113890</v>
      </c>
      <c r="X235" s="146">
        <f t="shared" si="68"/>
        <v>575958</v>
      </c>
      <c r="Y235" s="122">
        <v>478338</v>
      </c>
      <c r="Z235" s="135">
        <v>0.95</v>
      </c>
      <c r="AA235" s="41">
        <v>125279</v>
      </c>
      <c r="AB235" s="146">
        <f t="shared" si="69"/>
        <v>603617</v>
      </c>
      <c r="AC235" s="586">
        <v>645887.26987199998</v>
      </c>
      <c r="AD235" s="606">
        <v>0.95</v>
      </c>
      <c r="AE235" s="586">
        <v>77090.233921833598</v>
      </c>
      <c r="AF235" s="570">
        <f t="shared" si="63"/>
        <v>722977.50379383354</v>
      </c>
      <c r="AG235" s="404">
        <f t="shared" si="70"/>
        <v>610926.30075876671</v>
      </c>
    </row>
    <row r="236" spans="1:33" ht="15" x14ac:dyDescent="0.25">
      <c r="A236" s="7">
        <v>221</v>
      </c>
      <c r="B236" s="31" t="s">
        <v>559</v>
      </c>
      <c r="C236" s="184" t="s">
        <v>593</v>
      </c>
      <c r="D236" s="187" t="s">
        <v>593</v>
      </c>
      <c r="E236" s="184" t="s">
        <v>593</v>
      </c>
      <c r="F236" s="187" t="s">
        <v>593</v>
      </c>
      <c r="G236" s="184" t="s">
        <v>593</v>
      </c>
      <c r="H236" s="187" t="s">
        <v>593</v>
      </c>
      <c r="I236" s="295" t="s">
        <v>593</v>
      </c>
      <c r="K236" s="133">
        <v>221</v>
      </c>
      <c r="L236" s="211" t="s">
        <v>559</v>
      </c>
      <c r="M236" s="212">
        <v>16440</v>
      </c>
      <c r="N236" s="135">
        <v>0.23</v>
      </c>
      <c r="O236" s="212">
        <v>4704</v>
      </c>
      <c r="P236" s="162">
        <f t="shared" si="66"/>
        <v>21144</v>
      </c>
      <c r="Q236" s="122">
        <v>16440</v>
      </c>
      <c r="R236" s="135">
        <v>0.23</v>
      </c>
      <c r="S236" s="41">
        <v>4830</v>
      </c>
      <c r="T236" s="146">
        <f t="shared" si="67"/>
        <v>21270</v>
      </c>
      <c r="U236" s="212">
        <v>18000</v>
      </c>
      <c r="V236" s="135">
        <v>0.23</v>
      </c>
      <c r="W236" s="211">
        <v>4200</v>
      </c>
      <c r="X236" s="146">
        <f t="shared" si="68"/>
        <v>22200</v>
      </c>
      <c r="Y236" s="122">
        <v>18120</v>
      </c>
      <c r="Z236" s="135">
        <v>0.23</v>
      </c>
      <c r="AA236" s="41">
        <v>4704</v>
      </c>
      <c r="AB236" s="146">
        <f t="shared" si="69"/>
        <v>22824</v>
      </c>
      <c r="AC236" s="586">
        <v>423414.98802719999</v>
      </c>
      <c r="AD236" s="606">
        <v>0.23</v>
      </c>
      <c r="AE236" s="586">
        <v>111451.436679024</v>
      </c>
      <c r="AF236" s="570">
        <f t="shared" si="63"/>
        <v>534866.424706224</v>
      </c>
      <c r="AG236" s="404">
        <f t="shared" si="70"/>
        <v>124460.8849412448</v>
      </c>
    </row>
    <row r="237" spans="1:33" ht="15" x14ac:dyDescent="0.25">
      <c r="A237" s="7">
        <v>222</v>
      </c>
      <c r="B237" s="31" t="s">
        <v>560</v>
      </c>
      <c r="C237" s="184" t="s">
        <v>593</v>
      </c>
      <c r="D237" s="187" t="s">
        <v>593</v>
      </c>
      <c r="E237" s="184" t="s">
        <v>593</v>
      </c>
      <c r="F237" s="187" t="s">
        <v>593</v>
      </c>
      <c r="G237" s="184" t="s">
        <v>593</v>
      </c>
      <c r="H237" s="187" t="s">
        <v>593</v>
      </c>
      <c r="I237" s="295" t="s">
        <v>593</v>
      </c>
      <c r="K237" s="133">
        <v>222</v>
      </c>
      <c r="L237" s="211" t="s">
        <v>560</v>
      </c>
      <c r="M237" s="212">
        <v>985275</v>
      </c>
      <c r="N237" s="135">
        <v>0.53</v>
      </c>
      <c r="O237" s="212">
        <v>261608</v>
      </c>
      <c r="P237" s="162">
        <f t="shared" si="66"/>
        <v>1246883</v>
      </c>
      <c r="Q237" s="122">
        <v>862965</v>
      </c>
      <c r="R237" s="135">
        <v>0.53</v>
      </c>
      <c r="S237" s="41">
        <v>266364</v>
      </c>
      <c r="T237" s="146">
        <f t="shared" si="67"/>
        <v>1129329</v>
      </c>
      <c r="U237" s="212">
        <v>958095</v>
      </c>
      <c r="V237" s="135">
        <v>0.53</v>
      </c>
      <c r="W237" s="211">
        <v>237824.99999999997</v>
      </c>
      <c r="X237" s="146">
        <f t="shared" si="68"/>
        <v>1195920</v>
      </c>
      <c r="Y237" s="122">
        <v>992070</v>
      </c>
      <c r="Z237" s="135">
        <v>0.53</v>
      </c>
      <c r="AA237" s="41">
        <v>263986</v>
      </c>
      <c r="AB237" s="146">
        <f t="shared" si="69"/>
        <v>1256056</v>
      </c>
      <c r="AC237" s="586">
        <v>602828.11854719999</v>
      </c>
      <c r="AD237" s="606">
        <v>0.53</v>
      </c>
      <c r="AE237" s="586">
        <v>41092.7834143008</v>
      </c>
      <c r="AF237" s="570">
        <f t="shared" si="63"/>
        <v>643920.90196150076</v>
      </c>
      <c r="AG237" s="404">
        <f t="shared" si="70"/>
        <v>1094421.7803923001</v>
      </c>
    </row>
    <row r="238" spans="1:33" ht="15" x14ac:dyDescent="0.25">
      <c r="A238" s="7">
        <v>223</v>
      </c>
      <c r="B238" s="31" t="s">
        <v>561</v>
      </c>
      <c r="C238" s="184" t="s">
        <v>593</v>
      </c>
      <c r="D238" s="187" t="s">
        <v>593</v>
      </c>
      <c r="E238" s="184" t="s">
        <v>593</v>
      </c>
      <c r="F238" s="187" t="s">
        <v>593</v>
      </c>
      <c r="G238" s="184" t="s">
        <v>593</v>
      </c>
      <c r="H238" s="187" t="s">
        <v>593</v>
      </c>
      <c r="I238" s="295" t="s">
        <v>593</v>
      </c>
      <c r="K238" s="133">
        <v>223</v>
      </c>
      <c r="L238" s="211" t="s">
        <v>561</v>
      </c>
      <c r="M238" s="212">
        <v>1356541</v>
      </c>
      <c r="N238" s="135">
        <v>0.8</v>
      </c>
      <c r="O238" s="212">
        <v>381896</v>
      </c>
      <c r="P238" s="162">
        <f t="shared" si="66"/>
        <v>1738437</v>
      </c>
      <c r="Q238" s="122">
        <v>1268071</v>
      </c>
      <c r="R238" s="135">
        <v>0.8</v>
      </c>
      <c r="S238" s="41">
        <v>395658</v>
      </c>
      <c r="T238" s="146">
        <f t="shared" si="67"/>
        <v>1663729</v>
      </c>
      <c r="U238" s="212">
        <v>1474502</v>
      </c>
      <c r="V238" s="135">
        <v>0.8</v>
      </c>
      <c r="W238" s="211">
        <v>344050.35</v>
      </c>
      <c r="X238" s="146">
        <f t="shared" si="68"/>
        <v>1818552.35</v>
      </c>
      <c r="Y238" s="122">
        <v>1474502</v>
      </c>
      <c r="Z238" s="135">
        <v>0.8</v>
      </c>
      <c r="AA238" s="41">
        <v>392217</v>
      </c>
      <c r="AB238" s="146">
        <f t="shared" si="69"/>
        <v>1866719</v>
      </c>
      <c r="AC238" s="586">
        <v>552592.44200160005</v>
      </c>
      <c r="AD238" s="606">
        <v>0.8</v>
      </c>
      <c r="AE238" s="586">
        <v>353565.86805315397</v>
      </c>
      <c r="AF238" s="570">
        <f t="shared" si="63"/>
        <v>906158.31005475402</v>
      </c>
      <c r="AG238" s="404">
        <f t="shared" si="70"/>
        <v>1598719.1320109507</v>
      </c>
    </row>
    <row r="239" spans="1:33" ht="15" x14ac:dyDescent="0.25">
      <c r="A239" s="7">
        <v>224</v>
      </c>
      <c r="B239" s="31" t="s">
        <v>562</v>
      </c>
      <c r="C239" s="184" t="s">
        <v>593</v>
      </c>
      <c r="D239" s="187" t="s">
        <v>593</v>
      </c>
      <c r="E239" s="184" t="s">
        <v>593</v>
      </c>
      <c r="F239" s="187" t="s">
        <v>593</v>
      </c>
      <c r="G239" s="184" t="s">
        <v>593</v>
      </c>
      <c r="H239" s="187" t="s">
        <v>593</v>
      </c>
      <c r="I239" s="295" t="s">
        <v>593</v>
      </c>
      <c r="K239" s="133">
        <v>224</v>
      </c>
      <c r="L239" s="211" t="s">
        <v>562</v>
      </c>
      <c r="M239" s="463" t="s">
        <v>593</v>
      </c>
      <c r="N239" s="135">
        <v>3.85</v>
      </c>
      <c r="O239" s="212">
        <v>588300</v>
      </c>
      <c r="P239" s="162">
        <f>+O239</f>
        <v>588300</v>
      </c>
      <c r="Q239" s="463" t="s">
        <v>593</v>
      </c>
      <c r="R239" s="135">
        <v>3.85</v>
      </c>
      <c r="S239" s="41">
        <v>604200</v>
      </c>
      <c r="T239" s="146">
        <f>+S239</f>
        <v>604200</v>
      </c>
      <c r="U239" s="463" t="s">
        <v>593</v>
      </c>
      <c r="V239" s="135">
        <v>3.85</v>
      </c>
      <c r="W239" s="211">
        <v>530000</v>
      </c>
      <c r="X239" s="146">
        <f>+W239</f>
        <v>530000</v>
      </c>
      <c r="Y239" s="463" t="s">
        <v>593</v>
      </c>
      <c r="Z239" s="135">
        <v>3.85</v>
      </c>
      <c r="AA239" s="41">
        <v>577700</v>
      </c>
      <c r="AB239" s="146">
        <f>+AA239</f>
        <v>577700</v>
      </c>
      <c r="AC239" s="586">
        <v>645887.26987199998</v>
      </c>
      <c r="AD239" s="606">
        <v>3.85</v>
      </c>
      <c r="AE239" s="586">
        <v>144262.50998852201</v>
      </c>
      <c r="AF239" s="570">
        <f t="shared" si="63"/>
        <v>790149.77986052202</v>
      </c>
      <c r="AG239" s="404">
        <f t="shared" si="70"/>
        <v>618069.95597210445</v>
      </c>
    </row>
    <row r="240" spans="1:33" ht="15" x14ac:dyDescent="0.25">
      <c r="A240" s="7">
        <v>225</v>
      </c>
      <c r="B240" s="31" t="s">
        <v>563</v>
      </c>
      <c r="C240" s="184" t="s">
        <v>593</v>
      </c>
      <c r="D240" s="187" t="s">
        <v>593</v>
      </c>
      <c r="E240" s="184" t="s">
        <v>593</v>
      </c>
      <c r="F240" s="187" t="s">
        <v>593</v>
      </c>
      <c r="G240" s="184" t="s">
        <v>593</v>
      </c>
      <c r="H240" s="187" t="s">
        <v>593</v>
      </c>
      <c r="I240" s="295" t="s">
        <v>593</v>
      </c>
      <c r="K240" s="133">
        <v>225</v>
      </c>
      <c r="L240" s="211" t="s">
        <v>563</v>
      </c>
      <c r="M240" s="212">
        <v>659711</v>
      </c>
      <c r="N240" s="135">
        <v>1.4864864864864864</v>
      </c>
      <c r="O240" s="212">
        <v>181420</v>
      </c>
      <c r="P240" s="162">
        <f t="shared" si="66"/>
        <v>841131</v>
      </c>
      <c r="Q240" s="122">
        <v>640862</v>
      </c>
      <c r="R240" s="135">
        <v>1.4864864864864864</v>
      </c>
      <c r="S240" s="41">
        <v>191316</v>
      </c>
      <c r="T240" s="146">
        <f t="shared" si="67"/>
        <v>832178</v>
      </c>
      <c r="U240" s="212">
        <v>659711</v>
      </c>
      <c r="V240" s="135">
        <v>1.4864864864864864</v>
      </c>
      <c r="W240" s="211">
        <v>164927.69999999998</v>
      </c>
      <c r="X240" s="146">
        <f t="shared" si="68"/>
        <v>824638.7</v>
      </c>
      <c r="Y240" s="122">
        <v>687984</v>
      </c>
      <c r="Z240" s="135">
        <v>1.4864864864864864</v>
      </c>
      <c r="AA240" s="41">
        <v>183070</v>
      </c>
      <c r="AB240" s="146">
        <f t="shared" si="69"/>
        <v>871054</v>
      </c>
      <c r="AC240" s="586">
        <v>739182.09774240002</v>
      </c>
      <c r="AD240" s="606">
        <v>1.4864864864864864</v>
      </c>
      <c r="AE240" s="586">
        <v>33270.370923628798</v>
      </c>
      <c r="AF240" s="570">
        <f t="shared" si="63"/>
        <v>772452.46866602881</v>
      </c>
      <c r="AG240" s="404">
        <f t="shared" si="70"/>
        <v>828290.8337332058</v>
      </c>
    </row>
    <row r="241" spans="1:33" ht="15" x14ac:dyDescent="0.25">
      <c r="A241" s="7">
        <v>226</v>
      </c>
      <c r="B241" s="31" t="s">
        <v>564</v>
      </c>
      <c r="C241" s="184" t="s">
        <v>593</v>
      </c>
      <c r="D241" s="187" t="s">
        <v>593</v>
      </c>
      <c r="E241" s="184" t="s">
        <v>593</v>
      </c>
      <c r="F241" s="187" t="s">
        <v>593</v>
      </c>
      <c r="G241" s="184" t="s">
        <v>593</v>
      </c>
      <c r="H241" s="187" t="s">
        <v>593</v>
      </c>
      <c r="I241" s="295" t="s">
        <v>593</v>
      </c>
      <c r="K241" s="133">
        <v>226</v>
      </c>
      <c r="L241" s="211" t="s">
        <v>564</v>
      </c>
      <c r="M241" s="212">
        <v>696234</v>
      </c>
      <c r="N241" s="135">
        <v>2.4900000000000002</v>
      </c>
      <c r="O241" s="212">
        <v>184718</v>
      </c>
      <c r="P241" s="162">
        <f t="shared" si="66"/>
        <v>880952</v>
      </c>
      <c r="Q241" s="122">
        <v>665742</v>
      </c>
      <c r="R241" s="135">
        <v>2.4900000000000002</v>
      </c>
      <c r="S241" s="41">
        <v>188017</v>
      </c>
      <c r="T241" s="146">
        <f t="shared" si="67"/>
        <v>853759</v>
      </c>
      <c r="U241" s="212">
        <v>706398</v>
      </c>
      <c r="V241" s="135">
        <v>2.4900000000000002</v>
      </c>
      <c r="W241" s="211">
        <v>164927</v>
      </c>
      <c r="X241" s="146">
        <f t="shared" si="68"/>
        <v>871325</v>
      </c>
      <c r="Y241" s="122">
        <v>757218</v>
      </c>
      <c r="Z241" s="135">
        <v>2.4900000000000002</v>
      </c>
      <c r="AA241" s="41">
        <v>188017</v>
      </c>
      <c r="AB241" s="146">
        <f t="shared" si="69"/>
        <v>945235</v>
      </c>
      <c r="AC241" s="586">
        <v>753535.14818400005</v>
      </c>
      <c r="AD241" s="606">
        <v>2.4900000000000002</v>
      </c>
      <c r="AE241" s="586">
        <v>153046.57685878099</v>
      </c>
      <c r="AF241" s="570">
        <f t="shared" si="63"/>
        <v>906581.72504278109</v>
      </c>
      <c r="AG241" s="404">
        <f t="shared" si="70"/>
        <v>891570.54500855622</v>
      </c>
    </row>
    <row r="242" spans="1:33" x14ac:dyDescent="0.2">
      <c r="K242" s="677"/>
      <c r="L242" s="678"/>
      <c r="M242" s="678"/>
      <c r="N242" s="678"/>
      <c r="O242" s="678"/>
      <c r="P242" s="147"/>
      <c r="Q242" s="5"/>
      <c r="R242" s="1"/>
      <c r="S242" s="1"/>
      <c r="T242" s="147"/>
      <c r="U242" s="5"/>
      <c r="V242" s="1"/>
      <c r="W242" s="1"/>
      <c r="X242" s="147"/>
      <c r="Y242" s="5"/>
      <c r="Z242" s="1"/>
      <c r="AA242" s="1"/>
      <c r="AB242" s="147"/>
      <c r="AC242" s="5"/>
      <c r="AD242" s="1"/>
      <c r="AE242" s="1"/>
      <c r="AF242" s="147"/>
    </row>
    <row r="243" spans="1:33" x14ac:dyDescent="0.2">
      <c r="K243" s="136"/>
      <c r="L243" s="137"/>
      <c r="M243" s="47"/>
      <c r="N243" s="48"/>
      <c r="O243" s="47"/>
      <c r="P243" s="148"/>
      <c r="Q243" s="47"/>
      <c r="R243" s="48"/>
      <c r="S243" s="47"/>
      <c r="T243" s="148"/>
      <c r="U243" s="47"/>
      <c r="V243" s="48"/>
      <c r="W243" s="47"/>
      <c r="X243" s="148"/>
      <c r="Y243" s="47"/>
      <c r="Z243" s="48"/>
      <c r="AA243" s="47"/>
      <c r="AB243" s="148"/>
      <c r="AC243" s="47"/>
      <c r="AD243" s="48"/>
      <c r="AE243" s="47"/>
      <c r="AF243" s="148"/>
    </row>
    <row r="244" spans="1:33" x14ac:dyDescent="0.2">
      <c r="K244" s="138"/>
      <c r="L244" s="139"/>
      <c r="M244" s="49"/>
      <c r="N244" s="50"/>
      <c r="O244" s="49"/>
      <c r="P244" s="149"/>
      <c r="Q244" s="49"/>
      <c r="R244" s="50"/>
      <c r="S244" s="49"/>
      <c r="T244" s="149"/>
      <c r="U244" s="49"/>
      <c r="V244" s="50"/>
      <c r="W244" s="49"/>
      <c r="X244" s="149"/>
      <c r="Y244" s="49"/>
      <c r="Z244" s="50"/>
      <c r="AA244" s="49"/>
      <c r="AB244" s="149"/>
      <c r="AC244" s="49"/>
      <c r="AD244" s="50"/>
      <c r="AE244" s="49"/>
      <c r="AF244" s="149"/>
    </row>
    <row r="245" spans="1:33" x14ac:dyDescent="0.2">
      <c r="K245" s="138"/>
      <c r="L245" s="139"/>
      <c r="M245" s="49"/>
      <c r="N245" s="50"/>
      <c r="O245" s="49"/>
      <c r="P245" s="149"/>
      <c r="Q245" s="49"/>
      <c r="R245" s="50"/>
      <c r="S245" s="49"/>
      <c r="T245" s="149"/>
      <c r="U245" s="49"/>
      <c r="V245" s="50"/>
      <c r="W245" s="49"/>
      <c r="X245" s="149"/>
      <c r="Y245" s="49"/>
      <c r="Z245" s="50"/>
      <c r="AA245" s="49"/>
      <c r="AB245" s="149"/>
      <c r="AC245" s="49"/>
      <c r="AD245" s="50"/>
      <c r="AE245" s="49"/>
      <c r="AF245" s="149"/>
    </row>
    <row r="246" spans="1:33" x14ac:dyDescent="0.2">
      <c r="K246" s="138"/>
      <c r="L246" s="139"/>
      <c r="M246" s="49"/>
      <c r="N246" s="50"/>
      <c r="O246" s="49"/>
      <c r="P246" s="149"/>
      <c r="Q246" s="49"/>
      <c r="R246" s="50"/>
      <c r="S246" s="49"/>
      <c r="T246" s="149"/>
      <c r="U246" s="49"/>
      <c r="V246" s="50"/>
      <c r="W246" s="49"/>
      <c r="X246" s="149"/>
      <c r="Y246" s="49"/>
      <c r="Z246" s="50"/>
      <c r="AA246" s="49"/>
      <c r="AB246" s="149"/>
      <c r="AC246" s="49"/>
      <c r="AD246" s="50"/>
      <c r="AE246" s="49"/>
      <c r="AF246" s="149"/>
    </row>
    <row r="247" spans="1:33" x14ac:dyDescent="0.2">
      <c r="K247" s="138"/>
      <c r="L247" s="139"/>
      <c r="M247" s="49"/>
      <c r="N247" s="50"/>
      <c r="O247" s="49"/>
      <c r="P247" s="149"/>
      <c r="Q247" s="49"/>
      <c r="R247" s="50"/>
      <c r="S247" s="49"/>
      <c r="T247" s="149"/>
      <c r="U247" s="49"/>
      <c r="V247" s="50"/>
      <c r="W247" s="49"/>
      <c r="X247" s="149"/>
      <c r="Y247" s="49"/>
      <c r="Z247" s="50"/>
      <c r="AA247" s="49"/>
      <c r="AB247" s="149"/>
      <c r="AC247" s="49"/>
      <c r="AD247" s="50"/>
      <c r="AE247" s="49"/>
      <c r="AF247" s="149"/>
    </row>
    <row r="248" spans="1:33" x14ac:dyDescent="0.2">
      <c r="K248" s="138"/>
      <c r="L248" s="139"/>
      <c r="M248" s="49"/>
      <c r="N248" s="50"/>
      <c r="O248" s="49"/>
      <c r="P248" s="149"/>
      <c r="Q248" s="49"/>
      <c r="R248" s="50"/>
      <c r="S248" s="49"/>
      <c r="T248" s="149"/>
      <c r="U248" s="49"/>
      <c r="V248" s="50"/>
      <c r="W248" s="49"/>
      <c r="X248" s="149"/>
      <c r="Y248" s="49"/>
      <c r="Z248" s="50"/>
      <c r="AA248" s="49"/>
      <c r="AB248" s="149"/>
      <c r="AC248" s="49"/>
      <c r="AD248" s="50"/>
      <c r="AE248" s="49"/>
      <c r="AF248" s="149"/>
    </row>
    <row r="249" spans="1:33" x14ac:dyDescent="0.2">
      <c r="K249" s="138"/>
      <c r="L249" s="139"/>
      <c r="M249" s="49"/>
      <c r="N249" s="50"/>
      <c r="O249" s="49"/>
      <c r="P249" s="149"/>
      <c r="Q249" s="49"/>
      <c r="R249" s="50"/>
      <c r="S249" s="49"/>
      <c r="T249" s="149"/>
      <c r="U249" s="49"/>
      <c r="V249" s="50"/>
      <c r="W249" s="49"/>
      <c r="X249" s="149"/>
      <c r="Y249" s="49"/>
      <c r="Z249" s="50"/>
      <c r="AA249" s="49"/>
      <c r="AB249" s="149"/>
      <c r="AC249" s="49"/>
      <c r="AD249" s="50"/>
      <c r="AE249" s="49"/>
      <c r="AF249" s="149"/>
    </row>
    <row r="250" spans="1:33" x14ac:dyDescent="0.2">
      <c r="K250" s="138"/>
      <c r="L250" s="139"/>
      <c r="M250" s="49"/>
      <c r="N250" s="50"/>
      <c r="O250" s="49"/>
      <c r="P250" s="149"/>
      <c r="Q250" s="49"/>
      <c r="R250" s="50"/>
      <c r="S250" s="49"/>
      <c r="T250" s="149"/>
      <c r="U250" s="49"/>
      <c r="V250" s="50"/>
      <c r="W250" s="49"/>
      <c r="X250" s="149"/>
      <c r="Y250" s="49"/>
      <c r="Z250" s="50"/>
      <c r="AA250" s="49"/>
      <c r="AB250" s="149"/>
      <c r="AC250" s="49"/>
      <c r="AD250" s="50"/>
      <c r="AE250" s="49"/>
      <c r="AF250" s="149"/>
    </row>
    <row r="251" spans="1:33" x14ac:dyDescent="0.2">
      <c r="K251" s="138"/>
      <c r="L251" s="139"/>
      <c r="M251" s="49"/>
      <c r="N251" s="50"/>
      <c r="O251" s="49"/>
      <c r="P251" s="149"/>
      <c r="Q251" s="49"/>
      <c r="R251" s="50"/>
      <c r="S251" s="49"/>
      <c r="T251" s="149"/>
      <c r="U251" s="49"/>
      <c r="V251" s="50"/>
      <c r="W251" s="49"/>
      <c r="X251" s="149"/>
      <c r="Y251" s="49"/>
      <c r="Z251" s="50"/>
      <c r="AA251" s="49"/>
      <c r="AB251" s="149"/>
      <c r="AC251" s="49"/>
      <c r="AD251" s="50"/>
      <c r="AE251" s="49"/>
      <c r="AF251" s="149"/>
    </row>
    <row r="252" spans="1:33" x14ac:dyDescent="0.2">
      <c r="K252" s="138"/>
      <c r="L252" s="139"/>
      <c r="M252" s="49"/>
      <c r="N252" s="50"/>
      <c r="O252" s="49"/>
      <c r="P252" s="149"/>
      <c r="Q252" s="49"/>
      <c r="R252" s="50"/>
      <c r="S252" s="49"/>
      <c r="T252" s="149"/>
      <c r="U252" s="49"/>
      <c r="V252" s="50"/>
      <c r="W252" s="49"/>
      <c r="X252" s="149"/>
      <c r="Y252" s="49"/>
      <c r="Z252" s="50"/>
      <c r="AA252" s="49"/>
      <c r="AB252" s="149"/>
      <c r="AC252" s="49"/>
      <c r="AD252" s="50"/>
      <c r="AE252" s="49"/>
      <c r="AF252" s="149"/>
    </row>
    <row r="253" spans="1:33" x14ac:dyDescent="0.2">
      <c r="K253" s="138"/>
      <c r="L253" s="139"/>
      <c r="M253" s="49"/>
      <c r="N253" s="50"/>
      <c r="O253" s="49"/>
      <c r="P253" s="149"/>
      <c r="Q253" s="49"/>
      <c r="R253" s="50"/>
      <c r="S253" s="49"/>
      <c r="T253" s="149"/>
      <c r="U253" s="49"/>
      <c r="V253" s="50"/>
      <c r="W253" s="49"/>
      <c r="X253" s="149"/>
      <c r="Y253" s="49"/>
      <c r="Z253" s="50"/>
      <c r="AA253" s="49"/>
      <c r="AB253" s="149"/>
      <c r="AC253" s="49"/>
      <c r="AD253" s="50"/>
      <c r="AE253" s="49"/>
      <c r="AF253" s="149"/>
    </row>
    <row r="254" spans="1:33" x14ac:dyDescent="0.2">
      <c r="K254" s="140"/>
      <c r="L254" s="141"/>
      <c r="M254" s="51"/>
      <c r="N254" s="52"/>
      <c r="O254" s="51"/>
      <c r="P254" s="150"/>
      <c r="Q254" s="51"/>
      <c r="R254" s="52"/>
      <c r="S254" s="51"/>
      <c r="T254" s="150"/>
      <c r="U254" s="51"/>
      <c r="V254" s="52"/>
      <c r="W254" s="51"/>
      <c r="X254" s="150"/>
      <c r="Y254" s="51"/>
      <c r="Z254" s="52"/>
      <c r="AA254" s="51"/>
      <c r="AB254" s="150"/>
      <c r="AC254" s="51"/>
      <c r="AD254" s="52"/>
      <c r="AE254" s="51"/>
      <c r="AF254" s="150"/>
    </row>
  </sheetData>
  <sheetProtection selectLockedCells="1"/>
  <mergeCells count="49">
    <mergeCell ref="C1:I1"/>
    <mergeCell ref="C2:D2"/>
    <mergeCell ref="E2:F2"/>
    <mergeCell ref="G2:H2"/>
    <mergeCell ref="I2:I3"/>
    <mergeCell ref="A5:B5"/>
    <mergeCell ref="A27:B27"/>
    <mergeCell ref="A36:B36"/>
    <mergeCell ref="A43:B43"/>
    <mergeCell ref="B1:B3"/>
    <mergeCell ref="A1:A3"/>
    <mergeCell ref="A114:B114"/>
    <mergeCell ref="A130:B130"/>
    <mergeCell ref="K1:K3"/>
    <mergeCell ref="L1:L3"/>
    <mergeCell ref="M1:P1"/>
    <mergeCell ref="M2:M3"/>
    <mergeCell ref="N2:N3"/>
    <mergeCell ref="O2:O3"/>
    <mergeCell ref="P2:P3"/>
    <mergeCell ref="K4:P4"/>
    <mergeCell ref="A53:B53"/>
    <mergeCell ref="A62:B62"/>
    <mergeCell ref="A79:B79"/>
    <mergeCell ref="A83:B83"/>
    <mergeCell ref="A87:B87"/>
    <mergeCell ref="A4:F4"/>
    <mergeCell ref="K242:O242"/>
    <mergeCell ref="Q1:T1"/>
    <mergeCell ref="Q2:Q3"/>
    <mergeCell ref="R2:R3"/>
    <mergeCell ref="S2:S3"/>
    <mergeCell ref="T2:T3"/>
    <mergeCell ref="U1:X1"/>
    <mergeCell ref="U2:U3"/>
    <mergeCell ref="V2:V3"/>
    <mergeCell ref="W2:W3"/>
    <mergeCell ref="X2:X3"/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</mergeCells>
  <conditionalFormatting sqref="A27 B64:B78 B80:B82 B84:B86 B88:B93 A87 A83 A79 A4:A5 B37:B42 B44:B52 B54:B61 A53 A43 A36 B96:B104 B115:B129 B131:B174 A130 A114 B106:B110 B176:B178">
    <cfRule type="duplicateValues" dxfId="301" priority="69"/>
  </conditionalFormatting>
  <conditionalFormatting sqref="A62">
    <cfRule type="duplicateValues" dxfId="300" priority="29"/>
  </conditionalFormatting>
  <conditionalFormatting sqref="B1">
    <cfRule type="duplicateValues" dxfId="299" priority="30"/>
  </conditionalFormatting>
  <conditionalFormatting sqref="B6:B17">
    <cfRule type="duplicateValues" dxfId="298" priority="41"/>
  </conditionalFormatting>
  <conditionalFormatting sqref="B18">
    <cfRule type="duplicateValues" dxfId="297" priority="40"/>
  </conditionalFormatting>
  <conditionalFormatting sqref="B20">
    <cfRule type="duplicateValues" dxfId="296" priority="38"/>
  </conditionalFormatting>
  <conditionalFormatting sqref="B21">
    <cfRule type="duplicateValues" dxfId="295" priority="39"/>
  </conditionalFormatting>
  <conditionalFormatting sqref="B22">
    <cfRule type="duplicateValues" dxfId="294" priority="37"/>
  </conditionalFormatting>
  <conditionalFormatting sqref="B23 B19 B25:B26">
    <cfRule type="duplicateValues" dxfId="293" priority="42"/>
  </conditionalFormatting>
  <conditionalFormatting sqref="B24">
    <cfRule type="duplicateValues" dxfId="292" priority="36"/>
  </conditionalFormatting>
  <conditionalFormatting sqref="B28:B35">
    <cfRule type="duplicateValues" dxfId="291" priority="35"/>
  </conditionalFormatting>
  <conditionalFormatting sqref="B63">
    <cfRule type="duplicateValues" dxfId="290" priority="49"/>
  </conditionalFormatting>
  <conditionalFormatting sqref="B94">
    <cfRule type="duplicateValues" dxfId="289" priority="48"/>
  </conditionalFormatting>
  <conditionalFormatting sqref="B95">
    <cfRule type="duplicateValues" dxfId="288" priority="47"/>
  </conditionalFormatting>
  <conditionalFormatting sqref="B105">
    <cfRule type="duplicateValues" dxfId="287" priority="43"/>
  </conditionalFormatting>
  <conditionalFormatting sqref="B111">
    <cfRule type="duplicateValues" dxfId="286" priority="46"/>
  </conditionalFormatting>
  <conditionalFormatting sqref="B112">
    <cfRule type="duplicateValues" dxfId="285" priority="45"/>
  </conditionalFormatting>
  <conditionalFormatting sqref="B113">
    <cfRule type="duplicateValues" dxfId="284" priority="44"/>
  </conditionalFormatting>
  <conditionalFormatting sqref="B175">
    <cfRule type="duplicateValues" dxfId="283" priority="34"/>
  </conditionalFormatting>
  <conditionalFormatting sqref="B179:B180">
    <cfRule type="duplicateValues" dxfId="282" priority="33"/>
  </conditionalFormatting>
  <conditionalFormatting sqref="B213">
    <cfRule type="duplicateValues" dxfId="281" priority="28"/>
  </conditionalFormatting>
  <conditionalFormatting sqref="B216">
    <cfRule type="duplicateValues" dxfId="280" priority="27"/>
  </conditionalFormatting>
  <conditionalFormatting sqref="B217:B218">
    <cfRule type="duplicateValues" dxfId="279" priority="26"/>
  </conditionalFormatting>
  <conditionalFormatting sqref="B240:B241">
    <cfRule type="duplicateValues" dxfId="278" priority="25"/>
  </conditionalFormatting>
  <conditionalFormatting sqref="K27 L64:L78 L80:L82 L84:L86 L88:L93 K87 K83 K79 K4:K5 L37:L42 L44:L52 L54:L61 K53 K43 K36 L96:L104 L115:L129 L131:L174 K130 K114 L106:L110 L176:L178">
    <cfRule type="duplicateValues" dxfId="277" priority="24"/>
  </conditionalFormatting>
  <conditionalFormatting sqref="K62">
    <cfRule type="duplicateValues" dxfId="276" priority="5"/>
  </conditionalFormatting>
  <conditionalFormatting sqref="L1">
    <cfRule type="duplicateValues" dxfId="275" priority="6"/>
  </conditionalFormatting>
  <conditionalFormatting sqref="L6:L17">
    <cfRule type="duplicateValues" dxfId="274" priority="15"/>
  </conditionalFormatting>
  <conditionalFormatting sqref="L18">
    <cfRule type="duplicateValues" dxfId="273" priority="14"/>
  </conditionalFormatting>
  <conditionalFormatting sqref="L20">
    <cfRule type="duplicateValues" dxfId="272" priority="12"/>
  </conditionalFormatting>
  <conditionalFormatting sqref="L21">
    <cfRule type="duplicateValues" dxfId="271" priority="13"/>
  </conditionalFormatting>
  <conditionalFormatting sqref="L22">
    <cfRule type="duplicateValues" dxfId="270" priority="11"/>
  </conditionalFormatting>
  <conditionalFormatting sqref="L23 L19 L25:L26">
    <cfRule type="duplicateValues" dxfId="269" priority="16"/>
  </conditionalFormatting>
  <conditionalFormatting sqref="L24">
    <cfRule type="duplicateValues" dxfId="268" priority="10"/>
  </conditionalFormatting>
  <conditionalFormatting sqref="L28:L35">
    <cfRule type="duplicateValues" dxfId="267" priority="9"/>
  </conditionalFormatting>
  <conditionalFormatting sqref="L63">
    <cfRule type="duplicateValues" dxfId="266" priority="23"/>
  </conditionalFormatting>
  <conditionalFormatting sqref="L94">
    <cfRule type="duplicateValues" dxfId="265" priority="22"/>
  </conditionalFormatting>
  <conditionalFormatting sqref="L95">
    <cfRule type="duplicateValues" dxfId="264" priority="21"/>
  </conditionalFormatting>
  <conditionalFormatting sqref="L105">
    <cfRule type="duplicateValues" dxfId="263" priority="17"/>
  </conditionalFormatting>
  <conditionalFormatting sqref="L111">
    <cfRule type="duplicateValues" dxfId="262" priority="20"/>
  </conditionalFormatting>
  <conditionalFormatting sqref="L112">
    <cfRule type="duplicateValues" dxfId="261" priority="19"/>
  </conditionalFormatting>
  <conditionalFormatting sqref="L113">
    <cfRule type="duplicateValues" dxfId="260" priority="18"/>
  </conditionalFormatting>
  <conditionalFormatting sqref="L175">
    <cfRule type="duplicateValues" dxfId="259" priority="8"/>
  </conditionalFormatting>
  <conditionalFormatting sqref="L179:L180">
    <cfRule type="duplicateValues" dxfId="258" priority="7"/>
  </conditionalFormatting>
  <conditionalFormatting sqref="L213">
    <cfRule type="duplicateValues" dxfId="257" priority="4"/>
  </conditionalFormatting>
  <conditionalFormatting sqref="L216">
    <cfRule type="duplicateValues" dxfId="256" priority="3"/>
  </conditionalFormatting>
  <conditionalFormatting sqref="L217:L218">
    <cfRule type="duplicateValues" dxfId="255" priority="2"/>
  </conditionalFormatting>
  <conditionalFormatting sqref="L240:L241">
    <cfRule type="duplicateValues" dxfId="254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/>
  <dimension ref="A1:AK256"/>
  <sheetViews>
    <sheetView topLeftCell="Y1" zoomScale="90" zoomScaleNormal="90" workbookViewId="0">
      <selection activeCell="AC34" sqref="AC34"/>
    </sheetView>
  </sheetViews>
  <sheetFormatPr baseColWidth="10" defaultRowHeight="12.75" x14ac:dyDescent="0.2"/>
  <cols>
    <col min="1" max="1" width="5.140625" style="3" bestFit="1" customWidth="1"/>
    <col min="2" max="2" width="56.85546875" style="3" bestFit="1" customWidth="1"/>
    <col min="3" max="3" width="14.140625" style="3" customWidth="1"/>
    <col min="4" max="4" width="13.85546875" style="236" customWidth="1"/>
    <col min="5" max="5" width="14" style="5" customWidth="1"/>
    <col min="6" max="6" width="14.28515625" style="236" customWidth="1"/>
    <col min="7" max="7" width="13.7109375" style="3" customWidth="1"/>
    <col min="8" max="8" width="13.28515625" style="237" customWidth="1"/>
    <col min="9" max="9" width="16.28515625" style="157" customWidth="1"/>
    <col min="10" max="10" width="11.42578125" style="3"/>
    <col min="11" max="11" width="5.28515625" style="142" bestFit="1" customWidth="1"/>
    <col min="12" max="12" width="63.7109375" style="142" customWidth="1"/>
    <col min="13" max="13" width="16" style="142" customWidth="1"/>
    <col min="14" max="14" width="16" style="53" customWidth="1"/>
    <col min="15" max="15" width="16" style="145" customWidth="1"/>
    <col min="16" max="16" width="16" style="151" customWidth="1"/>
    <col min="17" max="17" width="16" style="142" customWidth="1"/>
    <col min="18" max="18" width="16" style="53" customWidth="1"/>
    <col min="19" max="19" width="16" style="145" customWidth="1"/>
    <col min="20" max="20" width="16" style="151" customWidth="1"/>
    <col min="21" max="21" width="14.140625" style="142" customWidth="1"/>
    <col min="22" max="22" width="11.5703125" style="53" bestFit="1" customWidth="1"/>
    <col min="23" max="23" width="14" style="145" customWidth="1"/>
    <col min="24" max="24" width="16.85546875" style="151" customWidth="1"/>
    <col min="25" max="25" width="14.140625" style="142" customWidth="1"/>
    <col min="26" max="26" width="11.5703125" style="53" bestFit="1" customWidth="1"/>
    <col min="27" max="27" width="14" style="145" customWidth="1"/>
    <col min="28" max="28" width="16.85546875" style="151" customWidth="1"/>
    <col min="29" max="29" width="14.140625" style="142" customWidth="1"/>
    <col min="30" max="30" width="11.5703125" style="53" bestFit="1" customWidth="1"/>
    <col min="31" max="31" width="14" style="145" customWidth="1"/>
    <col min="32" max="32" width="16.85546875" style="151" customWidth="1"/>
    <col min="33" max="33" width="15" style="14" customWidth="1"/>
    <col min="34" max="36" width="11.42578125" style="1"/>
    <col min="37" max="37" width="11.42578125" style="14"/>
    <col min="38" max="16384" width="11.42578125" style="1"/>
  </cols>
  <sheetData>
    <row r="1" spans="1:37" ht="12.75" customHeight="1" x14ac:dyDescent="0.2">
      <c r="A1" s="743" t="s">
        <v>0</v>
      </c>
      <c r="B1" s="743" t="s">
        <v>1</v>
      </c>
      <c r="C1" s="672" t="s">
        <v>590</v>
      </c>
      <c r="D1" s="672"/>
      <c r="E1" s="672"/>
      <c r="F1" s="672"/>
      <c r="G1" s="672"/>
      <c r="H1" s="672"/>
      <c r="I1" s="672"/>
      <c r="K1" s="708" t="s">
        <v>0</v>
      </c>
      <c r="L1" s="708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3" t="s">
        <v>319</v>
      </c>
      <c r="V1" s="694"/>
      <c r="W1" s="694"/>
      <c r="X1" s="694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ht="12.75" customHeight="1" x14ac:dyDescent="0.2">
      <c r="A2" s="743"/>
      <c r="B2" s="744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708"/>
      <c r="L2" s="710"/>
      <c r="M2" s="718" t="s">
        <v>350</v>
      </c>
      <c r="N2" s="699" t="s">
        <v>2</v>
      </c>
      <c r="O2" s="718" t="s">
        <v>351</v>
      </c>
      <c r="P2" s="719" t="s">
        <v>263</v>
      </c>
      <c r="Q2" s="718" t="s">
        <v>350</v>
      </c>
      <c r="R2" s="699" t="s">
        <v>2</v>
      </c>
      <c r="S2" s="718" t="s">
        <v>351</v>
      </c>
      <c r="T2" s="719" t="s">
        <v>263</v>
      </c>
      <c r="U2" s="718" t="s">
        <v>350</v>
      </c>
      <c r="V2" s="699" t="s">
        <v>2</v>
      </c>
      <c r="W2" s="718" t="s">
        <v>351</v>
      </c>
      <c r="X2" s="719" t="s">
        <v>263</v>
      </c>
      <c r="Y2" s="718" t="s">
        <v>350</v>
      </c>
      <c r="Z2" s="699" t="s">
        <v>2</v>
      </c>
      <c r="AA2" s="718" t="s">
        <v>351</v>
      </c>
      <c r="AB2" s="719" t="s">
        <v>263</v>
      </c>
      <c r="AC2" s="718" t="s">
        <v>350</v>
      </c>
      <c r="AD2" s="699" t="s">
        <v>2</v>
      </c>
      <c r="AE2" s="718" t="s">
        <v>351</v>
      </c>
      <c r="AF2" s="719" t="s">
        <v>263</v>
      </c>
      <c r="AG2" s="676"/>
    </row>
    <row r="3" spans="1:37" ht="63.75" x14ac:dyDescent="0.2">
      <c r="A3" s="743"/>
      <c r="B3" s="744"/>
      <c r="C3" s="256" t="s">
        <v>592</v>
      </c>
      <c r="D3" s="257" t="s">
        <v>594</v>
      </c>
      <c r="E3" s="256" t="s">
        <v>592</v>
      </c>
      <c r="F3" s="258" t="s">
        <v>595</v>
      </c>
      <c r="G3" s="303" t="s">
        <v>592</v>
      </c>
      <c r="H3" s="189" t="s">
        <v>596</v>
      </c>
      <c r="I3" s="676"/>
      <c r="K3" s="708"/>
      <c r="L3" s="710"/>
      <c r="M3" s="718"/>
      <c r="N3" s="699"/>
      <c r="O3" s="718"/>
      <c r="P3" s="719"/>
      <c r="Q3" s="718"/>
      <c r="R3" s="699"/>
      <c r="S3" s="718"/>
      <c r="T3" s="719"/>
      <c r="U3" s="718"/>
      <c r="V3" s="699"/>
      <c r="W3" s="718"/>
      <c r="X3" s="719"/>
      <c r="Y3" s="718"/>
      <c r="Z3" s="699"/>
      <c r="AA3" s="718"/>
      <c r="AB3" s="719"/>
      <c r="AC3" s="718"/>
      <c r="AD3" s="699"/>
      <c r="AE3" s="718"/>
      <c r="AF3" s="719"/>
      <c r="AG3" s="676"/>
    </row>
    <row r="4" spans="1:37" ht="15" customHeight="1" x14ac:dyDescent="0.2">
      <c r="A4" s="667" t="s">
        <v>354</v>
      </c>
      <c r="B4" s="667"/>
      <c r="C4" s="667"/>
      <c r="D4" s="667"/>
      <c r="E4" s="667"/>
      <c r="F4" s="667"/>
      <c r="K4" s="746" t="s">
        <v>354</v>
      </c>
      <c r="L4" s="746"/>
      <c r="M4" s="746"/>
      <c r="N4" s="746"/>
      <c r="O4" s="746"/>
      <c r="P4" s="746"/>
      <c r="Q4" s="254"/>
      <c r="R4" s="254"/>
      <c r="S4" s="254"/>
      <c r="T4" s="443"/>
      <c r="U4" s="254"/>
      <c r="V4" s="254"/>
      <c r="W4" s="254"/>
      <c r="X4" s="443"/>
      <c r="Y4" s="254"/>
      <c r="Z4" s="254"/>
      <c r="AA4" s="254"/>
      <c r="AB4" s="443"/>
      <c r="AC4" s="254"/>
      <c r="AD4" s="254"/>
      <c r="AE4" s="254"/>
      <c r="AF4" s="443"/>
      <c r="AG4" s="454"/>
    </row>
    <row r="5" spans="1:37" s="240" customFormat="1" x14ac:dyDescent="0.2">
      <c r="A5" s="661" t="s">
        <v>3</v>
      </c>
      <c r="B5" s="662"/>
      <c r="C5" s="180"/>
      <c r="D5" s="180"/>
      <c r="E5" s="180"/>
      <c r="F5" s="180"/>
      <c r="G5" s="111"/>
      <c r="I5" s="109"/>
      <c r="J5" s="111"/>
      <c r="K5" s="180" t="s">
        <v>3</v>
      </c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441"/>
      <c r="AK5" s="241"/>
    </row>
    <row r="6" spans="1:37" x14ac:dyDescent="0.2">
      <c r="A6" s="16">
        <v>1</v>
      </c>
      <c r="B6" s="19" t="s">
        <v>4</v>
      </c>
      <c r="C6" s="230">
        <v>245980</v>
      </c>
      <c r="D6" s="234">
        <f>C6*9.28%+C6</f>
        <v>268806.94400000002</v>
      </c>
      <c r="E6" s="115">
        <v>315495</v>
      </c>
      <c r="F6" s="190">
        <f>+E6*5.2%+E6</f>
        <v>331900.74</v>
      </c>
      <c r="G6" s="271">
        <v>195960</v>
      </c>
      <c r="H6" s="305">
        <f>G6*5.1%+G6</f>
        <v>205953.96</v>
      </c>
      <c r="I6" s="158">
        <f>AVERAGE(D6,F6,H6)</f>
        <v>268887.21466666664</v>
      </c>
      <c r="K6" s="133">
        <v>1</v>
      </c>
      <c r="L6" s="206" t="s">
        <v>4</v>
      </c>
      <c r="M6" s="122">
        <v>319000</v>
      </c>
      <c r="N6" s="40">
        <v>0.8</v>
      </c>
      <c r="O6" s="41">
        <v>77235</v>
      </c>
      <c r="P6" s="146">
        <f>+M6+O6</f>
        <v>396235</v>
      </c>
      <c r="Q6" s="122">
        <v>303600</v>
      </c>
      <c r="R6" s="40">
        <v>0.8</v>
      </c>
      <c r="S6" s="41">
        <v>77235</v>
      </c>
      <c r="T6" s="146">
        <f>+Q6+S6</f>
        <v>380835</v>
      </c>
      <c r="U6" s="122">
        <v>319000</v>
      </c>
      <c r="V6" s="40">
        <v>0.8</v>
      </c>
      <c r="W6" s="41">
        <v>68960</v>
      </c>
      <c r="X6" s="146">
        <f>+U6+W6</f>
        <v>387960</v>
      </c>
      <c r="Y6" s="122">
        <v>327800</v>
      </c>
      <c r="Z6" s="40">
        <v>0.8</v>
      </c>
      <c r="AA6" s="41">
        <v>76546</v>
      </c>
      <c r="AB6" s="146">
        <f>+Y6+AA6</f>
        <v>404346</v>
      </c>
      <c r="AC6" s="571">
        <v>755429.75084229105</v>
      </c>
      <c r="AD6" s="563">
        <v>0.8</v>
      </c>
      <c r="AE6" s="570">
        <v>844639.26996549906</v>
      </c>
      <c r="AF6" s="570">
        <f>IF(AND(AC6="",AE6=""),"",SUM(AC6,AE6))</f>
        <v>1600069.0208077901</v>
      </c>
      <c r="AG6" s="404">
        <f>AVERAGE(I6,P6,T6,X6,AB6,AF6)</f>
        <v>573055.37257907621</v>
      </c>
    </row>
    <row r="7" spans="1:37" x14ac:dyDescent="0.2">
      <c r="A7" s="16">
        <v>2</v>
      </c>
      <c r="B7" s="19" t="s">
        <v>194</v>
      </c>
      <c r="C7" s="230">
        <v>1759100</v>
      </c>
      <c r="D7" s="234">
        <f t="shared" ref="D7:D70" si="0">C7*9.28%+C7</f>
        <v>1922344.48</v>
      </c>
      <c r="E7" s="115">
        <v>2256060</v>
      </c>
      <c r="F7" s="190">
        <f t="shared" ref="F7:F17" si="1">+E7*5.2%+E7</f>
        <v>2373375.12</v>
      </c>
      <c r="G7" s="271">
        <v>2183505.1104000001</v>
      </c>
      <c r="H7" s="305">
        <f t="shared" ref="H7:H70" si="2">G7*5.1%+G7</f>
        <v>2294863.8710304</v>
      </c>
      <c r="I7" s="158">
        <f t="shared" ref="I7:I70" si="3">AVERAGE(D7,F7,H7)</f>
        <v>2196861.1570101329</v>
      </c>
      <c r="K7" s="133">
        <v>2</v>
      </c>
      <c r="L7" s="206" t="s">
        <v>194</v>
      </c>
      <c r="M7" s="122">
        <v>2043360</v>
      </c>
      <c r="N7" s="40">
        <v>2.4900000000000002</v>
      </c>
      <c r="O7" s="41">
        <v>856246</v>
      </c>
      <c r="P7" s="146">
        <f t="shared" ref="P7:P70" si="4">+M7+O7</f>
        <v>2899606</v>
      </c>
      <c r="Q7" s="122">
        <v>1816320</v>
      </c>
      <c r="R7" s="40">
        <v>2.4900000000000002</v>
      </c>
      <c r="S7" s="41">
        <v>879181</v>
      </c>
      <c r="T7" s="146">
        <f t="shared" ref="T7:T70" si="5">+Q7+S7</f>
        <v>2695501</v>
      </c>
      <c r="U7" s="122">
        <v>2000790</v>
      </c>
      <c r="V7" s="40">
        <v>2.4900000000000002</v>
      </c>
      <c r="W7" s="41">
        <v>764505.11040000012</v>
      </c>
      <c r="X7" s="146">
        <f t="shared" ref="X7:X70" si="6">+U7+W7</f>
        <v>2765295.1104000001</v>
      </c>
      <c r="Y7" s="122">
        <v>2057550</v>
      </c>
      <c r="Z7" s="40">
        <v>2.4900000000000002</v>
      </c>
      <c r="AA7" s="41">
        <v>840956</v>
      </c>
      <c r="AB7" s="146">
        <f t="shared" ref="AB7:AB70" si="7">+Y7+AA7</f>
        <v>2898506</v>
      </c>
      <c r="AC7" s="571">
        <v>3362833.60016423</v>
      </c>
      <c r="AD7" s="563">
        <v>2.4900000000000002</v>
      </c>
      <c r="AE7" s="570">
        <v>71765.826330017706</v>
      </c>
      <c r="AF7" s="570">
        <f t="shared" ref="AF7:AF25" si="8">IF(AND(AC7="",AE7=""),"",SUM(AC7,AE7))</f>
        <v>3434599.4264942477</v>
      </c>
      <c r="AG7" s="404">
        <f t="shared" ref="AG7:AG70" si="9">AVERAGE(I7,P7,T7,X7,AB7,AF7)</f>
        <v>2815061.4489840637</v>
      </c>
    </row>
    <row r="8" spans="1:37" x14ac:dyDescent="0.2">
      <c r="A8" s="16">
        <v>3</v>
      </c>
      <c r="B8" s="19" t="s">
        <v>195</v>
      </c>
      <c r="C8" s="230">
        <v>85260</v>
      </c>
      <c r="D8" s="234">
        <f t="shared" si="0"/>
        <v>93172.127999999997</v>
      </c>
      <c r="E8" s="115">
        <v>109345</v>
      </c>
      <c r="F8" s="190">
        <f t="shared" si="1"/>
        <v>115030.94</v>
      </c>
      <c r="G8" s="271">
        <v>69736</v>
      </c>
      <c r="H8" s="305">
        <f t="shared" si="2"/>
        <v>73292.535999999993</v>
      </c>
      <c r="I8" s="158">
        <f t="shared" si="3"/>
        <v>93831.868000000002</v>
      </c>
      <c r="K8" s="133">
        <v>3</v>
      </c>
      <c r="L8" s="206" t="s">
        <v>195</v>
      </c>
      <c r="M8" s="462" t="s">
        <v>593</v>
      </c>
      <c r="N8" s="40">
        <v>1.61</v>
      </c>
      <c r="O8" s="41">
        <v>76710</v>
      </c>
      <c r="P8" s="146">
        <f>+O8</f>
        <v>76710</v>
      </c>
      <c r="Q8" s="462" t="s">
        <v>593</v>
      </c>
      <c r="R8" s="40">
        <v>1.61</v>
      </c>
      <c r="S8" s="41">
        <v>78802</v>
      </c>
      <c r="T8" s="146">
        <f>+S8</f>
        <v>78802</v>
      </c>
      <c r="U8" s="462" t="s">
        <v>593</v>
      </c>
      <c r="V8" s="40">
        <v>1.61</v>
      </c>
      <c r="W8" s="41">
        <v>69736</v>
      </c>
      <c r="X8" s="146">
        <f>+W8</f>
        <v>69736</v>
      </c>
      <c r="Y8" s="462" t="s">
        <v>593</v>
      </c>
      <c r="Z8" s="40">
        <v>1.61</v>
      </c>
      <c r="AA8" s="41">
        <v>78802</v>
      </c>
      <c r="AB8" s="146">
        <f>+AA8</f>
        <v>78802</v>
      </c>
      <c r="AC8" s="92" t="s">
        <v>593</v>
      </c>
      <c r="AD8" s="563">
        <v>1.61</v>
      </c>
      <c r="AE8" s="570">
        <v>3422506.6944361902</v>
      </c>
      <c r="AF8" s="570">
        <f t="shared" si="8"/>
        <v>3422506.6944361902</v>
      </c>
      <c r="AG8" s="404">
        <f t="shared" si="9"/>
        <v>636731.42707269837</v>
      </c>
    </row>
    <row r="9" spans="1:37" x14ac:dyDescent="0.2">
      <c r="A9" s="16">
        <v>4</v>
      </c>
      <c r="B9" s="19" t="s">
        <v>196</v>
      </c>
      <c r="C9" s="230">
        <v>3024280</v>
      </c>
      <c r="D9" s="234">
        <f t="shared" si="0"/>
        <v>3304933.1839999999</v>
      </c>
      <c r="E9" s="115">
        <v>3878660</v>
      </c>
      <c r="F9" s="190">
        <f t="shared" si="1"/>
        <v>4080350.32</v>
      </c>
      <c r="G9" s="271">
        <v>3753922.2944</v>
      </c>
      <c r="H9" s="305">
        <f t="shared" si="2"/>
        <v>3945372.3314144001</v>
      </c>
      <c r="I9" s="158">
        <f t="shared" si="3"/>
        <v>3776885.2784714666</v>
      </c>
      <c r="K9" s="133">
        <v>4</v>
      </c>
      <c r="L9" s="206" t="s">
        <v>196</v>
      </c>
      <c r="M9" s="122">
        <v>3513600</v>
      </c>
      <c r="N9" s="40">
        <v>2.0699999999999998</v>
      </c>
      <c r="O9" s="41">
        <v>1471593</v>
      </c>
      <c r="P9" s="146">
        <f t="shared" si="4"/>
        <v>4985193</v>
      </c>
      <c r="Q9" s="122">
        <v>3367200</v>
      </c>
      <c r="R9" s="40">
        <v>2.0699999999999998</v>
      </c>
      <c r="S9" s="41">
        <v>1497871</v>
      </c>
      <c r="T9" s="146">
        <f t="shared" si="5"/>
        <v>4865071</v>
      </c>
      <c r="U9" s="122">
        <v>3391600</v>
      </c>
      <c r="V9" s="40">
        <v>2.0699999999999998</v>
      </c>
      <c r="W9" s="41">
        <v>1313922.2944</v>
      </c>
      <c r="X9" s="146">
        <f t="shared" si="6"/>
        <v>4705522.2944</v>
      </c>
      <c r="Y9" s="122">
        <v>3538000</v>
      </c>
      <c r="Z9" s="40">
        <v>2.0699999999999998</v>
      </c>
      <c r="AA9" s="41">
        <v>1484732</v>
      </c>
      <c r="AB9" s="146">
        <f t="shared" si="7"/>
        <v>5022732</v>
      </c>
      <c r="AC9" s="571">
        <v>3039287.1371096801</v>
      </c>
      <c r="AD9" s="563">
        <v>2.0699999999999998</v>
      </c>
      <c r="AE9" s="570">
        <v>3078420.15501669</v>
      </c>
      <c r="AF9" s="570">
        <f t="shared" si="8"/>
        <v>6117707.2921263706</v>
      </c>
      <c r="AG9" s="404">
        <f t="shared" si="9"/>
        <v>4912185.1441663057</v>
      </c>
    </row>
    <row r="10" spans="1:37" x14ac:dyDescent="0.2">
      <c r="A10" s="16">
        <v>5</v>
      </c>
      <c r="B10" s="19" t="s">
        <v>233</v>
      </c>
      <c r="C10" s="230">
        <v>550760</v>
      </c>
      <c r="D10" s="234">
        <f t="shared" si="0"/>
        <v>601870.52800000005</v>
      </c>
      <c r="E10" s="115">
        <v>706420</v>
      </c>
      <c r="F10" s="190">
        <f t="shared" si="1"/>
        <v>743153.84</v>
      </c>
      <c r="G10" s="271">
        <v>683701.53279999993</v>
      </c>
      <c r="H10" s="305">
        <f t="shared" si="2"/>
        <v>718570.3109727999</v>
      </c>
      <c r="I10" s="158">
        <f t="shared" si="3"/>
        <v>687864.89299093327</v>
      </c>
      <c r="K10" s="133">
        <v>5</v>
      </c>
      <c r="L10" s="206" t="s">
        <v>233</v>
      </c>
      <c r="M10" s="122">
        <v>639360</v>
      </c>
      <c r="N10" s="40">
        <v>2.0699999999999998</v>
      </c>
      <c r="O10" s="41">
        <v>268466</v>
      </c>
      <c r="P10" s="146">
        <f t="shared" si="4"/>
        <v>907826</v>
      </c>
      <c r="Q10" s="122">
        <v>572760</v>
      </c>
      <c r="R10" s="40">
        <v>2.0699999999999998</v>
      </c>
      <c r="S10" s="41">
        <v>273260</v>
      </c>
      <c r="T10" s="146">
        <f t="shared" si="5"/>
        <v>846020</v>
      </c>
      <c r="U10" s="122">
        <v>626040</v>
      </c>
      <c r="V10" s="40">
        <v>2.0699999999999998</v>
      </c>
      <c r="W10" s="41">
        <v>239701.53279999993</v>
      </c>
      <c r="X10" s="146">
        <f t="shared" si="6"/>
        <v>865741.53279999993</v>
      </c>
      <c r="Y10" s="122">
        <v>657120</v>
      </c>
      <c r="Z10" s="40">
        <v>2.0699999999999998</v>
      </c>
      <c r="AA10" s="41">
        <v>266069</v>
      </c>
      <c r="AB10" s="146">
        <f t="shared" si="7"/>
        <v>923189</v>
      </c>
      <c r="AC10" s="571">
        <v>580000</v>
      </c>
      <c r="AD10" s="563">
        <v>2.0699999999999998</v>
      </c>
      <c r="AE10" s="570">
        <v>150000</v>
      </c>
      <c r="AF10" s="570">
        <f t="shared" si="8"/>
        <v>730000</v>
      </c>
      <c r="AG10" s="404">
        <f t="shared" si="9"/>
        <v>826773.57096515549</v>
      </c>
    </row>
    <row r="11" spans="1:37" x14ac:dyDescent="0.2">
      <c r="A11" s="16">
        <v>6</v>
      </c>
      <c r="B11" s="19" t="s">
        <v>234</v>
      </c>
      <c r="C11" s="230">
        <v>298900</v>
      </c>
      <c r="D11" s="234">
        <f t="shared" si="0"/>
        <v>326637.92</v>
      </c>
      <c r="E11" s="115">
        <v>383325</v>
      </c>
      <c r="F11" s="190">
        <f t="shared" si="1"/>
        <v>403257.9</v>
      </c>
      <c r="G11" s="271">
        <v>226320</v>
      </c>
      <c r="H11" s="305">
        <f t="shared" si="2"/>
        <v>237862.32</v>
      </c>
      <c r="I11" s="158">
        <f t="shared" si="3"/>
        <v>322586.04666666669</v>
      </c>
      <c r="K11" s="133">
        <v>6</v>
      </c>
      <c r="L11" s="206" t="s">
        <v>234</v>
      </c>
      <c r="M11" s="122">
        <v>340550</v>
      </c>
      <c r="N11" s="40">
        <v>1.59</v>
      </c>
      <c r="O11" s="41">
        <v>87252</v>
      </c>
      <c r="P11" s="146">
        <f t="shared" si="4"/>
        <v>427802</v>
      </c>
      <c r="Q11" s="122">
        <v>316050</v>
      </c>
      <c r="R11" s="40">
        <v>1.59</v>
      </c>
      <c r="S11" s="41">
        <v>91218</v>
      </c>
      <c r="T11" s="146">
        <f t="shared" si="5"/>
        <v>407268</v>
      </c>
      <c r="U11" s="122">
        <v>360150</v>
      </c>
      <c r="V11" s="40">
        <v>1.59</v>
      </c>
      <c r="W11" s="41">
        <v>79320</v>
      </c>
      <c r="X11" s="146">
        <f t="shared" si="6"/>
        <v>439470</v>
      </c>
      <c r="Y11" s="122">
        <v>369950</v>
      </c>
      <c r="Z11" s="40">
        <v>1.59</v>
      </c>
      <c r="AA11" s="41">
        <v>86459</v>
      </c>
      <c r="AB11" s="146">
        <f t="shared" si="7"/>
        <v>456409</v>
      </c>
      <c r="AC11" s="571">
        <v>509744.364948</v>
      </c>
      <c r="AD11" s="563">
        <v>1.59</v>
      </c>
      <c r="AE11" s="570">
        <v>19518.037857864001</v>
      </c>
      <c r="AF11" s="570">
        <f t="shared" si="8"/>
        <v>529262.402805864</v>
      </c>
      <c r="AG11" s="404">
        <f t="shared" si="9"/>
        <v>430466.24157875514</v>
      </c>
    </row>
    <row r="12" spans="1:37" x14ac:dyDescent="0.2">
      <c r="A12" s="16">
        <v>7</v>
      </c>
      <c r="B12" s="12" t="s">
        <v>197</v>
      </c>
      <c r="C12" s="230">
        <v>70560</v>
      </c>
      <c r="D12" s="234">
        <f t="shared" si="0"/>
        <v>77107.967999999993</v>
      </c>
      <c r="E12" s="115">
        <v>90535</v>
      </c>
      <c r="F12" s="190">
        <f t="shared" si="1"/>
        <v>95242.82</v>
      </c>
      <c r="G12" s="271">
        <v>87623.394400000005</v>
      </c>
      <c r="H12" s="305">
        <f t="shared" si="2"/>
        <v>92092.187514400008</v>
      </c>
      <c r="I12" s="158">
        <f t="shared" si="3"/>
        <v>88147.658504799998</v>
      </c>
      <c r="K12" s="133">
        <v>7</v>
      </c>
      <c r="L12" s="124" t="s">
        <v>197</v>
      </c>
      <c r="M12" s="462" t="s">
        <v>593</v>
      </c>
      <c r="N12" s="40">
        <v>1.76</v>
      </c>
      <c r="O12" s="41">
        <v>97262</v>
      </c>
      <c r="P12" s="146">
        <f>+O12</f>
        <v>97262</v>
      </c>
      <c r="Q12" s="462" t="s">
        <v>593</v>
      </c>
      <c r="R12" s="40">
        <v>1.76</v>
      </c>
      <c r="S12" s="41">
        <v>99014</v>
      </c>
      <c r="T12" s="146">
        <f>+S12</f>
        <v>99014</v>
      </c>
      <c r="U12" s="462" t="s">
        <v>593</v>
      </c>
      <c r="V12" s="40">
        <v>1.76</v>
      </c>
      <c r="W12" s="41">
        <v>87623.394400000005</v>
      </c>
      <c r="X12" s="146">
        <f>+W12</f>
        <v>87623.394400000005</v>
      </c>
      <c r="Y12" s="462" t="s">
        <v>593</v>
      </c>
      <c r="Z12" s="40">
        <v>1.76</v>
      </c>
      <c r="AA12" s="41">
        <v>98138</v>
      </c>
      <c r="AB12" s="146">
        <f>+AA12</f>
        <v>98138</v>
      </c>
      <c r="AC12" s="92" t="s">
        <v>593</v>
      </c>
      <c r="AD12" s="563">
        <v>1.76</v>
      </c>
      <c r="AE12" s="570">
        <v>84700.3647964743</v>
      </c>
      <c r="AF12" s="570">
        <f t="shared" si="8"/>
        <v>84700.3647964743</v>
      </c>
      <c r="AG12" s="404">
        <f t="shared" si="9"/>
        <v>92480.902950212374</v>
      </c>
    </row>
    <row r="13" spans="1:37" x14ac:dyDescent="0.2">
      <c r="A13" s="16">
        <v>8</v>
      </c>
      <c r="B13" s="19" t="s">
        <v>198</v>
      </c>
      <c r="C13" s="230">
        <v>433160</v>
      </c>
      <c r="D13" s="234">
        <f t="shared" si="0"/>
        <v>473357.24800000002</v>
      </c>
      <c r="E13" s="115">
        <v>555560</v>
      </c>
      <c r="F13" s="190">
        <f t="shared" si="1"/>
        <v>584449.12</v>
      </c>
      <c r="G13" s="271">
        <v>537693.19039999996</v>
      </c>
      <c r="H13" s="305">
        <f t="shared" si="2"/>
        <v>565115.54311039997</v>
      </c>
      <c r="I13" s="158">
        <f t="shared" si="3"/>
        <v>540973.97037013329</v>
      </c>
      <c r="K13" s="133">
        <v>8</v>
      </c>
      <c r="L13" s="206" t="s">
        <v>198</v>
      </c>
      <c r="M13" s="122">
        <v>476000</v>
      </c>
      <c r="N13" s="40">
        <v>7.12</v>
      </c>
      <c r="O13" s="41">
        <v>206463</v>
      </c>
      <c r="P13" s="146">
        <f t="shared" si="4"/>
        <v>682463</v>
      </c>
      <c r="Q13" s="122">
        <v>469000</v>
      </c>
      <c r="R13" s="40">
        <v>7.12</v>
      </c>
      <c r="S13" s="41">
        <v>213970</v>
      </c>
      <c r="T13" s="146">
        <f t="shared" si="5"/>
        <v>682970</v>
      </c>
      <c r="U13" s="122">
        <v>511000</v>
      </c>
      <c r="V13" s="40">
        <v>7.12</v>
      </c>
      <c r="W13" s="41">
        <v>187693.19039999996</v>
      </c>
      <c r="X13" s="146">
        <f t="shared" si="6"/>
        <v>698693.19039999996</v>
      </c>
      <c r="Y13" s="122">
        <v>518000</v>
      </c>
      <c r="Z13" s="40">
        <v>7.12</v>
      </c>
      <c r="AA13" s="41">
        <v>202709</v>
      </c>
      <c r="AB13" s="146">
        <f t="shared" si="7"/>
        <v>720709</v>
      </c>
      <c r="AC13" s="571">
        <v>317690.41847437399</v>
      </c>
      <c r="AD13" s="563">
        <v>7.12</v>
      </c>
      <c r="AE13" s="570">
        <v>351457.835534796</v>
      </c>
      <c r="AF13" s="570">
        <f t="shared" si="8"/>
        <v>669148.25400916999</v>
      </c>
      <c r="AG13" s="404">
        <f t="shared" si="9"/>
        <v>665826.23579655052</v>
      </c>
    </row>
    <row r="14" spans="1:37" x14ac:dyDescent="0.2">
      <c r="A14" s="16">
        <v>9</v>
      </c>
      <c r="B14" s="19" t="s">
        <v>199</v>
      </c>
      <c r="C14" s="230">
        <v>1591520</v>
      </c>
      <c r="D14" s="234">
        <f t="shared" si="0"/>
        <v>1739213.0559999999</v>
      </c>
      <c r="E14" s="115">
        <v>2041170</v>
      </c>
      <c r="F14" s="190">
        <f t="shared" si="1"/>
        <v>2147310.84</v>
      </c>
      <c r="G14" s="271">
        <v>1848206.4</v>
      </c>
      <c r="H14" s="305">
        <f t="shared" si="2"/>
        <v>1942464.9264</v>
      </c>
      <c r="I14" s="158">
        <f t="shared" si="3"/>
        <v>1942996.2741333332</v>
      </c>
      <c r="K14" s="133">
        <v>9</v>
      </c>
      <c r="L14" s="206" t="s">
        <v>199</v>
      </c>
      <c r="M14" s="122">
        <v>1633360</v>
      </c>
      <c r="N14" s="40">
        <v>0.79</v>
      </c>
      <c r="O14" s="41">
        <v>711927</v>
      </c>
      <c r="P14" s="146">
        <f t="shared" si="4"/>
        <v>2345287</v>
      </c>
      <c r="Q14" s="122">
        <v>1537280</v>
      </c>
      <c r="R14" s="40">
        <v>0.79</v>
      </c>
      <c r="S14" s="41">
        <v>731343</v>
      </c>
      <c r="T14" s="146">
        <f t="shared" si="5"/>
        <v>2268623</v>
      </c>
      <c r="U14" s="122">
        <v>1801500</v>
      </c>
      <c r="V14" s="40">
        <v>0.79</v>
      </c>
      <c r="W14" s="41">
        <v>647206.39999999991</v>
      </c>
      <c r="X14" s="146">
        <f t="shared" si="6"/>
        <v>2448706.4</v>
      </c>
      <c r="Y14" s="122">
        <v>1777480</v>
      </c>
      <c r="Z14" s="40">
        <v>0.79</v>
      </c>
      <c r="AA14" s="41">
        <v>724871</v>
      </c>
      <c r="AB14" s="146">
        <f t="shared" si="7"/>
        <v>2502351</v>
      </c>
      <c r="AC14" s="571">
        <v>699797.32733064995</v>
      </c>
      <c r="AD14" s="563">
        <v>0.79</v>
      </c>
      <c r="AE14" s="570">
        <v>791232.14339432295</v>
      </c>
      <c r="AF14" s="570">
        <f t="shared" si="8"/>
        <v>1491029.4707249729</v>
      </c>
      <c r="AG14" s="404">
        <f t="shared" si="9"/>
        <v>2166498.8574763839</v>
      </c>
    </row>
    <row r="15" spans="1:37" x14ac:dyDescent="0.2">
      <c r="A15" s="16">
        <v>10</v>
      </c>
      <c r="B15" s="19" t="s">
        <v>497</v>
      </c>
      <c r="C15" s="230">
        <v>1062320</v>
      </c>
      <c r="D15" s="234">
        <f t="shared" si="0"/>
        <v>1160903.2960000001</v>
      </c>
      <c r="E15" s="115">
        <v>1362395</v>
      </c>
      <c r="F15" s="190">
        <f t="shared" si="1"/>
        <v>1433239.54</v>
      </c>
      <c r="G15" s="271">
        <v>458824.24</v>
      </c>
      <c r="H15" s="305">
        <f t="shared" si="2"/>
        <v>482224.27623999998</v>
      </c>
      <c r="I15" s="158">
        <f t="shared" si="3"/>
        <v>1025455.7040800001</v>
      </c>
      <c r="K15" s="133">
        <v>10</v>
      </c>
      <c r="L15" s="206" t="s">
        <v>497</v>
      </c>
      <c r="M15" s="122">
        <v>426140</v>
      </c>
      <c r="N15" s="40">
        <v>2</v>
      </c>
      <c r="O15" s="41">
        <v>176907</v>
      </c>
      <c r="P15" s="146">
        <f t="shared" si="4"/>
        <v>603047</v>
      </c>
      <c r="Q15" s="122">
        <v>411240</v>
      </c>
      <c r="R15" s="40">
        <v>2</v>
      </c>
      <c r="S15" s="41">
        <v>180123</v>
      </c>
      <c r="T15" s="146">
        <f t="shared" si="5"/>
        <v>591363</v>
      </c>
      <c r="U15" s="122">
        <v>411240</v>
      </c>
      <c r="V15" s="40">
        <v>2</v>
      </c>
      <c r="W15" s="41">
        <v>160824.24</v>
      </c>
      <c r="X15" s="146">
        <f t="shared" si="6"/>
        <v>572064.24</v>
      </c>
      <c r="Y15" s="122">
        <v>452960</v>
      </c>
      <c r="Z15" s="40">
        <v>2</v>
      </c>
      <c r="AA15" s="41">
        <v>178515</v>
      </c>
      <c r="AB15" s="146">
        <f t="shared" si="7"/>
        <v>631475</v>
      </c>
      <c r="AC15" s="571">
        <v>505083.845039904</v>
      </c>
      <c r="AD15" s="563">
        <v>2</v>
      </c>
      <c r="AE15" s="570">
        <v>537409.21112245799</v>
      </c>
      <c r="AF15" s="570">
        <f t="shared" si="8"/>
        <v>1042493.056162362</v>
      </c>
      <c r="AG15" s="404">
        <f t="shared" si="9"/>
        <v>744316.33337372693</v>
      </c>
    </row>
    <row r="16" spans="1:37" x14ac:dyDescent="0.2">
      <c r="A16" s="16">
        <v>11</v>
      </c>
      <c r="B16" s="19" t="s">
        <v>279</v>
      </c>
      <c r="C16" s="299">
        <v>207760</v>
      </c>
      <c r="D16" s="234">
        <f t="shared" si="0"/>
        <v>227040.128</v>
      </c>
      <c r="E16" s="115">
        <v>266475</v>
      </c>
      <c r="F16" s="190">
        <f t="shared" si="1"/>
        <v>280331.7</v>
      </c>
      <c r="G16" s="271">
        <v>233064.52</v>
      </c>
      <c r="H16" s="305">
        <f t="shared" si="2"/>
        <v>244950.81052</v>
      </c>
      <c r="I16" s="158">
        <f t="shared" si="3"/>
        <v>250774.21284000002</v>
      </c>
      <c r="K16" s="133">
        <v>11</v>
      </c>
      <c r="L16" s="206" t="s">
        <v>279</v>
      </c>
      <c r="M16" s="122">
        <v>400400</v>
      </c>
      <c r="N16" s="40">
        <v>0.3</v>
      </c>
      <c r="O16" s="41">
        <v>91092</v>
      </c>
      <c r="P16" s="146">
        <f t="shared" si="4"/>
        <v>491492</v>
      </c>
      <c r="Q16" s="122">
        <v>369600</v>
      </c>
      <c r="R16" s="40">
        <v>0.3</v>
      </c>
      <c r="S16" s="41">
        <v>94374</v>
      </c>
      <c r="T16" s="146">
        <f t="shared" si="5"/>
        <v>463974</v>
      </c>
      <c r="U16" s="122">
        <v>414400</v>
      </c>
      <c r="V16" s="40">
        <v>0.3</v>
      </c>
      <c r="W16" s="41">
        <v>82064.51999999999</v>
      </c>
      <c r="X16" s="146">
        <f t="shared" si="6"/>
        <v>496464.52</v>
      </c>
      <c r="Y16" s="122">
        <v>420000</v>
      </c>
      <c r="Z16" s="40">
        <v>0.3</v>
      </c>
      <c r="AA16" s="41">
        <v>91912</v>
      </c>
      <c r="AB16" s="146">
        <f t="shared" si="7"/>
        <v>511912</v>
      </c>
      <c r="AC16" s="571">
        <v>163863</v>
      </c>
      <c r="AD16" s="563">
        <v>0.3</v>
      </c>
      <c r="AE16" s="570">
        <v>32772.6</v>
      </c>
      <c r="AF16" s="570">
        <f t="shared" si="8"/>
        <v>196635.6</v>
      </c>
      <c r="AG16" s="404">
        <f t="shared" si="9"/>
        <v>401875.38880666671</v>
      </c>
    </row>
    <row r="17" spans="1:37" x14ac:dyDescent="0.2">
      <c r="A17" s="16">
        <v>12</v>
      </c>
      <c r="B17" s="19" t="s">
        <v>270</v>
      </c>
      <c r="C17" s="299">
        <v>142100</v>
      </c>
      <c r="D17" s="234">
        <f t="shared" si="0"/>
        <v>155286.88</v>
      </c>
      <c r="E17" s="115">
        <v>182305</v>
      </c>
      <c r="F17" s="190">
        <f t="shared" si="1"/>
        <v>191784.86</v>
      </c>
      <c r="G17" s="271">
        <v>176442.07119999998</v>
      </c>
      <c r="H17" s="305">
        <f t="shared" si="2"/>
        <v>185440.61683119996</v>
      </c>
      <c r="I17" s="158">
        <f t="shared" si="3"/>
        <v>177504.11894373331</v>
      </c>
      <c r="K17" s="133">
        <v>12</v>
      </c>
      <c r="L17" s="206" t="s">
        <v>270</v>
      </c>
      <c r="M17" s="122">
        <v>165600</v>
      </c>
      <c r="N17" s="40">
        <v>0.15</v>
      </c>
      <c r="O17" s="41">
        <v>68815</v>
      </c>
      <c r="P17" s="146">
        <f t="shared" si="4"/>
        <v>234415</v>
      </c>
      <c r="Q17" s="122">
        <v>156400</v>
      </c>
      <c r="R17" s="40">
        <v>0.15</v>
      </c>
      <c r="S17" s="41">
        <v>70658</v>
      </c>
      <c r="T17" s="146">
        <f t="shared" si="5"/>
        <v>227058</v>
      </c>
      <c r="U17" s="122">
        <v>166750</v>
      </c>
      <c r="V17" s="40">
        <v>0.15</v>
      </c>
      <c r="W17" s="41">
        <v>61442.071199999977</v>
      </c>
      <c r="X17" s="146">
        <f t="shared" si="6"/>
        <v>228192.07119999998</v>
      </c>
      <c r="Y17" s="122">
        <v>174800</v>
      </c>
      <c r="Z17" s="40">
        <v>0.15</v>
      </c>
      <c r="AA17" s="41">
        <v>66357</v>
      </c>
      <c r="AB17" s="146">
        <f t="shared" si="7"/>
        <v>241157</v>
      </c>
      <c r="AC17" s="571">
        <v>184465.404275443</v>
      </c>
      <c r="AD17" s="563">
        <v>0.15</v>
      </c>
      <c r="AE17" s="570">
        <v>204310.07534650399</v>
      </c>
      <c r="AF17" s="570">
        <f t="shared" si="8"/>
        <v>388775.47962194699</v>
      </c>
      <c r="AG17" s="404">
        <f t="shared" si="9"/>
        <v>249516.94496094671</v>
      </c>
    </row>
    <row r="18" spans="1:37" x14ac:dyDescent="0.2">
      <c r="A18" s="16">
        <v>13</v>
      </c>
      <c r="B18" s="19" t="s">
        <v>277</v>
      </c>
      <c r="C18" s="299">
        <v>27440</v>
      </c>
      <c r="D18" s="234">
        <f t="shared" si="0"/>
        <v>29986.432000000001</v>
      </c>
      <c r="E18" s="301" t="s">
        <v>593</v>
      </c>
      <c r="F18" s="302" t="s">
        <v>593</v>
      </c>
      <c r="G18" s="301" t="s">
        <v>593</v>
      </c>
      <c r="H18" s="306" t="s">
        <v>593</v>
      </c>
      <c r="I18" s="158">
        <f t="shared" si="3"/>
        <v>29986.432000000001</v>
      </c>
      <c r="K18" s="133">
        <v>13</v>
      </c>
      <c r="L18" s="206" t="s">
        <v>277</v>
      </c>
      <c r="M18" s="123">
        <v>2390951</v>
      </c>
      <c r="N18" s="40">
        <v>4.5</v>
      </c>
      <c r="O18" s="41">
        <v>313600</v>
      </c>
      <c r="P18" s="146">
        <f t="shared" si="4"/>
        <v>2704551</v>
      </c>
      <c r="Q18" s="123">
        <v>2181525</v>
      </c>
      <c r="R18" s="40">
        <v>4.5</v>
      </c>
      <c r="S18" s="41">
        <v>319200</v>
      </c>
      <c r="T18" s="146">
        <f t="shared" si="5"/>
        <v>2500725</v>
      </c>
      <c r="U18" s="123">
        <v>2617830</v>
      </c>
      <c r="V18" s="40">
        <v>4.5</v>
      </c>
      <c r="W18" s="41">
        <v>280000</v>
      </c>
      <c r="X18" s="146">
        <f t="shared" si="6"/>
        <v>2897830</v>
      </c>
      <c r="Y18" s="123">
        <v>2617830</v>
      </c>
      <c r="Z18" s="40">
        <v>4.5</v>
      </c>
      <c r="AA18" s="41">
        <v>313600</v>
      </c>
      <c r="AB18" s="146">
        <f t="shared" si="7"/>
        <v>2931430</v>
      </c>
      <c r="AC18" s="571">
        <v>1103864.4033625701</v>
      </c>
      <c r="AD18" s="563">
        <v>4.5</v>
      </c>
      <c r="AE18" s="570">
        <v>1153677.38257267</v>
      </c>
      <c r="AF18" s="570">
        <f t="shared" si="8"/>
        <v>2257541.7859352399</v>
      </c>
      <c r="AG18" s="404">
        <f t="shared" si="9"/>
        <v>2220344.0363225401</v>
      </c>
    </row>
    <row r="19" spans="1:37" x14ac:dyDescent="0.2">
      <c r="A19" s="16">
        <v>14</v>
      </c>
      <c r="B19" s="19" t="s">
        <v>278</v>
      </c>
      <c r="C19" s="299">
        <v>27440</v>
      </c>
      <c r="D19" s="234">
        <f t="shared" si="0"/>
        <v>29986.432000000001</v>
      </c>
      <c r="E19" s="301" t="s">
        <v>593</v>
      </c>
      <c r="F19" s="302" t="s">
        <v>593</v>
      </c>
      <c r="G19" s="301" t="s">
        <v>593</v>
      </c>
      <c r="H19" s="306" t="s">
        <v>593</v>
      </c>
      <c r="I19" s="158">
        <f t="shared" si="3"/>
        <v>29986.432000000001</v>
      </c>
      <c r="K19" s="133">
        <v>14</v>
      </c>
      <c r="L19" s="206" t="s">
        <v>278</v>
      </c>
      <c r="M19" s="123">
        <v>2622753</v>
      </c>
      <c r="N19" s="40">
        <v>2.5</v>
      </c>
      <c r="O19" s="41">
        <v>310800</v>
      </c>
      <c r="P19" s="146">
        <f t="shared" si="4"/>
        <v>2933553</v>
      </c>
      <c r="Q19" s="123">
        <v>2364172</v>
      </c>
      <c r="R19" s="40">
        <v>2.5</v>
      </c>
      <c r="S19" s="41">
        <v>322000</v>
      </c>
      <c r="T19" s="146">
        <f t="shared" si="5"/>
        <v>2686172</v>
      </c>
      <c r="U19" s="123">
        <v>2585813</v>
      </c>
      <c r="V19" s="40">
        <v>2.5</v>
      </c>
      <c r="W19" s="41">
        <v>280000</v>
      </c>
      <c r="X19" s="146">
        <f t="shared" si="6"/>
        <v>2865813</v>
      </c>
      <c r="Y19" s="123">
        <v>2788984</v>
      </c>
      <c r="Z19" s="40">
        <v>2.5</v>
      </c>
      <c r="AA19" s="41">
        <v>308000</v>
      </c>
      <c r="AB19" s="146">
        <f t="shared" si="7"/>
        <v>3096984</v>
      </c>
      <c r="AC19" s="571">
        <v>1541732.91318446</v>
      </c>
      <c r="AD19" s="563">
        <v>2.5</v>
      </c>
      <c r="AE19" s="570">
        <v>32296.516451166201</v>
      </c>
      <c r="AF19" s="570">
        <f t="shared" si="8"/>
        <v>1574029.4296356263</v>
      </c>
      <c r="AG19" s="404">
        <f t="shared" si="9"/>
        <v>2197756.3102726042</v>
      </c>
    </row>
    <row r="20" spans="1:37" x14ac:dyDescent="0.2">
      <c r="A20" s="16">
        <v>15</v>
      </c>
      <c r="B20" s="19" t="s">
        <v>280</v>
      </c>
      <c r="C20" s="299">
        <v>149940</v>
      </c>
      <c r="D20" s="234">
        <f t="shared" si="0"/>
        <v>163854.432</v>
      </c>
      <c r="E20" s="115">
        <v>192280</v>
      </c>
      <c r="F20" s="190">
        <f t="shared" ref="F20:F25" si="10">+E20*5.2%+E20</f>
        <v>202278.56</v>
      </c>
      <c r="G20" s="271">
        <v>186096.2752</v>
      </c>
      <c r="H20" s="305">
        <f t="shared" si="2"/>
        <v>195587.18523520001</v>
      </c>
      <c r="I20" s="158">
        <f t="shared" si="3"/>
        <v>187240.05907839999</v>
      </c>
      <c r="K20" s="133">
        <v>15</v>
      </c>
      <c r="L20" s="206" t="s">
        <v>280</v>
      </c>
      <c r="M20" s="122">
        <v>164560</v>
      </c>
      <c r="N20" s="40">
        <v>2.5</v>
      </c>
      <c r="O20" s="41">
        <v>72257</v>
      </c>
      <c r="P20" s="146">
        <f t="shared" si="4"/>
        <v>236817</v>
      </c>
      <c r="Q20" s="122">
        <v>166980</v>
      </c>
      <c r="R20" s="40">
        <v>2.5</v>
      </c>
      <c r="S20" s="41">
        <v>74210</v>
      </c>
      <c r="T20" s="146">
        <f t="shared" si="5"/>
        <v>241190</v>
      </c>
      <c r="U20" s="122">
        <v>166980</v>
      </c>
      <c r="V20" s="40">
        <v>2.5</v>
      </c>
      <c r="W20" s="41">
        <v>65096.275200000004</v>
      </c>
      <c r="X20" s="146">
        <f t="shared" si="6"/>
        <v>232076.2752</v>
      </c>
      <c r="Y20" s="122">
        <v>177870</v>
      </c>
      <c r="Z20" s="40">
        <v>2.5</v>
      </c>
      <c r="AA20" s="41">
        <v>72908</v>
      </c>
      <c r="AB20" s="146">
        <f t="shared" si="7"/>
        <v>250778</v>
      </c>
      <c r="AC20" s="571">
        <v>412851.14290218201</v>
      </c>
      <c r="AD20" s="563">
        <v>2.5</v>
      </c>
      <c r="AE20" s="570">
        <v>517103.376540709</v>
      </c>
      <c r="AF20" s="570">
        <f t="shared" si="8"/>
        <v>929954.519442891</v>
      </c>
      <c r="AG20" s="404">
        <f t="shared" si="9"/>
        <v>346342.64228688186</v>
      </c>
    </row>
    <row r="21" spans="1:37" x14ac:dyDescent="0.2">
      <c r="A21" s="16">
        <v>16</v>
      </c>
      <c r="B21" s="19" t="s">
        <v>268</v>
      </c>
      <c r="C21" s="299">
        <v>1177960</v>
      </c>
      <c r="D21" s="234">
        <f t="shared" si="0"/>
        <v>1287274.6880000001</v>
      </c>
      <c r="E21" s="115">
        <v>1510690</v>
      </c>
      <c r="F21" s="190">
        <f t="shared" si="10"/>
        <v>1589245.88</v>
      </c>
      <c r="G21" s="271">
        <v>1462106.2095999999</v>
      </c>
      <c r="H21" s="305">
        <f t="shared" si="2"/>
        <v>1536673.6262896</v>
      </c>
      <c r="I21" s="158">
        <f t="shared" si="3"/>
        <v>1471064.7314298667</v>
      </c>
      <c r="K21" s="133">
        <v>16</v>
      </c>
      <c r="L21" s="206" t="s">
        <v>268</v>
      </c>
      <c r="M21" s="122">
        <v>1349000</v>
      </c>
      <c r="N21" s="40">
        <v>4.5</v>
      </c>
      <c r="O21" s="41">
        <v>568438</v>
      </c>
      <c r="P21" s="146">
        <f t="shared" si="4"/>
        <v>1917438</v>
      </c>
      <c r="Q21" s="122">
        <v>1263500</v>
      </c>
      <c r="R21" s="40">
        <v>4.5</v>
      </c>
      <c r="S21" s="41">
        <v>588922</v>
      </c>
      <c r="T21" s="146">
        <f t="shared" si="5"/>
        <v>1852422</v>
      </c>
      <c r="U21" s="122">
        <v>1387000</v>
      </c>
      <c r="V21" s="40">
        <v>4.5</v>
      </c>
      <c r="W21" s="41">
        <v>512106.20959999994</v>
      </c>
      <c r="X21" s="146">
        <f t="shared" si="6"/>
        <v>1899106.2095999999</v>
      </c>
      <c r="Y21" s="122">
        <v>1396500</v>
      </c>
      <c r="Z21" s="40">
        <v>4.5</v>
      </c>
      <c r="AA21" s="41">
        <v>558196</v>
      </c>
      <c r="AB21" s="146">
        <f t="shared" si="7"/>
        <v>1954696</v>
      </c>
      <c r="AC21" s="571">
        <v>1365525</v>
      </c>
      <c r="AD21" s="563">
        <v>4.5</v>
      </c>
      <c r="AE21" s="570">
        <v>202097.7</v>
      </c>
      <c r="AF21" s="570">
        <f t="shared" si="8"/>
        <v>1567622.7</v>
      </c>
      <c r="AG21" s="404">
        <f t="shared" si="9"/>
        <v>1777058.2735049773</v>
      </c>
    </row>
    <row r="22" spans="1:37" x14ac:dyDescent="0.2">
      <c r="A22" s="16">
        <v>17</v>
      </c>
      <c r="B22" s="19" t="s">
        <v>269</v>
      </c>
      <c r="C22" s="299">
        <v>1160320</v>
      </c>
      <c r="D22" s="234">
        <f t="shared" si="0"/>
        <v>1267997.696</v>
      </c>
      <c r="E22" s="115">
        <v>1488080</v>
      </c>
      <c r="F22" s="190">
        <f t="shared" si="10"/>
        <v>1565460.16</v>
      </c>
      <c r="G22" s="271">
        <v>1440223.3472</v>
      </c>
      <c r="H22" s="305">
        <f t="shared" si="2"/>
        <v>1513674.7379071999</v>
      </c>
      <c r="I22" s="158">
        <f t="shared" si="3"/>
        <v>1449044.1979690667</v>
      </c>
      <c r="K22" s="133">
        <v>17</v>
      </c>
      <c r="L22" s="206" t="s">
        <v>269</v>
      </c>
      <c r="M22" s="122">
        <v>1310400</v>
      </c>
      <c r="N22" s="40">
        <v>4.5</v>
      </c>
      <c r="O22" s="41">
        <v>564730</v>
      </c>
      <c r="P22" s="146">
        <f t="shared" si="4"/>
        <v>1875130</v>
      </c>
      <c r="Q22" s="122">
        <v>1282320</v>
      </c>
      <c r="R22" s="40">
        <v>4.5</v>
      </c>
      <c r="S22" s="41">
        <v>564730</v>
      </c>
      <c r="T22" s="146">
        <f t="shared" si="5"/>
        <v>1847050</v>
      </c>
      <c r="U22" s="122">
        <v>1301040</v>
      </c>
      <c r="V22" s="40">
        <v>4.5</v>
      </c>
      <c r="W22" s="41">
        <v>504223.34719999996</v>
      </c>
      <c r="X22" s="146">
        <f t="shared" si="6"/>
        <v>1805263.3472</v>
      </c>
      <c r="Y22" s="122">
        <v>1385280</v>
      </c>
      <c r="Z22" s="40">
        <v>4.5</v>
      </c>
      <c r="AA22" s="41">
        <v>564730</v>
      </c>
      <c r="AB22" s="146">
        <f t="shared" si="7"/>
        <v>1950010</v>
      </c>
      <c r="AC22" s="571">
        <v>2059863.68107578</v>
      </c>
      <c r="AD22" s="563">
        <v>4.5</v>
      </c>
      <c r="AE22" s="570">
        <v>2125297.6592034898</v>
      </c>
      <c r="AF22" s="570">
        <f t="shared" si="8"/>
        <v>4185161.34027927</v>
      </c>
      <c r="AG22" s="404">
        <f t="shared" si="9"/>
        <v>2185276.4809080563</v>
      </c>
    </row>
    <row r="23" spans="1:37" x14ac:dyDescent="0.2">
      <c r="A23" s="16">
        <v>18</v>
      </c>
      <c r="B23" s="19" t="s">
        <v>273</v>
      </c>
      <c r="C23" s="299">
        <v>1365140</v>
      </c>
      <c r="D23" s="234">
        <f t="shared" si="0"/>
        <v>1491824.9920000001</v>
      </c>
      <c r="E23" s="115">
        <v>1750755</v>
      </c>
      <c r="F23" s="190">
        <f t="shared" si="10"/>
        <v>1841794.26</v>
      </c>
      <c r="G23" s="271">
        <v>832465.67999999993</v>
      </c>
      <c r="H23" s="305">
        <f t="shared" si="2"/>
        <v>874921.42967999994</v>
      </c>
      <c r="I23" s="158">
        <f t="shared" si="3"/>
        <v>1402846.8938933334</v>
      </c>
      <c r="K23" s="133">
        <v>18</v>
      </c>
      <c r="L23" s="206" t="s">
        <v>273</v>
      </c>
      <c r="M23" s="122">
        <v>784450</v>
      </c>
      <c r="N23" s="40">
        <v>1.5</v>
      </c>
      <c r="O23" s="41">
        <v>326442</v>
      </c>
      <c r="P23" s="146">
        <f t="shared" si="4"/>
        <v>1110892</v>
      </c>
      <c r="Q23" s="122">
        <v>692480</v>
      </c>
      <c r="R23" s="40">
        <v>1.5</v>
      </c>
      <c r="S23" s="41">
        <v>335186</v>
      </c>
      <c r="T23" s="146">
        <f t="shared" si="5"/>
        <v>1027666</v>
      </c>
      <c r="U23" s="122">
        <v>762810</v>
      </c>
      <c r="V23" s="40">
        <v>1.5</v>
      </c>
      <c r="W23" s="41">
        <v>291465.67999999993</v>
      </c>
      <c r="X23" s="146">
        <f t="shared" si="6"/>
        <v>1054275.68</v>
      </c>
      <c r="Y23" s="122">
        <v>789860</v>
      </c>
      <c r="Z23" s="40">
        <v>1.5</v>
      </c>
      <c r="AA23" s="41">
        <v>317698</v>
      </c>
      <c r="AB23" s="146">
        <f t="shared" si="7"/>
        <v>1107558</v>
      </c>
      <c r="AC23" s="571">
        <v>794958.05175845802</v>
      </c>
      <c r="AD23" s="563">
        <v>1.5</v>
      </c>
      <c r="AE23" s="570">
        <v>993734.164976698</v>
      </c>
      <c r="AF23" s="570">
        <f t="shared" si="8"/>
        <v>1788692.216735156</v>
      </c>
      <c r="AG23" s="404">
        <f t="shared" si="9"/>
        <v>1248655.1317714148</v>
      </c>
    </row>
    <row r="24" spans="1:37" x14ac:dyDescent="0.2">
      <c r="A24" s="16">
        <v>19</v>
      </c>
      <c r="B24" s="19" t="s">
        <v>274</v>
      </c>
      <c r="C24" s="299">
        <v>352800</v>
      </c>
      <c r="D24" s="234">
        <f t="shared" si="0"/>
        <v>385539.83999999997</v>
      </c>
      <c r="E24" s="115">
        <v>452485</v>
      </c>
      <c r="F24" s="190">
        <f t="shared" si="10"/>
        <v>476014.22</v>
      </c>
      <c r="G24" s="271">
        <v>437933.08239999996</v>
      </c>
      <c r="H24" s="305">
        <f t="shared" si="2"/>
        <v>460267.66960239992</v>
      </c>
      <c r="I24" s="158">
        <f t="shared" si="3"/>
        <v>440607.24320079992</v>
      </c>
      <c r="K24" s="133">
        <v>19</v>
      </c>
      <c r="L24" s="206" t="s">
        <v>274</v>
      </c>
      <c r="M24" s="122">
        <v>393300</v>
      </c>
      <c r="N24" s="40">
        <v>2.5</v>
      </c>
      <c r="O24" s="41">
        <v>168226</v>
      </c>
      <c r="P24" s="146">
        <f t="shared" si="4"/>
        <v>561526</v>
      </c>
      <c r="Q24" s="122">
        <v>376200</v>
      </c>
      <c r="R24" s="40">
        <v>2.5</v>
      </c>
      <c r="S24" s="41">
        <v>177402</v>
      </c>
      <c r="T24" s="146">
        <f t="shared" si="5"/>
        <v>553602</v>
      </c>
      <c r="U24" s="122">
        <v>421800</v>
      </c>
      <c r="V24" s="40">
        <v>2.5</v>
      </c>
      <c r="W24" s="41">
        <v>152933.08239999996</v>
      </c>
      <c r="X24" s="146">
        <f t="shared" si="6"/>
        <v>574733.08239999996</v>
      </c>
      <c r="Y24" s="122">
        <v>418950</v>
      </c>
      <c r="Z24" s="40">
        <v>2.5</v>
      </c>
      <c r="AA24" s="41">
        <v>172814</v>
      </c>
      <c r="AB24" s="146">
        <f t="shared" si="7"/>
        <v>591764</v>
      </c>
      <c r="AC24" s="571">
        <v>1314682.0082487899</v>
      </c>
      <c r="AD24" s="563">
        <v>2.5</v>
      </c>
      <c r="AE24" s="570">
        <v>1398460.0460238899</v>
      </c>
      <c r="AF24" s="570">
        <f t="shared" si="8"/>
        <v>2713142.0542726796</v>
      </c>
      <c r="AG24" s="404">
        <f t="shared" si="9"/>
        <v>905895.72997891332</v>
      </c>
    </row>
    <row r="25" spans="1:37" x14ac:dyDescent="0.2">
      <c r="A25" s="16">
        <v>20</v>
      </c>
      <c r="B25" s="19" t="s">
        <v>271</v>
      </c>
      <c r="C25" s="299">
        <v>165620</v>
      </c>
      <c r="D25" s="234">
        <f t="shared" si="0"/>
        <v>180989.53599999999</v>
      </c>
      <c r="E25" s="115">
        <v>212420</v>
      </c>
      <c r="F25" s="190">
        <f t="shared" si="10"/>
        <v>223465.84</v>
      </c>
      <c r="G25" s="271">
        <v>205588.57279999999</v>
      </c>
      <c r="H25" s="305">
        <f t="shared" si="2"/>
        <v>216073.59001280001</v>
      </c>
      <c r="I25" s="158">
        <f t="shared" si="3"/>
        <v>206842.98867093332</v>
      </c>
      <c r="K25" s="133">
        <v>20</v>
      </c>
      <c r="L25" s="206" t="s">
        <v>271</v>
      </c>
      <c r="M25" s="122">
        <v>310200</v>
      </c>
      <c r="N25" s="40">
        <v>4.5</v>
      </c>
      <c r="O25" s="41">
        <v>80179</v>
      </c>
      <c r="P25" s="146">
        <f t="shared" si="4"/>
        <v>390379</v>
      </c>
      <c r="Q25" s="122">
        <v>294800</v>
      </c>
      <c r="R25" s="40">
        <v>4.5</v>
      </c>
      <c r="S25" s="41">
        <v>80895</v>
      </c>
      <c r="T25" s="146">
        <f t="shared" si="5"/>
        <v>375695</v>
      </c>
      <c r="U25" s="122">
        <v>327800</v>
      </c>
      <c r="V25" s="40">
        <v>4.5</v>
      </c>
      <c r="W25" s="41">
        <v>71588.572799999994</v>
      </c>
      <c r="X25" s="146">
        <f t="shared" si="6"/>
        <v>399388.57279999997</v>
      </c>
      <c r="Y25" s="122">
        <v>323400</v>
      </c>
      <c r="Z25" s="40">
        <v>4.5</v>
      </c>
      <c r="AA25" s="41">
        <v>77316</v>
      </c>
      <c r="AB25" s="146">
        <f t="shared" si="7"/>
        <v>400716</v>
      </c>
      <c r="AC25" s="571">
        <v>159577.214809709</v>
      </c>
      <c r="AD25" s="563">
        <v>4.5</v>
      </c>
      <c r="AE25" s="570">
        <v>178580.07947237001</v>
      </c>
      <c r="AF25" s="570">
        <f t="shared" si="8"/>
        <v>338157.29428207898</v>
      </c>
      <c r="AG25" s="404">
        <f t="shared" si="9"/>
        <v>351863.14262550202</v>
      </c>
    </row>
    <row r="26" spans="1:37" s="240" customFormat="1" x14ac:dyDescent="0.2">
      <c r="A26" s="661" t="s">
        <v>9</v>
      </c>
      <c r="B26" s="662"/>
      <c r="C26" s="288"/>
      <c r="D26" s="288"/>
      <c r="E26" s="180"/>
      <c r="F26" s="180"/>
      <c r="G26" s="111"/>
      <c r="H26" s="307"/>
      <c r="I26" s="119"/>
      <c r="J26" s="111"/>
      <c r="K26" s="180" t="s">
        <v>9</v>
      </c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/>
      <c r="AC26" s="595"/>
      <c r="AD26" s="233"/>
      <c r="AE26" s="595"/>
      <c r="AF26" s="233"/>
      <c r="AG26" s="233"/>
      <c r="AK26" s="241"/>
    </row>
    <row r="27" spans="1:37" x14ac:dyDescent="0.2">
      <c r="A27" s="16">
        <v>21</v>
      </c>
      <c r="B27" s="19" t="s">
        <v>320</v>
      </c>
      <c r="C27" s="230">
        <v>663460</v>
      </c>
      <c r="D27" s="234">
        <f t="shared" si="0"/>
        <v>725029.08799999999</v>
      </c>
      <c r="E27" s="115">
        <v>850915</v>
      </c>
      <c r="F27" s="190">
        <f t="shared" ref="F27:F37" si="11">+E27*5.2%+E27</f>
        <v>895162.58</v>
      </c>
      <c r="G27" s="271">
        <v>823549.5736</v>
      </c>
      <c r="H27" s="305">
        <f t="shared" si="2"/>
        <v>865550.6018536</v>
      </c>
      <c r="I27" s="158">
        <f t="shared" si="3"/>
        <v>828580.75661786681</v>
      </c>
      <c r="K27" s="133">
        <v>21</v>
      </c>
      <c r="L27" s="206" t="s">
        <v>320</v>
      </c>
      <c r="M27" s="122">
        <v>1210400</v>
      </c>
      <c r="N27" s="40">
        <v>0.78</v>
      </c>
      <c r="O27" s="41">
        <v>317405</v>
      </c>
      <c r="P27" s="146">
        <f t="shared" si="4"/>
        <v>1527805</v>
      </c>
      <c r="Q27" s="122">
        <v>1174800</v>
      </c>
      <c r="R27" s="40">
        <v>0.78</v>
      </c>
      <c r="S27" s="41">
        <v>323176</v>
      </c>
      <c r="T27" s="146">
        <f t="shared" si="5"/>
        <v>1497976</v>
      </c>
      <c r="U27" s="122">
        <v>1326100</v>
      </c>
      <c r="V27" s="40">
        <v>0.78</v>
      </c>
      <c r="W27" s="41">
        <v>288549.5736</v>
      </c>
      <c r="X27" s="146">
        <f t="shared" si="6"/>
        <v>1614649.5736</v>
      </c>
      <c r="Y27" s="122">
        <v>1343900</v>
      </c>
      <c r="Z27" s="40">
        <v>0.78</v>
      </c>
      <c r="AA27" s="41">
        <v>317405</v>
      </c>
      <c r="AB27" s="146">
        <f t="shared" si="7"/>
        <v>1661305</v>
      </c>
      <c r="AC27" s="571">
        <v>569500.33542180504</v>
      </c>
      <c r="AD27" s="563">
        <v>0.78</v>
      </c>
      <c r="AE27" s="570">
        <v>21176.9212130499</v>
      </c>
      <c r="AF27" s="570">
        <f t="shared" ref="AF27:AF37" si="12">IF(AND(AC27="",AE27=""),"",SUM(AC27,AE27))</f>
        <v>590677.25663485494</v>
      </c>
      <c r="AG27" s="404">
        <f t="shared" si="9"/>
        <v>1286832.2644754536</v>
      </c>
    </row>
    <row r="28" spans="1:37" x14ac:dyDescent="0.2">
      <c r="A28" s="16">
        <v>22</v>
      </c>
      <c r="B28" s="19" t="s">
        <v>143</v>
      </c>
      <c r="C28" s="230">
        <v>426300</v>
      </c>
      <c r="D28" s="234">
        <f t="shared" si="0"/>
        <v>465860.64</v>
      </c>
      <c r="E28" s="115">
        <v>546820</v>
      </c>
      <c r="F28" s="190">
        <f t="shared" si="11"/>
        <v>575254.64</v>
      </c>
      <c r="G28" s="271">
        <v>529234.26879999996</v>
      </c>
      <c r="H28" s="305">
        <f t="shared" si="2"/>
        <v>556225.21650879993</v>
      </c>
      <c r="I28" s="158">
        <f t="shared" si="3"/>
        <v>532446.83216959995</v>
      </c>
      <c r="K28" s="133">
        <v>22</v>
      </c>
      <c r="L28" s="206" t="s">
        <v>143</v>
      </c>
      <c r="M28" s="122">
        <v>1060800</v>
      </c>
      <c r="N28" s="40">
        <v>0.68</v>
      </c>
      <c r="O28" s="41">
        <v>207462</v>
      </c>
      <c r="P28" s="146">
        <f t="shared" si="4"/>
        <v>1268262</v>
      </c>
      <c r="Q28" s="122">
        <v>1045200</v>
      </c>
      <c r="R28" s="40">
        <v>0.68</v>
      </c>
      <c r="S28" s="41">
        <v>207462</v>
      </c>
      <c r="T28" s="146">
        <f t="shared" si="5"/>
        <v>1252662</v>
      </c>
      <c r="U28" s="122">
        <v>1162200</v>
      </c>
      <c r="V28" s="40">
        <v>0.68</v>
      </c>
      <c r="W28" s="41">
        <v>185234.26879999996</v>
      </c>
      <c r="X28" s="146">
        <f t="shared" si="6"/>
        <v>1347434.2688</v>
      </c>
      <c r="Y28" s="122">
        <v>1185600</v>
      </c>
      <c r="Z28" s="40">
        <v>0.68</v>
      </c>
      <c r="AA28" s="41">
        <v>209315</v>
      </c>
      <c r="AB28" s="146">
        <f t="shared" si="7"/>
        <v>1394915</v>
      </c>
      <c r="AC28" s="571">
        <v>247417.88351230099</v>
      </c>
      <c r="AD28" s="563">
        <v>0.68</v>
      </c>
      <c r="AE28" s="570">
        <v>19339.5872260207</v>
      </c>
      <c r="AF28" s="570">
        <f t="shared" si="12"/>
        <v>266757.47073832172</v>
      </c>
      <c r="AG28" s="404">
        <f t="shared" si="9"/>
        <v>1010412.9286179869</v>
      </c>
    </row>
    <row r="29" spans="1:37" x14ac:dyDescent="0.2">
      <c r="A29" s="16">
        <v>23</v>
      </c>
      <c r="B29" s="19" t="s">
        <v>237</v>
      </c>
      <c r="C29" s="230">
        <v>1532720</v>
      </c>
      <c r="D29" s="234">
        <f t="shared" si="0"/>
        <v>1674956.416</v>
      </c>
      <c r="E29" s="115">
        <v>1965740</v>
      </c>
      <c r="F29" s="190">
        <f t="shared" si="11"/>
        <v>2067958.48</v>
      </c>
      <c r="G29" s="271">
        <v>1902521.8015999999</v>
      </c>
      <c r="H29" s="305">
        <f t="shared" si="2"/>
        <v>1999550.4134815999</v>
      </c>
      <c r="I29" s="158">
        <f t="shared" si="3"/>
        <v>1914155.1031605331</v>
      </c>
      <c r="K29" s="133">
        <v>23</v>
      </c>
      <c r="L29" s="206" t="s">
        <v>237</v>
      </c>
      <c r="M29" s="122">
        <v>1393800</v>
      </c>
      <c r="N29" s="40">
        <v>1.27</v>
      </c>
      <c r="O29" s="41">
        <v>738729</v>
      </c>
      <c r="P29" s="146">
        <f t="shared" si="4"/>
        <v>2132529</v>
      </c>
      <c r="Q29" s="122">
        <v>1333200</v>
      </c>
      <c r="R29" s="40">
        <v>1.27</v>
      </c>
      <c r="S29" s="41">
        <v>765350</v>
      </c>
      <c r="T29" s="146">
        <f t="shared" si="5"/>
        <v>2098550</v>
      </c>
      <c r="U29" s="122">
        <v>1393800</v>
      </c>
      <c r="V29" s="40">
        <v>1.27</v>
      </c>
      <c r="W29" s="41">
        <v>665521.80159999989</v>
      </c>
      <c r="X29" s="146">
        <f t="shared" si="6"/>
        <v>2059321.8015999999</v>
      </c>
      <c r="Y29" s="122">
        <v>1474600</v>
      </c>
      <c r="Z29" s="40">
        <v>1.27</v>
      </c>
      <c r="AA29" s="41">
        <v>758695</v>
      </c>
      <c r="AB29" s="146">
        <f t="shared" si="7"/>
        <v>2233295</v>
      </c>
      <c r="AC29" s="571">
        <v>528981.67402516794</v>
      </c>
      <c r="AD29" s="563">
        <v>1.27</v>
      </c>
      <c r="AE29" s="570">
        <v>73341.575972748702</v>
      </c>
      <c r="AF29" s="570">
        <f t="shared" si="12"/>
        <v>602323.24999791663</v>
      </c>
      <c r="AG29" s="404">
        <f t="shared" si="9"/>
        <v>1840029.0257930749</v>
      </c>
    </row>
    <row r="30" spans="1:37" x14ac:dyDescent="0.2">
      <c r="A30" s="16">
        <v>24</v>
      </c>
      <c r="B30" s="19" t="s">
        <v>238</v>
      </c>
      <c r="C30" s="230">
        <v>1074080</v>
      </c>
      <c r="D30" s="234">
        <f t="shared" si="0"/>
        <v>1173754.6240000001</v>
      </c>
      <c r="E30" s="115">
        <v>1377500</v>
      </c>
      <c r="F30" s="190">
        <f t="shared" si="11"/>
        <v>1449130</v>
      </c>
      <c r="G30" s="271">
        <v>1333199.6000000001</v>
      </c>
      <c r="H30" s="305">
        <f t="shared" si="2"/>
        <v>1401192.7796</v>
      </c>
      <c r="I30" s="158">
        <f t="shared" si="3"/>
        <v>1341359.1345333334</v>
      </c>
      <c r="K30" s="133">
        <v>24</v>
      </c>
      <c r="L30" s="206" t="s">
        <v>238</v>
      </c>
      <c r="M30" s="122">
        <v>1411920</v>
      </c>
      <c r="N30" s="40">
        <v>0.78</v>
      </c>
      <c r="O30" s="41">
        <v>522144</v>
      </c>
      <c r="P30" s="146">
        <f t="shared" si="4"/>
        <v>1934064</v>
      </c>
      <c r="Q30" s="122">
        <v>1313870</v>
      </c>
      <c r="R30" s="40">
        <v>0.78</v>
      </c>
      <c r="S30" s="41">
        <v>531468</v>
      </c>
      <c r="T30" s="146">
        <f t="shared" si="5"/>
        <v>1845338</v>
      </c>
      <c r="U30" s="122">
        <v>1382505</v>
      </c>
      <c r="V30" s="40">
        <v>0.78</v>
      </c>
      <c r="W30" s="41">
        <v>466199.60000000009</v>
      </c>
      <c r="X30" s="146">
        <f t="shared" si="6"/>
        <v>1848704.6</v>
      </c>
      <c r="Y30" s="122">
        <v>1470750</v>
      </c>
      <c r="Z30" s="40">
        <v>0.78</v>
      </c>
      <c r="AA30" s="41">
        <v>526806</v>
      </c>
      <c r="AB30" s="146">
        <f t="shared" si="7"/>
        <v>1997556</v>
      </c>
      <c r="AC30" s="571">
        <v>668100</v>
      </c>
      <c r="AD30" s="563">
        <v>0.78</v>
      </c>
      <c r="AE30" s="570">
        <v>69360</v>
      </c>
      <c r="AF30" s="570">
        <f t="shared" si="12"/>
        <v>737460</v>
      </c>
      <c r="AG30" s="404">
        <f t="shared" si="9"/>
        <v>1617413.6224222223</v>
      </c>
    </row>
    <row r="31" spans="1:37" x14ac:dyDescent="0.2">
      <c r="A31" s="16">
        <v>25</v>
      </c>
      <c r="B31" s="19" t="s">
        <v>17</v>
      </c>
      <c r="C31" s="230">
        <v>81340</v>
      </c>
      <c r="D31" s="234">
        <f t="shared" si="0"/>
        <v>88888.351999999999</v>
      </c>
      <c r="E31" s="115">
        <v>104405</v>
      </c>
      <c r="F31" s="190">
        <f t="shared" si="11"/>
        <v>109834.06</v>
      </c>
      <c r="G31" s="271">
        <v>58696</v>
      </c>
      <c r="H31" s="305">
        <f t="shared" si="2"/>
        <v>61689.495999999999</v>
      </c>
      <c r="I31" s="158">
        <f t="shared" si="3"/>
        <v>86803.969333333327</v>
      </c>
      <c r="K31" s="133">
        <v>25</v>
      </c>
      <c r="L31" s="206" t="s">
        <v>17</v>
      </c>
      <c r="M31" s="122">
        <v>56800</v>
      </c>
      <c r="N31" s="40">
        <v>0.54</v>
      </c>
      <c r="O31" s="41">
        <v>22766</v>
      </c>
      <c r="P31" s="146">
        <f t="shared" si="4"/>
        <v>79566</v>
      </c>
      <c r="Q31" s="122">
        <v>50000</v>
      </c>
      <c r="R31" s="40">
        <v>0.54</v>
      </c>
      <c r="S31" s="41">
        <v>23180</v>
      </c>
      <c r="T31" s="146">
        <f t="shared" si="5"/>
        <v>73180</v>
      </c>
      <c r="U31" s="122">
        <v>55600</v>
      </c>
      <c r="V31" s="40">
        <v>0.54</v>
      </c>
      <c r="W31" s="41">
        <v>20696</v>
      </c>
      <c r="X31" s="146">
        <f t="shared" si="6"/>
        <v>76296</v>
      </c>
      <c r="Y31" s="122">
        <v>58800</v>
      </c>
      <c r="Z31" s="40">
        <v>0.54</v>
      </c>
      <c r="AA31" s="41">
        <v>22973</v>
      </c>
      <c r="AB31" s="146">
        <f t="shared" si="7"/>
        <v>81773</v>
      </c>
      <c r="AC31" s="571">
        <v>58560.445801727998</v>
      </c>
      <c r="AD31" s="563">
        <v>0.54</v>
      </c>
      <c r="AE31" s="570">
        <v>7781.2192359046103</v>
      </c>
      <c r="AF31" s="570">
        <f t="shared" si="12"/>
        <v>66341.665037632614</v>
      </c>
      <c r="AG31" s="404">
        <f t="shared" si="9"/>
        <v>77326.772395160995</v>
      </c>
    </row>
    <row r="32" spans="1:37" x14ac:dyDescent="0.2">
      <c r="A32" s="16">
        <v>26</v>
      </c>
      <c r="B32" s="19" t="s">
        <v>130</v>
      </c>
      <c r="C32" s="230">
        <v>144060</v>
      </c>
      <c r="D32" s="234">
        <f t="shared" si="0"/>
        <v>157428.76800000001</v>
      </c>
      <c r="E32" s="115">
        <v>184775</v>
      </c>
      <c r="F32" s="190">
        <f t="shared" si="11"/>
        <v>194383.3</v>
      </c>
      <c r="G32" s="271">
        <v>115000</v>
      </c>
      <c r="H32" s="305">
        <f t="shared" si="2"/>
        <v>120865</v>
      </c>
      <c r="I32" s="158">
        <f t="shared" si="3"/>
        <v>157559.02266666666</v>
      </c>
      <c r="K32" s="133">
        <v>26</v>
      </c>
      <c r="L32" s="206" t="s">
        <v>130</v>
      </c>
      <c r="M32" s="122">
        <v>169200</v>
      </c>
      <c r="N32" s="40">
        <v>0.88</v>
      </c>
      <c r="O32" s="41">
        <v>44800</v>
      </c>
      <c r="P32" s="146">
        <f t="shared" si="4"/>
        <v>214000</v>
      </c>
      <c r="Q32" s="122">
        <v>162000</v>
      </c>
      <c r="R32" s="40">
        <v>0.88</v>
      </c>
      <c r="S32" s="41">
        <v>45600</v>
      </c>
      <c r="T32" s="146">
        <f t="shared" si="5"/>
        <v>207600</v>
      </c>
      <c r="U32" s="122">
        <v>174000</v>
      </c>
      <c r="V32" s="40">
        <v>0.88</v>
      </c>
      <c r="W32" s="41">
        <v>40000</v>
      </c>
      <c r="X32" s="146">
        <f t="shared" si="6"/>
        <v>214000</v>
      </c>
      <c r="Y32" s="122">
        <v>178800</v>
      </c>
      <c r="Z32" s="40">
        <v>0.88</v>
      </c>
      <c r="AA32" s="41">
        <v>44400</v>
      </c>
      <c r="AB32" s="146">
        <f t="shared" si="7"/>
        <v>223200</v>
      </c>
      <c r="AC32" s="571">
        <v>1188777.0497750801</v>
      </c>
      <c r="AD32" s="563">
        <v>0.88</v>
      </c>
      <c r="AE32" s="570">
        <v>51547.832416971098</v>
      </c>
      <c r="AF32" s="570">
        <f t="shared" si="12"/>
        <v>1240324.882192051</v>
      </c>
      <c r="AG32" s="404">
        <f t="shared" si="9"/>
        <v>376113.9841431196</v>
      </c>
    </row>
    <row r="33" spans="1:37" x14ac:dyDescent="0.2">
      <c r="A33" s="16">
        <v>27</v>
      </c>
      <c r="B33" s="19" t="s">
        <v>202</v>
      </c>
      <c r="C33" s="230">
        <v>290080</v>
      </c>
      <c r="D33" s="234">
        <f t="shared" si="0"/>
        <v>316999.424</v>
      </c>
      <c r="E33" s="115">
        <v>372115</v>
      </c>
      <c r="F33" s="190">
        <f t="shared" si="11"/>
        <v>391464.98</v>
      </c>
      <c r="G33" s="271">
        <v>360147.78159999999</v>
      </c>
      <c r="H33" s="305">
        <f t="shared" si="2"/>
        <v>378515.31846159999</v>
      </c>
      <c r="I33" s="158">
        <f t="shared" si="3"/>
        <v>362326.57415386662</v>
      </c>
      <c r="K33" s="133">
        <v>27</v>
      </c>
      <c r="L33" s="206" t="s">
        <v>202</v>
      </c>
      <c r="M33" s="122">
        <v>322920</v>
      </c>
      <c r="N33" s="40">
        <v>1.41</v>
      </c>
      <c r="O33" s="41">
        <v>138763</v>
      </c>
      <c r="P33" s="146">
        <f t="shared" si="4"/>
        <v>461683</v>
      </c>
      <c r="Q33" s="122">
        <v>315900</v>
      </c>
      <c r="R33" s="40">
        <v>1.41</v>
      </c>
      <c r="S33" s="41">
        <v>146331</v>
      </c>
      <c r="T33" s="146">
        <f t="shared" si="5"/>
        <v>462231</v>
      </c>
      <c r="U33" s="122">
        <v>346320</v>
      </c>
      <c r="V33" s="40">
        <v>1.41</v>
      </c>
      <c r="W33" s="41">
        <v>126147.78159999999</v>
      </c>
      <c r="X33" s="146">
        <f t="shared" si="6"/>
        <v>472467.78159999999</v>
      </c>
      <c r="Y33" s="122">
        <v>343980</v>
      </c>
      <c r="Z33" s="40">
        <v>1.41</v>
      </c>
      <c r="AA33" s="41">
        <v>143808</v>
      </c>
      <c r="AB33" s="146">
        <f t="shared" si="7"/>
        <v>487788</v>
      </c>
      <c r="AC33" s="571">
        <v>350000</v>
      </c>
      <c r="AD33" s="563">
        <v>1.41</v>
      </c>
      <c r="AE33" s="570">
        <v>115000</v>
      </c>
      <c r="AF33" s="570">
        <f t="shared" si="12"/>
        <v>465000</v>
      </c>
      <c r="AG33" s="404">
        <f t="shared" si="9"/>
        <v>451916.05929231108</v>
      </c>
    </row>
    <row r="34" spans="1:37" x14ac:dyDescent="0.2">
      <c r="A34" s="16">
        <v>28</v>
      </c>
      <c r="B34" s="19" t="s">
        <v>18</v>
      </c>
      <c r="C34" s="230">
        <v>86240</v>
      </c>
      <c r="D34" s="234">
        <f t="shared" si="0"/>
        <v>94243.072</v>
      </c>
      <c r="E34" s="115">
        <v>110580</v>
      </c>
      <c r="F34" s="190">
        <f t="shared" si="11"/>
        <v>116330.16</v>
      </c>
      <c r="G34" s="271">
        <v>44988</v>
      </c>
      <c r="H34" s="305">
        <f t="shared" si="2"/>
        <v>47282.387999999999</v>
      </c>
      <c r="I34" s="158">
        <f t="shared" si="3"/>
        <v>85951.873333333337</v>
      </c>
      <c r="K34" s="133">
        <v>28</v>
      </c>
      <c r="L34" s="206" t="s">
        <v>18</v>
      </c>
      <c r="M34" s="462" t="s">
        <v>593</v>
      </c>
      <c r="N34" s="40">
        <v>1.1200000000000001</v>
      </c>
      <c r="O34" s="41">
        <v>50387</v>
      </c>
      <c r="P34" s="146">
        <f>+O34</f>
        <v>50387</v>
      </c>
      <c r="Q34" s="462" t="s">
        <v>593</v>
      </c>
      <c r="R34" s="40">
        <v>1.1200000000000001</v>
      </c>
      <c r="S34" s="41">
        <v>52186</v>
      </c>
      <c r="T34" s="146">
        <f>+S34</f>
        <v>52186</v>
      </c>
      <c r="U34" s="462" t="s">
        <v>593</v>
      </c>
      <c r="V34" s="40">
        <v>1.1200000000000001</v>
      </c>
      <c r="W34" s="41">
        <v>44988</v>
      </c>
      <c r="X34" s="146">
        <f>+W34</f>
        <v>44988</v>
      </c>
      <c r="Y34" s="462" t="s">
        <v>593</v>
      </c>
      <c r="Z34" s="40">
        <v>1.1200000000000001</v>
      </c>
      <c r="AA34" s="41">
        <v>49487</v>
      </c>
      <c r="AB34" s="146">
        <f>+AA34</f>
        <v>49487</v>
      </c>
      <c r="AC34" s="92" t="s">
        <v>593</v>
      </c>
      <c r="AD34" s="563">
        <v>1.1200000000000001</v>
      </c>
      <c r="AE34" s="570">
        <v>66202.583978853494</v>
      </c>
      <c r="AF34" s="570">
        <f t="shared" si="12"/>
        <v>66202.583978853494</v>
      </c>
      <c r="AG34" s="404">
        <f t="shared" si="9"/>
        <v>58200.409552031138</v>
      </c>
    </row>
    <row r="35" spans="1:37" x14ac:dyDescent="0.2">
      <c r="A35" s="16">
        <v>29</v>
      </c>
      <c r="B35" s="19" t="s">
        <v>203</v>
      </c>
      <c r="C35" s="230">
        <v>563500</v>
      </c>
      <c r="D35" s="234">
        <f t="shared" si="0"/>
        <v>615792.80000000005</v>
      </c>
      <c r="E35" s="115">
        <v>722665</v>
      </c>
      <c r="F35" s="190">
        <f t="shared" si="11"/>
        <v>760243.58</v>
      </c>
      <c r="G35" s="271">
        <v>699424.09360000002</v>
      </c>
      <c r="H35" s="305">
        <f t="shared" si="2"/>
        <v>735094.7223736</v>
      </c>
      <c r="I35" s="158">
        <f t="shared" si="3"/>
        <v>703710.36745786667</v>
      </c>
      <c r="K35" s="133">
        <v>29</v>
      </c>
      <c r="L35" s="206" t="s">
        <v>203</v>
      </c>
      <c r="M35" s="122">
        <v>637000</v>
      </c>
      <c r="N35" s="40">
        <v>0.54</v>
      </c>
      <c r="O35" s="41">
        <v>271311</v>
      </c>
      <c r="P35" s="146">
        <f t="shared" si="4"/>
        <v>908311</v>
      </c>
      <c r="Q35" s="122">
        <v>586950</v>
      </c>
      <c r="R35" s="40">
        <v>0.54</v>
      </c>
      <c r="S35" s="41">
        <v>273755</v>
      </c>
      <c r="T35" s="146">
        <f t="shared" si="5"/>
        <v>860705</v>
      </c>
      <c r="U35" s="122">
        <v>646100</v>
      </c>
      <c r="V35" s="40">
        <v>0.54</v>
      </c>
      <c r="W35" s="41">
        <v>244424.09360000002</v>
      </c>
      <c r="X35" s="146">
        <f t="shared" si="6"/>
        <v>890524.09360000002</v>
      </c>
      <c r="Y35" s="122">
        <v>659750</v>
      </c>
      <c r="Z35" s="40">
        <v>0.54</v>
      </c>
      <c r="AA35" s="41">
        <v>276199</v>
      </c>
      <c r="AB35" s="146">
        <f t="shared" si="7"/>
        <v>935949</v>
      </c>
      <c r="AC35" s="571">
        <v>658805.01526944002</v>
      </c>
      <c r="AD35" s="563">
        <v>0.54</v>
      </c>
      <c r="AE35" s="570">
        <v>78632.038600270302</v>
      </c>
      <c r="AF35" s="570">
        <f t="shared" si="12"/>
        <v>737437.0538697103</v>
      </c>
      <c r="AG35" s="404">
        <f t="shared" si="9"/>
        <v>839439.41915459617</v>
      </c>
    </row>
    <row r="36" spans="1:37" x14ac:dyDescent="0.2">
      <c r="A36" s="16">
        <v>30</v>
      </c>
      <c r="B36" s="20" t="s">
        <v>204</v>
      </c>
      <c r="C36" s="230">
        <v>1134840</v>
      </c>
      <c r="D36" s="234">
        <f t="shared" si="0"/>
        <v>1240153.152</v>
      </c>
      <c r="E36" s="115">
        <v>1455495</v>
      </c>
      <c r="F36" s="190">
        <f t="shared" si="11"/>
        <v>1531180.74</v>
      </c>
      <c r="G36" s="271">
        <v>1408686.2808000001</v>
      </c>
      <c r="H36" s="305">
        <f t="shared" si="2"/>
        <v>1480529.2811207999</v>
      </c>
      <c r="I36" s="158">
        <f t="shared" si="3"/>
        <v>1417287.7243736002</v>
      </c>
      <c r="K36" s="133">
        <v>30</v>
      </c>
      <c r="L36" s="442" t="s">
        <v>204</v>
      </c>
      <c r="M36" s="122">
        <v>1254920</v>
      </c>
      <c r="N36" s="40">
        <v>0.8</v>
      </c>
      <c r="O36" s="41">
        <v>546882</v>
      </c>
      <c r="P36" s="146">
        <f t="shared" si="4"/>
        <v>1801802</v>
      </c>
      <c r="Q36" s="122">
        <v>1254920</v>
      </c>
      <c r="R36" s="40">
        <v>0.8</v>
      </c>
      <c r="S36" s="41">
        <v>571516</v>
      </c>
      <c r="T36" s="146">
        <f t="shared" si="5"/>
        <v>1826436</v>
      </c>
      <c r="U36" s="122">
        <v>1300720</v>
      </c>
      <c r="V36" s="40">
        <v>0.8</v>
      </c>
      <c r="W36" s="41">
        <v>492686.28080000007</v>
      </c>
      <c r="X36" s="146">
        <f t="shared" si="6"/>
        <v>1793406.2808000001</v>
      </c>
      <c r="Y36" s="122">
        <v>1383160</v>
      </c>
      <c r="Z36" s="40">
        <v>0.8</v>
      </c>
      <c r="AA36" s="41">
        <v>546882</v>
      </c>
      <c r="AB36" s="146">
        <f t="shared" si="7"/>
        <v>1930042</v>
      </c>
      <c r="AC36" s="571">
        <v>1174136.9383246501</v>
      </c>
      <c r="AD36" s="563">
        <v>0.8</v>
      </c>
      <c r="AE36" s="570">
        <v>60624.7015162389</v>
      </c>
      <c r="AF36" s="570">
        <f t="shared" si="12"/>
        <v>1234761.639840889</v>
      </c>
      <c r="AG36" s="404">
        <f t="shared" si="9"/>
        <v>1667289.2741690818</v>
      </c>
    </row>
    <row r="37" spans="1:37" x14ac:dyDescent="0.2">
      <c r="A37" s="16">
        <v>31</v>
      </c>
      <c r="B37" s="20" t="s">
        <v>205</v>
      </c>
      <c r="C37" s="230">
        <v>890820</v>
      </c>
      <c r="D37" s="234">
        <f t="shared" si="0"/>
        <v>973488.09600000002</v>
      </c>
      <c r="E37" s="115">
        <v>1142565</v>
      </c>
      <c r="F37" s="190">
        <f t="shared" si="11"/>
        <v>1201978.3799999999</v>
      </c>
      <c r="G37" s="271">
        <v>1105820.1095999999</v>
      </c>
      <c r="H37" s="305">
        <f t="shared" si="2"/>
        <v>1162216.9351895999</v>
      </c>
      <c r="I37" s="158">
        <f t="shared" si="3"/>
        <v>1112561.1370631999</v>
      </c>
      <c r="K37" s="133">
        <v>31</v>
      </c>
      <c r="L37" s="442" t="s">
        <v>205</v>
      </c>
      <c r="M37" s="122">
        <v>977840</v>
      </c>
      <c r="N37" s="40">
        <v>0.72</v>
      </c>
      <c r="O37" s="41">
        <v>429370</v>
      </c>
      <c r="P37" s="146">
        <f t="shared" si="4"/>
        <v>1407210</v>
      </c>
      <c r="Q37" s="122">
        <v>970650</v>
      </c>
      <c r="R37" s="40">
        <v>0.72</v>
      </c>
      <c r="S37" s="41">
        <v>444843</v>
      </c>
      <c r="T37" s="146">
        <f t="shared" si="5"/>
        <v>1415493</v>
      </c>
      <c r="U37" s="122">
        <v>1013790</v>
      </c>
      <c r="V37" s="40">
        <v>0.72</v>
      </c>
      <c r="W37" s="41">
        <v>386820.10959999985</v>
      </c>
      <c r="X37" s="146">
        <f t="shared" si="6"/>
        <v>1400610.1095999999</v>
      </c>
      <c r="Y37" s="122">
        <v>1078500</v>
      </c>
      <c r="Z37" s="40">
        <v>0.72</v>
      </c>
      <c r="AA37" s="41">
        <v>437107</v>
      </c>
      <c r="AB37" s="146">
        <f t="shared" si="7"/>
        <v>1515607</v>
      </c>
      <c r="AC37" s="571">
        <v>909150.92107182695</v>
      </c>
      <c r="AD37" s="563">
        <v>0.72</v>
      </c>
      <c r="AE37" s="570">
        <v>71648.705438414196</v>
      </c>
      <c r="AF37" s="570">
        <f t="shared" si="12"/>
        <v>980799.62651024119</v>
      </c>
      <c r="AG37" s="404">
        <f t="shared" si="9"/>
        <v>1305380.1455289067</v>
      </c>
    </row>
    <row r="38" spans="1:37" s="240" customFormat="1" ht="14.25" customHeight="1" x14ac:dyDescent="0.2">
      <c r="A38" s="661" t="s">
        <v>19</v>
      </c>
      <c r="B38" s="662"/>
      <c r="C38" s="288"/>
      <c r="D38" s="288"/>
      <c r="E38" s="180"/>
      <c r="F38" s="180"/>
      <c r="G38" s="111"/>
      <c r="H38" s="307"/>
      <c r="I38" s="119"/>
      <c r="J38" s="111"/>
      <c r="K38" s="180" t="s">
        <v>19</v>
      </c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595"/>
      <c r="AD38" s="233"/>
      <c r="AE38" s="595"/>
      <c r="AF38" s="233"/>
      <c r="AG38" s="233"/>
      <c r="AK38" s="241"/>
    </row>
    <row r="39" spans="1:37" x14ac:dyDescent="0.2">
      <c r="A39" s="16">
        <v>32</v>
      </c>
      <c r="B39" s="19" t="s">
        <v>207</v>
      </c>
      <c r="C39" s="230">
        <v>51940</v>
      </c>
      <c r="D39" s="234">
        <f t="shared" si="0"/>
        <v>56760.031999999999</v>
      </c>
      <c r="E39" s="115">
        <v>66595</v>
      </c>
      <c r="F39" s="190">
        <f t="shared" ref="F39:F44" si="13">+E39*5.2%+E39</f>
        <v>70057.94</v>
      </c>
      <c r="G39" s="271">
        <v>64453.304799999998</v>
      </c>
      <c r="H39" s="305">
        <f t="shared" si="2"/>
        <v>67740.423344800001</v>
      </c>
      <c r="I39" s="158">
        <f t="shared" si="3"/>
        <v>64852.798448266672</v>
      </c>
      <c r="K39" s="133">
        <v>32</v>
      </c>
      <c r="L39" s="206" t="s">
        <v>207</v>
      </c>
      <c r="M39" s="462" t="s">
        <v>593</v>
      </c>
      <c r="N39" s="40">
        <v>0.45648648648648649</v>
      </c>
      <c r="O39" s="41">
        <v>72188</v>
      </c>
      <c r="P39" s="146">
        <f t="shared" ref="P39:P40" si="14">+O39</f>
        <v>72188</v>
      </c>
      <c r="Q39" s="462" t="s">
        <v>593</v>
      </c>
      <c r="R39" s="40">
        <v>0.45648648648648649</v>
      </c>
      <c r="S39" s="41">
        <v>74121</v>
      </c>
      <c r="T39" s="146">
        <f t="shared" ref="T39:T40" si="15">+S39</f>
        <v>74121</v>
      </c>
      <c r="U39" s="462" t="s">
        <v>593</v>
      </c>
      <c r="V39" s="40">
        <v>0.45648648648648649</v>
      </c>
      <c r="W39" s="41">
        <v>64453.304799999998</v>
      </c>
      <c r="X39" s="146">
        <f t="shared" ref="X39:X40" si="16">+W39</f>
        <v>64453.304799999998</v>
      </c>
      <c r="Y39" s="462" t="s">
        <v>593</v>
      </c>
      <c r="Z39" s="40">
        <v>0.45648648648648649</v>
      </c>
      <c r="AA39" s="41">
        <v>70899</v>
      </c>
      <c r="AB39" s="146">
        <f t="shared" ref="AB39:AB40" si="17">+AA39</f>
        <v>70899</v>
      </c>
      <c r="AC39" s="92" t="s">
        <v>593</v>
      </c>
      <c r="AD39" s="563">
        <v>0.45648648648648599</v>
      </c>
      <c r="AE39" s="570">
        <v>31293.238225298399</v>
      </c>
      <c r="AF39" s="570">
        <f t="shared" ref="AF39:AF44" si="18">IF(AND(AC39="",AE39=""),"",SUM(AC39,AE39))</f>
        <v>31293.238225298399</v>
      </c>
      <c r="AG39" s="404">
        <f t="shared" si="9"/>
        <v>62967.890245594179</v>
      </c>
    </row>
    <row r="40" spans="1:37" x14ac:dyDescent="0.2">
      <c r="A40" s="16">
        <v>33</v>
      </c>
      <c r="B40" s="19" t="s">
        <v>208</v>
      </c>
      <c r="C40" s="230">
        <v>49980</v>
      </c>
      <c r="D40" s="234">
        <f t="shared" si="0"/>
        <v>54618.144</v>
      </c>
      <c r="E40" s="115">
        <v>64125</v>
      </c>
      <c r="F40" s="190">
        <f t="shared" si="13"/>
        <v>67459.5</v>
      </c>
      <c r="G40" s="271">
        <v>62062.74</v>
      </c>
      <c r="H40" s="305">
        <f t="shared" si="2"/>
        <v>65227.939739999994</v>
      </c>
      <c r="I40" s="158">
        <f t="shared" si="3"/>
        <v>62435.194580000003</v>
      </c>
      <c r="K40" s="133">
        <v>33</v>
      </c>
      <c r="L40" s="206" t="s">
        <v>208</v>
      </c>
      <c r="M40" s="462" t="s">
        <v>593</v>
      </c>
      <c r="N40" s="40">
        <v>0.45648648648648649</v>
      </c>
      <c r="O40" s="41">
        <v>68890</v>
      </c>
      <c r="P40" s="146">
        <f t="shared" si="14"/>
        <v>68890</v>
      </c>
      <c r="Q40" s="462" t="s">
        <v>593</v>
      </c>
      <c r="R40" s="40">
        <v>0.45648648648648649</v>
      </c>
      <c r="S40" s="41">
        <v>69510</v>
      </c>
      <c r="T40" s="146">
        <f t="shared" si="15"/>
        <v>69510</v>
      </c>
      <c r="U40" s="462" t="s">
        <v>593</v>
      </c>
      <c r="V40" s="40">
        <v>0.45648648648648649</v>
      </c>
      <c r="W40" s="41">
        <v>62062.74</v>
      </c>
      <c r="X40" s="146">
        <f t="shared" si="16"/>
        <v>62062.74</v>
      </c>
      <c r="Y40" s="462" t="s">
        <v>593</v>
      </c>
      <c r="Z40" s="40">
        <v>0.45648648648648649</v>
      </c>
      <c r="AA40" s="41">
        <v>67648</v>
      </c>
      <c r="AB40" s="146">
        <f t="shared" si="17"/>
        <v>67648</v>
      </c>
      <c r="AC40" s="92" t="s">
        <v>593</v>
      </c>
      <c r="AD40" s="563">
        <v>0.45648648648648599</v>
      </c>
      <c r="AE40" s="570">
        <v>36856.4805764626</v>
      </c>
      <c r="AF40" s="570">
        <f t="shared" si="18"/>
        <v>36856.4805764626</v>
      </c>
      <c r="AG40" s="404">
        <f t="shared" si="9"/>
        <v>61233.73585941043</v>
      </c>
    </row>
    <row r="41" spans="1:37" x14ac:dyDescent="0.2">
      <c r="A41" s="16">
        <v>34</v>
      </c>
      <c r="B41" s="19" t="s">
        <v>22</v>
      </c>
      <c r="C41" s="230">
        <v>221480</v>
      </c>
      <c r="D41" s="234">
        <f t="shared" si="0"/>
        <v>242033.34399999998</v>
      </c>
      <c r="E41" s="115">
        <v>284050</v>
      </c>
      <c r="F41" s="190">
        <f t="shared" si="13"/>
        <v>298820.59999999998</v>
      </c>
      <c r="G41" s="271">
        <v>274914.95199999999</v>
      </c>
      <c r="H41" s="305">
        <f t="shared" si="2"/>
        <v>288935.61455200001</v>
      </c>
      <c r="I41" s="158">
        <f t="shared" si="3"/>
        <v>276596.5195173333</v>
      </c>
      <c r="K41" s="133">
        <v>34</v>
      </c>
      <c r="L41" s="206" t="s">
        <v>22</v>
      </c>
      <c r="M41" s="122">
        <v>662400</v>
      </c>
      <c r="N41" s="40">
        <v>0.56999999999999995</v>
      </c>
      <c r="O41" s="41">
        <v>105506</v>
      </c>
      <c r="P41" s="146">
        <f t="shared" si="4"/>
        <v>767906</v>
      </c>
      <c r="Q41" s="122">
        <v>643200</v>
      </c>
      <c r="R41" s="40">
        <v>0.56999999999999995</v>
      </c>
      <c r="S41" s="41">
        <v>111261</v>
      </c>
      <c r="T41" s="146">
        <f t="shared" si="5"/>
        <v>754461</v>
      </c>
      <c r="U41" s="122">
        <v>705600</v>
      </c>
      <c r="V41" s="40">
        <v>0.56999999999999995</v>
      </c>
      <c r="W41" s="41">
        <v>95914.95199999999</v>
      </c>
      <c r="X41" s="146">
        <f t="shared" si="6"/>
        <v>801514.95200000005</v>
      </c>
      <c r="Y41" s="122">
        <v>724800</v>
      </c>
      <c r="Z41" s="40">
        <v>0.56999999999999995</v>
      </c>
      <c r="AA41" s="41">
        <v>103588</v>
      </c>
      <c r="AB41" s="146">
        <f t="shared" si="7"/>
        <v>828388</v>
      </c>
      <c r="AC41" s="571">
        <v>155185.181374579</v>
      </c>
      <c r="AD41" s="563">
        <v>0.56999999999999995</v>
      </c>
      <c r="AE41" s="570">
        <v>39945.544092503696</v>
      </c>
      <c r="AF41" s="570">
        <f t="shared" si="18"/>
        <v>195130.7254670827</v>
      </c>
      <c r="AG41" s="404">
        <f t="shared" si="9"/>
        <v>603999.53283073602</v>
      </c>
    </row>
    <row r="42" spans="1:37" x14ac:dyDescent="0.2">
      <c r="A42" s="16">
        <v>35</v>
      </c>
      <c r="B42" s="19" t="s">
        <v>23</v>
      </c>
      <c r="C42" s="230">
        <v>375340</v>
      </c>
      <c r="D42" s="234">
        <f t="shared" si="0"/>
        <v>410171.55200000003</v>
      </c>
      <c r="E42" s="115">
        <v>481460</v>
      </c>
      <c r="F42" s="190">
        <f t="shared" si="13"/>
        <v>506495.92</v>
      </c>
      <c r="G42" s="271">
        <v>465976.2464</v>
      </c>
      <c r="H42" s="305">
        <f t="shared" si="2"/>
        <v>489741.03496640001</v>
      </c>
      <c r="I42" s="158">
        <f t="shared" si="3"/>
        <v>468802.83565546665</v>
      </c>
      <c r="K42" s="133">
        <v>35</v>
      </c>
      <c r="L42" s="206" t="s">
        <v>23</v>
      </c>
      <c r="M42" s="122">
        <v>806200</v>
      </c>
      <c r="N42" s="40">
        <v>0.62</v>
      </c>
      <c r="O42" s="41">
        <v>182533</v>
      </c>
      <c r="P42" s="146">
        <f t="shared" si="4"/>
        <v>988733</v>
      </c>
      <c r="Q42" s="122">
        <v>759800</v>
      </c>
      <c r="R42" s="40">
        <v>0.62</v>
      </c>
      <c r="S42" s="41">
        <v>187423</v>
      </c>
      <c r="T42" s="146">
        <f t="shared" si="5"/>
        <v>947223</v>
      </c>
      <c r="U42" s="122">
        <v>835200</v>
      </c>
      <c r="V42" s="40">
        <v>0.62</v>
      </c>
      <c r="W42" s="41">
        <v>162976.2464</v>
      </c>
      <c r="X42" s="146">
        <f t="shared" si="6"/>
        <v>998176.24640000006</v>
      </c>
      <c r="Y42" s="122">
        <v>858400</v>
      </c>
      <c r="Z42" s="40">
        <v>0.62</v>
      </c>
      <c r="AA42" s="41">
        <v>179274</v>
      </c>
      <c r="AB42" s="146">
        <f t="shared" si="7"/>
        <v>1037674</v>
      </c>
      <c r="AC42" s="571">
        <v>307442.34045907197</v>
      </c>
      <c r="AD42" s="563">
        <v>0.62</v>
      </c>
      <c r="AE42" s="570">
        <v>77116.787065150595</v>
      </c>
      <c r="AF42" s="570">
        <f t="shared" si="18"/>
        <v>384559.1275242226</v>
      </c>
      <c r="AG42" s="404">
        <f t="shared" si="9"/>
        <v>804194.70159661479</v>
      </c>
    </row>
    <row r="43" spans="1:37" x14ac:dyDescent="0.2">
      <c r="A43" s="16">
        <v>36</v>
      </c>
      <c r="B43" s="19" t="s">
        <v>24</v>
      </c>
      <c r="C43" s="230">
        <v>307720</v>
      </c>
      <c r="D43" s="234">
        <f t="shared" si="0"/>
        <v>336276.41599999997</v>
      </c>
      <c r="E43" s="115">
        <v>394725</v>
      </c>
      <c r="F43" s="190">
        <f t="shared" si="13"/>
        <v>415250.7</v>
      </c>
      <c r="G43" s="271">
        <v>382030.64400000003</v>
      </c>
      <c r="H43" s="305">
        <f t="shared" si="2"/>
        <v>401514.20684400003</v>
      </c>
      <c r="I43" s="158">
        <f t="shared" si="3"/>
        <v>384347.10761466669</v>
      </c>
      <c r="K43" s="133">
        <v>36</v>
      </c>
      <c r="L43" s="206" t="s">
        <v>24</v>
      </c>
      <c r="M43" s="122">
        <v>335650</v>
      </c>
      <c r="N43" s="40">
        <v>0.3</v>
      </c>
      <c r="O43" s="41">
        <v>148774</v>
      </c>
      <c r="P43" s="146">
        <f t="shared" si="4"/>
        <v>484424</v>
      </c>
      <c r="Q43" s="122">
        <v>311150</v>
      </c>
      <c r="R43" s="40">
        <v>0.3</v>
      </c>
      <c r="S43" s="41">
        <v>151455</v>
      </c>
      <c r="T43" s="146">
        <f t="shared" si="5"/>
        <v>462605</v>
      </c>
      <c r="U43" s="122">
        <v>365050</v>
      </c>
      <c r="V43" s="40">
        <v>0.3</v>
      </c>
      <c r="W43" s="41">
        <v>134030.64400000003</v>
      </c>
      <c r="X43" s="146">
        <f t="shared" si="6"/>
        <v>499080.64400000003</v>
      </c>
      <c r="Y43" s="122">
        <v>360150</v>
      </c>
      <c r="Z43" s="40">
        <v>0.3</v>
      </c>
      <c r="AA43" s="41">
        <v>148774</v>
      </c>
      <c r="AB43" s="146">
        <f t="shared" si="7"/>
        <v>508924</v>
      </c>
      <c r="AC43" s="571">
        <v>272306.07297803502</v>
      </c>
      <c r="AD43" s="563">
        <v>0.3</v>
      </c>
      <c r="AE43" s="570">
        <v>38679.174452041298</v>
      </c>
      <c r="AF43" s="570">
        <f t="shared" si="18"/>
        <v>310985.2474300763</v>
      </c>
      <c r="AG43" s="404">
        <f t="shared" si="9"/>
        <v>441727.66650745715</v>
      </c>
    </row>
    <row r="44" spans="1:37" x14ac:dyDescent="0.2">
      <c r="A44" s="16">
        <v>37</v>
      </c>
      <c r="B44" s="19" t="s">
        <v>25</v>
      </c>
      <c r="C44" s="230">
        <v>393960</v>
      </c>
      <c r="D44" s="234">
        <f t="shared" si="0"/>
        <v>430519.48800000001</v>
      </c>
      <c r="E44" s="115">
        <v>505305</v>
      </c>
      <c r="F44" s="190">
        <f t="shared" si="13"/>
        <v>531580.86</v>
      </c>
      <c r="G44" s="271">
        <v>489054.39119999995</v>
      </c>
      <c r="H44" s="305">
        <f t="shared" si="2"/>
        <v>513996.16515119997</v>
      </c>
      <c r="I44" s="158">
        <f t="shared" si="3"/>
        <v>492032.17105040001</v>
      </c>
      <c r="K44" s="133">
        <v>37</v>
      </c>
      <c r="L44" s="206" t="s">
        <v>25</v>
      </c>
      <c r="M44" s="122">
        <v>500250</v>
      </c>
      <c r="N44" s="40">
        <v>0.35</v>
      </c>
      <c r="O44" s="41">
        <v>188160</v>
      </c>
      <c r="P44" s="146">
        <f t="shared" si="4"/>
        <v>688410</v>
      </c>
      <c r="Q44" s="122">
        <v>431250</v>
      </c>
      <c r="R44" s="40">
        <v>0.35</v>
      </c>
      <c r="S44" s="41">
        <v>196713</v>
      </c>
      <c r="T44" s="146">
        <f t="shared" si="5"/>
        <v>627963</v>
      </c>
      <c r="U44" s="122">
        <v>479550</v>
      </c>
      <c r="V44" s="40">
        <v>0.35</v>
      </c>
      <c r="W44" s="41">
        <v>171054.39119999995</v>
      </c>
      <c r="X44" s="146">
        <f t="shared" si="6"/>
        <v>650604.39119999995</v>
      </c>
      <c r="Y44" s="122">
        <v>500250</v>
      </c>
      <c r="Z44" s="40">
        <v>0.35</v>
      </c>
      <c r="AA44" s="41">
        <v>184739</v>
      </c>
      <c r="AB44" s="146">
        <f t="shared" si="7"/>
        <v>684989</v>
      </c>
      <c r="AC44" s="571">
        <v>251809.91694743</v>
      </c>
      <c r="AD44" s="563">
        <v>0.35</v>
      </c>
      <c r="AE44" s="570">
        <v>33445.334608511897</v>
      </c>
      <c r="AF44" s="570">
        <f t="shared" si="18"/>
        <v>285255.25155594188</v>
      </c>
      <c r="AG44" s="404">
        <f t="shared" si="9"/>
        <v>571542.30230105703</v>
      </c>
    </row>
    <row r="45" spans="1:37" s="240" customFormat="1" x14ac:dyDescent="0.2">
      <c r="A45" s="661" t="s">
        <v>145</v>
      </c>
      <c r="B45" s="662"/>
      <c r="C45" s="288"/>
      <c r="D45" s="288"/>
      <c r="E45" s="180"/>
      <c r="F45" s="180"/>
      <c r="G45" s="111"/>
      <c r="H45" s="307"/>
      <c r="I45" s="119"/>
      <c r="J45" s="111"/>
      <c r="K45" s="180" t="s">
        <v>145</v>
      </c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595"/>
      <c r="AD45" s="233"/>
      <c r="AE45" s="595"/>
      <c r="AF45" s="233"/>
      <c r="AG45" s="233"/>
      <c r="AK45" s="241"/>
    </row>
    <row r="46" spans="1:37" x14ac:dyDescent="0.2">
      <c r="A46" s="16">
        <v>38</v>
      </c>
      <c r="B46" s="19" t="s">
        <v>239</v>
      </c>
      <c r="C46" s="230">
        <v>5151860</v>
      </c>
      <c r="D46" s="234">
        <f t="shared" si="0"/>
        <v>5629952.608</v>
      </c>
      <c r="E46" s="115">
        <v>6607250</v>
      </c>
      <c r="F46" s="190">
        <f t="shared" ref="F46:F47" si="19">+E46*5.2%+E46</f>
        <v>6950827</v>
      </c>
      <c r="G46" s="271">
        <v>3749387.32</v>
      </c>
      <c r="H46" s="305">
        <f t="shared" si="2"/>
        <v>3940606.07332</v>
      </c>
      <c r="I46" s="158">
        <f t="shared" si="3"/>
        <v>5507128.5604399992</v>
      </c>
      <c r="K46" s="133">
        <v>38</v>
      </c>
      <c r="L46" s="206" t="s">
        <v>239</v>
      </c>
      <c r="M46" s="122">
        <v>3484910</v>
      </c>
      <c r="N46" s="40">
        <v>2.81</v>
      </c>
      <c r="O46" s="41">
        <v>1469874</v>
      </c>
      <c r="P46" s="146">
        <f t="shared" si="4"/>
        <v>4954784</v>
      </c>
      <c r="Q46" s="122">
        <v>3338690</v>
      </c>
      <c r="R46" s="40">
        <v>2.81</v>
      </c>
      <c r="S46" s="41">
        <v>1509245</v>
      </c>
      <c r="T46" s="146">
        <f t="shared" si="5"/>
        <v>4847935</v>
      </c>
      <c r="U46" s="122">
        <v>3558020</v>
      </c>
      <c r="V46" s="40">
        <v>2.81</v>
      </c>
      <c r="W46" s="41">
        <v>1312387.3199999998</v>
      </c>
      <c r="X46" s="146">
        <f t="shared" si="6"/>
        <v>4870407.32</v>
      </c>
      <c r="Y46" s="122">
        <v>3582390</v>
      </c>
      <c r="Z46" s="40">
        <v>2.81</v>
      </c>
      <c r="AA46" s="41">
        <v>1456750</v>
      </c>
      <c r="AB46" s="146">
        <f t="shared" si="7"/>
        <v>5039140</v>
      </c>
      <c r="AC46" s="571">
        <v>4039206.7491741902</v>
      </c>
      <c r="AD46" s="563">
        <v>2.81</v>
      </c>
      <c r="AE46" s="570">
        <v>549911.86630112701</v>
      </c>
      <c r="AF46" s="570">
        <f t="shared" ref="AF46:AF52" si="20">IF(AND(AC46="",AE46=""),"",SUM(AC46,AE46))</f>
        <v>4589118.6154753175</v>
      </c>
      <c r="AG46" s="404">
        <f t="shared" si="9"/>
        <v>4968085.582652553</v>
      </c>
    </row>
    <row r="47" spans="1:37" x14ac:dyDescent="0.2">
      <c r="A47" s="16">
        <v>39</v>
      </c>
      <c r="B47" s="19" t="s">
        <v>29</v>
      </c>
      <c r="C47" s="230">
        <v>51940</v>
      </c>
      <c r="D47" s="234">
        <f t="shared" si="0"/>
        <v>56760.031999999999</v>
      </c>
      <c r="E47" s="115">
        <v>66595</v>
      </c>
      <c r="F47" s="190">
        <f t="shared" si="19"/>
        <v>70057.94</v>
      </c>
      <c r="G47" s="271">
        <v>64453.304799999998</v>
      </c>
      <c r="H47" s="305">
        <f t="shared" si="2"/>
        <v>67740.423344800001</v>
      </c>
      <c r="I47" s="158">
        <f t="shared" si="3"/>
        <v>64852.798448266672</v>
      </c>
      <c r="K47" s="133">
        <v>39</v>
      </c>
      <c r="L47" s="206" t="s">
        <v>29</v>
      </c>
      <c r="M47" s="122">
        <v>58800</v>
      </c>
      <c r="N47" s="40">
        <v>0.15</v>
      </c>
      <c r="O47" s="41">
        <v>25148</v>
      </c>
      <c r="P47" s="146">
        <f t="shared" si="4"/>
        <v>83948</v>
      </c>
      <c r="Q47" s="122">
        <v>57540</v>
      </c>
      <c r="R47" s="40">
        <v>0.15</v>
      </c>
      <c r="S47" s="41">
        <v>25597</v>
      </c>
      <c r="T47" s="146">
        <f t="shared" si="5"/>
        <v>83137</v>
      </c>
      <c r="U47" s="122">
        <v>61740</v>
      </c>
      <c r="V47" s="40">
        <v>0.15</v>
      </c>
      <c r="W47" s="41">
        <v>22453.304799999998</v>
      </c>
      <c r="X47" s="146">
        <f t="shared" si="6"/>
        <v>84193.304799999998</v>
      </c>
      <c r="Y47" s="122">
        <v>63000</v>
      </c>
      <c r="Z47" s="40">
        <v>0.15</v>
      </c>
      <c r="AA47" s="41">
        <v>25148</v>
      </c>
      <c r="AB47" s="146">
        <f t="shared" si="7"/>
        <v>88148</v>
      </c>
      <c r="AC47" s="571">
        <v>27816.211755820801</v>
      </c>
      <c r="AD47" s="563">
        <v>0.15</v>
      </c>
      <c r="AE47" s="570">
        <v>3477.0264694776001</v>
      </c>
      <c r="AF47" s="570">
        <f t="shared" si="20"/>
        <v>31293.238225298403</v>
      </c>
      <c r="AG47" s="404">
        <f t="shared" si="9"/>
        <v>72595.390245594186</v>
      </c>
    </row>
    <row r="48" spans="1:37" x14ac:dyDescent="0.2">
      <c r="A48" s="16">
        <v>40</v>
      </c>
      <c r="B48" s="19" t="s">
        <v>323</v>
      </c>
      <c r="C48" s="230">
        <v>49000</v>
      </c>
      <c r="D48" s="234">
        <f t="shared" si="0"/>
        <v>53547.199999999997</v>
      </c>
      <c r="E48" s="301" t="s">
        <v>593</v>
      </c>
      <c r="F48" s="302" t="s">
        <v>593</v>
      </c>
      <c r="G48" s="301" t="s">
        <v>593</v>
      </c>
      <c r="H48" s="306" t="s">
        <v>593</v>
      </c>
      <c r="I48" s="158">
        <f t="shared" si="3"/>
        <v>53547.199999999997</v>
      </c>
      <c r="K48" s="133">
        <v>40</v>
      </c>
      <c r="L48" s="206" t="s">
        <v>323</v>
      </c>
      <c r="M48" s="462" t="s">
        <v>593</v>
      </c>
      <c r="N48" s="40">
        <v>39.119999999999997</v>
      </c>
      <c r="O48" s="41">
        <v>70216</v>
      </c>
      <c r="P48" s="146">
        <f t="shared" ref="P48:P49" si="21">+O48</f>
        <v>70216</v>
      </c>
      <c r="Q48" s="462" t="s">
        <v>593</v>
      </c>
      <c r="R48" s="40">
        <v>39.119999999999997</v>
      </c>
      <c r="S48" s="41">
        <v>70849</v>
      </c>
      <c r="T48" s="146">
        <f t="shared" ref="T48:T49" si="22">+S48</f>
        <v>70849</v>
      </c>
      <c r="U48" s="462" t="s">
        <v>593</v>
      </c>
      <c r="V48" s="40">
        <v>39.119999999999997</v>
      </c>
      <c r="W48" s="41">
        <v>63258.022400000002</v>
      </c>
      <c r="X48" s="146">
        <f t="shared" ref="X48:X49" si="23">+W48</f>
        <v>63258.022400000002</v>
      </c>
      <c r="Y48" s="462" t="s">
        <v>593</v>
      </c>
      <c r="Z48" s="40">
        <v>39.119999999999997</v>
      </c>
      <c r="AA48" s="41">
        <v>72114</v>
      </c>
      <c r="AB48" s="146">
        <f t="shared" ref="AB48:AB49" si="24">+AA48</f>
        <v>72114</v>
      </c>
      <c r="AC48" s="571">
        <v>101016.769007981</v>
      </c>
      <c r="AD48" s="563">
        <v>39.119999999999997</v>
      </c>
      <c r="AE48" s="570">
        <v>25964.2376573412</v>
      </c>
      <c r="AF48" s="570">
        <f t="shared" si="20"/>
        <v>126981.0066653222</v>
      </c>
      <c r="AG48" s="404">
        <f t="shared" si="9"/>
        <v>76160.871510887038</v>
      </c>
    </row>
    <row r="49" spans="1:37" x14ac:dyDescent="0.2">
      <c r="A49" s="16">
        <v>41</v>
      </c>
      <c r="B49" s="19" t="s">
        <v>209</v>
      </c>
      <c r="C49" s="230">
        <v>50960</v>
      </c>
      <c r="D49" s="234">
        <f t="shared" si="0"/>
        <v>55689.088000000003</v>
      </c>
      <c r="E49" s="115">
        <v>65360</v>
      </c>
      <c r="F49" s="190">
        <f t="shared" ref="F49:F52" si="25">+E49*5.2%+E49</f>
        <v>68758.720000000001</v>
      </c>
      <c r="G49" s="271">
        <v>63258.022400000002</v>
      </c>
      <c r="H49" s="305">
        <f t="shared" si="2"/>
        <v>66484.181542400009</v>
      </c>
      <c r="I49" s="158">
        <f t="shared" si="3"/>
        <v>63643.99651413333</v>
      </c>
      <c r="K49" s="133">
        <v>41</v>
      </c>
      <c r="L49" s="206" t="s">
        <v>209</v>
      </c>
      <c r="M49" s="462" t="s">
        <v>593</v>
      </c>
      <c r="N49" s="40">
        <v>2.39</v>
      </c>
      <c r="O49" s="41">
        <v>154000</v>
      </c>
      <c r="P49" s="146">
        <f t="shared" si="21"/>
        <v>154000</v>
      </c>
      <c r="Q49" s="462" t="s">
        <v>593</v>
      </c>
      <c r="R49" s="40">
        <v>2.39</v>
      </c>
      <c r="S49" s="41">
        <v>158200</v>
      </c>
      <c r="T49" s="146">
        <f t="shared" si="22"/>
        <v>158200</v>
      </c>
      <c r="U49" s="462" t="s">
        <v>593</v>
      </c>
      <c r="V49" s="40">
        <v>2.39</v>
      </c>
      <c r="W49" s="41">
        <v>140000</v>
      </c>
      <c r="X49" s="146">
        <f t="shared" si="23"/>
        <v>140000</v>
      </c>
      <c r="Y49" s="462" t="s">
        <v>593</v>
      </c>
      <c r="Z49" s="40">
        <v>2.39</v>
      </c>
      <c r="AA49" s="41">
        <v>152600</v>
      </c>
      <c r="AB49" s="146">
        <f t="shared" si="24"/>
        <v>152600</v>
      </c>
      <c r="AC49" s="92" t="s">
        <v>593</v>
      </c>
      <c r="AD49" s="563">
        <v>2.39</v>
      </c>
      <c r="AE49" s="570">
        <v>66202.583978853494</v>
      </c>
      <c r="AF49" s="570">
        <f t="shared" si="20"/>
        <v>66202.583978853494</v>
      </c>
      <c r="AG49" s="404">
        <f t="shared" si="9"/>
        <v>122441.09674883114</v>
      </c>
    </row>
    <row r="50" spans="1:37" x14ac:dyDescent="0.2">
      <c r="A50" s="16">
        <v>42</v>
      </c>
      <c r="B50" s="19" t="s">
        <v>30</v>
      </c>
      <c r="C50" s="230">
        <v>1260280</v>
      </c>
      <c r="D50" s="234">
        <f t="shared" si="0"/>
        <v>1377233.9839999999</v>
      </c>
      <c r="E50" s="115">
        <v>1616330</v>
      </c>
      <c r="F50" s="190">
        <f t="shared" si="25"/>
        <v>1700379.16</v>
      </c>
      <c r="G50" s="271">
        <v>1564348.8271999999</v>
      </c>
      <c r="H50" s="305">
        <f t="shared" si="2"/>
        <v>1644130.6173872</v>
      </c>
      <c r="I50" s="158">
        <f t="shared" si="3"/>
        <v>1573914.5871290667</v>
      </c>
      <c r="K50" s="133">
        <v>42</v>
      </c>
      <c r="L50" s="206" t="s">
        <v>30</v>
      </c>
      <c r="M50" s="122">
        <v>1413630</v>
      </c>
      <c r="N50" s="40">
        <v>1</v>
      </c>
      <c r="O50" s="41">
        <v>613031</v>
      </c>
      <c r="P50" s="146">
        <f t="shared" si="4"/>
        <v>2026661</v>
      </c>
      <c r="Q50" s="122">
        <v>1322100</v>
      </c>
      <c r="R50" s="40">
        <v>1</v>
      </c>
      <c r="S50" s="41">
        <v>629451</v>
      </c>
      <c r="T50" s="146">
        <f t="shared" si="5"/>
        <v>1951551</v>
      </c>
      <c r="U50" s="122">
        <v>1505160</v>
      </c>
      <c r="V50" s="40">
        <v>1</v>
      </c>
      <c r="W50" s="41">
        <v>547348.82719999994</v>
      </c>
      <c r="X50" s="146">
        <f t="shared" si="6"/>
        <v>2052508.8271999999</v>
      </c>
      <c r="Y50" s="122">
        <v>1484820</v>
      </c>
      <c r="Z50" s="40">
        <v>1</v>
      </c>
      <c r="AA50" s="41">
        <v>623978</v>
      </c>
      <c r="AB50" s="146">
        <f t="shared" si="7"/>
        <v>2108798</v>
      </c>
      <c r="AC50" s="571">
        <v>734933.59481168597</v>
      </c>
      <c r="AD50" s="563">
        <v>1</v>
      </c>
      <c r="AE50" s="570">
        <v>76604.383164385494</v>
      </c>
      <c r="AF50" s="570">
        <f t="shared" si="20"/>
        <v>811537.97797607142</v>
      </c>
      <c r="AG50" s="404">
        <f t="shared" si="9"/>
        <v>1754161.8987175229</v>
      </c>
    </row>
    <row r="51" spans="1:37" x14ac:dyDescent="0.2">
      <c r="A51" s="16">
        <v>43</v>
      </c>
      <c r="B51" s="19" t="s">
        <v>27</v>
      </c>
      <c r="C51" s="230">
        <v>214620</v>
      </c>
      <c r="D51" s="234">
        <f t="shared" si="0"/>
        <v>234536.736</v>
      </c>
      <c r="E51" s="115">
        <v>275215</v>
      </c>
      <c r="F51" s="190">
        <f t="shared" si="25"/>
        <v>289526.18</v>
      </c>
      <c r="G51" s="271">
        <v>266364.08559999999</v>
      </c>
      <c r="H51" s="305">
        <f t="shared" si="2"/>
        <v>279948.65396560001</v>
      </c>
      <c r="I51" s="158">
        <f t="shared" si="3"/>
        <v>268003.85665520001</v>
      </c>
      <c r="K51" s="133">
        <v>43</v>
      </c>
      <c r="L51" s="206" t="s">
        <v>27</v>
      </c>
      <c r="M51" s="122">
        <v>238740</v>
      </c>
      <c r="N51" s="40">
        <v>1.1143243243243244</v>
      </c>
      <c r="O51" s="41">
        <v>358400</v>
      </c>
      <c r="P51" s="146">
        <f t="shared" si="4"/>
        <v>597140</v>
      </c>
      <c r="Q51" s="122">
        <v>226630</v>
      </c>
      <c r="R51" s="40">
        <v>1.1143243243243244</v>
      </c>
      <c r="S51" s="41">
        <v>364800</v>
      </c>
      <c r="T51" s="146">
        <f t="shared" si="5"/>
        <v>591430</v>
      </c>
      <c r="U51" s="122">
        <v>249120</v>
      </c>
      <c r="V51" s="40">
        <v>1.1143243243243244</v>
      </c>
      <c r="W51" s="41">
        <v>320000</v>
      </c>
      <c r="X51" s="146">
        <f t="shared" si="6"/>
        <v>569120</v>
      </c>
      <c r="Y51" s="122">
        <v>254310</v>
      </c>
      <c r="Z51" s="40">
        <v>1.1143243243243244</v>
      </c>
      <c r="AA51" s="41">
        <v>345600</v>
      </c>
      <c r="AB51" s="146">
        <f t="shared" si="7"/>
        <v>599910</v>
      </c>
      <c r="AC51" s="571">
        <v>377714.87542114599</v>
      </c>
      <c r="AD51" s="563">
        <v>1.1143243243243199</v>
      </c>
      <c r="AE51" s="570">
        <v>62059.432438381198</v>
      </c>
      <c r="AF51" s="570">
        <f t="shared" si="20"/>
        <v>439774.30785952718</v>
      </c>
      <c r="AG51" s="404">
        <f t="shared" si="9"/>
        <v>510896.36075245449</v>
      </c>
    </row>
    <row r="52" spans="1:37" x14ac:dyDescent="0.2">
      <c r="A52" s="16">
        <v>44</v>
      </c>
      <c r="B52" s="19" t="s">
        <v>28</v>
      </c>
      <c r="C52" s="230">
        <v>121520</v>
      </c>
      <c r="D52" s="234">
        <f t="shared" si="0"/>
        <v>132797.05600000001</v>
      </c>
      <c r="E52" s="115">
        <v>155895</v>
      </c>
      <c r="F52" s="190">
        <f t="shared" si="25"/>
        <v>164001.54</v>
      </c>
      <c r="G52" s="271">
        <v>139800.44</v>
      </c>
      <c r="H52" s="305">
        <f t="shared" si="2"/>
        <v>146930.26243999999</v>
      </c>
      <c r="I52" s="158">
        <f t="shared" si="3"/>
        <v>147909.61947999999</v>
      </c>
      <c r="K52" s="133">
        <v>44</v>
      </c>
      <c r="L52" s="206" t="s">
        <v>28</v>
      </c>
      <c r="M52" s="122">
        <v>126490</v>
      </c>
      <c r="N52" s="40">
        <v>2.39</v>
      </c>
      <c r="O52" s="41">
        <v>352000</v>
      </c>
      <c r="P52" s="146">
        <f t="shared" si="4"/>
        <v>478490</v>
      </c>
      <c r="Q52" s="122">
        <v>122850</v>
      </c>
      <c r="R52" s="40">
        <v>2.39</v>
      </c>
      <c r="S52" s="41">
        <v>361600</v>
      </c>
      <c r="T52" s="146">
        <f t="shared" si="5"/>
        <v>484450</v>
      </c>
      <c r="U52" s="122">
        <v>130130</v>
      </c>
      <c r="V52" s="40">
        <v>2.39</v>
      </c>
      <c r="W52" s="41">
        <v>320000</v>
      </c>
      <c r="X52" s="146">
        <f t="shared" si="6"/>
        <v>450130</v>
      </c>
      <c r="Y52" s="122">
        <v>138320</v>
      </c>
      <c r="Z52" s="40">
        <v>2.39</v>
      </c>
      <c r="AA52" s="41">
        <v>358400</v>
      </c>
      <c r="AB52" s="146">
        <f t="shared" si="7"/>
        <v>496720</v>
      </c>
      <c r="AC52" s="571">
        <v>101016.769007981</v>
      </c>
      <c r="AD52" s="563">
        <v>2.39</v>
      </c>
      <c r="AE52" s="570">
        <v>25964.2376573412</v>
      </c>
      <c r="AF52" s="570">
        <f t="shared" si="20"/>
        <v>126981.0066653222</v>
      </c>
      <c r="AG52" s="404">
        <f t="shared" si="9"/>
        <v>364113.43769088696</v>
      </c>
    </row>
    <row r="53" spans="1:37" s="240" customFormat="1" x14ac:dyDescent="0.2">
      <c r="A53" s="661" t="s">
        <v>34</v>
      </c>
      <c r="B53" s="662"/>
      <c r="C53" s="288"/>
      <c r="D53" s="288"/>
      <c r="E53" s="180"/>
      <c r="F53" s="180"/>
      <c r="G53" s="111"/>
      <c r="H53" s="307"/>
      <c r="I53" s="119"/>
      <c r="J53" s="111"/>
      <c r="K53" s="180" t="s">
        <v>34</v>
      </c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595"/>
      <c r="AD53" s="233"/>
      <c r="AE53" s="595"/>
      <c r="AF53" s="233"/>
      <c r="AG53" s="233"/>
      <c r="AK53" s="241"/>
    </row>
    <row r="54" spans="1:37" x14ac:dyDescent="0.2">
      <c r="A54" s="16">
        <v>45</v>
      </c>
      <c r="B54" s="19" t="s">
        <v>35</v>
      </c>
      <c r="C54" s="230">
        <v>191100</v>
      </c>
      <c r="D54" s="234">
        <f t="shared" si="0"/>
        <v>208834.08</v>
      </c>
      <c r="E54" s="115">
        <v>245100</v>
      </c>
      <c r="F54" s="190">
        <f t="shared" ref="F54:F61" si="26">+E54*5.2%+E54</f>
        <v>257845.2</v>
      </c>
      <c r="G54" s="271">
        <v>237217.584</v>
      </c>
      <c r="H54" s="305">
        <f t="shared" si="2"/>
        <v>249315.680784</v>
      </c>
      <c r="I54" s="158">
        <f t="shared" si="3"/>
        <v>238664.986928</v>
      </c>
      <c r="K54" s="133">
        <v>45</v>
      </c>
      <c r="L54" s="206" t="s">
        <v>35</v>
      </c>
      <c r="M54" s="122">
        <v>486200</v>
      </c>
      <c r="N54" s="40">
        <v>0.68</v>
      </c>
      <c r="O54" s="41">
        <v>92372</v>
      </c>
      <c r="P54" s="146">
        <f t="shared" si="4"/>
        <v>578572</v>
      </c>
      <c r="Q54" s="122">
        <v>459000</v>
      </c>
      <c r="R54" s="40">
        <v>0.68</v>
      </c>
      <c r="S54" s="41">
        <v>96532</v>
      </c>
      <c r="T54" s="146">
        <f t="shared" si="5"/>
        <v>555532</v>
      </c>
      <c r="U54" s="122">
        <v>496400</v>
      </c>
      <c r="V54" s="40">
        <v>0.68</v>
      </c>
      <c r="W54" s="41">
        <v>83217.584000000003</v>
      </c>
      <c r="X54" s="146">
        <f t="shared" si="6"/>
        <v>579617.58400000003</v>
      </c>
      <c r="Y54" s="122">
        <v>499800</v>
      </c>
      <c r="Z54" s="40">
        <v>0.68</v>
      </c>
      <c r="AA54" s="41">
        <v>94036</v>
      </c>
      <c r="AB54" s="146">
        <f t="shared" si="7"/>
        <v>593836</v>
      </c>
      <c r="AC54" s="571">
        <v>234241.78320691199</v>
      </c>
      <c r="AD54" s="563">
        <v>0.68</v>
      </c>
      <c r="AE54" s="570">
        <v>27091.526239024399</v>
      </c>
      <c r="AF54" s="570">
        <f t="shared" ref="AF54:AF61" si="27">IF(AND(AC54="",AE54=""),"",SUM(AC54,AE54))</f>
        <v>261333.30944593638</v>
      </c>
      <c r="AG54" s="404">
        <f t="shared" si="9"/>
        <v>467925.98006232269</v>
      </c>
    </row>
    <row r="55" spans="1:37" x14ac:dyDescent="0.2">
      <c r="A55" s="16">
        <v>46</v>
      </c>
      <c r="B55" s="19" t="s">
        <v>211</v>
      </c>
      <c r="C55" s="230">
        <v>870240</v>
      </c>
      <c r="D55" s="234">
        <f t="shared" si="0"/>
        <v>950998.272</v>
      </c>
      <c r="E55" s="115">
        <v>1116060</v>
      </c>
      <c r="F55" s="190">
        <f t="shared" si="26"/>
        <v>1174095.1200000001</v>
      </c>
      <c r="G55" s="271">
        <v>1080167.5104</v>
      </c>
      <c r="H55" s="305">
        <f t="shared" si="2"/>
        <v>1135256.0534304001</v>
      </c>
      <c r="I55" s="158">
        <f t="shared" si="3"/>
        <v>1086783.1484768</v>
      </c>
      <c r="K55" s="133">
        <v>46</v>
      </c>
      <c r="L55" s="206" t="s">
        <v>211</v>
      </c>
      <c r="M55" s="122">
        <v>961740</v>
      </c>
      <c r="N55" s="40">
        <v>5.98</v>
      </c>
      <c r="O55" s="41">
        <v>415984</v>
      </c>
      <c r="P55" s="146">
        <f t="shared" si="4"/>
        <v>1377724</v>
      </c>
      <c r="Q55" s="122">
        <v>919620</v>
      </c>
      <c r="R55" s="40">
        <v>5.98</v>
      </c>
      <c r="S55" s="41">
        <v>438674</v>
      </c>
      <c r="T55" s="146">
        <f t="shared" si="5"/>
        <v>1358294</v>
      </c>
      <c r="U55" s="122">
        <v>996840</v>
      </c>
      <c r="V55" s="40">
        <v>5.98</v>
      </c>
      <c r="W55" s="41">
        <v>378167.51040000003</v>
      </c>
      <c r="X55" s="146">
        <f t="shared" si="6"/>
        <v>1375007.5104</v>
      </c>
      <c r="Y55" s="122">
        <v>1038960</v>
      </c>
      <c r="Z55" s="40">
        <v>5.98</v>
      </c>
      <c r="AA55" s="41">
        <v>419766</v>
      </c>
      <c r="AB55" s="146">
        <f t="shared" si="7"/>
        <v>1458726</v>
      </c>
      <c r="AC55" s="571">
        <v>281090.13984829403</v>
      </c>
      <c r="AD55" s="563">
        <v>5.98</v>
      </c>
      <c r="AE55" s="570">
        <v>70367.695686501407</v>
      </c>
      <c r="AF55" s="570">
        <f t="shared" si="27"/>
        <v>351457.83553479542</v>
      </c>
      <c r="AG55" s="404">
        <f t="shared" si="9"/>
        <v>1167998.7490685992</v>
      </c>
    </row>
    <row r="56" spans="1:37" x14ac:dyDescent="0.2">
      <c r="A56" s="16">
        <v>47</v>
      </c>
      <c r="B56" s="19" t="s">
        <v>36</v>
      </c>
      <c r="C56" s="230">
        <v>805560</v>
      </c>
      <c r="D56" s="234">
        <f t="shared" si="0"/>
        <v>880315.96799999999</v>
      </c>
      <c r="E56" s="115">
        <v>1033220</v>
      </c>
      <c r="F56" s="190">
        <f t="shared" si="26"/>
        <v>1086947.44</v>
      </c>
      <c r="G56" s="271">
        <v>999991.64479999989</v>
      </c>
      <c r="H56" s="305">
        <f t="shared" si="2"/>
        <v>1050991.2186848</v>
      </c>
      <c r="I56" s="158">
        <f t="shared" si="3"/>
        <v>1006084.8755616</v>
      </c>
      <c r="K56" s="133">
        <v>47</v>
      </c>
      <c r="L56" s="206" t="s">
        <v>36</v>
      </c>
      <c r="M56" s="122">
        <v>1178200</v>
      </c>
      <c r="N56" s="40">
        <v>1.83</v>
      </c>
      <c r="O56" s="41">
        <v>388491</v>
      </c>
      <c r="P56" s="146">
        <f t="shared" si="4"/>
        <v>1566691</v>
      </c>
      <c r="Q56" s="122">
        <v>1092200</v>
      </c>
      <c r="R56" s="40">
        <v>1.83</v>
      </c>
      <c r="S56" s="41">
        <v>402490</v>
      </c>
      <c r="T56" s="146">
        <f t="shared" si="5"/>
        <v>1494690</v>
      </c>
      <c r="U56" s="122">
        <v>1195400</v>
      </c>
      <c r="V56" s="40">
        <v>1.83</v>
      </c>
      <c r="W56" s="41">
        <v>349991.64479999989</v>
      </c>
      <c r="X56" s="146">
        <f t="shared" si="6"/>
        <v>1545391.6447999999</v>
      </c>
      <c r="Y56" s="122">
        <v>1247000</v>
      </c>
      <c r="Z56" s="40">
        <v>1.83</v>
      </c>
      <c r="AA56" s="41">
        <v>398990</v>
      </c>
      <c r="AB56" s="146">
        <f t="shared" si="7"/>
        <v>1645990</v>
      </c>
      <c r="AC56" s="571">
        <v>985279.50061407394</v>
      </c>
      <c r="AD56" s="563">
        <v>1.83</v>
      </c>
      <c r="AE56" s="570">
        <v>54351.413759728799</v>
      </c>
      <c r="AF56" s="570">
        <f t="shared" si="27"/>
        <v>1039630.9143738027</v>
      </c>
      <c r="AG56" s="404">
        <f t="shared" si="9"/>
        <v>1383079.7391225672</v>
      </c>
    </row>
    <row r="57" spans="1:37" x14ac:dyDescent="0.2">
      <c r="A57" s="16">
        <v>48</v>
      </c>
      <c r="B57" s="19" t="s">
        <v>133</v>
      </c>
      <c r="C57" s="230">
        <v>462560</v>
      </c>
      <c r="D57" s="234">
        <f t="shared" si="0"/>
        <v>505485.56799999997</v>
      </c>
      <c r="E57" s="115">
        <v>593275</v>
      </c>
      <c r="F57" s="190">
        <f t="shared" si="26"/>
        <v>624125.30000000005</v>
      </c>
      <c r="G57" s="271">
        <v>574195.27600000007</v>
      </c>
      <c r="H57" s="305">
        <f t="shared" si="2"/>
        <v>603479.2350760001</v>
      </c>
      <c r="I57" s="158">
        <f t="shared" si="3"/>
        <v>577696.70102533337</v>
      </c>
      <c r="K57" s="133">
        <v>48</v>
      </c>
      <c r="L57" s="206" t="s">
        <v>133</v>
      </c>
      <c r="M57" s="122">
        <v>972400</v>
      </c>
      <c r="N57" s="40">
        <v>1.83</v>
      </c>
      <c r="O57" s="41">
        <v>223327</v>
      </c>
      <c r="P57" s="146">
        <f t="shared" si="4"/>
        <v>1195727</v>
      </c>
      <c r="Q57" s="122">
        <v>850000</v>
      </c>
      <c r="R57" s="40">
        <v>1.83</v>
      </c>
      <c r="S57" s="41">
        <v>225339</v>
      </c>
      <c r="T57" s="146">
        <f t="shared" si="5"/>
        <v>1075339</v>
      </c>
      <c r="U57" s="122">
        <v>999600</v>
      </c>
      <c r="V57" s="40">
        <v>1.83</v>
      </c>
      <c r="W57" s="41">
        <v>201195.27600000007</v>
      </c>
      <c r="X57" s="146">
        <f t="shared" si="6"/>
        <v>1200795.2760000001</v>
      </c>
      <c r="Y57" s="122">
        <v>992800</v>
      </c>
      <c r="Z57" s="40">
        <v>1.83</v>
      </c>
      <c r="AA57" s="41">
        <v>227351</v>
      </c>
      <c r="AB57" s="146">
        <f t="shared" si="7"/>
        <v>1220151</v>
      </c>
      <c r="AC57" s="571">
        <v>723221.50565134105</v>
      </c>
      <c r="AD57" s="563">
        <v>1.83</v>
      </c>
      <c r="AE57" s="570">
        <v>55215.1803353043</v>
      </c>
      <c r="AF57" s="570">
        <f t="shared" si="27"/>
        <v>778436.6859866454</v>
      </c>
      <c r="AG57" s="404">
        <f t="shared" si="9"/>
        <v>1008024.2771686632</v>
      </c>
    </row>
    <row r="58" spans="1:37" x14ac:dyDescent="0.2">
      <c r="A58" s="16">
        <v>49</v>
      </c>
      <c r="B58" s="19" t="s">
        <v>37</v>
      </c>
      <c r="C58" s="230">
        <v>652680</v>
      </c>
      <c r="D58" s="234">
        <f t="shared" si="0"/>
        <v>713248.70400000003</v>
      </c>
      <c r="E58" s="115">
        <v>837045</v>
      </c>
      <c r="F58" s="190">
        <f t="shared" si="26"/>
        <v>880571.34</v>
      </c>
      <c r="G58" s="271">
        <v>810125.63280000002</v>
      </c>
      <c r="H58" s="305">
        <f t="shared" si="2"/>
        <v>851442.04007280001</v>
      </c>
      <c r="I58" s="158">
        <f t="shared" si="3"/>
        <v>815087.36135759996</v>
      </c>
      <c r="K58" s="133">
        <v>49</v>
      </c>
      <c r="L58" s="206" t="s">
        <v>37</v>
      </c>
      <c r="M58" s="122">
        <v>764150</v>
      </c>
      <c r="N58" s="40">
        <v>1.83</v>
      </c>
      <c r="O58" s="41">
        <v>317101</v>
      </c>
      <c r="P58" s="146">
        <f t="shared" si="4"/>
        <v>1081251</v>
      </c>
      <c r="Q58" s="122">
        <v>700910</v>
      </c>
      <c r="R58" s="40">
        <v>1.83</v>
      </c>
      <c r="S58" s="41">
        <v>322763</v>
      </c>
      <c r="T58" s="146">
        <f t="shared" si="5"/>
        <v>1023673</v>
      </c>
      <c r="U58" s="122">
        <v>785230</v>
      </c>
      <c r="V58" s="40">
        <v>1.83</v>
      </c>
      <c r="W58" s="41">
        <v>283125.63280000002</v>
      </c>
      <c r="X58" s="146">
        <f t="shared" si="6"/>
        <v>1068355.6328</v>
      </c>
      <c r="Y58" s="122">
        <v>769420</v>
      </c>
      <c r="Z58" s="40">
        <v>1.83</v>
      </c>
      <c r="AA58" s="41">
        <v>305776</v>
      </c>
      <c r="AB58" s="146">
        <f t="shared" si="7"/>
        <v>1075196</v>
      </c>
      <c r="AC58" s="571">
        <v>320618.440764461</v>
      </c>
      <c r="AD58" s="563">
        <v>1.83</v>
      </c>
      <c r="AE58" s="570">
        <v>52953.2831162125</v>
      </c>
      <c r="AF58" s="570">
        <f t="shared" si="27"/>
        <v>373571.72388067353</v>
      </c>
      <c r="AG58" s="404">
        <f t="shared" si="9"/>
        <v>906189.1196730457</v>
      </c>
    </row>
    <row r="59" spans="1:37" x14ac:dyDescent="0.2">
      <c r="A59" s="16">
        <v>50</v>
      </c>
      <c r="B59" s="19" t="s">
        <v>212</v>
      </c>
      <c r="C59" s="230">
        <v>85260</v>
      </c>
      <c r="D59" s="234">
        <f t="shared" si="0"/>
        <v>93172.127999999997</v>
      </c>
      <c r="E59" s="115">
        <v>109345</v>
      </c>
      <c r="F59" s="190">
        <f t="shared" si="26"/>
        <v>115030.94</v>
      </c>
      <c r="G59" s="271">
        <v>105828.4648</v>
      </c>
      <c r="H59" s="305">
        <f t="shared" si="2"/>
        <v>111225.7165048</v>
      </c>
      <c r="I59" s="158">
        <f t="shared" si="3"/>
        <v>106476.26150159999</v>
      </c>
      <c r="K59" s="133">
        <v>50</v>
      </c>
      <c r="L59" s="206" t="s">
        <v>212</v>
      </c>
      <c r="M59" s="122">
        <v>97290</v>
      </c>
      <c r="N59" s="40">
        <v>1.1000000000000001</v>
      </c>
      <c r="O59" s="41">
        <v>40511</v>
      </c>
      <c r="P59" s="146">
        <f t="shared" si="4"/>
        <v>137801</v>
      </c>
      <c r="Q59" s="122">
        <v>86940</v>
      </c>
      <c r="R59" s="40">
        <v>1.1000000000000001</v>
      </c>
      <c r="S59" s="41">
        <v>42721</v>
      </c>
      <c r="T59" s="146">
        <f t="shared" si="5"/>
        <v>129661</v>
      </c>
      <c r="U59" s="122">
        <v>102810</v>
      </c>
      <c r="V59" s="40">
        <v>1.1000000000000001</v>
      </c>
      <c r="W59" s="41">
        <v>36828.464800000002</v>
      </c>
      <c r="X59" s="146">
        <f t="shared" si="6"/>
        <v>139638.46480000002</v>
      </c>
      <c r="Y59" s="122">
        <v>104880</v>
      </c>
      <c r="Z59" s="40">
        <v>1.1000000000000001</v>
      </c>
      <c r="AA59" s="41">
        <v>40511</v>
      </c>
      <c r="AB59" s="146">
        <f t="shared" si="7"/>
        <v>145391</v>
      </c>
      <c r="AC59" s="571">
        <v>129608.04548764801</v>
      </c>
      <c r="AD59" s="563">
        <v>1.1000000000000001</v>
      </c>
      <c r="AE59" s="570">
        <v>33321.324252696497</v>
      </c>
      <c r="AF59" s="570">
        <f t="shared" si="27"/>
        <v>162929.3697403445</v>
      </c>
      <c r="AG59" s="404">
        <f t="shared" si="9"/>
        <v>136982.84934032409</v>
      </c>
    </row>
    <row r="60" spans="1:37" x14ac:dyDescent="0.2">
      <c r="A60" s="16">
        <v>51</v>
      </c>
      <c r="B60" s="19" t="s">
        <v>213</v>
      </c>
      <c r="C60" s="230">
        <v>413560</v>
      </c>
      <c r="D60" s="234">
        <f t="shared" si="0"/>
        <v>451938.36800000002</v>
      </c>
      <c r="E60" s="115">
        <v>530385</v>
      </c>
      <c r="F60" s="190">
        <f t="shared" si="26"/>
        <v>557965.02</v>
      </c>
      <c r="G60" s="271">
        <v>404616</v>
      </c>
      <c r="H60" s="305">
        <f t="shared" si="2"/>
        <v>425251.41599999997</v>
      </c>
      <c r="I60" s="158">
        <f t="shared" si="3"/>
        <v>478384.93466666667</v>
      </c>
      <c r="K60" s="133">
        <v>51</v>
      </c>
      <c r="L60" s="206" t="s">
        <v>213</v>
      </c>
      <c r="M60" s="122">
        <v>370830</v>
      </c>
      <c r="N60" s="40">
        <v>0.22</v>
      </c>
      <c r="O60" s="41">
        <v>157194</v>
      </c>
      <c r="P60" s="146">
        <f t="shared" si="4"/>
        <v>528024</v>
      </c>
      <c r="Q60" s="122">
        <v>357680</v>
      </c>
      <c r="R60" s="40">
        <v>0.22</v>
      </c>
      <c r="S60" s="41">
        <v>162858</v>
      </c>
      <c r="T60" s="146">
        <f t="shared" si="5"/>
        <v>520538</v>
      </c>
      <c r="U60" s="122">
        <v>370830</v>
      </c>
      <c r="V60" s="40">
        <v>0.22</v>
      </c>
      <c r="W60" s="41">
        <v>141616</v>
      </c>
      <c r="X60" s="146">
        <f t="shared" si="6"/>
        <v>512446</v>
      </c>
      <c r="Y60" s="122">
        <v>391870</v>
      </c>
      <c r="Z60" s="40">
        <v>0.22</v>
      </c>
      <c r="AA60" s="41">
        <v>154361</v>
      </c>
      <c r="AB60" s="146">
        <f t="shared" si="7"/>
        <v>546231</v>
      </c>
      <c r="AC60" s="571">
        <v>213745.627176307</v>
      </c>
      <c r="AD60" s="563">
        <v>0.22</v>
      </c>
      <c r="AE60" s="570">
        <v>23665.740159623299</v>
      </c>
      <c r="AF60" s="570">
        <f t="shared" si="27"/>
        <v>237411.36733593029</v>
      </c>
      <c r="AG60" s="404">
        <f t="shared" si="9"/>
        <v>470505.88366709952</v>
      </c>
    </row>
    <row r="61" spans="1:37" x14ac:dyDescent="0.2">
      <c r="A61" s="16">
        <v>52</v>
      </c>
      <c r="B61" s="19" t="s">
        <v>39</v>
      </c>
      <c r="C61" s="230">
        <v>37240</v>
      </c>
      <c r="D61" s="234">
        <f t="shared" si="0"/>
        <v>40695.872000000003</v>
      </c>
      <c r="E61" s="115">
        <v>47785</v>
      </c>
      <c r="F61" s="190">
        <f t="shared" si="26"/>
        <v>50269.82</v>
      </c>
      <c r="G61" s="271">
        <v>46248.234400000001</v>
      </c>
      <c r="H61" s="305">
        <f t="shared" si="2"/>
        <v>48606.894354399999</v>
      </c>
      <c r="I61" s="158">
        <f t="shared" si="3"/>
        <v>46524.195451466665</v>
      </c>
      <c r="K61" s="133">
        <v>52</v>
      </c>
      <c r="L61" s="206" t="s">
        <v>39</v>
      </c>
      <c r="M61" s="122">
        <v>84000</v>
      </c>
      <c r="N61" s="40">
        <v>0.3</v>
      </c>
      <c r="O61" s="41">
        <v>18036</v>
      </c>
      <c r="P61" s="146">
        <f t="shared" si="4"/>
        <v>102036</v>
      </c>
      <c r="Q61" s="122">
        <v>79200</v>
      </c>
      <c r="R61" s="40">
        <v>0.3</v>
      </c>
      <c r="S61" s="41">
        <v>18198</v>
      </c>
      <c r="T61" s="146">
        <f t="shared" si="5"/>
        <v>97398</v>
      </c>
      <c r="U61" s="122">
        <v>88200</v>
      </c>
      <c r="V61" s="40">
        <v>0.3</v>
      </c>
      <c r="W61" s="41">
        <v>16248.234400000001</v>
      </c>
      <c r="X61" s="146">
        <f t="shared" si="6"/>
        <v>104448.2344</v>
      </c>
      <c r="Y61" s="122">
        <v>87000</v>
      </c>
      <c r="Z61" s="40">
        <v>0.3</v>
      </c>
      <c r="AA61" s="41">
        <v>17711</v>
      </c>
      <c r="AB61" s="146">
        <f t="shared" si="7"/>
        <v>104711</v>
      </c>
      <c r="AC61" s="571">
        <v>79056.601832332803</v>
      </c>
      <c r="AD61" s="563">
        <v>0.3</v>
      </c>
      <c r="AE61" s="570">
        <v>20247.2741359475</v>
      </c>
      <c r="AF61" s="570">
        <f t="shared" si="27"/>
        <v>99303.875968280307</v>
      </c>
      <c r="AG61" s="404">
        <f t="shared" si="9"/>
        <v>92403.55096995784</v>
      </c>
    </row>
    <row r="62" spans="1:37" s="240" customFormat="1" ht="12.75" customHeight="1" x14ac:dyDescent="0.2">
      <c r="A62" s="663" t="s">
        <v>402</v>
      </c>
      <c r="B62" s="664"/>
      <c r="C62" s="288"/>
      <c r="D62" s="288"/>
      <c r="E62" s="34"/>
      <c r="F62" s="39"/>
      <c r="G62" s="111"/>
      <c r="H62" s="307"/>
      <c r="I62" s="119"/>
      <c r="J62" s="111"/>
      <c r="K62" s="309" t="s">
        <v>402</v>
      </c>
      <c r="L62" s="34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564"/>
      <c r="AD62" s="565"/>
      <c r="AE62" s="564"/>
      <c r="AF62" s="566"/>
      <c r="AG62" s="566"/>
      <c r="AK62" s="241"/>
    </row>
    <row r="63" spans="1:37" x14ac:dyDescent="0.2">
      <c r="A63" s="16">
        <v>53</v>
      </c>
      <c r="B63" s="8" t="s">
        <v>41</v>
      </c>
      <c r="C63" s="230">
        <v>1059380</v>
      </c>
      <c r="D63" s="234">
        <f t="shared" si="0"/>
        <v>1157690.4639999999</v>
      </c>
      <c r="E63" s="115">
        <v>1358690</v>
      </c>
      <c r="F63" s="190">
        <f t="shared" ref="F63:F79" si="28">+E63*5.2%+E63</f>
        <v>1429341.88</v>
      </c>
      <c r="G63" s="271">
        <v>567051.19999999995</v>
      </c>
      <c r="H63" s="305">
        <f t="shared" si="2"/>
        <v>595970.8112</v>
      </c>
      <c r="I63" s="158">
        <f t="shared" si="3"/>
        <v>1061001.0517333332</v>
      </c>
      <c r="K63" s="133">
        <v>53</v>
      </c>
      <c r="L63" s="121" t="s">
        <v>41</v>
      </c>
      <c r="M63" s="122">
        <v>639000</v>
      </c>
      <c r="N63" s="40">
        <v>0.35</v>
      </c>
      <c r="O63" s="41">
        <v>221817</v>
      </c>
      <c r="P63" s="146">
        <f t="shared" si="4"/>
        <v>860817</v>
      </c>
      <c r="Q63" s="122">
        <v>589500</v>
      </c>
      <c r="R63" s="40">
        <v>0.35</v>
      </c>
      <c r="S63" s="41">
        <v>227759</v>
      </c>
      <c r="T63" s="146">
        <f t="shared" si="5"/>
        <v>817259</v>
      </c>
      <c r="U63" s="122">
        <v>666000</v>
      </c>
      <c r="V63" s="40">
        <v>0.35</v>
      </c>
      <c r="W63" s="41">
        <v>198051.19999999995</v>
      </c>
      <c r="X63" s="146">
        <f t="shared" si="6"/>
        <v>864051.19999999995</v>
      </c>
      <c r="Y63" s="122">
        <v>652500</v>
      </c>
      <c r="Z63" s="40">
        <v>0.35</v>
      </c>
      <c r="AA63" s="41">
        <v>221817</v>
      </c>
      <c r="AB63" s="146">
        <f t="shared" si="7"/>
        <v>874317</v>
      </c>
      <c r="AC63" s="571">
        <v>1032127.85725546</v>
      </c>
      <c r="AD63" s="563">
        <v>0.35</v>
      </c>
      <c r="AE63" s="570">
        <v>141855.359898961</v>
      </c>
      <c r="AF63" s="570">
        <f t="shared" ref="AF63:AF79" si="29">IF(AND(AC63="",AE63=""),"",SUM(AC63,AE63))</f>
        <v>1173983.2171544209</v>
      </c>
      <c r="AG63" s="404">
        <f t="shared" si="9"/>
        <v>941904.74481462559</v>
      </c>
    </row>
    <row r="64" spans="1:37" x14ac:dyDescent="0.2">
      <c r="A64" s="16">
        <v>54</v>
      </c>
      <c r="B64" s="19" t="s">
        <v>134</v>
      </c>
      <c r="C64" s="230">
        <v>504700</v>
      </c>
      <c r="D64" s="234">
        <f t="shared" si="0"/>
        <v>551536.16</v>
      </c>
      <c r="E64" s="115">
        <v>647330</v>
      </c>
      <c r="F64" s="190">
        <f t="shared" si="28"/>
        <v>680991.16</v>
      </c>
      <c r="G64" s="271">
        <v>606280</v>
      </c>
      <c r="H64" s="305">
        <f t="shared" si="2"/>
        <v>637200.28</v>
      </c>
      <c r="I64" s="158">
        <f t="shared" si="3"/>
        <v>623242.53333333333</v>
      </c>
      <c r="K64" s="133">
        <v>54</v>
      </c>
      <c r="L64" s="206" t="s">
        <v>134</v>
      </c>
      <c r="M64" s="122">
        <v>539780</v>
      </c>
      <c r="N64" s="40">
        <v>0.63</v>
      </c>
      <c r="O64" s="41">
        <v>237754</v>
      </c>
      <c r="P64" s="146">
        <f t="shared" si="4"/>
        <v>777534</v>
      </c>
      <c r="Q64" s="122">
        <v>539780</v>
      </c>
      <c r="R64" s="40">
        <v>0.63</v>
      </c>
      <c r="S64" s="41">
        <v>246245</v>
      </c>
      <c r="T64" s="146">
        <f t="shared" si="5"/>
        <v>786025</v>
      </c>
      <c r="U64" s="122">
        <v>579180</v>
      </c>
      <c r="V64" s="40">
        <v>0.63</v>
      </c>
      <c r="W64" s="41">
        <v>212280</v>
      </c>
      <c r="X64" s="146">
        <f t="shared" si="6"/>
        <v>791460</v>
      </c>
      <c r="Y64" s="122">
        <v>594940</v>
      </c>
      <c r="Z64" s="40">
        <v>0.63</v>
      </c>
      <c r="AA64" s="41">
        <v>231385</v>
      </c>
      <c r="AB64" s="146">
        <f t="shared" si="7"/>
        <v>826325</v>
      </c>
      <c r="AC64" s="571">
        <v>531436.04565068195</v>
      </c>
      <c r="AD64" s="563">
        <v>0.63</v>
      </c>
      <c r="AE64" s="570">
        <v>26139.918994746298</v>
      </c>
      <c r="AF64" s="570">
        <f t="shared" si="29"/>
        <v>557575.96464542823</v>
      </c>
      <c r="AG64" s="404">
        <f t="shared" si="9"/>
        <v>727027.08299646026</v>
      </c>
    </row>
    <row r="65" spans="1:37" x14ac:dyDescent="0.2">
      <c r="A65" s="16">
        <v>55</v>
      </c>
      <c r="B65" s="19" t="s">
        <v>42</v>
      </c>
      <c r="C65" s="230">
        <v>245980</v>
      </c>
      <c r="D65" s="234">
        <f t="shared" si="0"/>
        <v>268806.94400000002</v>
      </c>
      <c r="E65" s="115">
        <v>315495</v>
      </c>
      <c r="F65" s="190">
        <f t="shared" si="28"/>
        <v>331900.74</v>
      </c>
      <c r="G65" s="271">
        <v>305348.68079999997</v>
      </c>
      <c r="H65" s="305">
        <f t="shared" si="2"/>
        <v>320921.4635208</v>
      </c>
      <c r="I65" s="158">
        <f t="shared" si="3"/>
        <v>307209.71584026667</v>
      </c>
      <c r="K65" s="133">
        <v>55</v>
      </c>
      <c r="L65" s="206" t="s">
        <v>42</v>
      </c>
      <c r="M65" s="122">
        <v>286000</v>
      </c>
      <c r="N65" s="40">
        <v>0.59</v>
      </c>
      <c r="O65" s="41">
        <v>120231</v>
      </c>
      <c r="P65" s="146">
        <f t="shared" si="4"/>
        <v>406231</v>
      </c>
      <c r="Q65" s="122">
        <v>272000</v>
      </c>
      <c r="R65" s="40">
        <v>0.59</v>
      </c>
      <c r="S65" s="41">
        <v>122377</v>
      </c>
      <c r="T65" s="146">
        <f t="shared" si="5"/>
        <v>394377</v>
      </c>
      <c r="U65" s="122">
        <v>290000</v>
      </c>
      <c r="V65" s="40">
        <v>0.59</v>
      </c>
      <c r="W65" s="41">
        <v>107348.68079999997</v>
      </c>
      <c r="X65" s="146">
        <f t="shared" si="6"/>
        <v>397348.68079999997</v>
      </c>
      <c r="Y65" s="122">
        <v>300000</v>
      </c>
      <c r="Z65" s="40">
        <v>0.59</v>
      </c>
      <c r="AA65" s="41">
        <v>121304</v>
      </c>
      <c r="AB65" s="146">
        <f t="shared" si="7"/>
        <v>421304</v>
      </c>
      <c r="AC65" s="571">
        <v>346970.64137523802</v>
      </c>
      <c r="AD65" s="563">
        <v>0.59</v>
      </c>
      <c r="AE65" s="570">
        <v>22984.974977178201</v>
      </c>
      <c r="AF65" s="570">
        <f t="shared" si="29"/>
        <v>369955.61635241623</v>
      </c>
      <c r="AG65" s="404">
        <f t="shared" si="9"/>
        <v>382737.66883211379</v>
      </c>
    </row>
    <row r="66" spans="1:37" x14ac:dyDescent="0.2">
      <c r="A66" s="16">
        <v>56</v>
      </c>
      <c r="B66" s="19" t="s">
        <v>135</v>
      </c>
      <c r="C66" s="230">
        <v>1795360</v>
      </c>
      <c r="D66" s="234">
        <f t="shared" si="0"/>
        <v>1961969.4080000001</v>
      </c>
      <c r="E66" s="115">
        <v>2302610</v>
      </c>
      <c r="F66" s="190">
        <f t="shared" si="28"/>
        <v>2422345.7200000002</v>
      </c>
      <c r="G66" s="271">
        <v>2228558.0624000002</v>
      </c>
      <c r="H66" s="305">
        <f t="shared" si="2"/>
        <v>2342214.5235824003</v>
      </c>
      <c r="I66" s="158">
        <f t="shared" si="3"/>
        <v>2242176.5505274669</v>
      </c>
      <c r="K66" s="133">
        <v>56</v>
      </c>
      <c r="L66" s="206" t="s">
        <v>135</v>
      </c>
      <c r="M66" s="122">
        <v>3354750</v>
      </c>
      <c r="N66" s="40">
        <v>1.1000000000000001</v>
      </c>
      <c r="O66" s="41">
        <v>865309</v>
      </c>
      <c r="P66" s="146">
        <f t="shared" si="4"/>
        <v>4220059</v>
      </c>
      <c r="Q66" s="122">
        <v>3205650</v>
      </c>
      <c r="R66" s="40">
        <v>1.1000000000000001</v>
      </c>
      <c r="S66" s="41">
        <v>880901</v>
      </c>
      <c r="T66" s="146">
        <f t="shared" si="5"/>
        <v>4086551</v>
      </c>
      <c r="U66" s="122">
        <v>3454150</v>
      </c>
      <c r="V66" s="40">
        <v>1.1000000000000001</v>
      </c>
      <c r="W66" s="41">
        <v>779558.06240000017</v>
      </c>
      <c r="X66" s="146">
        <f t="shared" si="6"/>
        <v>4233708.0624000002</v>
      </c>
      <c r="Y66" s="122">
        <v>3752350</v>
      </c>
      <c r="Z66" s="40">
        <v>1.1000000000000001</v>
      </c>
      <c r="AA66" s="41">
        <v>880901</v>
      </c>
      <c r="AB66" s="146">
        <f t="shared" si="7"/>
        <v>4633251</v>
      </c>
      <c r="AC66" s="571">
        <v>2264825.2413818301</v>
      </c>
      <c r="AD66" s="563">
        <v>1.1000000000000001</v>
      </c>
      <c r="AE66" s="570">
        <v>61027.304581125798</v>
      </c>
      <c r="AF66" s="570">
        <f t="shared" si="29"/>
        <v>2325852.5459629558</v>
      </c>
      <c r="AG66" s="404">
        <f t="shared" si="9"/>
        <v>3623599.6931484039</v>
      </c>
    </row>
    <row r="67" spans="1:37" x14ac:dyDescent="0.2">
      <c r="A67" s="16">
        <v>57</v>
      </c>
      <c r="B67" s="19" t="s">
        <v>43</v>
      </c>
      <c r="C67" s="230">
        <v>394940</v>
      </c>
      <c r="D67" s="234">
        <f t="shared" si="0"/>
        <v>431590.43200000003</v>
      </c>
      <c r="E67" s="115">
        <v>506540</v>
      </c>
      <c r="F67" s="190">
        <f t="shared" si="28"/>
        <v>532880.07999999996</v>
      </c>
      <c r="G67" s="271">
        <v>326140</v>
      </c>
      <c r="H67" s="305">
        <f t="shared" si="2"/>
        <v>342773.14</v>
      </c>
      <c r="I67" s="158">
        <f t="shared" si="3"/>
        <v>435747.88400000002</v>
      </c>
      <c r="K67" s="133">
        <v>57</v>
      </c>
      <c r="L67" s="206" t="s">
        <v>43</v>
      </c>
      <c r="M67" s="122">
        <v>303160</v>
      </c>
      <c r="N67" s="40">
        <v>0.54</v>
      </c>
      <c r="O67" s="41">
        <v>127837</v>
      </c>
      <c r="P67" s="146">
        <f t="shared" si="4"/>
        <v>430997</v>
      </c>
      <c r="Q67" s="122">
        <v>284080</v>
      </c>
      <c r="R67" s="40">
        <v>0.54</v>
      </c>
      <c r="S67" s="41">
        <v>130120</v>
      </c>
      <c r="T67" s="146">
        <f t="shared" si="5"/>
        <v>414200</v>
      </c>
      <c r="U67" s="122">
        <v>294680</v>
      </c>
      <c r="V67" s="40">
        <v>0.54</v>
      </c>
      <c r="W67" s="41">
        <v>114140</v>
      </c>
      <c r="X67" s="146">
        <f t="shared" si="6"/>
        <v>408820</v>
      </c>
      <c r="Y67" s="122">
        <v>322240</v>
      </c>
      <c r="Z67" s="40">
        <v>0.54</v>
      </c>
      <c r="AA67" s="41">
        <v>125554</v>
      </c>
      <c r="AB67" s="146">
        <f t="shared" si="7"/>
        <v>447794</v>
      </c>
      <c r="AC67" s="571">
        <v>338186.57450497901</v>
      </c>
      <c r="AD67" s="563">
        <v>0.54</v>
      </c>
      <c r="AE67" s="570">
        <v>83229.0335957059</v>
      </c>
      <c r="AF67" s="570">
        <f t="shared" si="29"/>
        <v>421415.60810068494</v>
      </c>
      <c r="AG67" s="404">
        <f t="shared" si="9"/>
        <v>426495.74868344748</v>
      </c>
    </row>
    <row r="68" spans="1:37" x14ac:dyDescent="0.2">
      <c r="A68" s="16">
        <v>58</v>
      </c>
      <c r="B68" s="19" t="s">
        <v>44</v>
      </c>
      <c r="C68" s="230">
        <v>27440</v>
      </c>
      <c r="D68" s="234">
        <f t="shared" si="0"/>
        <v>29986.432000000001</v>
      </c>
      <c r="E68" s="115">
        <v>35150</v>
      </c>
      <c r="F68" s="190">
        <f t="shared" si="28"/>
        <v>36977.800000000003</v>
      </c>
      <c r="G68" s="271">
        <v>34019.576000000001</v>
      </c>
      <c r="H68" s="305">
        <f t="shared" si="2"/>
        <v>35754.574376000004</v>
      </c>
      <c r="I68" s="158">
        <f t="shared" si="3"/>
        <v>34239.602125333338</v>
      </c>
      <c r="K68" s="133">
        <v>58</v>
      </c>
      <c r="L68" s="206" t="s">
        <v>44</v>
      </c>
      <c r="M68" s="122">
        <v>111200</v>
      </c>
      <c r="N68" s="40">
        <v>0.15</v>
      </c>
      <c r="O68" s="41">
        <v>13462</v>
      </c>
      <c r="P68" s="146">
        <f t="shared" si="4"/>
        <v>124662</v>
      </c>
      <c r="Q68" s="122">
        <v>101600</v>
      </c>
      <c r="R68" s="40">
        <v>0.15</v>
      </c>
      <c r="S68" s="41">
        <v>13943</v>
      </c>
      <c r="T68" s="146">
        <f t="shared" si="5"/>
        <v>115543</v>
      </c>
      <c r="U68" s="122">
        <v>111200</v>
      </c>
      <c r="V68" s="40">
        <v>0.15</v>
      </c>
      <c r="W68" s="41">
        <v>12019.576000000001</v>
      </c>
      <c r="X68" s="146">
        <f t="shared" si="6"/>
        <v>123219.576</v>
      </c>
      <c r="Y68" s="122">
        <v>119200</v>
      </c>
      <c r="Z68" s="40">
        <v>0.15</v>
      </c>
      <c r="AA68" s="41">
        <v>13101</v>
      </c>
      <c r="AB68" s="146">
        <f t="shared" si="7"/>
        <v>132301</v>
      </c>
      <c r="AC68" s="571">
        <v>174217.32626014101</v>
      </c>
      <c r="AD68" s="563">
        <v>0.15</v>
      </c>
      <c r="AE68" s="570">
        <v>43027.287552819696</v>
      </c>
      <c r="AF68" s="570">
        <f t="shared" si="29"/>
        <v>217244.61381296071</v>
      </c>
      <c r="AG68" s="404">
        <f t="shared" si="9"/>
        <v>124534.96532304899</v>
      </c>
    </row>
    <row r="69" spans="1:37" x14ac:dyDescent="0.2">
      <c r="A69" s="16">
        <v>59</v>
      </c>
      <c r="B69" s="19" t="s">
        <v>45</v>
      </c>
      <c r="C69" s="230">
        <v>38220</v>
      </c>
      <c r="D69" s="234">
        <f t="shared" si="0"/>
        <v>41766.815999999999</v>
      </c>
      <c r="E69" s="115">
        <v>49020</v>
      </c>
      <c r="F69" s="190">
        <f t="shared" si="28"/>
        <v>51569.04</v>
      </c>
      <c r="G69" s="271">
        <v>47443.516799999998</v>
      </c>
      <c r="H69" s="305">
        <f t="shared" si="2"/>
        <v>49863.136156799999</v>
      </c>
      <c r="I69" s="158">
        <f t="shared" si="3"/>
        <v>47732.9973856</v>
      </c>
      <c r="K69" s="133">
        <v>59</v>
      </c>
      <c r="L69" s="206" t="s">
        <v>45</v>
      </c>
      <c r="M69" s="122">
        <v>105000</v>
      </c>
      <c r="N69" s="40">
        <v>0.12</v>
      </c>
      <c r="O69" s="41">
        <v>18088</v>
      </c>
      <c r="P69" s="146">
        <f t="shared" si="4"/>
        <v>123088</v>
      </c>
      <c r="Q69" s="122">
        <v>98250</v>
      </c>
      <c r="R69" s="40">
        <v>0.12</v>
      </c>
      <c r="S69" s="41">
        <v>18581</v>
      </c>
      <c r="T69" s="146">
        <f t="shared" si="5"/>
        <v>116831</v>
      </c>
      <c r="U69" s="122">
        <v>108000</v>
      </c>
      <c r="V69" s="40">
        <v>0.12</v>
      </c>
      <c r="W69" s="41">
        <v>16443.516799999998</v>
      </c>
      <c r="X69" s="146">
        <f t="shared" si="6"/>
        <v>124443.5168</v>
      </c>
      <c r="Y69" s="122">
        <v>109500</v>
      </c>
      <c r="Z69" s="40">
        <v>0.12</v>
      </c>
      <c r="AA69" s="41">
        <v>18581</v>
      </c>
      <c r="AB69" s="146">
        <f t="shared" si="7"/>
        <v>128081</v>
      </c>
      <c r="AC69" s="571">
        <v>81984.624122419205</v>
      </c>
      <c r="AD69" s="563">
        <v>0.12</v>
      </c>
      <c r="AE69" s="570">
        <v>11895.090553476</v>
      </c>
      <c r="AF69" s="570">
        <f t="shared" si="29"/>
        <v>93879.7146758952</v>
      </c>
      <c r="AG69" s="404">
        <f t="shared" si="9"/>
        <v>105676.03814358253</v>
      </c>
    </row>
    <row r="70" spans="1:37" x14ac:dyDescent="0.2">
      <c r="A70" s="16">
        <v>60</v>
      </c>
      <c r="B70" s="19" t="s">
        <v>136</v>
      </c>
      <c r="C70" s="230">
        <v>760480</v>
      </c>
      <c r="D70" s="234">
        <f t="shared" si="0"/>
        <v>831052.54399999999</v>
      </c>
      <c r="E70" s="115">
        <v>975270</v>
      </c>
      <c r="F70" s="190">
        <f t="shared" si="28"/>
        <v>1025984.04</v>
      </c>
      <c r="G70" s="271">
        <v>921157.36</v>
      </c>
      <c r="H70" s="305">
        <f t="shared" si="2"/>
        <v>968136.38535999996</v>
      </c>
      <c r="I70" s="158">
        <f t="shared" si="3"/>
        <v>941724.32311999996</v>
      </c>
      <c r="K70" s="133">
        <v>60</v>
      </c>
      <c r="L70" s="206" t="s">
        <v>136</v>
      </c>
      <c r="M70" s="122">
        <v>838600</v>
      </c>
      <c r="N70" s="40">
        <v>0.63</v>
      </c>
      <c r="O70" s="41">
        <v>357595</v>
      </c>
      <c r="P70" s="146">
        <f t="shared" si="4"/>
        <v>1196195</v>
      </c>
      <c r="Q70" s="122">
        <v>766720</v>
      </c>
      <c r="R70" s="40">
        <v>0.63</v>
      </c>
      <c r="S70" s="41">
        <v>370481</v>
      </c>
      <c r="T70" s="146">
        <f t="shared" si="5"/>
        <v>1137201</v>
      </c>
      <c r="U70" s="122">
        <v>898500</v>
      </c>
      <c r="V70" s="40">
        <v>0.63</v>
      </c>
      <c r="W70" s="41">
        <v>322157.36</v>
      </c>
      <c r="X70" s="146">
        <f t="shared" si="6"/>
        <v>1220657.3599999999</v>
      </c>
      <c r="Y70" s="122">
        <v>874540</v>
      </c>
      <c r="Z70" s="40">
        <v>0.63</v>
      </c>
      <c r="AA70" s="41">
        <v>347930</v>
      </c>
      <c r="AB70" s="146">
        <f t="shared" si="7"/>
        <v>1222470</v>
      </c>
      <c r="AC70" s="571">
        <v>1070192.1470265801</v>
      </c>
      <c r="AD70" s="563">
        <v>0.63</v>
      </c>
      <c r="AE70" s="570">
        <v>50383.943556661703</v>
      </c>
      <c r="AF70" s="570">
        <f t="shared" si="29"/>
        <v>1120576.0905832418</v>
      </c>
      <c r="AG70" s="404">
        <f t="shared" si="9"/>
        <v>1139803.9622838735</v>
      </c>
    </row>
    <row r="71" spans="1:37" x14ac:dyDescent="0.2">
      <c r="A71" s="16">
        <v>61</v>
      </c>
      <c r="B71" s="19" t="s">
        <v>147</v>
      </c>
      <c r="C71" s="230">
        <v>599760</v>
      </c>
      <c r="D71" s="234">
        <f t="shared" ref="D71:D87" si="30">C71*9.28%+C71</f>
        <v>655417.728</v>
      </c>
      <c r="E71" s="115">
        <v>769215</v>
      </c>
      <c r="F71" s="190">
        <f t="shared" si="28"/>
        <v>809214.18</v>
      </c>
      <c r="G71" s="271">
        <v>744477.04560000007</v>
      </c>
      <c r="H71" s="305">
        <f t="shared" ref="H71:H134" si="31">G71*5.1%+G71</f>
        <v>782445.37492560013</v>
      </c>
      <c r="I71" s="158">
        <f t="shared" ref="I71:I134" si="32">AVERAGE(D71,F71,H71)</f>
        <v>749025.7609752001</v>
      </c>
      <c r="K71" s="133">
        <v>61</v>
      </c>
      <c r="L71" s="206" t="s">
        <v>147</v>
      </c>
      <c r="M71" s="122">
        <v>672760</v>
      </c>
      <c r="N71" s="40">
        <v>0.56000000000000005</v>
      </c>
      <c r="O71" s="41">
        <v>286525</v>
      </c>
      <c r="P71" s="146">
        <f t="shared" ref="P71:P134" si="33">+M71+O71</f>
        <v>959285</v>
      </c>
      <c r="Q71" s="122">
        <v>648560</v>
      </c>
      <c r="R71" s="40">
        <v>0.56000000000000005</v>
      </c>
      <c r="S71" s="41">
        <v>294339</v>
      </c>
      <c r="T71" s="146">
        <f t="shared" ref="T71:T134" si="34">+Q71+S71</f>
        <v>942899</v>
      </c>
      <c r="U71" s="122">
        <v>672760</v>
      </c>
      <c r="V71" s="40">
        <v>0.56000000000000005</v>
      </c>
      <c r="W71" s="41">
        <v>260477.04560000007</v>
      </c>
      <c r="X71" s="146">
        <f t="shared" ref="X71:X134" si="35">+U71+W71</f>
        <v>933237.04560000007</v>
      </c>
      <c r="Y71" s="122">
        <v>711480</v>
      </c>
      <c r="Z71" s="40">
        <v>0.56000000000000005</v>
      </c>
      <c r="AA71" s="41">
        <v>281315</v>
      </c>
      <c r="AB71" s="146">
        <f t="shared" ref="AB71:AB134" si="36">+Y71+AA71</f>
        <v>992795</v>
      </c>
      <c r="AC71" s="571">
        <v>809598.16320889001</v>
      </c>
      <c r="AD71" s="563">
        <v>0.56000000000000005</v>
      </c>
      <c r="AE71" s="570">
        <v>47975.645223065701</v>
      </c>
      <c r="AF71" s="570">
        <f t="shared" si="29"/>
        <v>857573.80843195575</v>
      </c>
      <c r="AG71" s="404">
        <f t="shared" ref="AG71:AG134" si="37">AVERAGE(I71,P71,T71,X71,AB71,AF71)</f>
        <v>905802.60250119271</v>
      </c>
    </row>
    <row r="72" spans="1:37" x14ac:dyDescent="0.2">
      <c r="A72" s="16">
        <v>62</v>
      </c>
      <c r="B72" s="19" t="s">
        <v>46</v>
      </c>
      <c r="C72" s="230">
        <v>1251460</v>
      </c>
      <c r="D72" s="234">
        <f t="shared" si="30"/>
        <v>1367595.4879999999</v>
      </c>
      <c r="E72" s="115">
        <v>1605025</v>
      </c>
      <c r="F72" s="190">
        <f t="shared" si="28"/>
        <v>1688486.3</v>
      </c>
      <c r="G72" s="271">
        <v>1553407.3959999999</v>
      </c>
      <c r="H72" s="305">
        <f t="shared" si="31"/>
        <v>1632631.173196</v>
      </c>
      <c r="I72" s="158">
        <f t="shared" si="32"/>
        <v>1562904.3203986667</v>
      </c>
      <c r="K72" s="133">
        <v>62</v>
      </c>
      <c r="L72" s="206" t="s">
        <v>46</v>
      </c>
      <c r="M72" s="122">
        <v>1454400</v>
      </c>
      <c r="N72" s="40">
        <v>0.85</v>
      </c>
      <c r="O72" s="41">
        <v>608616</v>
      </c>
      <c r="P72" s="146">
        <f t="shared" si="33"/>
        <v>2063016</v>
      </c>
      <c r="Q72" s="122">
        <v>1383700</v>
      </c>
      <c r="R72" s="40">
        <v>0.85</v>
      </c>
      <c r="S72" s="41">
        <v>630353</v>
      </c>
      <c r="T72" s="146">
        <f t="shared" si="34"/>
        <v>2014053</v>
      </c>
      <c r="U72" s="122">
        <v>1484700</v>
      </c>
      <c r="V72" s="40">
        <v>0.85</v>
      </c>
      <c r="W72" s="41">
        <v>543407.39599999995</v>
      </c>
      <c r="X72" s="146">
        <f t="shared" si="35"/>
        <v>2028107.3959999999</v>
      </c>
      <c r="Y72" s="122">
        <v>1494800</v>
      </c>
      <c r="Z72" s="40">
        <v>0.85</v>
      </c>
      <c r="AA72" s="41">
        <v>608616</v>
      </c>
      <c r="AB72" s="146">
        <f t="shared" si="36"/>
        <v>2103416</v>
      </c>
      <c r="AC72" s="571">
        <v>1597236.1592421299</v>
      </c>
      <c r="AD72" s="563">
        <v>0.85</v>
      </c>
      <c r="AE72" s="570">
        <v>219023.38735418799</v>
      </c>
      <c r="AF72" s="570">
        <f t="shared" si="29"/>
        <v>1816259.5465963178</v>
      </c>
      <c r="AG72" s="404">
        <f t="shared" si="37"/>
        <v>1931292.7104991644</v>
      </c>
    </row>
    <row r="73" spans="1:37" x14ac:dyDescent="0.2">
      <c r="A73" s="16">
        <v>63</v>
      </c>
      <c r="B73" s="19" t="s">
        <v>47</v>
      </c>
      <c r="C73" s="230">
        <v>421400</v>
      </c>
      <c r="D73" s="234">
        <f t="shared" si="30"/>
        <v>460505.92</v>
      </c>
      <c r="E73" s="115">
        <v>540455</v>
      </c>
      <c r="F73" s="190">
        <f t="shared" si="28"/>
        <v>568558.66</v>
      </c>
      <c r="G73" s="271">
        <v>523073.96720000001</v>
      </c>
      <c r="H73" s="305">
        <f t="shared" si="31"/>
        <v>549750.7395272</v>
      </c>
      <c r="I73" s="158">
        <f t="shared" si="32"/>
        <v>526271.77317573328</v>
      </c>
      <c r="K73" s="133">
        <v>63</v>
      </c>
      <c r="L73" s="206" t="s">
        <v>47</v>
      </c>
      <c r="M73" s="122">
        <v>462400</v>
      </c>
      <c r="N73" s="40">
        <v>0.68</v>
      </c>
      <c r="O73" s="41">
        <v>203212</v>
      </c>
      <c r="P73" s="146">
        <f t="shared" si="33"/>
        <v>665612</v>
      </c>
      <c r="Q73" s="122">
        <v>448800</v>
      </c>
      <c r="R73" s="40">
        <v>0.68</v>
      </c>
      <c r="S73" s="41">
        <v>212366</v>
      </c>
      <c r="T73" s="146">
        <f t="shared" si="34"/>
        <v>661166</v>
      </c>
      <c r="U73" s="122">
        <v>503200</v>
      </c>
      <c r="V73" s="40">
        <v>0.68</v>
      </c>
      <c r="W73" s="41">
        <v>183073.96720000001</v>
      </c>
      <c r="X73" s="146">
        <f t="shared" si="35"/>
        <v>686273.96720000007</v>
      </c>
      <c r="Y73" s="122">
        <v>499800</v>
      </c>
      <c r="Z73" s="40">
        <v>0.68</v>
      </c>
      <c r="AA73" s="41">
        <v>201381</v>
      </c>
      <c r="AB73" s="146">
        <f t="shared" si="36"/>
        <v>701181</v>
      </c>
      <c r="AC73" s="571">
        <v>393818.99801662099</v>
      </c>
      <c r="AD73" s="563">
        <v>0.68</v>
      </c>
      <c r="AE73" s="570">
        <v>22033.367732900198</v>
      </c>
      <c r="AF73" s="570">
        <f t="shared" si="29"/>
        <v>415852.36574952118</v>
      </c>
      <c r="AG73" s="404">
        <f t="shared" si="37"/>
        <v>609392.85102087574</v>
      </c>
    </row>
    <row r="74" spans="1:37" x14ac:dyDescent="0.2">
      <c r="A74" s="16">
        <v>64</v>
      </c>
      <c r="B74" s="19" t="s">
        <v>48</v>
      </c>
      <c r="C74" s="230">
        <v>1037820</v>
      </c>
      <c r="D74" s="234">
        <f t="shared" si="30"/>
        <v>1134129.696</v>
      </c>
      <c r="E74" s="115">
        <v>1331045</v>
      </c>
      <c r="F74" s="190">
        <f t="shared" si="28"/>
        <v>1400259.34</v>
      </c>
      <c r="G74" s="271">
        <v>1288238.5928</v>
      </c>
      <c r="H74" s="305">
        <f t="shared" si="31"/>
        <v>1353938.7610328</v>
      </c>
      <c r="I74" s="158">
        <f t="shared" si="32"/>
        <v>1296109.2656776002</v>
      </c>
      <c r="K74" s="133">
        <v>64</v>
      </c>
      <c r="L74" s="206" t="s">
        <v>48</v>
      </c>
      <c r="M74" s="122">
        <v>1163430</v>
      </c>
      <c r="N74" s="40">
        <v>2.0699999999999998</v>
      </c>
      <c r="O74" s="41">
        <v>505387</v>
      </c>
      <c r="P74" s="146">
        <f t="shared" si="33"/>
        <v>1668817</v>
      </c>
      <c r="Q74" s="122">
        <v>1104840</v>
      </c>
      <c r="R74" s="40">
        <v>2.0699999999999998</v>
      </c>
      <c r="S74" s="41">
        <v>514412</v>
      </c>
      <c r="T74" s="146">
        <f t="shared" si="34"/>
        <v>1619252</v>
      </c>
      <c r="U74" s="122">
        <v>1213650</v>
      </c>
      <c r="V74" s="40">
        <v>2.0699999999999998</v>
      </c>
      <c r="W74" s="41">
        <v>451238.59279999998</v>
      </c>
      <c r="X74" s="146">
        <f t="shared" si="35"/>
        <v>1664888.5928</v>
      </c>
      <c r="Y74" s="122">
        <v>1247130</v>
      </c>
      <c r="Z74" s="40">
        <v>2.0699999999999998</v>
      </c>
      <c r="AA74" s="41">
        <v>514412</v>
      </c>
      <c r="AB74" s="146">
        <f t="shared" si="36"/>
        <v>1761542</v>
      </c>
      <c r="AC74" s="571">
        <v>2895814.0448954501</v>
      </c>
      <c r="AD74" s="563">
        <v>2.0699999999999998</v>
      </c>
      <c r="AE74" s="570">
        <v>50061.861104752199</v>
      </c>
      <c r="AF74" s="570">
        <f t="shared" si="29"/>
        <v>2945875.9060002025</v>
      </c>
      <c r="AG74" s="404">
        <f t="shared" si="37"/>
        <v>1826080.7940796337</v>
      </c>
    </row>
    <row r="75" spans="1:37" x14ac:dyDescent="0.2">
      <c r="A75" s="16">
        <v>65</v>
      </c>
      <c r="B75" s="19" t="s">
        <v>102</v>
      </c>
      <c r="C75" s="230">
        <v>824180</v>
      </c>
      <c r="D75" s="234">
        <f t="shared" si="30"/>
        <v>900663.90399999998</v>
      </c>
      <c r="E75" s="115">
        <v>1056970</v>
      </c>
      <c r="F75" s="190">
        <f t="shared" si="28"/>
        <v>1111932.44</v>
      </c>
      <c r="G75" s="271">
        <v>1022977.8448</v>
      </c>
      <c r="H75" s="305">
        <f t="shared" si="31"/>
        <v>1075149.7148847999</v>
      </c>
      <c r="I75" s="158">
        <f t="shared" si="32"/>
        <v>1029248.6862949333</v>
      </c>
      <c r="K75" s="133">
        <v>65</v>
      </c>
      <c r="L75" s="206" t="s">
        <v>102</v>
      </c>
      <c r="M75" s="122">
        <v>897750</v>
      </c>
      <c r="N75" s="40">
        <v>0.88</v>
      </c>
      <c r="O75" s="41">
        <v>400935</v>
      </c>
      <c r="P75" s="146">
        <f t="shared" si="33"/>
        <v>1298685</v>
      </c>
      <c r="Q75" s="122">
        <v>871150</v>
      </c>
      <c r="R75" s="40">
        <v>0.88</v>
      </c>
      <c r="S75" s="41">
        <v>415254</v>
      </c>
      <c r="T75" s="146">
        <f t="shared" si="34"/>
        <v>1286404</v>
      </c>
      <c r="U75" s="122">
        <v>970900</v>
      </c>
      <c r="V75" s="40">
        <v>0.88</v>
      </c>
      <c r="W75" s="41">
        <v>357977.84479999996</v>
      </c>
      <c r="X75" s="146">
        <f t="shared" si="35"/>
        <v>1328877.8448000001</v>
      </c>
      <c r="Y75" s="122">
        <v>964250</v>
      </c>
      <c r="Z75" s="40">
        <v>0.88</v>
      </c>
      <c r="AA75" s="41">
        <v>400935</v>
      </c>
      <c r="AB75" s="146">
        <f t="shared" si="36"/>
        <v>1365185</v>
      </c>
      <c r="AC75" s="571">
        <v>988207.52290415997</v>
      </c>
      <c r="AD75" s="563">
        <v>0.88</v>
      </c>
      <c r="AE75" s="570">
        <v>60602.741349063297</v>
      </c>
      <c r="AF75" s="570">
        <f t="shared" si="29"/>
        <v>1048810.2642532233</v>
      </c>
      <c r="AG75" s="404">
        <f t="shared" si="37"/>
        <v>1226201.7992246926</v>
      </c>
    </row>
    <row r="76" spans="1:37" x14ac:dyDescent="0.2">
      <c r="A76" s="16">
        <v>66</v>
      </c>
      <c r="B76" s="19" t="s">
        <v>217</v>
      </c>
      <c r="C76" s="230">
        <v>4529560</v>
      </c>
      <c r="D76" s="234">
        <f t="shared" si="30"/>
        <v>4949903.1679999996</v>
      </c>
      <c r="E76" s="115">
        <v>5809155</v>
      </c>
      <c r="F76" s="190">
        <f t="shared" si="28"/>
        <v>6111231.0599999996</v>
      </c>
      <c r="G76" s="271">
        <v>2163185.88</v>
      </c>
      <c r="H76" s="305">
        <f t="shared" si="31"/>
        <v>2273508.3598799999</v>
      </c>
      <c r="I76" s="158">
        <f t="shared" si="32"/>
        <v>4444880.8626266671</v>
      </c>
      <c r="K76" s="133">
        <v>66</v>
      </c>
      <c r="L76" s="206" t="s">
        <v>217</v>
      </c>
      <c r="M76" s="122">
        <v>1940280</v>
      </c>
      <c r="N76" s="40">
        <v>1.02</v>
      </c>
      <c r="O76" s="41">
        <v>840476</v>
      </c>
      <c r="P76" s="146">
        <f t="shared" si="33"/>
        <v>2780756</v>
      </c>
      <c r="Q76" s="122">
        <v>1855920</v>
      </c>
      <c r="R76" s="40">
        <v>1.02</v>
      </c>
      <c r="S76" s="41">
        <v>855620</v>
      </c>
      <c r="T76" s="146">
        <f t="shared" si="34"/>
        <v>2711540</v>
      </c>
      <c r="U76" s="122">
        <v>1940280</v>
      </c>
      <c r="V76" s="40">
        <v>1.02</v>
      </c>
      <c r="W76" s="41">
        <v>757185.87999999989</v>
      </c>
      <c r="X76" s="146">
        <f t="shared" si="35"/>
        <v>2697465.88</v>
      </c>
      <c r="Y76" s="122">
        <v>2080880</v>
      </c>
      <c r="Z76" s="40">
        <v>1.02</v>
      </c>
      <c r="AA76" s="41">
        <v>840476</v>
      </c>
      <c r="AB76" s="146">
        <f t="shared" si="36"/>
        <v>2921356</v>
      </c>
      <c r="AC76" s="571">
        <v>1288329.80763802</v>
      </c>
      <c r="AD76" s="563">
        <v>1.02</v>
      </c>
      <c r="AE76" s="570">
        <v>25429.873589400398</v>
      </c>
      <c r="AF76" s="570">
        <f t="shared" si="29"/>
        <v>1313759.6812274205</v>
      </c>
      <c r="AG76" s="404">
        <f t="shared" si="37"/>
        <v>2811626.4039756809</v>
      </c>
    </row>
    <row r="77" spans="1:37" x14ac:dyDescent="0.2">
      <c r="A77" s="16">
        <v>67</v>
      </c>
      <c r="B77" s="19" t="s">
        <v>341</v>
      </c>
      <c r="C77" s="230">
        <v>661500</v>
      </c>
      <c r="D77" s="234">
        <f t="shared" si="30"/>
        <v>722887.2</v>
      </c>
      <c r="E77" s="115">
        <v>848445</v>
      </c>
      <c r="F77" s="190">
        <f t="shared" si="28"/>
        <v>892564.14</v>
      </c>
      <c r="G77" s="271">
        <v>821159.00879999995</v>
      </c>
      <c r="H77" s="305">
        <f t="shared" si="31"/>
        <v>863038.11824879993</v>
      </c>
      <c r="I77" s="158">
        <f t="shared" si="32"/>
        <v>826163.15274959989</v>
      </c>
      <c r="K77" s="133">
        <v>67</v>
      </c>
      <c r="L77" s="206" t="s">
        <v>341</v>
      </c>
      <c r="M77" s="122">
        <v>763620</v>
      </c>
      <c r="N77" s="40">
        <v>1.05</v>
      </c>
      <c r="O77" s="41">
        <v>315875</v>
      </c>
      <c r="P77" s="146">
        <f t="shared" si="33"/>
        <v>1079495</v>
      </c>
      <c r="Q77" s="122">
        <v>694200</v>
      </c>
      <c r="R77" s="40">
        <v>1.05</v>
      </c>
      <c r="S77" s="41">
        <v>330233</v>
      </c>
      <c r="T77" s="146">
        <f t="shared" si="34"/>
        <v>1024433</v>
      </c>
      <c r="U77" s="122">
        <v>795660</v>
      </c>
      <c r="V77" s="40">
        <v>1.05</v>
      </c>
      <c r="W77" s="41">
        <v>287159.00879999995</v>
      </c>
      <c r="X77" s="146">
        <f t="shared" si="35"/>
        <v>1082819.0088</v>
      </c>
      <c r="Y77" s="122">
        <v>811680</v>
      </c>
      <c r="Z77" s="40">
        <v>1.05</v>
      </c>
      <c r="AA77" s="41">
        <v>327361</v>
      </c>
      <c r="AB77" s="146">
        <f t="shared" si="36"/>
        <v>1139041</v>
      </c>
      <c r="AC77" s="571">
        <v>762749.80656750698</v>
      </c>
      <c r="AD77" s="563">
        <v>1.05</v>
      </c>
      <c r="AE77" s="570">
        <v>34045.579177979598</v>
      </c>
      <c r="AF77" s="570">
        <f t="shared" si="29"/>
        <v>796795.38574548659</v>
      </c>
      <c r="AG77" s="404">
        <f t="shared" si="37"/>
        <v>991457.75788251439</v>
      </c>
    </row>
    <row r="78" spans="1:37" x14ac:dyDescent="0.2">
      <c r="A78" s="16">
        <v>68</v>
      </c>
      <c r="B78" s="19" t="s">
        <v>49</v>
      </c>
      <c r="C78" s="230">
        <v>539980</v>
      </c>
      <c r="D78" s="234">
        <f t="shared" si="30"/>
        <v>590090.14399999997</v>
      </c>
      <c r="E78" s="115">
        <v>692550</v>
      </c>
      <c r="F78" s="190">
        <f t="shared" si="28"/>
        <v>728562.6</v>
      </c>
      <c r="G78" s="271">
        <v>670277.59199999995</v>
      </c>
      <c r="H78" s="305">
        <f t="shared" si="31"/>
        <v>704461.7491919999</v>
      </c>
      <c r="I78" s="158">
        <f t="shared" si="32"/>
        <v>674371.49773066666</v>
      </c>
      <c r="K78" s="133">
        <v>68</v>
      </c>
      <c r="L78" s="206" t="s">
        <v>49</v>
      </c>
      <c r="M78" s="122">
        <v>627840</v>
      </c>
      <c r="N78" s="40">
        <v>0.78</v>
      </c>
      <c r="O78" s="41">
        <v>260048</v>
      </c>
      <c r="P78" s="146">
        <f t="shared" si="33"/>
        <v>887888</v>
      </c>
      <c r="Q78" s="122">
        <v>588600</v>
      </c>
      <c r="R78" s="40">
        <v>0.78</v>
      </c>
      <c r="S78" s="41">
        <v>262391</v>
      </c>
      <c r="T78" s="146">
        <f t="shared" si="34"/>
        <v>850991</v>
      </c>
      <c r="U78" s="122">
        <v>610400</v>
      </c>
      <c r="V78" s="40">
        <v>0.78</v>
      </c>
      <c r="W78" s="41">
        <v>234277.59199999995</v>
      </c>
      <c r="X78" s="146">
        <f t="shared" si="35"/>
        <v>844677.59199999995</v>
      </c>
      <c r="Y78" s="122">
        <v>654000</v>
      </c>
      <c r="Z78" s="40">
        <v>0.78</v>
      </c>
      <c r="AA78" s="41">
        <v>264734</v>
      </c>
      <c r="AB78" s="146">
        <f t="shared" si="36"/>
        <v>918734</v>
      </c>
      <c r="AC78" s="571">
        <v>584140.44687223702</v>
      </c>
      <c r="AD78" s="563">
        <v>0.78</v>
      </c>
      <c r="AE78" s="570">
        <v>74686.528564378896</v>
      </c>
      <c r="AF78" s="570">
        <f t="shared" si="29"/>
        <v>658826.97543661587</v>
      </c>
      <c r="AG78" s="404">
        <f t="shared" si="37"/>
        <v>805914.84419454716</v>
      </c>
    </row>
    <row r="79" spans="1:37" x14ac:dyDescent="0.2">
      <c r="A79" s="16">
        <v>69</v>
      </c>
      <c r="B79" s="21" t="s">
        <v>218</v>
      </c>
      <c r="C79" s="230">
        <v>620340</v>
      </c>
      <c r="D79" s="234">
        <f t="shared" si="30"/>
        <v>677907.55200000003</v>
      </c>
      <c r="E79" s="115">
        <v>795625</v>
      </c>
      <c r="F79" s="190">
        <f t="shared" si="28"/>
        <v>836997.5</v>
      </c>
      <c r="G79" s="271">
        <v>770037.7</v>
      </c>
      <c r="H79" s="305">
        <f t="shared" si="31"/>
        <v>809309.62269999995</v>
      </c>
      <c r="I79" s="158">
        <f t="shared" si="32"/>
        <v>774738.22490000015</v>
      </c>
      <c r="K79" s="133">
        <v>69</v>
      </c>
      <c r="L79" s="460" t="s">
        <v>218</v>
      </c>
      <c r="M79" s="122">
        <v>691380</v>
      </c>
      <c r="N79" s="40">
        <v>0.76</v>
      </c>
      <c r="O79" s="41">
        <v>295941</v>
      </c>
      <c r="P79" s="146">
        <f t="shared" si="33"/>
        <v>987321</v>
      </c>
      <c r="Q79" s="122">
        <v>686370</v>
      </c>
      <c r="R79" s="40">
        <v>0.76</v>
      </c>
      <c r="S79" s="41">
        <v>301322</v>
      </c>
      <c r="T79" s="146">
        <f t="shared" si="34"/>
        <v>987692</v>
      </c>
      <c r="U79" s="122">
        <v>751500</v>
      </c>
      <c r="V79" s="40">
        <v>0.76</v>
      </c>
      <c r="W79" s="41">
        <v>269037.69999999995</v>
      </c>
      <c r="X79" s="146">
        <f t="shared" si="35"/>
        <v>1020537.7</v>
      </c>
      <c r="Y79" s="122">
        <v>746490</v>
      </c>
      <c r="Z79" s="40">
        <v>0.76</v>
      </c>
      <c r="AA79" s="41">
        <v>290561</v>
      </c>
      <c r="AB79" s="146">
        <f t="shared" si="36"/>
        <v>1037051</v>
      </c>
      <c r="AC79" s="571">
        <v>500691.81160477397</v>
      </c>
      <c r="AD79" s="563">
        <v>0.76</v>
      </c>
      <c r="AE79" s="570">
        <v>25590.9148153551</v>
      </c>
      <c r="AF79" s="570">
        <f t="shared" si="29"/>
        <v>526282.72642012907</v>
      </c>
      <c r="AG79" s="404">
        <f t="shared" si="37"/>
        <v>888937.10855335474</v>
      </c>
    </row>
    <row r="80" spans="1:37" s="240" customFormat="1" x14ac:dyDescent="0.2">
      <c r="A80" s="661" t="s">
        <v>51</v>
      </c>
      <c r="B80" s="662"/>
      <c r="C80" s="288"/>
      <c r="D80" s="288"/>
      <c r="E80" s="180"/>
      <c r="F80" s="180"/>
      <c r="G80" s="111"/>
      <c r="H80" s="307"/>
      <c r="I80" s="119"/>
      <c r="J80" s="111"/>
      <c r="K80" s="180" t="s">
        <v>51</v>
      </c>
      <c r="L80" s="180"/>
      <c r="M80" s="180"/>
      <c r="N80" s="180"/>
      <c r="O80" s="180"/>
      <c r="P80" s="180"/>
      <c r="Q80" s="180"/>
      <c r="R80" s="180"/>
      <c r="S80" s="180"/>
      <c r="T80" s="180"/>
      <c r="U80" s="180"/>
      <c r="V80" s="180"/>
      <c r="W80" s="180"/>
      <c r="X80" s="180"/>
      <c r="Y80" s="180"/>
      <c r="Z80" s="180"/>
      <c r="AA80" s="180"/>
      <c r="AB80" s="180"/>
      <c r="AC80" s="595"/>
      <c r="AD80" s="233"/>
      <c r="AE80" s="595"/>
      <c r="AF80" s="233"/>
      <c r="AG80" s="233"/>
      <c r="AK80" s="241"/>
    </row>
    <row r="81" spans="1:37" x14ac:dyDescent="0.2">
      <c r="A81" s="16">
        <v>70</v>
      </c>
      <c r="B81" s="19" t="s">
        <v>52</v>
      </c>
      <c r="C81" s="230">
        <v>1777720</v>
      </c>
      <c r="D81" s="234">
        <f t="shared" si="30"/>
        <v>1942692.416</v>
      </c>
      <c r="E81" s="115">
        <v>2279905</v>
      </c>
      <c r="F81" s="190">
        <f t="shared" ref="F81:F87" si="38">+E81*5.2%+E81</f>
        <v>2398460.06</v>
      </c>
      <c r="G81" s="271">
        <v>2191716</v>
      </c>
      <c r="H81" s="305">
        <f t="shared" si="31"/>
        <v>2303493.5159999998</v>
      </c>
      <c r="I81" s="158">
        <f t="shared" si="32"/>
        <v>2214881.9973333334</v>
      </c>
      <c r="K81" s="133">
        <v>70</v>
      </c>
      <c r="L81" s="206" t="s">
        <v>52</v>
      </c>
      <c r="M81" s="122">
        <v>2052000</v>
      </c>
      <c r="N81" s="40">
        <v>0.54</v>
      </c>
      <c r="O81" s="41">
        <v>858722</v>
      </c>
      <c r="P81" s="146">
        <f t="shared" si="33"/>
        <v>2910722</v>
      </c>
      <c r="Q81" s="122">
        <v>1795500</v>
      </c>
      <c r="R81" s="40">
        <v>0.54</v>
      </c>
      <c r="S81" s="41">
        <v>889391</v>
      </c>
      <c r="T81" s="146">
        <f t="shared" si="34"/>
        <v>2684891</v>
      </c>
      <c r="U81" s="122">
        <v>2094750</v>
      </c>
      <c r="V81" s="40">
        <v>0.54</v>
      </c>
      <c r="W81" s="41">
        <v>766716</v>
      </c>
      <c r="X81" s="146">
        <f t="shared" si="35"/>
        <v>2861466</v>
      </c>
      <c r="Y81" s="122">
        <v>2151750</v>
      </c>
      <c r="Z81" s="40">
        <v>0.54</v>
      </c>
      <c r="AA81" s="41">
        <v>835720</v>
      </c>
      <c r="AB81" s="146">
        <f t="shared" si="36"/>
        <v>2987470</v>
      </c>
      <c r="AC81" s="571">
        <v>2799189.3093225998</v>
      </c>
      <c r="AD81" s="563">
        <v>0.54</v>
      </c>
      <c r="AE81" s="570">
        <v>56562.070588743998</v>
      </c>
      <c r="AF81" s="570">
        <f>IF(AND(AC81="",AE81=""),"",SUM(AC81,AE81))</f>
        <v>2855751.3799113436</v>
      </c>
      <c r="AG81" s="404">
        <f t="shared" si="37"/>
        <v>2752530.3962074462</v>
      </c>
    </row>
    <row r="82" spans="1:37" x14ac:dyDescent="0.2">
      <c r="A82" s="16">
        <v>71</v>
      </c>
      <c r="B82" s="19" t="s">
        <v>219</v>
      </c>
      <c r="C82" s="230">
        <v>352800</v>
      </c>
      <c r="D82" s="234">
        <f t="shared" si="30"/>
        <v>385539.83999999997</v>
      </c>
      <c r="E82" s="115">
        <v>452485</v>
      </c>
      <c r="F82" s="190">
        <f t="shared" si="38"/>
        <v>476014.22</v>
      </c>
      <c r="G82" s="271">
        <v>246670.4</v>
      </c>
      <c r="H82" s="305">
        <f t="shared" si="31"/>
        <v>259250.59039999999</v>
      </c>
      <c r="I82" s="158">
        <f t="shared" si="32"/>
        <v>373601.55013333331</v>
      </c>
      <c r="K82" s="133">
        <v>71</v>
      </c>
      <c r="L82" s="206" t="s">
        <v>219</v>
      </c>
      <c r="M82" s="122">
        <v>222400</v>
      </c>
      <c r="N82" s="40">
        <v>0.8</v>
      </c>
      <c r="O82" s="41">
        <v>97071</v>
      </c>
      <c r="P82" s="146">
        <f t="shared" si="33"/>
        <v>319471</v>
      </c>
      <c r="Q82" s="122">
        <v>200000</v>
      </c>
      <c r="R82" s="40">
        <v>0.8</v>
      </c>
      <c r="S82" s="41">
        <v>97938</v>
      </c>
      <c r="T82" s="146">
        <f t="shared" si="34"/>
        <v>297938</v>
      </c>
      <c r="U82" s="122">
        <v>233600</v>
      </c>
      <c r="V82" s="40">
        <v>0.8</v>
      </c>
      <c r="W82" s="41">
        <v>86670.399999999994</v>
      </c>
      <c r="X82" s="146">
        <f t="shared" si="35"/>
        <v>320270.40000000002</v>
      </c>
      <c r="Y82" s="122">
        <v>240000</v>
      </c>
      <c r="Z82" s="40">
        <v>0.8</v>
      </c>
      <c r="AA82" s="41">
        <v>97071</v>
      </c>
      <c r="AB82" s="146">
        <f t="shared" si="36"/>
        <v>337071</v>
      </c>
      <c r="AC82" s="571">
        <v>216673.64946639401</v>
      </c>
      <c r="AD82" s="563">
        <v>0.8</v>
      </c>
      <c r="AE82" s="570">
        <v>53839.009858963698</v>
      </c>
      <c r="AF82" s="570">
        <f>IF(AND(AC82="",AE82=""),"",SUM(AC82,AE82))</f>
        <v>270512.6593253577</v>
      </c>
      <c r="AG82" s="404">
        <f t="shared" si="37"/>
        <v>319810.76824311522</v>
      </c>
    </row>
    <row r="83" spans="1:37" x14ac:dyDescent="0.2">
      <c r="A83" s="16">
        <v>72</v>
      </c>
      <c r="B83" s="19" t="s">
        <v>139</v>
      </c>
      <c r="C83" s="230">
        <v>1375920</v>
      </c>
      <c r="D83" s="234">
        <f t="shared" si="30"/>
        <v>1503605.3759999999</v>
      </c>
      <c r="E83" s="115">
        <v>1764625</v>
      </c>
      <c r="F83" s="190">
        <f t="shared" si="38"/>
        <v>1856385.5</v>
      </c>
      <c r="G83" s="271">
        <v>1691236</v>
      </c>
      <c r="H83" s="305">
        <f t="shared" si="31"/>
        <v>1777489.0360000001</v>
      </c>
      <c r="I83" s="158">
        <f t="shared" si="32"/>
        <v>1712493.3040000002</v>
      </c>
      <c r="K83" s="133">
        <v>72</v>
      </c>
      <c r="L83" s="206" t="s">
        <v>139</v>
      </c>
      <c r="M83" s="122">
        <v>1538600</v>
      </c>
      <c r="N83" s="40">
        <v>2</v>
      </c>
      <c r="O83" s="41">
        <v>651460</v>
      </c>
      <c r="P83" s="146">
        <f t="shared" si="33"/>
        <v>2190060</v>
      </c>
      <c r="Q83" s="122">
        <v>1472660</v>
      </c>
      <c r="R83" s="40">
        <v>2</v>
      </c>
      <c r="S83" s="41">
        <v>681071</v>
      </c>
      <c r="T83" s="146">
        <f t="shared" si="34"/>
        <v>2153731</v>
      </c>
      <c r="U83" s="122">
        <v>1560580</v>
      </c>
      <c r="V83" s="40">
        <v>2</v>
      </c>
      <c r="W83" s="41">
        <v>592236</v>
      </c>
      <c r="X83" s="146">
        <f t="shared" si="35"/>
        <v>2152816</v>
      </c>
      <c r="Y83" s="122">
        <v>1626520</v>
      </c>
      <c r="Z83" s="40">
        <v>2</v>
      </c>
      <c r="AA83" s="41">
        <v>639615</v>
      </c>
      <c r="AB83" s="146">
        <f t="shared" si="36"/>
        <v>2266135</v>
      </c>
      <c r="AC83" s="571">
        <v>2115496.1045874199</v>
      </c>
      <c r="AD83" s="563">
        <v>2</v>
      </c>
      <c r="AE83" s="570">
        <v>35531.550490198497</v>
      </c>
      <c r="AF83" s="570">
        <f>IF(AND(AC83="",AE83=""),"",SUM(AC83,AE83))</f>
        <v>2151027.6550776185</v>
      </c>
      <c r="AG83" s="404">
        <f t="shared" si="37"/>
        <v>2104377.15984627</v>
      </c>
    </row>
    <row r="84" spans="1:37" s="240" customFormat="1" x14ac:dyDescent="0.2">
      <c r="A84" s="661" t="s">
        <v>53</v>
      </c>
      <c r="B84" s="662"/>
      <c r="C84" s="288"/>
      <c r="D84" s="288"/>
      <c r="E84" s="294"/>
      <c r="F84" s="114"/>
      <c r="G84" s="192"/>
      <c r="H84" s="307"/>
      <c r="I84" s="119"/>
      <c r="J84" s="111"/>
      <c r="K84" s="180" t="s">
        <v>53</v>
      </c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80"/>
      <c r="W84" s="180"/>
      <c r="X84" s="180"/>
      <c r="Y84" s="180"/>
      <c r="Z84" s="180"/>
      <c r="AA84" s="180"/>
      <c r="AB84" s="180"/>
      <c r="AC84" s="595"/>
      <c r="AD84" s="233"/>
      <c r="AE84" s="595"/>
      <c r="AF84" s="233"/>
      <c r="AG84" s="233"/>
      <c r="AH84" s="233"/>
      <c r="AK84" s="241"/>
    </row>
    <row r="85" spans="1:37" x14ac:dyDescent="0.2">
      <c r="A85" s="16">
        <v>73</v>
      </c>
      <c r="B85" s="19" t="s">
        <v>54</v>
      </c>
      <c r="C85" s="230">
        <v>48020</v>
      </c>
      <c r="D85" s="234">
        <f t="shared" si="30"/>
        <v>52476.256000000001</v>
      </c>
      <c r="E85" s="115">
        <v>61560</v>
      </c>
      <c r="F85" s="190">
        <f t="shared" si="38"/>
        <v>64761.120000000003</v>
      </c>
      <c r="G85" s="271">
        <v>59580.2304</v>
      </c>
      <c r="H85" s="305">
        <f t="shared" si="31"/>
        <v>62618.822150400003</v>
      </c>
      <c r="I85" s="158">
        <f t="shared" si="32"/>
        <v>59952.06605013334</v>
      </c>
      <c r="K85" s="133">
        <v>73</v>
      </c>
      <c r="L85" s="206" t="s">
        <v>54</v>
      </c>
      <c r="M85" s="462" t="s">
        <v>593</v>
      </c>
      <c r="N85" s="40">
        <v>1.37</v>
      </c>
      <c r="O85" s="41">
        <v>358400</v>
      </c>
      <c r="P85" s="146">
        <f>+O85</f>
        <v>358400</v>
      </c>
      <c r="Q85" s="462" t="s">
        <v>593</v>
      </c>
      <c r="R85" s="40">
        <v>1.37</v>
      </c>
      <c r="S85" s="41">
        <v>361600</v>
      </c>
      <c r="T85" s="146">
        <f>+S85</f>
        <v>361600</v>
      </c>
      <c r="U85" s="462" t="s">
        <v>593</v>
      </c>
      <c r="V85" s="40">
        <v>1.37</v>
      </c>
      <c r="W85" s="41">
        <v>320000</v>
      </c>
      <c r="X85" s="146">
        <f>+W85</f>
        <v>320000</v>
      </c>
      <c r="Y85" s="462" t="s">
        <v>593</v>
      </c>
      <c r="Z85" s="40">
        <v>1.37</v>
      </c>
      <c r="AA85" s="41">
        <v>352000</v>
      </c>
      <c r="AB85" s="146">
        <f>+AA85</f>
        <v>352000</v>
      </c>
      <c r="AC85" s="92" t="s">
        <v>593</v>
      </c>
      <c r="AD85" s="563">
        <v>1.37</v>
      </c>
      <c r="AE85" s="570">
        <v>66202.583978853494</v>
      </c>
      <c r="AF85" s="570">
        <f>IF(AND(AC85="",AE85=""),"",SUM(AC85,AE85))</f>
        <v>66202.583978853494</v>
      </c>
      <c r="AG85" s="404">
        <f t="shared" si="37"/>
        <v>253025.77500483111</v>
      </c>
    </row>
    <row r="86" spans="1:37" x14ac:dyDescent="0.2">
      <c r="A86" s="16">
        <v>74</v>
      </c>
      <c r="B86" s="19" t="s">
        <v>140</v>
      </c>
      <c r="C86" s="230">
        <v>468440</v>
      </c>
      <c r="D86" s="234">
        <f t="shared" si="30"/>
        <v>511911.23200000002</v>
      </c>
      <c r="E86" s="115">
        <v>600780</v>
      </c>
      <c r="F86" s="190">
        <f t="shared" si="38"/>
        <v>632020.56000000006</v>
      </c>
      <c r="G86" s="271">
        <v>581458.91520000005</v>
      </c>
      <c r="H86" s="305">
        <f t="shared" si="31"/>
        <v>611113.31987520005</v>
      </c>
      <c r="I86" s="158">
        <f t="shared" si="32"/>
        <v>585015.03729173343</v>
      </c>
      <c r="K86" s="133">
        <v>74</v>
      </c>
      <c r="L86" s="206" t="s">
        <v>140</v>
      </c>
      <c r="M86" s="122">
        <v>841000</v>
      </c>
      <c r="N86" s="40">
        <v>1.37</v>
      </c>
      <c r="O86" s="41">
        <v>225839</v>
      </c>
      <c r="P86" s="146">
        <f t="shared" si="33"/>
        <v>1066839</v>
      </c>
      <c r="Q86" s="122">
        <v>759800</v>
      </c>
      <c r="R86" s="40">
        <v>1.37</v>
      </c>
      <c r="S86" s="41">
        <v>227874</v>
      </c>
      <c r="T86" s="146">
        <f t="shared" si="34"/>
        <v>987674</v>
      </c>
      <c r="U86" s="122">
        <v>841000</v>
      </c>
      <c r="V86" s="40">
        <v>1.37</v>
      </c>
      <c r="W86" s="41">
        <v>203458.91520000005</v>
      </c>
      <c r="X86" s="146">
        <f t="shared" si="35"/>
        <v>1044458.9152</v>
      </c>
      <c r="Y86" s="122">
        <v>846800</v>
      </c>
      <c r="Z86" s="40">
        <v>1.37</v>
      </c>
      <c r="AA86" s="41">
        <v>221770</v>
      </c>
      <c r="AB86" s="146">
        <f t="shared" si="36"/>
        <v>1068570</v>
      </c>
      <c r="AC86" s="571">
        <v>418707.18748235499</v>
      </c>
      <c r="AD86" s="563">
        <v>1.37</v>
      </c>
      <c r="AE86" s="570">
        <v>24822.308964207499</v>
      </c>
      <c r="AF86" s="570">
        <f>IF(AND(AC86="",AE86=""),"",SUM(AC86,AE86))</f>
        <v>443529.49644656247</v>
      </c>
      <c r="AG86" s="404">
        <f t="shared" si="37"/>
        <v>866014.40815638285</v>
      </c>
    </row>
    <row r="87" spans="1:37" x14ac:dyDescent="0.2">
      <c r="A87" s="16">
        <v>75</v>
      </c>
      <c r="B87" s="19" t="s">
        <v>55</v>
      </c>
      <c r="C87" s="230">
        <v>378280</v>
      </c>
      <c r="D87" s="234">
        <f t="shared" si="30"/>
        <v>413384.38400000002</v>
      </c>
      <c r="E87" s="115">
        <v>485165</v>
      </c>
      <c r="F87" s="190">
        <f t="shared" si="38"/>
        <v>510393.58</v>
      </c>
      <c r="G87" s="271">
        <v>469562.09360000002</v>
      </c>
      <c r="H87" s="305">
        <f t="shared" si="31"/>
        <v>493509.7603736</v>
      </c>
      <c r="I87" s="158">
        <f t="shared" si="32"/>
        <v>472429.24145786668</v>
      </c>
      <c r="K87" s="133">
        <v>75</v>
      </c>
      <c r="L87" s="206" t="s">
        <v>55</v>
      </c>
      <c r="M87" s="122">
        <v>671300</v>
      </c>
      <c r="N87" s="40">
        <v>1.51</v>
      </c>
      <c r="O87" s="41">
        <v>182664</v>
      </c>
      <c r="P87" s="146">
        <f t="shared" si="33"/>
        <v>853964</v>
      </c>
      <c r="Q87" s="122">
        <v>617400</v>
      </c>
      <c r="R87" s="40">
        <v>1.51</v>
      </c>
      <c r="S87" s="41">
        <v>189246</v>
      </c>
      <c r="T87" s="146">
        <f t="shared" si="34"/>
        <v>806646</v>
      </c>
      <c r="U87" s="122">
        <v>676200</v>
      </c>
      <c r="V87" s="40">
        <v>1.51</v>
      </c>
      <c r="W87" s="41">
        <v>164562.09360000002</v>
      </c>
      <c r="X87" s="146">
        <f t="shared" si="35"/>
        <v>840762.09360000002</v>
      </c>
      <c r="Y87" s="122">
        <v>730100</v>
      </c>
      <c r="Z87" s="40">
        <v>1.51</v>
      </c>
      <c r="AA87" s="41">
        <v>184310</v>
      </c>
      <c r="AB87" s="146">
        <f t="shared" si="36"/>
        <v>914410</v>
      </c>
      <c r="AC87" s="571">
        <v>715901.449926125</v>
      </c>
      <c r="AD87" s="563">
        <v>1.51</v>
      </c>
      <c r="AE87" s="570">
        <v>45984.5900658069</v>
      </c>
      <c r="AF87" s="570">
        <f>IF(AND(AC87="",AE87=""),"",SUM(AC87,AE87))</f>
        <v>761886.03999193187</v>
      </c>
      <c r="AG87" s="404">
        <f t="shared" si="37"/>
        <v>775016.22917496646</v>
      </c>
    </row>
    <row r="88" spans="1:37" s="240" customFormat="1" x14ac:dyDescent="0.2">
      <c r="A88" s="661" t="s">
        <v>335</v>
      </c>
      <c r="B88" s="662"/>
      <c r="C88" s="288"/>
      <c r="D88" s="288"/>
      <c r="E88" s="180"/>
      <c r="F88" s="180"/>
      <c r="G88" s="111"/>
      <c r="H88" s="307"/>
      <c r="I88" s="119"/>
      <c r="J88" s="111"/>
      <c r="K88" s="180" t="s">
        <v>335</v>
      </c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/>
      <c r="AC88" s="595"/>
      <c r="AD88" s="233"/>
      <c r="AE88" s="595"/>
      <c r="AF88" s="233"/>
      <c r="AG88" s="233"/>
      <c r="AK88" s="241"/>
    </row>
    <row r="89" spans="1:37" x14ac:dyDescent="0.2">
      <c r="A89" s="16">
        <v>76</v>
      </c>
      <c r="B89" s="19" t="s">
        <v>57</v>
      </c>
      <c r="C89" s="230">
        <v>397880</v>
      </c>
      <c r="D89" s="234">
        <f t="shared" ref="D89:D115" si="39">C89*9.28%+C89</f>
        <v>434803.26399999997</v>
      </c>
      <c r="E89" s="115">
        <v>510245</v>
      </c>
      <c r="F89" s="190">
        <f t="shared" ref="F89:F116" si="40">+E89*5.2%+E89</f>
        <v>536777.74</v>
      </c>
      <c r="G89" s="271">
        <v>493835.5208</v>
      </c>
      <c r="H89" s="305">
        <f t="shared" si="31"/>
        <v>519021.13236079999</v>
      </c>
      <c r="I89" s="158">
        <f t="shared" si="32"/>
        <v>496867.37878693332</v>
      </c>
      <c r="K89" s="133">
        <v>76</v>
      </c>
      <c r="L89" s="206" t="s">
        <v>57</v>
      </c>
      <c r="M89" s="462" t="s">
        <v>593</v>
      </c>
      <c r="N89" s="40">
        <v>13.41</v>
      </c>
      <c r="O89" s="41">
        <v>1131200</v>
      </c>
      <c r="P89" s="146">
        <f>+O89</f>
        <v>1131200</v>
      </c>
      <c r="Q89" s="462" t="s">
        <v>593</v>
      </c>
      <c r="R89" s="40">
        <v>13.41</v>
      </c>
      <c r="S89" s="41">
        <v>1131200</v>
      </c>
      <c r="T89" s="146">
        <f>+S89</f>
        <v>1131200</v>
      </c>
      <c r="U89" s="462" t="s">
        <v>593</v>
      </c>
      <c r="V89" s="40">
        <v>13.41</v>
      </c>
      <c r="W89" s="41">
        <v>1010000</v>
      </c>
      <c r="X89" s="146">
        <f>+W89</f>
        <v>1010000</v>
      </c>
      <c r="Y89" s="462" t="s">
        <v>593</v>
      </c>
      <c r="Z89" s="40">
        <v>13.41</v>
      </c>
      <c r="AA89" s="41">
        <v>1090800</v>
      </c>
      <c r="AB89" s="146">
        <f>+AA89</f>
        <v>1090800</v>
      </c>
      <c r="AC89" s="92" t="s">
        <v>593</v>
      </c>
      <c r="AD89" s="563">
        <v>13.41</v>
      </c>
      <c r="AE89" s="570">
        <v>504168.83807425201</v>
      </c>
      <c r="AF89" s="570">
        <f t="shared" ref="AF89:AF116" si="41">IF(AND(AC89="",AE89=""),"",SUM(AC89,AE89))</f>
        <v>504168.83807425201</v>
      </c>
      <c r="AG89" s="404">
        <f t="shared" si="37"/>
        <v>894039.36947686423</v>
      </c>
    </row>
    <row r="90" spans="1:37" x14ac:dyDescent="0.2">
      <c r="A90" s="16">
        <v>77</v>
      </c>
      <c r="B90" s="19" t="s">
        <v>103</v>
      </c>
      <c r="C90" s="230">
        <v>530180</v>
      </c>
      <c r="D90" s="234">
        <f t="shared" si="39"/>
        <v>579380.70400000003</v>
      </c>
      <c r="E90" s="115">
        <v>679915</v>
      </c>
      <c r="F90" s="190">
        <f t="shared" si="40"/>
        <v>715270.58</v>
      </c>
      <c r="G90" s="271">
        <v>658048.93359999999</v>
      </c>
      <c r="H90" s="305">
        <f t="shared" si="31"/>
        <v>691609.4292136</v>
      </c>
      <c r="I90" s="158">
        <f t="shared" si="32"/>
        <v>662086.90440453333</v>
      </c>
      <c r="K90" s="133">
        <v>77</v>
      </c>
      <c r="L90" s="206" t="s">
        <v>103</v>
      </c>
      <c r="M90" s="122">
        <v>599200</v>
      </c>
      <c r="N90" s="40">
        <v>4.0999999999999996</v>
      </c>
      <c r="O90" s="41">
        <v>255354</v>
      </c>
      <c r="P90" s="146">
        <f t="shared" si="33"/>
        <v>854554</v>
      </c>
      <c r="Q90" s="122">
        <v>564960</v>
      </c>
      <c r="R90" s="40">
        <v>4.0999999999999996</v>
      </c>
      <c r="S90" s="41">
        <v>266857</v>
      </c>
      <c r="T90" s="146">
        <f t="shared" si="34"/>
        <v>831817</v>
      </c>
      <c r="U90" s="122">
        <v>633440</v>
      </c>
      <c r="V90" s="40">
        <v>4.0999999999999996</v>
      </c>
      <c r="W90" s="41">
        <v>230048.93359999999</v>
      </c>
      <c r="X90" s="146">
        <f t="shared" si="35"/>
        <v>863488.93359999999</v>
      </c>
      <c r="Y90" s="122">
        <v>629160</v>
      </c>
      <c r="Z90" s="40">
        <v>4.0999999999999996</v>
      </c>
      <c r="AA90" s="41">
        <v>262256</v>
      </c>
      <c r="AB90" s="146">
        <f t="shared" si="36"/>
        <v>891416</v>
      </c>
      <c r="AC90" s="571">
        <v>692477.27160543401</v>
      </c>
      <c r="AD90" s="563">
        <v>4.0999999999999996</v>
      </c>
      <c r="AE90" s="570">
        <v>174275.886705943</v>
      </c>
      <c r="AF90" s="570">
        <f t="shared" si="41"/>
        <v>866753.15831137705</v>
      </c>
      <c r="AG90" s="404">
        <f t="shared" si="37"/>
        <v>828352.66605265171</v>
      </c>
    </row>
    <row r="91" spans="1:37" x14ac:dyDescent="0.2">
      <c r="A91" s="16">
        <v>78</v>
      </c>
      <c r="B91" s="19" t="s">
        <v>240</v>
      </c>
      <c r="C91" s="230">
        <v>2590140</v>
      </c>
      <c r="D91" s="234">
        <f t="shared" si="39"/>
        <v>2830504.9920000001</v>
      </c>
      <c r="E91" s="115">
        <v>3321865</v>
      </c>
      <c r="F91" s="190">
        <f t="shared" si="40"/>
        <v>3494601.98</v>
      </c>
      <c r="G91" s="271">
        <v>3215033.8215999999</v>
      </c>
      <c r="H91" s="305">
        <f t="shared" si="31"/>
        <v>3379000.5465015997</v>
      </c>
      <c r="I91" s="158">
        <f t="shared" si="32"/>
        <v>3234702.5061671999</v>
      </c>
      <c r="K91" s="133">
        <v>78</v>
      </c>
      <c r="L91" s="206" t="s">
        <v>240</v>
      </c>
      <c r="M91" s="122">
        <v>2905100</v>
      </c>
      <c r="N91" s="40">
        <v>4.51</v>
      </c>
      <c r="O91" s="41">
        <v>1237537</v>
      </c>
      <c r="P91" s="146">
        <f t="shared" si="33"/>
        <v>4142637</v>
      </c>
      <c r="Q91" s="122">
        <v>2863300</v>
      </c>
      <c r="R91" s="40">
        <v>4.51</v>
      </c>
      <c r="S91" s="41">
        <v>1293789</v>
      </c>
      <c r="T91" s="146">
        <f t="shared" si="34"/>
        <v>4157089</v>
      </c>
      <c r="U91" s="122">
        <v>3093200</v>
      </c>
      <c r="V91" s="40">
        <v>4.51</v>
      </c>
      <c r="W91" s="41">
        <v>1125033.8215999999</v>
      </c>
      <c r="X91" s="146">
        <f t="shared" si="35"/>
        <v>4218233.8215999994</v>
      </c>
      <c r="Y91" s="122">
        <v>3051400</v>
      </c>
      <c r="Z91" s="40">
        <v>4.51</v>
      </c>
      <c r="AA91" s="41">
        <v>1237537</v>
      </c>
      <c r="AB91" s="146">
        <f t="shared" si="36"/>
        <v>4288937</v>
      </c>
      <c r="AC91" s="571">
        <v>2513707.13603917</v>
      </c>
      <c r="AD91" s="563">
        <v>4.51</v>
      </c>
      <c r="AE91" s="570">
        <v>224381.66814504599</v>
      </c>
      <c r="AF91" s="570">
        <f t="shared" si="41"/>
        <v>2738088.8041842161</v>
      </c>
      <c r="AG91" s="404">
        <f t="shared" si="37"/>
        <v>3796614.6886585695</v>
      </c>
    </row>
    <row r="92" spans="1:37" x14ac:dyDescent="0.2">
      <c r="A92" s="16">
        <v>79</v>
      </c>
      <c r="B92" s="19" t="s">
        <v>59</v>
      </c>
      <c r="C92" s="230">
        <v>3098760</v>
      </c>
      <c r="D92" s="234">
        <f t="shared" si="39"/>
        <v>3386324.9279999998</v>
      </c>
      <c r="E92" s="115">
        <v>3974230</v>
      </c>
      <c r="F92" s="190">
        <f t="shared" si="40"/>
        <v>4180889.96</v>
      </c>
      <c r="G92" s="271">
        <v>3846418.7631999999</v>
      </c>
      <c r="H92" s="305">
        <f t="shared" si="31"/>
        <v>4042586.1201232001</v>
      </c>
      <c r="I92" s="158">
        <f t="shared" si="32"/>
        <v>3869933.6693744003</v>
      </c>
      <c r="K92" s="133">
        <v>79</v>
      </c>
      <c r="L92" s="206" t="s">
        <v>59</v>
      </c>
      <c r="M92" s="122">
        <v>3400000</v>
      </c>
      <c r="N92" s="40">
        <v>4.51</v>
      </c>
      <c r="O92" s="41">
        <v>1494525</v>
      </c>
      <c r="P92" s="146">
        <f t="shared" si="33"/>
        <v>4894525</v>
      </c>
      <c r="Q92" s="122">
        <v>3325000</v>
      </c>
      <c r="R92" s="40">
        <v>4.51</v>
      </c>
      <c r="S92" s="41">
        <v>1521453</v>
      </c>
      <c r="T92" s="146">
        <f t="shared" si="34"/>
        <v>4846453</v>
      </c>
      <c r="U92" s="122">
        <v>3725000</v>
      </c>
      <c r="V92" s="40">
        <v>4.51</v>
      </c>
      <c r="W92" s="41">
        <v>1346418.7631999999</v>
      </c>
      <c r="X92" s="146">
        <f t="shared" si="35"/>
        <v>5071418.7631999999</v>
      </c>
      <c r="Y92" s="122">
        <v>3775000</v>
      </c>
      <c r="Z92" s="40">
        <v>4.51</v>
      </c>
      <c r="AA92" s="41">
        <v>1534917</v>
      </c>
      <c r="AB92" s="146">
        <f t="shared" si="36"/>
        <v>5309917</v>
      </c>
      <c r="AC92" s="571">
        <v>5967309.4271960799</v>
      </c>
      <c r="AD92" s="563">
        <v>4.51</v>
      </c>
      <c r="AE92" s="570">
        <v>69921.172287263194</v>
      </c>
      <c r="AF92" s="570">
        <f t="shared" si="41"/>
        <v>6037230.5994833428</v>
      </c>
      <c r="AG92" s="404">
        <f t="shared" si="37"/>
        <v>5004913.0053429566</v>
      </c>
    </row>
    <row r="93" spans="1:37" x14ac:dyDescent="0.2">
      <c r="A93" s="16">
        <v>80</v>
      </c>
      <c r="B93" s="19" t="s">
        <v>241</v>
      </c>
      <c r="C93" s="230">
        <v>765380</v>
      </c>
      <c r="D93" s="234">
        <f t="shared" si="39"/>
        <v>836407.26399999997</v>
      </c>
      <c r="E93" s="115">
        <v>981635</v>
      </c>
      <c r="F93" s="190">
        <f t="shared" si="40"/>
        <v>1032680.02</v>
      </c>
      <c r="G93" s="271">
        <v>950065.61840000004</v>
      </c>
      <c r="H93" s="305">
        <f t="shared" si="31"/>
        <v>998518.96493840008</v>
      </c>
      <c r="I93" s="158">
        <f t="shared" si="32"/>
        <v>955868.74964613339</v>
      </c>
      <c r="K93" s="133">
        <v>80</v>
      </c>
      <c r="L93" s="206" t="s">
        <v>241</v>
      </c>
      <c r="M93" s="122">
        <v>877560</v>
      </c>
      <c r="N93" s="40">
        <v>4.51</v>
      </c>
      <c r="O93" s="41">
        <v>371913</v>
      </c>
      <c r="P93" s="146">
        <f t="shared" si="33"/>
        <v>1249473</v>
      </c>
      <c r="Q93" s="122">
        <v>852840</v>
      </c>
      <c r="R93" s="40">
        <v>4.51</v>
      </c>
      <c r="S93" s="41">
        <v>371913</v>
      </c>
      <c r="T93" s="146">
        <f t="shared" si="34"/>
        <v>1224753</v>
      </c>
      <c r="U93" s="122">
        <v>914640</v>
      </c>
      <c r="V93" s="40">
        <v>4.51</v>
      </c>
      <c r="W93" s="41">
        <v>332065.61840000004</v>
      </c>
      <c r="X93" s="146">
        <f t="shared" si="35"/>
        <v>1246705.6184</v>
      </c>
      <c r="Y93" s="122">
        <v>927000</v>
      </c>
      <c r="Z93" s="40">
        <v>4.51</v>
      </c>
      <c r="AA93" s="41">
        <v>361952</v>
      </c>
      <c r="AB93" s="146">
        <f t="shared" si="36"/>
        <v>1288952</v>
      </c>
      <c r="AC93" s="571">
        <v>1234161.39527142</v>
      </c>
      <c r="AD93" s="563">
        <v>4.51</v>
      </c>
      <c r="AE93" s="570">
        <v>307830.30341250799</v>
      </c>
      <c r="AF93" s="570">
        <f t="shared" si="41"/>
        <v>1541991.698683928</v>
      </c>
      <c r="AG93" s="404">
        <f t="shared" si="37"/>
        <v>1251290.6777883435</v>
      </c>
    </row>
    <row r="94" spans="1:37" x14ac:dyDescent="0.2">
      <c r="A94" s="16">
        <v>81</v>
      </c>
      <c r="B94" s="19" t="s">
        <v>105</v>
      </c>
      <c r="C94" s="230">
        <v>170520</v>
      </c>
      <c r="D94" s="234">
        <f t="shared" si="39"/>
        <v>186344.25599999999</v>
      </c>
      <c r="E94" s="115">
        <v>218690</v>
      </c>
      <c r="F94" s="190">
        <f t="shared" si="40"/>
        <v>230061.88</v>
      </c>
      <c r="G94" s="271">
        <v>211656.9296</v>
      </c>
      <c r="H94" s="305">
        <f t="shared" si="31"/>
        <v>222451.4330096</v>
      </c>
      <c r="I94" s="158">
        <f t="shared" si="32"/>
        <v>212952.52300319998</v>
      </c>
      <c r="K94" s="133">
        <v>81</v>
      </c>
      <c r="L94" s="206" t="s">
        <v>105</v>
      </c>
      <c r="M94" s="122">
        <v>194580</v>
      </c>
      <c r="N94" s="40">
        <v>10.24</v>
      </c>
      <c r="O94" s="41">
        <v>81023</v>
      </c>
      <c r="P94" s="146">
        <f t="shared" si="33"/>
        <v>275603</v>
      </c>
      <c r="Q94" s="122">
        <v>187680</v>
      </c>
      <c r="R94" s="40">
        <v>10.24</v>
      </c>
      <c r="S94" s="41">
        <v>84705</v>
      </c>
      <c r="T94" s="146">
        <f t="shared" si="34"/>
        <v>272385</v>
      </c>
      <c r="U94" s="122">
        <v>201480</v>
      </c>
      <c r="V94" s="40">
        <v>10.24</v>
      </c>
      <c r="W94" s="41">
        <v>73656.929600000003</v>
      </c>
      <c r="X94" s="146">
        <f t="shared" si="35"/>
        <v>275136.92960000003</v>
      </c>
      <c r="Y94" s="122">
        <v>200100</v>
      </c>
      <c r="Z94" s="40">
        <v>10.24</v>
      </c>
      <c r="AA94" s="41">
        <v>83969</v>
      </c>
      <c r="AB94" s="146">
        <f t="shared" si="36"/>
        <v>284069</v>
      </c>
      <c r="AC94" s="92" t="s">
        <v>593</v>
      </c>
      <c r="AD94" s="563">
        <v>10.24</v>
      </c>
      <c r="AE94" s="570">
        <v>71765.826330017706</v>
      </c>
      <c r="AF94" s="570">
        <f t="shared" si="41"/>
        <v>71765.826330017706</v>
      </c>
      <c r="AG94" s="404">
        <f t="shared" si="37"/>
        <v>231985.37982220296</v>
      </c>
    </row>
    <row r="95" spans="1:37" x14ac:dyDescent="0.2">
      <c r="A95" s="16">
        <v>82</v>
      </c>
      <c r="B95" s="19" t="s">
        <v>106</v>
      </c>
      <c r="C95" s="230">
        <v>507640</v>
      </c>
      <c r="D95" s="234">
        <f t="shared" si="39"/>
        <v>554748.99199999997</v>
      </c>
      <c r="E95" s="115">
        <v>651035</v>
      </c>
      <c r="F95" s="190">
        <f t="shared" si="40"/>
        <v>684888.82</v>
      </c>
      <c r="G95" s="271">
        <v>630097.71439999994</v>
      </c>
      <c r="H95" s="305">
        <f t="shared" si="31"/>
        <v>662232.69783439988</v>
      </c>
      <c r="I95" s="158">
        <f t="shared" si="32"/>
        <v>633956.8366114666</v>
      </c>
      <c r="K95" s="133">
        <v>82</v>
      </c>
      <c r="L95" s="206" t="s">
        <v>106</v>
      </c>
      <c r="M95" s="122">
        <v>1096000</v>
      </c>
      <c r="N95" s="40">
        <v>4.0999999999999996</v>
      </c>
      <c r="O95" s="41">
        <v>246509</v>
      </c>
      <c r="P95" s="146">
        <f t="shared" si="33"/>
        <v>1342509</v>
      </c>
      <c r="Q95" s="122">
        <v>1056000</v>
      </c>
      <c r="R95" s="40">
        <v>4.0999999999999996</v>
      </c>
      <c r="S95" s="41">
        <v>246509</v>
      </c>
      <c r="T95" s="146">
        <f t="shared" si="34"/>
        <v>1302509</v>
      </c>
      <c r="U95" s="122">
        <v>1104000</v>
      </c>
      <c r="V95" s="40">
        <v>4.0999999999999996</v>
      </c>
      <c r="W95" s="41">
        <v>220097.71439999994</v>
      </c>
      <c r="X95" s="146">
        <f t="shared" si="35"/>
        <v>1324097.7143999999</v>
      </c>
      <c r="Y95" s="122">
        <v>1168000</v>
      </c>
      <c r="Z95" s="40">
        <v>4.0999999999999996</v>
      </c>
      <c r="AA95" s="41">
        <v>242107</v>
      </c>
      <c r="AB95" s="146">
        <f t="shared" si="36"/>
        <v>1410107</v>
      </c>
      <c r="AC95" s="571">
        <v>487515.71129938599</v>
      </c>
      <c r="AD95" s="563">
        <v>4.0999999999999996</v>
      </c>
      <c r="AE95" s="570">
        <v>121520.245094311</v>
      </c>
      <c r="AF95" s="570">
        <f t="shared" si="41"/>
        <v>609035.95639369695</v>
      </c>
      <c r="AG95" s="404">
        <f t="shared" si="37"/>
        <v>1103702.5845675273</v>
      </c>
    </row>
    <row r="96" spans="1:37" x14ac:dyDescent="0.2">
      <c r="A96" s="16">
        <v>83</v>
      </c>
      <c r="B96" s="19" t="s">
        <v>107</v>
      </c>
      <c r="C96" s="230">
        <v>60760</v>
      </c>
      <c r="D96" s="234">
        <f t="shared" si="39"/>
        <v>66398.528000000006</v>
      </c>
      <c r="E96" s="115">
        <v>77995</v>
      </c>
      <c r="F96" s="190">
        <f t="shared" si="40"/>
        <v>82050.740000000005</v>
      </c>
      <c r="G96" s="271">
        <v>75486.680800000002</v>
      </c>
      <c r="H96" s="305">
        <f t="shared" si="31"/>
        <v>79336.501520799997</v>
      </c>
      <c r="I96" s="158">
        <f t="shared" si="32"/>
        <v>75928.589840266664</v>
      </c>
      <c r="K96" s="133">
        <v>83</v>
      </c>
      <c r="L96" s="206" t="s">
        <v>107</v>
      </c>
      <c r="M96" s="122">
        <v>67130</v>
      </c>
      <c r="N96" s="40">
        <v>4.51</v>
      </c>
      <c r="O96" s="41">
        <v>29665</v>
      </c>
      <c r="P96" s="146">
        <f t="shared" si="33"/>
        <v>96795</v>
      </c>
      <c r="Q96" s="122">
        <v>64190</v>
      </c>
      <c r="R96" s="40">
        <v>4.51</v>
      </c>
      <c r="S96" s="41">
        <v>29930</v>
      </c>
      <c r="T96" s="146">
        <f t="shared" si="34"/>
        <v>94120</v>
      </c>
      <c r="U96" s="122">
        <v>70070</v>
      </c>
      <c r="V96" s="40">
        <v>4.51</v>
      </c>
      <c r="W96" s="41">
        <v>26486.680800000002</v>
      </c>
      <c r="X96" s="146">
        <f t="shared" si="35"/>
        <v>96556.680800000002</v>
      </c>
      <c r="Y96" s="122">
        <v>74480</v>
      </c>
      <c r="Z96" s="40">
        <v>4.51</v>
      </c>
      <c r="AA96" s="41">
        <v>29930</v>
      </c>
      <c r="AB96" s="146">
        <f t="shared" si="36"/>
        <v>104410</v>
      </c>
      <c r="AC96" s="571">
        <v>276698.10641316499</v>
      </c>
      <c r="AD96" s="563">
        <v>4.51</v>
      </c>
      <c r="AE96" s="570">
        <v>67527.514065117604</v>
      </c>
      <c r="AF96" s="570">
        <f t="shared" si="41"/>
        <v>344225.62047828257</v>
      </c>
      <c r="AG96" s="404">
        <f t="shared" si="37"/>
        <v>135339.31518642488</v>
      </c>
    </row>
    <row r="97" spans="1:33" x14ac:dyDescent="0.2">
      <c r="A97" s="16">
        <v>84</v>
      </c>
      <c r="B97" s="19" t="s">
        <v>108</v>
      </c>
      <c r="C97" s="230">
        <v>2693040</v>
      </c>
      <c r="D97" s="234">
        <f t="shared" si="39"/>
        <v>2942954.1120000002</v>
      </c>
      <c r="E97" s="115">
        <v>3453820</v>
      </c>
      <c r="F97" s="190">
        <f t="shared" si="40"/>
        <v>3633418.64</v>
      </c>
      <c r="G97" s="271">
        <v>3342745.1488000001</v>
      </c>
      <c r="H97" s="305">
        <f t="shared" si="31"/>
        <v>3513225.1513888002</v>
      </c>
      <c r="I97" s="158">
        <f t="shared" si="32"/>
        <v>3363199.3011296</v>
      </c>
      <c r="K97" s="133">
        <v>84</v>
      </c>
      <c r="L97" s="206" t="s">
        <v>108</v>
      </c>
      <c r="M97" s="122">
        <v>3063930</v>
      </c>
      <c r="N97" s="40">
        <v>4.0199999999999996</v>
      </c>
      <c r="O97" s="41">
        <v>1310115</v>
      </c>
      <c r="P97" s="146">
        <f t="shared" si="33"/>
        <v>4374045</v>
      </c>
      <c r="Q97" s="122">
        <v>2803170</v>
      </c>
      <c r="R97" s="40">
        <v>4.0199999999999996</v>
      </c>
      <c r="S97" s="41">
        <v>1321812</v>
      </c>
      <c r="T97" s="146">
        <f t="shared" si="34"/>
        <v>4124982</v>
      </c>
      <c r="U97" s="122">
        <v>3150850</v>
      </c>
      <c r="V97" s="40">
        <v>4.0199999999999996</v>
      </c>
      <c r="W97" s="41">
        <v>1169745.1488000001</v>
      </c>
      <c r="X97" s="146">
        <f t="shared" si="35"/>
        <v>4320595.1488000005</v>
      </c>
      <c r="Y97" s="122">
        <v>3172580</v>
      </c>
      <c r="Z97" s="40">
        <v>4.0199999999999996</v>
      </c>
      <c r="AA97" s="41">
        <v>1286720</v>
      </c>
      <c r="AB97" s="146">
        <f t="shared" si="36"/>
        <v>4459300</v>
      </c>
      <c r="AC97" s="571">
        <v>349574.40000000002</v>
      </c>
      <c r="AD97" s="563">
        <v>4.0199999999999996</v>
      </c>
      <c r="AE97" s="570">
        <v>273105</v>
      </c>
      <c r="AF97" s="570">
        <f t="shared" si="41"/>
        <v>622679.4</v>
      </c>
      <c r="AG97" s="404">
        <f t="shared" si="37"/>
        <v>3544133.4749882668</v>
      </c>
    </row>
    <row r="98" spans="1:33" x14ac:dyDescent="0.2">
      <c r="A98" s="16">
        <v>85</v>
      </c>
      <c r="B98" s="19" t="s">
        <v>220</v>
      </c>
      <c r="C98" s="230">
        <v>193060</v>
      </c>
      <c r="D98" s="234">
        <f t="shared" si="39"/>
        <v>210975.96799999999</v>
      </c>
      <c r="E98" s="115">
        <v>247570</v>
      </c>
      <c r="F98" s="190">
        <f t="shared" si="40"/>
        <v>260443.64</v>
      </c>
      <c r="G98" s="271">
        <v>239608.14880000002</v>
      </c>
      <c r="H98" s="305">
        <f t="shared" si="31"/>
        <v>251828.16438880004</v>
      </c>
      <c r="I98" s="158">
        <f t="shared" si="32"/>
        <v>241082.59079626668</v>
      </c>
      <c r="K98" s="133">
        <v>85</v>
      </c>
      <c r="L98" s="206" t="s">
        <v>220</v>
      </c>
      <c r="M98" s="123">
        <v>223080</v>
      </c>
      <c r="N98" s="40">
        <v>10.29</v>
      </c>
      <c r="O98" s="41">
        <v>92805</v>
      </c>
      <c r="P98" s="146">
        <f t="shared" si="33"/>
        <v>315885</v>
      </c>
      <c r="Q98" s="123">
        <v>213720</v>
      </c>
      <c r="R98" s="40">
        <v>10.29</v>
      </c>
      <c r="S98" s="41">
        <v>94477</v>
      </c>
      <c r="T98" s="146">
        <f t="shared" si="34"/>
        <v>308197</v>
      </c>
      <c r="U98" s="123">
        <v>218400</v>
      </c>
      <c r="V98" s="40">
        <v>10.29</v>
      </c>
      <c r="W98" s="41">
        <v>83608.148800000024</v>
      </c>
      <c r="X98" s="146">
        <f t="shared" si="35"/>
        <v>302008.14880000002</v>
      </c>
      <c r="Y98" s="123">
        <v>226200</v>
      </c>
      <c r="Z98" s="40">
        <v>10.29</v>
      </c>
      <c r="AA98" s="41">
        <v>91969</v>
      </c>
      <c r="AB98" s="146">
        <f t="shared" si="36"/>
        <v>318169</v>
      </c>
      <c r="AC98" s="571">
        <v>489600</v>
      </c>
      <c r="AD98" s="563">
        <v>10.29</v>
      </c>
      <c r="AE98" s="570">
        <v>188700</v>
      </c>
      <c r="AF98" s="570">
        <f t="shared" si="41"/>
        <v>678300</v>
      </c>
      <c r="AG98" s="404">
        <f t="shared" si="37"/>
        <v>360606.95659937779</v>
      </c>
    </row>
    <row r="99" spans="1:33" x14ac:dyDescent="0.2">
      <c r="A99" s="16">
        <v>86</v>
      </c>
      <c r="B99" s="19" t="s">
        <v>109</v>
      </c>
      <c r="C99" s="230">
        <v>5035240</v>
      </c>
      <c r="D99" s="234">
        <f t="shared" si="39"/>
        <v>5502510.2719999999</v>
      </c>
      <c r="E99" s="115">
        <v>6457720</v>
      </c>
      <c r="F99" s="190">
        <f t="shared" si="40"/>
        <v>6793521.4400000004</v>
      </c>
      <c r="G99" s="271">
        <v>5978902.2192000002</v>
      </c>
      <c r="H99" s="305">
        <f t="shared" si="31"/>
        <v>6283826.2323791999</v>
      </c>
      <c r="I99" s="158">
        <f t="shared" si="32"/>
        <v>6193285.981459734</v>
      </c>
      <c r="K99" s="133">
        <v>86</v>
      </c>
      <c r="L99" s="206" t="s">
        <v>109</v>
      </c>
      <c r="M99" s="122">
        <v>5246100</v>
      </c>
      <c r="N99" s="40">
        <v>10.29</v>
      </c>
      <c r="O99" s="41">
        <v>2323121</v>
      </c>
      <c r="P99" s="146">
        <f t="shared" si="33"/>
        <v>7569221</v>
      </c>
      <c r="Q99" s="122">
        <v>5362680</v>
      </c>
      <c r="R99" s="40">
        <v>10.29</v>
      </c>
      <c r="S99" s="41">
        <v>2427767</v>
      </c>
      <c r="T99" s="146">
        <f t="shared" si="34"/>
        <v>7790447</v>
      </c>
      <c r="U99" s="122">
        <v>5595840</v>
      </c>
      <c r="V99" s="40">
        <v>10.29</v>
      </c>
      <c r="W99" s="41">
        <v>2092902.2192000002</v>
      </c>
      <c r="X99" s="146">
        <f t="shared" si="35"/>
        <v>7688742.2192000002</v>
      </c>
      <c r="Y99" s="122">
        <v>5867860</v>
      </c>
      <c r="Z99" s="40">
        <v>10.29</v>
      </c>
      <c r="AA99" s="41">
        <v>2281263</v>
      </c>
      <c r="AB99" s="146">
        <f t="shared" si="36"/>
        <v>8149123</v>
      </c>
      <c r="AC99" s="571">
        <v>11903874.6203463</v>
      </c>
      <c r="AD99" s="563">
        <v>10.29</v>
      </c>
      <c r="AE99" s="570">
        <v>212867.220489281</v>
      </c>
      <c r="AF99" s="570">
        <f t="shared" si="41"/>
        <v>12116741.840835581</v>
      </c>
      <c r="AG99" s="404">
        <f t="shared" si="37"/>
        <v>8251260.1735825529</v>
      </c>
    </row>
    <row r="100" spans="1:33" x14ac:dyDescent="0.2">
      <c r="A100" s="16">
        <v>87</v>
      </c>
      <c r="B100" s="19" t="s">
        <v>110</v>
      </c>
      <c r="C100" s="230">
        <v>362600</v>
      </c>
      <c r="D100" s="234">
        <f t="shared" si="39"/>
        <v>396249.28</v>
      </c>
      <c r="E100" s="115">
        <v>465025</v>
      </c>
      <c r="F100" s="190">
        <f t="shared" si="40"/>
        <v>489206.3</v>
      </c>
      <c r="G100" s="271">
        <v>450069.79599999997</v>
      </c>
      <c r="H100" s="305">
        <f t="shared" si="31"/>
        <v>473023.35559599998</v>
      </c>
      <c r="I100" s="158">
        <f t="shared" si="32"/>
        <v>452826.31186533329</v>
      </c>
      <c r="K100" s="133">
        <v>87</v>
      </c>
      <c r="L100" s="206" t="s">
        <v>110</v>
      </c>
      <c r="M100" s="122">
        <v>421920</v>
      </c>
      <c r="N100" s="40">
        <v>4.51</v>
      </c>
      <c r="O100" s="41">
        <v>174347</v>
      </c>
      <c r="P100" s="146">
        <f t="shared" si="33"/>
        <v>596267</v>
      </c>
      <c r="Q100" s="122">
        <v>404340</v>
      </c>
      <c r="R100" s="40">
        <v>4.51</v>
      </c>
      <c r="S100" s="41">
        <v>175918</v>
      </c>
      <c r="T100" s="146">
        <f t="shared" si="34"/>
        <v>580258</v>
      </c>
      <c r="U100" s="122">
        <v>430710</v>
      </c>
      <c r="V100" s="40">
        <v>4.51</v>
      </c>
      <c r="W100" s="41">
        <v>157069.79599999997</v>
      </c>
      <c r="X100" s="146">
        <f t="shared" si="35"/>
        <v>587779.79599999997</v>
      </c>
      <c r="Y100" s="122">
        <v>439500</v>
      </c>
      <c r="Z100" s="40">
        <v>4.51</v>
      </c>
      <c r="AA100" s="41">
        <v>171206</v>
      </c>
      <c r="AB100" s="146">
        <f t="shared" si="36"/>
        <v>610706</v>
      </c>
      <c r="AC100" s="571">
        <v>529972.03450563794</v>
      </c>
      <c r="AD100" s="563">
        <v>4.51</v>
      </c>
      <c r="AE100" s="570">
        <v>132471.04845923401</v>
      </c>
      <c r="AF100" s="570">
        <f t="shared" si="41"/>
        <v>662443.08296487201</v>
      </c>
      <c r="AG100" s="404">
        <f t="shared" si="37"/>
        <v>581713.36513836752</v>
      </c>
    </row>
    <row r="101" spans="1:33" x14ac:dyDescent="0.2">
      <c r="A101" s="16">
        <v>88</v>
      </c>
      <c r="B101" s="19" t="s">
        <v>60</v>
      </c>
      <c r="C101" s="230">
        <v>660520</v>
      </c>
      <c r="D101" s="234">
        <f t="shared" si="39"/>
        <v>721816.25600000005</v>
      </c>
      <c r="E101" s="115">
        <v>847115</v>
      </c>
      <c r="F101" s="190">
        <f t="shared" si="40"/>
        <v>891164.98</v>
      </c>
      <c r="G101" s="271">
        <v>292333.68</v>
      </c>
      <c r="H101" s="305">
        <f t="shared" si="31"/>
        <v>307242.69767999998</v>
      </c>
      <c r="I101" s="158">
        <f t="shared" si="32"/>
        <v>640074.64456000004</v>
      </c>
      <c r="K101" s="133">
        <v>88</v>
      </c>
      <c r="L101" s="206" t="s">
        <v>60</v>
      </c>
      <c r="M101" s="122">
        <v>275500</v>
      </c>
      <c r="N101" s="40">
        <v>3.54</v>
      </c>
      <c r="O101" s="41">
        <v>112567</v>
      </c>
      <c r="P101" s="146">
        <f t="shared" si="33"/>
        <v>388067</v>
      </c>
      <c r="Q101" s="122">
        <v>245100</v>
      </c>
      <c r="R101" s="40">
        <v>3.54</v>
      </c>
      <c r="S101" s="41">
        <v>114614</v>
      </c>
      <c r="T101" s="146">
        <f t="shared" si="34"/>
        <v>359714</v>
      </c>
      <c r="U101" s="122">
        <v>275500</v>
      </c>
      <c r="V101" s="40">
        <v>3.54</v>
      </c>
      <c r="W101" s="41">
        <v>102333.68</v>
      </c>
      <c r="X101" s="146">
        <f t="shared" si="35"/>
        <v>377833.68</v>
      </c>
      <c r="Y101" s="122">
        <v>277400</v>
      </c>
      <c r="Z101" s="40">
        <v>3.54</v>
      </c>
      <c r="AA101" s="41">
        <v>110520</v>
      </c>
      <c r="AB101" s="146">
        <f t="shared" si="36"/>
        <v>387920</v>
      </c>
      <c r="AC101" s="571">
        <v>467019.55526878103</v>
      </c>
      <c r="AD101" s="563">
        <v>3.54</v>
      </c>
      <c r="AE101" s="570">
        <v>118233.540073689</v>
      </c>
      <c r="AF101" s="570">
        <f t="shared" si="41"/>
        <v>585253.09534246998</v>
      </c>
      <c r="AG101" s="404">
        <f t="shared" si="37"/>
        <v>456477.06998374494</v>
      </c>
    </row>
    <row r="102" spans="1:33" x14ac:dyDescent="0.2">
      <c r="A102" s="16">
        <v>89</v>
      </c>
      <c r="B102" s="19" t="s">
        <v>61</v>
      </c>
      <c r="C102" s="230">
        <v>854560</v>
      </c>
      <c r="D102" s="234">
        <f t="shared" si="39"/>
        <v>933863.16799999995</v>
      </c>
      <c r="E102" s="115">
        <v>1096015</v>
      </c>
      <c r="F102" s="190">
        <f t="shared" si="40"/>
        <v>1153007.78</v>
      </c>
      <c r="G102" s="271">
        <v>358573.68</v>
      </c>
      <c r="H102" s="305">
        <f t="shared" si="31"/>
        <v>376860.93767999997</v>
      </c>
      <c r="I102" s="158">
        <f t="shared" si="32"/>
        <v>821243.96189333324</v>
      </c>
      <c r="K102" s="133">
        <v>89</v>
      </c>
      <c r="L102" s="206" t="s">
        <v>61</v>
      </c>
      <c r="M102" s="122">
        <v>330860</v>
      </c>
      <c r="N102" s="40">
        <v>3.54</v>
      </c>
      <c r="O102" s="41">
        <v>138131</v>
      </c>
      <c r="P102" s="146">
        <f t="shared" si="33"/>
        <v>468991</v>
      </c>
      <c r="Q102" s="122">
        <v>321540</v>
      </c>
      <c r="R102" s="40">
        <v>3.54</v>
      </c>
      <c r="S102" s="41">
        <v>144410</v>
      </c>
      <c r="T102" s="146">
        <f t="shared" si="34"/>
        <v>465950</v>
      </c>
      <c r="U102" s="122">
        <v>344840</v>
      </c>
      <c r="V102" s="40">
        <v>3.54</v>
      </c>
      <c r="W102" s="41">
        <v>125573.68</v>
      </c>
      <c r="X102" s="146">
        <f t="shared" si="35"/>
        <v>470413.68</v>
      </c>
      <c r="Y102" s="122">
        <v>342510</v>
      </c>
      <c r="Z102" s="40">
        <v>3.54</v>
      </c>
      <c r="AA102" s="41">
        <v>141898</v>
      </c>
      <c r="AB102" s="146">
        <f t="shared" si="36"/>
        <v>484408</v>
      </c>
      <c r="AC102" s="571">
        <v>234870.3</v>
      </c>
      <c r="AD102" s="563">
        <v>3.54</v>
      </c>
      <c r="AE102" s="570">
        <v>273105</v>
      </c>
      <c r="AF102" s="570">
        <f t="shared" si="41"/>
        <v>507975.3</v>
      </c>
      <c r="AG102" s="404">
        <f t="shared" si="37"/>
        <v>536496.99031555548</v>
      </c>
    </row>
    <row r="103" spans="1:33" x14ac:dyDescent="0.2">
      <c r="A103" s="16">
        <v>90</v>
      </c>
      <c r="B103" s="19" t="s">
        <v>63</v>
      </c>
      <c r="C103" s="230">
        <v>187180</v>
      </c>
      <c r="D103" s="234">
        <f t="shared" si="39"/>
        <v>204550.304</v>
      </c>
      <c r="E103" s="115">
        <v>240065</v>
      </c>
      <c r="F103" s="190">
        <f t="shared" si="40"/>
        <v>252548.38</v>
      </c>
      <c r="G103" s="271">
        <v>194207.07799999998</v>
      </c>
      <c r="H103" s="305">
        <f t="shared" si="31"/>
        <v>204111.63897799997</v>
      </c>
      <c r="I103" s="158">
        <f t="shared" si="32"/>
        <v>220403.44099266664</v>
      </c>
      <c r="K103" s="133">
        <v>90</v>
      </c>
      <c r="L103" s="206" t="s">
        <v>63</v>
      </c>
      <c r="M103" s="462" t="s">
        <v>593</v>
      </c>
      <c r="N103" s="40">
        <v>6.1</v>
      </c>
      <c r="O103" s="41">
        <v>213628</v>
      </c>
      <c r="P103" s="146">
        <f>+O103</f>
        <v>213628</v>
      </c>
      <c r="Q103" s="462" t="s">
        <v>593</v>
      </c>
      <c r="R103" s="40">
        <v>6.1</v>
      </c>
      <c r="S103" s="41">
        <v>225280</v>
      </c>
      <c r="T103" s="146">
        <f>+S103</f>
        <v>225280</v>
      </c>
      <c r="U103" s="462" t="s">
        <v>593</v>
      </c>
      <c r="V103" s="40">
        <v>6.1</v>
      </c>
      <c r="W103" s="41">
        <v>194207.07799999998</v>
      </c>
      <c r="X103" s="146">
        <f>+W103</f>
        <v>194207.07799999998</v>
      </c>
      <c r="Y103" s="462" t="s">
        <v>593</v>
      </c>
      <c r="Z103" s="40">
        <v>6.1</v>
      </c>
      <c r="AA103" s="41">
        <v>211686</v>
      </c>
      <c r="AB103" s="146">
        <f>+AA103</f>
        <v>211686</v>
      </c>
      <c r="AC103" s="92" t="s">
        <v>593</v>
      </c>
      <c r="AD103" s="563">
        <v>6.1</v>
      </c>
      <c r="AE103" s="570">
        <v>296242.655199492</v>
      </c>
      <c r="AF103" s="570">
        <f t="shared" si="41"/>
        <v>296242.655199492</v>
      </c>
      <c r="AG103" s="404">
        <f t="shared" si="37"/>
        <v>226907.86236535976</v>
      </c>
    </row>
    <row r="104" spans="1:33" x14ac:dyDescent="0.2">
      <c r="A104" s="16">
        <v>91</v>
      </c>
      <c r="B104" s="19" t="s">
        <v>64</v>
      </c>
      <c r="C104" s="230">
        <v>900620</v>
      </c>
      <c r="D104" s="234">
        <f t="shared" si="39"/>
        <v>984197.53599999996</v>
      </c>
      <c r="E104" s="115">
        <v>1155010</v>
      </c>
      <c r="F104" s="190">
        <f t="shared" si="40"/>
        <v>1215070.52</v>
      </c>
      <c r="G104" s="271">
        <v>1117864.8784</v>
      </c>
      <c r="H104" s="305">
        <f t="shared" si="31"/>
        <v>1174875.9871984001</v>
      </c>
      <c r="I104" s="158">
        <f t="shared" si="32"/>
        <v>1124714.6810661333</v>
      </c>
      <c r="K104" s="133">
        <v>91</v>
      </c>
      <c r="L104" s="206" t="s">
        <v>64</v>
      </c>
      <c r="M104" s="122">
        <v>1003260</v>
      </c>
      <c r="N104" s="40">
        <v>7.8</v>
      </c>
      <c r="O104" s="41">
        <v>429951</v>
      </c>
      <c r="P104" s="146">
        <f t="shared" si="33"/>
        <v>1433211</v>
      </c>
      <c r="Q104" s="122">
        <v>974180</v>
      </c>
      <c r="R104" s="40">
        <v>7.8</v>
      </c>
      <c r="S104" s="41">
        <v>449495</v>
      </c>
      <c r="T104" s="146">
        <f t="shared" si="34"/>
        <v>1423675</v>
      </c>
      <c r="U104" s="122">
        <v>1090500</v>
      </c>
      <c r="V104" s="40">
        <v>7.8</v>
      </c>
      <c r="W104" s="41">
        <v>390864.87840000005</v>
      </c>
      <c r="X104" s="146">
        <f t="shared" si="35"/>
        <v>1481364.8784</v>
      </c>
      <c r="Y104" s="122">
        <v>1068690</v>
      </c>
      <c r="Z104" s="40">
        <v>7.8</v>
      </c>
      <c r="AA104" s="41">
        <v>441677</v>
      </c>
      <c r="AB104" s="146">
        <f t="shared" si="36"/>
        <v>1510367</v>
      </c>
      <c r="AC104" s="571">
        <v>682229.19359013101</v>
      </c>
      <c r="AD104" s="563">
        <v>7.8</v>
      </c>
      <c r="AE104" s="570">
        <v>169781.37249066</v>
      </c>
      <c r="AF104" s="570">
        <f t="shared" si="41"/>
        <v>852010.56608079094</v>
      </c>
      <c r="AG104" s="404">
        <f t="shared" si="37"/>
        <v>1304223.8542578206</v>
      </c>
    </row>
    <row r="105" spans="1:33" x14ac:dyDescent="0.2">
      <c r="A105" s="16">
        <v>92</v>
      </c>
      <c r="B105" s="19" t="s">
        <v>5</v>
      </c>
      <c r="C105" s="230">
        <v>133280</v>
      </c>
      <c r="D105" s="234">
        <f t="shared" si="39"/>
        <v>145648.38399999999</v>
      </c>
      <c r="E105" s="115">
        <v>170905</v>
      </c>
      <c r="F105" s="190">
        <f t="shared" si="40"/>
        <v>179792.06</v>
      </c>
      <c r="G105" s="271">
        <v>165408.69519999999</v>
      </c>
      <c r="H105" s="305">
        <f t="shared" si="31"/>
        <v>173844.53865519998</v>
      </c>
      <c r="I105" s="158">
        <f t="shared" si="32"/>
        <v>166428.32755173332</v>
      </c>
      <c r="K105" s="133">
        <v>92</v>
      </c>
      <c r="L105" s="206" t="s">
        <v>5</v>
      </c>
      <c r="M105" s="462" t="s">
        <v>593</v>
      </c>
      <c r="N105" s="40">
        <v>3.66</v>
      </c>
      <c r="O105" s="41">
        <v>181950</v>
      </c>
      <c r="P105" s="146">
        <f>+O105</f>
        <v>181950</v>
      </c>
      <c r="Q105" s="462" t="s">
        <v>593</v>
      </c>
      <c r="R105" s="40">
        <v>3.66</v>
      </c>
      <c r="S105" s="41">
        <v>190220</v>
      </c>
      <c r="T105" s="146">
        <f>+S105</f>
        <v>190220</v>
      </c>
      <c r="U105" s="462" t="s">
        <v>593</v>
      </c>
      <c r="V105" s="40">
        <v>3.66</v>
      </c>
      <c r="W105" s="41">
        <v>165408.69519999999</v>
      </c>
      <c r="X105" s="146">
        <f>+W105</f>
        <v>165408.69519999999</v>
      </c>
      <c r="Y105" s="462" t="s">
        <v>593</v>
      </c>
      <c r="Z105" s="40">
        <v>3.66</v>
      </c>
      <c r="AA105" s="41">
        <v>186912</v>
      </c>
      <c r="AB105" s="146">
        <f>+AA105</f>
        <v>186912</v>
      </c>
      <c r="AC105" s="92" t="s">
        <v>593</v>
      </c>
      <c r="AD105" s="563">
        <v>3.66</v>
      </c>
      <c r="AE105" s="570">
        <v>90124.526088859406</v>
      </c>
      <c r="AF105" s="570">
        <f t="shared" si="41"/>
        <v>90124.526088859406</v>
      </c>
      <c r="AG105" s="404">
        <f t="shared" si="37"/>
        <v>163507.2581400988</v>
      </c>
    </row>
    <row r="106" spans="1:33" x14ac:dyDescent="0.2">
      <c r="A106" s="16">
        <v>93</v>
      </c>
      <c r="B106" s="22" t="s">
        <v>221</v>
      </c>
      <c r="C106" s="230">
        <v>937860</v>
      </c>
      <c r="D106" s="234">
        <f t="shared" si="39"/>
        <v>1024893.4080000001</v>
      </c>
      <c r="E106" s="115">
        <v>1202795</v>
      </c>
      <c r="F106" s="190">
        <f t="shared" si="40"/>
        <v>1265340.3400000001</v>
      </c>
      <c r="G106" s="271">
        <v>1164113.1128</v>
      </c>
      <c r="H106" s="305">
        <f t="shared" si="31"/>
        <v>1223482.8815528001</v>
      </c>
      <c r="I106" s="158">
        <f t="shared" si="32"/>
        <v>1171238.8765176001</v>
      </c>
      <c r="K106" s="133">
        <v>93</v>
      </c>
      <c r="L106" s="246" t="s">
        <v>221</v>
      </c>
      <c r="M106" s="122">
        <v>1052230</v>
      </c>
      <c r="N106" s="40">
        <v>8.5399999999999991</v>
      </c>
      <c r="O106" s="41">
        <v>455967</v>
      </c>
      <c r="P106" s="146">
        <f t="shared" si="33"/>
        <v>1508197</v>
      </c>
      <c r="Q106" s="122">
        <v>984100</v>
      </c>
      <c r="R106" s="40">
        <v>8.5399999999999991</v>
      </c>
      <c r="S106" s="41">
        <v>468180</v>
      </c>
      <c r="T106" s="146">
        <f t="shared" si="34"/>
        <v>1452280</v>
      </c>
      <c r="U106" s="122">
        <v>1105220</v>
      </c>
      <c r="V106" s="40">
        <v>8.5399999999999991</v>
      </c>
      <c r="W106" s="41">
        <v>407113.1128</v>
      </c>
      <c r="X106" s="146">
        <f t="shared" si="35"/>
        <v>1512333.1128</v>
      </c>
      <c r="Y106" s="122">
        <v>1097650</v>
      </c>
      <c r="Z106" s="40">
        <v>8.5399999999999991</v>
      </c>
      <c r="AA106" s="41">
        <v>451896</v>
      </c>
      <c r="AB106" s="146">
        <f t="shared" si="36"/>
        <v>1549546</v>
      </c>
      <c r="AC106" s="92" t="s">
        <v>593</v>
      </c>
      <c r="AD106" s="563">
        <v>8.5399999999999991</v>
      </c>
      <c r="AE106" s="570">
        <v>174824.890885334</v>
      </c>
      <c r="AF106" s="570">
        <f t="shared" si="41"/>
        <v>174824.890885334</v>
      </c>
      <c r="AG106" s="404">
        <f t="shared" si="37"/>
        <v>1228069.9800338224</v>
      </c>
    </row>
    <row r="107" spans="1:33" x14ac:dyDescent="0.2">
      <c r="A107" s="16">
        <v>94</v>
      </c>
      <c r="B107" s="22" t="s">
        <v>65</v>
      </c>
      <c r="C107" s="230">
        <v>128380</v>
      </c>
      <c r="D107" s="234">
        <f t="shared" si="39"/>
        <v>140293.66399999999</v>
      </c>
      <c r="E107" s="115">
        <v>164730</v>
      </c>
      <c r="F107" s="190">
        <f t="shared" si="40"/>
        <v>173295.96</v>
      </c>
      <c r="G107" s="271">
        <v>159432.28320000001</v>
      </c>
      <c r="H107" s="305">
        <f t="shared" si="31"/>
        <v>167563.32964320001</v>
      </c>
      <c r="I107" s="158">
        <f t="shared" si="32"/>
        <v>160384.31788106667</v>
      </c>
      <c r="K107" s="133">
        <v>94</v>
      </c>
      <c r="L107" s="246" t="s">
        <v>65</v>
      </c>
      <c r="M107" s="122">
        <v>142480</v>
      </c>
      <c r="N107" s="40">
        <v>4.0199999999999996</v>
      </c>
      <c r="O107" s="41">
        <v>62084</v>
      </c>
      <c r="P107" s="146">
        <f t="shared" si="33"/>
        <v>204564</v>
      </c>
      <c r="Q107" s="122">
        <v>137280</v>
      </c>
      <c r="R107" s="40">
        <v>4.0199999999999996</v>
      </c>
      <c r="S107" s="41">
        <v>62084</v>
      </c>
      <c r="T107" s="146">
        <f t="shared" si="34"/>
        <v>199364</v>
      </c>
      <c r="U107" s="122">
        <v>149760</v>
      </c>
      <c r="V107" s="40">
        <v>4.0199999999999996</v>
      </c>
      <c r="W107" s="41">
        <v>55432.283200000005</v>
      </c>
      <c r="X107" s="146">
        <f t="shared" si="35"/>
        <v>205192.28320000001</v>
      </c>
      <c r="Y107" s="122">
        <v>152880</v>
      </c>
      <c r="Z107" s="40">
        <v>4.0199999999999996</v>
      </c>
      <c r="AA107" s="41">
        <v>62084</v>
      </c>
      <c r="AB107" s="146">
        <f t="shared" si="36"/>
        <v>214964</v>
      </c>
      <c r="AC107" s="571">
        <v>184465.404275443</v>
      </c>
      <c r="AD107" s="563">
        <v>4.0199999999999996</v>
      </c>
      <c r="AE107" s="570">
        <v>45574.666945194796</v>
      </c>
      <c r="AF107" s="570">
        <f t="shared" si="41"/>
        <v>230040.07122063779</v>
      </c>
      <c r="AG107" s="404">
        <f t="shared" si="37"/>
        <v>202418.11205028408</v>
      </c>
    </row>
    <row r="108" spans="1:33" x14ac:dyDescent="0.2">
      <c r="A108" s="16">
        <v>95</v>
      </c>
      <c r="B108" s="22" t="s">
        <v>66</v>
      </c>
      <c r="C108" s="230">
        <v>1225000</v>
      </c>
      <c r="D108" s="234">
        <f t="shared" si="39"/>
        <v>1338680</v>
      </c>
      <c r="E108" s="115">
        <v>1571110</v>
      </c>
      <c r="F108" s="190">
        <f t="shared" si="40"/>
        <v>1652807.72</v>
      </c>
      <c r="G108" s="271">
        <v>1520583.1024</v>
      </c>
      <c r="H108" s="305">
        <f t="shared" si="31"/>
        <v>1598132.8406223999</v>
      </c>
      <c r="I108" s="158">
        <f t="shared" si="32"/>
        <v>1529873.5202074666</v>
      </c>
      <c r="K108" s="133">
        <v>95</v>
      </c>
      <c r="L108" s="246" t="s">
        <v>66</v>
      </c>
      <c r="M108" s="122">
        <v>1432600</v>
      </c>
      <c r="N108" s="40">
        <v>3.66</v>
      </c>
      <c r="O108" s="41">
        <v>591167</v>
      </c>
      <c r="P108" s="146">
        <f t="shared" si="33"/>
        <v>2023767</v>
      </c>
      <c r="Q108" s="122">
        <v>1363440</v>
      </c>
      <c r="R108" s="40">
        <v>3.66</v>
      </c>
      <c r="S108" s="41">
        <v>607145</v>
      </c>
      <c r="T108" s="146">
        <f t="shared" si="34"/>
        <v>1970585</v>
      </c>
      <c r="U108" s="122">
        <v>1363440</v>
      </c>
      <c r="V108" s="40">
        <v>3.66</v>
      </c>
      <c r="W108" s="41">
        <v>532583.10239999997</v>
      </c>
      <c r="X108" s="146">
        <f t="shared" si="35"/>
        <v>1896023.1024</v>
      </c>
      <c r="Y108" s="122">
        <v>1501760</v>
      </c>
      <c r="Z108" s="40">
        <v>3.66</v>
      </c>
      <c r="AA108" s="41">
        <v>607145</v>
      </c>
      <c r="AB108" s="146">
        <f t="shared" si="36"/>
        <v>2108905</v>
      </c>
      <c r="AC108" s="571">
        <v>695405.29389552004</v>
      </c>
      <c r="AD108" s="563">
        <v>3.66</v>
      </c>
      <c r="AE108" s="570">
        <v>173155.918179984</v>
      </c>
      <c r="AF108" s="570">
        <f t="shared" si="41"/>
        <v>868561.21207550401</v>
      </c>
      <c r="AG108" s="404">
        <f t="shared" si="37"/>
        <v>1732952.4724471616</v>
      </c>
    </row>
    <row r="109" spans="1:33" x14ac:dyDescent="0.2">
      <c r="A109" s="16">
        <v>96</v>
      </c>
      <c r="B109" s="22" t="s">
        <v>67</v>
      </c>
      <c r="C109" s="230">
        <v>322420</v>
      </c>
      <c r="D109" s="234">
        <f t="shared" si="39"/>
        <v>352340.576</v>
      </c>
      <c r="E109" s="115">
        <v>413535</v>
      </c>
      <c r="F109" s="190">
        <f t="shared" si="40"/>
        <v>435038.82</v>
      </c>
      <c r="G109" s="271">
        <v>400235.7144</v>
      </c>
      <c r="H109" s="305">
        <f t="shared" si="31"/>
        <v>420647.73583439999</v>
      </c>
      <c r="I109" s="158">
        <f t="shared" si="32"/>
        <v>402675.71061146661</v>
      </c>
      <c r="K109" s="133">
        <v>96</v>
      </c>
      <c r="L109" s="246" t="s">
        <v>67</v>
      </c>
      <c r="M109" s="122">
        <v>353600</v>
      </c>
      <c r="N109" s="40">
        <v>3.54</v>
      </c>
      <c r="O109" s="41">
        <v>155662</v>
      </c>
      <c r="P109" s="146">
        <f t="shared" si="33"/>
        <v>509262</v>
      </c>
      <c r="Q109" s="122">
        <v>351000</v>
      </c>
      <c r="R109" s="40">
        <v>3.54</v>
      </c>
      <c r="S109" s="41">
        <v>158466</v>
      </c>
      <c r="T109" s="146">
        <f t="shared" si="34"/>
        <v>509466</v>
      </c>
      <c r="U109" s="122">
        <v>377000</v>
      </c>
      <c r="V109" s="40">
        <v>3.54</v>
      </c>
      <c r="W109" s="41">
        <v>140235.7144</v>
      </c>
      <c r="X109" s="146">
        <f t="shared" si="35"/>
        <v>517235.7144</v>
      </c>
      <c r="Y109" s="122">
        <v>390000</v>
      </c>
      <c r="Z109" s="40">
        <v>3.54</v>
      </c>
      <c r="AA109" s="41">
        <v>157064</v>
      </c>
      <c r="AB109" s="146">
        <f t="shared" si="36"/>
        <v>547064</v>
      </c>
      <c r="AC109" s="571">
        <v>291338.21786359698</v>
      </c>
      <c r="AD109" s="563">
        <v>3.54</v>
      </c>
      <c r="AE109" s="570">
        <v>73054.156137655693</v>
      </c>
      <c r="AF109" s="570">
        <f t="shared" si="41"/>
        <v>364392.3740012527</v>
      </c>
      <c r="AG109" s="404">
        <f t="shared" si="37"/>
        <v>475015.96650211979</v>
      </c>
    </row>
    <row r="110" spans="1:33" x14ac:dyDescent="0.2">
      <c r="A110" s="16">
        <v>97</v>
      </c>
      <c r="B110" s="22" t="s">
        <v>242</v>
      </c>
      <c r="C110" s="230">
        <v>3348660</v>
      </c>
      <c r="D110" s="234">
        <f t="shared" si="39"/>
        <v>3659415.648</v>
      </c>
      <c r="E110" s="115">
        <v>4294665</v>
      </c>
      <c r="F110" s="190">
        <f t="shared" si="40"/>
        <v>4517987.58</v>
      </c>
      <c r="G110" s="271">
        <v>3091954.4</v>
      </c>
      <c r="H110" s="305">
        <f t="shared" si="31"/>
        <v>3249644.0743999998</v>
      </c>
      <c r="I110" s="158">
        <f t="shared" si="32"/>
        <v>3809015.7674666666</v>
      </c>
      <c r="K110" s="133">
        <v>97</v>
      </c>
      <c r="L110" s="246" t="s">
        <v>242</v>
      </c>
      <c r="M110" s="122">
        <v>2874300</v>
      </c>
      <c r="N110" s="40">
        <v>0.85</v>
      </c>
      <c r="O110" s="41">
        <v>1190150</v>
      </c>
      <c r="P110" s="146">
        <f t="shared" si="33"/>
        <v>4064450</v>
      </c>
      <c r="Q110" s="122">
        <v>2633100</v>
      </c>
      <c r="R110" s="40">
        <v>0.85</v>
      </c>
      <c r="S110" s="41">
        <v>1211789</v>
      </c>
      <c r="T110" s="146">
        <f t="shared" si="34"/>
        <v>3844889</v>
      </c>
      <c r="U110" s="122">
        <v>2874300</v>
      </c>
      <c r="V110" s="40">
        <v>0.85</v>
      </c>
      <c r="W110" s="41">
        <v>1081954.3999999999</v>
      </c>
      <c r="X110" s="146">
        <f t="shared" si="35"/>
        <v>3956254.4</v>
      </c>
      <c r="Y110" s="122">
        <v>2914500</v>
      </c>
      <c r="Z110" s="40">
        <v>0.85</v>
      </c>
      <c r="AA110" s="41">
        <v>1200969</v>
      </c>
      <c r="AB110" s="146">
        <f t="shared" si="36"/>
        <v>4115469</v>
      </c>
      <c r="AC110" s="571">
        <v>365000</v>
      </c>
      <c r="AD110" s="563">
        <v>0.85</v>
      </c>
      <c r="AE110" s="570">
        <v>135000</v>
      </c>
      <c r="AF110" s="570">
        <f t="shared" si="41"/>
        <v>500000</v>
      </c>
      <c r="AG110" s="404">
        <f t="shared" si="37"/>
        <v>3381679.6945777778</v>
      </c>
    </row>
    <row r="111" spans="1:33" x14ac:dyDescent="0.2">
      <c r="A111" s="16">
        <v>98</v>
      </c>
      <c r="B111" s="20" t="s">
        <v>243</v>
      </c>
      <c r="C111" s="230">
        <v>3338860</v>
      </c>
      <c r="D111" s="234">
        <f t="shared" si="39"/>
        <v>3648706.2080000001</v>
      </c>
      <c r="E111" s="115">
        <v>4282125</v>
      </c>
      <c r="F111" s="190">
        <f t="shared" si="40"/>
        <v>4504795.5</v>
      </c>
      <c r="G111" s="271">
        <v>4144411.86</v>
      </c>
      <c r="H111" s="305">
        <f t="shared" si="31"/>
        <v>4355776.8648600001</v>
      </c>
      <c r="I111" s="158">
        <f t="shared" si="32"/>
        <v>4169759.5242866669</v>
      </c>
      <c r="K111" s="133">
        <v>98</v>
      </c>
      <c r="L111" s="442" t="s">
        <v>243</v>
      </c>
      <c r="M111" s="122">
        <v>3852420</v>
      </c>
      <c r="N111" s="40">
        <v>1.02</v>
      </c>
      <c r="O111" s="41">
        <v>1624461</v>
      </c>
      <c r="P111" s="146">
        <f t="shared" si="33"/>
        <v>5476881</v>
      </c>
      <c r="Q111" s="122">
        <v>3717720</v>
      </c>
      <c r="R111" s="40">
        <v>1.02</v>
      </c>
      <c r="S111" s="41">
        <v>1682478</v>
      </c>
      <c r="T111" s="146">
        <f t="shared" si="34"/>
        <v>5400198</v>
      </c>
      <c r="U111" s="122">
        <v>3771600</v>
      </c>
      <c r="V111" s="40">
        <v>1.02</v>
      </c>
      <c r="W111" s="41">
        <v>1450411.8599999999</v>
      </c>
      <c r="X111" s="146">
        <f t="shared" si="35"/>
        <v>5222011.8599999994</v>
      </c>
      <c r="Y111" s="122">
        <v>4041000</v>
      </c>
      <c r="Z111" s="40">
        <v>1.02</v>
      </c>
      <c r="AA111" s="41">
        <v>1638965</v>
      </c>
      <c r="AB111" s="146">
        <f t="shared" si="36"/>
        <v>5679965</v>
      </c>
      <c r="AC111" s="571">
        <v>680000</v>
      </c>
      <c r="AD111" s="563">
        <v>1.02</v>
      </c>
      <c r="AE111" s="570">
        <v>135000</v>
      </c>
      <c r="AF111" s="570">
        <f t="shared" si="41"/>
        <v>815000</v>
      </c>
      <c r="AG111" s="404">
        <f t="shared" si="37"/>
        <v>4460635.897381111</v>
      </c>
    </row>
    <row r="112" spans="1:33" x14ac:dyDescent="0.2">
      <c r="A112" s="16">
        <v>99</v>
      </c>
      <c r="B112" s="20" t="s">
        <v>244</v>
      </c>
      <c r="C112" s="230">
        <v>193060</v>
      </c>
      <c r="D112" s="234">
        <f t="shared" si="39"/>
        <v>210975.96799999999</v>
      </c>
      <c r="E112" s="115">
        <v>247570</v>
      </c>
      <c r="F112" s="190">
        <f t="shared" si="40"/>
        <v>260443.64</v>
      </c>
      <c r="G112" s="271">
        <v>188600</v>
      </c>
      <c r="H112" s="305">
        <f t="shared" si="31"/>
        <v>198218.6</v>
      </c>
      <c r="I112" s="158">
        <f t="shared" si="32"/>
        <v>223212.736</v>
      </c>
      <c r="K112" s="133">
        <v>99</v>
      </c>
      <c r="L112" s="442" t="s">
        <v>244</v>
      </c>
      <c r="M112" s="122">
        <v>169740</v>
      </c>
      <c r="N112" s="40">
        <v>0.37</v>
      </c>
      <c r="O112" s="41">
        <v>72160</v>
      </c>
      <c r="P112" s="146">
        <f t="shared" si="33"/>
        <v>241900</v>
      </c>
      <c r="Q112" s="122">
        <v>154980</v>
      </c>
      <c r="R112" s="40">
        <v>0.37</v>
      </c>
      <c r="S112" s="41">
        <v>75440</v>
      </c>
      <c r="T112" s="146">
        <f t="shared" si="34"/>
        <v>230420</v>
      </c>
      <c r="U112" s="122">
        <v>174660</v>
      </c>
      <c r="V112" s="40">
        <v>0.37</v>
      </c>
      <c r="W112" s="41">
        <v>65600</v>
      </c>
      <c r="X112" s="146">
        <f t="shared" si="35"/>
        <v>240260</v>
      </c>
      <c r="Y112" s="122">
        <v>185730</v>
      </c>
      <c r="Z112" s="40">
        <v>0.37</v>
      </c>
      <c r="AA112" s="41">
        <v>70848</v>
      </c>
      <c r="AB112" s="146">
        <f t="shared" si="36"/>
        <v>256578</v>
      </c>
      <c r="AC112" s="571">
        <v>180000</v>
      </c>
      <c r="AD112" s="563">
        <v>0.37</v>
      </c>
      <c r="AE112" s="570">
        <v>80000</v>
      </c>
      <c r="AF112" s="570">
        <f t="shared" si="41"/>
        <v>260000</v>
      </c>
      <c r="AG112" s="404">
        <f t="shared" si="37"/>
        <v>242061.78933333335</v>
      </c>
    </row>
    <row r="113" spans="1:37" x14ac:dyDescent="0.2">
      <c r="A113" s="16">
        <v>100</v>
      </c>
      <c r="B113" s="22" t="s">
        <v>114</v>
      </c>
      <c r="C113" s="230">
        <v>90160</v>
      </c>
      <c r="D113" s="234">
        <f t="shared" si="39"/>
        <v>98526.847999999998</v>
      </c>
      <c r="E113" s="115">
        <v>115710</v>
      </c>
      <c r="F113" s="190">
        <f t="shared" si="40"/>
        <v>121726.92</v>
      </c>
      <c r="G113" s="271">
        <v>111988.76639999999</v>
      </c>
      <c r="H113" s="305">
        <f t="shared" si="31"/>
        <v>117700.19348639999</v>
      </c>
      <c r="I113" s="158">
        <f t="shared" si="32"/>
        <v>112651.32049546666</v>
      </c>
      <c r="K113" s="133">
        <v>100</v>
      </c>
      <c r="L113" s="246" t="s">
        <v>114</v>
      </c>
      <c r="M113" s="122">
        <v>102930</v>
      </c>
      <c r="N113" s="40">
        <v>1.1000000000000001</v>
      </c>
      <c r="O113" s="41">
        <v>42888</v>
      </c>
      <c r="P113" s="146">
        <f t="shared" si="33"/>
        <v>145818</v>
      </c>
      <c r="Q113" s="122">
        <v>100010</v>
      </c>
      <c r="R113" s="40">
        <v>1.1000000000000001</v>
      </c>
      <c r="S113" s="41">
        <v>44837</v>
      </c>
      <c r="T113" s="146">
        <f t="shared" si="34"/>
        <v>144847</v>
      </c>
      <c r="U113" s="122">
        <v>108770</v>
      </c>
      <c r="V113" s="40">
        <v>1.1000000000000001</v>
      </c>
      <c r="W113" s="41">
        <v>38988.766399999993</v>
      </c>
      <c r="X113" s="146">
        <f t="shared" si="35"/>
        <v>147758.76639999999</v>
      </c>
      <c r="Y113" s="122">
        <v>108040</v>
      </c>
      <c r="Z113" s="40">
        <v>1.1000000000000001</v>
      </c>
      <c r="AA113" s="41">
        <v>44447</v>
      </c>
      <c r="AB113" s="146">
        <f t="shared" si="36"/>
        <v>152487</v>
      </c>
      <c r="AC113" s="571">
        <v>79056.601832332803</v>
      </c>
      <c r="AD113" s="563">
        <v>1.1000000000000001</v>
      </c>
      <c r="AE113" s="570">
        <v>18439.220371819101</v>
      </c>
      <c r="AF113" s="570">
        <f t="shared" si="41"/>
        <v>97495.822204151904</v>
      </c>
      <c r="AG113" s="404">
        <f t="shared" si="37"/>
        <v>133509.6515166031</v>
      </c>
    </row>
    <row r="114" spans="1:37" x14ac:dyDescent="0.2">
      <c r="A114" s="16">
        <v>101</v>
      </c>
      <c r="B114" s="22" t="s">
        <v>111</v>
      </c>
      <c r="C114" s="230">
        <v>774200</v>
      </c>
      <c r="D114" s="234">
        <f t="shared" si="39"/>
        <v>846045.76</v>
      </c>
      <c r="E114" s="115">
        <v>992940</v>
      </c>
      <c r="F114" s="190">
        <f t="shared" si="40"/>
        <v>1044572.88</v>
      </c>
      <c r="G114" s="271">
        <v>961007.04960000003</v>
      </c>
      <c r="H114" s="305">
        <f t="shared" si="31"/>
        <v>1010018.4091296</v>
      </c>
      <c r="I114" s="158">
        <f t="shared" si="32"/>
        <v>966879.01637653343</v>
      </c>
      <c r="K114" s="133">
        <v>101</v>
      </c>
      <c r="L114" s="246" t="s">
        <v>111</v>
      </c>
      <c r="M114" s="122">
        <v>856250</v>
      </c>
      <c r="N114" s="40">
        <v>5.37</v>
      </c>
      <c r="O114" s="41">
        <v>369608</v>
      </c>
      <c r="P114" s="146">
        <f t="shared" si="33"/>
        <v>1225858</v>
      </c>
      <c r="Q114" s="122">
        <v>787500</v>
      </c>
      <c r="R114" s="40">
        <v>5.37</v>
      </c>
      <c r="S114" s="41">
        <v>376328</v>
      </c>
      <c r="T114" s="146">
        <f t="shared" si="34"/>
        <v>1163828</v>
      </c>
      <c r="U114" s="122">
        <v>881250</v>
      </c>
      <c r="V114" s="40">
        <v>5.37</v>
      </c>
      <c r="W114" s="41">
        <v>336007.04960000003</v>
      </c>
      <c r="X114" s="146">
        <f t="shared" si="35"/>
        <v>1217257.0496</v>
      </c>
      <c r="Y114" s="122">
        <v>906250</v>
      </c>
      <c r="Z114" s="40">
        <v>5.37</v>
      </c>
      <c r="AA114" s="41">
        <v>369608</v>
      </c>
      <c r="AB114" s="146">
        <f t="shared" si="36"/>
        <v>1275858</v>
      </c>
      <c r="AC114" s="571">
        <v>704189.36076577904</v>
      </c>
      <c r="AD114" s="563">
        <v>5.37</v>
      </c>
      <c r="AE114" s="570">
        <v>175359.254953275</v>
      </c>
      <c r="AF114" s="570">
        <f t="shared" si="41"/>
        <v>879548.61571905401</v>
      </c>
      <c r="AG114" s="404">
        <f t="shared" si="37"/>
        <v>1121538.1136159312</v>
      </c>
    </row>
    <row r="115" spans="1:37" x14ac:dyDescent="0.2">
      <c r="A115" s="16">
        <v>102</v>
      </c>
      <c r="B115" s="22" t="s">
        <v>222</v>
      </c>
      <c r="C115" s="230">
        <v>337120</v>
      </c>
      <c r="D115" s="234">
        <f t="shared" si="39"/>
        <v>368404.73599999998</v>
      </c>
      <c r="E115" s="115">
        <v>432345</v>
      </c>
      <c r="F115" s="190">
        <f t="shared" si="40"/>
        <v>454826.94</v>
      </c>
      <c r="G115" s="271">
        <v>418440.78480000002</v>
      </c>
      <c r="H115" s="305">
        <f t="shared" si="31"/>
        <v>439781.26482480002</v>
      </c>
      <c r="I115" s="158">
        <f t="shared" si="32"/>
        <v>421004.31360826665</v>
      </c>
      <c r="K115" s="133">
        <v>102</v>
      </c>
      <c r="L115" s="246" t="s">
        <v>222</v>
      </c>
      <c r="M115" s="122">
        <v>375360</v>
      </c>
      <c r="N115" s="40">
        <v>3.66</v>
      </c>
      <c r="O115" s="41">
        <v>162549</v>
      </c>
      <c r="P115" s="146">
        <f t="shared" si="33"/>
        <v>537909</v>
      </c>
      <c r="Q115" s="122">
        <v>340000</v>
      </c>
      <c r="R115" s="40">
        <v>3.66</v>
      </c>
      <c r="S115" s="41">
        <v>166942</v>
      </c>
      <c r="T115" s="146">
        <f t="shared" si="34"/>
        <v>506942</v>
      </c>
      <c r="U115" s="122">
        <v>383520</v>
      </c>
      <c r="V115" s="40">
        <v>3.66</v>
      </c>
      <c r="W115" s="41">
        <v>146440.78480000002</v>
      </c>
      <c r="X115" s="146">
        <f t="shared" si="35"/>
        <v>529960.78480000002</v>
      </c>
      <c r="Y115" s="122">
        <v>410720</v>
      </c>
      <c r="Z115" s="40">
        <v>3.66</v>
      </c>
      <c r="AA115" s="41">
        <v>161085</v>
      </c>
      <c r="AB115" s="146">
        <f t="shared" si="36"/>
        <v>571805</v>
      </c>
      <c r="AC115" s="571">
        <v>234241.78320691199</v>
      </c>
      <c r="AD115" s="563">
        <v>3.66</v>
      </c>
      <c r="AE115" s="570">
        <v>32654.7685901886</v>
      </c>
      <c r="AF115" s="570">
        <f t="shared" si="41"/>
        <v>266896.55179710058</v>
      </c>
      <c r="AG115" s="404">
        <f t="shared" si="37"/>
        <v>472419.60836756119</v>
      </c>
    </row>
    <row r="116" spans="1:37" x14ac:dyDescent="0.2">
      <c r="A116" s="16">
        <v>103</v>
      </c>
      <c r="B116" s="22" t="s">
        <v>519</v>
      </c>
      <c r="C116" s="112" t="s">
        <v>593</v>
      </c>
      <c r="D116" s="300" t="s">
        <v>593</v>
      </c>
      <c r="E116" s="115">
        <v>113050</v>
      </c>
      <c r="F116" s="190">
        <f t="shared" si="40"/>
        <v>118928.6</v>
      </c>
      <c r="G116" s="271">
        <v>109414.31200000001</v>
      </c>
      <c r="H116" s="305">
        <f t="shared" si="31"/>
        <v>114994.44191200001</v>
      </c>
      <c r="I116" s="158">
        <f t="shared" si="32"/>
        <v>116961.52095600001</v>
      </c>
      <c r="K116" s="133">
        <v>103</v>
      </c>
      <c r="L116" s="246" t="s">
        <v>519</v>
      </c>
      <c r="M116" s="122">
        <v>108000</v>
      </c>
      <c r="N116" s="40">
        <v>3.54</v>
      </c>
      <c r="O116" s="41">
        <v>42256</v>
      </c>
      <c r="P116" s="146">
        <f t="shared" si="33"/>
        <v>150256</v>
      </c>
      <c r="Q116" s="122">
        <v>108000</v>
      </c>
      <c r="R116" s="40">
        <v>3.54</v>
      </c>
      <c r="S116" s="41">
        <v>44176</v>
      </c>
      <c r="T116" s="146">
        <f t="shared" si="34"/>
        <v>152176</v>
      </c>
      <c r="U116" s="122">
        <v>112000</v>
      </c>
      <c r="V116" s="40">
        <v>3.54</v>
      </c>
      <c r="W116" s="41">
        <v>38414.312000000005</v>
      </c>
      <c r="X116" s="146">
        <f t="shared" si="35"/>
        <v>150414.31200000001</v>
      </c>
      <c r="Y116" s="122">
        <v>120800</v>
      </c>
      <c r="Z116" s="40">
        <v>3.54</v>
      </c>
      <c r="AA116" s="41">
        <v>43408</v>
      </c>
      <c r="AB116" s="146">
        <f t="shared" si="36"/>
        <v>164208</v>
      </c>
      <c r="AC116" s="571">
        <v>127368.969618758</v>
      </c>
      <c r="AD116" s="563">
        <v>3.54</v>
      </c>
      <c r="AE116" s="570">
        <v>38137.490328375403</v>
      </c>
      <c r="AF116" s="570">
        <f t="shared" si="41"/>
        <v>165506.45994713341</v>
      </c>
      <c r="AG116" s="404">
        <f t="shared" si="37"/>
        <v>149920.38215052223</v>
      </c>
    </row>
    <row r="117" spans="1:37" s="240" customFormat="1" x14ac:dyDescent="0.2">
      <c r="A117" s="661" t="s">
        <v>70</v>
      </c>
      <c r="B117" s="662"/>
      <c r="C117" s="113"/>
      <c r="D117" s="113"/>
      <c r="E117" s="180"/>
      <c r="F117" s="180"/>
      <c r="G117" s="111"/>
      <c r="H117" s="307"/>
      <c r="I117" s="119"/>
      <c r="J117" s="111"/>
      <c r="K117" s="180" t="s">
        <v>70</v>
      </c>
      <c r="L117" s="180"/>
      <c r="M117" s="180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80"/>
      <c r="AC117" s="595"/>
      <c r="AD117" s="233"/>
      <c r="AE117" s="595"/>
      <c r="AF117" s="233"/>
      <c r="AG117" s="233"/>
      <c r="AK117" s="241"/>
    </row>
    <row r="118" spans="1:37" x14ac:dyDescent="0.2">
      <c r="A118" s="16">
        <v>104</v>
      </c>
      <c r="B118" s="19" t="s">
        <v>74</v>
      </c>
      <c r="C118" s="230">
        <v>3292800</v>
      </c>
      <c r="D118" s="234">
        <f t="shared" ref="D118:D127" si="42">C118*9.28%+C118</f>
        <v>3598371.84</v>
      </c>
      <c r="E118" s="115">
        <v>4223035</v>
      </c>
      <c r="F118" s="190">
        <f t="shared" ref="F118:F127" si="43">+E118*5.2%+E118</f>
        <v>4442632.82</v>
      </c>
      <c r="G118" s="271">
        <v>1627215.04</v>
      </c>
      <c r="H118" s="305">
        <f t="shared" si="31"/>
        <v>1710203.0070400001</v>
      </c>
      <c r="I118" s="158">
        <f t="shared" si="32"/>
        <v>3250402.5556799998</v>
      </c>
      <c r="K118" s="133">
        <v>104</v>
      </c>
      <c r="L118" s="206" t="s">
        <v>74</v>
      </c>
      <c r="M118" s="122">
        <v>1460040</v>
      </c>
      <c r="N118" s="40">
        <v>1.1000000000000001</v>
      </c>
      <c r="O118" s="41">
        <v>631829</v>
      </c>
      <c r="P118" s="146">
        <f t="shared" si="33"/>
        <v>2091869</v>
      </c>
      <c r="Q118" s="122">
        <v>1438880</v>
      </c>
      <c r="R118" s="40">
        <v>1.1000000000000001</v>
      </c>
      <c r="S118" s="41">
        <v>654597</v>
      </c>
      <c r="T118" s="146">
        <f t="shared" si="34"/>
        <v>2093477</v>
      </c>
      <c r="U118" s="122">
        <v>1491780</v>
      </c>
      <c r="V118" s="40">
        <v>1.1000000000000001</v>
      </c>
      <c r="W118" s="41">
        <v>569215.04</v>
      </c>
      <c r="X118" s="146">
        <f t="shared" si="35"/>
        <v>2060995.04</v>
      </c>
      <c r="Y118" s="122">
        <v>1587000</v>
      </c>
      <c r="Z118" s="40">
        <v>1.1000000000000001</v>
      </c>
      <c r="AA118" s="41">
        <v>631829</v>
      </c>
      <c r="AB118" s="146">
        <f t="shared" si="36"/>
        <v>2218829</v>
      </c>
      <c r="AC118" s="571">
        <v>4580890.8728401698</v>
      </c>
      <c r="AD118" s="563">
        <v>1.1000000000000001</v>
      </c>
      <c r="AE118" s="570">
        <v>94597.080136966397</v>
      </c>
      <c r="AF118" s="570">
        <f t="shared" ref="AF118:AF129" si="44">IF(AND(AC118="",AE118=""),"",SUM(AC118,AE118))</f>
        <v>4675487.9529771358</v>
      </c>
      <c r="AG118" s="404">
        <f t="shared" si="37"/>
        <v>2731843.424776189</v>
      </c>
    </row>
    <row r="119" spans="1:37" x14ac:dyDescent="0.2">
      <c r="A119" s="16">
        <v>105</v>
      </c>
      <c r="B119" s="19" t="s">
        <v>75</v>
      </c>
      <c r="C119" s="230">
        <v>3665200</v>
      </c>
      <c r="D119" s="234">
        <f t="shared" si="42"/>
        <v>4005330.56</v>
      </c>
      <c r="E119" s="115">
        <v>4700600</v>
      </c>
      <c r="F119" s="190">
        <f t="shared" si="43"/>
        <v>4945031.2</v>
      </c>
      <c r="G119" s="271">
        <v>1737743.84</v>
      </c>
      <c r="H119" s="305">
        <f t="shared" si="31"/>
        <v>1826368.77584</v>
      </c>
      <c r="I119" s="158">
        <f t="shared" si="32"/>
        <v>3592243.5119466665</v>
      </c>
      <c r="K119" s="133">
        <v>105</v>
      </c>
      <c r="L119" s="206" t="s">
        <v>75</v>
      </c>
      <c r="M119" s="122">
        <v>1525500</v>
      </c>
      <c r="N119" s="40">
        <v>1.34</v>
      </c>
      <c r="O119" s="41">
        <v>674596</v>
      </c>
      <c r="P119" s="146">
        <f t="shared" si="33"/>
        <v>2200096</v>
      </c>
      <c r="Q119" s="122">
        <v>1548100</v>
      </c>
      <c r="R119" s="40">
        <v>1.34</v>
      </c>
      <c r="S119" s="41">
        <v>698905</v>
      </c>
      <c r="T119" s="146">
        <f t="shared" si="34"/>
        <v>2247005</v>
      </c>
      <c r="U119" s="122">
        <v>1695000</v>
      </c>
      <c r="V119" s="40">
        <v>1.34</v>
      </c>
      <c r="W119" s="41">
        <v>607743.84000000008</v>
      </c>
      <c r="X119" s="146">
        <f t="shared" si="35"/>
        <v>2302743.84</v>
      </c>
      <c r="Y119" s="122">
        <v>1638500</v>
      </c>
      <c r="Z119" s="40">
        <v>1.34</v>
      </c>
      <c r="AA119" s="41">
        <v>668518</v>
      </c>
      <c r="AB119" s="146">
        <f t="shared" si="36"/>
        <v>2307018</v>
      </c>
      <c r="AC119" s="571">
        <v>2507851.091459</v>
      </c>
      <c r="AD119" s="563">
        <v>1.34</v>
      </c>
      <c r="AE119" s="570">
        <v>342337.04610117699</v>
      </c>
      <c r="AF119" s="570">
        <f t="shared" si="44"/>
        <v>2850188.1375601771</v>
      </c>
      <c r="AG119" s="404">
        <f t="shared" si="37"/>
        <v>2583215.7482511406</v>
      </c>
    </row>
    <row r="120" spans="1:37" x14ac:dyDescent="0.2">
      <c r="A120" s="16">
        <v>106</v>
      </c>
      <c r="B120" s="19" t="s">
        <v>71</v>
      </c>
      <c r="C120" s="230">
        <v>1741460</v>
      </c>
      <c r="D120" s="234">
        <f t="shared" si="42"/>
        <v>1903067.4879999999</v>
      </c>
      <c r="E120" s="115">
        <v>2233450</v>
      </c>
      <c r="F120" s="190">
        <f t="shared" si="43"/>
        <v>2349589.4</v>
      </c>
      <c r="G120" s="271">
        <v>2161622.2479999997</v>
      </c>
      <c r="H120" s="305">
        <f t="shared" si="31"/>
        <v>2271864.9826479997</v>
      </c>
      <c r="I120" s="158">
        <f t="shared" si="32"/>
        <v>2174840.6235493333</v>
      </c>
      <c r="K120" s="133">
        <v>106</v>
      </c>
      <c r="L120" s="206" t="s">
        <v>71</v>
      </c>
      <c r="M120" s="122">
        <v>2009150</v>
      </c>
      <c r="N120" s="40">
        <v>1.66</v>
      </c>
      <c r="O120" s="41">
        <v>839851</v>
      </c>
      <c r="P120" s="146">
        <f t="shared" si="33"/>
        <v>2849001</v>
      </c>
      <c r="Q120" s="122">
        <v>1826500</v>
      </c>
      <c r="R120" s="40">
        <v>1.66</v>
      </c>
      <c r="S120" s="41">
        <v>862549</v>
      </c>
      <c r="T120" s="146">
        <f t="shared" si="34"/>
        <v>2689049</v>
      </c>
      <c r="U120" s="122">
        <v>2037250</v>
      </c>
      <c r="V120" s="40">
        <v>1.66</v>
      </c>
      <c r="W120" s="41">
        <v>756622.24799999967</v>
      </c>
      <c r="X120" s="146">
        <f t="shared" si="35"/>
        <v>2793872.2479999997</v>
      </c>
      <c r="Y120" s="122">
        <v>2093450</v>
      </c>
      <c r="Z120" s="40">
        <v>1.66</v>
      </c>
      <c r="AA120" s="41">
        <v>824718</v>
      </c>
      <c r="AB120" s="146">
        <f t="shared" si="36"/>
        <v>2918168</v>
      </c>
      <c r="AC120" s="571">
        <v>1318686.509322</v>
      </c>
      <c r="AD120" s="563">
        <v>1.66</v>
      </c>
      <c r="AE120" s="570">
        <v>24263.831771524801</v>
      </c>
      <c r="AF120" s="570">
        <f t="shared" si="44"/>
        <v>1342950.3410935248</v>
      </c>
      <c r="AG120" s="404">
        <f t="shared" si="37"/>
        <v>2461313.5354404761</v>
      </c>
    </row>
    <row r="121" spans="1:37" x14ac:dyDescent="0.2">
      <c r="A121" s="16">
        <v>107</v>
      </c>
      <c r="B121" s="22" t="s">
        <v>116</v>
      </c>
      <c r="C121" s="230">
        <v>1105440</v>
      </c>
      <c r="D121" s="234">
        <f t="shared" si="42"/>
        <v>1208024.8319999999</v>
      </c>
      <c r="E121" s="115">
        <v>1417780</v>
      </c>
      <c r="F121" s="190">
        <f t="shared" si="43"/>
        <v>1491504.56</v>
      </c>
      <c r="G121" s="271">
        <v>1372184.1952</v>
      </c>
      <c r="H121" s="305">
        <f t="shared" si="31"/>
        <v>1442165.5891551999</v>
      </c>
      <c r="I121" s="158">
        <f t="shared" si="32"/>
        <v>1380564.9937183999</v>
      </c>
      <c r="K121" s="133">
        <v>107</v>
      </c>
      <c r="L121" s="246" t="s">
        <v>116</v>
      </c>
      <c r="M121" s="122">
        <v>1293400</v>
      </c>
      <c r="N121" s="40">
        <v>1.34</v>
      </c>
      <c r="O121" s="41">
        <v>528203</v>
      </c>
      <c r="P121" s="146">
        <f t="shared" si="33"/>
        <v>1821603</v>
      </c>
      <c r="Q121" s="122">
        <v>1222040</v>
      </c>
      <c r="R121" s="40">
        <v>1.34</v>
      </c>
      <c r="S121" s="41">
        <v>537806</v>
      </c>
      <c r="T121" s="146">
        <f t="shared" si="34"/>
        <v>1759846</v>
      </c>
      <c r="U121" s="122">
        <v>1266640</v>
      </c>
      <c r="V121" s="40">
        <v>1.34</v>
      </c>
      <c r="W121" s="41">
        <v>480184.19519999996</v>
      </c>
      <c r="X121" s="146">
        <f t="shared" si="35"/>
        <v>1746824.1952</v>
      </c>
      <c r="Y121" s="122">
        <v>1355840</v>
      </c>
      <c r="Z121" s="40">
        <v>1.34</v>
      </c>
      <c r="AA121" s="41">
        <v>547410</v>
      </c>
      <c r="AB121" s="146">
        <f t="shared" si="36"/>
        <v>1903250</v>
      </c>
      <c r="AC121" s="571">
        <v>715901.449926125</v>
      </c>
      <c r="AD121" s="563">
        <v>1.34</v>
      </c>
      <c r="AE121" s="570">
        <v>34858.1053634786</v>
      </c>
      <c r="AF121" s="570">
        <f t="shared" si="44"/>
        <v>750759.55528960365</v>
      </c>
      <c r="AG121" s="404">
        <f t="shared" si="37"/>
        <v>1560474.6240346674</v>
      </c>
    </row>
    <row r="122" spans="1:37" x14ac:dyDescent="0.2">
      <c r="A122" s="16">
        <v>108</v>
      </c>
      <c r="B122" s="22" t="s">
        <v>281</v>
      </c>
      <c r="C122" s="287">
        <v>50960</v>
      </c>
      <c r="D122" s="234">
        <f t="shared" si="42"/>
        <v>55689.088000000003</v>
      </c>
      <c r="E122" s="115">
        <v>65360</v>
      </c>
      <c r="F122" s="190">
        <f t="shared" si="43"/>
        <v>68758.720000000001</v>
      </c>
      <c r="G122" s="271">
        <v>63258.022400000002</v>
      </c>
      <c r="H122" s="305">
        <f t="shared" si="31"/>
        <v>66484.181542400009</v>
      </c>
      <c r="I122" s="158">
        <f t="shared" si="32"/>
        <v>63643.99651413333</v>
      </c>
      <c r="K122" s="133">
        <v>108</v>
      </c>
      <c r="L122" s="246" t="s">
        <v>281</v>
      </c>
      <c r="M122" s="122">
        <v>59040</v>
      </c>
      <c r="N122" s="40">
        <v>1</v>
      </c>
      <c r="O122" s="41">
        <v>24484</v>
      </c>
      <c r="P122" s="146">
        <f t="shared" si="33"/>
        <v>83524</v>
      </c>
      <c r="Q122" s="122">
        <v>54940</v>
      </c>
      <c r="R122" s="40">
        <v>1</v>
      </c>
      <c r="S122" s="41">
        <v>25374</v>
      </c>
      <c r="T122" s="146">
        <f t="shared" si="34"/>
        <v>80314</v>
      </c>
      <c r="U122" s="122">
        <v>59860</v>
      </c>
      <c r="V122" s="40">
        <v>1</v>
      </c>
      <c r="W122" s="41">
        <v>22258.022400000002</v>
      </c>
      <c r="X122" s="146">
        <f t="shared" si="35"/>
        <v>82118.022400000002</v>
      </c>
      <c r="Y122" s="122">
        <v>60680</v>
      </c>
      <c r="Z122" s="40">
        <v>1</v>
      </c>
      <c r="AA122" s="41">
        <v>24484</v>
      </c>
      <c r="AB122" s="146">
        <f t="shared" si="36"/>
        <v>85164</v>
      </c>
      <c r="AC122" s="571">
        <v>79056.601832332803</v>
      </c>
      <c r="AD122" s="563">
        <v>1</v>
      </c>
      <c r="AE122" s="570">
        <v>18439.220371819101</v>
      </c>
      <c r="AF122" s="570">
        <f t="shared" si="44"/>
        <v>97495.822204151904</v>
      </c>
      <c r="AG122" s="404">
        <f t="shared" si="37"/>
        <v>82043.306853047528</v>
      </c>
    </row>
    <row r="123" spans="1:37" x14ac:dyDescent="0.2">
      <c r="A123" s="16">
        <v>109</v>
      </c>
      <c r="B123" s="22" t="s">
        <v>78</v>
      </c>
      <c r="C123" s="230">
        <v>440020</v>
      </c>
      <c r="D123" s="234">
        <f t="shared" si="42"/>
        <v>480853.85600000003</v>
      </c>
      <c r="E123" s="115">
        <v>564300</v>
      </c>
      <c r="F123" s="190">
        <f t="shared" si="43"/>
        <v>593643.6</v>
      </c>
      <c r="G123" s="271">
        <v>478400</v>
      </c>
      <c r="H123" s="305">
        <f t="shared" si="31"/>
        <v>502798.4</v>
      </c>
      <c r="I123" s="158">
        <f t="shared" si="32"/>
        <v>525765.28533333342</v>
      </c>
      <c r="K123" s="133">
        <v>109</v>
      </c>
      <c r="L123" s="246" t="s">
        <v>78</v>
      </c>
      <c r="M123" s="462" t="s">
        <v>593</v>
      </c>
      <c r="N123" s="40">
        <v>8.59</v>
      </c>
      <c r="O123" s="41">
        <v>531024</v>
      </c>
      <c r="P123" s="146">
        <f>+O123</f>
        <v>531024</v>
      </c>
      <c r="Q123" s="462" t="s">
        <v>593</v>
      </c>
      <c r="R123" s="40">
        <v>8.59</v>
      </c>
      <c r="S123" s="41">
        <v>554944</v>
      </c>
      <c r="T123" s="146">
        <f>+S123</f>
        <v>554944</v>
      </c>
      <c r="U123" s="462" t="s">
        <v>593</v>
      </c>
      <c r="V123" s="40">
        <v>8.59</v>
      </c>
      <c r="W123" s="41">
        <v>478400</v>
      </c>
      <c r="X123" s="146">
        <f>+W123</f>
        <v>478400</v>
      </c>
      <c r="Y123" s="462" t="s">
        <v>593</v>
      </c>
      <c r="Z123" s="40">
        <v>8.59</v>
      </c>
      <c r="AA123" s="41">
        <v>521456</v>
      </c>
      <c r="AB123" s="146">
        <f>+AA123</f>
        <v>521456</v>
      </c>
      <c r="AC123" s="92" t="s">
        <v>593</v>
      </c>
      <c r="AD123" s="563">
        <v>8.59</v>
      </c>
      <c r="AE123" s="570">
        <v>334907.18954008201</v>
      </c>
      <c r="AF123" s="570">
        <f t="shared" si="44"/>
        <v>334907.18954008201</v>
      </c>
      <c r="AG123" s="404">
        <f t="shared" si="37"/>
        <v>491082.74581223592</v>
      </c>
    </row>
    <row r="124" spans="1:37" x14ac:dyDescent="0.2">
      <c r="A124" s="16">
        <v>110</v>
      </c>
      <c r="B124" s="22" t="s">
        <v>79</v>
      </c>
      <c r="C124" s="230">
        <v>467460</v>
      </c>
      <c r="D124" s="234">
        <f t="shared" si="42"/>
        <v>510840.288</v>
      </c>
      <c r="E124" s="115">
        <v>599545</v>
      </c>
      <c r="F124" s="190">
        <f t="shared" si="43"/>
        <v>630721.34</v>
      </c>
      <c r="G124" s="271">
        <v>580263.63280000002</v>
      </c>
      <c r="H124" s="305">
        <f t="shared" si="31"/>
        <v>609857.07807280007</v>
      </c>
      <c r="I124" s="158">
        <f t="shared" si="32"/>
        <v>583806.23535760003</v>
      </c>
      <c r="K124" s="133">
        <v>110</v>
      </c>
      <c r="L124" s="246" t="s">
        <v>79</v>
      </c>
      <c r="M124" s="122">
        <v>524030</v>
      </c>
      <c r="N124" s="40">
        <v>4.4400000000000004</v>
      </c>
      <c r="O124" s="41">
        <v>225623</v>
      </c>
      <c r="P124" s="146">
        <f t="shared" si="33"/>
        <v>749653</v>
      </c>
      <c r="Q124" s="122">
        <v>486330</v>
      </c>
      <c r="R124" s="40">
        <v>4.4400000000000004</v>
      </c>
      <c r="S124" s="41">
        <v>229688</v>
      </c>
      <c r="T124" s="146">
        <f t="shared" si="34"/>
        <v>716018</v>
      </c>
      <c r="U124" s="122">
        <v>550420</v>
      </c>
      <c r="V124" s="40">
        <v>4.4400000000000004</v>
      </c>
      <c r="W124" s="41">
        <v>203263.63280000002</v>
      </c>
      <c r="X124" s="146">
        <f t="shared" si="35"/>
        <v>753683.63280000002</v>
      </c>
      <c r="Y124" s="122">
        <v>573040</v>
      </c>
      <c r="Z124" s="40">
        <v>4.4400000000000004</v>
      </c>
      <c r="AA124" s="41">
        <v>223590</v>
      </c>
      <c r="AB124" s="146">
        <f t="shared" si="36"/>
        <v>796630</v>
      </c>
      <c r="AC124" s="571">
        <v>459699.49954356498</v>
      </c>
      <c r="AD124" s="563">
        <v>4.4400000000000004</v>
      </c>
      <c r="AE124" s="570">
        <v>114427.11109657701</v>
      </c>
      <c r="AF124" s="570">
        <f t="shared" si="44"/>
        <v>574126.610640142</v>
      </c>
      <c r="AG124" s="404">
        <f t="shared" si="37"/>
        <v>695652.91313295707</v>
      </c>
    </row>
    <row r="125" spans="1:37" x14ac:dyDescent="0.2">
      <c r="A125" s="16">
        <v>111</v>
      </c>
      <c r="B125" s="22" t="s">
        <v>80</v>
      </c>
      <c r="C125" s="230">
        <v>874160</v>
      </c>
      <c r="D125" s="234">
        <f t="shared" si="42"/>
        <v>955282.04799999995</v>
      </c>
      <c r="E125" s="115">
        <v>1121190</v>
      </c>
      <c r="F125" s="190">
        <f t="shared" si="43"/>
        <v>1179491.8799999999</v>
      </c>
      <c r="G125" s="271">
        <v>1085132.5296</v>
      </c>
      <c r="H125" s="305">
        <f t="shared" si="31"/>
        <v>1140474.2886095999</v>
      </c>
      <c r="I125" s="158">
        <f t="shared" si="32"/>
        <v>1091749.4055365333</v>
      </c>
      <c r="K125" s="133">
        <v>111</v>
      </c>
      <c r="L125" s="246" t="s">
        <v>80</v>
      </c>
      <c r="M125" s="122">
        <v>1008150</v>
      </c>
      <c r="N125" s="40">
        <v>4.4400000000000004</v>
      </c>
      <c r="O125" s="41">
        <v>421947</v>
      </c>
      <c r="P125" s="146">
        <f t="shared" si="33"/>
        <v>1430097</v>
      </c>
      <c r="Q125" s="122">
        <v>958800</v>
      </c>
      <c r="R125" s="40">
        <v>4.4400000000000004</v>
      </c>
      <c r="S125" s="41">
        <v>440954</v>
      </c>
      <c r="T125" s="146">
        <f t="shared" si="34"/>
        <v>1399754</v>
      </c>
      <c r="U125" s="122">
        <v>1022250</v>
      </c>
      <c r="V125" s="40">
        <v>4.4400000000000004</v>
      </c>
      <c r="W125" s="41">
        <v>380132.52960000001</v>
      </c>
      <c r="X125" s="146">
        <f t="shared" si="35"/>
        <v>1402382.5296</v>
      </c>
      <c r="Y125" s="122">
        <v>1050450</v>
      </c>
      <c r="Z125" s="40">
        <v>4.4400000000000004</v>
      </c>
      <c r="AA125" s="41">
        <v>433351</v>
      </c>
      <c r="AB125" s="146">
        <f t="shared" si="36"/>
        <v>1483801</v>
      </c>
      <c r="AC125" s="571">
        <v>487515.71129938599</v>
      </c>
      <c r="AD125" s="563">
        <v>4.4400000000000004</v>
      </c>
      <c r="AE125" s="570">
        <v>123328.298858439</v>
      </c>
      <c r="AF125" s="570">
        <f t="shared" si="44"/>
        <v>610844.01015782496</v>
      </c>
      <c r="AG125" s="404">
        <f t="shared" si="37"/>
        <v>1236437.990882393</v>
      </c>
    </row>
    <row r="126" spans="1:37" x14ac:dyDescent="0.2">
      <c r="A126" s="16">
        <v>112</v>
      </c>
      <c r="B126" s="22" t="s">
        <v>81</v>
      </c>
      <c r="C126" s="230">
        <v>835940</v>
      </c>
      <c r="D126" s="234">
        <f t="shared" si="42"/>
        <v>913515.23199999996</v>
      </c>
      <c r="E126" s="115">
        <v>1072170</v>
      </c>
      <c r="F126" s="190">
        <f t="shared" si="43"/>
        <v>1127922.8400000001</v>
      </c>
      <c r="G126" s="271">
        <v>1037689.0128</v>
      </c>
      <c r="H126" s="305">
        <f t="shared" si="31"/>
        <v>1090611.1524528</v>
      </c>
      <c r="I126" s="158">
        <f t="shared" si="32"/>
        <v>1044016.4081509333</v>
      </c>
      <c r="K126" s="133">
        <v>112</v>
      </c>
      <c r="L126" s="246" t="s">
        <v>81</v>
      </c>
      <c r="M126" s="122">
        <v>977300</v>
      </c>
      <c r="N126" s="40">
        <v>4.4400000000000004</v>
      </c>
      <c r="O126" s="41">
        <v>403695</v>
      </c>
      <c r="P126" s="146">
        <f t="shared" si="33"/>
        <v>1380995</v>
      </c>
      <c r="Q126" s="122">
        <v>903160</v>
      </c>
      <c r="R126" s="40">
        <v>4.4400000000000004</v>
      </c>
      <c r="S126" s="41">
        <v>418242</v>
      </c>
      <c r="T126" s="146">
        <f t="shared" si="34"/>
        <v>1321402</v>
      </c>
      <c r="U126" s="122">
        <v>943600</v>
      </c>
      <c r="V126" s="40">
        <v>4.4400000000000004</v>
      </c>
      <c r="W126" s="41">
        <v>363689.01280000003</v>
      </c>
      <c r="X126" s="146">
        <f t="shared" si="35"/>
        <v>1307289.0128000001</v>
      </c>
      <c r="Y126" s="122">
        <v>997520</v>
      </c>
      <c r="Z126" s="40">
        <v>4.4400000000000004</v>
      </c>
      <c r="AA126" s="41">
        <v>392784</v>
      </c>
      <c r="AB126" s="146">
        <f t="shared" si="36"/>
        <v>1390304</v>
      </c>
      <c r="AC126" s="571">
        <v>626596.77007849002</v>
      </c>
      <c r="AD126" s="563">
        <v>4.4400000000000004</v>
      </c>
      <c r="AE126" s="570">
        <v>157264.07720054101</v>
      </c>
      <c r="AF126" s="570">
        <f t="shared" si="44"/>
        <v>783860.84727903106</v>
      </c>
      <c r="AG126" s="404">
        <f t="shared" si="37"/>
        <v>1204644.544704994</v>
      </c>
    </row>
    <row r="127" spans="1:37" x14ac:dyDescent="0.2">
      <c r="A127" s="16">
        <v>113</v>
      </c>
      <c r="B127" s="22" t="s">
        <v>82</v>
      </c>
      <c r="C127" s="230">
        <v>804580</v>
      </c>
      <c r="D127" s="234">
        <f t="shared" si="42"/>
        <v>879245.02399999998</v>
      </c>
      <c r="E127" s="115">
        <v>1031890</v>
      </c>
      <c r="F127" s="190">
        <f t="shared" si="43"/>
        <v>1085548.28</v>
      </c>
      <c r="G127" s="271">
        <v>998704.41760000004</v>
      </c>
      <c r="H127" s="305">
        <f t="shared" si="31"/>
        <v>1049638.3428976</v>
      </c>
      <c r="I127" s="158">
        <f t="shared" si="32"/>
        <v>1004810.5489658667</v>
      </c>
      <c r="K127" s="133">
        <v>113</v>
      </c>
      <c r="L127" s="246" t="s">
        <v>82</v>
      </c>
      <c r="M127" s="122">
        <v>915090</v>
      </c>
      <c r="N127" s="40">
        <v>4.4400000000000004</v>
      </c>
      <c r="O127" s="41">
        <v>384675</v>
      </c>
      <c r="P127" s="146">
        <f t="shared" si="33"/>
        <v>1299765</v>
      </c>
      <c r="Q127" s="122">
        <v>824230</v>
      </c>
      <c r="R127" s="40">
        <v>4.4400000000000004</v>
      </c>
      <c r="S127" s="41">
        <v>398663</v>
      </c>
      <c r="T127" s="146">
        <f t="shared" si="34"/>
        <v>1222893</v>
      </c>
      <c r="U127" s="122">
        <v>954030</v>
      </c>
      <c r="V127" s="40">
        <v>4.4400000000000004</v>
      </c>
      <c r="W127" s="41">
        <v>349704.41760000004</v>
      </c>
      <c r="X127" s="146">
        <f t="shared" si="35"/>
        <v>1303734.4176</v>
      </c>
      <c r="Y127" s="122">
        <v>986480</v>
      </c>
      <c r="Z127" s="40">
        <v>4.4400000000000004</v>
      </c>
      <c r="AA127" s="41">
        <v>398663</v>
      </c>
      <c r="AB127" s="146">
        <f t="shared" si="36"/>
        <v>1385143</v>
      </c>
      <c r="AC127" s="571">
        <v>531436.04565068195</v>
      </c>
      <c r="AD127" s="563">
        <v>4.4400000000000004</v>
      </c>
      <c r="AE127" s="570">
        <v>132954.17213709801</v>
      </c>
      <c r="AF127" s="570">
        <f t="shared" si="44"/>
        <v>664390.21778777998</v>
      </c>
      <c r="AG127" s="404">
        <f t="shared" si="37"/>
        <v>1146789.3640589411</v>
      </c>
    </row>
    <row r="128" spans="1:37" x14ac:dyDescent="0.2">
      <c r="A128" s="16">
        <v>114</v>
      </c>
      <c r="B128" s="22" t="s">
        <v>83</v>
      </c>
      <c r="C128" s="112" t="s">
        <v>593</v>
      </c>
      <c r="D128" s="300" t="s">
        <v>593</v>
      </c>
      <c r="E128" s="112" t="s">
        <v>593</v>
      </c>
      <c r="F128" s="300" t="s">
        <v>593</v>
      </c>
      <c r="G128" s="271">
        <v>1549832</v>
      </c>
      <c r="H128" s="305">
        <f t="shared" si="31"/>
        <v>1628873.432</v>
      </c>
      <c r="I128" s="158">
        <f t="shared" si="32"/>
        <v>1628873.432</v>
      </c>
      <c r="K128" s="133">
        <v>114</v>
      </c>
      <c r="L128" s="246" t="s">
        <v>83</v>
      </c>
      <c r="M128" s="122">
        <v>1440010</v>
      </c>
      <c r="N128" s="40">
        <v>4.4400000000000004</v>
      </c>
      <c r="O128" s="41">
        <v>405605</v>
      </c>
      <c r="P128" s="146">
        <f t="shared" si="33"/>
        <v>1845615</v>
      </c>
      <c r="Q128" s="122">
        <v>1359450</v>
      </c>
      <c r="R128" s="40">
        <v>4.4400000000000004</v>
      </c>
      <c r="S128" s="41">
        <v>409259</v>
      </c>
      <c r="T128" s="146">
        <f t="shared" si="34"/>
        <v>1768709</v>
      </c>
      <c r="U128" s="122">
        <v>1429940</v>
      </c>
      <c r="V128" s="40">
        <v>4.4400000000000004</v>
      </c>
      <c r="W128" s="41">
        <v>365410</v>
      </c>
      <c r="X128" s="146">
        <f t="shared" si="35"/>
        <v>1795350</v>
      </c>
      <c r="Y128" s="122">
        <v>1460150</v>
      </c>
      <c r="Z128" s="40">
        <v>4.4400000000000004</v>
      </c>
      <c r="AA128" s="41">
        <v>416567</v>
      </c>
      <c r="AB128" s="146">
        <f t="shared" si="36"/>
        <v>1876717</v>
      </c>
      <c r="AC128" s="571">
        <v>537292.090230854</v>
      </c>
      <c r="AD128" s="563">
        <v>4.4400000000000004</v>
      </c>
      <c r="AE128" s="570">
        <v>134330.34261343899</v>
      </c>
      <c r="AF128" s="570">
        <f t="shared" si="44"/>
        <v>671622.43284429295</v>
      </c>
      <c r="AG128" s="404">
        <f t="shared" si="37"/>
        <v>1597814.4774740487</v>
      </c>
    </row>
    <row r="129" spans="1:37" x14ac:dyDescent="0.2">
      <c r="A129" s="16">
        <v>115</v>
      </c>
      <c r="B129" s="22" t="s">
        <v>245</v>
      </c>
      <c r="C129" s="230">
        <v>894740</v>
      </c>
      <c r="D129" s="234">
        <f>C129*9.28%+C129</f>
        <v>977771.87199999997</v>
      </c>
      <c r="E129" s="115">
        <v>1390135</v>
      </c>
      <c r="F129" s="190">
        <f>+E129*5.2%+E129</f>
        <v>1462422.02</v>
      </c>
      <c r="G129" s="271">
        <v>1345428.2583999999</v>
      </c>
      <c r="H129" s="305">
        <f t="shared" si="31"/>
        <v>1414045.0995783999</v>
      </c>
      <c r="I129" s="158">
        <f t="shared" si="32"/>
        <v>1284746.3305261333</v>
      </c>
      <c r="K129" s="133">
        <v>115</v>
      </c>
      <c r="L129" s="246" t="s">
        <v>245</v>
      </c>
      <c r="M129" s="122">
        <v>1190000</v>
      </c>
      <c r="N129" s="40">
        <v>1</v>
      </c>
      <c r="O129" s="41">
        <v>517471</v>
      </c>
      <c r="P129" s="146">
        <f t="shared" si="33"/>
        <v>1707471</v>
      </c>
      <c r="Q129" s="122">
        <v>1155000</v>
      </c>
      <c r="R129" s="40">
        <v>1</v>
      </c>
      <c r="S129" s="41">
        <v>545697</v>
      </c>
      <c r="T129" s="146">
        <f t="shared" si="34"/>
        <v>1700697</v>
      </c>
      <c r="U129" s="122">
        <v>1277500</v>
      </c>
      <c r="V129" s="40">
        <v>1</v>
      </c>
      <c r="W129" s="41">
        <v>470428.25839999993</v>
      </c>
      <c r="X129" s="146">
        <f t="shared" si="35"/>
        <v>1747928.2583999999</v>
      </c>
      <c r="Y129" s="122">
        <v>1303750</v>
      </c>
      <c r="Z129" s="40">
        <v>1</v>
      </c>
      <c r="AA129" s="41">
        <v>508063</v>
      </c>
      <c r="AB129" s="146">
        <f t="shared" si="36"/>
        <v>1811813</v>
      </c>
      <c r="AC129" s="571">
        <v>750000</v>
      </c>
      <c r="AD129" s="563">
        <v>1</v>
      </c>
      <c r="AE129" s="570">
        <v>220000</v>
      </c>
      <c r="AF129" s="570">
        <f t="shared" si="44"/>
        <v>970000</v>
      </c>
      <c r="AG129" s="404">
        <f t="shared" si="37"/>
        <v>1537109.2648210221</v>
      </c>
    </row>
    <row r="130" spans="1:37" s="240" customFormat="1" x14ac:dyDescent="0.2">
      <c r="A130" s="659" t="s">
        <v>84</v>
      </c>
      <c r="B130" s="660"/>
      <c r="C130" s="288"/>
      <c r="D130" s="288"/>
      <c r="E130" s="232"/>
      <c r="F130" s="232"/>
      <c r="G130" s="111"/>
      <c r="H130" s="307"/>
      <c r="I130" s="119"/>
      <c r="J130" s="111"/>
      <c r="K130" s="232" t="s">
        <v>84</v>
      </c>
      <c r="L130" s="232"/>
      <c r="M130" s="180"/>
      <c r="N130" s="180"/>
      <c r="O130" s="180"/>
      <c r="P130" s="180"/>
      <c r="Q130" s="180"/>
      <c r="R130" s="180"/>
      <c r="S130" s="180"/>
      <c r="T130" s="180"/>
      <c r="U130" s="180"/>
      <c r="V130" s="180"/>
      <c r="W130" s="180"/>
      <c r="X130" s="180"/>
      <c r="Y130" s="180"/>
      <c r="Z130" s="180"/>
      <c r="AA130" s="180"/>
      <c r="AB130" s="180"/>
      <c r="AC130" s="600"/>
      <c r="AD130" s="387"/>
      <c r="AE130" s="600"/>
      <c r="AF130" s="387"/>
      <c r="AG130" s="387"/>
      <c r="AK130" s="241"/>
    </row>
    <row r="131" spans="1:37" x14ac:dyDescent="0.2">
      <c r="A131" s="16">
        <v>116</v>
      </c>
      <c r="B131" s="22" t="s">
        <v>152</v>
      </c>
      <c r="C131" s="230">
        <v>661500</v>
      </c>
      <c r="D131" s="234">
        <f t="shared" ref="D131:D169" si="45">C131*9.28%+C131</f>
        <v>722887.2</v>
      </c>
      <c r="E131" s="115">
        <v>848350</v>
      </c>
      <c r="F131" s="190">
        <f t="shared" ref="F131:F164" si="46">+E131*5.2%+E131</f>
        <v>892464.2</v>
      </c>
      <c r="G131" s="271">
        <v>505264</v>
      </c>
      <c r="H131" s="305">
        <f t="shared" si="31"/>
        <v>531032.46400000004</v>
      </c>
      <c r="I131" s="158">
        <f t="shared" si="32"/>
        <v>715461.28800000006</v>
      </c>
      <c r="K131" s="133">
        <v>116</v>
      </c>
      <c r="L131" s="246" t="s">
        <v>152</v>
      </c>
      <c r="M131" s="122">
        <v>446080</v>
      </c>
      <c r="N131" s="40">
        <v>3.99</v>
      </c>
      <c r="O131" s="41">
        <v>198536</v>
      </c>
      <c r="P131" s="146">
        <f t="shared" si="33"/>
        <v>644616</v>
      </c>
      <c r="Q131" s="122">
        <v>449360</v>
      </c>
      <c r="R131" s="40">
        <v>3.99</v>
      </c>
      <c r="S131" s="41">
        <v>205626</v>
      </c>
      <c r="T131" s="146">
        <f t="shared" si="34"/>
        <v>654986</v>
      </c>
      <c r="U131" s="122">
        <v>482160</v>
      </c>
      <c r="V131" s="40">
        <v>3.99</v>
      </c>
      <c r="W131" s="41">
        <v>177264</v>
      </c>
      <c r="X131" s="146">
        <f t="shared" si="35"/>
        <v>659424</v>
      </c>
      <c r="Y131" s="122">
        <v>475600</v>
      </c>
      <c r="Z131" s="40">
        <v>3.99</v>
      </c>
      <c r="AA131" s="41">
        <v>193218</v>
      </c>
      <c r="AB131" s="146">
        <f t="shared" si="36"/>
        <v>668818</v>
      </c>
      <c r="AC131" s="571">
        <v>522651.97878042201</v>
      </c>
      <c r="AD131" s="563">
        <v>3.99</v>
      </c>
      <c r="AE131" s="570">
        <v>69833.331618560595</v>
      </c>
      <c r="AF131" s="570">
        <f t="shared" ref="AF131:AF194" si="47">IF(AND(AC131="",AE131=""),"",SUM(AC131,AE131))</f>
        <v>592485.3103989826</v>
      </c>
      <c r="AG131" s="404">
        <f t="shared" si="37"/>
        <v>655965.09973316372</v>
      </c>
    </row>
    <row r="132" spans="1:37" x14ac:dyDescent="0.2">
      <c r="A132" s="16">
        <v>117</v>
      </c>
      <c r="B132" s="22" t="s">
        <v>153</v>
      </c>
      <c r="C132" s="230">
        <v>138180</v>
      </c>
      <c r="D132" s="234">
        <f t="shared" si="45"/>
        <v>151003.10399999999</v>
      </c>
      <c r="E132" s="115">
        <v>177270</v>
      </c>
      <c r="F132" s="190">
        <f t="shared" si="46"/>
        <v>186488.04</v>
      </c>
      <c r="G132" s="271">
        <v>171568.99680000002</v>
      </c>
      <c r="H132" s="305">
        <f t="shared" si="31"/>
        <v>180319.01563680003</v>
      </c>
      <c r="I132" s="158">
        <f t="shared" si="32"/>
        <v>172603.38654559999</v>
      </c>
      <c r="K132" s="133">
        <v>117</v>
      </c>
      <c r="L132" s="246" t="s">
        <v>153</v>
      </c>
      <c r="M132" s="122">
        <v>156800</v>
      </c>
      <c r="N132" s="40">
        <v>2.83</v>
      </c>
      <c r="O132" s="41">
        <v>65526</v>
      </c>
      <c r="P132" s="146">
        <f t="shared" si="33"/>
        <v>222326</v>
      </c>
      <c r="Q132" s="122">
        <v>152320</v>
      </c>
      <c r="R132" s="40">
        <v>2.83</v>
      </c>
      <c r="S132" s="41">
        <v>68504</v>
      </c>
      <c r="T132" s="146">
        <f t="shared" si="34"/>
        <v>220824</v>
      </c>
      <c r="U132" s="122">
        <v>162400</v>
      </c>
      <c r="V132" s="40">
        <v>2.83</v>
      </c>
      <c r="W132" s="41">
        <v>59568.996800000023</v>
      </c>
      <c r="X132" s="146">
        <f t="shared" si="35"/>
        <v>221968.99680000002</v>
      </c>
      <c r="Y132" s="122">
        <v>164640</v>
      </c>
      <c r="Z132" s="40">
        <v>2.83</v>
      </c>
      <c r="AA132" s="41">
        <v>66717</v>
      </c>
      <c r="AB132" s="146">
        <f t="shared" si="36"/>
        <v>231357</v>
      </c>
      <c r="AC132" s="571">
        <v>193249.471145702</v>
      </c>
      <c r="AD132" s="563">
        <v>2.83</v>
      </c>
      <c r="AE132" s="570">
        <v>47917.084777263903</v>
      </c>
      <c r="AF132" s="570">
        <f t="shared" si="47"/>
        <v>241166.5559229659</v>
      </c>
      <c r="AG132" s="404">
        <f t="shared" si="37"/>
        <v>218374.32321142766</v>
      </c>
    </row>
    <row r="133" spans="1:37" x14ac:dyDescent="0.2">
      <c r="A133" s="16">
        <v>118</v>
      </c>
      <c r="B133" s="22" t="s">
        <v>154</v>
      </c>
      <c r="C133" s="230">
        <v>579180</v>
      </c>
      <c r="D133" s="234">
        <f t="shared" si="45"/>
        <v>632927.90399999998</v>
      </c>
      <c r="E133" s="115">
        <v>742805</v>
      </c>
      <c r="F133" s="190">
        <f t="shared" si="46"/>
        <v>781430.86</v>
      </c>
      <c r="G133" s="271">
        <v>432400</v>
      </c>
      <c r="H133" s="305">
        <f t="shared" si="31"/>
        <v>454452.4</v>
      </c>
      <c r="I133" s="158">
        <f t="shared" si="32"/>
        <v>622937.05466666666</v>
      </c>
      <c r="K133" s="133">
        <v>118</v>
      </c>
      <c r="L133" s="246" t="s">
        <v>154</v>
      </c>
      <c r="M133" s="122">
        <v>399020</v>
      </c>
      <c r="N133" s="40">
        <v>2.16</v>
      </c>
      <c r="O133" s="41">
        <v>166540</v>
      </c>
      <c r="P133" s="146">
        <f t="shared" si="33"/>
        <v>565560</v>
      </c>
      <c r="Q133" s="122">
        <v>362490</v>
      </c>
      <c r="R133" s="40">
        <v>2.16</v>
      </c>
      <c r="S133" s="41">
        <v>174110</v>
      </c>
      <c r="T133" s="146">
        <f t="shared" si="34"/>
        <v>536600</v>
      </c>
      <c r="U133" s="122">
        <v>390590</v>
      </c>
      <c r="V133" s="40">
        <v>2.16</v>
      </c>
      <c r="W133" s="41">
        <v>151400</v>
      </c>
      <c r="X133" s="146">
        <f t="shared" si="35"/>
        <v>541990</v>
      </c>
      <c r="Y133" s="122">
        <v>410260</v>
      </c>
      <c r="Z133" s="40">
        <v>2.16</v>
      </c>
      <c r="AA133" s="41">
        <v>166540</v>
      </c>
      <c r="AB133" s="146">
        <f t="shared" si="36"/>
        <v>576800</v>
      </c>
      <c r="AC133" s="571">
        <v>311834.373894202</v>
      </c>
      <c r="AD133" s="563">
        <v>2.16</v>
      </c>
      <c r="AE133" s="570">
        <v>43239.569168850903</v>
      </c>
      <c r="AF133" s="570">
        <f t="shared" si="47"/>
        <v>355073.9430630529</v>
      </c>
      <c r="AG133" s="404">
        <f t="shared" si="37"/>
        <v>533160.16628828656</v>
      </c>
    </row>
    <row r="134" spans="1:37" x14ac:dyDescent="0.2">
      <c r="A134" s="16">
        <v>119</v>
      </c>
      <c r="B134" s="22" t="s">
        <v>155</v>
      </c>
      <c r="C134" s="230">
        <v>579180</v>
      </c>
      <c r="D134" s="234">
        <f t="shared" si="45"/>
        <v>632927.90399999998</v>
      </c>
      <c r="E134" s="115">
        <v>742805</v>
      </c>
      <c r="F134" s="190">
        <f t="shared" si="46"/>
        <v>781430.86</v>
      </c>
      <c r="G134" s="271">
        <v>432400</v>
      </c>
      <c r="H134" s="305">
        <f t="shared" si="31"/>
        <v>454452.4</v>
      </c>
      <c r="I134" s="158">
        <f t="shared" si="32"/>
        <v>622937.05466666666</v>
      </c>
      <c r="K134" s="133">
        <v>119</v>
      </c>
      <c r="L134" s="246" t="s">
        <v>155</v>
      </c>
      <c r="M134" s="122">
        <v>393400</v>
      </c>
      <c r="N134" s="40">
        <v>1.5</v>
      </c>
      <c r="O134" s="41">
        <v>169568</v>
      </c>
      <c r="P134" s="146">
        <f t="shared" si="33"/>
        <v>562968</v>
      </c>
      <c r="Q134" s="122">
        <v>356870</v>
      </c>
      <c r="R134" s="40">
        <v>1.5</v>
      </c>
      <c r="S134" s="41">
        <v>171082</v>
      </c>
      <c r="T134" s="146">
        <f t="shared" si="34"/>
        <v>527952</v>
      </c>
      <c r="U134" s="122">
        <v>407450</v>
      </c>
      <c r="V134" s="40">
        <v>1.5</v>
      </c>
      <c r="W134" s="41">
        <v>151400</v>
      </c>
      <c r="X134" s="146">
        <f t="shared" si="35"/>
        <v>558850</v>
      </c>
      <c r="Y134" s="122">
        <v>418690</v>
      </c>
      <c r="Z134" s="40">
        <v>1.5</v>
      </c>
      <c r="AA134" s="41">
        <v>171082</v>
      </c>
      <c r="AB134" s="146">
        <f t="shared" si="36"/>
        <v>589772</v>
      </c>
      <c r="AC134" s="571">
        <v>320618.440764461</v>
      </c>
      <c r="AD134" s="563">
        <v>1.5</v>
      </c>
      <c r="AE134" s="570">
        <v>43773.933236791701</v>
      </c>
      <c r="AF134" s="570">
        <f t="shared" si="47"/>
        <v>364392.3740012527</v>
      </c>
      <c r="AG134" s="404">
        <f t="shared" si="37"/>
        <v>537811.90477798658</v>
      </c>
    </row>
    <row r="135" spans="1:37" x14ac:dyDescent="0.2">
      <c r="A135" s="16">
        <v>120</v>
      </c>
      <c r="B135" s="22" t="s">
        <v>156</v>
      </c>
      <c r="C135" s="230">
        <v>222460</v>
      </c>
      <c r="D135" s="234">
        <f t="shared" si="45"/>
        <v>243104.288</v>
      </c>
      <c r="E135" s="115">
        <v>285285</v>
      </c>
      <c r="F135" s="190">
        <f t="shared" si="46"/>
        <v>300119.82</v>
      </c>
      <c r="G135" s="271">
        <v>276110.23440000002</v>
      </c>
      <c r="H135" s="305">
        <f t="shared" ref="H135:H198" si="48">G135*5.1%+G135</f>
        <v>290191.85635439999</v>
      </c>
      <c r="I135" s="158">
        <f t="shared" ref="I135:I198" si="49">AVERAGE(D135,F135,H135)</f>
        <v>277805.32145146671</v>
      </c>
      <c r="K135" s="133">
        <v>120</v>
      </c>
      <c r="L135" s="246" t="s">
        <v>156</v>
      </c>
      <c r="M135" s="122">
        <v>243440</v>
      </c>
      <c r="N135" s="40">
        <v>1.29</v>
      </c>
      <c r="O135" s="41">
        <v>107792</v>
      </c>
      <c r="P135" s="146">
        <f t="shared" ref="P135:P198" si="50">+M135+O135</f>
        <v>351232</v>
      </c>
      <c r="Q135" s="122">
        <v>227330</v>
      </c>
      <c r="R135" s="40">
        <v>1.29</v>
      </c>
      <c r="S135" s="41">
        <v>109735</v>
      </c>
      <c r="T135" s="146">
        <f t="shared" ref="T135:T198" si="51">+Q135+S135</f>
        <v>337065</v>
      </c>
      <c r="U135" s="122">
        <v>250600</v>
      </c>
      <c r="V135" s="40">
        <v>1.29</v>
      </c>
      <c r="W135" s="41">
        <v>97110.234400000016</v>
      </c>
      <c r="X135" s="146">
        <f t="shared" ref="X135:X198" si="52">+U135+W135</f>
        <v>347710.23440000002</v>
      </c>
      <c r="Y135" s="122">
        <v>259550</v>
      </c>
      <c r="Z135" s="40">
        <v>1.29</v>
      </c>
      <c r="AA135" s="41">
        <v>107792</v>
      </c>
      <c r="AB135" s="146">
        <f t="shared" ref="AB135:AB198" si="53">+Y135+AA135</f>
        <v>367342</v>
      </c>
      <c r="AC135" s="571">
        <v>193249.471145702</v>
      </c>
      <c r="AD135" s="563">
        <v>1.29</v>
      </c>
      <c r="AE135" s="570">
        <v>47917.084777263903</v>
      </c>
      <c r="AF135" s="570">
        <f t="shared" si="47"/>
        <v>241166.5559229659</v>
      </c>
      <c r="AG135" s="404">
        <f t="shared" ref="AG135:AG198" si="54">AVERAGE(I135,P135,T135,X135,AB135,AF135)</f>
        <v>320386.85196240543</v>
      </c>
    </row>
    <row r="136" spans="1:37" x14ac:dyDescent="0.2">
      <c r="A136" s="16">
        <v>121</v>
      </c>
      <c r="B136" s="22" t="s">
        <v>157</v>
      </c>
      <c r="C136" s="230">
        <v>145040</v>
      </c>
      <c r="D136" s="234">
        <f t="shared" si="45"/>
        <v>158499.712</v>
      </c>
      <c r="E136" s="115">
        <v>186105</v>
      </c>
      <c r="F136" s="190">
        <f t="shared" si="46"/>
        <v>195782.46</v>
      </c>
      <c r="G136" s="271">
        <v>180119.86319999999</v>
      </c>
      <c r="H136" s="305">
        <f t="shared" si="48"/>
        <v>189305.97622319998</v>
      </c>
      <c r="I136" s="158">
        <f t="shared" si="49"/>
        <v>181196.04940773334</v>
      </c>
      <c r="K136" s="133">
        <v>121</v>
      </c>
      <c r="L136" s="246" t="s">
        <v>157</v>
      </c>
      <c r="M136" s="122">
        <v>157950</v>
      </c>
      <c r="N136" s="40">
        <v>1.23</v>
      </c>
      <c r="O136" s="41">
        <v>70063</v>
      </c>
      <c r="P136" s="146">
        <f t="shared" si="50"/>
        <v>228013</v>
      </c>
      <c r="Q136" s="122">
        <v>159120</v>
      </c>
      <c r="R136" s="40">
        <v>1.23</v>
      </c>
      <c r="S136" s="41">
        <v>72588</v>
      </c>
      <c r="T136" s="146">
        <f t="shared" si="51"/>
        <v>231708</v>
      </c>
      <c r="U136" s="122">
        <v>169650</v>
      </c>
      <c r="V136" s="40">
        <v>1.23</v>
      </c>
      <c r="W136" s="41">
        <v>63119.863199999993</v>
      </c>
      <c r="X136" s="146">
        <f t="shared" si="52"/>
        <v>232769.86319999999</v>
      </c>
      <c r="Y136" s="122">
        <v>169650</v>
      </c>
      <c r="Z136" s="40">
        <v>1.23</v>
      </c>
      <c r="AA136" s="41">
        <v>68801</v>
      </c>
      <c r="AB136" s="146">
        <f t="shared" si="53"/>
        <v>238451</v>
      </c>
      <c r="AC136" s="571">
        <v>139081.058779104</v>
      </c>
      <c r="AD136" s="563">
        <v>1.23</v>
      </c>
      <c r="AE136" s="570">
        <v>33935.778342101403</v>
      </c>
      <c r="AF136" s="570">
        <f t="shared" si="47"/>
        <v>173016.8371212054</v>
      </c>
      <c r="AG136" s="404">
        <f t="shared" si="54"/>
        <v>214192.45828815646</v>
      </c>
    </row>
    <row r="137" spans="1:37" x14ac:dyDescent="0.2">
      <c r="A137" s="16">
        <v>122</v>
      </c>
      <c r="B137" s="22" t="s">
        <v>158</v>
      </c>
      <c r="C137" s="230">
        <v>412580</v>
      </c>
      <c r="D137" s="234">
        <f t="shared" si="45"/>
        <v>450867.424</v>
      </c>
      <c r="E137" s="115">
        <v>529150</v>
      </c>
      <c r="F137" s="190">
        <f t="shared" si="46"/>
        <v>556665.80000000005</v>
      </c>
      <c r="G137" s="271">
        <v>512132.53600000002</v>
      </c>
      <c r="H137" s="305">
        <f t="shared" si="48"/>
        <v>538251.29533600004</v>
      </c>
      <c r="I137" s="158">
        <f t="shared" si="49"/>
        <v>515261.50644533336</v>
      </c>
      <c r="K137" s="133">
        <v>122</v>
      </c>
      <c r="L137" s="246" t="s">
        <v>158</v>
      </c>
      <c r="M137" s="122">
        <v>476190</v>
      </c>
      <c r="N137" s="40">
        <v>1.23</v>
      </c>
      <c r="O137" s="41">
        <v>198837</v>
      </c>
      <c r="P137" s="146">
        <f t="shared" si="50"/>
        <v>675027</v>
      </c>
      <c r="Q137" s="122">
        <v>436230</v>
      </c>
      <c r="R137" s="40">
        <v>1.23</v>
      </c>
      <c r="S137" s="41">
        <v>200628</v>
      </c>
      <c r="T137" s="146">
        <f t="shared" si="51"/>
        <v>636858</v>
      </c>
      <c r="U137" s="122">
        <v>489510</v>
      </c>
      <c r="V137" s="40">
        <v>1.23</v>
      </c>
      <c r="W137" s="41">
        <v>179132.53600000002</v>
      </c>
      <c r="X137" s="146">
        <f t="shared" si="52"/>
        <v>668642.53600000008</v>
      </c>
      <c r="Y137" s="122">
        <v>486180</v>
      </c>
      <c r="Z137" s="40">
        <v>1.23</v>
      </c>
      <c r="AA137" s="41">
        <v>193463</v>
      </c>
      <c r="AB137" s="146">
        <f t="shared" si="53"/>
        <v>679643</v>
      </c>
      <c r="AC137" s="571">
        <v>39528.300916166401</v>
      </c>
      <c r="AD137" s="563">
        <v>1.23</v>
      </c>
      <c r="AE137" s="570">
        <v>4699.4757755886703</v>
      </c>
      <c r="AF137" s="570">
        <f t="shared" si="47"/>
        <v>44227.776691755069</v>
      </c>
      <c r="AG137" s="404">
        <f t="shared" si="54"/>
        <v>536609.96985618153</v>
      </c>
    </row>
    <row r="138" spans="1:37" x14ac:dyDescent="0.2">
      <c r="A138" s="16">
        <v>123</v>
      </c>
      <c r="B138" s="22" t="s">
        <v>159</v>
      </c>
      <c r="C138" s="230">
        <v>173460</v>
      </c>
      <c r="D138" s="234">
        <f t="shared" si="45"/>
        <v>189557.08799999999</v>
      </c>
      <c r="E138" s="115">
        <v>222490</v>
      </c>
      <c r="F138" s="190">
        <f t="shared" si="46"/>
        <v>234059.48</v>
      </c>
      <c r="G138" s="271">
        <v>215334.72160000002</v>
      </c>
      <c r="H138" s="305">
        <f t="shared" si="48"/>
        <v>226316.79240160002</v>
      </c>
      <c r="I138" s="158">
        <f t="shared" si="49"/>
        <v>216644.45346720002</v>
      </c>
      <c r="K138" s="133">
        <v>123</v>
      </c>
      <c r="L138" s="246" t="s">
        <v>159</v>
      </c>
      <c r="M138" s="122">
        <v>203000</v>
      </c>
      <c r="N138" s="40">
        <v>4.66</v>
      </c>
      <c r="O138" s="41">
        <v>82868</v>
      </c>
      <c r="P138" s="146">
        <f t="shared" si="50"/>
        <v>285868</v>
      </c>
      <c r="Q138" s="122">
        <v>190400</v>
      </c>
      <c r="R138" s="40">
        <v>4.66</v>
      </c>
      <c r="S138" s="41">
        <v>87388</v>
      </c>
      <c r="T138" s="146">
        <f t="shared" si="51"/>
        <v>277788</v>
      </c>
      <c r="U138" s="122">
        <v>193200</v>
      </c>
      <c r="V138" s="40">
        <v>4.66</v>
      </c>
      <c r="W138" s="41">
        <v>75334.721600000019</v>
      </c>
      <c r="X138" s="146">
        <f t="shared" si="52"/>
        <v>268534.72160000005</v>
      </c>
      <c r="Y138" s="122">
        <v>211400</v>
      </c>
      <c r="Z138" s="40">
        <v>4.66</v>
      </c>
      <c r="AA138" s="41">
        <v>85128</v>
      </c>
      <c r="AB138" s="146">
        <f t="shared" si="53"/>
        <v>296528</v>
      </c>
      <c r="AC138" s="571">
        <v>159577.214809709</v>
      </c>
      <c r="AD138" s="563">
        <v>4.66</v>
      </c>
      <c r="AE138" s="570">
        <v>28182.214542081601</v>
      </c>
      <c r="AF138" s="570">
        <f t="shared" si="47"/>
        <v>187759.4293517906</v>
      </c>
      <c r="AG138" s="404">
        <f t="shared" si="54"/>
        <v>255520.43406983177</v>
      </c>
    </row>
    <row r="139" spans="1:37" x14ac:dyDescent="0.2">
      <c r="A139" s="16">
        <v>124</v>
      </c>
      <c r="B139" s="22" t="s">
        <v>160</v>
      </c>
      <c r="C139" s="230">
        <v>266560</v>
      </c>
      <c r="D139" s="234">
        <f t="shared" si="45"/>
        <v>291296.76799999998</v>
      </c>
      <c r="E139" s="115">
        <v>341905</v>
      </c>
      <c r="F139" s="190">
        <f t="shared" si="46"/>
        <v>359684.06</v>
      </c>
      <c r="G139" s="271">
        <v>330909.33519999997</v>
      </c>
      <c r="H139" s="305">
        <f t="shared" si="48"/>
        <v>347785.71129519999</v>
      </c>
      <c r="I139" s="158">
        <f t="shared" si="49"/>
        <v>332922.17976506666</v>
      </c>
      <c r="K139" s="133">
        <v>124</v>
      </c>
      <c r="L139" s="246" t="s">
        <v>160</v>
      </c>
      <c r="M139" s="122">
        <v>305300</v>
      </c>
      <c r="N139" s="40">
        <v>3.66</v>
      </c>
      <c r="O139" s="41">
        <v>129818</v>
      </c>
      <c r="P139" s="146">
        <f t="shared" si="50"/>
        <v>435118</v>
      </c>
      <c r="Q139" s="122">
        <v>288100</v>
      </c>
      <c r="R139" s="40">
        <v>3.66</v>
      </c>
      <c r="S139" s="41">
        <v>130978</v>
      </c>
      <c r="T139" s="146">
        <f t="shared" si="51"/>
        <v>419078</v>
      </c>
      <c r="U139" s="122">
        <v>296700</v>
      </c>
      <c r="V139" s="40">
        <v>3.66</v>
      </c>
      <c r="W139" s="41">
        <v>115909.33519999997</v>
      </c>
      <c r="X139" s="146">
        <f t="shared" si="52"/>
        <v>412609.33519999997</v>
      </c>
      <c r="Y139" s="122">
        <v>324650</v>
      </c>
      <c r="Z139" s="40">
        <v>3.66</v>
      </c>
      <c r="AA139" s="41">
        <v>132137</v>
      </c>
      <c r="AB139" s="146">
        <f t="shared" si="53"/>
        <v>456787</v>
      </c>
      <c r="AC139" s="571">
        <v>65880.501526944005</v>
      </c>
      <c r="AD139" s="563">
        <v>3.66</v>
      </c>
      <c r="AE139" s="570">
        <v>9640.5133901094705</v>
      </c>
      <c r="AF139" s="570">
        <f t="shared" si="47"/>
        <v>75521.014917053471</v>
      </c>
      <c r="AG139" s="404">
        <f t="shared" si="54"/>
        <v>355339.25498035335</v>
      </c>
    </row>
    <row r="140" spans="1:37" x14ac:dyDescent="0.2">
      <c r="A140" s="16">
        <v>125</v>
      </c>
      <c r="B140" s="22" t="s">
        <v>161</v>
      </c>
      <c r="C140" s="230">
        <v>434140</v>
      </c>
      <c r="D140" s="234">
        <f t="shared" si="45"/>
        <v>474428.19199999998</v>
      </c>
      <c r="E140" s="115">
        <v>556795</v>
      </c>
      <c r="F140" s="190">
        <f t="shared" si="46"/>
        <v>585748.34</v>
      </c>
      <c r="G140" s="271">
        <v>412675.2</v>
      </c>
      <c r="H140" s="305">
        <f t="shared" si="48"/>
        <v>433721.63520000002</v>
      </c>
      <c r="I140" s="158">
        <f t="shared" si="49"/>
        <v>497966.05573333334</v>
      </c>
      <c r="K140" s="133">
        <v>125</v>
      </c>
      <c r="L140" s="246" t="s">
        <v>161</v>
      </c>
      <c r="M140" s="122">
        <v>375200</v>
      </c>
      <c r="N140" s="40">
        <v>2.83</v>
      </c>
      <c r="O140" s="41">
        <v>159143</v>
      </c>
      <c r="P140" s="146">
        <f t="shared" si="50"/>
        <v>534343</v>
      </c>
      <c r="Q140" s="122">
        <v>348400</v>
      </c>
      <c r="R140" s="40">
        <v>2.83</v>
      </c>
      <c r="S140" s="41">
        <v>163483</v>
      </c>
      <c r="T140" s="146">
        <f t="shared" si="51"/>
        <v>511883</v>
      </c>
      <c r="U140" s="122">
        <v>402000</v>
      </c>
      <c r="V140" s="40">
        <v>2.83</v>
      </c>
      <c r="W140" s="41">
        <v>144675.20000000001</v>
      </c>
      <c r="X140" s="146">
        <f t="shared" si="52"/>
        <v>546675.19999999995</v>
      </c>
      <c r="Y140" s="122">
        <v>404680</v>
      </c>
      <c r="Z140" s="40">
        <v>2.83</v>
      </c>
      <c r="AA140" s="41">
        <v>157696</v>
      </c>
      <c r="AB140" s="146">
        <f t="shared" si="53"/>
        <v>562376</v>
      </c>
      <c r="AC140" s="571">
        <v>711509.41649099498</v>
      </c>
      <c r="AD140" s="563">
        <v>2.83</v>
      </c>
      <c r="AE140" s="570">
        <v>66927.269495649904</v>
      </c>
      <c r="AF140" s="570">
        <f t="shared" si="47"/>
        <v>778436.68598664482</v>
      </c>
      <c r="AG140" s="404">
        <f t="shared" si="54"/>
        <v>571946.65695332969</v>
      </c>
    </row>
    <row r="141" spans="1:37" x14ac:dyDescent="0.2">
      <c r="A141" s="16">
        <v>126</v>
      </c>
      <c r="B141" s="22" t="s">
        <v>162</v>
      </c>
      <c r="C141" s="230">
        <v>264600</v>
      </c>
      <c r="D141" s="234">
        <f t="shared" si="45"/>
        <v>289154.88</v>
      </c>
      <c r="E141" s="115">
        <v>339340</v>
      </c>
      <c r="F141" s="190">
        <f t="shared" si="46"/>
        <v>356985.68</v>
      </c>
      <c r="G141" s="271">
        <v>328426.82559999998</v>
      </c>
      <c r="H141" s="305">
        <f t="shared" si="48"/>
        <v>345176.59370559995</v>
      </c>
      <c r="I141" s="158">
        <f t="shared" si="49"/>
        <v>330439.05123519996</v>
      </c>
      <c r="K141" s="133">
        <v>126</v>
      </c>
      <c r="L141" s="246" t="s">
        <v>162</v>
      </c>
      <c r="M141" s="122">
        <v>289680</v>
      </c>
      <c r="N141" s="207">
        <v>3.5714285714285716</v>
      </c>
      <c r="O141" s="41">
        <v>126970</v>
      </c>
      <c r="P141" s="146">
        <f t="shared" si="50"/>
        <v>416650</v>
      </c>
      <c r="Q141" s="122">
        <v>276900</v>
      </c>
      <c r="R141" s="207">
        <v>3.5714285714285716</v>
      </c>
      <c r="S141" s="41">
        <v>131587</v>
      </c>
      <c r="T141" s="146">
        <f t="shared" si="51"/>
        <v>408487</v>
      </c>
      <c r="U141" s="122">
        <v>315240</v>
      </c>
      <c r="V141" s="207">
        <v>3.5714285714285716</v>
      </c>
      <c r="W141" s="41">
        <v>115426.82559999998</v>
      </c>
      <c r="X141" s="146">
        <f t="shared" si="52"/>
        <v>430666.82559999998</v>
      </c>
      <c r="Y141" s="122">
        <v>315240</v>
      </c>
      <c r="Z141" s="207">
        <v>3.5714285714285716</v>
      </c>
      <c r="AA141" s="41">
        <v>125815</v>
      </c>
      <c r="AB141" s="146">
        <f t="shared" si="53"/>
        <v>441055</v>
      </c>
      <c r="AC141" s="571">
        <v>300122.28473385598</v>
      </c>
      <c r="AD141" s="596">
        <v>3.5714285714285698</v>
      </c>
      <c r="AE141" s="570">
        <v>40348.147157390602</v>
      </c>
      <c r="AF141" s="570">
        <f t="shared" si="47"/>
        <v>340470.43189124658</v>
      </c>
      <c r="AG141" s="404">
        <f t="shared" si="54"/>
        <v>394628.0514544078</v>
      </c>
    </row>
    <row r="142" spans="1:37" x14ac:dyDescent="0.2">
      <c r="A142" s="16">
        <v>127</v>
      </c>
      <c r="B142" s="22" t="s">
        <v>118</v>
      </c>
      <c r="C142" s="230">
        <v>49000</v>
      </c>
      <c r="D142" s="234">
        <f t="shared" si="45"/>
        <v>53547.199999999997</v>
      </c>
      <c r="E142" s="115">
        <v>62890</v>
      </c>
      <c r="F142" s="190">
        <f t="shared" si="46"/>
        <v>66160.28</v>
      </c>
      <c r="G142" s="271">
        <v>60867.457600000002</v>
      </c>
      <c r="H142" s="305">
        <f t="shared" si="48"/>
        <v>63971.697937600002</v>
      </c>
      <c r="I142" s="158">
        <f t="shared" si="49"/>
        <v>61226.392645866668</v>
      </c>
      <c r="K142" s="133">
        <v>127</v>
      </c>
      <c r="L142" s="246" t="s">
        <v>118</v>
      </c>
      <c r="M142" s="122">
        <v>56400</v>
      </c>
      <c r="N142" s="40">
        <v>0.42</v>
      </c>
      <c r="O142" s="41">
        <v>22954</v>
      </c>
      <c r="P142" s="146">
        <f t="shared" si="50"/>
        <v>79354</v>
      </c>
      <c r="Q142" s="122">
        <v>54800</v>
      </c>
      <c r="R142" s="40">
        <v>0.42</v>
      </c>
      <c r="S142" s="41">
        <v>23580</v>
      </c>
      <c r="T142" s="146">
        <f t="shared" si="51"/>
        <v>78380</v>
      </c>
      <c r="U142" s="122">
        <v>58400</v>
      </c>
      <c r="V142" s="40">
        <v>0.42</v>
      </c>
      <c r="W142" s="41">
        <v>20867.457600000002</v>
      </c>
      <c r="X142" s="146">
        <f t="shared" si="52"/>
        <v>79267.457599999994</v>
      </c>
      <c r="Y142" s="122">
        <v>60800</v>
      </c>
      <c r="Z142" s="40">
        <v>0.42</v>
      </c>
      <c r="AA142" s="41">
        <v>23580</v>
      </c>
      <c r="AB142" s="146">
        <f t="shared" si="53"/>
        <v>84380</v>
      </c>
      <c r="AC142" s="571">
        <v>87840.668702591996</v>
      </c>
      <c r="AD142" s="563">
        <v>0.42</v>
      </c>
      <c r="AE142" s="570">
        <v>22589.691968016599</v>
      </c>
      <c r="AF142" s="570">
        <f t="shared" si="47"/>
        <v>110430.3606706086</v>
      </c>
      <c r="AG142" s="404">
        <f t="shared" si="54"/>
        <v>82173.035152745884</v>
      </c>
    </row>
    <row r="143" spans="1:37" x14ac:dyDescent="0.2">
      <c r="A143" s="16">
        <v>128</v>
      </c>
      <c r="B143" s="22" t="s">
        <v>119</v>
      </c>
      <c r="C143" s="230">
        <v>50960</v>
      </c>
      <c r="D143" s="234">
        <f t="shared" si="45"/>
        <v>55689.088000000003</v>
      </c>
      <c r="E143" s="115">
        <v>65360</v>
      </c>
      <c r="F143" s="190">
        <f t="shared" si="46"/>
        <v>68758.720000000001</v>
      </c>
      <c r="G143" s="271">
        <v>63258.022400000002</v>
      </c>
      <c r="H143" s="305">
        <f t="shared" si="48"/>
        <v>66484.181542400009</v>
      </c>
      <c r="I143" s="158">
        <f t="shared" si="49"/>
        <v>63643.99651413333</v>
      </c>
      <c r="K143" s="133">
        <v>128</v>
      </c>
      <c r="L143" s="246" t="s">
        <v>119</v>
      </c>
      <c r="M143" s="122">
        <v>57810</v>
      </c>
      <c r="N143" s="40">
        <v>1.83</v>
      </c>
      <c r="O143" s="41">
        <v>24484</v>
      </c>
      <c r="P143" s="146">
        <f t="shared" si="50"/>
        <v>82294</v>
      </c>
      <c r="Q143" s="122">
        <v>53300</v>
      </c>
      <c r="R143" s="40">
        <v>1.83</v>
      </c>
      <c r="S143" s="41">
        <v>25819</v>
      </c>
      <c r="T143" s="146">
        <f t="shared" si="51"/>
        <v>79119</v>
      </c>
      <c r="U143" s="122">
        <v>58630</v>
      </c>
      <c r="V143" s="40">
        <v>1.83</v>
      </c>
      <c r="W143" s="41">
        <v>22258.022400000002</v>
      </c>
      <c r="X143" s="146">
        <f t="shared" si="52"/>
        <v>80888.022400000002</v>
      </c>
      <c r="Y143" s="122">
        <v>61500</v>
      </c>
      <c r="Z143" s="40">
        <v>1.83</v>
      </c>
      <c r="AA143" s="41">
        <v>24261</v>
      </c>
      <c r="AB143" s="146">
        <f t="shared" si="53"/>
        <v>85761</v>
      </c>
      <c r="AC143" s="571">
        <v>86376.657557548795</v>
      </c>
      <c r="AD143" s="563">
        <v>1.83</v>
      </c>
      <c r="AE143" s="570">
        <v>22245.649348931402</v>
      </c>
      <c r="AF143" s="570">
        <f t="shared" si="47"/>
        <v>108622.3069064802</v>
      </c>
      <c r="AG143" s="404">
        <f t="shared" si="54"/>
        <v>83388.054303435594</v>
      </c>
    </row>
    <row r="144" spans="1:37" x14ac:dyDescent="0.2">
      <c r="A144" s="16">
        <v>129</v>
      </c>
      <c r="B144" s="22" t="s">
        <v>246</v>
      </c>
      <c r="C144" s="230">
        <v>50960</v>
      </c>
      <c r="D144" s="234">
        <f t="shared" si="45"/>
        <v>55689.088000000003</v>
      </c>
      <c r="E144" s="115">
        <v>65360</v>
      </c>
      <c r="F144" s="190">
        <f t="shared" si="46"/>
        <v>68758.720000000001</v>
      </c>
      <c r="G144" s="271">
        <v>63258.022400000002</v>
      </c>
      <c r="H144" s="305">
        <f t="shared" si="48"/>
        <v>66484.181542400009</v>
      </c>
      <c r="I144" s="158">
        <f t="shared" si="49"/>
        <v>63643.99651413333</v>
      </c>
      <c r="K144" s="133">
        <v>129</v>
      </c>
      <c r="L144" s="246" t="s">
        <v>246</v>
      </c>
      <c r="M144" s="122">
        <v>55760</v>
      </c>
      <c r="N144" s="209">
        <v>0.72</v>
      </c>
      <c r="O144" s="41">
        <v>24484</v>
      </c>
      <c r="P144" s="146">
        <f t="shared" si="50"/>
        <v>80244</v>
      </c>
      <c r="Q144" s="122">
        <v>54940</v>
      </c>
      <c r="R144" s="209">
        <v>0.72</v>
      </c>
      <c r="S144" s="41">
        <v>25597</v>
      </c>
      <c r="T144" s="146">
        <f t="shared" si="51"/>
        <v>80537</v>
      </c>
      <c r="U144" s="122">
        <v>58220</v>
      </c>
      <c r="V144" s="209">
        <v>0.72</v>
      </c>
      <c r="W144" s="41">
        <v>22258.022400000002</v>
      </c>
      <c r="X144" s="146">
        <f t="shared" si="52"/>
        <v>80478.022400000002</v>
      </c>
      <c r="Y144" s="122">
        <v>62320</v>
      </c>
      <c r="Z144" s="209">
        <v>0.72</v>
      </c>
      <c r="AA144" s="41">
        <v>24484</v>
      </c>
      <c r="AB144" s="146">
        <f t="shared" si="53"/>
        <v>86804</v>
      </c>
      <c r="AC144" s="571">
        <v>88917.147485712005</v>
      </c>
      <c r="AD144" s="598">
        <v>0.72</v>
      </c>
      <c r="AE144" s="570">
        <v>22899.933153311798</v>
      </c>
      <c r="AF144" s="570">
        <f t="shared" si="47"/>
        <v>111817.0806390238</v>
      </c>
      <c r="AG144" s="404">
        <f t="shared" si="54"/>
        <v>83920.683258859513</v>
      </c>
    </row>
    <row r="145" spans="1:33" x14ac:dyDescent="0.2">
      <c r="A145" s="16">
        <v>130</v>
      </c>
      <c r="B145" s="22" t="s">
        <v>85</v>
      </c>
      <c r="C145" s="230">
        <v>195020</v>
      </c>
      <c r="D145" s="234">
        <f t="shared" si="45"/>
        <v>213117.856</v>
      </c>
      <c r="E145" s="115">
        <v>250135</v>
      </c>
      <c r="F145" s="190">
        <f t="shared" si="46"/>
        <v>263142.02</v>
      </c>
      <c r="G145" s="271">
        <v>242090.65840000001</v>
      </c>
      <c r="H145" s="305">
        <f t="shared" si="48"/>
        <v>254437.28197840002</v>
      </c>
      <c r="I145" s="158">
        <f t="shared" si="49"/>
        <v>243565.71932613337</v>
      </c>
      <c r="K145" s="133">
        <v>130</v>
      </c>
      <c r="L145" s="246" t="s">
        <v>85</v>
      </c>
      <c r="M145" s="462" t="s">
        <v>593</v>
      </c>
      <c r="N145" s="208">
        <v>1.33</v>
      </c>
      <c r="O145" s="41">
        <v>266300</v>
      </c>
      <c r="P145" s="146">
        <f t="shared" ref="P145:P148" si="55">+O145</f>
        <v>266300</v>
      </c>
      <c r="Q145" s="462" t="s">
        <v>593</v>
      </c>
      <c r="R145" s="208">
        <v>1.33</v>
      </c>
      <c r="S145" s="41">
        <v>275983</v>
      </c>
      <c r="T145" s="146">
        <f t="shared" ref="T145:T148" si="56">+S145</f>
        <v>275983</v>
      </c>
      <c r="U145" s="462" t="s">
        <v>593</v>
      </c>
      <c r="V145" s="208">
        <v>1.33</v>
      </c>
      <c r="W145" s="41">
        <v>242090.65840000001</v>
      </c>
      <c r="X145" s="146">
        <f t="shared" ref="X145:X148" si="57">+W145</f>
        <v>242090.65840000001</v>
      </c>
      <c r="Y145" s="462" t="s">
        <v>593</v>
      </c>
      <c r="Z145" s="208">
        <v>1.33</v>
      </c>
      <c r="AA145" s="41">
        <v>268721</v>
      </c>
      <c r="AB145" s="146">
        <f t="shared" ref="AB145:AB148" si="58">+AA145</f>
        <v>268721</v>
      </c>
      <c r="AC145" s="92" t="s">
        <v>593</v>
      </c>
      <c r="AD145" s="597">
        <v>1.33</v>
      </c>
      <c r="AE145" s="570">
        <v>686365.02507487801</v>
      </c>
      <c r="AF145" s="570">
        <f t="shared" si="47"/>
        <v>686365.02507487801</v>
      </c>
      <c r="AG145" s="404">
        <f t="shared" si="54"/>
        <v>330504.23380016856</v>
      </c>
    </row>
    <row r="146" spans="1:33" x14ac:dyDescent="0.2">
      <c r="A146" s="16">
        <v>131</v>
      </c>
      <c r="B146" s="22" t="s">
        <v>86</v>
      </c>
      <c r="C146" s="230">
        <v>13720</v>
      </c>
      <c r="D146" s="234">
        <f t="shared" si="45"/>
        <v>14993.216</v>
      </c>
      <c r="E146" s="115">
        <v>17575</v>
      </c>
      <c r="F146" s="190">
        <f t="shared" si="46"/>
        <v>18488.900000000001</v>
      </c>
      <c r="G146" s="271">
        <v>17009.788</v>
      </c>
      <c r="H146" s="305">
        <f t="shared" si="48"/>
        <v>17877.287188000002</v>
      </c>
      <c r="I146" s="158">
        <f t="shared" si="49"/>
        <v>17119.801062666669</v>
      </c>
      <c r="K146" s="133">
        <v>131</v>
      </c>
      <c r="L146" s="246" t="s">
        <v>86</v>
      </c>
      <c r="M146" s="462" t="s">
        <v>593</v>
      </c>
      <c r="N146" s="40">
        <v>2.73</v>
      </c>
      <c r="O146" s="41">
        <v>19051</v>
      </c>
      <c r="P146" s="146">
        <f t="shared" si="55"/>
        <v>19051</v>
      </c>
      <c r="Q146" s="462" t="s">
        <v>593</v>
      </c>
      <c r="R146" s="40">
        <v>2.73</v>
      </c>
      <c r="S146" s="41">
        <v>19561</v>
      </c>
      <c r="T146" s="146">
        <f t="shared" si="56"/>
        <v>19561</v>
      </c>
      <c r="U146" s="462" t="s">
        <v>593</v>
      </c>
      <c r="V146" s="40">
        <v>2.73</v>
      </c>
      <c r="W146" s="41">
        <v>17009.788</v>
      </c>
      <c r="X146" s="146">
        <f t="shared" si="57"/>
        <v>17009.788</v>
      </c>
      <c r="Y146" s="462" t="s">
        <v>593</v>
      </c>
      <c r="Z146" s="40">
        <v>2.73</v>
      </c>
      <c r="AA146" s="41">
        <v>19051</v>
      </c>
      <c r="AB146" s="146">
        <f t="shared" si="58"/>
        <v>19051</v>
      </c>
      <c r="AC146" s="92" t="s">
        <v>593</v>
      </c>
      <c r="AD146" s="563">
        <v>2.73</v>
      </c>
      <c r="AE146" s="570">
        <v>55215.1803353043</v>
      </c>
      <c r="AF146" s="570">
        <f t="shared" si="47"/>
        <v>55215.1803353043</v>
      </c>
      <c r="AG146" s="404">
        <f t="shared" si="54"/>
        <v>24501.294899661825</v>
      </c>
    </row>
    <row r="147" spans="1:33" x14ac:dyDescent="0.2">
      <c r="A147" s="16">
        <v>132</v>
      </c>
      <c r="B147" s="22" t="s">
        <v>345</v>
      </c>
      <c r="C147" s="230">
        <v>13720</v>
      </c>
      <c r="D147" s="234">
        <f t="shared" si="45"/>
        <v>14993.216</v>
      </c>
      <c r="E147" s="115">
        <v>17575</v>
      </c>
      <c r="F147" s="190">
        <f t="shared" si="46"/>
        <v>18488.900000000001</v>
      </c>
      <c r="G147" s="271">
        <v>17009.788</v>
      </c>
      <c r="H147" s="305">
        <f t="shared" si="48"/>
        <v>17877.287188000002</v>
      </c>
      <c r="I147" s="158">
        <f t="shared" si="49"/>
        <v>17119.801062666669</v>
      </c>
      <c r="K147" s="133">
        <v>132</v>
      </c>
      <c r="L147" s="246" t="s">
        <v>345</v>
      </c>
      <c r="M147" s="462" t="s">
        <v>593</v>
      </c>
      <c r="N147" s="209">
        <v>0.59</v>
      </c>
      <c r="O147" s="41">
        <v>18881</v>
      </c>
      <c r="P147" s="146">
        <f t="shared" si="55"/>
        <v>18881</v>
      </c>
      <c r="Q147" s="462" t="s">
        <v>593</v>
      </c>
      <c r="R147" s="209">
        <v>0.59</v>
      </c>
      <c r="S147" s="41">
        <v>19391</v>
      </c>
      <c r="T147" s="146">
        <f t="shared" si="56"/>
        <v>19391</v>
      </c>
      <c r="U147" s="462" t="s">
        <v>593</v>
      </c>
      <c r="V147" s="209">
        <v>0.59</v>
      </c>
      <c r="W147" s="41">
        <v>17009.788</v>
      </c>
      <c r="X147" s="146">
        <f t="shared" si="57"/>
        <v>17009.788</v>
      </c>
      <c r="Y147" s="462" t="s">
        <v>593</v>
      </c>
      <c r="Z147" s="209">
        <v>0.59</v>
      </c>
      <c r="AA147" s="41">
        <v>18881</v>
      </c>
      <c r="AB147" s="146">
        <f t="shared" si="58"/>
        <v>18881</v>
      </c>
      <c r="AC147" s="92" t="s">
        <v>593</v>
      </c>
      <c r="AD147" s="598">
        <v>0.59</v>
      </c>
      <c r="AE147" s="570">
        <v>40472.588104719303</v>
      </c>
      <c r="AF147" s="570">
        <f t="shared" si="47"/>
        <v>40472.588104719303</v>
      </c>
      <c r="AG147" s="404">
        <f t="shared" si="54"/>
        <v>21959.196194564327</v>
      </c>
    </row>
    <row r="148" spans="1:33" x14ac:dyDescent="0.2">
      <c r="A148" s="16">
        <v>133</v>
      </c>
      <c r="B148" s="22" t="s">
        <v>88</v>
      </c>
      <c r="C148" s="230">
        <v>13720</v>
      </c>
      <c r="D148" s="234">
        <f t="shared" si="45"/>
        <v>14993.216</v>
      </c>
      <c r="E148" s="115">
        <v>17575</v>
      </c>
      <c r="F148" s="190">
        <f t="shared" si="46"/>
        <v>18488.900000000001</v>
      </c>
      <c r="G148" s="271">
        <v>17009.788</v>
      </c>
      <c r="H148" s="305">
        <f t="shared" si="48"/>
        <v>17877.287188000002</v>
      </c>
      <c r="I148" s="158">
        <f t="shared" si="49"/>
        <v>17119.801062666669</v>
      </c>
      <c r="K148" s="133">
        <v>133</v>
      </c>
      <c r="L148" s="246" t="s">
        <v>88</v>
      </c>
      <c r="M148" s="462" t="s">
        <v>593</v>
      </c>
      <c r="N148" s="40">
        <v>5.43</v>
      </c>
      <c r="O148" s="41">
        <v>18711</v>
      </c>
      <c r="P148" s="146">
        <f t="shared" si="55"/>
        <v>18711</v>
      </c>
      <c r="Q148" s="462" t="s">
        <v>593</v>
      </c>
      <c r="R148" s="40">
        <v>5.43</v>
      </c>
      <c r="S148" s="41">
        <v>19051</v>
      </c>
      <c r="T148" s="146">
        <f t="shared" si="56"/>
        <v>19051</v>
      </c>
      <c r="U148" s="462" t="s">
        <v>593</v>
      </c>
      <c r="V148" s="40">
        <v>5.43</v>
      </c>
      <c r="W148" s="41">
        <v>17009.788</v>
      </c>
      <c r="X148" s="146">
        <f t="shared" si="57"/>
        <v>17009.788</v>
      </c>
      <c r="Y148" s="462" t="s">
        <v>593</v>
      </c>
      <c r="Z148" s="40">
        <v>5.43</v>
      </c>
      <c r="AA148" s="41">
        <v>18371</v>
      </c>
      <c r="AB148" s="146">
        <f t="shared" si="58"/>
        <v>18371</v>
      </c>
      <c r="AC148" s="92" t="s">
        <v>593</v>
      </c>
      <c r="AD148" s="563">
        <v>5.43</v>
      </c>
      <c r="AE148" s="570">
        <v>51459.991748268498</v>
      </c>
      <c r="AF148" s="570">
        <f t="shared" si="47"/>
        <v>51459.991748268498</v>
      </c>
      <c r="AG148" s="404">
        <f t="shared" si="54"/>
        <v>23620.430135155864</v>
      </c>
    </row>
    <row r="149" spans="1:33" x14ac:dyDescent="0.2">
      <c r="A149" s="16">
        <v>134</v>
      </c>
      <c r="B149" s="19" t="s">
        <v>444</v>
      </c>
      <c r="C149" s="230">
        <v>537040</v>
      </c>
      <c r="D149" s="234">
        <f t="shared" si="45"/>
        <v>586877.31200000003</v>
      </c>
      <c r="E149" s="115">
        <v>784035</v>
      </c>
      <c r="F149" s="190">
        <f t="shared" si="46"/>
        <v>824804.82000000007</v>
      </c>
      <c r="G149" s="271">
        <v>658444</v>
      </c>
      <c r="H149" s="305">
        <f t="shared" si="48"/>
        <v>692024.64399999997</v>
      </c>
      <c r="I149" s="158">
        <f t="shared" si="49"/>
        <v>701235.59200000006</v>
      </c>
      <c r="K149" s="133">
        <v>134</v>
      </c>
      <c r="L149" s="206" t="s">
        <v>444</v>
      </c>
      <c r="M149" s="122">
        <v>672000</v>
      </c>
      <c r="N149" s="40">
        <v>5.43</v>
      </c>
      <c r="O149" s="41">
        <v>255793</v>
      </c>
      <c r="P149" s="146">
        <f t="shared" si="50"/>
        <v>927793</v>
      </c>
      <c r="Q149" s="122">
        <v>628800</v>
      </c>
      <c r="R149" s="40">
        <v>5.43</v>
      </c>
      <c r="S149" s="41">
        <v>267315</v>
      </c>
      <c r="T149" s="146">
        <f t="shared" si="51"/>
        <v>896115</v>
      </c>
      <c r="U149" s="122">
        <v>676800</v>
      </c>
      <c r="V149" s="40">
        <v>5.43</v>
      </c>
      <c r="W149" s="41">
        <v>230444</v>
      </c>
      <c r="X149" s="146">
        <f t="shared" si="52"/>
        <v>907244</v>
      </c>
      <c r="Y149" s="122">
        <v>705600</v>
      </c>
      <c r="Z149" s="40">
        <v>5.43</v>
      </c>
      <c r="AA149" s="41">
        <v>255793</v>
      </c>
      <c r="AB149" s="146">
        <f t="shared" si="53"/>
        <v>961393</v>
      </c>
      <c r="AC149" s="571">
        <v>425000</v>
      </c>
      <c r="AD149" s="563">
        <v>5.43</v>
      </c>
      <c r="AE149" s="570">
        <v>50000</v>
      </c>
      <c r="AF149" s="570">
        <f t="shared" si="47"/>
        <v>475000</v>
      </c>
      <c r="AG149" s="404">
        <f t="shared" si="54"/>
        <v>811463.43200000003</v>
      </c>
    </row>
    <row r="150" spans="1:33" x14ac:dyDescent="0.2">
      <c r="A150" s="16">
        <v>135</v>
      </c>
      <c r="B150" s="19" t="s">
        <v>445</v>
      </c>
      <c r="C150" s="230">
        <v>617400</v>
      </c>
      <c r="D150" s="234">
        <f t="shared" si="45"/>
        <v>674694.72</v>
      </c>
      <c r="E150" s="115">
        <v>897750</v>
      </c>
      <c r="F150" s="190">
        <f t="shared" si="46"/>
        <v>944433</v>
      </c>
      <c r="G150" s="271">
        <v>658444</v>
      </c>
      <c r="H150" s="305">
        <f t="shared" si="48"/>
        <v>692024.64399999997</v>
      </c>
      <c r="I150" s="158">
        <f t="shared" si="49"/>
        <v>770384.12133333331</v>
      </c>
      <c r="K150" s="133">
        <v>135</v>
      </c>
      <c r="L150" s="206" t="s">
        <v>445</v>
      </c>
      <c r="M150" s="122">
        <v>662400</v>
      </c>
      <c r="N150" s="40">
        <v>1.87</v>
      </c>
      <c r="O150" s="41">
        <v>258097</v>
      </c>
      <c r="P150" s="146">
        <f t="shared" si="50"/>
        <v>920497</v>
      </c>
      <c r="Q150" s="122">
        <v>638400</v>
      </c>
      <c r="R150" s="40">
        <v>1.87</v>
      </c>
      <c r="S150" s="41">
        <v>265011</v>
      </c>
      <c r="T150" s="146">
        <f t="shared" si="51"/>
        <v>903411</v>
      </c>
      <c r="U150" s="122">
        <v>696000</v>
      </c>
      <c r="V150" s="40">
        <v>1.87</v>
      </c>
      <c r="W150" s="41">
        <v>230444</v>
      </c>
      <c r="X150" s="146">
        <f t="shared" si="52"/>
        <v>926444</v>
      </c>
      <c r="Y150" s="122">
        <v>720000</v>
      </c>
      <c r="Z150" s="40">
        <v>1.87</v>
      </c>
      <c r="AA150" s="41">
        <v>255793</v>
      </c>
      <c r="AB150" s="146">
        <f t="shared" si="53"/>
        <v>975793</v>
      </c>
      <c r="AC150" s="571">
        <v>620000</v>
      </c>
      <c r="AD150" s="563">
        <v>1.87</v>
      </c>
      <c r="AE150" s="570">
        <v>50000</v>
      </c>
      <c r="AF150" s="570">
        <f t="shared" si="47"/>
        <v>670000</v>
      </c>
      <c r="AG150" s="404">
        <f t="shared" si="54"/>
        <v>861088.18688888883</v>
      </c>
    </row>
    <row r="151" spans="1:33" x14ac:dyDescent="0.2">
      <c r="A151" s="16">
        <v>136</v>
      </c>
      <c r="B151" s="19" t="s">
        <v>446</v>
      </c>
      <c r="C151" s="230">
        <v>63700</v>
      </c>
      <c r="D151" s="234">
        <f t="shared" si="45"/>
        <v>69611.360000000001</v>
      </c>
      <c r="E151" s="115">
        <v>81700</v>
      </c>
      <c r="F151" s="190">
        <f t="shared" si="46"/>
        <v>85948.4</v>
      </c>
      <c r="G151" s="271">
        <v>79072.527999999991</v>
      </c>
      <c r="H151" s="305">
        <f t="shared" si="48"/>
        <v>83105.226927999989</v>
      </c>
      <c r="I151" s="158">
        <f t="shared" si="49"/>
        <v>79554.995642666661</v>
      </c>
      <c r="K151" s="133">
        <v>136</v>
      </c>
      <c r="L151" s="206" t="s">
        <v>446</v>
      </c>
      <c r="M151" s="122">
        <v>224000</v>
      </c>
      <c r="N151" s="40">
        <v>6.08</v>
      </c>
      <c r="O151" s="41">
        <v>31161</v>
      </c>
      <c r="P151" s="146">
        <f t="shared" si="50"/>
        <v>255161</v>
      </c>
      <c r="Q151" s="122">
        <v>206400</v>
      </c>
      <c r="R151" s="40">
        <v>6.08</v>
      </c>
      <c r="S151" s="41">
        <v>31722</v>
      </c>
      <c r="T151" s="146">
        <f t="shared" si="51"/>
        <v>238122</v>
      </c>
      <c r="U151" s="122">
        <v>225600</v>
      </c>
      <c r="V151" s="40">
        <v>6.08</v>
      </c>
      <c r="W151" s="41">
        <v>28072.527999999991</v>
      </c>
      <c r="X151" s="146">
        <f t="shared" si="52"/>
        <v>253672.52799999999</v>
      </c>
      <c r="Y151" s="122">
        <v>240000</v>
      </c>
      <c r="Z151" s="40">
        <v>6.08</v>
      </c>
      <c r="AA151" s="41">
        <v>30880</v>
      </c>
      <c r="AB151" s="146">
        <f t="shared" si="53"/>
        <v>270880</v>
      </c>
      <c r="AC151" s="571">
        <v>185000</v>
      </c>
      <c r="AD151" s="563">
        <v>6.08</v>
      </c>
      <c r="AE151" s="570">
        <v>50000</v>
      </c>
      <c r="AF151" s="570">
        <f t="shared" si="47"/>
        <v>235000</v>
      </c>
      <c r="AG151" s="404">
        <f t="shared" si="54"/>
        <v>222065.08727377778</v>
      </c>
    </row>
    <row r="152" spans="1:33" x14ac:dyDescent="0.2">
      <c r="A152" s="16">
        <v>137</v>
      </c>
      <c r="B152" s="19" t="s">
        <v>357</v>
      </c>
      <c r="C152" s="230">
        <v>75460</v>
      </c>
      <c r="D152" s="234">
        <f t="shared" si="45"/>
        <v>82462.687999999995</v>
      </c>
      <c r="E152" s="115">
        <v>96805</v>
      </c>
      <c r="F152" s="190">
        <f t="shared" si="46"/>
        <v>101838.86</v>
      </c>
      <c r="G152" s="271">
        <v>93691.751199999999</v>
      </c>
      <c r="H152" s="305">
        <f t="shared" si="48"/>
        <v>98470.030511199991</v>
      </c>
      <c r="I152" s="158">
        <f t="shared" si="49"/>
        <v>94257.192837066672</v>
      </c>
      <c r="K152" s="133">
        <v>137</v>
      </c>
      <c r="L152" s="206" t="s">
        <v>357</v>
      </c>
      <c r="M152" s="122">
        <v>227200</v>
      </c>
      <c r="N152" s="40">
        <v>1.76</v>
      </c>
      <c r="O152" s="41">
        <v>35961</v>
      </c>
      <c r="P152" s="146">
        <f t="shared" si="50"/>
        <v>263161</v>
      </c>
      <c r="Q152" s="122">
        <v>212800</v>
      </c>
      <c r="R152" s="40">
        <v>1.76</v>
      </c>
      <c r="S152" s="41">
        <v>37269</v>
      </c>
      <c r="T152" s="146">
        <f t="shared" si="51"/>
        <v>250069</v>
      </c>
      <c r="U152" s="122">
        <v>225600</v>
      </c>
      <c r="V152" s="40">
        <v>1.76</v>
      </c>
      <c r="W152" s="41">
        <v>32691.751199999999</v>
      </c>
      <c r="X152" s="146">
        <f t="shared" si="52"/>
        <v>258291.7512</v>
      </c>
      <c r="Y152" s="122">
        <v>236800</v>
      </c>
      <c r="Z152" s="40">
        <v>1.76</v>
      </c>
      <c r="AA152" s="41">
        <v>35961</v>
      </c>
      <c r="AB152" s="146">
        <f t="shared" si="53"/>
        <v>272761</v>
      </c>
      <c r="AC152" s="571">
        <v>122400</v>
      </c>
      <c r="AD152" s="563">
        <v>1.76</v>
      </c>
      <c r="AE152" s="570">
        <v>45900</v>
      </c>
      <c r="AF152" s="570">
        <f t="shared" si="47"/>
        <v>168300</v>
      </c>
      <c r="AG152" s="404">
        <f t="shared" si="54"/>
        <v>217806.65733951112</v>
      </c>
    </row>
    <row r="153" spans="1:33" x14ac:dyDescent="0.2">
      <c r="A153" s="16">
        <v>138</v>
      </c>
      <c r="B153" s="19" t="s">
        <v>131</v>
      </c>
      <c r="C153" s="230">
        <v>69580</v>
      </c>
      <c r="D153" s="234">
        <f t="shared" si="45"/>
        <v>76037.024000000005</v>
      </c>
      <c r="E153" s="115">
        <v>89205</v>
      </c>
      <c r="F153" s="190">
        <f t="shared" si="46"/>
        <v>93843.66</v>
      </c>
      <c r="G153" s="271">
        <v>86336.167199999996</v>
      </c>
      <c r="H153" s="305">
        <f t="shared" si="48"/>
        <v>90739.311727199994</v>
      </c>
      <c r="I153" s="158">
        <f t="shared" si="49"/>
        <v>86873.331909066663</v>
      </c>
      <c r="K153" s="133">
        <v>138</v>
      </c>
      <c r="L153" s="206" t="s">
        <v>131</v>
      </c>
      <c r="M153" s="462" t="s">
        <v>593</v>
      </c>
      <c r="N153" s="40">
        <v>5.43</v>
      </c>
      <c r="O153" s="41">
        <v>94970</v>
      </c>
      <c r="P153" s="146">
        <f t="shared" ref="P153:P163" si="59">+O153</f>
        <v>94970</v>
      </c>
      <c r="Q153" s="462" t="s">
        <v>593</v>
      </c>
      <c r="R153" s="40">
        <v>5.43</v>
      </c>
      <c r="S153" s="41">
        <v>100150</v>
      </c>
      <c r="T153" s="146">
        <f t="shared" ref="T153:T163" si="60">+S153</f>
        <v>100150</v>
      </c>
      <c r="U153" s="462" t="s">
        <v>593</v>
      </c>
      <c r="V153" s="40">
        <v>5.43</v>
      </c>
      <c r="W153" s="41">
        <v>86336.167199999996</v>
      </c>
      <c r="X153" s="146">
        <f t="shared" ref="X153:X163" si="61">+W153</f>
        <v>86336.167199999996</v>
      </c>
      <c r="Y153" s="462" t="s">
        <v>593</v>
      </c>
      <c r="Z153" s="40">
        <v>5.43</v>
      </c>
      <c r="AA153" s="41">
        <v>98423</v>
      </c>
      <c r="AB153" s="146">
        <f t="shared" ref="AB153:AB163" si="62">+AA153</f>
        <v>98423</v>
      </c>
      <c r="AC153" s="92" t="s">
        <v>593</v>
      </c>
      <c r="AD153" s="563">
        <v>5.43</v>
      </c>
      <c r="AE153" s="570">
        <v>464278.5</v>
      </c>
      <c r="AF153" s="570">
        <f t="shared" si="47"/>
        <v>464278.5</v>
      </c>
      <c r="AG153" s="404">
        <f t="shared" si="54"/>
        <v>155171.83318484444</v>
      </c>
    </row>
    <row r="154" spans="1:33" x14ac:dyDescent="0.2">
      <c r="A154" s="16">
        <v>139</v>
      </c>
      <c r="B154" s="12" t="s">
        <v>89</v>
      </c>
      <c r="C154" s="230">
        <v>45080</v>
      </c>
      <c r="D154" s="234">
        <f t="shared" si="45"/>
        <v>49263.423999999999</v>
      </c>
      <c r="E154" s="115">
        <v>57855</v>
      </c>
      <c r="F154" s="190">
        <f t="shared" si="46"/>
        <v>60863.46</v>
      </c>
      <c r="G154" s="271">
        <v>55994.383199999997</v>
      </c>
      <c r="H154" s="305">
        <f t="shared" si="48"/>
        <v>58850.096743199996</v>
      </c>
      <c r="I154" s="158">
        <f t="shared" si="49"/>
        <v>56325.660247733329</v>
      </c>
      <c r="K154" s="133">
        <v>139</v>
      </c>
      <c r="L154" s="124" t="s">
        <v>89</v>
      </c>
      <c r="M154" s="462" t="s">
        <v>593</v>
      </c>
      <c r="N154" s="40">
        <v>0.26</v>
      </c>
      <c r="O154" s="41">
        <v>61594</v>
      </c>
      <c r="P154" s="146">
        <f t="shared" si="59"/>
        <v>61594</v>
      </c>
      <c r="Q154" s="462" t="s">
        <v>593</v>
      </c>
      <c r="R154" s="40">
        <v>0.26</v>
      </c>
      <c r="S154" s="41">
        <v>64394</v>
      </c>
      <c r="T154" s="146">
        <f t="shared" si="60"/>
        <v>64394</v>
      </c>
      <c r="U154" s="462" t="s">
        <v>593</v>
      </c>
      <c r="V154" s="40">
        <v>0.26</v>
      </c>
      <c r="W154" s="41">
        <v>55994.383199999997</v>
      </c>
      <c r="X154" s="146">
        <f t="shared" si="61"/>
        <v>55994.383199999997</v>
      </c>
      <c r="Y154" s="462" t="s">
        <v>593</v>
      </c>
      <c r="Z154" s="40">
        <v>0.26</v>
      </c>
      <c r="AA154" s="41">
        <v>62714</v>
      </c>
      <c r="AB154" s="146">
        <f t="shared" si="62"/>
        <v>62714</v>
      </c>
      <c r="AC154" s="92" t="s">
        <v>593</v>
      </c>
      <c r="AD154" s="563">
        <v>0.26</v>
      </c>
      <c r="AE154" s="570">
        <v>112238.414434737</v>
      </c>
      <c r="AF154" s="570">
        <f t="shared" si="47"/>
        <v>112238.414434737</v>
      </c>
      <c r="AG154" s="404">
        <f t="shared" si="54"/>
        <v>68876.742980411727</v>
      </c>
    </row>
    <row r="155" spans="1:33" x14ac:dyDescent="0.2">
      <c r="A155" s="16">
        <v>140</v>
      </c>
      <c r="B155" s="12" t="s">
        <v>447</v>
      </c>
      <c r="C155" s="230">
        <v>61740</v>
      </c>
      <c r="D155" s="234">
        <f t="shared" si="45"/>
        <v>67469.471999999994</v>
      </c>
      <c r="E155" s="115">
        <v>79135</v>
      </c>
      <c r="F155" s="190">
        <f t="shared" si="46"/>
        <v>83250.02</v>
      </c>
      <c r="G155" s="271">
        <v>76590.018400000001</v>
      </c>
      <c r="H155" s="305">
        <f t="shared" si="48"/>
        <v>80496.109338399998</v>
      </c>
      <c r="I155" s="158">
        <f t="shared" si="49"/>
        <v>77071.867112799999</v>
      </c>
      <c r="K155" s="133">
        <v>140</v>
      </c>
      <c r="L155" s="124" t="s">
        <v>447</v>
      </c>
      <c r="M155" s="462" t="s">
        <v>593</v>
      </c>
      <c r="N155" s="40">
        <v>5.3</v>
      </c>
      <c r="O155" s="41">
        <v>84249</v>
      </c>
      <c r="P155" s="146">
        <f t="shared" si="59"/>
        <v>84249</v>
      </c>
      <c r="Q155" s="462" t="s">
        <v>593</v>
      </c>
      <c r="R155" s="40">
        <v>5.3</v>
      </c>
      <c r="S155" s="41">
        <v>86547</v>
      </c>
      <c r="T155" s="146">
        <f t="shared" si="60"/>
        <v>86547</v>
      </c>
      <c r="U155" s="462" t="s">
        <v>593</v>
      </c>
      <c r="V155" s="40">
        <v>5.3</v>
      </c>
      <c r="W155" s="41">
        <v>76590.018400000001</v>
      </c>
      <c r="X155" s="146">
        <f t="shared" si="61"/>
        <v>76590.018400000001</v>
      </c>
      <c r="Y155" s="462" t="s">
        <v>593</v>
      </c>
      <c r="Z155" s="40">
        <v>5.3</v>
      </c>
      <c r="AA155" s="41">
        <v>82717</v>
      </c>
      <c r="AB155" s="146">
        <f t="shared" si="62"/>
        <v>82717</v>
      </c>
      <c r="AC155" s="92" t="s">
        <v>593</v>
      </c>
      <c r="AD155" s="563">
        <v>5.3</v>
      </c>
      <c r="AE155" s="570">
        <v>90124.526088859406</v>
      </c>
      <c r="AF155" s="570">
        <f t="shared" si="47"/>
        <v>90124.526088859406</v>
      </c>
      <c r="AG155" s="404">
        <f t="shared" si="54"/>
        <v>82883.235266943244</v>
      </c>
    </row>
    <row r="156" spans="1:33" x14ac:dyDescent="0.2">
      <c r="A156" s="16">
        <v>141</v>
      </c>
      <c r="B156" s="12" t="s">
        <v>322</v>
      </c>
      <c r="C156" s="230">
        <v>70560</v>
      </c>
      <c r="D156" s="234">
        <f t="shared" si="45"/>
        <v>77107.967999999993</v>
      </c>
      <c r="E156" s="115">
        <v>90535</v>
      </c>
      <c r="F156" s="190">
        <f t="shared" si="46"/>
        <v>95242.82</v>
      </c>
      <c r="G156" s="271">
        <v>87623.394400000005</v>
      </c>
      <c r="H156" s="305">
        <f t="shared" si="48"/>
        <v>92092.187514400008</v>
      </c>
      <c r="I156" s="158">
        <f t="shared" si="49"/>
        <v>88147.658504799998</v>
      </c>
      <c r="K156" s="133">
        <v>141</v>
      </c>
      <c r="L156" s="124" t="s">
        <v>322</v>
      </c>
      <c r="M156" s="462" t="s">
        <v>593</v>
      </c>
      <c r="N156" s="40">
        <v>0.41675675675675677</v>
      </c>
      <c r="O156" s="41">
        <v>98138</v>
      </c>
      <c r="P156" s="146">
        <f t="shared" si="59"/>
        <v>98138</v>
      </c>
      <c r="Q156" s="462" t="s">
        <v>593</v>
      </c>
      <c r="R156" s="40">
        <v>0.41675675675675677</v>
      </c>
      <c r="S156" s="41">
        <v>99891</v>
      </c>
      <c r="T156" s="146">
        <f t="shared" si="60"/>
        <v>99891</v>
      </c>
      <c r="U156" s="462" t="s">
        <v>593</v>
      </c>
      <c r="V156" s="40">
        <v>0.41675675675675677</v>
      </c>
      <c r="W156" s="41">
        <v>87623.394400000005</v>
      </c>
      <c r="X156" s="146">
        <f t="shared" si="61"/>
        <v>87623.394400000005</v>
      </c>
      <c r="Y156" s="462" t="s">
        <v>593</v>
      </c>
      <c r="Z156" s="40">
        <v>0.41675675675675677</v>
      </c>
      <c r="AA156" s="41">
        <v>94633</v>
      </c>
      <c r="AB156" s="146">
        <f t="shared" si="62"/>
        <v>94633</v>
      </c>
      <c r="AC156" s="92" t="s">
        <v>593</v>
      </c>
      <c r="AD156" s="563">
        <v>0.416756756756757</v>
      </c>
      <c r="AE156" s="570">
        <v>90124.526088859406</v>
      </c>
      <c r="AF156" s="570">
        <f t="shared" si="47"/>
        <v>90124.526088859406</v>
      </c>
      <c r="AG156" s="404">
        <f t="shared" si="54"/>
        <v>93092.929832276553</v>
      </c>
    </row>
    <row r="157" spans="1:33" x14ac:dyDescent="0.2">
      <c r="A157" s="16">
        <v>142</v>
      </c>
      <c r="B157" s="12" t="s">
        <v>90</v>
      </c>
      <c r="C157" s="230">
        <v>61740</v>
      </c>
      <c r="D157" s="234">
        <f t="shared" si="45"/>
        <v>67469.471999999994</v>
      </c>
      <c r="E157" s="115">
        <v>79135</v>
      </c>
      <c r="F157" s="190">
        <f t="shared" si="46"/>
        <v>83250.02</v>
      </c>
      <c r="G157" s="271">
        <v>76590.018400000001</v>
      </c>
      <c r="H157" s="305">
        <f t="shared" si="48"/>
        <v>80496.109338399998</v>
      </c>
      <c r="I157" s="158">
        <f t="shared" si="49"/>
        <v>77071.867112799999</v>
      </c>
      <c r="K157" s="133">
        <v>142</v>
      </c>
      <c r="L157" s="124" t="s">
        <v>90</v>
      </c>
      <c r="M157" s="462" t="s">
        <v>593</v>
      </c>
      <c r="N157" s="40">
        <v>0.28000000000000003</v>
      </c>
      <c r="O157" s="41">
        <v>85781</v>
      </c>
      <c r="P157" s="146">
        <f t="shared" si="59"/>
        <v>85781</v>
      </c>
      <c r="Q157" s="462" t="s">
        <v>593</v>
      </c>
      <c r="R157" s="40">
        <v>0.28000000000000003</v>
      </c>
      <c r="S157" s="41">
        <v>85781</v>
      </c>
      <c r="T157" s="146">
        <f t="shared" si="60"/>
        <v>85781</v>
      </c>
      <c r="U157" s="462" t="s">
        <v>593</v>
      </c>
      <c r="V157" s="40">
        <v>0.28000000000000003</v>
      </c>
      <c r="W157" s="41">
        <v>76590.018400000001</v>
      </c>
      <c r="X157" s="146">
        <f t="shared" si="61"/>
        <v>76590.018400000001</v>
      </c>
      <c r="Y157" s="462" t="s">
        <v>593</v>
      </c>
      <c r="Z157" s="40">
        <v>0.28000000000000003</v>
      </c>
      <c r="AA157" s="41">
        <v>86547</v>
      </c>
      <c r="AB157" s="146">
        <f t="shared" si="62"/>
        <v>86547</v>
      </c>
      <c r="AC157" s="92" t="s">
        <v>593</v>
      </c>
      <c r="AD157" s="563">
        <v>0.28000000000000003</v>
      </c>
      <c r="AE157" s="570">
        <v>90124.526088859406</v>
      </c>
      <c r="AF157" s="570">
        <f t="shared" si="47"/>
        <v>90124.526088859406</v>
      </c>
      <c r="AG157" s="404">
        <f t="shared" si="54"/>
        <v>83649.235266943244</v>
      </c>
    </row>
    <row r="158" spans="1:33" x14ac:dyDescent="0.2">
      <c r="A158" s="16">
        <v>143</v>
      </c>
      <c r="B158" s="12" t="s">
        <v>247</v>
      </c>
      <c r="C158" s="230">
        <v>59780</v>
      </c>
      <c r="D158" s="234">
        <f t="shared" si="45"/>
        <v>65327.584000000003</v>
      </c>
      <c r="E158" s="115">
        <v>76665</v>
      </c>
      <c r="F158" s="190">
        <f t="shared" si="46"/>
        <v>80651.58</v>
      </c>
      <c r="G158" s="271">
        <v>74199.453600000008</v>
      </c>
      <c r="H158" s="305">
        <f t="shared" si="48"/>
        <v>77983.625733600013</v>
      </c>
      <c r="I158" s="158">
        <f t="shared" si="49"/>
        <v>74654.263244533329</v>
      </c>
      <c r="K158" s="133">
        <v>143</v>
      </c>
      <c r="L158" s="124" t="s">
        <v>247</v>
      </c>
      <c r="M158" s="462" t="s">
        <v>593</v>
      </c>
      <c r="N158" s="40">
        <v>0.28000000000000003</v>
      </c>
      <c r="O158" s="41">
        <v>83103</v>
      </c>
      <c r="P158" s="146">
        <f t="shared" si="59"/>
        <v>83103</v>
      </c>
      <c r="Q158" s="462" t="s">
        <v>593</v>
      </c>
      <c r="R158" s="40">
        <v>0.28000000000000003</v>
      </c>
      <c r="S158" s="41">
        <v>86071</v>
      </c>
      <c r="T158" s="146">
        <f t="shared" si="60"/>
        <v>86071</v>
      </c>
      <c r="U158" s="462" t="s">
        <v>593</v>
      </c>
      <c r="V158" s="40">
        <v>0.28000000000000003</v>
      </c>
      <c r="W158" s="41">
        <v>74199.453600000008</v>
      </c>
      <c r="X158" s="146">
        <f t="shared" si="61"/>
        <v>74199.453600000008</v>
      </c>
      <c r="Y158" s="462" t="s">
        <v>593</v>
      </c>
      <c r="Z158" s="40">
        <v>0.28000000000000003</v>
      </c>
      <c r="AA158" s="41">
        <v>83103</v>
      </c>
      <c r="AB158" s="146">
        <f t="shared" si="62"/>
        <v>83103</v>
      </c>
      <c r="AC158" s="92" t="s">
        <v>593</v>
      </c>
      <c r="AD158" s="563">
        <v>0.28000000000000003</v>
      </c>
      <c r="AE158" s="570">
        <v>90124.526088859406</v>
      </c>
      <c r="AF158" s="570">
        <f t="shared" si="47"/>
        <v>90124.526088859406</v>
      </c>
      <c r="AG158" s="404">
        <f t="shared" si="54"/>
        <v>81875.873822232126</v>
      </c>
    </row>
    <row r="159" spans="1:33" x14ac:dyDescent="0.2">
      <c r="A159" s="16">
        <v>144</v>
      </c>
      <c r="B159" s="12" t="s">
        <v>92</v>
      </c>
      <c r="C159" s="230">
        <v>59780</v>
      </c>
      <c r="D159" s="234">
        <f t="shared" si="45"/>
        <v>65327.584000000003</v>
      </c>
      <c r="E159" s="115">
        <v>76665</v>
      </c>
      <c r="F159" s="190">
        <f t="shared" si="46"/>
        <v>80651.58</v>
      </c>
      <c r="G159" s="271">
        <v>74199.453600000008</v>
      </c>
      <c r="H159" s="305">
        <f t="shared" si="48"/>
        <v>77983.625733600013</v>
      </c>
      <c r="I159" s="158">
        <f t="shared" si="49"/>
        <v>74654.263244533329</v>
      </c>
      <c r="K159" s="133">
        <v>144</v>
      </c>
      <c r="L159" s="124" t="s">
        <v>92</v>
      </c>
      <c r="M159" s="462" t="s">
        <v>593</v>
      </c>
      <c r="N159" s="40">
        <v>0.12</v>
      </c>
      <c r="O159" s="41">
        <v>82361</v>
      </c>
      <c r="P159" s="146">
        <f t="shared" si="59"/>
        <v>82361</v>
      </c>
      <c r="Q159" s="462" t="s">
        <v>593</v>
      </c>
      <c r="R159" s="40">
        <v>0.12</v>
      </c>
      <c r="S159" s="41">
        <v>85329</v>
      </c>
      <c r="T159" s="146">
        <f t="shared" si="60"/>
        <v>85329</v>
      </c>
      <c r="U159" s="462" t="s">
        <v>593</v>
      </c>
      <c r="V159" s="40">
        <v>0.12</v>
      </c>
      <c r="W159" s="41">
        <v>74199.453600000008</v>
      </c>
      <c r="X159" s="146">
        <f t="shared" si="61"/>
        <v>74199.453600000008</v>
      </c>
      <c r="Y159" s="462" t="s">
        <v>593</v>
      </c>
      <c r="Z159" s="40">
        <v>0.12</v>
      </c>
      <c r="AA159" s="41">
        <v>83103</v>
      </c>
      <c r="AB159" s="146">
        <f t="shared" si="62"/>
        <v>83103</v>
      </c>
      <c r="AC159" s="92" t="s">
        <v>593</v>
      </c>
      <c r="AD159" s="563">
        <v>0.12</v>
      </c>
      <c r="AE159" s="570">
        <v>90124.526088859406</v>
      </c>
      <c r="AF159" s="570">
        <f t="shared" si="47"/>
        <v>90124.526088859406</v>
      </c>
      <c r="AG159" s="404">
        <f t="shared" si="54"/>
        <v>81628.540488898798</v>
      </c>
    </row>
    <row r="160" spans="1:33" x14ac:dyDescent="0.2">
      <c r="A160" s="16">
        <v>145</v>
      </c>
      <c r="B160" s="12" t="s">
        <v>93</v>
      </c>
      <c r="C160" s="230">
        <v>120540</v>
      </c>
      <c r="D160" s="234">
        <f t="shared" si="45"/>
        <v>131726.11199999999</v>
      </c>
      <c r="E160" s="115">
        <v>154565</v>
      </c>
      <c r="F160" s="190">
        <f t="shared" si="46"/>
        <v>162602.38</v>
      </c>
      <c r="G160" s="271">
        <v>149594.18960000001</v>
      </c>
      <c r="H160" s="305">
        <f t="shared" si="48"/>
        <v>157223.4932696</v>
      </c>
      <c r="I160" s="158">
        <f t="shared" si="49"/>
        <v>150517.32842319997</v>
      </c>
      <c r="K160" s="133">
        <v>145</v>
      </c>
      <c r="L160" s="124" t="s">
        <v>93</v>
      </c>
      <c r="M160" s="462" t="s">
        <v>593</v>
      </c>
      <c r="N160" s="40">
        <v>0.12</v>
      </c>
      <c r="O160" s="41">
        <v>167545</v>
      </c>
      <c r="P160" s="146">
        <f t="shared" si="59"/>
        <v>167545</v>
      </c>
      <c r="Q160" s="462" t="s">
        <v>593</v>
      </c>
      <c r="R160" s="40">
        <v>0.12</v>
      </c>
      <c r="S160" s="41">
        <v>173529</v>
      </c>
      <c r="T160" s="146">
        <f t="shared" si="60"/>
        <v>173529</v>
      </c>
      <c r="U160" s="462" t="s">
        <v>593</v>
      </c>
      <c r="V160" s="40">
        <v>0.12</v>
      </c>
      <c r="W160" s="41">
        <v>149594.18960000001</v>
      </c>
      <c r="X160" s="146">
        <f t="shared" si="61"/>
        <v>149594.18960000001</v>
      </c>
      <c r="Y160" s="462" t="s">
        <v>593</v>
      </c>
      <c r="Z160" s="40">
        <v>0.12</v>
      </c>
      <c r="AA160" s="41">
        <v>164554</v>
      </c>
      <c r="AB160" s="146">
        <f t="shared" si="62"/>
        <v>164554</v>
      </c>
      <c r="AC160" s="92" t="s">
        <v>593</v>
      </c>
      <c r="AD160" s="563">
        <v>0.12</v>
      </c>
      <c r="AE160" s="570">
        <v>198746.83299534</v>
      </c>
      <c r="AF160" s="570">
        <f t="shared" si="47"/>
        <v>198746.83299534</v>
      </c>
      <c r="AG160" s="404">
        <f t="shared" si="54"/>
        <v>167414.39183642334</v>
      </c>
    </row>
    <row r="161" spans="1:33" x14ac:dyDescent="0.2">
      <c r="A161" s="16">
        <v>146</v>
      </c>
      <c r="B161" s="12" t="s">
        <v>94</v>
      </c>
      <c r="C161" s="230">
        <v>72520</v>
      </c>
      <c r="D161" s="234">
        <f t="shared" si="45"/>
        <v>79249.856</v>
      </c>
      <c r="E161" s="115">
        <v>93005</v>
      </c>
      <c r="F161" s="190">
        <f t="shared" si="46"/>
        <v>97841.26</v>
      </c>
      <c r="G161" s="271">
        <v>90013.959199999998</v>
      </c>
      <c r="H161" s="305">
        <f t="shared" si="48"/>
        <v>94604.671119199993</v>
      </c>
      <c r="I161" s="158">
        <f t="shared" si="49"/>
        <v>90565.262373066667</v>
      </c>
      <c r="K161" s="133">
        <v>146</v>
      </c>
      <c r="L161" s="124" t="s">
        <v>94</v>
      </c>
      <c r="M161" s="462" t="s">
        <v>593</v>
      </c>
      <c r="N161" s="40">
        <v>0.12</v>
      </c>
      <c r="O161" s="41">
        <v>99915</v>
      </c>
      <c r="P161" s="146">
        <f t="shared" si="59"/>
        <v>99915</v>
      </c>
      <c r="Q161" s="462" t="s">
        <v>593</v>
      </c>
      <c r="R161" s="40">
        <v>0.12</v>
      </c>
      <c r="S161" s="41">
        <v>100816</v>
      </c>
      <c r="T161" s="146">
        <f t="shared" si="60"/>
        <v>100816</v>
      </c>
      <c r="U161" s="462" t="s">
        <v>593</v>
      </c>
      <c r="V161" s="40">
        <v>0.12</v>
      </c>
      <c r="W161" s="41">
        <v>90013.959199999998</v>
      </c>
      <c r="X161" s="146">
        <f t="shared" si="61"/>
        <v>90013.959199999998</v>
      </c>
      <c r="Y161" s="462" t="s">
        <v>593</v>
      </c>
      <c r="Z161" s="40">
        <v>0.12</v>
      </c>
      <c r="AA161" s="41">
        <v>102616</v>
      </c>
      <c r="AB161" s="146">
        <f t="shared" si="62"/>
        <v>102616</v>
      </c>
      <c r="AC161" s="92" t="s">
        <v>593</v>
      </c>
      <c r="AD161" s="563">
        <v>0.12</v>
      </c>
      <c r="AE161" s="570">
        <v>112238.414434737</v>
      </c>
      <c r="AF161" s="570">
        <f t="shared" si="47"/>
        <v>112238.414434737</v>
      </c>
      <c r="AG161" s="404">
        <f t="shared" si="54"/>
        <v>99360.772667967292</v>
      </c>
    </row>
    <row r="162" spans="1:33" x14ac:dyDescent="0.2">
      <c r="A162" s="16">
        <v>147</v>
      </c>
      <c r="B162" s="12" t="s">
        <v>95</v>
      </c>
      <c r="C162" s="230">
        <v>55860</v>
      </c>
      <c r="D162" s="234">
        <f t="shared" si="45"/>
        <v>61043.807999999997</v>
      </c>
      <c r="E162" s="115">
        <v>71630</v>
      </c>
      <c r="F162" s="190">
        <f t="shared" si="46"/>
        <v>75354.759999999995</v>
      </c>
      <c r="G162" s="271">
        <v>69326.379199999996</v>
      </c>
      <c r="H162" s="305">
        <f t="shared" si="48"/>
        <v>72862.024539199992</v>
      </c>
      <c r="I162" s="158">
        <f t="shared" si="49"/>
        <v>69753.530846399997</v>
      </c>
      <c r="K162" s="133">
        <v>147</v>
      </c>
      <c r="L162" s="124" t="s">
        <v>95</v>
      </c>
      <c r="M162" s="462" t="s">
        <v>593</v>
      </c>
      <c r="N162" s="40">
        <v>25.5</v>
      </c>
      <c r="O162" s="41">
        <v>76952</v>
      </c>
      <c r="P162" s="146">
        <f t="shared" si="59"/>
        <v>76952</v>
      </c>
      <c r="Q162" s="462" t="s">
        <v>593</v>
      </c>
      <c r="R162" s="40">
        <v>25.5</v>
      </c>
      <c r="S162" s="41">
        <v>80419</v>
      </c>
      <c r="T162" s="146">
        <f t="shared" si="60"/>
        <v>80419</v>
      </c>
      <c r="U162" s="462" t="s">
        <v>593</v>
      </c>
      <c r="V162" s="40">
        <v>25.5</v>
      </c>
      <c r="W162" s="41">
        <v>69326.379199999996</v>
      </c>
      <c r="X162" s="146">
        <f t="shared" si="61"/>
        <v>69326.379199999996</v>
      </c>
      <c r="Y162" s="462" t="s">
        <v>593</v>
      </c>
      <c r="Z162" s="40">
        <v>25.5</v>
      </c>
      <c r="AA162" s="41">
        <v>76952</v>
      </c>
      <c r="AB162" s="146">
        <f t="shared" si="62"/>
        <v>76952</v>
      </c>
      <c r="AC162" s="92" t="s">
        <v>593</v>
      </c>
      <c r="AD162" s="563">
        <v>25.5</v>
      </c>
      <c r="AE162" s="570">
        <v>90124.526088859406</v>
      </c>
      <c r="AF162" s="570">
        <f t="shared" si="47"/>
        <v>90124.526088859406</v>
      </c>
      <c r="AG162" s="404">
        <f t="shared" si="54"/>
        <v>77254.572689209905</v>
      </c>
    </row>
    <row r="163" spans="1:33" x14ac:dyDescent="0.2">
      <c r="A163" s="16">
        <v>148</v>
      </c>
      <c r="B163" s="12" t="s">
        <v>96</v>
      </c>
      <c r="C163" s="230">
        <v>128380</v>
      </c>
      <c r="D163" s="234">
        <f t="shared" si="45"/>
        <v>140293.66399999999</v>
      </c>
      <c r="E163" s="115">
        <v>164635</v>
      </c>
      <c r="F163" s="190">
        <f t="shared" si="46"/>
        <v>173196.02</v>
      </c>
      <c r="G163" s="271">
        <v>159340.33839999998</v>
      </c>
      <c r="H163" s="305">
        <f t="shared" si="48"/>
        <v>167466.69565839999</v>
      </c>
      <c r="I163" s="158">
        <f t="shared" si="49"/>
        <v>160318.79321946666</v>
      </c>
      <c r="K163" s="133">
        <v>148</v>
      </c>
      <c r="L163" s="124" t="s">
        <v>96</v>
      </c>
      <c r="M163" s="462" t="s">
        <v>593</v>
      </c>
      <c r="N163" s="40">
        <v>0.11</v>
      </c>
      <c r="O163" s="41">
        <v>175274</v>
      </c>
      <c r="P163" s="146">
        <f t="shared" si="59"/>
        <v>175274</v>
      </c>
      <c r="Q163" s="462" t="s">
        <v>593</v>
      </c>
      <c r="R163" s="40">
        <v>0.11</v>
      </c>
      <c r="S163" s="41">
        <v>180055</v>
      </c>
      <c r="T163" s="146">
        <f t="shared" si="60"/>
        <v>180055</v>
      </c>
      <c r="U163" s="462" t="s">
        <v>593</v>
      </c>
      <c r="V163" s="40">
        <v>0.11</v>
      </c>
      <c r="W163" s="41">
        <v>159340.33839999998</v>
      </c>
      <c r="X163" s="146">
        <f t="shared" si="61"/>
        <v>159340.33839999998</v>
      </c>
      <c r="Y163" s="462" t="s">
        <v>593</v>
      </c>
      <c r="Z163" s="40">
        <v>0.11</v>
      </c>
      <c r="AA163" s="41">
        <v>175274</v>
      </c>
      <c r="AB163" s="146">
        <f t="shared" si="62"/>
        <v>175274</v>
      </c>
      <c r="AC163" s="92" t="s">
        <v>593</v>
      </c>
      <c r="AD163" s="563">
        <v>0.11</v>
      </c>
      <c r="AE163" s="570">
        <v>231848.12498476601</v>
      </c>
      <c r="AF163" s="570">
        <f t="shared" si="47"/>
        <v>231848.12498476601</v>
      </c>
      <c r="AG163" s="404">
        <f t="shared" si="54"/>
        <v>180351.70943403881</v>
      </c>
    </row>
    <row r="164" spans="1:33" x14ac:dyDescent="0.2">
      <c r="A164" s="16">
        <v>149</v>
      </c>
      <c r="B164" s="12" t="s">
        <v>97</v>
      </c>
      <c r="C164" s="230">
        <v>151900</v>
      </c>
      <c r="D164" s="234">
        <f t="shared" si="45"/>
        <v>165996.32</v>
      </c>
      <c r="E164" s="115">
        <v>194845</v>
      </c>
      <c r="F164" s="190">
        <f t="shared" si="46"/>
        <v>204976.94</v>
      </c>
      <c r="G164" s="271">
        <v>188578.78479999999</v>
      </c>
      <c r="H164" s="305">
        <f t="shared" si="48"/>
        <v>198196.30282479999</v>
      </c>
      <c r="I164" s="158">
        <f t="shared" si="49"/>
        <v>189723.18760826669</v>
      </c>
      <c r="K164" s="133">
        <v>149</v>
      </c>
      <c r="L164" s="124" t="s">
        <v>97</v>
      </c>
      <c r="M164" s="122">
        <v>174660</v>
      </c>
      <c r="N164" s="40">
        <v>0.11</v>
      </c>
      <c r="O164" s="41">
        <v>72792</v>
      </c>
      <c r="P164" s="146">
        <f t="shared" si="50"/>
        <v>247452</v>
      </c>
      <c r="Q164" s="122">
        <v>167280</v>
      </c>
      <c r="R164" s="40">
        <v>0.11</v>
      </c>
      <c r="S164" s="41">
        <v>73448</v>
      </c>
      <c r="T164" s="146">
        <f t="shared" si="51"/>
        <v>240728</v>
      </c>
      <c r="U164" s="122">
        <v>173430</v>
      </c>
      <c r="V164" s="40">
        <v>0.11</v>
      </c>
      <c r="W164" s="41">
        <v>65578.784799999994</v>
      </c>
      <c r="X164" s="146">
        <f t="shared" si="52"/>
        <v>239008.78479999999</v>
      </c>
      <c r="Y164" s="122">
        <v>179580</v>
      </c>
      <c r="Z164" s="40">
        <v>0.11</v>
      </c>
      <c r="AA164" s="41">
        <v>71481</v>
      </c>
      <c r="AB164" s="146">
        <f t="shared" si="53"/>
        <v>251061</v>
      </c>
      <c r="AC164" s="571">
        <v>206425.571451091</v>
      </c>
      <c r="AD164" s="563">
        <v>0.11</v>
      </c>
      <c r="AE164" s="570">
        <v>27230.607297803501</v>
      </c>
      <c r="AF164" s="570">
        <f t="shared" si="47"/>
        <v>233656.17874889451</v>
      </c>
      <c r="AG164" s="404">
        <f t="shared" si="54"/>
        <v>233604.85852619354</v>
      </c>
    </row>
    <row r="165" spans="1:33" x14ac:dyDescent="0.2">
      <c r="A165" s="16">
        <v>150</v>
      </c>
      <c r="B165" s="12" t="s">
        <v>318</v>
      </c>
      <c r="C165" s="112" t="s">
        <v>593</v>
      </c>
      <c r="D165" s="300" t="s">
        <v>593</v>
      </c>
      <c r="E165" s="112" t="s">
        <v>593</v>
      </c>
      <c r="F165" s="300" t="s">
        <v>593</v>
      </c>
      <c r="G165" s="271">
        <v>391336.31520000001</v>
      </c>
      <c r="H165" s="305">
        <f t="shared" si="48"/>
        <v>411294.4672752</v>
      </c>
      <c r="I165" s="158">
        <f t="shared" si="49"/>
        <v>411294.4672752</v>
      </c>
      <c r="K165" s="133">
        <v>150</v>
      </c>
      <c r="L165" s="124" t="s">
        <v>318</v>
      </c>
      <c r="M165" s="122">
        <v>343980</v>
      </c>
      <c r="N165" s="40">
        <v>0.11</v>
      </c>
      <c r="O165" s="41">
        <v>100352</v>
      </c>
      <c r="P165" s="146">
        <f t="shared" si="50"/>
        <v>444332</v>
      </c>
      <c r="Q165" s="122">
        <v>351624</v>
      </c>
      <c r="R165" s="40">
        <v>0.11</v>
      </c>
      <c r="S165" s="41">
        <v>103040</v>
      </c>
      <c r="T165" s="146">
        <f t="shared" si="51"/>
        <v>454664</v>
      </c>
      <c r="U165" s="122">
        <v>372008</v>
      </c>
      <c r="V165" s="40">
        <v>0.11</v>
      </c>
      <c r="W165" s="41">
        <v>89600</v>
      </c>
      <c r="X165" s="146">
        <f t="shared" si="52"/>
        <v>461608</v>
      </c>
      <c r="Y165" s="122">
        <v>374556</v>
      </c>
      <c r="Z165" s="40">
        <v>0.11</v>
      </c>
      <c r="AA165" s="41">
        <v>101248</v>
      </c>
      <c r="AB165" s="146">
        <f t="shared" si="53"/>
        <v>475804</v>
      </c>
      <c r="AC165" s="571">
        <v>245794.5</v>
      </c>
      <c r="AD165" s="563">
        <v>0.11</v>
      </c>
      <c r="AE165" s="570">
        <v>54621</v>
      </c>
      <c r="AF165" s="570">
        <f t="shared" si="47"/>
        <v>300415.5</v>
      </c>
      <c r="AG165" s="404">
        <f t="shared" si="54"/>
        <v>424686.32787919999</v>
      </c>
    </row>
    <row r="166" spans="1:33" x14ac:dyDescent="0.2">
      <c r="A166" s="16">
        <v>151</v>
      </c>
      <c r="B166" s="12" t="s">
        <v>98</v>
      </c>
      <c r="C166" s="230">
        <v>72520</v>
      </c>
      <c r="D166" s="234">
        <f t="shared" si="45"/>
        <v>79249.856</v>
      </c>
      <c r="E166" s="115">
        <v>93005</v>
      </c>
      <c r="F166" s="190">
        <f t="shared" ref="F166:F178" si="63">+E166*5.2%+E166</f>
        <v>97841.26</v>
      </c>
      <c r="G166" s="271">
        <v>54850.400000000001</v>
      </c>
      <c r="H166" s="305">
        <f t="shared" si="48"/>
        <v>57647.770400000001</v>
      </c>
      <c r="I166" s="158">
        <f t="shared" si="49"/>
        <v>78246.295466666663</v>
      </c>
      <c r="K166" s="133">
        <v>151</v>
      </c>
      <c r="L166" s="124" t="s">
        <v>98</v>
      </c>
      <c r="M166" s="462" t="s">
        <v>593</v>
      </c>
      <c r="N166" s="40">
        <v>0.11</v>
      </c>
      <c r="O166" s="41">
        <v>60335</v>
      </c>
      <c r="P166" s="146">
        <f>+O166</f>
        <v>60335</v>
      </c>
      <c r="Q166" s="462" t="s">
        <v>593</v>
      </c>
      <c r="R166" s="40">
        <v>0.11</v>
      </c>
      <c r="S166" s="41">
        <v>62529</v>
      </c>
      <c r="T166" s="146">
        <f>+S166</f>
        <v>62529</v>
      </c>
      <c r="U166" s="462" t="s">
        <v>593</v>
      </c>
      <c r="V166" s="40">
        <v>0.11</v>
      </c>
      <c r="W166" s="41">
        <v>54850.400000000001</v>
      </c>
      <c r="X166" s="146">
        <f>+W166</f>
        <v>54850.400000000001</v>
      </c>
      <c r="Y166" s="462" t="s">
        <v>593</v>
      </c>
      <c r="Z166" s="40">
        <v>0.11</v>
      </c>
      <c r="AA166" s="41">
        <v>62529</v>
      </c>
      <c r="AB166" s="146">
        <f>+AA166</f>
        <v>62529</v>
      </c>
      <c r="AC166" s="92" t="s">
        <v>593</v>
      </c>
      <c r="AD166" s="563">
        <v>0.11</v>
      </c>
      <c r="AE166" s="570">
        <v>136160.356544743</v>
      </c>
      <c r="AF166" s="570">
        <f t="shared" si="47"/>
        <v>136160.356544743</v>
      </c>
      <c r="AG166" s="404">
        <f t="shared" si="54"/>
        <v>75775.008668568276</v>
      </c>
    </row>
    <row r="167" spans="1:33" x14ac:dyDescent="0.2">
      <c r="A167" s="16">
        <v>152</v>
      </c>
      <c r="B167" s="12" t="s">
        <v>99</v>
      </c>
      <c r="C167" s="230">
        <v>69580</v>
      </c>
      <c r="D167" s="234">
        <f t="shared" si="45"/>
        <v>76037.024000000005</v>
      </c>
      <c r="E167" s="115">
        <v>89205</v>
      </c>
      <c r="F167" s="190">
        <f t="shared" si="63"/>
        <v>93843.66</v>
      </c>
      <c r="G167" s="271">
        <v>86336.167199999996</v>
      </c>
      <c r="H167" s="305">
        <f t="shared" si="48"/>
        <v>90739.311727199994</v>
      </c>
      <c r="I167" s="158">
        <f t="shared" si="49"/>
        <v>86873.331909066663</v>
      </c>
      <c r="K167" s="133">
        <v>152</v>
      </c>
      <c r="L167" s="124" t="s">
        <v>99</v>
      </c>
      <c r="M167" s="122">
        <v>79520</v>
      </c>
      <c r="N167" s="40">
        <v>0.11</v>
      </c>
      <c r="O167" s="41">
        <v>33673</v>
      </c>
      <c r="P167" s="146">
        <f t="shared" si="50"/>
        <v>113193</v>
      </c>
      <c r="Q167" s="122">
        <v>74480</v>
      </c>
      <c r="R167" s="40">
        <v>0.11</v>
      </c>
      <c r="S167" s="41">
        <v>34887</v>
      </c>
      <c r="T167" s="146">
        <f t="shared" si="51"/>
        <v>109367</v>
      </c>
      <c r="U167" s="122">
        <v>84000</v>
      </c>
      <c r="V167" s="40">
        <v>0.11</v>
      </c>
      <c r="W167" s="41">
        <v>30336.167199999996</v>
      </c>
      <c r="X167" s="146">
        <f t="shared" si="52"/>
        <v>114336.1672</v>
      </c>
      <c r="Y167" s="122">
        <v>81760</v>
      </c>
      <c r="Z167" s="40">
        <v>0.11</v>
      </c>
      <c r="AA167" s="41">
        <v>34280</v>
      </c>
      <c r="AB167" s="146">
        <f t="shared" si="53"/>
        <v>116040</v>
      </c>
      <c r="AC167" s="571">
        <v>101016.769007981</v>
      </c>
      <c r="AD167" s="563">
        <v>0.11</v>
      </c>
      <c r="AE167" s="570">
        <v>25964.2376573412</v>
      </c>
      <c r="AF167" s="570">
        <f t="shared" si="47"/>
        <v>126981.0066653222</v>
      </c>
      <c r="AG167" s="404">
        <f t="shared" si="54"/>
        <v>111131.75096239815</v>
      </c>
    </row>
    <row r="168" spans="1:33" x14ac:dyDescent="0.2">
      <c r="A168" s="16">
        <v>153</v>
      </c>
      <c r="B168" s="12" t="s">
        <v>100</v>
      </c>
      <c r="C168" s="230">
        <v>49000</v>
      </c>
      <c r="D168" s="234">
        <f t="shared" si="45"/>
        <v>53547.199999999997</v>
      </c>
      <c r="E168" s="115">
        <v>62890</v>
      </c>
      <c r="F168" s="190">
        <f t="shared" si="63"/>
        <v>66160.28</v>
      </c>
      <c r="G168" s="271">
        <v>60867.457600000002</v>
      </c>
      <c r="H168" s="305">
        <f t="shared" si="48"/>
        <v>63971.697937600002</v>
      </c>
      <c r="I168" s="158">
        <f t="shared" si="49"/>
        <v>61226.392645866668</v>
      </c>
      <c r="K168" s="133">
        <v>153</v>
      </c>
      <c r="L168" s="124" t="s">
        <v>100</v>
      </c>
      <c r="M168" s="462" t="s">
        <v>593</v>
      </c>
      <c r="N168" s="40">
        <v>1.04</v>
      </c>
      <c r="O168" s="41">
        <v>66954</v>
      </c>
      <c r="P168" s="146">
        <f t="shared" ref="P168:P169" si="64">+O168</f>
        <v>66954</v>
      </c>
      <c r="Q168" s="462" t="s">
        <v>593</v>
      </c>
      <c r="R168" s="40">
        <v>1.04</v>
      </c>
      <c r="S168" s="41">
        <v>69998</v>
      </c>
      <c r="T168" s="146">
        <f t="shared" ref="T168:T169" si="65">+S168</f>
        <v>69998</v>
      </c>
      <c r="U168" s="462" t="s">
        <v>593</v>
      </c>
      <c r="V168" s="40">
        <v>1.04</v>
      </c>
      <c r="W168" s="41">
        <v>60867.457600000002</v>
      </c>
      <c r="X168" s="146">
        <f t="shared" ref="X168:X169" si="66">+W168</f>
        <v>60867.457600000002</v>
      </c>
      <c r="Y168" s="462" t="s">
        <v>593</v>
      </c>
      <c r="Z168" s="40">
        <v>1.04</v>
      </c>
      <c r="AA168" s="41">
        <v>69389</v>
      </c>
      <c r="AB168" s="146">
        <f t="shared" ref="AB168:AB169" si="67">+AA168</f>
        <v>69389</v>
      </c>
      <c r="AC168" s="92" t="s">
        <v>593</v>
      </c>
      <c r="AD168" s="563">
        <v>1.04</v>
      </c>
      <c r="AE168" s="570">
        <v>90124.526088859406</v>
      </c>
      <c r="AF168" s="570">
        <f t="shared" si="47"/>
        <v>90124.526088859406</v>
      </c>
      <c r="AG168" s="404">
        <f t="shared" si="54"/>
        <v>69759.896055787685</v>
      </c>
    </row>
    <row r="169" spans="1:33" x14ac:dyDescent="0.2">
      <c r="A169" s="16">
        <v>154</v>
      </c>
      <c r="B169" s="12" t="s">
        <v>101</v>
      </c>
      <c r="C169" s="230">
        <v>145040</v>
      </c>
      <c r="D169" s="234">
        <f t="shared" si="45"/>
        <v>158499.712</v>
      </c>
      <c r="E169" s="115">
        <v>186010</v>
      </c>
      <c r="F169" s="190">
        <f t="shared" si="63"/>
        <v>195682.52</v>
      </c>
      <c r="G169" s="271">
        <v>137015.6</v>
      </c>
      <c r="H169" s="305">
        <f t="shared" si="48"/>
        <v>144003.39560000002</v>
      </c>
      <c r="I169" s="158">
        <f t="shared" si="49"/>
        <v>166061.87586666667</v>
      </c>
      <c r="K169" s="133">
        <v>154</v>
      </c>
      <c r="L169" s="124" t="s">
        <v>101</v>
      </c>
      <c r="M169" s="462" t="s">
        <v>593</v>
      </c>
      <c r="N169" s="40">
        <v>0.41</v>
      </c>
      <c r="O169" s="41">
        <v>153457</v>
      </c>
      <c r="P169" s="146">
        <f t="shared" si="64"/>
        <v>153457</v>
      </c>
      <c r="Q169" s="462" t="s">
        <v>593</v>
      </c>
      <c r="R169" s="40">
        <v>0.41</v>
      </c>
      <c r="S169" s="41">
        <v>154828</v>
      </c>
      <c r="T169" s="146">
        <f t="shared" si="65"/>
        <v>154828</v>
      </c>
      <c r="U169" s="462" t="s">
        <v>593</v>
      </c>
      <c r="V169" s="40">
        <v>0.41</v>
      </c>
      <c r="W169" s="41">
        <v>137015.6</v>
      </c>
      <c r="X169" s="146">
        <f t="shared" si="66"/>
        <v>137015.6</v>
      </c>
      <c r="Y169" s="462" t="s">
        <v>593</v>
      </c>
      <c r="Z169" s="40">
        <v>0.41</v>
      </c>
      <c r="AA169" s="41">
        <v>153457</v>
      </c>
      <c r="AB169" s="146">
        <f t="shared" si="67"/>
        <v>153457</v>
      </c>
      <c r="AC169" s="92" t="s">
        <v>593</v>
      </c>
      <c r="AD169" s="563">
        <v>0.41</v>
      </c>
      <c r="AE169" s="570">
        <v>134352.302780614</v>
      </c>
      <c r="AF169" s="570">
        <f t="shared" si="47"/>
        <v>134352.302780614</v>
      </c>
      <c r="AG169" s="404">
        <f t="shared" si="54"/>
        <v>149861.96310788012</v>
      </c>
    </row>
    <row r="170" spans="1:33" x14ac:dyDescent="0.2">
      <c r="A170" s="16">
        <v>155</v>
      </c>
      <c r="B170" s="12" t="s">
        <v>490</v>
      </c>
      <c r="C170" s="230">
        <v>358680</v>
      </c>
      <c r="D170" s="234">
        <f>C170*9.28%+C170</f>
        <v>391965.50400000002</v>
      </c>
      <c r="E170" s="115">
        <v>459990</v>
      </c>
      <c r="F170" s="190">
        <f t="shared" si="63"/>
        <v>483909.48</v>
      </c>
      <c r="G170" s="271">
        <v>445196.72159999999</v>
      </c>
      <c r="H170" s="305">
        <f t="shared" si="48"/>
        <v>467901.75440159999</v>
      </c>
      <c r="I170" s="158">
        <f t="shared" si="49"/>
        <v>447925.57946719998</v>
      </c>
      <c r="K170" s="133">
        <v>155</v>
      </c>
      <c r="L170" s="124" t="s">
        <v>490</v>
      </c>
      <c r="M170" s="122">
        <v>398820</v>
      </c>
      <c r="N170" s="40">
        <v>0.41</v>
      </c>
      <c r="O170" s="41">
        <v>174940</v>
      </c>
      <c r="P170" s="146">
        <f t="shared" si="50"/>
        <v>573760</v>
      </c>
      <c r="Q170" s="122">
        <v>390150</v>
      </c>
      <c r="R170" s="40">
        <v>0.41</v>
      </c>
      <c r="S170" s="41">
        <v>174940</v>
      </c>
      <c r="T170" s="146">
        <f t="shared" si="51"/>
        <v>565090</v>
      </c>
      <c r="U170" s="122">
        <v>398820</v>
      </c>
      <c r="V170" s="40">
        <v>0.41</v>
      </c>
      <c r="W170" s="41">
        <v>156196.72159999999</v>
      </c>
      <c r="X170" s="146">
        <f t="shared" si="52"/>
        <v>555016.72160000005</v>
      </c>
      <c r="Y170" s="122">
        <v>427720</v>
      </c>
      <c r="Z170" s="40">
        <v>0.41</v>
      </c>
      <c r="AA170" s="41">
        <v>174940</v>
      </c>
      <c r="AB170" s="146">
        <f t="shared" si="53"/>
        <v>602660</v>
      </c>
      <c r="AC170" s="571">
        <v>245794.5</v>
      </c>
      <c r="AD170" s="563">
        <v>0.41</v>
      </c>
      <c r="AE170" s="570">
        <v>54621</v>
      </c>
      <c r="AF170" s="570">
        <f t="shared" si="47"/>
        <v>300415.5</v>
      </c>
      <c r="AG170" s="404">
        <f t="shared" si="54"/>
        <v>507477.96684453334</v>
      </c>
    </row>
    <row r="171" spans="1:33" x14ac:dyDescent="0.2">
      <c r="A171" s="16">
        <v>156</v>
      </c>
      <c r="B171" s="12" t="s">
        <v>488</v>
      </c>
      <c r="C171" s="230">
        <v>151900</v>
      </c>
      <c r="D171" s="234">
        <f t="shared" ref="D171:D178" si="68">C171*9.28%+C171</f>
        <v>165996.32</v>
      </c>
      <c r="E171" s="115">
        <v>194845</v>
      </c>
      <c r="F171" s="190">
        <f t="shared" si="63"/>
        <v>204976.94</v>
      </c>
      <c r="G171" s="271">
        <v>188578.78479999999</v>
      </c>
      <c r="H171" s="305">
        <f t="shared" si="48"/>
        <v>198196.30282479999</v>
      </c>
      <c r="I171" s="158">
        <f t="shared" si="49"/>
        <v>189723.18760826669</v>
      </c>
      <c r="K171" s="133">
        <v>156</v>
      </c>
      <c r="L171" s="124" t="s">
        <v>488</v>
      </c>
      <c r="M171" s="122">
        <v>178350</v>
      </c>
      <c r="N171" s="40">
        <v>0.41</v>
      </c>
      <c r="O171" s="41">
        <v>73448</v>
      </c>
      <c r="P171" s="146">
        <f t="shared" si="50"/>
        <v>251798</v>
      </c>
      <c r="Q171" s="122">
        <v>167280</v>
      </c>
      <c r="R171" s="40">
        <v>0.41</v>
      </c>
      <c r="S171" s="41">
        <v>74760</v>
      </c>
      <c r="T171" s="146">
        <f t="shared" si="51"/>
        <v>242040</v>
      </c>
      <c r="U171" s="122">
        <v>173430</v>
      </c>
      <c r="V171" s="40">
        <v>0.41</v>
      </c>
      <c r="W171" s="41">
        <v>65578.784799999994</v>
      </c>
      <c r="X171" s="146">
        <f t="shared" si="52"/>
        <v>239008.78479999999</v>
      </c>
      <c r="Y171" s="122">
        <v>182040</v>
      </c>
      <c r="Z171" s="40">
        <v>0.41</v>
      </c>
      <c r="AA171" s="41">
        <v>72792</v>
      </c>
      <c r="AB171" s="146">
        <f t="shared" si="53"/>
        <v>254832</v>
      </c>
      <c r="AC171" s="571">
        <v>327726</v>
      </c>
      <c r="AD171" s="563">
        <v>0.41</v>
      </c>
      <c r="AE171" s="570">
        <v>38234.699999999997</v>
      </c>
      <c r="AF171" s="570">
        <f t="shared" si="47"/>
        <v>365960.7</v>
      </c>
      <c r="AG171" s="404">
        <f t="shared" si="54"/>
        <v>257227.11206804446</v>
      </c>
    </row>
    <row r="172" spans="1:33" x14ac:dyDescent="0.2">
      <c r="A172" s="16">
        <v>157</v>
      </c>
      <c r="B172" s="12" t="s">
        <v>489</v>
      </c>
      <c r="C172" s="230">
        <v>166600</v>
      </c>
      <c r="D172" s="234">
        <f t="shared" si="68"/>
        <v>182060.48</v>
      </c>
      <c r="E172" s="115">
        <v>213750</v>
      </c>
      <c r="F172" s="190">
        <f t="shared" si="63"/>
        <v>224865</v>
      </c>
      <c r="G172" s="271">
        <v>206875.8</v>
      </c>
      <c r="H172" s="305">
        <f t="shared" si="48"/>
        <v>217426.46579999998</v>
      </c>
      <c r="I172" s="158">
        <f t="shared" si="49"/>
        <v>208117.31526666667</v>
      </c>
      <c r="K172" s="133">
        <v>157</v>
      </c>
      <c r="L172" s="124" t="s">
        <v>489</v>
      </c>
      <c r="M172" s="122">
        <v>183580</v>
      </c>
      <c r="N172" s="40">
        <v>2.59</v>
      </c>
      <c r="O172" s="41">
        <v>81621</v>
      </c>
      <c r="P172" s="146">
        <f t="shared" si="50"/>
        <v>265201</v>
      </c>
      <c r="Q172" s="122">
        <v>182240</v>
      </c>
      <c r="R172" s="40">
        <v>2.59</v>
      </c>
      <c r="S172" s="41">
        <v>83807</v>
      </c>
      <c r="T172" s="146">
        <f t="shared" si="51"/>
        <v>266047</v>
      </c>
      <c r="U172" s="122">
        <v>196980</v>
      </c>
      <c r="V172" s="40">
        <v>2.59</v>
      </c>
      <c r="W172" s="41">
        <v>72875.799999999988</v>
      </c>
      <c r="X172" s="146">
        <f t="shared" si="52"/>
        <v>269855.8</v>
      </c>
      <c r="Y172" s="122">
        <v>196980</v>
      </c>
      <c r="Z172" s="40">
        <v>2.59</v>
      </c>
      <c r="AA172" s="41">
        <v>80163</v>
      </c>
      <c r="AB172" s="146">
        <f t="shared" si="53"/>
        <v>277143</v>
      </c>
      <c r="AC172" s="571">
        <v>327726</v>
      </c>
      <c r="AD172" s="563">
        <v>2.59</v>
      </c>
      <c r="AE172" s="570">
        <v>38234.699999999997</v>
      </c>
      <c r="AF172" s="570">
        <f t="shared" si="47"/>
        <v>365960.7</v>
      </c>
      <c r="AG172" s="404">
        <f t="shared" si="54"/>
        <v>275387.46921111114</v>
      </c>
    </row>
    <row r="173" spans="1:33" x14ac:dyDescent="0.2">
      <c r="A173" s="16">
        <v>158</v>
      </c>
      <c r="B173" s="12" t="s">
        <v>448</v>
      </c>
      <c r="C173" s="230">
        <v>255780</v>
      </c>
      <c r="D173" s="234">
        <f t="shared" si="68"/>
        <v>279516.38400000002</v>
      </c>
      <c r="E173" s="115">
        <v>328130</v>
      </c>
      <c r="F173" s="190">
        <f t="shared" si="63"/>
        <v>345192.76</v>
      </c>
      <c r="G173" s="271">
        <v>317577.33919999999</v>
      </c>
      <c r="H173" s="305">
        <f t="shared" si="48"/>
        <v>333773.78349920001</v>
      </c>
      <c r="I173" s="158">
        <f t="shared" si="49"/>
        <v>319494.30916640005</v>
      </c>
      <c r="K173" s="133">
        <v>158</v>
      </c>
      <c r="L173" s="124" t="s">
        <v>448</v>
      </c>
      <c r="M173" s="122">
        <v>290460</v>
      </c>
      <c r="N173" s="40">
        <v>0.24864864864864866</v>
      </c>
      <c r="O173" s="41">
        <v>124967</v>
      </c>
      <c r="P173" s="146">
        <f t="shared" si="50"/>
        <v>415427</v>
      </c>
      <c r="Q173" s="122">
        <v>273980</v>
      </c>
      <c r="R173" s="40">
        <v>0.24864864864864866</v>
      </c>
      <c r="S173" s="41">
        <v>129430</v>
      </c>
      <c r="T173" s="146">
        <f t="shared" si="51"/>
        <v>403410</v>
      </c>
      <c r="U173" s="122">
        <v>296640</v>
      </c>
      <c r="V173" s="40">
        <v>0.24864864864864866</v>
      </c>
      <c r="W173" s="41">
        <v>111577.33919999999</v>
      </c>
      <c r="X173" s="146">
        <f t="shared" si="52"/>
        <v>408217.33919999999</v>
      </c>
      <c r="Y173" s="122">
        <v>298700</v>
      </c>
      <c r="Z173" s="40">
        <v>0.24864864864864866</v>
      </c>
      <c r="AA173" s="41">
        <v>124967</v>
      </c>
      <c r="AB173" s="146">
        <f t="shared" si="53"/>
        <v>423667</v>
      </c>
      <c r="AC173" s="571">
        <v>207559.8</v>
      </c>
      <c r="AD173" s="563">
        <v>0.248648648648649</v>
      </c>
      <c r="AE173" s="570">
        <v>54621</v>
      </c>
      <c r="AF173" s="570">
        <f t="shared" si="47"/>
        <v>262180.8</v>
      </c>
      <c r="AG173" s="404">
        <f t="shared" si="54"/>
        <v>372066.07472773333</v>
      </c>
    </row>
    <row r="174" spans="1:33" x14ac:dyDescent="0.2">
      <c r="A174" s="16">
        <v>159</v>
      </c>
      <c r="B174" s="12" t="s">
        <v>250</v>
      </c>
      <c r="C174" s="230">
        <v>443940</v>
      </c>
      <c r="D174" s="234">
        <f t="shared" si="68"/>
        <v>485137.63199999998</v>
      </c>
      <c r="E174" s="115">
        <v>569335</v>
      </c>
      <c r="F174" s="190">
        <f t="shared" si="63"/>
        <v>598940.42000000004</v>
      </c>
      <c r="G174" s="271">
        <v>551025.18640000001</v>
      </c>
      <c r="H174" s="305">
        <f t="shared" si="48"/>
        <v>579127.47090640001</v>
      </c>
      <c r="I174" s="158">
        <f t="shared" si="49"/>
        <v>554401.84096880013</v>
      </c>
      <c r="K174" s="133">
        <v>159</v>
      </c>
      <c r="L174" s="124" t="s">
        <v>250</v>
      </c>
      <c r="M174" s="462" t="s">
        <v>593</v>
      </c>
      <c r="N174" s="40">
        <v>0.24864864864864866</v>
      </c>
      <c r="O174" s="41">
        <v>611638</v>
      </c>
      <c r="P174" s="146">
        <f>+O174</f>
        <v>611638</v>
      </c>
      <c r="Q174" s="462" t="s">
        <v>593</v>
      </c>
      <c r="R174" s="40">
        <v>0.24864864864864866</v>
      </c>
      <c r="S174" s="41">
        <v>633679</v>
      </c>
      <c r="T174" s="146">
        <f>+S174</f>
        <v>633679</v>
      </c>
      <c r="U174" s="462" t="s">
        <v>593</v>
      </c>
      <c r="V174" s="40">
        <v>0.24864864864864866</v>
      </c>
      <c r="W174" s="41">
        <v>551025.18640000001</v>
      </c>
      <c r="X174" s="146">
        <f>+W174</f>
        <v>551025.18640000001</v>
      </c>
      <c r="Y174" s="462" t="s">
        <v>593</v>
      </c>
      <c r="Z174" s="40">
        <v>0.24864864864864866</v>
      </c>
      <c r="AA174" s="41">
        <v>606128</v>
      </c>
      <c r="AB174" s="146">
        <f>+AA174</f>
        <v>606128</v>
      </c>
      <c r="AC174" s="92" t="s">
        <v>593</v>
      </c>
      <c r="AD174" s="563">
        <v>0.248648648648649</v>
      </c>
      <c r="AE174" s="570">
        <v>273105</v>
      </c>
      <c r="AF174" s="570">
        <f t="shared" si="47"/>
        <v>273105</v>
      </c>
      <c r="AG174" s="404">
        <f t="shared" si="54"/>
        <v>538329.50456146675</v>
      </c>
    </row>
    <row r="175" spans="1:33" x14ac:dyDescent="0.2">
      <c r="A175" s="16">
        <v>160</v>
      </c>
      <c r="B175" s="12" t="s">
        <v>449</v>
      </c>
      <c r="C175" s="230">
        <v>226380</v>
      </c>
      <c r="D175" s="234">
        <f t="shared" si="68"/>
        <v>247388.06400000001</v>
      </c>
      <c r="E175" s="115">
        <v>290415</v>
      </c>
      <c r="F175" s="190">
        <f t="shared" si="63"/>
        <v>305516.58</v>
      </c>
      <c r="G175" s="271">
        <v>281075.2536</v>
      </c>
      <c r="H175" s="305">
        <f t="shared" si="48"/>
        <v>295410.0915336</v>
      </c>
      <c r="I175" s="158">
        <f t="shared" si="49"/>
        <v>282771.57851120003</v>
      </c>
      <c r="K175" s="133">
        <v>160</v>
      </c>
      <c r="L175" s="124" t="s">
        <v>449</v>
      </c>
      <c r="M175" s="122">
        <v>258030</v>
      </c>
      <c r="N175" s="40">
        <v>0.24324324324324326</v>
      </c>
      <c r="O175" s="41">
        <v>109844</v>
      </c>
      <c r="P175" s="146">
        <f t="shared" si="50"/>
        <v>367874</v>
      </c>
      <c r="Q175" s="122">
        <v>250710</v>
      </c>
      <c r="R175" s="40">
        <v>0.24324324324324326</v>
      </c>
      <c r="S175" s="41">
        <v>113767</v>
      </c>
      <c r="T175" s="146">
        <f t="shared" si="51"/>
        <v>364477</v>
      </c>
      <c r="U175" s="122">
        <v>263520</v>
      </c>
      <c r="V175" s="40">
        <v>0.24324324324324326</v>
      </c>
      <c r="W175" s="41">
        <v>98075.253599999996</v>
      </c>
      <c r="X175" s="146">
        <f t="shared" si="52"/>
        <v>361595.2536</v>
      </c>
      <c r="Y175" s="122">
        <v>265350</v>
      </c>
      <c r="Z175" s="40">
        <v>0.24324324324324326</v>
      </c>
      <c r="AA175" s="41">
        <v>107883</v>
      </c>
      <c r="AB175" s="146">
        <f t="shared" si="53"/>
        <v>373233</v>
      </c>
      <c r="AC175" s="571">
        <v>382347</v>
      </c>
      <c r="AD175" s="563">
        <v>0.24324324324324301</v>
      </c>
      <c r="AE175" s="570">
        <v>21848.400000000001</v>
      </c>
      <c r="AF175" s="570">
        <f t="shared" si="47"/>
        <v>404195.4</v>
      </c>
      <c r="AG175" s="404">
        <f t="shared" si="54"/>
        <v>359024.37201853335</v>
      </c>
    </row>
    <row r="176" spans="1:33" x14ac:dyDescent="0.2">
      <c r="A176" s="16">
        <v>161</v>
      </c>
      <c r="B176" s="12" t="s">
        <v>450</v>
      </c>
      <c r="C176" s="230">
        <v>133280</v>
      </c>
      <c r="D176" s="234">
        <f t="shared" si="68"/>
        <v>145648.38399999999</v>
      </c>
      <c r="E176" s="115">
        <v>171000</v>
      </c>
      <c r="F176" s="190">
        <f t="shared" si="63"/>
        <v>179892</v>
      </c>
      <c r="G176" s="271">
        <v>165500.64000000001</v>
      </c>
      <c r="H176" s="305">
        <f t="shared" si="48"/>
        <v>173941.17264</v>
      </c>
      <c r="I176" s="158">
        <f t="shared" si="49"/>
        <v>166493.85221333333</v>
      </c>
      <c r="K176" s="133">
        <v>161</v>
      </c>
      <c r="L176" s="124" t="s">
        <v>450</v>
      </c>
      <c r="M176" s="122">
        <v>153360</v>
      </c>
      <c r="N176" s="40">
        <v>0.25</v>
      </c>
      <c r="O176" s="41">
        <v>63826</v>
      </c>
      <c r="P176" s="146">
        <f t="shared" si="50"/>
        <v>217186</v>
      </c>
      <c r="Q176" s="122">
        <v>144720</v>
      </c>
      <c r="R176" s="40">
        <v>0.25</v>
      </c>
      <c r="S176" s="41">
        <v>65551</v>
      </c>
      <c r="T176" s="146">
        <f t="shared" si="51"/>
        <v>210271</v>
      </c>
      <c r="U176" s="122">
        <v>151200</v>
      </c>
      <c r="V176" s="40">
        <v>0.25</v>
      </c>
      <c r="W176" s="41">
        <v>57500.640000000014</v>
      </c>
      <c r="X176" s="146">
        <f t="shared" si="52"/>
        <v>208700.64</v>
      </c>
      <c r="Y176" s="122">
        <v>164160</v>
      </c>
      <c r="Z176" s="40">
        <v>0.25</v>
      </c>
      <c r="AA176" s="41">
        <v>64976</v>
      </c>
      <c r="AB176" s="146">
        <f t="shared" si="53"/>
        <v>229136</v>
      </c>
      <c r="AC176" s="571">
        <v>710073</v>
      </c>
      <c r="AD176" s="563">
        <v>0.25</v>
      </c>
      <c r="AE176" s="570">
        <v>54621</v>
      </c>
      <c r="AF176" s="570">
        <f t="shared" si="47"/>
        <v>764694</v>
      </c>
      <c r="AG176" s="404">
        <f t="shared" si="54"/>
        <v>299413.58203555556</v>
      </c>
    </row>
    <row r="177" spans="1:33" x14ac:dyDescent="0.2">
      <c r="A177" s="16">
        <v>162</v>
      </c>
      <c r="B177" s="12" t="s">
        <v>251</v>
      </c>
      <c r="C177" s="230">
        <v>33320</v>
      </c>
      <c r="D177" s="234">
        <f t="shared" si="68"/>
        <v>36412.095999999998</v>
      </c>
      <c r="E177" s="115">
        <v>42750</v>
      </c>
      <c r="F177" s="190">
        <f t="shared" si="63"/>
        <v>44973</v>
      </c>
      <c r="G177" s="271">
        <v>41375.160000000003</v>
      </c>
      <c r="H177" s="305">
        <f t="shared" si="48"/>
        <v>43485.293160000001</v>
      </c>
      <c r="I177" s="158">
        <f t="shared" si="49"/>
        <v>41623.463053333333</v>
      </c>
      <c r="K177" s="133">
        <v>162</v>
      </c>
      <c r="L177" s="124" t="s">
        <v>251</v>
      </c>
      <c r="M177" s="122">
        <v>38070</v>
      </c>
      <c r="N177" s="40">
        <v>0.25</v>
      </c>
      <c r="O177" s="41">
        <v>15813</v>
      </c>
      <c r="P177" s="146">
        <f t="shared" si="50"/>
        <v>53883</v>
      </c>
      <c r="Q177" s="122">
        <v>36180</v>
      </c>
      <c r="R177" s="40">
        <v>0.25</v>
      </c>
      <c r="S177" s="41">
        <v>16531</v>
      </c>
      <c r="T177" s="146">
        <f t="shared" si="51"/>
        <v>52711</v>
      </c>
      <c r="U177" s="122">
        <v>40500</v>
      </c>
      <c r="V177" s="40">
        <v>0.25</v>
      </c>
      <c r="W177" s="41">
        <v>14375.160000000003</v>
      </c>
      <c r="X177" s="146">
        <f t="shared" si="52"/>
        <v>54875.16</v>
      </c>
      <c r="Y177" s="122">
        <v>39690</v>
      </c>
      <c r="Z177" s="40">
        <v>0.25</v>
      </c>
      <c r="AA177" s="41">
        <v>15525</v>
      </c>
      <c r="AB177" s="146">
        <f t="shared" si="53"/>
        <v>55215</v>
      </c>
      <c r="AC177" s="571">
        <v>202097.7</v>
      </c>
      <c r="AD177" s="563">
        <v>0.25</v>
      </c>
      <c r="AE177" s="570">
        <v>38234.699999999997</v>
      </c>
      <c r="AF177" s="570">
        <f t="shared" si="47"/>
        <v>240332.40000000002</v>
      </c>
      <c r="AG177" s="404">
        <f t="shared" si="54"/>
        <v>83106.670508888899</v>
      </c>
    </row>
    <row r="178" spans="1:33" x14ac:dyDescent="0.2">
      <c r="A178" s="16">
        <v>163</v>
      </c>
      <c r="B178" s="13" t="s">
        <v>313</v>
      </c>
      <c r="C178" s="230">
        <v>168560</v>
      </c>
      <c r="D178" s="234">
        <f t="shared" si="68"/>
        <v>184202.36799999999</v>
      </c>
      <c r="E178" s="115">
        <v>216220</v>
      </c>
      <c r="F178" s="190">
        <f t="shared" si="63"/>
        <v>227463.44</v>
      </c>
      <c r="G178" s="271">
        <v>209266.36480000001</v>
      </c>
      <c r="H178" s="305">
        <f t="shared" si="48"/>
        <v>219938.94940480002</v>
      </c>
      <c r="I178" s="158">
        <f t="shared" si="49"/>
        <v>210534.91913493336</v>
      </c>
      <c r="K178" s="133">
        <v>163</v>
      </c>
      <c r="L178" s="131" t="s">
        <v>313</v>
      </c>
      <c r="M178" s="122">
        <v>489600</v>
      </c>
      <c r="N178" s="40">
        <v>0.24864864864864866</v>
      </c>
      <c r="O178" s="41">
        <v>81326</v>
      </c>
      <c r="P178" s="146">
        <f t="shared" si="50"/>
        <v>570926</v>
      </c>
      <c r="Q178" s="122">
        <v>465800</v>
      </c>
      <c r="R178" s="40">
        <v>0.24864864864864866</v>
      </c>
      <c r="S178" s="41">
        <v>84989</v>
      </c>
      <c r="T178" s="146">
        <f t="shared" si="51"/>
        <v>550789</v>
      </c>
      <c r="U178" s="122">
        <v>486200</v>
      </c>
      <c r="V178" s="40">
        <v>0.24864864864864866</v>
      </c>
      <c r="W178" s="41">
        <v>73266.36480000001</v>
      </c>
      <c r="X178" s="146">
        <f t="shared" si="52"/>
        <v>559466.36479999998</v>
      </c>
      <c r="Y178" s="122">
        <v>496400</v>
      </c>
      <c r="Z178" s="40">
        <v>0.24864864864864866</v>
      </c>
      <c r="AA178" s="41">
        <v>82791</v>
      </c>
      <c r="AB178" s="146">
        <f t="shared" si="53"/>
        <v>579191</v>
      </c>
      <c r="AC178" s="571">
        <v>267914.03954290599</v>
      </c>
      <c r="AD178" s="563">
        <v>0.248648648648649</v>
      </c>
      <c r="AE178" s="570">
        <v>486051.70015434199</v>
      </c>
      <c r="AF178" s="570">
        <f t="shared" si="47"/>
        <v>753965.73969724798</v>
      </c>
      <c r="AG178" s="404">
        <f t="shared" si="54"/>
        <v>537478.8372720303</v>
      </c>
    </row>
    <row r="179" spans="1:33" x14ac:dyDescent="0.2">
      <c r="A179" s="16">
        <v>164</v>
      </c>
      <c r="B179" s="29" t="s">
        <v>405</v>
      </c>
      <c r="C179" s="112" t="s">
        <v>593</v>
      </c>
      <c r="D179" s="300" t="s">
        <v>593</v>
      </c>
      <c r="E179" s="112" t="s">
        <v>593</v>
      </c>
      <c r="F179" s="300" t="s">
        <v>593</v>
      </c>
      <c r="G179" s="271">
        <v>243230.26240000004</v>
      </c>
      <c r="H179" s="305">
        <f t="shared" si="48"/>
        <v>255635.00578240003</v>
      </c>
      <c r="I179" s="158">
        <f t="shared" si="49"/>
        <v>255635.00578240003</v>
      </c>
      <c r="K179" s="133">
        <v>164</v>
      </c>
      <c r="L179" s="126" t="s">
        <v>405</v>
      </c>
      <c r="M179" s="122">
        <v>218040</v>
      </c>
      <c r="N179" s="40">
        <v>0.24864864864864866</v>
      </c>
      <c r="O179" s="41">
        <v>94606</v>
      </c>
      <c r="P179" s="146">
        <f t="shared" si="50"/>
        <v>312646</v>
      </c>
      <c r="Q179" s="122">
        <v>199080</v>
      </c>
      <c r="R179" s="40">
        <v>0.24864864864864866</v>
      </c>
      <c r="S179" s="41">
        <v>98867</v>
      </c>
      <c r="T179" s="146">
        <f t="shared" si="51"/>
        <v>297947</v>
      </c>
      <c r="U179" s="122">
        <v>233840</v>
      </c>
      <c r="V179" s="40">
        <v>0.24864864864864866</v>
      </c>
      <c r="W179" s="41">
        <v>85230.262400000036</v>
      </c>
      <c r="X179" s="146">
        <f t="shared" si="52"/>
        <v>319070.26240000001</v>
      </c>
      <c r="Y179" s="122">
        <v>233840</v>
      </c>
      <c r="Z179" s="40">
        <v>0.24864864864864866</v>
      </c>
      <c r="AA179" s="41">
        <v>97162</v>
      </c>
      <c r="AB179" s="146">
        <f t="shared" si="53"/>
        <v>331002</v>
      </c>
      <c r="AC179" s="573">
        <v>417243.17633731198</v>
      </c>
      <c r="AD179" s="563">
        <v>0.248648648648649</v>
      </c>
      <c r="AE179" s="572">
        <v>904026.88206417602</v>
      </c>
      <c r="AF179" s="584">
        <f t="shared" si="47"/>
        <v>1321270.058401488</v>
      </c>
      <c r="AG179" s="404">
        <f t="shared" si="54"/>
        <v>472928.38776398142</v>
      </c>
    </row>
    <row r="180" spans="1:33" x14ac:dyDescent="0.2">
      <c r="A180" s="16">
        <v>165</v>
      </c>
      <c r="B180" s="29" t="s">
        <v>404</v>
      </c>
      <c r="C180" s="112" t="s">
        <v>593</v>
      </c>
      <c r="D180" s="300" t="s">
        <v>593</v>
      </c>
      <c r="E180" s="112" t="s">
        <v>593</v>
      </c>
      <c r="F180" s="300" t="s">
        <v>593</v>
      </c>
      <c r="G180" s="271">
        <v>2062499.4240000001</v>
      </c>
      <c r="H180" s="305">
        <f t="shared" si="48"/>
        <v>2167686.8946239999</v>
      </c>
      <c r="I180" s="158">
        <f t="shared" si="49"/>
        <v>2167686.8946239999</v>
      </c>
      <c r="K180" s="133">
        <v>165</v>
      </c>
      <c r="L180" s="126" t="s">
        <v>404</v>
      </c>
      <c r="M180" s="122">
        <v>1917630</v>
      </c>
      <c r="N180" s="40">
        <v>1.8</v>
      </c>
      <c r="O180" s="41">
        <v>793649</v>
      </c>
      <c r="P180" s="146">
        <f t="shared" si="50"/>
        <v>2711279</v>
      </c>
      <c r="Q180" s="122">
        <v>1689660</v>
      </c>
      <c r="R180" s="40">
        <v>1.8</v>
      </c>
      <c r="S180" s="41">
        <v>822509</v>
      </c>
      <c r="T180" s="146">
        <f t="shared" si="51"/>
        <v>2512169</v>
      </c>
      <c r="U180" s="122">
        <v>1890810</v>
      </c>
      <c r="V180" s="40">
        <v>1.8</v>
      </c>
      <c r="W180" s="41">
        <v>721499.42400000012</v>
      </c>
      <c r="X180" s="146">
        <f t="shared" si="52"/>
        <v>2612309.4240000001</v>
      </c>
      <c r="Y180" s="122">
        <v>2038320</v>
      </c>
      <c r="Z180" s="40">
        <v>1.8</v>
      </c>
      <c r="AA180" s="41">
        <v>815294</v>
      </c>
      <c r="AB180" s="146">
        <f t="shared" si="53"/>
        <v>2853614</v>
      </c>
      <c r="AC180" s="573">
        <v>1576740.0032115299</v>
      </c>
      <c r="AD180" s="563">
        <v>1.8</v>
      </c>
      <c r="AE180" s="572">
        <v>1645050.76323924</v>
      </c>
      <c r="AF180" s="584">
        <f t="shared" si="47"/>
        <v>3221790.7664507702</v>
      </c>
      <c r="AG180" s="404">
        <f t="shared" si="54"/>
        <v>2679808.1808457952</v>
      </c>
    </row>
    <row r="181" spans="1:33" x14ac:dyDescent="0.2">
      <c r="A181" s="16">
        <v>166</v>
      </c>
      <c r="B181" s="29" t="s">
        <v>407</v>
      </c>
      <c r="C181" s="112" t="s">
        <v>593</v>
      </c>
      <c r="D181" s="300" t="s">
        <v>593</v>
      </c>
      <c r="E181" s="112" t="s">
        <v>593</v>
      </c>
      <c r="F181" s="300" t="s">
        <v>593</v>
      </c>
      <c r="G181" s="271">
        <v>2779117.6</v>
      </c>
      <c r="H181" s="305">
        <f t="shared" si="48"/>
        <v>2920852.5976</v>
      </c>
      <c r="I181" s="158">
        <f t="shared" si="49"/>
        <v>2920852.5976</v>
      </c>
      <c r="K181" s="133">
        <v>166</v>
      </c>
      <c r="L181" s="126" t="s">
        <v>407</v>
      </c>
      <c r="M181" s="122">
        <v>2564520</v>
      </c>
      <c r="N181" s="40">
        <v>1.29</v>
      </c>
      <c r="O181" s="41">
        <v>1070429</v>
      </c>
      <c r="P181" s="146">
        <f t="shared" si="50"/>
        <v>3634949</v>
      </c>
      <c r="Q181" s="122">
        <v>2257500</v>
      </c>
      <c r="R181" s="40">
        <v>1.29</v>
      </c>
      <c r="S181" s="41">
        <v>1119085</v>
      </c>
      <c r="T181" s="146">
        <f t="shared" si="51"/>
        <v>3376585</v>
      </c>
      <c r="U181" s="122">
        <v>2546460</v>
      </c>
      <c r="V181" s="40">
        <v>1.29</v>
      </c>
      <c r="W181" s="41">
        <v>973117.60000000009</v>
      </c>
      <c r="X181" s="146">
        <f t="shared" si="52"/>
        <v>3519577.6</v>
      </c>
      <c r="Y181" s="122">
        <v>2618700</v>
      </c>
      <c r="Z181" s="40">
        <v>1.29</v>
      </c>
      <c r="AA181" s="41">
        <v>1109354</v>
      </c>
      <c r="AB181" s="146">
        <f t="shared" si="53"/>
        <v>3728054</v>
      </c>
      <c r="AC181" s="573">
        <v>3294025.0763472002</v>
      </c>
      <c r="AD181" s="563">
        <v>1.29</v>
      </c>
      <c r="AE181" s="572">
        <v>111264.847023283</v>
      </c>
      <c r="AF181" s="584">
        <f t="shared" si="47"/>
        <v>3405289.9233704833</v>
      </c>
      <c r="AG181" s="404">
        <f t="shared" si="54"/>
        <v>3430884.686828414</v>
      </c>
    </row>
    <row r="182" spans="1:33" x14ac:dyDescent="0.2">
      <c r="A182" s="16">
        <v>167</v>
      </c>
      <c r="B182" s="29" t="s">
        <v>408</v>
      </c>
      <c r="C182" s="112" t="s">
        <v>593</v>
      </c>
      <c r="D182" s="300" t="s">
        <v>593</v>
      </c>
      <c r="E182" s="112" t="s">
        <v>593</v>
      </c>
      <c r="F182" s="300" t="s">
        <v>593</v>
      </c>
      <c r="G182" s="271">
        <v>1150993.6000000001</v>
      </c>
      <c r="H182" s="305">
        <f t="shared" si="48"/>
        <v>1209694.2736000002</v>
      </c>
      <c r="I182" s="158">
        <f t="shared" si="49"/>
        <v>1209694.2736000002</v>
      </c>
      <c r="K182" s="133">
        <v>167</v>
      </c>
      <c r="L182" s="126" t="s">
        <v>408</v>
      </c>
      <c r="M182" s="122">
        <v>1017280</v>
      </c>
      <c r="N182" s="40">
        <v>1.29</v>
      </c>
      <c r="O182" s="41">
        <v>447323</v>
      </c>
      <c r="P182" s="146">
        <f t="shared" si="50"/>
        <v>1464603</v>
      </c>
      <c r="Q182" s="122">
        <v>964920</v>
      </c>
      <c r="R182" s="40">
        <v>1.29</v>
      </c>
      <c r="S182" s="41">
        <v>467473</v>
      </c>
      <c r="T182" s="146">
        <f t="shared" si="51"/>
        <v>1432393</v>
      </c>
      <c r="U182" s="122">
        <v>1122000</v>
      </c>
      <c r="V182" s="40">
        <v>1.29</v>
      </c>
      <c r="W182" s="41">
        <v>402993.60000000009</v>
      </c>
      <c r="X182" s="146">
        <f t="shared" si="52"/>
        <v>1524993.6</v>
      </c>
      <c r="Y182" s="122">
        <v>1136960</v>
      </c>
      <c r="Z182" s="40">
        <v>1.29</v>
      </c>
      <c r="AA182" s="41">
        <v>459413</v>
      </c>
      <c r="AB182" s="146">
        <f t="shared" si="53"/>
        <v>1596373</v>
      </c>
      <c r="AC182" s="573">
        <v>563644.29084163206</v>
      </c>
      <c r="AD182" s="563">
        <v>1.29</v>
      </c>
      <c r="AE182" s="572">
        <v>34806.864973402102</v>
      </c>
      <c r="AF182" s="584">
        <f t="shared" si="47"/>
        <v>598451.15581503417</v>
      </c>
      <c r="AG182" s="404">
        <f t="shared" si="54"/>
        <v>1304418.0049025058</v>
      </c>
    </row>
    <row r="183" spans="1:33" x14ac:dyDescent="0.2">
      <c r="A183" s="16">
        <v>168</v>
      </c>
      <c r="B183" s="29" t="s">
        <v>436</v>
      </c>
      <c r="C183" s="112" t="s">
        <v>593</v>
      </c>
      <c r="D183" s="300" t="s">
        <v>593</v>
      </c>
      <c r="E183" s="112" t="s">
        <v>593</v>
      </c>
      <c r="F183" s="300" t="s">
        <v>593</v>
      </c>
      <c r="G183" s="271">
        <v>327520</v>
      </c>
      <c r="H183" s="305">
        <f t="shared" si="48"/>
        <v>344223.52</v>
      </c>
      <c r="I183" s="158">
        <f t="shared" si="49"/>
        <v>344223.52</v>
      </c>
      <c r="K183" s="133">
        <v>168</v>
      </c>
      <c r="L183" s="126" t="s">
        <v>436</v>
      </c>
      <c r="M183" s="122">
        <v>300330</v>
      </c>
      <c r="N183" s="40">
        <v>1.29</v>
      </c>
      <c r="O183" s="41">
        <v>128262</v>
      </c>
      <c r="P183" s="146">
        <f t="shared" si="50"/>
        <v>428592</v>
      </c>
      <c r="Q183" s="122">
        <v>279030</v>
      </c>
      <c r="R183" s="40">
        <v>1.29</v>
      </c>
      <c r="S183" s="41">
        <v>129408</v>
      </c>
      <c r="T183" s="146">
        <f t="shared" si="51"/>
        <v>408438</v>
      </c>
      <c r="U183" s="122">
        <v>306720</v>
      </c>
      <c r="V183" s="40">
        <v>1.29</v>
      </c>
      <c r="W183" s="41">
        <v>114520</v>
      </c>
      <c r="X183" s="146">
        <f t="shared" si="52"/>
        <v>421240</v>
      </c>
      <c r="Y183" s="122">
        <v>321630</v>
      </c>
      <c r="Z183" s="40">
        <v>1.29</v>
      </c>
      <c r="AA183" s="41">
        <v>123682</v>
      </c>
      <c r="AB183" s="146">
        <f t="shared" si="53"/>
        <v>445312</v>
      </c>
      <c r="AC183" s="573">
        <v>263522.00610777602</v>
      </c>
      <c r="AD183" s="563">
        <v>1.29</v>
      </c>
      <c r="AE183" s="572">
        <v>27230.607297803501</v>
      </c>
      <c r="AF183" s="584">
        <f t="shared" si="47"/>
        <v>290752.61340557953</v>
      </c>
      <c r="AG183" s="404">
        <f t="shared" si="54"/>
        <v>389759.68890092993</v>
      </c>
    </row>
    <row r="184" spans="1:33" x14ac:dyDescent="0.2">
      <c r="A184" s="16">
        <v>169</v>
      </c>
      <c r="B184" s="29" t="s">
        <v>410</v>
      </c>
      <c r="C184" s="112" t="s">
        <v>593</v>
      </c>
      <c r="D184" s="300" t="s">
        <v>593</v>
      </c>
      <c r="E184" s="112" t="s">
        <v>593</v>
      </c>
      <c r="F184" s="300" t="s">
        <v>593</v>
      </c>
      <c r="G184" s="271">
        <v>3492527</v>
      </c>
      <c r="H184" s="305">
        <f t="shared" si="48"/>
        <v>3670645.8769999999</v>
      </c>
      <c r="I184" s="158">
        <f t="shared" si="49"/>
        <v>3670645.8769999999</v>
      </c>
      <c r="K184" s="133">
        <v>169</v>
      </c>
      <c r="L184" s="126" t="s">
        <v>410</v>
      </c>
      <c r="M184" s="122">
        <v>3064500</v>
      </c>
      <c r="N184" s="40">
        <v>1.1100000000000001</v>
      </c>
      <c r="O184" s="41">
        <v>1344780</v>
      </c>
      <c r="P184" s="146">
        <f t="shared" si="50"/>
        <v>4409280</v>
      </c>
      <c r="Q184" s="122">
        <v>3132600</v>
      </c>
      <c r="R184" s="40">
        <v>1.1100000000000001</v>
      </c>
      <c r="S184" s="41">
        <v>1418131</v>
      </c>
      <c r="T184" s="146">
        <f t="shared" si="51"/>
        <v>4550731</v>
      </c>
      <c r="U184" s="122">
        <v>3246100</v>
      </c>
      <c r="V184" s="40">
        <v>1.1100000000000001</v>
      </c>
      <c r="W184" s="41">
        <v>1222527</v>
      </c>
      <c r="X184" s="146">
        <f t="shared" si="52"/>
        <v>4468627</v>
      </c>
      <c r="Y184" s="122">
        <v>3427700</v>
      </c>
      <c r="Z184" s="40">
        <v>1.1100000000000001</v>
      </c>
      <c r="AA184" s="41">
        <v>1332554</v>
      </c>
      <c r="AB184" s="146">
        <f t="shared" si="53"/>
        <v>4760254</v>
      </c>
      <c r="AC184" s="573">
        <v>1002847.63435459</v>
      </c>
      <c r="AD184" s="563">
        <v>1.1100000000000001</v>
      </c>
      <c r="AE184" s="572">
        <v>59197.2906498218</v>
      </c>
      <c r="AF184" s="584">
        <f t="shared" si="47"/>
        <v>1062044.9250044117</v>
      </c>
      <c r="AG184" s="404">
        <f t="shared" si="54"/>
        <v>3820263.8003340685</v>
      </c>
    </row>
    <row r="185" spans="1:33" x14ac:dyDescent="0.2">
      <c r="A185" s="16">
        <v>170</v>
      </c>
      <c r="B185" s="29" t="s">
        <v>367</v>
      </c>
      <c r="C185" s="112" t="s">
        <v>593</v>
      </c>
      <c r="D185" s="300" t="s">
        <v>593</v>
      </c>
      <c r="E185" s="112" t="s">
        <v>593</v>
      </c>
      <c r="F185" s="300" t="s">
        <v>593</v>
      </c>
      <c r="G185" s="271">
        <v>3160472.32</v>
      </c>
      <c r="H185" s="305">
        <f t="shared" si="48"/>
        <v>3321656.4083199999</v>
      </c>
      <c r="I185" s="158">
        <f t="shared" si="49"/>
        <v>3321656.4083199999</v>
      </c>
      <c r="K185" s="133">
        <v>170</v>
      </c>
      <c r="L185" s="126" t="s">
        <v>367</v>
      </c>
      <c r="M185" s="122">
        <v>2793440</v>
      </c>
      <c r="N185" s="40">
        <v>1.05</v>
      </c>
      <c r="O185" s="41">
        <v>1239249</v>
      </c>
      <c r="P185" s="146">
        <f t="shared" si="50"/>
        <v>4032689</v>
      </c>
      <c r="Q185" s="122">
        <v>2608580</v>
      </c>
      <c r="R185" s="40">
        <v>1.05</v>
      </c>
      <c r="S185" s="41">
        <v>1250314</v>
      </c>
      <c r="T185" s="146">
        <f t="shared" si="51"/>
        <v>3858894</v>
      </c>
      <c r="U185" s="122">
        <v>2916680</v>
      </c>
      <c r="V185" s="40">
        <v>1.05</v>
      </c>
      <c r="W185" s="41">
        <v>1106472.3199999998</v>
      </c>
      <c r="X185" s="146">
        <f t="shared" si="52"/>
        <v>4023152.32</v>
      </c>
      <c r="Y185" s="122">
        <v>3019380</v>
      </c>
      <c r="Z185" s="40">
        <v>1.05</v>
      </c>
      <c r="AA185" s="41">
        <v>1261378</v>
      </c>
      <c r="AB185" s="146">
        <f t="shared" si="53"/>
        <v>4280758</v>
      </c>
      <c r="AC185" s="573">
        <v>6801795.7798707103</v>
      </c>
      <c r="AD185" s="563">
        <v>1.05</v>
      </c>
      <c r="AE185" s="572">
        <v>136160.356544743</v>
      </c>
      <c r="AF185" s="584">
        <f t="shared" si="47"/>
        <v>6937956.1364154536</v>
      </c>
      <c r="AG185" s="404">
        <f t="shared" si="54"/>
        <v>4409184.3107892424</v>
      </c>
    </row>
    <row r="186" spans="1:33" x14ac:dyDescent="0.2">
      <c r="A186" s="16">
        <v>171</v>
      </c>
      <c r="B186" s="29" t="s">
        <v>501</v>
      </c>
      <c r="C186" s="112" t="s">
        <v>593</v>
      </c>
      <c r="D186" s="300" t="s">
        <v>593</v>
      </c>
      <c r="E186" s="112" t="s">
        <v>593</v>
      </c>
      <c r="F186" s="300" t="s">
        <v>593</v>
      </c>
      <c r="G186" s="271">
        <v>617136.82799999998</v>
      </c>
      <c r="H186" s="305">
        <f t="shared" si="48"/>
        <v>648610.80622799997</v>
      </c>
      <c r="I186" s="158">
        <f t="shared" si="49"/>
        <v>648610.80622799997</v>
      </c>
      <c r="K186" s="133">
        <v>171</v>
      </c>
      <c r="L186" s="126" t="s">
        <v>501</v>
      </c>
      <c r="M186" s="122">
        <v>577440</v>
      </c>
      <c r="N186" s="40">
        <v>1.1100000000000001</v>
      </c>
      <c r="O186" s="41">
        <v>239912</v>
      </c>
      <c r="P186" s="146">
        <f t="shared" si="50"/>
        <v>817352</v>
      </c>
      <c r="Q186" s="122">
        <v>509270</v>
      </c>
      <c r="R186" s="40">
        <v>1.1100000000000001</v>
      </c>
      <c r="S186" s="41">
        <v>242073</v>
      </c>
      <c r="T186" s="146">
        <f t="shared" si="51"/>
        <v>751343</v>
      </c>
      <c r="U186" s="122">
        <v>561400</v>
      </c>
      <c r="V186" s="40">
        <v>1.1100000000000001</v>
      </c>
      <c r="W186" s="41">
        <v>216136.82799999998</v>
      </c>
      <c r="X186" s="146">
        <f t="shared" si="52"/>
        <v>777536.82799999998</v>
      </c>
      <c r="Y186" s="122">
        <v>593480</v>
      </c>
      <c r="Z186" s="40">
        <v>1.1100000000000001</v>
      </c>
      <c r="AA186" s="41">
        <v>237751</v>
      </c>
      <c r="AB186" s="146">
        <f t="shared" si="53"/>
        <v>831231</v>
      </c>
      <c r="AC186" s="573">
        <v>468483.56641382398</v>
      </c>
      <c r="AD186" s="563">
        <v>1.1100000000000001</v>
      </c>
      <c r="AE186" s="572">
        <v>25964.2376573412</v>
      </c>
      <c r="AF186" s="584">
        <f t="shared" si="47"/>
        <v>494447.80407116516</v>
      </c>
      <c r="AG186" s="404">
        <f t="shared" si="54"/>
        <v>720086.90638319403</v>
      </c>
    </row>
    <row r="187" spans="1:33" x14ac:dyDescent="0.2">
      <c r="A187" s="16">
        <v>172</v>
      </c>
      <c r="B187" s="29" t="s">
        <v>481</v>
      </c>
      <c r="C187" s="112" t="s">
        <v>593</v>
      </c>
      <c r="D187" s="300" t="s">
        <v>593</v>
      </c>
      <c r="E187" s="112" t="s">
        <v>593</v>
      </c>
      <c r="F187" s="300" t="s">
        <v>593</v>
      </c>
      <c r="G187" s="271">
        <v>466051.76</v>
      </c>
      <c r="H187" s="305">
        <f t="shared" si="48"/>
        <v>489820.39976</v>
      </c>
      <c r="I187" s="158">
        <f t="shared" si="49"/>
        <v>489820.39976</v>
      </c>
      <c r="K187" s="133">
        <v>172</v>
      </c>
      <c r="L187" s="126" t="s">
        <v>481</v>
      </c>
      <c r="M187" s="122">
        <v>421170</v>
      </c>
      <c r="N187" s="40">
        <v>1.05</v>
      </c>
      <c r="O187" s="41">
        <v>182618</v>
      </c>
      <c r="P187" s="146">
        <f t="shared" si="50"/>
        <v>603788</v>
      </c>
      <c r="Q187" s="122">
        <v>415110</v>
      </c>
      <c r="R187" s="40">
        <v>1.05</v>
      </c>
      <c r="S187" s="41">
        <v>185879</v>
      </c>
      <c r="T187" s="146">
        <f t="shared" si="51"/>
        <v>600989</v>
      </c>
      <c r="U187" s="122">
        <v>442380</v>
      </c>
      <c r="V187" s="40">
        <v>1.05</v>
      </c>
      <c r="W187" s="41">
        <v>163051.76</v>
      </c>
      <c r="X187" s="146">
        <f t="shared" si="52"/>
        <v>605431.76</v>
      </c>
      <c r="Y187" s="122">
        <v>460560</v>
      </c>
      <c r="Z187" s="40">
        <v>1.05</v>
      </c>
      <c r="AA187" s="41">
        <v>182618</v>
      </c>
      <c r="AB187" s="146">
        <f t="shared" si="53"/>
        <v>643178</v>
      </c>
      <c r="AC187" s="573">
        <v>409923.12061209598</v>
      </c>
      <c r="AD187" s="563">
        <v>1.05</v>
      </c>
      <c r="AE187" s="572">
        <v>90124.526088859406</v>
      </c>
      <c r="AF187" s="584">
        <f t="shared" si="47"/>
        <v>500047.6467009554</v>
      </c>
      <c r="AG187" s="404">
        <f t="shared" si="54"/>
        <v>573875.80107682594</v>
      </c>
    </row>
    <row r="188" spans="1:33" x14ac:dyDescent="0.2">
      <c r="A188" s="16">
        <v>173</v>
      </c>
      <c r="B188" s="29" t="s">
        <v>523</v>
      </c>
      <c r="C188" s="112" t="s">
        <v>593</v>
      </c>
      <c r="D188" s="300" t="s">
        <v>593</v>
      </c>
      <c r="E188" s="112" t="s">
        <v>593</v>
      </c>
      <c r="F188" s="300" t="s">
        <v>593</v>
      </c>
      <c r="G188" s="271">
        <v>288318.8</v>
      </c>
      <c r="H188" s="305">
        <f t="shared" si="48"/>
        <v>303023.0588</v>
      </c>
      <c r="I188" s="158">
        <f t="shared" si="49"/>
        <v>303023.0588</v>
      </c>
      <c r="K188" s="133">
        <v>173</v>
      </c>
      <c r="L188" s="126" t="s">
        <v>523</v>
      </c>
      <c r="M188" s="122">
        <v>348000</v>
      </c>
      <c r="N188" s="40">
        <v>1.05</v>
      </c>
      <c r="O188" s="41">
        <v>111451</v>
      </c>
      <c r="P188" s="146">
        <f t="shared" si="50"/>
        <v>459451</v>
      </c>
      <c r="Q188" s="122">
        <v>321600</v>
      </c>
      <c r="R188" s="40">
        <v>1.05</v>
      </c>
      <c r="S188" s="41">
        <v>115503</v>
      </c>
      <c r="T188" s="146">
        <f t="shared" si="51"/>
        <v>437103</v>
      </c>
      <c r="U188" s="122">
        <v>331200</v>
      </c>
      <c r="V188" s="40">
        <v>1.05</v>
      </c>
      <c r="W188" s="41">
        <v>101318.79999999999</v>
      </c>
      <c r="X188" s="146">
        <f t="shared" si="52"/>
        <v>432518.8</v>
      </c>
      <c r="Y188" s="122">
        <v>355200</v>
      </c>
      <c r="Z188" s="40">
        <v>1.05</v>
      </c>
      <c r="AA188" s="41">
        <v>111451</v>
      </c>
      <c r="AB188" s="146">
        <f t="shared" si="53"/>
        <v>466651</v>
      </c>
      <c r="AC188" s="573">
        <v>202097.7</v>
      </c>
      <c r="AD188" s="563">
        <v>1.05</v>
      </c>
      <c r="AE188" s="572">
        <v>76469.399999999994</v>
      </c>
      <c r="AF188" s="584">
        <f t="shared" si="47"/>
        <v>278567.09999999998</v>
      </c>
      <c r="AG188" s="404">
        <f t="shared" si="54"/>
        <v>396218.99313333334</v>
      </c>
    </row>
    <row r="189" spans="1:33" x14ac:dyDescent="0.2">
      <c r="A189" s="16">
        <v>174</v>
      </c>
      <c r="B189" s="29" t="s">
        <v>524</v>
      </c>
      <c r="C189" s="112" t="s">
        <v>593</v>
      </c>
      <c r="D189" s="300" t="s">
        <v>593</v>
      </c>
      <c r="E189" s="112" t="s">
        <v>593</v>
      </c>
      <c r="F189" s="300" t="s">
        <v>593</v>
      </c>
      <c r="G189" s="271">
        <v>288318.8</v>
      </c>
      <c r="H189" s="305">
        <f t="shared" si="48"/>
        <v>303023.0588</v>
      </c>
      <c r="I189" s="158">
        <f t="shared" si="49"/>
        <v>303023.0588</v>
      </c>
      <c r="K189" s="133">
        <v>174</v>
      </c>
      <c r="L189" s="126" t="s">
        <v>524</v>
      </c>
      <c r="M189" s="122">
        <v>324000</v>
      </c>
      <c r="N189" s="40">
        <v>1.05</v>
      </c>
      <c r="O189" s="41">
        <v>111451</v>
      </c>
      <c r="P189" s="146">
        <f t="shared" si="50"/>
        <v>435451</v>
      </c>
      <c r="Q189" s="122">
        <v>312000</v>
      </c>
      <c r="R189" s="40">
        <v>1.05</v>
      </c>
      <c r="S189" s="41">
        <v>113477</v>
      </c>
      <c r="T189" s="146">
        <f t="shared" si="51"/>
        <v>425477</v>
      </c>
      <c r="U189" s="122">
        <v>350400</v>
      </c>
      <c r="V189" s="40">
        <v>1.05</v>
      </c>
      <c r="W189" s="41">
        <v>101318.79999999999</v>
      </c>
      <c r="X189" s="146">
        <f t="shared" si="52"/>
        <v>451718.8</v>
      </c>
      <c r="Y189" s="122">
        <v>350400</v>
      </c>
      <c r="Z189" s="40">
        <v>1.05</v>
      </c>
      <c r="AA189" s="41">
        <v>112464</v>
      </c>
      <c r="AB189" s="146">
        <f t="shared" si="53"/>
        <v>462864</v>
      </c>
      <c r="AC189" s="573">
        <v>190000</v>
      </c>
      <c r="AD189" s="563">
        <v>1.05</v>
      </c>
      <c r="AE189" s="572">
        <v>60000</v>
      </c>
      <c r="AF189" s="584">
        <f t="shared" si="47"/>
        <v>250000</v>
      </c>
      <c r="AG189" s="404">
        <f t="shared" si="54"/>
        <v>388088.97646666667</v>
      </c>
    </row>
    <row r="190" spans="1:33" x14ac:dyDescent="0.2">
      <c r="A190" s="16">
        <v>175</v>
      </c>
      <c r="B190" s="29" t="s">
        <v>413</v>
      </c>
      <c r="C190" s="112" t="s">
        <v>593</v>
      </c>
      <c r="D190" s="300" t="s">
        <v>593</v>
      </c>
      <c r="E190" s="112" t="s">
        <v>593</v>
      </c>
      <c r="F190" s="300" t="s">
        <v>593</v>
      </c>
      <c r="G190" s="271">
        <v>711970.152</v>
      </c>
      <c r="H190" s="305">
        <f t="shared" si="48"/>
        <v>748280.62975199998</v>
      </c>
      <c r="I190" s="158">
        <f t="shared" si="49"/>
        <v>748280.62975199998</v>
      </c>
      <c r="K190" s="133">
        <v>175</v>
      </c>
      <c r="L190" s="126" t="s">
        <v>413</v>
      </c>
      <c r="M190" s="122">
        <v>788800</v>
      </c>
      <c r="N190" s="40">
        <v>2.4300000000000002</v>
      </c>
      <c r="O190" s="41">
        <v>273867</v>
      </c>
      <c r="P190" s="146">
        <f t="shared" si="50"/>
        <v>1062667</v>
      </c>
      <c r="Q190" s="122">
        <v>800400</v>
      </c>
      <c r="R190" s="40">
        <v>2.4300000000000002</v>
      </c>
      <c r="S190" s="41">
        <v>281336</v>
      </c>
      <c r="T190" s="146">
        <f t="shared" si="51"/>
        <v>1081736</v>
      </c>
      <c r="U190" s="122">
        <v>864200</v>
      </c>
      <c r="V190" s="40">
        <v>2.4300000000000002</v>
      </c>
      <c r="W190" s="41">
        <v>248970.152</v>
      </c>
      <c r="X190" s="146">
        <f t="shared" si="52"/>
        <v>1113170.152</v>
      </c>
      <c r="Y190" s="122">
        <v>841000</v>
      </c>
      <c r="Z190" s="40">
        <v>2.4300000000000002</v>
      </c>
      <c r="AA190" s="41">
        <v>278847</v>
      </c>
      <c r="AB190" s="146">
        <f t="shared" si="53"/>
        <v>1119847</v>
      </c>
      <c r="AC190" s="573">
        <v>320618.440764461</v>
      </c>
      <c r="AD190" s="563">
        <v>2.4300000000000002</v>
      </c>
      <c r="AE190" s="572">
        <v>52953.2831162125</v>
      </c>
      <c r="AF190" s="584">
        <f t="shared" si="47"/>
        <v>373571.72388067353</v>
      </c>
      <c r="AG190" s="404">
        <f t="shared" si="54"/>
        <v>916545.4176054456</v>
      </c>
    </row>
    <row r="191" spans="1:33" x14ac:dyDescent="0.2">
      <c r="A191" s="16">
        <v>176</v>
      </c>
      <c r="B191" s="29" t="s">
        <v>414</v>
      </c>
      <c r="C191" s="112" t="s">
        <v>593</v>
      </c>
      <c r="D191" s="300" t="s">
        <v>593</v>
      </c>
      <c r="E191" s="112" t="s">
        <v>593</v>
      </c>
      <c r="F191" s="300" t="s">
        <v>593</v>
      </c>
      <c r="G191" s="271">
        <v>725144</v>
      </c>
      <c r="H191" s="305">
        <f t="shared" si="48"/>
        <v>762126.34400000004</v>
      </c>
      <c r="I191" s="158">
        <f t="shared" si="49"/>
        <v>762126.34400000004</v>
      </c>
      <c r="K191" s="133">
        <v>176</v>
      </c>
      <c r="L191" s="126" t="s">
        <v>414</v>
      </c>
      <c r="M191" s="122">
        <v>986000</v>
      </c>
      <c r="N191" s="40">
        <v>0.35</v>
      </c>
      <c r="O191" s="41">
        <v>282100</v>
      </c>
      <c r="P191" s="146">
        <f t="shared" si="50"/>
        <v>1268100</v>
      </c>
      <c r="Q191" s="122">
        <v>877200</v>
      </c>
      <c r="R191" s="40">
        <v>0.35</v>
      </c>
      <c r="S191" s="41">
        <v>292266</v>
      </c>
      <c r="T191" s="146">
        <f t="shared" si="51"/>
        <v>1169466</v>
      </c>
      <c r="U191" s="122">
        <v>1013200</v>
      </c>
      <c r="V191" s="40">
        <v>0.35</v>
      </c>
      <c r="W191" s="41">
        <v>254144</v>
      </c>
      <c r="X191" s="146">
        <f t="shared" si="52"/>
        <v>1267344</v>
      </c>
      <c r="Y191" s="122">
        <v>1033600</v>
      </c>
      <c r="Z191" s="40">
        <v>0.35</v>
      </c>
      <c r="AA191" s="41">
        <v>289724</v>
      </c>
      <c r="AB191" s="146">
        <f t="shared" si="53"/>
        <v>1323324</v>
      </c>
      <c r="AC191" s="573">
        <v>327726</v>
      </c>
      <c r="AD191" s="563">
        <v>0.35</v>
      </c>
      <c r="AE191" s="572">
        <v>54621</v>
      </c>
      <c r="AF191" s="584">
        <f t="shared" si="47"/>
        <v>382347</v>
      </c>
      <c r="AG191" s="404">
        <f t="shared" si="54"/>
        <v>1028784.5573333334</v>
      </c>
    </row>
    <row r="192" spans="1:33" x14ac:dyDescent="0.2">
      <c r="A192" s="16">
        <v>177</v>
      </c>
      <c r="B192" s="29" t="s">
        <v>415</v>
      </c>
      <c r="C192" s="112" t="s">
        <v>593</v>
      </c>
      <c r="D192" s="300" t="s">
        <v>593</v>
      </c>
      <c r="E192" s="112" t="s">
        <v>593</v>
      </c>
      <c r="F192" s="300" t="s">
        <v>593</v>
      </c>
      <c r="G192" s="271">
        <v>606464</v>
      </c>
      <c r="H192" s="305">
        <f t="shared" si="48"/>
        <v>637393.66399999999</v>
      </c>
      <c r="I192" s="158">
        <f t="shared" si="49"/>
        <v>637393.66399999999</v>
      </c>
      <c r="K192" s="133">
        <v>177</v>
      </c>
      <c r="L192" s="126" t="s">
        <v>415</v>
      </c>
      <c r="M192" s="122">
        <v>563420</v>
      </c>
      <c r="N192" s="40">
        <v>0.35</v>
      </c>
      <c r="O192" s="41">
        <v>237960</v>
      </c>
      <c r="P192" s="146">
        <f t="shared" si="50"/>
        <v>801380</v>
      </c>
      <c r="Q192" s="122">
        <v>508260</v>
      </c>
      <c r="R192" s="40">
        <v>0.35</v>
      </c>
      <c r="S192" s="41">
        <v>237960</v>
      </c>
      <c r="T192" s="146">
        <f t="shared" si="51"/>
        <v>746220</v>
      </c>
      <c r="U192" s="122">
        <v>575240</v>
      </c>
      <c r="V192" s="40">
        <v>0.35</v>
      </c>
      <c r="W192" s="41">
        <v>212464</v>
      </c>
      <c r="X192" s="146">
        <f t="shared" si="52"/>
        <v>787704</v>
      </c>
      <c r="Y192" s="122">
        <v>575240</v>
      </c>
      <c r="Z192" s="40">
        <v>0.35</v>
      </c>
      <c r="AA192" s="41">
        <v>237960</v>
      </c>
      <c r="AB192" s="146">
        <f t="shared" si="53"/>
        <v>813200</v>
      </c>
      <c r="AC192" s="573">
        <v>387962.95343644801</v>
      </c>
      <c r="AD192" s="563">
        <v>0.35</v>
      </c>
      <c r="AE192" s="572">
        <v>41914.6390825868</v>
      </c>
      <c r="AF192" s="584">
        <f t="shared" si="47"/>
        <v>429877.59251903481</v>
      </c>
      <c r="AG192" s="404">
        <f t="shared" si="54"/>
        <v>702629.20941983908</v>
      </c>
    </row>
    <row r="193" spans="1:33" x14ac:dyDescent="0.2">
      <c r="A193" s="16">
        <v>178</v>
      </c>
      <c r="B193" s="29" t="s">
        <v>416</v>
      </c>
      <c r="C193" s="112" t="s">
        <v>593</v>
      </c>
      <c r="D193" s="300" t="s">
        <v>593</v>
      </c>
      <c r="E193" s="112" t="s">
        <v>593</v>
      </c>
      <c r="F193" s="300" t="s">
        <v>593</v>
      </c>
      <c r="G193" s="271">
        <v>485281.6</v>
      </c>
      <c r="H193" s="305">
        <f t="shared" si="48"/>
        <v>510030.96159999998</v>
      </c>
      <c r="I193" s="158">
        <f t="shared" si="49"/>
        <v>510030.96159999998</v>
      </c>
      <c r="K193" s="133">
        <v>178</v>
      </c>
      <c r="L193" s="126" t="s">
        <v>416</v>
      </c>
      <c r="M193" s="122">
        <v>425250</v>
      </c>
      <c r="N193" s="310">
        <v>2.4300000000000002</v>
      </c>
      <c r="O193" s="41">
        <v>189013</v>
      </c>
      <c r="P193" s="146">
        <f t="shared" si="50"/>
        <v>614263</v>
      </c>
      <c r="Q193" s="122">
        <v>434700</v>
      </c>
      <c r="R193" s="310">
        <v>2.4300000000000002</v>
      </c>
      <c r="S193" s="41">
        <v>194121</v>
      </c>
      <c r="T193" s="146">
        <f t="shared" si="51"/>
        <v>628821</v>
      </c>
      <c r="U193" s="122">
        <v>463050</v>
      </c>
      <c r="V193" s="310">
        <v>2.4300000000000002</v>
      </c>
      <c r="W193" s="41">
        <v>170281.59999999998</v>
      </c>
      <c r="X193" s="146">
        <f t="shared" si="52"/>
        <v>633331.6</v>
      </c>
      <c r="Y193" s="122">
        <v>478800</v>
      </c>
      <c r="Z193" s="310">
        <v>2.4300000000000002</v>
      </c>
      <c r="AA193" s="41">
        <v>194121</v>
      </c>
      <c r="AB193" s="146">
        <f t="shared" si="53"/>
        <v>672921</v>
      </c>
      <c r="AC193" s="573">
        <v>417243.17633731198</v>
      </c>
      <c r="AD193" s="607">
        <v>2.4300000000000002</v>
      </c>
      <c r="AE193" s="572">
        <v>360637.18541421701</v>
      </c>
      <c r="AF193" s="584">
        <f t="shared" si="47"/>
        <v>777880.36175152892</v>
      </c>
      <c r="AG193" s="404">
        <f t="shared" si="54"/>
        <v>639541.32055858814</v>
      </c>
    </row>
    <row r="194" spans="1:33" x14ac:dyDescent="0.2">
      <c r="A194" s="16">
        <v>179</v>
      </c>
      <c r="B194" s="29" t="s">
        <v>437</v>
      </c>
      <c r="C194" s="112" t="s">
        <v>593</v>
      </c>
      <c r="D194" s="300" t="s">
        <v>593</v>
      </c>
      <c r="E194" s="112" t="s">
        <v>593</v>
      </c>
      <c r="F194" s="300" t="s">
        <v>593</v>
      </c>
      <c r="G194" s="271">
        <v>840981.2</v>
      </c>
      <c r="H194" s="305">
        <f t="shared" si="48"/>
        <v>883871.24119999993</v>
      </c>
      <c r="I194" s="158">
        <f t="shared" si="49"/>
        <v>883871.24119999993</v>
      </c>
      <c r="K194" s="133">
        <v>179</v>
      </c>
      <c r="L194" s="126" t="s">
        <v>437</v>
      </c>
      <c r="M194" s="122">
        <v>771270</v>
      </c>
      <c r="N194" s="40">
        <v>0.15</v>
      </c>
      <c r="O194" s="41">
        <v>326319</v>
      </c>
      <c r="P194" s="146">
        <f t="shared" si="50"/>
        <v>1097589</v>
      </c>
      <c r="Q194" s="122">
        <v>732980</v>
      </c>
      <c r="R194" s="40">
        <v>0.15</v>
      </c>
      <c r="S194" s="41">
        <v>329259</v>
      </c>
      <c r="T194" s="146">
        <f t="shared" si="51"/>
        <v>1062239</v>
      </c>
      <c r="U194" s="122">
        <v>765800</v>
      </c>
      <c r="V194" s="40">
        <v>0.15</v>
      </c>
      <c r="W194" s="41">
        <v>293981.19999999995</v>
      </c>
      <c r="X194" s="146">
        <f t="shared" si="52"/>
        <v>1059781.2</v>
      </c>
      <c r="Y194" s="122">
        <v>804090</v>
      </c>
      <c r="Z194" s="40">
        <v>0.15</v>
      </c>
      <c r="AA194" s="41">
        <v>329259</v>
      </c>
      <c r="AB194" s="146">
        <f t="shared" si="53"/>
        <v>1133349</v>
      </c>
      <c r="AC194" s="573">
        <v>320618.440764461</v>
      </c>
      <c r="AD194" s="563">
        <v>0.15</v>
      </c>
      <c r="AE194" s="572">
        <v>147147.76018829201</v>
      </c>
      <c r="AF194" s="584">
        <f t="shared" si="47"/>
        <v>467766.20095275302</v>
      </c>
      <c r="AG194" s="404">
        <f t="shared" si="54"/>
        <v>950765.94035879232</v>
      </c>
    </row>
    <row r="195" spans="1:33" x14ac:dyDescent="0.2">
      <c r="A195" s="16">
        <v>180</v>
      </c>
      <c r="B195" s="29" t="s">
        <v>417</v>
      </c>
      <c r="C195" s="112" t="s">
        <v>593</v>
      </c>
      <c r="D195" s="300" t="s">
        <v>593</v>
      </c>
      <c r="E195" s="112" t="s">
        <v>593</v>
      </c>
      <c r="F195" s="300" t="s">
        <v>593</v>
      </c>
      <c r="G195" s="271">
        <v>778454.32</v>
      </c>
      <c r="H195" s="305">
        <f t="shared" si="48"/>
        <v>818155.49031999998</v>
      </c>
      <c r="I195" s="158">
        <f t="shared" si="49"/>
        <v>818155.49031999998</v>
      </c>
      <c r="K195" s="133">
        <v>180</v>
      </c>
      <c r="L195" s="126" t="s">
        <v>417</v>
      </c>
      <c r="M195" s="122">
        <v>723580</v>
      </c>
      <c r="N195" s="40">
        <v>0.15</v>
      </c>
      <c r="O195" s="41">
        <v>302424</v>
      </c>
      <c r="P195" s="146">
        <f t="shared" si="50"/>
        <v>1026004</v>
      </c>
      <c r="Q195" s="122">
        <v>698280</v>
      </c>
      <c r="R195" s="40">
        <v>0.15</v>
      </c>
      <c r="S195" s="41">
        <v>316047</v>
      </c>
      <c r="T195" s="146">
        <f t="shared" si="51"/>
        <v>1014327</v>
      </c>
      <c r="U195" s="122">
        <v>748880</v>
      </c>
      <c r="V195" s="40">
        <v>0.15</v>
      </c>
      <c r="W195" s="41">
        <v>272454.31999999995</v>
      </c>
      <c r="X195" s="146">
        <f t="shared" si="52"/>
        <v>1021334.32</v>
      </c>
      <c r="Y195" s="122">
        <v>733700</v>
      </c>
      <c r="Z195" s="40">
        <v>0.15</v>
      </c>
      <c r="AA195" s="41">
        <v>296975</v>
      </c>
      <c r="AB195" s="146">
        <f t="shared" si="53"/>
        <v>1030675</v>
      </c>
      <c r="AC195" s="573">
        <v>358682.73053558398</v>
      </c>
      <c r="AD195" s="563">
        <v>0.15</v>
      </c>
      <c r="AE195" s="572">
        <v>33935.778342101403</v>
      </c>
      <c r="AF195" s="584">
        <f t="shared" ref="AF195:AF243" si="69">IF(AND(AC195="",AE195=""),"",SUM(AC195,AE195))</f>
        <v>392618.50887768541</v>
      </c>
      <c r="AG195" s="404">
        <f t="shared" si="54"/>
        <v>883852.38653294742</v>
      </c>
    </row>
    <row r="196" spans="1:33" x14ac:dyDescent="0.2">
      <c r="A196" s="16">
        <v>181</v>
      </c>
      <c r="B196" s="29" t="s">
        <v>418</v>
      </c>
      <c r="C196" s="112" t="s">
        <v>593</v>
      </c>
      <c r="D196" s="300" t="s">
        <v>593</v>
      </c>
      <c r="E196" s="112" t="s">
        <v>593</v>
      </c>
      <c r="F196" s="300" t="s">
        <v>593</v>
      </c>
      <c r="G196" s="271">
        <v>851161</v>
      </c>
      <c r="H196" s="305">
        <f t="shared" si="48"/>
        <v>894570.21100000001</v>
      </c>
      <c r="I196" s="158">
        <f t="shared" si="49"/>
        <v>894570.21100000001</v>
      </c>
      <c r="K196" s="133">
        <v>181</v>
      </c>
      <c r="L196" s="126" t="s">
        <v>418</v>
      </c>
      <c r="M196" s="122">
        <v>774200</v>
      </c>
      <c r="N196" s="40">
        <v>0.15</v>
      </c>
      <c r="O196" s="41">
        <v>330959</v>
      </c>
      <c r="P196" s="146">
        <f t="shared" si="50"/>
        <v>1105159</v>
      </c>
      <c r="Q196" s="122">
        <v>741020</v>
      </c>
      <c r="R196" s="40">
        <v>0.15</v>
      </c>
      <c r="S196" s="41">
        <v>336922</v>
      </c>
      <c r="T196" s="146">
        <f t="shared" si="51"/>
        <v>1077942</v>
      </c>
      <c r="U196" s="122">
        <v>823970</v>
      </c>
      <c r="V196" s="40">
        <v>0.15</v>
      </c>
      <c r="W196" s="41">
        <v>298161</v>
      </c>
      <c r="X196" s="146">
        <f t="shared" si="52"/>
        <v>1122131</v>
      </c>
      <c r="Y196" s="122">
        <v>818440</v>
      </c>
      <c r="Z196" s="40">
        <v>0.15</v>
      </c>
      <c r="AA196" s="41">
        <v>333940</v>
      </c>
      <c r="AB196" s="146">
        <f t="shared" si="53"/>
        <v>1152380</v>
      </c>
      <c r="AC196" s="573">
        <v>139081.058779104</v>
      </c>
      <c r="AD196" s="563">
        <v>0.15</v>
      </c>
      <c r="AE196" s="572">
        <v>156107.50839595601</v>
      </c>
      <c r="AF196" s="584">
        <f t="shared" si="69"/>
        <v>295188.56717506004</v>
      </c>
      <c r="AG196" s="404">
        <f t="shared" si="54"/>
        <v>941228.46302917658</v>
      </c>
    </row>
    <row r="197" spans="1:33" x14ac:dyDescent="0.2">
      <c r="A197" s="16">
        <v>182</v>
      </c>
      <c r="B197" s="29" t="s">
        <v>419</v>
      </c>
      <c r="C197" s="112" t="s">
        <v>593</v>
      </c>
      <c r="D197" s="300" t="s">
        <v>593</v>
      </c>
      <c r="E197" s="112" t="s">
        <v>593</v>
      </c>
      <c r="F197" s="300" t="s">
        <v>593</v>
      </c>
      <c r="G197" s="271">
        <v>329636</v>
      </c>
      <c r="H197" s="305">
        <f t="shared" si="48"/>
        <v>346447.43599999999</v>
      </c>
      <c r="I197" s="158">
        <f t="shared" si="49"/>
        <v>346447.43599999999</v>
      </c>
      <c r="K197" s="133">
        <v>182</v>
      </c>
      <c r="L197" s="126" t="s">
        <v>419</v>
      </c>
      <c r="M197" s="122">
        <v>308160</v>
      </c>
      <c r="N197" s="40">
        <v>4.4400000000000004</v>
      </c>
      <c r="O197" s="41">
        <v>129512</v>
      </c>
      <c r="P197" s="146">
        <f t="shared" si="50"/>
        <v>437672</v>
      </c>
      <c r="Q197" s="122">
        <v>282480</v>
      </c>
      <c r="R197" s="40">
        <v>4.4400000000000004</v>
      </c>
      <c r="S197" s="41">
        <v>129512</v>
      </c>
      <c r="T197" s="146">
        <f t="shared" si="51"/>
        <v>411992</v>
      </c>
      <c r="U197" s="122">
        <v>314580</v>
      </c>
      <c r="V197" s="40">
        <v>4.4400000000000004</v>
      </c>
      <c r="W197" s="41">
        <v>115636</v>
      </c>
      <c r="X197" s="146">
        <f t="shared" si="52"/>
        <v>430216</v>
      </c>
      <c r="Y197" s="122">
        <v>321000</v>
      </c>
      <c r="Z197" s="40">
        <v>4.4400000000000004</v>
      </c>
      <c r="AA197" s="41">
        <v>124887</v>
      </c>
      <c r="AB197" s="146">
        <f t="shared" si="53"/>
        <v>445887</v>
      </c>
      <c r="AC197" s="573">
        <v>263522.00610777602</v>
      </c>
      <c r="AD197" s="563">
        <v>4.4400000000000004</v>
      </c>
      <c r="AE197" s="572">
        <v>110430.36067060901</v>
      </c>
      <c r="AF197" s="584">
        <f t="shared" si="69"/>
        <v>373952.36677838501</v>
      </c>
      <c r="AG197" s="404">
        <f t="shared" si="54"/>
        <v>407694.46712973085</v>
      </c>
    </row>
    <row r="198" spans="1:33" x14ac:dyDescent="0.2">
      <c r="A198" s="16">
        <v>183</v>
      </c>
      <c r="B198" s="29" t="s">
        <v>438</v>
      </c>
      <c r="C198" s="112" t="s">
        <v>593</v>
      </c>
      <c r="D198" s="300" t="s">
        <v>593</v>
      </c>
      <c r="E198" s="112" t="s">
        <v>593</v>
      </c>
      <c r="F198" s="300" t="s">
        <v>593</v>
      </c>
      <c r="G198" s="271">
        <v>203844.4</v>
      </c>
      <c r="H198" s="305">
        <f t="shared" si="48"/>
        <v>214240.4644</v>
      </c>
      <c r="I198" s="158">
        <f t="shared" si="49"/>
        <v>214240.4644</v>
      </c>
      <c r="K198" s="133">
        <v>183</v>
      </c>
      <c r="L198" s="126" t="s">
        <v>438</v>
      </c>
      <c r="M198" s="122">
        <v>180840</v>
      </c>
      <c r="N198" s="40">
        <v>0.42</v>
      </c>
      <c r="O198" s="41">
        <v>79747</v>
      </c>
      <c r="P198" s="146">
        <f t="shared" si="50"/>
        <v>260587</v>
      </c>
      <c r="Q198" s="122">
        <v>180840</v>
      </c>
      <c r="R198" s="40">
        <v>0.42</v>
      </c>
      <c r="S198" s="41">
        <v>83340</v>
      </c>
      <c r="T198" s="146">
        <f t="shared" si="51"/>
        <v>264180</v>
      </c>
      <c r="U198" s="122">
        <v>183480</v>
      </c>
      <c r="V198" s="40">
        <v>0.42</v>
      </c>
      <c r="W198" s="41">
        <v>71844.399999999994</v>
      </c>
      <c r="X198" s="146">
        <f t="shared" si="52"/>
        <v>255324.4</v>
      </c>
      <c r="Y198" s="122">
        <v>194040</v>
      </c>
      <c r="Z198" s="40">
        <v>0.42</v>
      </c>
      <c r="AA198" s="41">
        <v>78310</v>
      </c>
      <c r="AB198" s="146">
        <f t="shared" si="53"/>
        <v>272350</v>
      </c>
      <c r="AC198" s="573">
        <v>226921.727481696</v>
      </c>
      <c r="AD198" s="563">
        <v>0.42</v>
      </c>
      <c r="AE198" s="572">
        <v>48949.212634519397</v>
      </c>
      <c r="AF198" s="584">
        <f t="shared" si="69"/>
        <v>275870.94011621538</v>
      </c>
      <c r="AG198" s="404">
        <f t="shared" si="54"/>
        <v>257092.13408603589</v>
      </c>
    </row>
    <row r="199" spans="1:33" x14ac:dyDescent="0.2">
      <c r="A199" s="16">
        <v>184</v>
      </c>
      <c r="B199" s="29" t="s">
        <v>421</v>
      </c>
      <c r="C199" s="112" t="s">
        <v>593</v>
      </c>
      <c r="D199" s="300" t="s">
        <v>593</v>
      </c>
      <c r="E199" s="112" t="s">
        <v>593</v>
      </c>
      <c r="F199" s="300" t="s">
        <v>593</v>
      </c>
      <c r="G199" s="271">
        <v>206963.20000000001</v>
      </c>
      <c r="H199" s="305">
        <f t="shared" ref="H199:H219" si="70">G199*5.1%+G199</f>
        <v>217518.32320000001</v>
      </c>
      <c r="I199" s="158">
        <f t="shared" ref="I199:I219" si="71">AVERAGE(D199,F199,H199)</f>
        <v>217518.32320000001</v>
      </c>
      <c r="K199" s="133">
        <v>184</v>
      </c>
      <c r="L199" s="126" t="s">
        <v>421</v>
      </c>
      <c r="M199" s="122">
        <v>191700</v>
      </c>
      <c r="N199" s="42">
        <v>0.41</v>
      </c>
      <c r="O199" s="41">
        <v>80599</v>
      </c>
      <c r="P199" s="146">
        <f t="shared" ref="P199:P243" si="72">+M199+O199</f>
        <v>272299</v>
      </c>
      <c r="Q199" s="122">
        <v>176850</v>
      </c>
      <c r="R199" s="42">
        <v>0.41</v>
      </c>
      <c r="S199" s="41">
        <v>81318</v>
      </c>
      <c r="T199" s="146">
        <f t="shared" ref="T199:T243" si="73">+Q199+S199</f>
        <v>258168</v>
      </c>
      <c r="U199" s="122">
        <v>195750</v>
      </c>
      <c r="V199" s="42">
        <v>0.41</v>
      </c>
      <c r="W199" s="41">
        <v>71963.200000000012</v>
      </c>
      <c r="X199" s="146">
        <f t="shared" ref="X199:X243" si="74">+U199+W199</f>
        <v>267713.2</v>
      </c>
      <c r="Y199" s="122">
        <v>198450</v>
      </c>
      <c r="Z199" s="42">
        <v>0.41</v>
      </c>
      <c r="AA199" s="41">
        <v>78440</v>
      </c>
      <c r="AB199" s="146">
        <f t="shared" ref="AB199:AB243" si="75">+Y199+AA199</f>
        <v>276890</v>
      </c>
      <c r="AC199" s="573">
        <v>207559.8</v>
      </c>
      <c r="AD199" s="583">
        <v>0.41</v>
      </c>
      <c r="AE199" s="572">
        <v>38234.699999999997</v>
      </c>
      <c r="AF199" s="584">
        <f t="shared" si="69"/>
        <v>245794.5</v>
      </c>
      <c r="AG199" s="404">
        <f t="shared" ref="AG199:AG243" si="76">AVERAGE(I199,P199,T199,X199,AB199,AF199)</f>
        <v>256397.17053333332</v>
      </c>
    </row>
    <row r="200" spans="1:33" x14ac:dyDescent="0.2">
      <c r="A200" s="16">
        <v>185</v>
      </c>
      <c r="B200" s="29" t="s">
        <v>423</v>
      </c>
      <c r="C200" s="112" t="s">
        <v>593</v>
      </c>
      <c r="D200" s="300" t="s">
        <v>593</v>
      </c>
      <c r="E200" s="112" t="s">
        <v>593</v>
      </c>
      <c r="F200" s="300" t="s">
        <v>593</v>
      </c>
      <c r="G200" s="271">
        <v>30359.08</v>
      </c>
      <c r="H200" s="305">
        <f t="shared" si="70"/>
        <v>31907.393080000002</v>
      </c>
      <c r="I200" s="158">
        <f t="shared" si="71"/>
        <v>31907.393080000002</v>
      </c>
      <c r="K200" s="133">
        <v>185</v>
      </c>
      <c r="L200" s="126" t="s">
        <v>423</v>
      </c>
      <c r="M200" s="122">
        <v>28600</v>
      </c>
      <c r="N200" s="42">
        <v>0.41</v>
      </c>
      <c r="O200" s="41">
        <v>11499</v>
      </c>
      <c r="P200" s="146">
        <f t="shared" si="72"/>
        <v>40099</v>
      </c>
      <c r="Q200" s="122">
        <v>27400</v>
      </c>
      <c r="R200" s="42">
        <v>0.41</v>
      </c>
      <c r="S200" s="41">
        <v>12017</v>
      </c>
      <c r="T200" s="146">
        <f t="shared" si="73"/>
        <v>39417</v>
      </c>
      <c r="U200" s="122">
        <v>29600</v>
      </c>
      <c r="V200" s="42">
        <v>0.41</v>
      </c>
      <c r="W200" s="41">
        <v>10359.080000000002</v>
      </c>
      <c r="X200" s="146">
        <f t="shared" si="74"/>
        <v>39959.08</v>
      </c>
      <c r="Y200" s="122">
        <v>29400</v>
      </c>
      <c r="Z200" s="42">
        <v>0.41</v>
      </c>
      <c r="AA200" s="41">
        <v>11188</v>
      </c>
      <c r="AB200" s="146">
        <f t="shared" si="75"/>
        <v>40588</v>
      </c>
      <c r="AC200" s="573">
        <v>36600.278626079999</v>
      </c>
      <c r="AD200" s="583">
        <v>0.41</v>
      </c>
      <c r="AE200" s="572">
        <v>486051.70015434199</v>
      </c>
      <c r="AF200" s="584">
        <f t="shared" si="69"/>
        <v>522651.97878042201</v>
      </c>
      <c r="AG200" s="404">
        <f t="shared" si="76"/>
        <v>119103.741976737</v>
      </c>
    </row>
    <row r="201" spans="1:33" x14ac:dyDescent="0.2">
      <c r="A201" s="16">
        <v>186</v>
      </c>
      <c r="B201" s="29" t="s">
        <v>424</v>
      </c>
      <c r="C201" s="112" t="s">
        <v>593</v>
      </c>
      <c r="D201" s="300" t="s">
        <v>593</v>
      </c>
      <c r="E201" s="112" t="s">
        <v>593</v>
      </c>
      <c r="F201" s="300" t="s">
        <v>593</v>
      </c>
      <c r="G201" s="271">
        <v>30359.08</v>
      </c>
      <c r="H201" s="305">
        <f t="shared" si="70"/>
        <v>31907.393080000002</v>
      </c>
      <c r="I201" s="158">
        <f t="shared" si="71"/>
        <v>31907.393080000002</v>
      </c>
      <c r="K201" s="133">
        <v>186</v>
      </c>
      <c r="L201" s="126" t="s">
        <v>424</v>
      </c>
      <c r="M201" s="122">
        <v>27400</v>
      </c>
      <c r="N201" s="42">
        <v>2.59</v>
      </c>
      <c r="O201" s="41">
        <v>11499</v>
      </c>
      <c r="P201" s="146">
        <f t="shared" si="72"/>
        <v>38899</v>
      </c>
      <c r="Q201" s="122">
        <v>26000</v>
      </c>
      <c r="R201" s="42">
        <v>2.59</v>
      </c>
      <c r="S201" s="41">
        <v>11706</v>
      </c>
      <c r="T201" s="146">
        <f t="shared" si="73"/>
        <v>37706</v>
      </c>
      <c r="U201" s="122">
        <v>29800</v>
      </c>
      <c r="V201" s="42">
        <v>2.59</v>
      </c>
      <c r="W201" s="41">
        <v>10359.080000000002</v>
      </c>
      <c r="X201" s="146">
        <f t="shared" si="74"/>
        <v>40159.08</v>
      </c>
      <c r="Y201" s="122">
        <v>30000</v>
      </c>
      <c r="Z201" s="42">
        <v>2.59</v>
      </c>
      <c r="AA201" s="41">
        <v>11602</v>
      </c>
      <c r="AB201" s="146">
        <f t="shared" si="75"/>
        <v>41602</v>
      </c>
      <c r="AC201" s="573">
        <v>51240.390076511998</v>
      </c>
      <c r="AD201" s="583">
        <v>2.59</v>
      </c>
      <c r="AE201" s="572">
        <v>904026.88206417602</v>
      </c>
      <c r="AF201" s="584">
        <f t="shared" si="69"/>
        <v>955267.27214068803</v>
      </c>
      <c r="AG201" s="404">
        <f t="shared" si="76"/>
        <v>190923.45753678135</v>
      </c>
    </row>
    <row r="202" spans="1:33" x14ac:dyDescent="0.2">
      <c r="A202" s="16">
        <v>187</v>
      </c>
      <c r="B202" s="29" t="s">
        <v>425</v>
      </c>
      <c r="C202" s="112" t="s">
        <v>593</v>
      </c>
      <c r="D202" s="300" t="s">
        <v>593</v>
      </c>
      <c r="E202" s="112" t="s">
        <v>593</v>
      </c>
      <c r="F202" s="300" t="s">
        <v>593</v>
      </c>
      <c r="G202" s="271">
        <v>30359.08</v>
      </c>
      <c r="H202" s="305">
        <f t="shared" si="70"/>
        <v>31907.393080000002</v>
      </c>
      <c r="I202" s="158">
        <f t="shared" si="71"/>
        <v>31907.393080000002</v>
      </c>
      <c r="K202" s="133">
        <v>187</v>
      </c>
      <c r="L202" s="126" t="s">
        <v>425</v>
      </c>
      <c r="M202" s="122">
        <v>27000</v>
      </c>
      <c r="N202" s="42">
        <v>0.24864864864864866</v>
      </c>
      <c r="O202" s="41">
        <v>11602</v>
      </c>
      <c r="P202" s="146">
        <f t="shared" si="72"/>
        <v>38602</v>
      </c>
      <c r="Q202" s="122">
        <v>26400</v>
      </c>
      <c r="R202" s="42">
        <v>0.24864864864864866</v>
      </c>
      <c r="S202" s="41">
        <v>11809</v>
      </c>
      <c r="T202" s="146">
        <f t="shared" si="73"/>
        <v>38209</v>
      </c>
      <c r="U202" s="122">
        <v>29800</v>
      </c>
      <c r="V202" s="42">
        <v>0.24864864864864866</v>
      </c>
      <c r="W202" s="41">
        <v>10359.080000000002</v>
      </c>
      <c r="X202" s="146">
        <f t="shared" si="74"/>
        <v>40159.08</v>
      </c>
      <c r="Y202" s="122">
        <v>29400</v>
      </c>
      <c r="Z202" s="42">
        <v>0.24864864864864866</v>
      </c>
      <c r="AA202" s="41">
        <v>11395</v>
      </c>
      <c r="AB202" s="146">
        <f t="shared" si="75"/>
        <v>40795</v>
      </c>
      <c r="AC202" s="573">
        <v>65880.501526944005</v>
      </c>
      <c r="AD202" s="583">
        <v>0.248648648648649</v>
      </c>
      <c r="AE202" s="572">
        <v>111264.847023283</v>
      </c>
      <c r="AF202" s="584">
        <f t="shared" si="69"/>
        <v>177145.34855022701</v>
      </c>
      <c r="AG202" s="404">
        <f t="shared" si="76"/>
        <v>61136.303605037836</v>
      </c>
    </row>
    <row r="203" spans="1:33" x14ac:dyDescent="0.2">
      <c r="A203" s="16">
        <v>188</v>
      </c>
      <c r="B203" s="29" t="s">
        <v>439</v>
      </c>
      <c r="C203" s="112" t="s">
        <v>593</v>
      </c>
      <c r="D203" s="300" t="s">
        <v>593</v>
      </c>
      <c r="E203" s="112" t="s">
        <v>593</v>
      </c>
      <c r="F203" s="300" t="s">
        <v>593</v>
      </c>
      <c r="G203" s="271">
        <v>309516.52</v>
      </c>
      <c r="H203" s="305">
        <f t="shared" si="70"/>
        <v>325301.86252000002</v>
      </c>
      <c r="I203" s="158">
        <f t="shared" si="71"/>
        <v>325301.86252000002</v>
      </c>
      <c r="K203" s="133">
        <v>188</v>
      </c>
      <c r="L203" s="126" t="s">
        <v>439</v>
      </c>
      <c r="M203" s="122">
        <v>291450</v>
      </c>
      <c r="N203" s="42">
        <v>0.24864864864864866</v>
      </c>
      <c r="O203" s="41">
        <v>121539</v>
      </c>
      <c r="P203" s="146">
        <f t="shared" si="72"/>
        <v>412989</v>
      </c>
      <c r="Q203" s="122">
        <v>267330</v>
      </c>
      <c r="R203" s="42">
        <v>0.24864864864864866</v>
      </c>
      <c r="S203" s="41">
        <v>123709</v>
      </c>
      <c r="T203" s="146">
        <f t="shared" si="73"/>
        <v>391039</v>
      </c>
      <c r="U203" s="122">
        <v>301500</v>
      </c>
      <c r="V203" s="42">
        <v>0.24864864864864866</v>
      </c>
      <c r="W203" s="41">
        <v>108516.52000000002</v>
      </c>
      <c r="X203" s="146">
        <f t="shared" si="74"/>
        <v>410016.52</v>
      </c>
      <c r="Y203" s="122">
        <v>295470</v>
      </c>
      <c r="Z203" s="42">
        <v>0.24864864864864866</v>
      </c>
      <c r="AA203" s="41">
        <v>120453</v>
      </c>
      <c r="AB203" s="146">
        <f t="shared" si="75"/>
        <v>415923</v>
      </c>
      <c r="AC203" s="573">
        <v>431883.28778774402</v>
      </c>
      <c r="AD203" s="583">
        <v>0.248648648648649</v>
      </c>
      <c r="AE203" s="572">
        <v>27230.607297803501</v>
      </c>
      <c r="AF203" s="584">
        <f t="shared" si="69"/>
        <v>459113.89508554753</v>
      </c>
      <c r="AG203" s="404">
        <f t="shared" si="76"/>
        <v>402397.21293425793</v>
      </c>
    </row>
    <row r="204" spans="1:33" x14ac:dyDescent="0.2">
      <c r="A204" s="16">
        <v>189</v>
      </c>
      <c r="B204" s="29" t="s">
        <v>427</v>
      </c>
      <c r="C204" s="112" t="s">
        <v>593</v>
      </c>
      <c r="D204" s="300" t="s">
        <v>593</v>
      </c>
      <c r="E204" s="112" t="s">
        <v>593</v>
      </c>
      <c r="F204" s="300" t="s">
        <v>593</v>
      </c>
      <c r="G204" s="271">
        <v>1656363.4</v>
      </c>
      <c r="H204" s="305">
        <f t="shared" si="70"/>
        <v>1740837.9334</v>
      </c>
      <c r="I204" s="158">
        <f t="shared" si="71"/>
        <v>1740837.9334</v>
      </c>
      <c r="K204" s="133">
        <v>189</v>
      </c>
      <c r="L204" s="126" t="s">
        <v>427</v>
      </c>
      <c r="M204" s="122">
        <v>1518570</v>
      </c>
      <c r="N204" s="42">
        <v>0.24324324324324326</v>
      </c>
      <c r="O204" s="41">
        <v>637300</v>
      </c>
      <c r="P204" s="146">
        <f t="shared" si="72"/>
        <v>2155870</v>
      </c>
      <c r="Q204" s="122">
        <v>1346250</v>
      </c>
      <c r="R204" s="42">
        <v>0.24324324324324326</v>
      </c>
      <c r="S204" s="41">
        <v>654681</v>
      </c>
      <c r="T204" s="146">
        <f t="shared" si="73"/>
        <v>2000931</v>
      </c>
      <c r="U204" s="122">
        <v>1518570</v>
      </c>
      <c r="V204" s="42">
        <v>0.24324324324324326</v>
      </c>
      <c r="W204" s="41">
        <v>579363.39999999991</v>
      </c>
      <c r="X204" s="146">
        <f t="shared" si="74"/>
        <v>2097933.4</v>
      </c>
      <c r="Y204" s="122">
        <v>1615500</v>
      </c>
      <c r="Z204" s="42">
        <v>0.24324324324324326</v>
      </c>
      <c r="AA204" s="41">
        <v>631506</v>
      </c>
      <c r="AB204" s="146">
        <f t="shared" si="75"/>
        <v>2247006</v>
      </c>
      <c r="AC204" s="573">
        <v>614884.68091814395</v>
      </c>
      <c r="AD204" s="583">
        <v>0.24324324324324301</v>
      </c>
      <c r="AE204" s="572">
        <v>59197.2906498218</v>
      </c>
      <c r="AF204" s="584">
        <f t="shared" si="69"/>
        <v>674081.97156796569</v>
      </c>
      <c r="AG204" s="404">
        <f t="shared" si="76"/>
        <v>1819443.3841613277</v>
      </c>
    </row>
    <row r="205" spans="1:33" x14ac:dyDescent="0.2">
      <c r="A205" s="16">
        <v>190</v>
      </c>
      <c r="B205" s="29" t="s">
        <v>428</v>
      </c>
      <c r="C205" s="112" t="s">
        <v>593</v>
      </c>
      <c r="D205" s="300" t="s">
        <v>593</v>
      </c>
      <c r="E205" s="112" t="s">
        <v>593</v>
      </c>
      <c r="F205" s="300" t="s">
        <v>593</v>
      </c>
      <c r="G205" s="271">
        <v>783738.34</v>
      </c>
      <c r="H205" s="305">
        <f t="shared" si="70"/>
        <v>823708.99533999991</v>
      </c>
      <c r="I205" s="158">
        <f t="shared" si="71"/>
        <v>823708.99533999991</v>
      </c>
      <c r="K205" s="133">
        <v>190</v>
      </c>
      <c r="L205" s="126" t="s">
        <v>428</v>
      </c>
      <c r="M205" s="122">
        <v>697330</v>
      </c>
      <c r="N205" s="42">
        <v>0.25</v>
      </c>
      <c r="O205" s="41">
        <v>302212</v>
      </c>
      <c r="P205" s="146">
        <f t="shared" si="72"/>
        <v>999542</v>
      </c>
      <c r="Q205" s="122">
        <v>646430</v>
      </c>
      <c r="R205" s="42">
        <v>0.25</v>
      </c>
      <c r="S205" s="41">
        <v>315949</v>
      </c>
      <c r="T205" s="146">
        <f t="shared" si="73"/>
        <v>962379</v>
      </c>
      <c r="U205" s="122">
        <v>727870</v>
      </c>
      <c r="V205" s="42">
        <v>0.25</v>
      </c>
      <c r="W205" s="41">
        <v>274738.33999999997</v>
      </c>
      <c r="X205" s="146">
        <f t="shared" si="74"/>
        <v>1002608.34</v>
      </c>
      <c r="Y205" s="122">
        <v>773680</v>
      </c>
      <c r="Z205" s="42">
        <v>0.25</v>
      </c>
      <c r="AA205" s="41">
        <v>313202</v>
      </c>
      <c r="AB205" s="146">
        <f t="shared" si="75"/>
        <v>1086882</v>
      </c>
      <c r="AC205" s="573">
        <v>563644.29084163206</v>
      </c>
      <c r="AD205" s="583">
        <v>0.25</v>
      </c>
      <c r="AE205" s="572">
        <v>136160.356544743</v>
      </c>
      <c r="AF205" s="584">
        <f t="shared" si="69"/>
        <v>699804.64738637512</v>
      </c>
      <c r="AG205" s="404">
        <f t="shared" si="76"/>
        <v>929154.16378772911</v>
      </c>
    </row>
    <row r="206" spans="1:33" x14ac:dyDescent="0.2">
      <c r="A206" s="16">
        <v>191</v>
      </c>
      <c r="B206" s="29" t="s">
        <v>429</v>
      </c>
      <c r="C206" s="112" t="s">
        <v>593</v>
      </c>
      <c r="D206" s="300" t="s">
        <v>593</v>
      </c>
      <c r="E206" s="112" t="s">
        <v>593</v>
      </c>
      <c r="F206" s="300" t="s">
        <v>593</v>
      </c>
      <c r="G206" s="271">
        <v>816863.4</v>
      </c>
      <c r="H206" s="305">
        <f t="shared" si="70"/>
        <v>858523.43339999998</v>
      </c>
      <c r="I206" s="158">
        <f t="shared" si="71"/>
        <v>858523.43339999998</v>
      </c>
      <c r="K206" s="133">
        <v>191</v>
      </c>
      <c r="L206" s="126" t="s">
        <v>429</v>
      </c>
      <c r="M206" s="122">
        <v>743400</v>
      </c>
      <c r="N206" s="42">
        <v>0.25</v>
      </c>
      <c r="O206" s="41">
        <v>314450</v>
      </c>
      <c r="P206" s="146">
        <f t="shared" si="72"/>
        <v>1057850</v>
      </c>
      <c r="Q206" s="122">
        <v>722160</v>
      </c>
      <c r="R206" s="42">
        <v>0.25</v>
      </c>
      <c r="S206" s="41">
        <v>331602</v>
      </c>
      <c r="T206" s="146">
        <f t="shared" si="73"/>
        <v>1053762</v>
      </c>
      <c r="U206" s="122">
        <v>780570</v>
      </c>
      <c r="V206" s="42">
        <v>0.25</v>
      </c>
      <c r="W206" s="41">
        <v>285863.40000000002</v>
      </c>
      <c r="X206" s="146">
        <f t="shared" si="74"/>
        <v>1066433.3999999999</v>
      </c>
      <c r="Y206" s="122">
        <v>775260</v>
      </c>
      <c r="Z206" s="42">
        <v>0.25</v>
      </c>
      <c r="AA206" s="41">
        <v>311591</v>
      </c>
      <c r="AB206" s="146">
        <f t="shared" si="75"/>
        <v>1086851</v>
      </c>
      <c r="AC206" s="573">
        <v>658805.01526944002</v>
      </c>
      <c r="AD206" s="583">
        <v>0.25</v>
      </c>
      <c r="AE206" s="572">
        <v>25964.2376573412</v>
      </c>
      <c r="AF206" s="584">
        <f t="shared" si="69"/>
        <v>684769.25292678119</v>
      </c>
      <c r="AG206" s="404">
        <f t="shared" si="76"/>
        <v>968031.51438779675</v>
      </c>
    </row>
    <row r="207" spans="1:33" x14ac:dyDescent="0.2">
      <c r="A207" s="16">
        <v>192</v>
      </c>
      <c r="B207" s="29" t="s">
        <v>491</v>
      </c>
      <c r="C207" s="112" t="s">
        <v>593</v>
      </c>
      <c r="D207" s="300" t="s">
        <v>593</v>
      </c>
      <c r="E207" s="112" t="s">
        <v>593</v>
      </c>
      <c r="F207" s="300" t="s">
        <v>593</v>
      </c>
      <c r="G207" s="271">
        <v>985780</v>
      </c>
      <c r="H207" s="305">
        <f t="shared" si="70"/>
        <v>1036054.78</v>
      </c>
      <c r="I207" s="158">
        <f t="shared" si="71"/>
        <v>1036054.78</v>
      </c>
      <c r="K207" s="133">
        <v>192</v>
      </c>
      <c r="L207" s="126" t="s">
        <v>491</v>
      </c>
      <c r="M207" s="122">
        <v>916630</v>
      </c>
      <c r="N207" s="42">
        <v>0.24864864864864866</v>
      </c>
      <c r="O207" s="41">
        <v>379258</v>
      </c>
      <c r="P207" s="146">
        <f t="shared" si="72"/>
        <v>1295888</v>
      </c>
      <c r="Q207" s="122">
        <v>852530</v>
      </c>
      <c r="R207" s="42">
        <v>0.24864864864864866</v>
      </c>
      <c r="S207" s="41">
        <v>399945</v>
      </c>
      <c r="T207" s="146">
        <f t="shared" si="73"/>
        <v>1252475</v>
      </c>
      <c r="U207" s="122">
        <v>903810</v>
      </c>
      <c r="V207" s="42">
        <v>0.24864864864864866</v>
      </c>
      <c r="W207" s="41">
        <v>344780</v>
      </c>
      <c r="X207" s="146">
        <f t="shared" si="74"/>
        <v>1248590</v>
      </c>
      <c r="Y207" s="122">
        <v>935860</v>
      </c>
      <c r="Z207" s="42">
        <v>0.24864864864864866</v>
      </c>
      <c r="AA207" s="41">
        <v>382706</v>
      </c>
      <c r="AB207" s="146">
        <f t="shared" si="75"/>
        <v>1318566</v>
      </c>
      <c r="AC207" s="573">
        <v>753965.73969724798</v>
      </c>
      <c r="AD207" s="583">
        <v>0.248648648648649</v>
      </c>
      <c r="AE207" s="572">
        <v>90124.526088859406</v>
      </c>
      <c r="AF207" s="584">
        <f t="shared" si="69"/>
        <v>844090.2657861074</v>
      </c>
      <c r="AG207" s="404">
        <f t="shared" si="76"/>
        <v>1165944.0076310181</v>
      </c>
    </row>
    <row r="208" spans="1:33" x14ac:dyDescent="0.2">
      <c r="A208" s="16">
        <v>193</v>
      </c>
      <c r="B208" s="29" t="s">
        <v>472</v>
      </c>
      <c r="C208" s="112" t="s">
        <v>593</v>
      </c>
      <c r="D208" s="300" t="s">
        <v>593</v>
      </c>
      <c r="E208" s="112" t="s">
        <v>593</v>
      </c>
      <c r="F208" s="300" t="s">
        <v>593</v>
      </c>
      <c r="G208" s="271">
        <v>972716</v>
      </c>
      <c r="H208" s="305">
        <f t="shared" si="70"/>
        <v>1022324.5159999999</v>
      </c>
      <c r="I208" s="158">
        <f t="shared" si="71"/>
        <v>1022324.5159999999</v>
      </c>
      <c r="K208" s="133">
        <v>193</v>
      </c>
      <c r="L208" s="126" t="s">
        <v>472</v>
      </c>
      <c r="M208" s="122">
        <v>891120</v>
      </c>
      <c r="N208" s="42">
        <v>0.24864864864864866</v>
      </c>
      <c r="O208" s="41">
        <v>378195</v>
      </c>
      <c r="P208" s="146">
        <f t="shared" si="72"/>
        <v>1269315</v>
      </c>
      <c r="Q208" s="122">
        <v>796320</v>
      </c>
      <c r="R208" s="42">
        <v>0.24864864864864866</v>
      </c>
      <c r="S208" s="41">
        <v>391823</v>
      </c>
      <c r="T208" s="146">
        <f t="shared" si="73"/>
        <v>1188143</v>
      </c>
      <c r="U208" s="122">
        <v>872160</v>
      </c>
      <c r="V208" s="42">
        <v>0.24864864864864866</v>
      </c>
      <c r="W208" s="41">
        <v>340716</v>
      </c>
      <c r="X208" s="146">
        <f t="shared" si="74"/>
        <v>1212876</v>
      </c>
      <c r="Y208" s="122">
        <v>929040</v>
      </c>
      <c r="Z208" s="42">
        <v>0.24864864864864866</v>
      </c>
      <c r="AA208" s="41">
        <v>371380</v>
      </c>
      <c r="AB208" s="146">
        <f t="shared" si="75"/>
        <v>1300420</v>
      </c>
      <c r="AC208" s="573">
        <v>768605.85114767996</v>
      </c>
      <c r="AD208" s="583">
        <v>0.248648648648649</v>
      </c>
      <c r="AE208" s="572">
        <v>134352.302780614</v>
      </c>
      <c r="AF208" s="584">
        <f t="shared" si="69"/>
        <v>902958.15392829396</v>
      </c>
      <c r="AG208" s="404">
        <f t="shared" si="76"/>
        <v>1149339.4449880489</v>
      </c>
    </row>
    <row r="209" spans="1:33" x14ac:dyDescent="0.2">
      <c r="A209" s="16">
        <v>194</v>
      </c>
      <c r="B209" s="29" t="s">
        <v>476</v>
      </c>
      <c r="C209" s="112" t="s">
        <v>593</v>
      </c>
      <c r="D209" s="300" t="s">
        <v>593</v>
      </c>
      <c r="E209" s="112" t="s">
        <v>593</v>
      </c>
      <c r="F209" s="300" t="s">
        <v>593</v>
      </c>
      <c r="G209" s="271">
        <v>911536</v>
      </c>
      <c r="H209" s="305">
        <f t="shared" si="70"/>
        <v>958024.33600000001</v>
      </c>
      <c r="I209" s="158">
        <f t="shared" si="71"/>
        <v>958024.33600000001</v>
      </c>
      <c r="K209" s="133">
        <v>194</v>
      </c>
      <c r="L209" s="126" t="s">
        <v>476</v>
      </c>
      <c r="M209" s="122">
        <v>834720</v>
      </c>
      <c r="N209" s="42">
        <v>1.8</v>
      </c>
      <c r="O209" s="41">
        <v>354685</v>
      </c>
      <c r="P209" s="146">
        <f t="shared" si="72"/>
        <v>1189405</v>
      </c>
      <c r="Q209" s="122">
        <v>816960</v>
      </c>
      <c r="R209" s="42">
        <v>1.8</v>
      </c>
      <c r="S209" s="41">
        <v>361076</v>
      </c>
      <c r="T209" s="146">
        <f t="shared" si="73"/>
        <v>1178036</v>
      </c>
      <c r="U209" s="122">
        <v>858400</v>
      </c>
      <c r="V209" s="42">
        <v>1.8</v>
      </c>
      <c r="W209" s="41">
        <v>319536</v>
      </c>
      <c r="X209" s="146">
        <f t="shared" si="74"/>
        <v>1177936</v>
      </c>
      <c r="Y209" s="122">
        <v>870240</v>
      </c>
      <c r="Z209" s="42">
        <v>1.8</v>
      </c>
      <c r="AA209" s="41">
        <v>348294</v>
      </c>
      <c r="AB209" s="146">
        <f t="shared" si="75"/>
        <v>1218534</v>
      </c>
      <c r="AC209" s="573">
        <v>461163.51068860799</v>
      </c>
      <c r="AD209" s="583">
        <v>1.8</v>
      </c>
      <c r="AE209" s="572">
        <v>78632.038600270302</v>
      </c>
      <c r="AF209" s="584">
        <f t="shared" si="69"/>
        <v>539795.54928887833</v>
      </c>
      <c r="AG209" s="404">
        <f t="shared" si="76"/>
        <v>1043621.8142148131</v>
      </c>
    </row>
    <row r="210" spans="1:33" x14ac:dyDescent="0.2">
      <c r="A210" s="16">
        <v>195</v>
      </c>
      <c r="B210" s="29" t="s">
        <v>477</v>
      </c>
      <c r="C210" s="112" t="s">
        <v>593</v>
      </c>
      <c r="D210" s="300" t="s">
        <v>593</v>
      </c>
      <c r="E210" s="112" t="s">
        <v>593</v>
      </c>
      <c r="F210" s="300" t="s">
        <v>593</v>
      </c>
      <c r="G210" s="271">
        <v>1071616</v>
      </c>
      <c r="H210" s="305">
        <f t="shared" si="70"/>
        <v>1126268.416</v>
      </c>
      <c r="I210" s="158">
        <f t="shared" si="71"/>
        <v>1126268.416</v>
      </c>
      <c r="K210" s="133">
        <v>195</v>
      </c>
      <c r="L210" s="126" t="s">
        <v>477</v>
      </c>
      <c r="M210" s="122">
        <v>940950</v>
      </c>
      <c r="N210" s="42">
        <v>1.29</v>
      </c>
      <c r="O210" s="41">
        <v>415824</v>
      </c>
      <c r="P210" s="146">
        <f t="shared" si="72"/>
        <v>1356774</v>
      </c>
      <c r="Q210" s="122">
        <v>878220</v>
      </c>
      <c r="R210" s="42">
        <v>1.29</v>
      </c>
      <c r="S210" s="41">
        <v>423316</v>
      </c>
      <c r="T210" s="146">
        <f t="shared" si="73"/>
        <v>1301536</v>
      </c>
      <c r="U210" s="122">
        <v>1038530</v>
      </c>
      <c r="V210" s="42">
        <v>1.29</v>
      </c>
      <c r="W210" s="41">
        <v>374616</v>
      </c>
      <c r="X210" s="146">
        <f t="shared" si="74"/>
        <v>1413146</v>
      </c>
      <c r="Y210" s="122">
        <v>1038530</v>
      </c>
      <c r="Z210" s="42">
        <v>1.29</v>
      </c>
      <c r="AA210" s="41">
        <v>408331</v>
      </c>
      <c r="AB210" s="146">
        <f t="shared" si="75"/>
        <v>1446861</v>
      </c>
      <c r="AC210" s="573">
        <v>461163.51068860799</v>
      </c>
      <c r="AD210" s="583">
        <v>1.29</v>
      </c>
      <c r="AE210" s="572">
        <v>113680.465412604</v>
      </c>
      <c r="AF210" s="584">
        <f t="shared" si="69"/>
        <v>574843.97610121197</v>
      </c>
      <c r="AG210" s="404">
        <f t="shared" si="76"/>
        <v>1203238.2320168687</v>
      </c>
    </row>
    <row r="211" spans="1:33" x14ac:dyDescent="0.2">
      <c r="A211" s="16">
        <v>196</v>
      </c>
      <c r="B211" s="29" t="s">
        <v>434</v>
      </c>
      <c r="C211" s="112" t="s">
        <v>593</v>
      </c>
      <c r="D211" s="300" t="s">
        <v>593</v>
      </c>
      <c r="E211" s="112" t="s">
        <v>593</v>
      </c>
      <c r="F211" s="300" t="s">
        <v>593</v>
      </c>
      <c r="G211" s="271">
        <v>949366.4</v>
      </c>
      <c r="H211" s="305">
        <f t="shared" si="70"/>
        <v>997784.08640000003</v>
      </c>
      <c r="I211" s="158">
        <f t="shared" si="71"/>
        <v>997784.08640000003</v>
      </c>
      <c r="K211" s="133">
        <v>196</v>
      </c>
      <c r="L211" s="126" t="s">
        <v>434</v>
      </c>
      <c r="M211" s="122">
        <v>839120</v>
      </c>
      <c r="N211" s="42">
        <v>1.29</v>
      </c>
      <c r="O211" s="41">
        <v>372250</v>
      </c>
      <c r="P211" s="146">
        <f t="shared" si="72"/>
        <v>1211370</v>
      </c>
      <c r="Q211" s="122">
        <v>802100</v>
      </c>
      <c r="R211" s="42">
        <v>1.29</v>
      </c>
      <c r="S211" s="41">
        <v>375574</v>
      </c>
      <c r="T211" s="146">
        <f t="shared" si="73"/>
        <v>1177674</v>
      </c>
      <c r="U211" s="122">
        <v>919330</v>
      </c>
      <c r="V211" s="42">
        <v>1.29</v>
      </c>
      <c r="W211" s="41">
        <v>332366.40000000002</v>
      </c>
      <c r="X211" s="146">
        <f t="shared" si="74"/>
        <v>1251696.3999999999</v>
      </c>
      <c r="Y211" s="122">
        <v>906990</v>
      </c>
      <c r="Z211" s="42">
        <v>1.29</v>
      </c>
      <c r="AA211" s="41">
        <v>375574</v>
      </c>
      <c r="AB211" s="146">
        <f t="shared" si="75"/>
        <v>1282564</v>
      </c>
      <c r="AC211" s="573">
        <v>658805.01526944002</v>
      </c>
      <c r="AD211" s="583">
        <v>1.29</v>
      </c>
      <c r="AE211" s="572">
        <v>41914.6390825868</v>
      </c>
      <c r="AF211" s="584">
        <f t="shared" si="69"/>
        <v>700719.65435202676</v>
      </c>
      <c r="AG211" s="404">
        <f t="shared" si="76"/>
        <v>1103634.6901253378</v>
      </c>
    </row>
    <row r="212" spans="1:33" x14ac:dyDescent="0.2">
      <c r="A212" s="16">
        <v>197</v>
      </c>
      <c r="B212" s="29" t="s">
        <v>440</v>
      </c>
      <c r="C212" s="112" t="s">
        <v>593</v>
      </c>
      <c r="D212" s="300" t="s">
        <v>593</v>
      </c>
      <c r="E212" s="112" t="s">
        <v>593</v>
      </c>
      <c r="F212" s="300" t="s">
        <v>593</v>
      </c>
      <c r="G212" s="271">
        <v>382003.32</v>
      </c>
      <c r="H212" s="305">
        <f t="shared" si="70"/>
        <v>401485.48931999999</v>
      </c>
      <c r="I212" s="158">
        <f t="shared" si="71"/>
        <v>401485.48931999999</v>
      </c>
      <c r="K212" s="133">
        <v>197</v>
      </c>
      <c r="L212" s="126" t="s">
        <v>440</v>
      </c>
      <c r="M212" s="122">
        <v>359600</v>
      </c>
      <c r="N212" s="42">
        <v>1.29</v>
      </c>
      <c r="O212" s="41">
        <v>150084</v>
      </c>
      <c r="P212" s="146">
        <f t="shared" si="72"/>
        <v>509684</v>
      </c>
      <c r="Q212" s="122">
        <v>327360</v>
      </c>
      <c r="R212" s="42">
        <v>1.29</v>
      </c>
      <c r="S212" s="41">
        <v>150084</v>
      </c>
      <c r="T212" s="146">
        <f t="shared" si="73"/>
        <v>477444</v>
      </c>
      <c r="U212" s="122">
        <v>342240</v>
      </c>
      <c r="V212" s="42">
        <v>1.29</v>
      </c>
      <c r="W212" s="41">
        <v>134003.32</v>
      </c>
      <c r="X212" s="146">
        <f t="shared" si="74"/>
        <v>476243.32</v>
      </c>
      <c r="Y212" s="122">
        <v>374480</v>
      </c>
      <c r="Z212" s="42">
        <v>1.29</v>
      </c>
      <c r="AA212" s="41">
        <v>150084</v>
      </c>
      <c r="AB212" s="146">
        <f t="shared" si="75"/>
        <v>524564</v>
      </c>
      <c r="AC212" s="573">
        <v>431883.28778774402</v>
      </c>
      <c r="AD212" s="583">
        <v>1.29</v>
      </c>
      <c r="AE212" s="572">
        <v>360637.18541421701</v>
      </c>
      <c r="AF212" s="584">
        <f t="shared" si="69"/>
        <v>792520.47320196102</v>
      </c>
      <c r="AG212" s="404">
        <f t="shared" si="76"/>
        <v>530323.54708699358</v>
      </c>
    </row>
    <row r="213" spans="1:33" x14ac:dyDescent="0.2">
      <c r="A213" s="16">
        <v>198</v>
      </c>
      <c r="B213" s="29" t="s">
        <v>342</v>
      </c>
      <c r="C213" s="112" t="s">
        <v>593</v>
      </c>
      <c r="D213" s="300" t="s">
        <v>593</v>
      </c>
      <c r="E213" s="112" t="s">
        <v>593</v>
      </c>
      <c r="F213" s="300" t="s">
        <v>593</v>
      </c>
      <c r="G213" s="271">
        <v>799031.04</v>
      </c>
      <c r="H213" s="305">
        <f t="shared" si="70"/>
        <v>839781.62303999998</v>
      </c>
      <c r="I213" s="158">
        <f t="shared" si="71"/>
        <v>839781.62303999998</v>
      </c>
      <c r="K213" s="133">
        <v>198</v>
      </c>
      <c r="L213" s="126" t="s">
        <v>342</v>
      </c>
      <c r="M213" s="122">
        <v>742170</v>
      </c>
      <c r="N213" s="42">
        <v>1.1100000000000001</v>
      </c>
      <c r="O213" s="41">
        <v>313635</v>
      </c>
      <c r="P213" s="146">
        <f t="shared" si="72"/>
        <v>1055805</v>
      </c>
      <c r="Q213" s="122">
        <v>711030</v>
      </c>
      <c r="R213" s="42">
        <v>1.1100000000000001</v>
      </c>
      <c r="S213" s="41">
        <v>324836</v>
      </c>
      <c r="T213" s="146">
        <f t="shared" si="73"/>
        <v>1035866</v>
      </c>
      <c r="U213" s="122">
        <v>757740</v>
      </c>
      <c r="V213" s="42">
        <v>1.1100000000000001</v>
      </c>
      <c r="W213" s="41">
        <v>280031.04000000004</v>
      </c>
      <c r="X213" s="146">
        <f t="shared" si="74"/>
        <v>1037771.04</v>
      </c>
      <c r="Y213" s="122">
        <v>762930</v>
      </c>
      <c r="Z213" s="42">
        <v>1.1100000000000001</v>
      </c>
      <c r="AA213" s="41">
        <v>308034</v>
      </c>
      <c r="AB213" s="146">
        <f t="shared" si="75"/>
        <v>1070964</v>
      </c>
      <c r="AC213" s="573">
        <v>584140.44687223702</v>
      </c>
      <c r="AD213" s="583">
        <v>1.1100000000000001</v>
      </c>
      <c r="AE213" s="572">
        <v>156107.50839595601</v>
      </c>
      <c r="AF213" s="584">
        <f t="shared" si="69"/>
        <v>740247.95526819304</v>
      </c>
      <c r="AG213" s="404">
        <f t="shared" si="76"/>
        <v>963405.93638469884</v>
      </c>
    </row>
    <row r="214" spans="1:33" x14ac:dyDescent="0.2">
      <c r="A214" s="16">
        <v>199</v>
      </c>
      <c r="B214" s="29" t="s">
        <v>464</v>
      </c>
      <c r="C214" s="112" t="s">
        <v>593</v>
      </c>
      <c r="D214" s="300" t="s">
        <v>593</v>
      </c>
      <c r="E214" s="112" t="s">
        <v>593</v>
      </c>
      <c r="F214" s="300" t="s">
        <v>593</v>
      </c>
      <c r="G214" s="271">
        <v>2837150.28</v>
      </c>
      <c r="H214" s="305">
        <f t="shared" si="70"/>
        <v>2981844.9442799999</v>
      </c>
      <c r="I214" s="158">
        <f t="shared" si="71"/>
        <v>2981844.9442799999</v>
      </c>
      <c r="K214" s="133">
        <v>199</v>
      </c>
      <c r="L214" s="126" t="s">
        <v>464</v>
      </c>
      <c r="M214" s="122">
        <v>2581600</v>
      </c>
      <c r="N214" s="42">
        <v>1.05</v>
      </c>
      <c r="O214" s="41">
        <v>1102397</v>
      </c>
      <c r="P214" s="146">
        <f t="shared" si="72"/>
        <v>3683997</v>
      </c>
      <c r="Q214" s="122">
        <v>2341880</v>
      </c>
      <c r="R214" s="42">
        <v>1.05</v>
      </c>
      <c r="S214" s="41">
        <v>1142123</v>
      </c>
      <c r="T214" s="146">
        <f t="shared" si="73"/>
        <v>3484003</v>
      </c>
      <c r="U214" s="122">
        <v>2618480</v>
      </c>
      <c r="V214" s="42">
        <v>1.05</v>
      </c>
      <c r="W214" s="41">
        <v>993150.2799999998</v>
      </c>
      <c r="X214" s="146">
        <f t="shared" si="74"/>
        <v>3611630.28</v>
      </c>
      <c r="Y214" s="122">
        <v>2784440</v>
      </c>
      <c r="Z214" s="42">
        <v>1.05</v>
      </c>
      <c r="AA214" s="41">
        <v>1122260</v>
      </c>
      <c r="AB214" s="146">
        <f t="shared" si="75"/>
        <v>3906700</v>
      </c>
      <c r="AC214" s="573">
        <v>563644.29084163206</v>
      </c>
      <c r="AD214" s="583">
        <v>1.05</v>
      </c>
      <c r="AE214" s="572">
        <v>33935.778342101403</v>
      </c>
      <c r="AF214" s="584">
        <f t="shared" si="69"/>
        <v>597580.06918373343</v>
      </c>
      <c r="AG214" s="404">
        <f t="shared" si="76"/>
        <v>3044292.548910622</v>
      </c>
    </row>
    <row r="215" spans="1:33" x14ac:dyDescent="0.2">
      <c r="A215" s="16">
        <v>200</v>
      </c>
      <c r="B215" s="29" t="s">
        <v>465</v>
      </c>
      <c r="C215" s="112" t="s">
        <v>593</v>
      </c>
      <c r="D215" s="300" t="s">
        <v>593</v>
      </c>
      <c r="E215" s="112" t="s">
        <v>593</v>
      </c>
      <c r="F215" s="300" t="s">
        <v>593</v>
      </c>
      <c r="G215" s="271">
        <v>928372</v>
      </c>
      <c r="H215" s="305">
        <f t="shared" si="70"/>
        <v>975718.97199999995</v>
      </c>
      <c r="I215" s="158">
        <f t="shared" si="71"/>
        <v>975718.97199999995</v>
      </c>
      <c r="K215" s="133">
        <v>200</v>
      </c>
      <c r="L215" s="126" t="s">
        <v>465</v>
      </c>
      <c r="M215" s="122">
        <v>1112000</v>
      </c>
      <c r="N215" s="42">
        <v>1.1100000000000001</v>
      </c>
      <c r="O215" s="41">
        <v>361163</v>
      </c>
      <c r="P215" s="146">
        <f t="shared" si="72"/>
        <v>1473163</v>
      </c>
      <c r="Q215" s="122">
        <v>1000000</v>
      </c>
      <c r="R215" s="42">
        <v>1.1100000000000001</v>
      </c>
      <c r="S215" s="41">
        <v>364417</v>
      </c>
      <c r="T215" s="146">
        <f t="shared" si="73"/>
        <v>1364417</v>
      </c>
      <c r="U215" s="122">
        <v>1112000</v>
      </c>
      <c r="V215" s="42">
        <v>1.1100000000000001</v>
      </c>
      <c r="W215" s="41">
        <v>325372</v>
      </c>
      <c r="X215" s="146">
        <f t="shared" si="74"/>
        <v>1437372</v>
      </c>
      <c r="Y215" s="122">
        <v>1216000</v>
      </c>
      <c r="Z215" s="42">
        <v>1.1100000000000001</v>
      </c>
      <c r="AA215" s="41">
        <v>370924</v>
      </c>
      <c r="AB215" s="146">
        <f t="shared" si="75"/>
        <v>1586924</v>
      </c>
      <c r="AC215" s="573">
        <v>658805.01526944002</v>
      </c>
      <c r="AD215" s="583">
        <v>1.1100000000000001</v>
      </c>
      <c r="AE215" s="572">
        <v>156107.50839595601</v>
      </c>
      <c r="AF215" s="584">
        <f t="shared" si="69"/>
        <v>814912.52366539603</v>
      </c>
      <c r="AG215" s="404">
        <f t="shared" si="76"/>
        <v>1275417.9159442326</v>
      </c>
    </row>
    <row r="216" spans="1:33" x14ac:dyDescent="0.2">
      <c r="A216" s="16">
        <v>201</v>
      </c>
      <c r="B216" s="12" t="s">
        <v>503</v>
      </c>
      <c r="C216" s="112" t="s">
        <v>593</v>
      </c>
      <c r="D216" s="300" t="s">
        <v>593</v>
      </c>
      <c r="E216" s="112" t="s">
        <v>593</v>
      </c>
      <c r="F216" s="300" t="s">
        <v>593</v>
      </c>
      <c r="G216" s="271">
        <v>659365.38</v>
      </c>
      <c r="H216" s="305">
        <f t="shared" si="70"/>
        <v>692993.01437999995</v>
      </c>
      <c r="I216" s="158">
        <f t="shared" si="71"/>
        <v>692993.01437999995</v>
      </c>
      <c r="K216" s="133">
        <v>201</v>
      </c>
      <c r="L216" s="124" t="s">
        <v>503</v>
      </c>
      <c r="M216" s="122">
        <v>613470</v>
      </c>
      <c r="N216" s="310">
        <v>2.4300000000000002</v>
      </c>
      <c r="O216" s="41">
        <v>253402</v>
      </c>
      <c r="P216" s="146">
        <f t="shared" si="72"/>
        <v>866872</v>
      </c>
      <c r="Q216" s="122">
        <v>553410</v>
      </c>
      <c r="R216" s="310">
        <v>2.4300000000000002</v>
      </c>
      <c r="S216" s="41">
        <v>264920</v>
      </c>
      <c r="T216" s="146">
        <f t="shared" si="73"/>
        <v>818330</v>
      </c>
      <c r="U216" s="122">
        <v>634920</v>
      </c>
      <c r="V216" s="310">
        <v>2.4300000000000002</v>
      </c>
      <c r="W216" s="41">
        <v>230365.38</v>
      </c>
      <c r="X216" s="146">
        <f t="shared" si="74"/>
        <v>865285.38</v>
      </c>
      <c r="Y216" s="122">
        <v>622050</v>
      </c>
      <c r="Z216" s="310">
        <v>2.4300000000000002</v>
      </c>
      <c r="AA216" s="41">
        <v>260313</v>
      </c>
      <c r="AB216" s="146">
        <f t="shared" si="75"/>
        <v>882363</v>
      </c>
      <c r="AC216" s="571">
        <v>461163.51068860799</v>
      </c>
      <c r="AD216" s="607">
        <v>2.4300000000000002</v>
      </c>
      <c r="AE216" s="570">
        <v>134352.302780614</v>
      </c>
      <c r="AF216" s="570">
        <f t="shared" si="69"/>
        <v>595515.81346922205</v>
      </c>
      <c r="AG216" s="404">
        <f t="shared" si="76"/>
        <v>786893.20130820374</v>
      </c>
    </row>
    <row r="217" spans="1:33" x14ac:dyDescent="0.2">
      <c r="A217" s="16">
        <v>202</v>
      </c>
      <c r="B217" s="29" t="s">
        <v>502</v>
      </c>
      <c r="C217" s="112" t="s">
        <v>593</v>
      </c>
      <c r="D217" s="300" t="s">
        <v>593</v>
      </c>
      <c r="E217" s="112" t="s">
        <v>593</v>
      </c>
      <c r="F217" s="300" t="s">
        <v>593</v>
      </c>
      <c r="G217" s="271">
        <v>178756</v>
      </c>
      <c r="H217" s="305">
        <f t="shared" si="70"/>
        <v>187872.55600000001</v>
      </c>
      <c r="I217" s="158">
        <f t="shared" si="71"/>
        <v>187872.55600000001</v>
      </c>
      <c r="K217" s="133">
        <v>202</v>
      </c>
      <c r="L217" s="126" t="s">
        <v>502</v>
      </c>
      <c r="M217" s="122">
        <v>162400</v>
      </c>
      <c r="N217" s="40">
        <v>0.15</v>
      </c>
      <c r="O217" s="41">
        <v>69659</v>
      </c>
      <c r="P217" s="146">
        <f t="shared" si="72"/>
        <v>232059</v>
      </c>
      <c r="Q217" s="122">
        <v>155440</v>
      </c>
      <c r="R217" s="40">
        <v>0.15</v>
      </c>
      <c r="S217" s="41">
        <v>72169</v>
      </c>
      <c r="T217" s="146">
        <f t="shared" si="73"/>
        <v>227609</v>
      </c>
      <c r="U217" s="122">
        <v>163560</v>
      </c>
      <c r="V217" s="40">
        <v>0.15</v>
      </c>
      <c r="W217" s="41">
        <v>62756</v>
      </c>
      <c r="X217" s="146">
        <f t="shared" si="74"/>
        <v>226316</v>
      </c>
      <c r="Y217" s="122">
        <v>172840</v>
      </c>
      <c r="Z217" s="40">
        <v>0.15</v>
      </c>
      <c r="AA217" s="41">
        <v>67776</v>
      </c>
      <c r="AB217" s="146">
        <f t="shared" si="75"/>
        <v>240616</v>
      </c>
      <c r="AC217" s="573">
        <v>320621.81795280002</v>
      </c>
      <c r="AD217" s="563">
        <v>0.15</v>
      </c>
      <c r="AE217" s="572">
        <v>31663.251422712001</v>
      </c>
      <c r="AF217" s="584">
        <f t="shared" si="69"/>
        <v>352285.06937551202</v>
      </c>
      <c r="AG217" s="404">
        <f t="shared" si="76"/>
        <v>244459.60422925197</v>
      </c>
    </row>
    <row r="218" spans="1:33" x14ac:dyDescent="0.2">
      <c r="A218" s="16">
        <v>203</v>
      </c>
      <c r="B218" s="13" t="s">
        <v>403</v>
      </c>
      <c r="C218" s="112" t="s">
        <v>593</v>
      </c>
      <c r="D218" s="300" t="s">
        <v>593</v>
      </c>
      <c r="E218" s="112" t="s">
        <v>593</v>
      </c>
      <c r="F218" s="300" t="s">
        <v>593</v>
      </c>
      <c r="G218" s="271">
        <v>518981.2</v>
      </c>
      <c r="H218" s="305">
        <f t="shared" si="70"/>
        <v>545449.24120000005</v>
      </c>
      <c r="I218" s="158">
        <f t="shared" si="71"/>
        <v>545449.24120000005</v>
      </c>
      <c r="K218" s="133">
        <v>203</v>
      </c>
      <c r="L218" s="131" t="s">
        <v>403</v>
      </c>
      <c r="M218" s="122">
        <v>1152000</v>
      </c>
      <c r="N218" s="40">
        <v>0.15</v>
      </c>
      <c r="O218" s="41">
        <v>203819</v>
      </c>
      <c r="P218" s="146">
        <f t="shared" si="72"/>
        <v>1355819</v>
      </c>
      <c r="Q218" s="122">
        <v>1032000</v>
      </c>
      <c r="R218" s="40">
        <v>0.15</v>
      </c>
      <c r="S218" s="41">
        <v>207459</v>
      </c>
      <c r="T218" s="146">
        <f t="shared" si="73"/>
        <v>1239459</v>
      </c>
      <c r="U218" s="122">
        <v>1112000</v>
      </c>
      <c r="V218" s="40">
        <v>0.15</v>
      </c>
      <c r="W218" s="41">
        <v>181981.2</v>
      </c>
      <c r="X218" s="146">
        <f t="shared" si="74"/>
        <v>1293981.2</v>
      </c>
      <c r="Y218" s="122">
        <v>1200000</v>
      </c>
      <c r="Z218" s="40">
        <v>0.15</v>
      </c>
      <c r="AA218" s="41">
        <v>196540</v>
      </c>
      <c r="AB218" s="146">
        <f t="shared" si="75"/>
        <v>1396540</v>
      </c>
      <c r="AC218" s="571">
        <v>1144856.71542378</v>
      </c>
      <c r="AD218" s="563">
        <v>0.15</v>
      </c>
      <c r="AE218" s="570">
        <v>110430.36067060901</v>
      </c>
      <c r="AF218" s="570">
        <f t="shared" si="69"/>
        <v>1255287.076094389</v>
      </c>
      <c r="AG218" s="404">
        <f t="shared" si="76"/>
        <v>1181089.2528823982</v>
      </c>
    </row>
    <row r="219" spans="1:33" x14ac:dyDescent="0.2">
      <c r="A219" s="16">
        <v>204</v>
      </c>
      <c r="B219" s="12" t="s">
        <v>474</v>
      </c>
      <c r="C219" s="112" t="s">
        <v>593</v>
      </c>
      <c r="D219" s="300" t="s">
        <v>593</v>
      </c>
      <c r="E219" s="112" t="s">
        <v>593</v>
      </c>
      <c r="F219" s="300" t="s">
        <v>593</v>
      </c>
      <c r="G219" s="271">
        <v>665009.304</v>
      </c>
      <c r="H219" s="305">
        <f t="shared" si="70"/>
        <v>698924.77850400005</v>
      </c>
      <c r="I219" s="158">
        <f t="shared" si="71"/>
        <v>698924.77850400005</v>
      </c>
      <c r="K219" s="133">
        <v>204</v>
      </c>
      <c r="L219" s="124" t="s">
        <v>474</v>
      </c>
      <c r="M219" s="122">
        <v>609120</v>
      </c>
      <c r="N219" s="40">
        <v>0.15</v>
      </c>
      <c r="O219" s="41">
        <v>256310</v>
      </c>
      <c r="P219" s="146">
        <f t="shared" si="72"/>
        <v>865430</v>
      </c>
      <c r="Q219" s="122">
        <v>583200</v>
      </c>
      <c r="R219" s="40">
        <v>0.15</v>
      </c>
      <c r="S219" s="41">
        <v>260970</v>
      </c>
      <c r="T219" s="146">
        <f t="shared" si="73"/>
        <v>844170</v>
      </c>
      <c r="U219" s="122">
        <v>643680</v>
      </c>
      <c r="V219" s="40">
        <v>0.15</v>
      </c>
      <c r="W219" s="41">
        <v>233009.304</v>
      </c>
      <c r="X219" s="146">
        <f t="shared" si="74"/>
        <v>876689.304</v>
      </c>
      <c r="Y219" s="122">
        <v>635040</v>
      </c>
      <c r="Z219" s="40">
        <v>0.15</v>
      </c>
      <c r="AA219" s="41">
        <v>263301</v>
      </c>
      <c r="AB219" s="146">
        <f t="shared" si="75"/>
        <v>898341</v>
      </c>
      <c r="AC219" s="571">
        <v>431883.28778774402</v>
      </c>
      <c r="AD219" s="563">
        <v>0.15</v>
      </c>
      <c r="AE219" s="570">
        <v>111264.847023283</v>
      </c>
      <c r="AF219" s="570">
        <f t="shared" si="69"/>
        <v>543148.13481102698</v>
      </c>
      <c r="AG219" s="404">
        <f t="shared" si="76"/>
        <v>787783.86955250462</v>
      </c>
    </row>
    <row r="220" spans="1:33" x14ac:dyDescent="0.2">
      <c r="A220" s="16">
        <v>205</v>
      </c>
      <c r="B220" s="12" t="s">
        <v>520</v>
      </c>
      <c r="C220" s="112" t="s">
        <v>593</v>
      </c>
      <c r="D220" s="300" t="s">
        <v>593</v>
      </c>
      <c r="E220" s="112" t="s">
        <v>593</v>
      </c>
      <c r="F220" s="300" t="s">
        <v>593</v>
      </c>
      <c r="G220" s="112" t="s">
        <v>593</v>
      </c>
      <c r="H220" s="308" t="s">
        <v>593</v>
      </c>
      <c r="I220" s="304" t="s">
        <v>593</v>
      </c>
      <c r="K220" s="133">
        <v>205</v>
      </c>
      <c r="L220" s="124" t="s">
        <v>520</v>
      </c>
      <c r="M220" s="122">
        <v>133008</v>
      </c>
      <c r="N220" s="40">
        <v>4.4400000000000004</v>
      </c>
      <c r="O220" s="41">
        <v>44680</v>
      </c>
      <c r="P220" s="146">
        <f t="shared" si="72"/>
        <v>177688</v>
      </c>
      <c r="Q220" s="122">
        <v>143524</v>
      </c>
      <c r="R220" s="40">
        <v>4.4400000000000004</v>
      </c>
      <c r="S220" s="41">
        <v>57297</v>
      </c>
      <c r="T220" s="146">
        <f t="shared" si="73"/>
        <v>200821</v>
      </c>
      <c r="U220" s="122">
        <v>198500</v>
      </c>
      <c r="V220" s="311">
        <v>4.4400000000000004</v>
      </c>
      <c r="W220" s="41">
        <v>42000</v>
      </c>
      <c r="X220" s="146">
        <f t="shared" si="74"/>
        <v>240500</v>
      </c>
      <c r="Y220" s="122">
        <v>148656</v>
      </c>
      <c r="Z220" s="40">
        <v>4.4400000000000004</v>
      </c>
      <c r="AA220" s="41">
        <v>44680</v>
      </c>
      <c r="AB220" s="146">
        <f t="shared" si="75"/>
        <v>193336</v>
      </c>
      <c r="AC220" s="571">
        <v>658805.01526944002</v>
      </c>
      <c r="AD220" s="563">
        <v>4.4400000000000004</v>
      </c>
      <c r="AE220" s="570">
        <v>113680.465412604</v>
      </c>
      <c r="AF220" s="570">
        <f t="shared" si="69"/>
        <v>772485.48068204406</v>
      </c>
      <c r="AG220" s="404">
        <f t="shared" si="76"/>
        <v>316966.0961364088</v>
      </c>
    </row>
    <row r="221" spans="1:33" x14ac:dyDescent="0.2">
      <c r="A221" s="16">
        <v>206</v>
      </c>
      <c r="B221" s="12" t="s">
        <v>521</v>
      </c>
      <c r="C221" s="112" t="s">
        <v>593</v>
      </c>
      <c r="D221" s="300" t="s">
        <v>593</v>
      </c>
      <c r="E221" s="112" t="s">
        <v>593</v>
      </c>
      <c r="F221" s="300" t="s">
        <v>593</v>
      </c>
      <c r="G221" s="112" t="s">
        <v>593</v>
      </c>
      <c r="H221" s="308" t="s">
        <v>593</v>
      </c>
      <c r="I221" s="304" t="s">
        <v>593</v>
      </c>
      <c r="K221" s="133">
        <v>206</v>
      </c>
      <c r="L221" s="124" t="s">
        <v>521</v>
      </c>
      <c r="M221" s="122">
        <v>120930</v>
      </c>
      <c r="N221" s="40">
        <v>0.42</v>
      </c>
      <c r="O221" s="41">
        <v>51850</v>
      </c>
      <c r="P221" s="146">
        <f t="shared" si="72"/>
        <v>172780</v>
      </c>
      <c r="Q221" s="122">
        <v>151371</v>
      </c>
      <c r="R221" s="40">
        <v>0.42</v>
      </c>
      <c r="S221" s="41">
        <v>61254</v>
      </c>
      <c r="T221" s="146">
        <f t="shared" si="73"/>
        <v>212625</v>
      </c>
      <c r="U221" s="122">
        <v>135000</v>
      </c>
      <c r="V221" s="311">
        <v>0.42</v>
      </c>
      <c r="W221" s="41">
        <v>49000</v>
      </c>
      <c r="X221" s="146">
        <f t="shared" si="74"/>
        <v>184000</v>
      </c>
      <c r="Y221" s="122">
        <v>131370</v>
      </c>
      <c r="Z221" s="40">
        <v>0.42</v>
      </c>
      <c r="AA221" s="41">
        <v>52321</v>
      </c>
      <c r="AB221" s="146">
        <f t="shared" si="75"/>
        <v>183691</v>
      </c>
      <c r="AC221" s="571">
        <v>431883.28778774402</v>
      </c>
      <c r="AD221" s="563">
        <v>0.42</v>
      </c>
      <c r="AE221" s="570">
        <v>41914.6390825868</v>
      </c>
      <c r="AF221" s="570">
        <f t="shared" si="69"/>
        <v>473797.92687033082</v>
      </c>
      <c r="AG221" s="404">
        <f t="shared" si="76"/>
        <v>245378.78537406615</v>
      </c>
    </row>
    <row r="222" spans="1:33" ht="15" x14ac:dyDescent="0.25">
      <c r="A222" s="16">
        <v>207</v>
      </c>
      <c r="B222" s="31" t="s">
        <v>542</v>
      </c>
      <c r="C222" s="112" t="s">
        <v>593</v>
      </c>
      <c r="D222" s="300" t="s">
        <v>593</v>
      </c>
      <c r="E222" s="112" t="s">
        <v>593</v>
      </c>
      <c r="F222" s="300" t="s">
        <v>593</v>
      </c>
      <c r="G222" s="112" t="s">
        <v>593</v>
      </c>
      <c r="H222" s="308" t="s">
        <v>593</v>
      </c>
      <c r="I222" s="304" t="s">
        <v>593</v>
      </c>
      <c r="K222" s="133">
        <v>207</v>
      </c>
      <c r="L222" s="134" t="s">
        <v>542</v>
      </c>
      <c r="M222" s="122">
        <v>283359</v>
      </c>
      <c r="N222" s="46">
        <v>1.59</v>
      </c>
      <c r="O222" s="41">
        <v>99123</v>
      </c>
      <c r="P222" s="146">
        <f t="shared" si="72"/>
        <v>382482</v>
      </c>
      <c r="Q222" s="122">
        <v>248183</v>
      </c>
      <c r="R222" s="46">
        <v>1.59</v>
      </c>
      <c r="S222" s="41">
        <v>102695</v>
      </c>
      <c r="T222" s="146">
        <f t="shared" si="73"/>
        <v>350878</v>
      </c>
      <c r="U222" s="122">
        <v>293130</v>
      </c>
      <c r="V222" s="46">
        <v>1.59</v>
      </c>
      <c r="W222" s="41">
        <v>89300</v>
      </c>
      <c r="X222" s="146">
        <f t="shared" si="74"/>
        <v>382430</v>
      </c>
      <c r="Y222" s="122">
        <v>295084</v>
      </c>
      <c r="Z222" s="46">
        <v>1.59</v>
      </c>
      <c r="AA222" s="41">
        <v>101802</v>
      </c>
      <c r="AB222" s="146">
        <f t="shared" si="75"/>
        <v>396886</v>
      </c>
      <c r="AC222" s="586">
        <v>614884.68091814395</v>
      </c>
      <c r="AD222" s="606">
        <v>1.59</v>
      </c>
      <c r="AE222" s="586">
        <v>360637.18541421701</v>
      </c>
      <c r="AF222" s="570">
        <f t="shared" si="69"/>
        <v>975521.86633236101</v>
      </c>
      <c r="AG222" s="404">
        <f t="shared" si="76"/>
        <v>497639.5732664722</v>
      </c>
    </row>
    <row r="223" spans="1:33" ht="15" x14ac:dyDescent="0.25">
      <c r="A223" s="16">
        <v>208</v>
      </c>
      <c r="B223" s="31" t="s">
        <v>544</v>
      </c>
      <c r="C223" s="112" t="s">
        <v>593</v>
      </c>
      <c r="D223" s="300" t="s">
        <v>593</v>
      </c>
      <c r="E223" s="112" t="s">
        <v>593</v>
      </c>
      <c r="F223" s="300" t="s">
        <v>593</v>
      </c>
      <c r="G223" s="112" t="s">
        <v>593</v>
      </c>
      <c r="H223" s="308" t="s">
        <v>593</v>
      </c>
      <c r="I223" s="304" t="s">
        <v>593</v>
      </c>
      <c r="K223" s="133">
        <v>208</v>
      </c>
      <c r="L223" s="134" t="s">
        <v>544</v>
      </c>
      <c r="M223" s="462" t="s">
        <v>593</v>
      </c>
      <c r="N223" s="46">
        <v>18.399999999999999</v>
      </c>
      <c r="O223" s="41">
        <v>672000</v>
      </c>
      <c r="P223" s="146">
        <f t="shared" ref="P223:P224" si="77">+O223</f>
        <v>672000</v>
      </c>
      <c r="Q223" s="462" t="s">
        <v>593</v>
      </c>
      <c r="R223" s="46">
        <v>18.399999999999999</v>
      </c>
      <c r="S223" s="41">
        <v>678000</v>
      </c>
      <c r="T223" s="146">
        <f t="shared" ref="T223:T224" si="78">+S223</f>
        <v>678000</v>
      </c>
      <c r="U223" s="462" t="s">
        <v>593</v>
      </c>
      <c r="V223" s="46">
        <v>18.399999999999999</v>
      </c>
      <c r="W223" s="41">
        <v>600000</v>
      </c>
      <c r="X223" s="146">
        <f t="shared" ref="X223:X224" si="79">+W223</f>
        <v>600000</v>
      </c>
      <c r="Y223" s="462" t="s">
        <v>593</v>
      </c>
      <c r="Z223" s="46">
        <v>18.399999999999999</v>
      </c>
      <c r="AA223" s="41">
        <v>648000</v>
      </c>
      <c r="AB223" s="146">
        <f t="shared" ref="AB223:AB224" si="80">+AA223</f>
        <v>648000</v>
      </c>
      <c r="AC223" s="586">
        <v>658805.01526944002</v>
      </c>
      <c r="AD223" s="606">
        <v>18.399999999999999</v>
      </c>
      <c r="AE223" s="586">
        <v>33935.778342101403</v>
      </c>
      <c r="AF223" s="570">
        <f t="shared" si="69"/>
        <v>692740.79361154139</v>
      </c>
      <c r="AG223" s="404">
        <f t="shared" si="76"/>
        <v>658148.15872230823</v>
      </c>
    </row>
    <row r="224" spans="1:33" ht="15" x14ac:dyDescent="0.25">
      <c r="A224" s="16">
        <v>209</v>
      </c>
      <c r="B224" s="31" t="s">
        <v>545</v>
      </c>
      <c r="C224" s="112" t="s">
        <v>593</v>
      </c>
      <c r="D224" s="300" t="s">
        <v>593</v>
      </c>
      <c r="E224" s="112" t="s">
        <v>593</v>
      </c>
      <c r="F224" s="300" t="s">
        <v>593</v>
      </c>
      <c r="G224" s="112" t="s">
        <v>593</v>
      </c>
      <c r="H224" s="308" t="s">
        <v>593</v>
      </c>
      <c r="I224" s="304" t="s">
        <v>593</v>
      </c>
      <c r="K224" s="133">
        <v>209</v>
      </c>
      <c r="L224" s="134" t="s">
        <v>545</v>
      </c>
      <c r="M224" s="462" t="s">
        <v>593</v>
      </c>
      <c r="N224" s="46">
        <v>3.21</v>
      </c>
      <c r="O224" s="41">
        <v>473000</v>
      </c>
      <c r="P224" s="146">
        <f t="shared" si="77"/>
        <v>473000</v>
      </c>
      <c r="Q224" s="462" t="s">
        <v>593</v>
      </c>
      <c r="R224" s="46">
        <v>3.21</v>
      </c>
      <c r="S224" s="41">
        <v>481600</v>
      </c>
      <c r="T224" s="146">
        <f t="shared" si="78"/>
        <v>481600</v>
      </c>
      <c r="U224" s="462" t="s">
        <v>593</v>
      </c>
      <c r="V224" s="46">
        <v>3.21</v>
      </c>
      <c r="W224" s="41">
        <v>430000</v>
      </c>
      <c r="X224" s="146">
        <f t="shared" si="79"/>
        <v>430000</v>
      </c>
      <c r="Y224" s="462" t="s">
        <v>593</v>
      </c>
      <c r="Z224" s="46">
        <v>3.21</v>
      </c>
      <c r="AA224" s="41">
        <v>468700</v>
      </c>
      <c r="AB224" s="146">
        <f t="shared" si="80"/>
        <v>468700</v>
      </c>
      <c r="AC224" s="586">
        <v>753965.73969724798</v>
      </c>
      <c r="AD224" s="606">
        <v>3.21</v>
      </c>
      <c r="AE224" s="586">
        <v>156107.50839595601</v>
      </c>
      <c r="AF224" s="570">
        <f t="shared" si="69"/>
        <v>910073.24809320399</v>
      </c>
      <c r="AG224" s="404">
        <f t="shared" si="76"/>
        <v>552674.64961864077</v>
      </c>
    </row>
    <row r="225" spans="1:33" ht="15" x14ac:dyDescent="0.25">
      <c r="A225" s="16">
        <v>210</v>
      </c>
      <c r="B225" s="31" t="s">
        <v>546</v>
      </c>
      <c r="C225" s="112" t="s">
        <v>593</v>
      </c>
      <c r="D225" s="300" t="s">
        <v>593</v>
      </c>
      <c r="E225" s="112" t="s">
        <v>593</v>
      </c>
      <c r="F225" s="300" t="s">
        <v>593</v>
      </c>
      <c r="G225" s="112" t="s">
        <v>593</v>
      </c>
      <c r="H225" s="308" t="s">
        <v>593</v>
      </c>
      <c r="I225" s="304" t="s">
        <v>593</v>
      </c>
      <c r="K225" s="133">
        <v>210</v>
      </c>
      <c r="L225" s="134" t="s">
        <v>546</v>
      </c>
      <c r="M225" s="122">
        <v>394800</v>
      </c>
      <c r="N225" s="46">
        <v>11.2</v>
      </c>
      <c r="O225" s="41">
        <v>108780</v>
      </c>
      <c r="P225" s="146">
        <f t="shared" si="72"/>
        <v>503580</v>
      </c>
      <c r="Q225" s="122">
        <v>352800</v>
      </c>
      <c r="R225" s="46">
        <v>11.2</v>
      </c>
      <c r="S225" s="41">
        <v>113680</v>
      </c>
      <c r="T225" s="146">
        <f t="shared" si="73"/>
        <v>466480</v>
      </c>
      <c r="U225" s="122">
        <v>420000</v>
      </c>
      <c r="V225" s="46">
        <v>11.2</v>
      </c>
      <c r="W225" s="41">
        <v>98000</v>
      </c>
      <c r="X225" s="146">
        <f t="shared" si="74"/>
        <v>518000</v>
      </c>
      <c r="Y225" s="122">
        <v>425600</v>
      </c>
      <c r="Z225" s="46">
        <v>11.2</v>
      </c>
      <c r="AA225" s="41">
        <v>106820</v>
      </c>
      <c r="AB225" s="146">
        <f t="shared" si="75"/>
        <v>532420</v>
      </c>
      <c r="AC225" s="586">
        <v>768605.85114767996</v>
      </c>
      <c r="AD225" s="606">
        <v>11.2</v>
      </c>
      <c r="AE225" s="586">
        <v>110430.36067060901</v>
      </c>
      <c r="AF225" s="570">
        <f t="shared" si="69"/>
        <v>879036.21181828901</v>
      </c>
      <c r="AG225" s="404">
        <f t="shared" si="76"/>
        <v>579903.2423636578</v>
      </c>
    </row>
    <row r="226" spans="1:33" ht="15" x14ac:dyDescent="0.25">
      <c r="A226" s="16">
        <v>211</v>
      </c>
      <c r="B226" s="31" t="s">
        <v>547</v>
      </c>
      <c r="C226" s="112" t="s">
        <v>593</v>
      </c>
      <c r="D226" s="300" t="s">
        <v>593</v>
      </c>
      <c r="E226" s="112" t="s">
        <v>593</v>
      </c>
      <c r="F226" s="300" t="s">
        <v>593</v>
      </c>
      <c r="G226" s="112" t="s">
        <v>593</v>
      </c>
      <c r="H226" s="308" t="s">
        <v>593</v>
      </c>
      <c r="I226" s="304" t="s">
        <v>593</v>
      </c>
      <c r="K226" s="133">
        <v>211</v>
      </c>
      <c r="L226" s="134" t="s">
        <v>547</v>
      </c>
      <c r="M226" s="122">
        <v>273930</v>
      </c>
      <c r="N226" s="46">
        <v>2.21</v>
      </c>
      <c r="O226" s="41">
        <v>77812</v>
      </c>
      <c r="P226" s="146">
        <f t="shared" si="72"/>
        <v>351742</v>
      </c>
      <c r="Q226" s="122">
        <v>269960</v>
      </c>
      <c r="R226" s="46">
        <v>2.21</v>
      </c>
      <c r="S226" s="41">
        <v>77812</v>
      </c>
      <c r="T226" s="146">
        <f t="shared" si="73"/>
        <v>347772</v>
      </c>
      <c r="U226" s="122">
        <v>291795</v>
      </c>
      <c r="V226" s="46">
        <v>2.21</v>
      </c>
      <c r="W226" s="41">
        <v>69475</v>
      </c>
      <c r="X226" s="146">
        <f t="shared" si="74"/>
        <v>361270</v>
      </c>
      <c r="Y226" s="122">
        <v>299735</v>
      </c>
      <c r="Z226" s="46">
        <v>2.21</v>
      </c>
      <c r="AA226" s="41">
        <v>77812</v>
      </c>
      <c r="AB226" s="146">
        <f t="shared" si="75"/>
        <v>377547</v>
      </c>
      <c r="AC226" s="586">
        <v>461163.51068860799</v>
      </c>
      <c r="AD226" s="606">
        <v>2.21</v>
      </c>
      <c r="AE226" s="586">
        <v>48949.212634519397</v>
      </c>
      <c r="AF226" s="570">
        <f t="shared" si="69"/>
        <v>510112.72332312737</v>
      </c>
      <c r="AG226" s="404">
        <f t="shared" si="76"/>
        <v>389688.74466462544</v>
      </c>
    </row>
    <row r="227" spans="1:33" ht="15" x14ac:dyDescent="0.25">
      <c r="A227" s="16">
        <v>212</v>
      </c>
      <c r="B227" s="31" t="s">
        <v>548</v>
      </c>
      <c r="C227" s="112" t="s">
        <v>593</v>
      </c>
      <c r="D227" s="300" t="s">
        <v>593</v>
      </c>
      <c r="E227" s="112" t="s">
        <v>593</v>
      </c>
      <c r="F227" s="300" t="s">
        <v>593</v>
      </c>
      <c r="G227" s="112" t="s">
        <v>593</v>
      </c>
      <c r="H227" s="308" t="s">
        <v>593</v>
      </c>
      <c r="I227" s="304" t="s">
        <v>593</v>
      </c>
      <c r="K227" s="133">
        <v>212</v>
      </c>
      <c r="L227" s="134" t="s">
        <v>548</v>
      </c>
      <c r="M227" s="122">
        <v>3808141</v>
      </c>
      <c r="N227" s="46">
        <v>4.5199999999999996</v>
      </c>
      <c r="O227" s="41">
        <v>418000</v>
      </c>
      <c r="P227" s="146">
        <f t="shared" si="72"/>
        <v>4226141</v>
      </c>
      <c r="Q227" s="122">
        <v>3454528</v>
      </c>
      <c r="R227" s="46">
        <v>4.5199999999999996</v>
      </c>
      <c r="S227" s="41">
        <v>429400</v>
      </c>
      <c r="T227" s="146">
        <f t="shared" si="73"/>
        <v>3883928</v>
      </c>
      <c r="U227" s="122">
        <v>3808141</v>
      </c>
      <c r="V227" s="46">
        <v>4.5199999999999996</v>
      </c>
      <c r="W227" s="41">
        <v>380000</v>
      </c>
      <c r="X227" s="146">
        <f t="shared" si="74"/>
        <v>4188141</v>
      </c>
      <c r="Y227" s="122">
        <v>4052950</v>
      </c>
      <c r="Z227" s="46">
        <v>4.5199999999999996</v>
      </c>
      <c r="AA227" s="41">
        <v>421800</v>
      </c>
      <c r="AB227" s="146">
        <f t="shared" si="75"/>
        <v>4474750</v>
      </c>
      <c r="AC227" s="586">
        <v>461163.51068860799</v>
      </c>
      <c r="AD227" s="606">
        <v>4.5199999999999996</v>
      </c>
      <c r="AE227" s="586">
        <v>30275.750479493399</v>
      </c>
      <c r="AF227" s="570">
        <f t="shared" si="69"/>
        <v>491439.2611681014</v>
      </c>
      <c r="AG227" s="404">
        <f t="shared" si="76"/>
        <v>3452879.8522336199</v>
      </c>
    </row>
    <row r="228" spans="1:33" ht="15" x14ac:dyDescent="0.25">
      <c r="A228" s="16">
        <v>213</v>
      </c>
      <c r="B228" s="31" t="s">
        <v>549</v>
      </c>
      <c r="C228" s="112" t="s">
        <v>593</v>
      </c>
      <c r="D228" s="300" t="s">
        <v>593</v>
      </c>
      <c r="E228" s="112" t="s">
        <v>593</v>
      </c>
      <c r="F228" s="300" t="s">
        <v>593</v>
      </c>
      <c r="G228" s="112" t="s">
        <v>593</v>
      </c>
      <c r="H228" s="308" t="s">
        <v>593</v>
      </c>
      <c r="I228" s="304" t="s">
        <v>593</v>
      </c>
      <c r="K228" s="133">
        <v>213</v>
      </c>
      <c r="L228" s="134" t="s">
        <v>549</v>
      </c>
      <c r="M228" s="122">
        <v>3948146</v>
      </c>
      <c r="N228" s="46">
        <v>4.5199999999999996</v>
      </c>
      <c r="O228" s="41">
        <v>418000</v>
      </c>
      <c r="P228" s="146">
        <f t="shared" si="72"/>
        <v>4366146</v>
      </c>
      <c r="Q228" s="122">
        <v>3637934</v>
      </c>
      <c r="R228" s="46">
        <v>4.5199999999999996</v>
      </c>
      <c r="S228" s="41">
        <v>437000</v>
      </c>
      <c r="T228" s="146">
        <f t="shared" si="73"/>
        <v>4074934</v>
      </c>
      <c r="U228" s="122">
        <v>4230156</v>
      </c>
      <c r="V228" s="46">
        <v>4.5199999999999996</v>
      </c>
      <c r="W228" s="41">
        <v>380000</v>
      </c>
      <c r="X228" s="146">
        <f t="shared" si="74"/>
        <v>4610156</v>
      </c>
      <c r="Y228" s="122">
        <v>4089151</v>
      </c>
      <c r="Z228" s="46">
        <v>4.5199999999999996</v>
      </c>
      <c r="AA228" s="41">
        <v>410400</v>
      </c>
      <c r="AB228" s="146">
        <f t="shared" si="75"/>
        <v>4499551</v>
      </c>
      <c r="AC228" s="586">
        <v>658805.01526944002</v>
      </c>
      <c r="AD228" s="606">
        <v>4.5199999999999996</v>
      </c>
      <c r="AE228" s="586">
        <v>486051.70015434199</v>
      </c>
      <c r="AF228" s="570">
        <f t="shared" si="69"/>
        <v>1144856.7154237819</v>
      </c>
      <c r="AG228" s="404">
        <f t="shared" si="76"/>
        <v>3739128.7430847562</v>
      </c>
    </row>
    <row r="229" spans="1:33" ht="15" x14ac:dyDescent="0.25">
      <c r="A229" s="16">
        <v>214</v>
      </c>
      <c r="B229" s="31" t="s">
        <v>550</v>
      </c>
      <c r="C229" s="112" t="s">
        <v>593</v>
      </c>
      <c r="D229" s="300" t="s">
        <v>593</v>
      </c>
      <c r="E229" s="112" t="s">
        <v>593</v>
      </c>
      <c r="F229" s="300" t="s">
        <v>593</v>
      </c>
      <c r="G229" s="112" t="s">
        <v>593</v>
      </c>
      <c r="H229" s="308" t="s">
        <v>593</v>
      </c>
      <c r="I229" s="304" t="s">
        <v>593</v>
      </c>
      <c r="K229" s="133">
        <v>214</v>
      </c>
      <c r="L229" s="134" t="s">
        <v>550</v>
      </c>
      <c r="M229" s="122">
        <v>837000</v>
      </c>
      <c r="N229" s="46">
        <v>11.56</v>
      </c>
      <c r="O229" s="41">
        <v>238700</v>
      </c>
      <c r="P229" s="146">
        <f t="shared" si="72"/>
        <v>1075700</v>
      </c>
      <c r="Q229" s="122">
        <v>806000</v>
      </c>
      <c r="R229" s="46">
        <v>11.56</v>
      </c>
      <c r="S229" s="41">
        <v>247380</v>
      </c>
      <c r="T229" s="146">
        <f t="shared" si="73"/>
        <v>1053380</v>
      </c>
      <c r="U229" s="122">
        <v>855600</v>
      </c>
      <c r="V229" s="46">
        <v>11.56</v>
      </c>
      <c r="W229" s="41">
        <v>217000</v>
      </c>
      <c r="X229" s="146">
        <f t="shared" si="74"/>
        <v>1072600</v>
      </c>
      <c r="Y229" s="122">
        <v>917600</v>
      </c>
      <c r="Z229" s="46">
        <v>11.56</v>
      </c>
      <c r="AA229" s="41">
        <v>238700</v>
      </c>
      <c r="AB229" s="146">
        <f t="shared" si="75"/>
        <v>1156300</v>
      </c>
      <c r="AC229" s="586">
        <v>431883.28778774402</v>
      </c>
      <c r="AD229" s="606">
        <v>11.56</v>
      </c>
      <c r="AE229" s="586">
        <v>904026.88206417602</v>
      </c>
      <c r="AF229" s="570">
        <f t="shared" si="69"/>
        <v>1335910.1698519201</v>
      </c>
      <c r="AG229" s="404">
        <f t="shared" si="76"/>
        <v>1138778.0339703839</v>
      </c>
    </row>
    <row r="230" spans="1:33" ht="15" x14ac:dyDescent="0.25">
      <c r="A230" s="16">
        <v>215</v>
      </c>
      <c r="B230" s="31" t="s">
        <v>551</v>
      </c>
      <c r="C230" s="112" t="s">
        <v>593</v>
      </c>
      <c r="D230" s="300" t="s">
        <v>593</v>
      </c>
      <c r="E230" s="112" t="s">
        <v>593</v>
      </c>
      <c r="F230" s="300" t="s">
        <v>593</v>
      </c>
      <c r="G230" s="112" t="s">
        <v>593</v>
      </c>
      <c r="H230" s="308" t="s">
        <v>593</v>
      </c>
      <c r="I230" s="304" t="s">
        <v>593</v>
      </c>
      <c r="K230" s="133">
        <v>215</v>
      </c>
      <c r="L230" s="134" t="s">
        <v>551</v>
      </c>
      <c r="M230" s="122">
        <v>1362645</v>
      </c>
      <c r="N230" s="46">
        <v>3.59</v>
      </c>
      <c r="O230" s="41">
        <v>377423</v>
      </c>
      <c r="P230" s="146">
        <f t="shared" si="72"/>
        <v>1740068</v>
      </c>
      <c r="Q230" s="122">
        <v>1333235</v>
      </c>
      <c r="R230" s="46">
        <v>3.59</v>
      </c>
      <c r="S230" s="41">
        <v>384285</v>
      </c>
      <c r="T230" s="146">
        <f t="shared" si="73"/>
        <v>1717520</v>
      </c>
      <c r="U230" s="122">
        <v>1382251</v>
      </c>
      <c r="V230" s="46">
        <v>3.59</v>
      </c>
      <c r="W230" s="41">
        <v>343112</v>
      </c>
      <c r="X230" s="146">
        <f t="shared" si="74"/>
        <v>1725363</v>
      </c>
      <c r="Y230" s="122">
        <v>1441070</v>
      </c>
      <c r="Z230" s="46">
        <v>3.59</v>
      </c>
      <c r="AA230" s="41">
        <v>377423</v>
      </c>
      <c r="AB230" s="146">
        <f t="shared" si="75"/>
        <v>1818493</v>
      </c>
      <c r="AC230" s="586">
        <v>614884.68091814395</v>
      </c>
      <c r="AD230" s="606">
        <v>3.59</v>
      </c>
      <c r="AE230" s="586">
        <v>111264.847023283</v>
      </c>
      <c r="AF230" s="570">
        <f t="shared" si="69"/>
        <v>726149.52794142696</v>
      </c>
      <c r="AG230" s="404">
        <f t="shared" si="76"/>
        <v>1545518.7055882853</v>
      </c>
    </row>
    <row r="231" spans="1:33" ht="15" x14ac:dyDescent="0.25">
      <c r="A231" s="16">
        <v>216</v>
      </c>
      <c r="B231" s="31" t="s">
        <v>552</v>
      </c>
      <c r="C231" s="112" t="s">
        <v>593</v>
      </c>
      <c r="D231" s="300" t="s">
        <v>593</v>
      </c>
      <c r="E231" s="112" t="s">
        <v>593</v>
      </c>
      <c r="F231" s="300" t="s">
        <v>593</v>
      </c>
      <c r="G231" s="112" t="s">
        <v>593</v>
      </c>
      <c r="H231" s="308" t="s">
        <v>593</v>
      </c>
      <c r="I231" s="304" t="s">
        <v>593</v>
      </c>
      <c r="K231" s="133">
        <v>216</v>
      </c>
      <c r="L231" s="134" t="s">
        <v>552</v>
      </c>
      <c r="M231" s="122">
        <v>900677</v>
      </c>
      <c r="N231" s="46">
        <v>3.74</v>
      </c>
      <c r="O231" s="41">
        <v>245184</v>
      </c>
      <c r="P231" s="146">
        <f t="shared" si="72"/>
        <v>1145861</v>
      </c>
      <c r="Q231" s="122">
        <v>831875</v>
      </c>
      <c r="R231" s="46">
        <v>3.74</v>
      </c>
      <c r="S231" s="41">
        <v>253941</v>
      </c>
      <c r="T231" s="146">
        <f t="shared" si="73"/>
        <v>1085816</v>
      </c>
      <c r="U231" s="122">
        <v>875658</v>
      </c>
      <c r="V231" s="46">
        <v>3.74</v>
      </c>
      <c r="W231" s="41">
        <v>218914.5</v>
      </c>
      <c r="X231" s="146">
        <f t="shared" si="74"/>
        <v>1094572.5</v>
      </c>
      <c r="Y231" s="122">
        <v>938205</v>
      </c>
      <c r="Z231" s="46">
        <v>3.74</v>
      </c>
      <c r="AA231" s="41">
        <v>242995</v>
      </c>
      <c r="AB231" s="146">
        <f t="shared" si="75"/>
        <v>1181200</v>
      </c>
      <c r="AC231" s="586">
        <v>563644.29084163206</v>
      </c>
      <c r="AD231" s="606">
        <v>3.74</v>
      </c>
      <c r="AE231" s="586">
        <v>27230.607297803501</v>
      </c>
      <c r="AF231" s="570">
        <f t="shared" si="69"/>
        <v>590874.89813943557</v>
      </c>
      <c r="AG231" s="404">
        <f t="shared" si="76"/>
        <v>1019664.8796278872</v>
      </c>
    </row>
    <row r="232" spans="1:33" ht="15" x14ac:dyDescent="0.25">
      <c r="A232" s="16">
        <v>217</v>
      </c>
      <c r="B232" s="31" t="s">
        <v>553</v>
      </c>
      <c r="C232" s="112" t="s">
        <v>593</v>
      </c>
      <c r="D232" s="300" t="s">
        <v>593</v>
      </c>
      <c r="E232" s="112" t="s">
        <v>593</v>
      </c>
      <c r="F232" s="300" t="s">
        <v>593</v>
      </c>
      <c r="G232" s="112" t="s">
        <v>593</v>
      </c>
      <c r="H232" s="308" t="s">
        <v>593</v>
      </c>
      <c r="I232" s="304" t="s">
        <v>593</v>
      </c>
      <c r="K232" s="133">
        <v>217</v>
      </c>
      <c r="L232" s="134" t="s">
        <v>553</v>
      </c>
      <c r="M232" s="122">
        <v>690336</v>
      </c>
      <c r="N232" s="46">
        <v>9.83</v>
      </c>
      <c r="O232" s="41">
        <v>191923</v>
      </c>
      <c r="P232" s="146">
        <f t="shared" si="72"/>
        <v>882259</v>
      </c>
      <c r="Q232" s="122">
        <v>656064</v>
      </c>
      <c r="R232" s="46">
        <v>9.83</v>
      </c>
      <c r="S232" s="41">
        <v>195350</v>
      </c>
      <c r="T232" s="146">
        <f t="shared" si="73"/>
        <v>851414</v>
      </c>
      <c r="U232" s="122">
        <v>685440</v>
      </c>
      <c r="V232" s="46">
        <v>9.83</v>
      </c>
      <c r="W232" s="41">
        <v>171360</v>
      </c>
      <c r="X232" s="146">
        <f t="shared" si="74"/>
        <v>856800</v>
      </c>
      <c r="Y232" s="122">
        <v>709920</v>
      </c>
      <c r="Z232" s="46">
        <v>9.83</v>
      </c>
      <c r="AA232" s="41">
        <v>191923</v>
      </c>
      <c r="AB232" s="146">
        <f t="shared" si="75"/>
        <v>901843</v>
      </c>
      <c r="AC232" s="586">
        <v>658805.01526944002</v>
      </c>
      <c r="AD232" s="606">
        <v>9.83</v>
      </c>
      <c r="AE232" s="586">
        <v>59197.2906498218</v>
      </c>
      <c r="AF232" s="570">
        <f t="shared" si="69"/>
        <v>718002.30591926177</v>
      </c>
      <c r="AG232" s="404">
        <f t="shared" si="76"/>
        <v>842063.66118385235</v>
      </c>
    </row>
    <row r="233" spans="1:33" ht="15" x14ac:dyDescent="0.25">
      <c r="A233" s="16">
        <v>218</v>
      </c>
      <c r="B233" s="31" t="s">
        <v>554</v>
      </c>
      <c r="C233" s="112" t="s">
        <v>593</v>
      </c>
      <c r="D233" s="300" t="s">
        <v>593</v>
      </c>
      <c r="E233" s="112" t="s">
        <v>593</v>
      </c>
      <c r="F233" s="300" t="s">
        <v>593</v>
      </c>
      <c r="G233" s="112" t="s">
        <v>593</v>
      </c>
      <c r="H233" s="308" t="s">
        <v>593</v>
      </c>
      <c r="I233" s="304" t="s">
        <v>593</v>
      </c>
      <c r="K233" s="133">
        <v>218</v>
      </c>
      <c r="L233" s="134" t="s">
        <v>554</v>
      </c>
      <c r="M233" s="122">
        <v>232000</v>
      </c>
      <c r="N233" s="46">
        <v>3</v>
      </c>
      <c r="O233" s="41">
        <v>62160</v>
      </c>
      <c r="P233" s="146">
        <f t="shared" si="72"/>
        <v>294160</v>
      </c>
      <c r="Q233" s="122">
        <v>212800</v>
      </c>
      <c r="R233" s="46">
        <v>3</v>
      </c>
      <c r="S233" s="41">
        <v>62720</v>
      </c>
      <c r="T233" s="146">
        <f t="shared" si="73"/>
        <v>275520</v>
      </c>
      <c r="U233" s="122">
        <v>235200</v>
      </c>
      <c r="V233" s="46">
        <v>3</v>
      </c>
      <c r="W233" s="41">
        <v>56000</v>
      </c>
      <c r="X233" s="146">
        <f t="shared" si="74"/>
        <v>291200</v>
      </c>
      <c r="Y233" s="122">
        <v>241600</v>
      </c>
      <c r="Z233" s="46">
        <v>3</v>
      </c>
      <c r="AA233" s="41">
        <v>62720</v>
      </c>
      <c r="AB233" s="146">
        <f t="shared" si="75"/>
        <v>304320</v>
      </c>
      <c r="AC233" s="586">
        <v>753965.73969724798</v>
      </c>
      <c r="AD233" s="606">
        <v>3</v>
      </c>
      <c r="AE233" s="586">
        <v>136160.356544743</v>
      </c>
      <c r="AF233" s="570">
        <f t="shared" si="69"/>
        <v>890126.09624199104</v>
      </c>
      <c r="AG233" s="404">
        <f t="shared" si="76"/>
        <v>411065.21924839821</v>
      </c>
    </row>
    <row r="234" spans="1:33" ht="15" x14ac:dyDescent="0.25">
      <c r="A234" s="16">
        <v>219</v>
      </c>
      <c r="B234" s="31" t="s">
        <v>555</v>
      </c>
      <c r="C234" s="112" t="s">
        <v>593</v>
      </c>
      <c r="D234" s="300" t="s">
        <v>593</v>
      </c>
      <c r="E234" s="112" t="s">
        <v>593</v>
      </c>
      <c r="F234" s="300" t="s">
        <v>593</v>
      </c>
      <c r="G234" s="112" t="s">
        <v>593</v>
      </c>
      <c r="H234" s="308" t="s">
        <v>593</v>
      </c>
      <c r="I234" s="304" t="s">
        <v>593</v>
      </c>
      <c r="K234" s="133">
        <v>219</v>
      </c>
      <c r="L234" s="134" t="s">
        <v>555</v>
      </c>
      <c r="M234" s="122">
        <v>1394443</v>
      </c>
      <c r="N234" s="46">
        <v>3.8</v>
      </c>
      <c r="O234" s="41">
        <v>378071</v>
      </c>
      <c r="P234" s="146">
        <f t="shared" si="72"/>
        <v>1772514</v>
      </c>
      <c r="Q234" s="122">
        <v>1335523</v>
      </c>
      <c r="R234" s="46">
        <v>3.8</v>
      </c>
      <c r="S234" s="41">
        <v>391819</v>
      </c>
      <c r="T234" s="146">
        <f t="shared" si="73"/>
        <v>1727342</v>
      </c>
      <c r="U234" s="122">
        <v>1443543</v>
      </c>
      <c r="V234" s="46">
        <v>3.8</v>
      </c>
      <c r="W234" s="41">
        <v>343700.69999999995</v>
      </c>
      <c r="X234" s="146">
        <f t="shared" si="74"/>
        <v>1787243.7</v>
      </c>
      <c r="Y234" s="122">
        <v>1453363</v>
      </c>
      <c r="Z234" s="46">
        <v>3.8</v>
      </c>
      <c r="AA234" s="41">
        <v>388382</v>
      </c>
      <c r="AB234" s="146">
        <f t="shared" si="75"/>
        <v>1841745</v>
      </c>
      <c r="AC234" s="586">
        <v>768605.85114767996</v>
      </c>
      <c r="AD234" s="606">
        <v>3.8</v>
      </c>
      <c r="AE234" s="586">
        <v>25964.2376573412</v>
      </c>
      <c r="AF234" s="570">
        <f t="shared" si="69"/>
        <v>794570.08880502114</v>
      </c>
      <c r="AG234" s="404">
        <f t="shared" si="76"/>
        <v>1584682.9577610041</v>
      </c>
    </row>
    <row r="235" spans="1:33" ht="15" x14ac:dyDescent="0.25">
      <c r="A235" s="16">
        <v>220</v>
      </c>
      <c r="B235" s="31" t="s">
        <v>556</v>
      </c>
      <c r="C235" s="112" t="s">
        <v>593</v>
      </c>
      <c r="D235" s="300" t="s">
        <v>593</v>
      </c>
      <c r="E235" s="112" t="s">
        <v>593</v>
      </c>
      <c r="F235" s="300" t="s">
        <v>593</v>
      </c>
      <c r="G235" s="112" t="s">
        <v>593</v>
      </c>
      <c r="H235" s="308" t="s">
        <v>593</v>
      </c>
      <c r="I235" s="304" t="s">
        <v>593</v>
      </c>
      <c r="K235" s="133">
        <v>220</v>
      </c>
      <c r="L235" s="134" t="s">
        <v>556</v>
      </c>
      <c r="M235" s="122">
        <v>762284</v>
      </c>
      <c r="N235" s="46">
        <v>2.2999999999999998</v>
      </c>
      <c r="O235" s="41">
        <v>206676</v>
      </c>
      <c r="P235" s="146">
        <f t="shared" si="72"/>
        <v>968960</v>
      </c>
      <c r="Q235" s="122">
        <v>697866</v>
      </c>
      <c r="R235" s="46">
        <v>2.2999999999999998</v>
      </c>
      <c r="S235" s="41">
        <v>214191</v>
      </c>
      <c r="T235" s="146">
        <f t="shared" si="73"/>
        <v>912057</v>
      </c>
      <c r="U235" s="122">
        <v>805230</v>
      </c>
      <c r="V235" s="46">
        <v>2.2999999999999998</v>
      </c>
      <c r="W235" s="41">
        <v>187887</v>
      </c>
      <c r="X235" s="146">
        <f t="shared" si="74"/>
        <v>993117</v>
      </c>
      <c r="Y235" s="122">
        <v>783757</v>
      </c>
      <c r="Z235" s="46">
        <v>2.2999999999999998</v>
      </c>
      <c r="AA235" s="41">
        <v>208555</v>
      </c>
      <c r="AB235" s="146">
        <f t="shared" si="75"/>
        <v>992312</v>
      </c>
      <c r="AC235" s="586">
        <v>461163.51068860799</v>
      </c>
      <c r="AD235" s="606">
        <v>2.2999999999999998</v>
      </c>
      <c r="AE235" s="586">
        <v>90124.526088859406</v>
      </c>
      <c r="AF235" s="570">
        <f t="shared" si="69"/>
        <v>551288.03677746735</v>
      </c>
      <c r="AG235" s="404">
        <f t="shared" si="76"/>
        <v>883546.80735549354</v>
      </c>
    </row>
    <row r="236" spans="1:33" ht="15" x14ac:dyDescent="0.25">
      <c r="A236" s="16">
        <v>221</v>
      </c>
      <c r="B236" s="31" t="s">
        <v>557</v>
      </c>
      <c r="C236" s="112" t="s">
        <v>593</v>
      </c>
      <c r="D236" s="300" t="s">
        <v>593</v>
      </c>
      <c r="E236" s="112" t="s">
        <v>593</v>
      </c>
      <c r="F236" s="300" t="s">
        <v>593</v>
      </c>
      <c r="G236" s="112" t="s">
        <v>593</v>
      </c>
      <c r="H236" s="308" t="s">
        <v>593</v>
      </c>
      <c r="I236" s="304" t="s">
        <v>593</v>
      </c>
      <c r="K236" s="133">
        <v>221</v>
      </c>
      <c r="L236" s="134" t="s">
        <v>557</v>
      </c>
      <c r="M236" s="122">
        <v>13426</v>
      </c>
      <c r="N236" s="46">
        <v>0.15</v>
      </c>
      <c r="O236" s="41">
        <v>3807</v>
      </c>
      <c r="P236" s="146">
        <f t="shared" si="72"/>
        <v>17233</v>
      </c>
      <c r="Q236" s="122">
        <v>12740</v>
      </c>
      <c r="R236" s="46">
        <v>0.15</v>
      </c>
      <c r="S236" s="41">
        <v>3945</v>
      </c>
      <c r="T236" s="146">
        <f t="shared" si="73"/>
        <v>16685</v>
      </c>
      <c r="U236" s="122">
        <v>14014</v>
      </c>
      <c r="V236" s="46">
        <v>0.15</v>
      </c>
      <c r="W236" s="41">
        <v>3430</v>
      </c>
      <c r="X236" s="146">
        <f t="shared" si="74"/>
        <v>17444</v>
      </c>
      <c r="Y236" s="122">
        <v>14700</v>
      </c>
      <c r="Z236" s="46">
        <v>0.15</v>
      </c>
      <c r="AA236" s="41">
        <v>3876</v>
      </c>
      <c r="AB236" s="146">
        <f t="shared" si="75"/>
        <v>18576</v>
      </c>
      <c r="AC236" s="586">
        <v>461163.51068860799</v>
      </c>
      <c r="AD236" s="606">
        <v>0.15</v>
      </c>
      <c r="AE236" s="586">
        <v>134352.302780614</v>
      </c>
      <c r="AF236" s="570">
        <f t="shared" si="69"/>
        <v>595515.81346922205</v>
      </c>
      <c r="AG236" s="404">
        <f t="shared" si="76"/>
        <v>133090.76269384442</v>
      </c>
    </row>
    <row r="237" spans="1:33" ht="15" x14ac:dyDescent="0.25">
      <c r="A237" s="16">
        <v>222</v>
      </c>
      <c r="B237" s="31" t="s">
        <v>558</v>
      </c>
      <c r="C237" s="112" t="s">
        <v>593</v>
      </c>
      <c r="D237" s="300" t="s">
        <v>593</v>
      </c>
      <c r="E237" s="112" t="s">
        <v>593</v>
      </c>
      <c r="F237" s="300" t="s">
        <v>593</v>
      </c>
      <c r="G237" s="112" t="s">
        <v>593</v>
      </c>
      <c r="H237" s="308" t="s">
        <v>593</v>
      </c>
      <c r="I237" s="304" t="s">
        <v>593</v>
      </c>
      <c r="K237" s="133">
        <v>222</v>
      </c>
      <c r="L237" s="134" t="s">
        <v>558</v>
      </c>
      <c r="M237" s="122">
        <v>442544</v>
      </c>
      <c r="N237" s="46">
        <v>0.95</v>
      </c>
      <c r="O237" s="41">
        <v>125279</v>
      </c>
      <c r="P237" s="146">
        <f t="shared" si="72"/>
        <v>567823</v>
      </c>
      <c r="Q237" s="122">
        <v>419766</v>
      </c>
      <c r="R237" s="46">
        <v>0.95</v>
      </c>
      <c r="S237" s="41">
        <v>132112</v>
      </c>
      <c r="T237" s="146">
        <f t="shared" si="73"/>
        <v>551878</v>
      </c>
      <c r="U237" s="122">
        <v>484846</v>
      </c>
      <c r="V237" s="46">
        <v>0.95</v>
      </c>
      <c r="W237" s="41">
        <v>113890</v>
      </c>
      <c r="X237" s="146">
        <f t="shared" si="74"/>
        <v>598736</v>
      </c>
      <c r="Y237" s="122">
        <v>481592</v>
      </c>
      <c r="Z237" s="46">
        <v>0.95</v>
      </c>
      <c r="AA237" s="41">
        <v>128696</v>
      </c>
      <c r="AB237" s="146">
        <f t="shared" si="75"/>
        <v>610288</v>
      </c>
      <c r="AC237" s="586">
        <v>658805.01526944002</v>
      </c>
      <c r="AD237" s="606">
        <v>0.95</v>
      </c>
      <c r="AE237" s="586">
        <v>78632.038600270302</v>
      </c>
      <c r="AF237" s="570">
        <f t="shared" si="69"/>
        <v>737437.0538697103</v>
      </c>
      <c r="AG237" s="404">
        <f t="shared" si="76"/>
        <v>613232.41077394201</v>
      </c>
    </row>
    <row r="238" spans="1:33" ht="15" x14ac:dyDescent="0.25">
      <c r="A238" s="16">
        <v>223</v>
      </c>
      <c r="B238" s="31" t="s">
        <v>559</v>
      </c>
      <c r="C238" s="112" t="s">
        <v>593</v>
      </c>
      <c r="D238" s="300" t="s">
        <v>593</v>
      </c>
      <c r="E238" s="112" t="s">
        <v>593</v>
      </c>
      <c r="F238" s="300" t="s">
        <v>593</v>
      </c>
      <c r="G238" s="112" t="s">
        <v>593</v>
      </c>
      <c r="H238" s="308" t="s">
        <v>593</v>
      </c>
      <c r="I238" s="304" t="s">
        <v>593</v>
      </c>
      <c r="K238" s="133">
        <v>223</v>
      </c>
      <c r="L238" s="134" t="s">
        <v>559</v>
      </c>
      <c r="M238" s="122">
        <v>16680</v>
      </c>
      <c r="N238" s="46">
        <v>0.23</v>
      </c>
      <c r="O238" s="41">
        <v>4620</v>
      </c>
      <c r="P238" s="146">
        <f t="shared" si="72"/>
        <v>21300</v>
      </c>
      <c r="Q238" s="122">
        <v>16320</v>
      </c>
      <c r="R238" s="46">
        <v>0.23</v>
      </c>
      <c r="S238" s="41">
        <v>4746</v>
      </c>
      <c r="T238" s="146">
        <f t="shared" si="73"/>
        <v>21066</v>
      </c>
      <c r="U238" s="122">
        <v>16680</v>
      </c>
      <c r="V238" s="46">
        <v>0.23</v>
      </c>
      <c r="W238" s="41">
        <v>4200</v>
      </c>
      <c r="X238" s="146">
        <f t="shared" si="74"/>
        <v>20880</v>
      </c>
      <c r="Y238" s="122">
        <v>18120</v>
      </c>
      <c r="Z238" s="46">
        <v>0.23</v>
      </c>
      <c r="AA238" s="41">
        <v>4704</v>
      </c>
      <c r="AB238" s="146">
        <f t="shared" si="75"/>
        <v>22824</v>
      </c>
      <c r="AC238" s="586">
        <v>431883.28778774402</v>
      </c>
      <c r="AD238" s="606">
        <v>0.23</v>
      </c>
      <c r="AE238" s="586">
        <v>113680.465412604</v>
      </c>
      <c r="AF238" s="570">
        <f t="shared" si="69"/>
        <v>545563.753200348</v>
      </c>
      <c r="AG238" s="404">
        <f t="shared" si="76"/>
        <v>126326.7506400696</v>
      </c>
    </row>
    <row r="239" spans="1:33" ht="15" x14ac:dyDescent="0.25">
      <c r="A239" s="16">
        <v>224</v>
      </c>
      <c r="B239" s="31" t="s">
        <v>560</v>
      </c>
      <c r="C239" s="112" t="s">
        <v>593</v>
      </c>
      <c r="D239" s="300" t="s">
        <v>593</v>
      </c>
      <c r="E239" s="112" t="s">
        <v>593</v>
      </c>
      <c r="F239" s="300" t="s">
        <v>593</v>
      </c>
      <c r="G239" s="112" t="s">
        <v>593</v>
      </c>
      <c r="H239" s="308" t="s">
        <v>593</v>
      </c>
      <c r="I239" s="304" t="s">
        <v>593</v>
      </c>
      <c r="K239" s="133">
        <v>224</v>
      </c>
      <c r="L239" s="134" t="s">
        <v>560</v>
      </c>
      <c r="M239" s="122">
        <v>917325</v>
      </c>
      <c r="N239" s="46">
        <v>0.53</v>
      </c>
      <c r="O239" s="41">
        <v>263986</v>
      </c>
      <c r="P239" s="146">
        <f t="shared" si="72"/>
        <v>1181311</v>
      </c>
      <c r="Q239" s="122">
        <v>924120</v>
      </c>
      <c r="R239" s="46">
        <v>0.53</v>
      </c>
      <c r="S239" s="41">
        <v>268742</v>
      </c>
      <c r="T239" s="146">
        <f t="shared" si="73"/>
        <v>1192862</v>
      </c>
      <c r="U239" s="122">
        <v>1019250</v>
      </c>
      <c r="V239" s="46">
        <v>0.53</v>
      </c>
      <c r="W239" s="41">
        <v>237824.99999999997</v>
      </c>
      <c r="X239" s="146">
        <f t="shared" si="74"/>
        <v>1257075</v>
      </c>
      <c r="Y239" s="122">
        <v>1005660</v>
      </c>
      <c r="Z239" s="46">
        <v>0.53</v>
      </c>
      <c r="AA239" s="41">
        <v>268742</v>
      </c>
      <c r="AB239" s="146">
        <f t="shared" si="75"/>
        <v>1274402</v>
      </c>
      <c r="AC239" s="586">
        <v>614884.68091814395</v>
      </c>
      <c r="AD239" s="606">
        <v>0.53</v>
      </c>
      <c r="AE239" s="586">
        <v>41914.6390825868</v>
      </c>
      <c r="AF239" s="570">
        <f t="shared" si="69"/>
        <v>656799.32000073069</v>
      </c>
      <c r="AG239" s="404">
        <f t="shared" si="76"/>
        <v>1112489.864000146</v>
      </c>
    </row>
    <row r="240" spans="1:33" ht="15" x14ac:dyDescent="0.25">
      <c r="A240" s="16">
        <v>225</v>
      </c>
      <c r="B240" s="31" t="s">
        <v>561</v>
      </c>
      <c r="C240" s="112" t="s">
        <v>593</v>
      </c>
      <c r="D240" s="300" t="s">
        <v>593</v>
      </c>
      <c r="E240" s="112" t="s">
        <v>593</v>
      </c>
      <c r="F240" s="300" t="s">
        <v>593</v>
      </c>
      <c r="G240" s="112" t="s">
        <v>593</v>
      </c>
      <c r="H240" s="308" t="s">
        <v>593</v>
      </c>
      <c r="I240" s="304" t="s">
        <v>593</v>
      </c>
      <c r="K240" s="133">
        <v>225</v>
      </c>
      <c r="L240" s="134" t="s">
        <v>561</v>
      </c>
      <c r="M240" s="122">
        <v>1405691</v>
      </c>
      <c r="N240" s="46">
        <v>0.8</v>
      </c>
      <c r="O240" s="41">
        <v>381896</v>
      </c>
      <c r="P240" s="146">
        <f t="shared" si="72"/>
        <v>1787587</v>
      </c>
      <c r="Q240" s="122">
        <v>1277901</v>
      </c>
      <c r="R240" s="46">
        <v>0.8</v>
      </c>
      <c r="S240" s="41">
        <v>399098</v>
      </c>
      <c r="T240" s="146">
        <f t="shared" si="73"/>
        <v>1676999</v>
      </c>
      <c r="U240" s="122">
        <v>1405691</v>
      </c>
      <c r="V240" s="46">
        <v>0.8</v>
      </c>
      <c r="W240" s="41">
        <v>344050.35</v>
      </c>
      <c r="X240" s="146">
        <f t="shared" si="74"/>
        <v>1749741.35</v>
      </c>
      <c r="Y240" s="122">
        <v>1484332</v>
      </c>
      <c r="Z240" s="46">
        <v>0.8</v>
      </c>
      <c r="AA240" s="41">
        <v>371574</v>
      </c>
      <c r="AB240" s="146">
        <f t="shared" si="75"/>
        <v>1855906</v>
      </c>
      <c r="AC240" s="586">
        <v>563644.29084163206</v>
      </c>
      <c r="AD240" s="606">
        <v>0.8</v>
      </c>
      <c r="AE240" s="586">
        <v>360637.18541421701</v>
      </c>
      <c r="AF240" s="570">
        <f t="shared" si="69"/>
        <v>924281.476255849</v>
      </c>
      <c r="AG240" s="404">
        <f t="shared" si="76"/>
        <v>1598902.9652511696</v>
      </c>
    </row>
    <row r="241" spans="1:33" ht="15" x14ac:dyDescent="0.25">
      <c r="A241" s="16">
        <v>226</v>
      </c>
      <c r="B241" s="31" t="s">
        <v>562</v>
      </c>
      <c r="C241" s="112" t="s">
        <v>593</v>
      </c>
      <c r="D241" s="300" t="s">
        <v>593</v>
      </c>
      <c r="E241" s="112" t="s">
        <v>593</v>
      </c>
      <c r="F241" s="300" t="s">
        <v>593</v>
      </c>
      <c r="G241" s="112" t="s">
        <v>593</v>
      </c>
      <c r="H241" s="308" t="s">
        <v>593</v>
      </c>
      <c r="I241" s="304" t="s">
        <v>593</v>
      </c>
      <c r="K241" s="133">
        <v>226</v>
      </c>
      <c r="L241" s="134" t="s">
        <v>562</v>
      </c>
      <c r="M241" s="462" t="s">
        <v>593</v>
      </c>
      <c r="N241" s="46">
        <v>3.85</v>
      </c>
      <c r="O241" s="41">
        <v>583000</v>
      </c>
      <c r="P241" s="146">
        <f>+O241</f>
        <v>583000</v>
      </c>
      <c r="Q241" s="462" t="s">
        <v>593</v>
      </c>
      <c r="R241" s="46">
        <v>3.85</v>
      </c>
      <c r="S241" s="41">
        <v>614800</v>
      </c>
      <c r="T241" s="146">
        <f>+S241</f>
        <v>614800</v>
      </c>
      <c r="U241" s="462" t="s">
        <v>593</v>
      </c>
      <c r="V241" s="46">
        <v>3.85</v>
      </c>
      <c r="W241" s="41">
        <v>530000</v>
      </c>
      <c r="X241" s="146">
        <f>+W241</f>
        <v>530000</v>
      </c>
      <c r="Y241" s="462" t="s">
        <v>593</v>
      </c>
      <c r="Z241" s="46">
        <v>3.85</v>
      </c>
      <c r="AA241" s="41">
        <v>598900</v>
      </c>
      <c r="AB241" s="146">
        <f>+AA241</f>
        <v>598900</v>
      </c>
      <c r="AC241" s="586">
        <v>658805.01526944002</v>
      </c>
      <c r="AD241" s="606">
        <v>3.85</v>
      </c>
      <c r="AE241" s="586">
        <v>147147.76018829201</v>
      </c>
      <c r="AF241" s="570">
        <f t="shared" si="69"/>
        <v>805952.77545773203</v>
      </c>
      <c r="AG241" s="404">
        <f t="shared" si="76"/>
        <v>626530.55509154638</v>
      </c>
    </row>
    <row r="242" spans="1:33" ht="15" x14ac:dyDescent="0.25">
      <c r="A242" s="16">
        <v>227</v>
      </c>
      <c r="B242" s="31" t="s">
        <v>563</v>
      </c>
      <c r="C242" s="112" t="s">
        <v>593</v>
      </c>
      <c r="D242" s="300" t="s">
        <v>593</v>
      </c>
      <c r="E242" s="112" t="s">
        <v>593</v>
      </c>
      <c r="F242" s="300" t="s">
        <v>593</v>
      </c>
      <c r="G242" s="112" t="s">
        <v>593</v>
      </c>
      <c r="H242" s="308" t="s">
        <v>593</v>
      </c>
      <c r="I242" s="304" t="s">
        <v>593</v>
      </c>
      <c r="K242" s="133">
        <v>227</v>
      </c>
      <c r="L242" s="134" t="s">
        <v>563</v>
      </c>
      <c r="M242" s="122">
        <v>636150</v>
      </c>
      <c r="N242" s="46">
        <v>1.4864864864864864</v>
      </c>
      <c r="O242" s="41">
        <v>184719</v>
      </c>
      <c r="P242" s="146">
        <f t="shared" si="72"/>
        <v>820869</v>
      </c>
      <c r="Q242" s="122">
        <v>589028</v>
      </c>
      <c r="R242" s="46">
        <v>1.4864864864864864</v>
      </c>
      <c r="S242" s="41">
        <v>188018</v>
      </c>
      <c r="T242" s="146">
        <f t="shared" si="73"/>
        <v>777046</v>
      </c>
      <c r="U242" s="122">
        <v>683272</v>
      </c>
      <c r="V242" s="46">
        <v>1.4864864864864864</v>
      </c>
      <c r="W242" s="41">
        <v>164927.69999999998</v>
      </c>
      <c r="X242" s="146">
        <f t="shared" si="74"/>
        <v>848199.7</v>
      </c>
      <c r="Y242" s="122">
        <v>716257</v>
      </c>
      <c r="Z242" s="46">
        <v>1.4864864864864864</v>
      </c>
      <c r="AA242" s="41">
        <v>188018</v>
      </c>
      <c r="AB242" s="146">
        <f t="shared" si="75"/>
        <v>904275</v>
      </c>
      <c r="AC242" s="586">
        <v>753965.73969724798</v>
      </c>
      <c r="AD242" s="606">
        <v>1.4864864864864864</v>
      </c>
      <c r="AE242" s="586">
        <v>33935.778342101403</v>
      </c>
      <c r="AF242" s="570">
        <f t="shared" si="69"/>
        <v>787901.51803934935</v>
      </c>
      <c r="AG242" s="404">
        <f t="shared" si="76"/>
        <v>827658.24360786995</v>
      </c>
    </row>
    <row r="243" spans="1:33" ht="15" x14ac:dyDescent="0.25">
      <c r="A243" s="16">
        <v>228</v>
      </c>
      <c r="B243" s="31" t="s">
        <v>564</v>
      </c>
      <c r="C243" s="112" t="s">
        <v>593</v>
      </c>
      <c r="D243" s="300" t="s">
        <v>593</v>
      </c>
      <c r="E243" s="112" t="s">
        <v>593</v>
      </c>
      <c r="F243" s="300" t="s">
        <v>593</v>
      </c>
      <c r="G243" s="112" t="s">
        <v>593</v>
      </c>
      <c r="H243" s="308" t="s">
        <v>593</v>
      </c>
      <c r="I243" s="304" t="s">
        <v>593</v>
      </c>
      <c r="K243" s="133">
        <v>228</v>
      </c>
      <c r="L243" s="134" t="s">
        <v>564</v>
      </c>
      <c r="M243" s="122">
        <v>686070</v>
      </c>
      <c r="N243" s="46">
        <v>2.4900000000000002</v>
      </c>
      <c r="O243" s="41">
        <v>183069</v>
      </c>
      <c r="P243" s="146">
        <f t="shared" si="72"/>
        <v>869139</v>
      </c>
      <c r="Q243" s="122">
        <v>660660</v>
      </c>
      <c r="R243" s="46">
        <v>2.4900000000000002</v>
      </c>
      <c r="S243" s="41">
        <v>184718</v>
      </c>
      <c r="T243" s="146">
        <f t="shared" si="73"/>
        <v>845378</v>
      </c>
      <c r="U243" s="122">
        <v>752136</v>
      </c>
      <c r="V243" s="46">
        <v>2.4900000000000002</v>
      </c>
      <c r="W243" s="41">
        <v>164927</v>
      </c>
      <c r="X243" s="146">
        <f t="shared" si="74"/>
        <v>917063</v>
      </c>
      <c r="Y243" s="122">
        <v>752136</v>
      </c>
      <c r="Z243" s="46">
        <v>2.4900000000000002</v>
      </c>
      <c r="AA243" s="41">
        <v>183069</v>
      </c>
      <c r="AB243" s="146">
        <f t="shared" si="75"/>
        <v>935205</v>
      </c>
      <c r="AC243" s="586">
        <v>768605.85114767996</v>
      </c>
      <c r="AD243" s="606">
        <v>2.4900000000000002</v>
      </c>
      <c r="AE243" s="586">
        <v>156107.50839595601</v>
      </c>
      <c r="AF243" s="570">
        <f t="shared" si="69"/>
        <v>924713.35954363598</v>
      </c>
      <c r="AG243" s="404">
        <f t="shared" si="76"/>
        <v>898299.67190872726</v>
      </c>
    </row>
    <row r="244" spans="1:33" x14ac:dyDescent="0.2">
      <c r="K244" s="677"/>
      <c r="L244" s="678"/>
      <c r="M244" s="678"/>
      <c r="N244" s="678"/>
      <c r="O244" s="678"/>
      <c r="P244" s="147"/>
      <c r="Q244" s="1"/>
      <c r="R244" s="1"/>
      <c r="S244" s="1"/>
      <c r="T244" s="147"/>
      <c r="U244" s="1"/>
      <c r="V244" s="1"/>
      <c r="W244" s="1"/>
      <c r="X244" s="314"/>
      <c r="Y244" s="1"/>
      <c r="Z244" s="1"/>
      <c r="AA244" s="1"/>
      <c r="AB244" s="314"/>
      <c r="AC244" s="1"/>
      <c r="AD244" s="1"/>
      <c r="AE244" s="1"/>
      <c r="AF244" s="314"/>
    </row>
    <row r="245" spans="1:33" x14ac:dyDescent="0.2">
      <c r="K245" s="136"/>
      <c r="L245" s="137"/>
      <c r="M245" s="47"/>
      <c r="N245" s="48"/>
      <c r="O245" s="47"/>
      <c r="P245" s="148"/>
      <c r="Q245" s="47"/>
      <c r="R245" s="48"/>
      <c r="S245" s="47"/>
      <c r="T245" s="148"/>
      <c r="U245" s="47"/>
      <c r="V245" s="48"/>
      <c r="W245" s="47"/>
      <c r="X245" s="148"/>
      <c r="Y245" s="47"/>
      <c r="Z245" s="48"/>
      <c r="AA245" s="47"/>
      <c r="AB245" s="148"/>
      <c r="AC245" s="47"/>
      <c r="AD245" s="48"/>
      <c r="AE245" s="47"/>
      <c r="AF245" s="148"/>
    </row>
    <row r="246" spans="1:33" x14ac:dyDescent="0.2">
      <c r="K246" s="138"/>
      <c r="L246" s="139"/>
      <c r="M246" s="49"/>
      <c r="N246" s="50"/>
      <c r="O246" s="49"/>
      <c r="P246" s="149"/>
      <c r="Q246" s="49"/>
      <c r="R246" s="50"/>
      <c r="S246" s="49"/>
      <c r="T246" s="149"/>
      <c r="U246" s="312"/>
      <c r="V246" s="64"/>
      <c r="W246" s="313"/>
      <c r="X246" s="315"/>
      <c r="Y246" s="312"/>
      <c r="Z246" s="64"/>
      <c r="AA246" s="313"/>
      <c r="AB246" s="315"/>
      <c r="AC246" s="312"/>
      <c r="AD246" s="64"/>
      <c r="AE246" s="313"/>
      <c r="AF246" s="315"/>
    </row>
    <row r="247" spans="1:33" x14ac:dyDescent="0.2">
      <c r="K247" s="138"/>
      <c r="L247" s="139"/>
      <c r="M247" s="49"/>
      <c r="N247" s="50"/>
      <c r="O247" s="49"/>
      <c r="P247" s="149"/>
      <c r="Q247" s="49"/>
      <c r="R247" s="50"/>
      <c r="S247" s="49"/>
      <c r="T247" s="149"/>
      <c r="U247" s="312"/>
      <c r="V247" s="64"/>
      <c r="W247" s="313"/>
      <c r="X247" s="315"/>
      <c r="Y247" s="312"/>
      <c r="Z247" s="64"/>
      <c r="AA247" s="313"/>
      <c r="AB247" s="315"/>
      <c r="AC247" s="312"/>
      <c r="AD247" s="64"/>
      <c r="AE247" s="313"/>
      <c r="AF247" s="315"/>
    </row>
    <row r="248" spans="1:33" x14ac:dyDescent="0.2">
      <c r="K248" s="138"/>
      <c r="L248" s="139"/>
      <c r="M248" s="49"/>
      <c r="N248" s="50"/>
      <c r="O248" s="49"/>
      <c r="P248" s="149"/>
      <c r="Q248" s="49"/>
      <c r="R248" s="50"/>
      <c r="S248" s="49"/>
      <c r="T248" s="149"/>
      <c r="U248" s="312"/>
      <c r="V248" s="64"/>
      <c r="W248" s="313"/>
      <c r="X248" s="315"/>
      <c r="Y248" s="312"/>
      <c r="Z248" s="64"/>
      <c r="AA248" s="313"/>
      <c r="AB248" s="315"/>
      <c r="AC248" s="312"/>
      <c r="AD248" s="64"/>
      <c r="AE248" s="313"/>
      <c r="AF248" s="315"/>
    </row>
    <row r="249" spans="1:33" x14ac:dyDescent="0.2">
      <c r="K249" s="138"/>
      <c r="L249" s="139"/>
      <c r="M249" s="49"/>
      <c r="N249" s="50"/>
      <c r="O249" s="49"/>
      <c r="P249" s="149"/>
      <c r="Q249" s="49"/>
      <c r="R249" s="50"/>
      <c r="S249" s="49"/>
      <c r="T249" s="149"/>
      <c r="U249" s="49"/>
      <c r="V249" s="50"/>
      <c r="W249" s="49"/>
      <c r="X249" s="149"/>
      <c r="Y249" s="49"/>
      <c r="Z249" s="50"/>
      <c r="AA249" s="49"/>
      <c r="AB249" s="149"/>
      <c r="AC249" s="49"/>
      <c r="AD249" s="50"/>
      <c r="AE249" s="49"/>
      <c r="AF249" s="149"/>
    </row>
    <row r="250" spans="1:33" x14ac:dyDescent="0.2">
      <c r="K250" s="138"/>
      <c r="L250" s="139"/>
      <c r="M250" s="49"/>
      <c r="N250" s="50"/>
      <c r="O250" s="49"/>
      <c r="P250" s="149"/>
      <c r="Q250" s="49"/>
      <c r="R250" s="50"/>
      <c r="S250" s="49"/>
      <c r="T250" s="149"/>
      <c r="U250" s="49"/>
      <c r="V250" s="50"/>
      <c r="W250" s="49"/>
      <c r="X250" s="149"/>
      <c r="Y250" s="49"/>
      <c r="Z250" s="50"/>
      <c r="AA250" s="49"/>
      <c r="AB250" s="149"/>
      <c r="AC250" s="49"/>
      <c r="AD250" s="50"/>
      <c r="AE250" s="49"/>
      <c r="AF250" s="149"/>
    </row>
    <row r="251" spans="1:33" x14ac:dyDescent="0.2">
      <c r="K251" s="138"/>
      <c r="L251" s="139"/>
      <c r="M251" s="49"/>
      <c r="N251" s="50"/>
      <c r="O251" s="49"/>
      <c r="P251" s="149"/>
      <c r="Q251" s="49"/>
      <c r="R251" s="50"/>
      <c r="S251" s="49"/>
      <c r="T251" s="149"/>
      <c r="U251" s="49"/>
      <c r="V251" s="50"/>
      <c r="W251" s="49"/>
      <c r="X251" s="149"/>
      <c r="Y251" s="49"/>
      <c r="Z251" s="50"/>
      <c r="AA251" s="49"/>
      <c r="AB251" s="149"/>
      <c r="AC251" s="49"/>
      <c r="AD251" s="50"/>
      <c r="AE251" s="49"/>
      <c r="AF251" s="149"/>
    </row>
    <row r="252" spans="1:33" x14ac:dyDescent="0.2">
      <c r="K252" s="138"/>
      <c r="L252" s="139"/>
      <c r="M252" s="49"/>
      <c r="N252" s="50"/>
      <c r="O252" s="49"/>
      <c r="P252" s="149"/>
      <c r="Q252" s="49"/>
      <c r="R252" s="50"/>
      <c r="S252" s="49"/>
      <c r="T252" s="149"/>
      <c r="U252" s="49"/>
      <c r="V252" s="50"/>
      <c r="W252" s="49"/>
      <c r="X252" s="149"/>
      <c r="Y252" s="49"/>
      <c r="Z252" s="50"/>
      <c r="AA252" s="49"/>
      <c r="AB252" s="149"/>
      <c r="AC252" s="49"/>
      <c r="AD252" s="50"/>
      <c r="AE252" s="49"/>
      <c r="AF252" s="149"/>
    </row>
    <row r="253" spans="1:33" x14ac:dyDescent="0.2">
      <c r="K253" s="138"/>
      <c r="L253" s="139"/>
      <c r="M253" s="49"/>
      <c r="N253" s="50"/>
      <c r="O253" s="49"/>
      <c r="P253" s="149"/>
      <c r="Q253" s="49"/>
      <c r="R253" s="50"/>
      <c r="S253" s="49"/>
      <c r="T253" s="149"/>
      <c r="U253" s="49"/>
      <c r="V253" s="50"/>
      <c r="W253" s="49"/>
      <c r="X253" s="149"/>
      <c r="Y253" s="49"/>
      <c r="Z253" s="50"/>
      <c r="AA253" s="49"/>
      <c r="AB253" s="149"/>
      <c r="AC253" s="49"/>
      <c r="AD253" s="50"/>
      <c r="AE253" s="49"/>
      <c r="AF253" s="149"/>
    </row>
    <row r="254" spans="1:33" x14ac:dyDescent="0.2">
      <c r="K254" s="138"/>
      <c r="L254" s="139"/>
      <c r="M254" s="49"/>
      <c r="N254" s="50"/>
      <c r="O254" s="49"/>
      <c r="P254" s="149"/>
      <c r="Q254" s="49"/>
      <c r="R254" s="50"/>
      <c r="S254" s="49"/>
      <c r="T254" s="149"/>
      <c r="U254" s="49"/>
      <c r="V254" s="50"/>
      <c r="W254" s="49"/>
      <c r="X254" s="149"/>
      <c r="Y254" s="49"/>
      <c r="Z254" s="50"/>
      <c r="AA254" s="49"/>
      <c r="AB254" s="149"/>
      <c r="AC254" s="49"/>
      <c r="AD254" s="50"/>
      <c r="AE254" s="49"/>
      <c r="AF254" s="149"/>
    </row>
    <row r="255" spans="1:33" x14ac:dyDescent="0.2">
      <c r="K255" s="138"/>
      <c r="L255" s="139"/>
      <c r="M255" s="49"/>
      <c r="N255" s="50"/>
      <c r="O255" s="49"/>
      <c r="P255" s="149"/>
      <c r="Q255" s="49"/>
      <c r="R255" s="50"/>
      <c r="S255" s="49"/>
      <c r="T255" s="149"/>
      <c r="U255" s="49"/>
      <c r="V255" s="50"/>
      <c r="W255" s="49"/>
      <c r="X255" s="149"/>
      <c r="Y255" s="49"/>
      <c r="Z255" s="50"/>
      <c r="AA255" s="49"/>
      <c r="AB255" s="149"/>
      <c r="AC255" s="49"/>
      <c r="AD255" s="50"/>
      <c r="AE255" s="49"/>
      <c r="AF255" s="149"/>
    </row>
    <row r="256" spans="1:33" x14ac:dyDescent="0.2">
      <c r="K256" s="140"/>
      <c r="L256" s="141"/>
      <c r="M256" s="51"/>
      <c r="N256" s="52"/>
      <c r="O256" s="51"/>
      <c r="P256" s="150"/>
      <c r="Q256" s="51"/>
      <c r="R256" s="52"/>
      <c r="S256" s="51"/>
      <c r="T256" s="150"/>
      <c r="U256" s="51"/>
      <c r="V256" s="52"/>
      <c r="W256" s="51"/>
      <c r="X256" s="150"/>
      <c r="Y256" s="51"/>
      <c r="Z256" s="52"/>
      <c r="AA256" s="51"/>
      <c r="AB256" s="150"/>
      <c r="AC256" s="51"/>
      <c r="AD256" s="52"/>
      <c r="AE256" s="51"/>
      <c r="AF256" s="150"/>
    </row>
  </sheetData>
  <sheetProtection selectLockedCells="1"/>
  <mergeCells count="49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Q1:T1"/>
    <mergeCell ref="Q2:Q3"/>
    <mergeCell ref="R2:R3"/>
    <mergeCell ref="S2:S3"/>
    <mergeCell ref="T2:T3"/>
    <mergeCell ref="K4:P4"/>
    <mergeCell ref="K244:O244"/>
    <mergeCell ref="K1:K3"/>
    <mergeCell ref="L1:L3"/>
    <mergeCell ref="M1:P1"/>
    <mergeCell ref="M2:M3"/>
    <mergeCell ref="N2:N3"/>
    <mergeCell ref="O2:O3"/>
    <mergeCell ref="P2:P3"/>
    <mergeCell ref="A1:A3"/>
    <mergeCell ref="B1:B3"/>
    <mergeCell ref="C1:I1"/>
    <mergeCell ref="C2:D2"/>
    <mergeCell ref="E2:F2"/>
    <mergeCell ref="G2:H2"/>
    <mergeCell ref="I2:I3"/>
    <mergeCell ref="A117:B117"/>
    <mergeCell ref="A130:B130"/>
    <mergeCell ref="A4:F4"/>
    <mergeCell ref="A5:B5"/>
    <mergeCell ref="A26:B26"/>
    <mergeCell ref="A38:B38"/>
    <mergeCell ref="A45:B45"/>
    <mergeCell ref="A53:B53"/>
    <mergeCell ref="A62:B62"/>
    <mergeCell ref="A80:B80"/>
    <mergeCell ref="A84:B84"/>
    <mergeCell ref="A88:B88"/>
  </mergeCells>
  <conditionalFormatting sqref="A62">
    <cfRule type="duplicateValues" dxfId="253" priority="16"/>
  </conditionalFormatting>
  <conditionalFormatting sqref="B1">
    <cfRule type="duplicateValues" dxfId="252" priority="17"/>
  </conditionalFormatting>
  <conditionalFormatting sqref="B16:B25">
    <cfRule type="duplicateValues" dxfId="251" priority="21"/>
  </conditionalFormatting>
  <conditionalFormatting sqref="B63">
    <cfRule type="duplicateValues" dxfId="250" priority="22"/>
  </conditionalFormatting>
  <conditionalFormatting sqref="B64:B79 B81:B83 B85:B87 B89:B116 B118:B121 A117 A88 A84 A80 B6:B15 A4:A5 B27:B37 B39:B44 B46:B52 B54:B61 A53 A45 A38 A26 B123:B127 B131:B177 A130 B129">
    <cfRule type="duplicateValues" dxfId="249" priority="58"/>
  </conditionalFormatting>
  <conditionalFormatting sqref="B122">
    <cfRule type="duplicateValues" dxfId="248" priority="20"/>
  </conditionalFormatting>
  <conditionalFormatting sqref="B128">
    <cfRule type="duplicateValues" dxfId="247" priority="19"/>
  </conditionalFormatting>
  <conditionalFormatting sqref="B216">
    <cfRule type="duplicateValues" dxfId="246" priority="15"/>
  </conditionalFormatting>
  <conditionalFormatting sqref="B219">
    <cfRule type="duplicateValues" dxfId="245" priority="14"/>
  </conditionalFormatting>
  <conditionalFormatting sqref="B220:B221">
    <cfRule type="duplicateValues" dxfId="244" priority="13"/>
  </conditionalFormatting>
  <conditionalFormatting sqref="B242:B243">
    <cfRule type="duplicateValues" dxfId="243" priority="12"/>
  </conditionalFormatting>
  <conditionalFormatting sqref="K62">
    <cfRule type="duplicateValues" dxfId="242" priority="5"/>
  </conditionalFormatting>
  <conditionalFormatting sqref="L1">
    <cfRule type="duplicateValues" dxfId="241" priority="6"/>
  </conditionalFormatting>
  <conditionalFormatting sqref="L16:L25">
    <cfRule type="duplicateValues" dxfId="240" priority="9"/>
  </conditionalFormatting>
  <conditionalFormatting sqref="L63">
    <cfRule type="duplicateValues" dxfId="239" priority="10"/>
  </conditionalFormatting>
  <conditionalFormatting sqref="L64:L79 L81:L83 L85:L87 L89:L116 L118:L121 K117 K88 K84 K80 L6:L15 K4:K5 L27:L37 L39:L44 L46:L52 L54:L61 K53 K45 K38 K26 L123:L127 L131:L177 K130 L129">
    <cfRule type="duplicateValues" dxfId="238" priority="11"/>
  </conditionalFormatting>
  <conditionalFormatting sqref="L122">
    <cfRule type="duplicateValues" dxfId="237" priority="8"/>
  </conditionalFormatting>
  <conditionalFormatting sqref="L128">
    <cfRule type="duplicateValues" dxfId="236" priority="7"/>
  </conditionalFormatting>
  <conditionalFormatting sqref="L216">
    <cfRule type="duplicateValues" dxfId="235" priority="4"/>
  </conditionalFormatting>
  <conditionalFormatting sqref="L219">
    <cfRule type="duplicateValues" dxfId="234" priority="3"/>
  </conditionalFormatting>
  <conditionalFormatting sqref="L220:L221">
    <cfRule type="duplicateValues" dxfId="233" priority="2"/>
  </conditionalFormatting>
  <conditionalFormatting sqref="L242:L243">
    <cfRule type="duplicateValues" dxfId="232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257"/>
  <sheetViews>
    <sheetView topLeftCell="Z1" zoomScale="90" zoomScaleNormal="90" workbookViewId="0">
      <selection activeCell="AE14" sqref="AE14"/>
    </sheetView>
  </sheetViews>
  <sheetFormatPr baseColWidth="10" defaultRowHeight="15" x14ac:dyDescent="0.25"/>
  <cols>
    <col min="1" max="1" width="4.85546875" bestFit="1" customWidth="1"/>
    <col min="2" max="2" width="56.7109375" bestFit="1" customWidth="1"/>
    <col min="3" max="3" width="15.28515625" customWidth="1"/>
    <col min="4" max="4" width="18.7109375" style="188" customWidth="1"/>
    <col min="5" max="5" width="14.140625" customWidth="1"/>
    <col min="6" max="6" width="14.7109375" style="188" customWidth="1"/>
    <col min="8" max="8" width="13.28515625" style="321" customWidth="1"/>
    <col min="9" max="9" width="14.42578125" customWidth="1"/>
    <col min="11" max="11" width="5" style="216" bestFit="1" customWidth="1"/>
    <col min="12" max="12" width="56.7109375" style="216" bestFit="1" customWidth="1"/>
    <col min="13" max="13" width="17" style="216" customWidth="1"/>
    <col min="14" max="14" width="17" style="218" customWidth="1"/>
    <col min="15" max="15" width="17" style="216" customWidth="1"/>
    <col min="16" max="16" width="17" style="326" customWidth="1"/>
    <col min="17" max="17" width="17" style="216" customWidth="1"/>
    <col min="18" max="18" width="17" style="218" customWidth="1"/>
    <col min="19" max="19" width="17" style="216" customWidth="1"/>
    <col min="20" max="20" width="17" style="326" customWidth="1"/>
    <col min="21" max="21" width="18" style="217" customWidth="1"/>
    <col min="22" max="22" width="18" style="218" customWidth="1"/>
    <col min="23" max="23" width="18" style="217" customWidth="1"/>
    <col min="24" max="24" width="18" style="223" customWidth="1"/>
    <col min="25" max="25" width="17.28515625" style="217" customWidth="1"/>
    <col min="26" max="26" width="12" style="218" customWidth="1"/>
    <col min="27" max="27" width="17.28515625" style="217" customWidth="1"/>
    <col min="28" max="28" width="17.28515625" style="223" customWidth="1"/>
    <col min="29" max="29" width="17.28515625" style="217" customWidth="1"/>
    <col min="30" max="30" width="12" style="218" customWidth="1"/>
    <col min="31" max="31" width="17.28515625" style="217" customWidth="1"/>
    <col min="32" max="32" width="17.28515625" style="223" customWidth="1"/>
    <col min="33" max="33" width="16.140625" style="6" customWidth="1"/>
  </cols>
  <sheetData>
    <row r="1" spans="1:33" ht="15" customHeight="1" x14ac:dyDescent="0.25">
      <c r="A1" s="758" t="s">
        <v>0</v>
      </c>
      <c r="B1" s="758" t="s">
        <v>1</v>
      </c>
      <c r="C1" s="672" t="s">
        <v>590</v>
      </c>
      <c r="D1" s="672"/>
      <c r="E1" s="672"/>
      <c r="F1" s="672"/>
      <c r="G1" s="672"/>
      <c r="H1" s="672"/>
      <c r="I1" s="672"/>
      <c r="K1" s="762" t="s">
        <v>0</v>
      </c>
      <c r="L1" s="762" t="s">
        <v>1</v>
      </c>
      <c r="M1" s="765" t="s">
        <v>597</v>
      </c>
      <c r="N1" s="765"/>
      <c r="O1" s="765"/>
      <c r="P1" s="765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3" ht="15" customHeight="1" x14ac:dyDescent="0.25">
      <c r="A2" s="759"/>
      <c r="B2" s="759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763"/>
      <c r="L2" s="763"/>
      <c r="M2" s="766" t="s">
        <v>350</v>
      </c>
      <c r="N2" s="683" t="s">
        <v>2</v>
      </c>
      <c r="O2" s="766" t="s">
        <v>351</v>
      </c>
      <c r="P2" s="768" t="s">
        <v>263</v>
      </c>
      <c r="Q2" s="766" t="s">
        <v>350</v>
      </c>
      <c r="R2" s="683" t="s">
        <v>2</v>
      </c>
      <c r="S2" s="766" t="s">
        <v>351</v>
      </c>
      <c r="T2" s="768" t="s">
        <v>263</v>
      </c>
      <c r="U2" s="681" t="s">
        <v>350</v>
      </c>
      <c r="V2" s="683" t="s">
        <v>2</v>
      </c>
      <c r="W2" s="681" t="s">
        <v>351</v>
      </c>
      <c r="X2" s="685" t="s">
        <v>263</v>
      </c>
      <c r="Y2" s="681" t="s">
        <v>350</v>
      </c>
      <c r="Z2" s="683" t="s">
        <v>2</v>
      </c>
      <c r="AA2" s="681" t="s">
        <v>351</v>
      </c>
      <c r="AB2" s="685" t="s">
        <v>263</v>
      </c>
      <c r="AC2" s="681" t="s">
        <v>350</v>
      </c>
      <c r="AD2" s="683" t="s">
        <v>2</v>
      </c>
      <c r="AE2" s="681" t="s">
        <v>351</v>
      </c>
      <c r="AF2" s="685" t="s">
        <v>263</v>
      </c>
      <c r="AG2" s="676"/>
    </row>
    <row r="3" spans="1:33" ht="63.75" x14ac:dyDescent="0.25">
      <c r="A3" s="760"/>
      <c r="B3" s="760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745"/>
      <c r="K3" s="764"/>
      <c r="L3" s="764"/>
      <c r="M3" s="767"/>
      <c r="N3" s="684"/>
      <c r="O3" s="767"/>
      <c r="P3" s="769"/>
      <c r="Q3" s="767"/>
      <c r="R3" s="684"/>
      <c r="S3" s="767"/>
      <c r="T3" s="769"/>
      <c r="U3" s="682"/>
      <c r="V3" s="684"/>
      <c r="W3" s="682"/>
      <c r="X3" s="686"/>
      <c r="Y3" s="682"/>
      <c r="Z3" s="684"/>
      <c r="AA3" s="682"/>
      <c r="AB3" s="686"/>
      <c r="AC3" s="682"/>
      <c r="AD3" s="684"/>
      <c r="AE3" s="682"/>
      <c r="AF3" s="686"/>
      <c r="AG3" s="676"/>
    </row>
    <row r="4" spans="1:33" ht="15.75" x14ac:dyDescent="0.25">
      <c r="A4" s="755" t="s">
        <v>353</v>
      </c>
      <c r="B4" s="756"/>
      <c r="C4" s="756"/>
      <c r="D4" s="756"/>
      <c r="E4" s="756"/>
      <c r="F4" s="757"/>
      <c r="K4" s="712" t="s">
        <v>353</v>
      </c>
      <c r="L4" s="713"/>
      <c r="M4" s="713"/>
      <c r="N4" s="713"/>
      <c r="O4" s="713"/>
      <c r="P4" s="714"/>
      <c r="Q4" s="254"/>
      <c r="R4" s="254"/>
      <c r="S4" s="254"/>
      <c r="T4" s="443"/>
      <c r="U4" s="254"/>
      <c r="V4" s="254"/>
      <c r="W4" s="254"/>
      <c r="X4" s="443"/>
      <c r="Y4" s="254"/>
      <c r="Z4" s="254"/>
      <c r="AA4" s="254"/>
      <c r="AB4" s="443"/>
      <c r="AC4" s="254"/>
      <c r="AD4" s="254"/>
      <c r="AE4" s="254"/>
      <c r="AF4" s="443"/>
      <c r="AG4" s="454"/>
    </row>
    <row r="5" spans="1:33" s="37" customFormat="1" x14ac:dyDescent="0.25">
      <c r="A5" s="661" t="s">
        <v>3</v>
      </c>
      <c r="B5" s="732"/>
      <c r="C5" s="68"/>
      <c r="D5" s="68"/>
      <c r="E5" s="68"/>
      <c r="F5" s="316"/>
      <c r="H5" s="36"/>
      <c r="K5" s="203" t="s">
        <v>3</v>
      </c>
      <c r="L5" s="204"/>
      <c r="M5" s="204"/>
      <c r="N5" s="204"/>
      <c r="O5" s="204"/>
      <c r="P5" s="269"/>
      <c r="Q5" s="204"/>
      <c r="R5" s="204"/>
      <c r="S5" s="204"/>
      <c r="T5" s="269"/>
      <c r="U5" s="280"/>
      <c r="V5" s="204"/>
      <c r="W5" s="280"/>
      <c r="X5" s="281"/>
      <c r="Y5" s="280"/>
      <c r="Z5" s="204"/>
      <c r="AA5" s="280"/>
      <c r="AB5" s="281"/>
      <c r="AC5" s="280"/>
      <c r="AD5" s="204"/>
      <c r="AE5" s="280"/>
      <c r="AF5" s="281"/>
      <c r="AG5" s="441"/>
    </row>
    <row r="6" spans="1:33" x14ac:dyDescent="0.25">
      <c r="A6" s="16">
        <v>1</v>
      </c>
      <c r="B6" s="19" t="s">
        <v>4</v>
      </c>
      <c r="C6" s="301" t="s">
        <v>593</v>
      </c>
      <c r="D6" s="302" t="s">
        <v>593</v>
      </c>
      <c r="E6" s="301" t="s">
        <v>593</v>
      </c>
      <c r="F6" s="302" t="s">
        <v>593</v>
      </c>
      <c r="G6" s="271">
        <v>195960</v>
      </c>
      <c r="H6" s="322">
        <f>G6*5.1%+G6</f>
        <v>205953.96</v>
      </c>
      <c r="I6" s="91">
        <f>AVERAGE(D6,F6,H6)</f>
        <v>205953.96</v>
      </c>
      <c r="K6" s="133">
        <v>1</v>
      </c>
      <c r="L6" s="206" t="s">
        <v>4</v>
      </c>
      <c r="M6" s="122">
        <v>175260</v>
      </c>
      <c r="N6" s="40">
        <v>0.8</v>
      </c>
      <c r="O6" s="41">
        <v>77235</v>
      </c>
      <c r="P6" s="146">
        <f>+M6+O6</f>
        <v>252495</v>
      </c>
      <c r="Q6" s="122">
        <v>161290</v>
      </c>
      <c r="R6" s="40">
        <v>0.8</v>
      </c>
      <c r="S6" s="41">
        <v>78614</v>
      </c>
      <c r="T6" s="146">
        <f>+Q6+S6</f>
        <v>239904</v>
      </c>
      <c r="U6" s="55">
        <v>187960</v>
      </c>
      <c r="V6" s="40">
        <v>0.8</v>
      </c>
      <c r="W6" s="59">
        <v>68960</v>
      </c>
      <c r="X6" s="162">
        <f>+U6+W6</f>
        <v>256920</v>
      </c>
      <c r="Y6" s="55">
        <v>189230</v>
      </c>
      <c r="Z6" s="40">
        <v>0.8</v>
      </c>
      <c r="AA6" s="59">
        <v>75856</v>
      </c>
      <c r="AB6" s="162">
        <f>+Y6+AA6</f>
        <v>265086</v>
      </c>
      <c r="AC6" s="571">
        <v>770538.34585913701</v>
      </c>
      <c r="AD6" s="563">
        <v>0.8</v>
      </c>
      <c r="AE6" s="570">
        <v>861532.055364809</v>
      </c>
      <c r="AF6" s="570">
        <f t="shared" ref="AF6:AF25" si="0">IF(AND(AC6="",AE6=""),"",SUM(AC6,AE6))</f>
        <v>1632070.4012239459</v>
      </c>
      <c r="AG6" s="458">
        <f>AVERAGE(I6,P6,T6,X6,AB6,AF6)</f>
        <v>475404.89353732433</v>
      </c>
    </row>
    <row r="7" spans="1:33" x14ac:dyDescent="0.25">
      <c r="A7" s="16">
        <v>2</v>
      </c>
      <c r="B7" s="19" t="s">
        <v>194</v>
      </c>
      <c r="C7" s="301" t="s">
        <v>593</v>
      </c>
      <c r="D7" s="302" t="s">
        <v>593</v>
      </c>
      <c r="E7" s="301" t="s">
        <v>593</v>
      </c>
      <c r="F7" s="302" t="s">
        <v>593</v>
      </c>
      <c r="G7" s="271">
        <v>2616857.2000000002</v>
      </c>
      <c r="H7" s="322">
        <f t="shared" ref="H7:H70" si="1">G7*5.1%+G7</f>
        <v>2750316.9172</v>
      </c>
      <c r="I7" s="91">
        <f t="shared" ref="I7:I70" si="2">AVERAGE(D7,F7,H7)</f>
        <v>2750316.9172</v>
      </c>
      <c r="K7" s="133">
        <v>2</v>
      </c>
      <c r="L7" s="206" t="s">
        <v>194</v>
      </c>
      <c r="M7" s="122">
        <v>2364390</v>
      </c>
      <c r="N7" s="40">
        <v>2.4900000000000002</v>
      </c>
      <c r="O7" s="41">
        <v>1016601</v>
      </c>
      <c r="P7" s="146">
        <f t="shared" ref="P7:P70" si="3">+M7+O7</f>
        <v>3380991</v>
      </c>
      <c r="Q7" s="122">
        <v>2194290</v>
      </c>
      <c r="R7" s="40">
        <v>2.4900000000000002</v>
      </c>
      <c r="S7" s="41">
        <v>1062394</v>
      </c>
      <c r="T7" s="146">
        <f t="shared" ref="T7:T70" si="4">+Q7+S7</f>
        <v>3256684</v>
      </c>
      <c r="U7" s="55">
        <v>2381400</v>
      </c>
      <c r="V7" s="40">
        <v>2.4900000000000002</v>
      </c>
      <c r="W7" s="59">
        <v>915857.20000000019</v>
      </c>
      <c r="X7" s="162">
        <f t="shared" ref="X7:X70" si="5">+U7+W7</f>
        <v>3297257.2</v>
      </c>
      <c r="Y7" s="55">
        <v>2517480</v>
      </c>
      <c r="Z7" s="40">
        <v>2.4900000000000002</v>
      </c>
      <c r="AA7" s="59">
        <v>1016601</v>
      </c>
      <c r="AB7" s="162">
        <f t="shared" ref="AB7:AB70" si="6">+Y7+AA7</f>
        <v>3534081</v>
      </c>
      <c r="AC7" s="571">
        <v>3430090.2721675201</v>
      </c>
      <c r="AD7" s="563">
        <v>2.4900000000000002</v>
      </c>
      <c r="AE7" s="570">
        <v>73201.142856617997</v>
      </c>
      <c r="AF7" s="570">
        <f t="shared" si="0"/>
        <v>3503291.4150241381</v>
      </c>
      <c r="AG7" s="458">
        <f t="shared" ref="AG7:AG70" si="7">AVERAGE(I7,P7,T7,X7,AB7,AF7)</f>
        <v>3287103.588704023</v>
      </c>
    </row>
    <row r="8" spans="1:33" x14ac:dyDescent="0.25">
      <c r="A8" s="16">
        <v>3</v>
      </c>
      <c r="B8" s="19" t="s">
        <v>195</v>
      </c>
      <c r="C8" s="301" t="s">
        <v>593</v>
      </c>
      <c r="D8" s="302" t="s">
        <v>593</v>
      </c>
      <c r="E8" s="301" t="s">
        <v>593</v>
      </c>
      <c r="F8" s="302" t="s">
        <v>593</v>
      </c>
      <c r="G8" s="271">
        <v>69736</v>
      </c>
      <c r="H8" s="322">
        <f t="shared" si="1"/>
        <v>73292.535999999993</v>
      </c>
      <c r="I8" s="91">
        <f t="shared" si="2"/>
        <v>73292.535999999993</v>
      </c>
      <c r="K8" s="133">
        <v>3</v>
      </c>
      <c r="L8" s="206" t="s">
        <v>195</v>
      </c>
      <c r="M8" s="461" t="s">
        <v>593</v>
      </c>
      <c r="N8" s="40">
        <v>1.61</v>
      </c>
      <c r="O8" s="41">
        <v>76710</v>
      </c>
      <c r="P8" s="146">
        <f>+O8</f>
        <v>76710</v>
      </c>
      <c r="Q8" s="461" t="s">
        <v>593</v>
      </c>
      <c r="R8" s="40">
        <v>1.61</v>
      </c>
      <c r="S8" s="41">
        <v>78802</v>
      </c>
      <c r="T8" s="146">
        <f>+S8</f>
        <v>78802</v>
      </c>
      <c r="U8" s="461" t="s">
        <v>593</v>
      </c>
      <c r="V8" s="40">
        <v>1.61</v>
      </c>
      <c r="W8" s="59">
        <v>69736</v>
      </c>
      <c r="X8" s="162">
        <f>+W8</f>
        <v>69736</v>
      </c>
      <c r="Y8" s="461" t="s">
        <v>593</v>
      </c>
      <c r="Z8" s="40">
        <v>1.61</v>
      </c>
      <c r="AA8" s="59">
        <v>76012</v>
      </c>
      <c r="AB8" s="162">
        <f>+AA8</f>
        <v>76012</v>
      </c>
      <c r="AC8" s="92" t="s">
        <v>593</v>
      </c>
      <c r="AD8" s="563">
        <v>1.61</v>
      </c>
      <c r="AE8" s="570">
        <v>3490956.82832492</v>
      </c>
      <c r="AF8" s="570">
        <f t="shared" si="0"/>
        <v>3490956.82832492</v>
      </c>
      <c r="AG8" s="458">
        <f t="shared" si="7"/>
        <v>644251.56072081998</v>
      </c>
    </row>
    <row r="9" spans="1:33" x14ac:dyDescent="0.25">
      <c r="A9" s="16">
        <v>4</v>
      </c>
      <c r="B9" s="19" t="s">
        <v>196</v>
      </c>
      <c r="C9" s="301" t="s">
        <v>593</v>
      </c>
      <c r="D9" s="302" t="s">
        <v>593</v>
      </c>
      <c r="E9" s="301" t="s">
        <v>593</v>
      </c>
      <c r="F9" s="302" t="s">
        <v>593</v>
      </c>
      <c r="G9" s="271">
        <v>4012784.24</v>
      </c>
      <c r="H9" s="322">
        <f t="shared" si="1"/>
        <v>4217436.2362400005</v>
      </c>
      <c r="I9" s="91">
        <f t="shared" si="2"/>
        <v>4217436.2362400005</v>
      </c>
      <c r="K9" s="133">
        <v>4</v>
      </c>
      <c r="L9" s="206" t="s">
        <v>196</v>
      </c>
      <c r="M9" s="122">
        <v>3755520</v>
      </c>
      <c r="N9" s="40">
        <v>2.0699999999999998</v>
      </c>
      <c r="O9" s="41">
        <v>1545263</v>
      </c>
      <c r="P9" s="146">
        <f t="shared" si="3"/>
        <v>5300783</v>
      </c>
      <c r="Q9" s="122">
        <v>3364320</v>
      </c>
      <c r="R9" s="40">
        <v>2.0699999999999998</v>
      </c>
      <c r="S9" s="41">
        <v>1573358</v>
      </c>
      <c r="T9" s="146">
        <f t="shared" si="4"/>
        <v>4937678</v>
      </c>
      <c r="U9" s="55">
        <v>3599040</v>
      </c>
      <c r="V9" s="40">
        <v>2.0699999999999998</v>
      </c>
      <c r="W9" s="59">
        <v>1404784.2400000002</v>
      </c>
      <c r="X9" s="162">
        <f t="shared" si="5"/>
        <v>5003824.24</v>
      </c>
      <c r="Y9" s="55">
        <v>3964160</v>
      </c>
      <c r="Z9" s="40">
        <v>2.0699999999999998</v>
      </c>
      <c r="AA9" s="59">
        <v>1587406</v>
      </c>
      <c r="AB9" s="162">
        <f t="shared" si="6"/>
        <v>5551566</v>
      </c>
      <c r="AC9" s="571">
        <v>3100072.87985188</v>
      </c>
      <c r="AD9" s="563">
        <v>2.0699999999999998</v>
      </c>
      <c r="AE9" s="570">
        <v>3139988.5581170199</v>
      </c>
      <c r="AF9" s="570">
        <f t="shared" si="0"/>
        <v>6240061.4379689004</v>
      </c>
      <c r="AG9" s="458">
        <f t="shared" si="7"/>
        <v>5208558.1523681507</v>
      </c>
    </row>
    <row r="10" spans="1:33" x14ac:dyDescent="0.25">
      <c r="A10" s="16">
        <v>5</v>
      </c>
      <c r="B10" s="19" t="s">
        <v>233</v>
      </c>
      <c r="C10" s="301" t="s">
        <v>593</v>
      </c>
      <c r="D10" s="302" t="s">
        <v>593</v>
      </c>
      <c r="E10" s="301" t="s">
        <v>593</v>
      </c>
      <c r="F10" s="302" t="s">
        <v>593</v>
      </c>
      <c r="G10" s="271">
        <v>849804.92</v>
      </c>
      <c r="H10" s="322">
        <f t="shared" si="1"/>
        <v>893144.97091999999</v>
      </c>
      <c r="I10" s="91">
        <f t="shared" si="2"/>
        <v>893144.97091999999</v>
      </c>
      <c r="K10" s="133">
        <v>5</v>
      </c>
      <c r="L10" s="206" t="s">
        <v>233</v>
      </c>
      <c r="M10" s="122">
        <v>756240</v>
      </c>
      <c r="N10" s="40">
        <v>2.0699999999999998</v>
      </c>
      <c r="O10" s="41">
        <v>333542</v>
      </c>
      <c r="P10" s="146">
        <f t="shared" si="3"/>
        <v>1089782</v>
      </c>
      <c r="Q10" s="122">
        <v>750720</v>
      </c>
      <c r="R10" s="40">
        <v>2.0699999999999998</v>
      </c>
      <c r="S10" s="41">
        <v>333542</v>
      </c>
      <c r="T10" s="146">
        <f t="shared" si="4"/>
        <v>1084262</v>
      </c>
      <c r="U10" s="55">
        <v>789360</v>
      </c>
      <c r="V10" s="40">
        <v>2.0699999999999998</v>
      </c>
      <c r="W10" s="59">
        <v>297804.92000000004</v>
      </c>
      <c r="X10" s="162">
        <f t="shared" si="5"/>
        <v>1087164.92</v>
      </c>
      <c r="Y10" s="55">
        <v>800400</v>
      </c>
      <c r="Z10" s="40">
        <v>2.0699999999999998</v>
      </c>
      <c r="AA10" s="59">
        <v>339498</v>
      </c>
      <c r="AB10" s="162">
        <f t="shared" si="6"/>
        <v>1139898</v>
      </c>
      <c r="AC10" s="571">
        <v>591600</v>
      </c>
      <c r="AD10" s="563">
        <v>2.0699999999999998</v>
      </c>
      <c r="AE10" s="570">
        <v>153000</v>
      </c>
      <c r="AF10" s="570">
        <f t="shared" si="0"/>
        <v>744600</v>
      </c>
      <c r="AG10" s="458">
        <f t="shared" si="7"/>
        <v>1006475.3151533334</v>
      </c>
    </row>
    <row r="11" spans="1:33" x14ac:dyDescent="0.25">
      <c r="A11" s="16">
        <v>6</v>
      </c>
      <c r="B11" s="19" t="s">
        <v>234</v>
      </c>
      <c r="C11" s="301" t="s">
        <v>593</v>
      </c>
      <c r="D11" s="302" t="s">
        <v>593</v>
      </c>
      <c r="E11" s="301" t="s">
        <v>593</v>
      </c>
      <c r="F11" s="302" t="s">
        <v>593</v>
      </c>
      <c r="G11" s="271">
        <v>222640</v>
      </c>
      <c r="H11" s="322">
        <f t="shared" si="1"/>
        <v>233994.64</v>
      </c>
      <c r="I11" s="91">
        <f t="shared" si="2"/>
        <v>233994.64</v>
      </c>
      <c r="K11" s="133">
        <v>6</v>
      </c>
      <c r="L11" s="206" t="s">
        <v>234</v>
      </c>
      <c r="M11" s="122">
        <v>208800</v>
      </c>
      <c r="N11" s="40">
        <v>1.59</v>
      </c>
      <c r="O11" s="41">
        <v>85404</v>
      </c>
      <c r="P11" s="146">
        <f t="shared" si="3"/>
        <v>294204</v>
      </c>
      <c r="Q11" s="122">
        <v>194300</v>
      </c>
      <c r="R11" s="40">
        <v>1.59</v>
      </c>
      <c r="S11" s="41">
        <v>90062</v>
      </c>
      <c r="T11" s="146">
        <f t="shared" si="4"/>
        <v>284362</v>
      </c>
      <c r="U11" s="55">
        <v>205900</v>
      </c>
      <c r="V11" s="40">
        <v>1.59</v>
      </c>
      <c r="W11" s="59">
        <v>77640</v>
      </c>
      <c r="X11" s="162">
        <f t="shared" si="5"/>
        <v>283540</v>
      </c>
      <c r="Y11" s="55">
        <v>218950</v>
      </c>
      <c r="Z11" s="40">
        <v>1.59</v>
      </c>
      <c r="AA11" s="59">
        <v>88510</v>
      </c>
      <c r="AB11" s="162">
        <f t="shared" si="6"/>
        <v>307460</v>
      </c>
      <c r="AC11" s="571">
        <v>519939.25224696001</v>
      </c>
      <c r="AD11" s="563">
        <v>1.59</v>
      </c>
      <c r="AE11" s="570">
        <v>19908.398615021299</v>
      </c>
      <c r="AF11" s="570">
        <f t="shared" si="0"/>
        <v>539847.65086198132</v>
      </c>
      <c r="AG11" s="458">
        <f t="shared" si="7"/>
        <v>323901.38181033026</v>
      </c>
    </row>
    <row r="12" spans="1:33" x14ac:dyDescent="0.25">
      <c r="A12" s="16">
        <v>7</v>
      </c>
      <c r="B12" s="12" t="s">
        <v>197</v>
      </c>
      <c r="C12" s="301" t="s">
        <v>593</v>
      </c>
      <c r="D12" s="302" t="s">
        <v>593</v>
      </c>
      <c r="E12" s="301" t="s">
        <v>593</v>
      </c>
      <c r="F12" s="302" t="s">
        <v>593</v>
      </c>
      <c r="G12" s="271">
        <v>112424</v>
      </c>
      <c r="H12" s="322">
        <f t="shared" si="1"/>
        <v>118157.624</v>
      </c>
      <c r="I12" s="91">
        <f t="shared" si="2"/>
        <v>118157.624</v>
      </c>
      <c r="K12" s="133">
        <v>7</v>
      </c>
      <c r="L12" s="124" t="s">
        <v>197</v>
      </c>
      <c r="M12" s="461" t="s">
        <v>593</v>
      </c>
      <c r="N12" s="40">
        <v>1.76</v>
      </c>
      <c r="O12" s="41">
        <v>124791</v>
      </c>
      <c r="P12" s="146">
        <f>+O12</f>
        <v>124791</v>
      </c>
      <c r="Q12" s="461" t="s">
        <v>593</v>
      </c>
      <c r="R12" s="40">
        <v>1.76</v>
      </c>
      <c r="S12" s="41">
        <v>128163</v>
      </c>
      <c r="T12" s="146">
        <f>+S12</f>
        <v>128163</v>
      </c>
      <c r="U12" s="461" t="s">
        <v>593</v>
      </c>
      <c r="V12" s="40">
        <v>1.76</v>
      </c>
      <c r="W12" s="59">
        <v>112424</v>
      </c>
      <c r="X12" s="162">
        <f>+W12</f>
        <v>112424</v>
      </c>
      <c r="Y12" s="461" t="s">
        <v>593</v>
      </c>
      <c r="Z12" s="40">
        <v>1.76</v>
      </c>
      <c r="AA12" s="59">
        <v>125915</v>
      </c>
      <c r="AB12" s="162">
        <f>+AA12</f>
        <v>125915</v>
      </c>
      <c r="AC12" s="92" t="s">
        <v>593</v>
      </c>
      <c r="AD12" s="563">
        <v>1.76</v>
      </c>
      <c r="AE12" s="570">
        <v>86394.372092403806</v>
      </c>
      <c r="AF12" s="570">
        <f t="shared" si="0"/>
        <v>86394.372092403806</v>
      </c>
      <c r="AG12" s="458">
        <f t="shared" si="7"/>
        <v>115974.16601540065</v>
      </c>
    </row>
    <row r="13" spans="1:33" x14ac:dyDescent="0.25">
      <c r="A13" s="16">
        <v>8</v>
      </c>
      <c r="B13" s="19" t="s">
        <v>198</v>
      </c>
      <c r="C13" s="301" t="s">
        <v>593</v>
      </c>
      <c r="D13" s="302" t="s">
        <v>593</v>
      </c>
      <c r="E13" s="301" t="s">
        <v>593</v>
      </c>
      <c r="F13" s="302" t="s">
        <v>593</v>
      </c>
      <c r="G13" s="271">
        <v>662262</v>
      </c>
      <c r="H13" s="322">
        <f t="shared" si="1"/>
        <v>696037.36199999996</v>
      </c>
      <c r="I13" s="91">
        <f t="shared" si="2"/>
        <v>696037.36199999996</v>
      </c>
      <c r="K13" s="133">
        <v>8</v>
      </c>
      <c r="L13" s="206" t="s">
        <v>198</v>
      </c>
      <c r="M13" s="122">
        <v>606300</v>
      </c>
      <c r="N13" s="40">
        <v>7.12</v>
      </c>
      <c r="O13" s="41">
        <v>260133</v>
      </c>
      <c r="P13" s="146">
        <f t="shared" si="3"/>
        <v>866433</v>
      </c>
      <c r="Q13" s="122">
        <v>559000</v>
      </c>
      <c r="R13" s="40">
        <v>7.12</v>
      </c>
      <c r="S13" s="41">
        <v>267101</v>
      </c>
      <c r="T13" s="146">
        <f t="shared" si="4"/>
        <v>826101</v>
      </c>
      <c r="U13" s="55">
        <v>593400</v>
      </c>
      <c r="V13" s="40">
        <v>7.12</v>
      </c>
      <c r="W13" s="59">
        <v>232262</v>
      </c>
      <c r="X13" s="162">
        <f t="shared" si="5"/>
        <v>825662</v>
      </c>
      <c r="Y13" s="55">
        <v>640700</v>
      </c>
      <c r="Z13" s="40">
        <v>7.12</v>
      </c>
      <c r="AA13" s="59">
        <v>262456</v>
      </c>
      <c r="AB13" s="162">
        <f t="shared" si="6"/>
        <v>903156</v>
      </c>
      <c r="AC13" s="571">
        <v>324044.22684386198</v>
      </c>
      <c r="AD13" s="563">
        <v>7.12</v>
      </c>
      <c r="AE13" s="570">
        <v>358486.992245492</v>
      </c>
      <c r="AF13" s="570">
        <f t="shared" si="0"/>
        <v>682531.21908935392</v>
      </c>
      <c r="AG13" s="458">
        <f t="shared" si="7"/>
        <v>799986.7635148922</v>
      </c>
    </row>
    <row r="14" spans="1:33" x14ac:dyDescent="0.25">
      <c r="A14" s="16">
        <v>9</v>
      </c>
      <c r="B14" s="19" t="s">
        <v>199</v>
      </c>
      <c r="C14" s="301" t="s">
        <v>593</v>
      </c>
      <c r="D14" s="302" t="s">
        <v>593</v>
      </c>
      <c r="E14" s="301" t="s">
        <v>593</v>
      </c>
      <c r="F14" s="302" t="s">
        <v>593</v>
      </c>
      <c r="G14" s="271">
        <v>1848206.4</v>
      </c>
      <c r="H14" s="322">
        <f t="shared" si="1"/>
        <v>1942464.9264</v>
      </c>
      <c r="I14" s="91">
        <f t="shared" si="2"/>
        <v>1942464.9264</v>
      </c>
      <c r="K14" s="133">
        <v>9</v>
      </c>
      <c r="L14" s="206" t="s">
        <v>199</v>
      </c>
      <c r="M14" s="122">
        <v>1681400</v>
      </c>
      <c r="N14" s="40">
        <v>0.79</v>
      </c>
      <c r="O14" s="41">
        <v>718399</v>
      </c>
      <c r="P14" s="146">
        <f t="shared" si="3"/>
        <v>2399799</v>
      </c>
      <c r="Q14" s="122">
        <v>1501250</v>
      </c>
      <c r="R14" s="40">
        <v>0.79</v>
      </c>
      <c r="S14" s="41">
        <v>744287</v>
      </c>
      <c r="T14" s="146">
        <f t="shared" si="4"/>
        <v>2245537</v>
      </c>
      <c r="U14" s="55">
        <v>1729440</v>
      </c>
      <c r="V14" s="40">
        <v>0.79</v>
      </c>
      <c r="W14" s="59">
        <v>647206.39999999991</v>
      </c>
      <c r="X14" s="162">
        <f t="shared" si="5"/>
        <v>2376646.4</v>
      </c>
      <c r="Y14" s="55">
        <v>1777480</v>
      </c>
      <c r="Z14" s="40">
        <v>0.79</v>
      </c>
      <c r="AA14" s="59">
        <v>718399</v>
      </c>
      <c r="AB14" s="162">
        <f t="shared" si="6"/>
        <v>2495879</v>
      </c>
      <c r="AC14" s="571">
        <v>713793.27387726295</v>
      </c>
      <c r="AD14" s="563">
        <v>0.79</v>
      </c>
      <c r="AE14" s="570">
        <v>807056.78626220895</v>
      </c>
      <c r="AF14" s="570">
        <f t="shared" si="0"/>
        <v>1520850.0601394719</v>
      </c>
      <c r="AG14" s="458">
        <f t="shared" si="7"/>
        <v>2163529.3977565789</v>
      </c>
    </row>
    <row r="15" spans="1:33" x14ac:dyDescent="0.25">
      <c r="A15" s="16">
        <v>10</v>
      </c>
      <c r="B15" s="19" t="s">
        <v>497</v>
      </c>
      <c r="C15" s="301" t="s">
        <v>593</v>
      </c>
      <c r="D15" s="302" t="s">
        <v>593</v>
      </c>
      <c r="E15" s="301" t="s">
        <v>593</v>
      </c>
      <c r="F15" s="302" t="s">
        <v>593</v>
      </c>
      <c r="G15" s="271">
        <v>458824.24</v>
      </c>
      <c r="H15" s="322">
        <f t="shared" si="1"/>
        <v>482224.27623999998</v>
      </c>
      <c r="I15" s="91">
        <f t="shared" si="2"/>
        <v>482224.27623999998</v>
      </c>
      <c r="K15" s="133">
        <v>10</v>
      </c>
      <c r="L15" s="206" t="s">
        <v>497</v>
      </c>
      <c r="M15" s="122">
        <v>429120</v>
      </c>
      <c r="N15" s="40">
        <v>2</v>
      </c>
      <c r="O15" s="41">
        <v>178515</v>
      </c>
      <c r="P15" s="146">
        <f t="shared" si="3"/>
        <v>607635</v>
      </c>
      <c r="Q15" s="122">
        <v>396340</v>
      </c>
      <c r="R15" s="40">
        <v>2</v>
      </c>
      <c r="S15" s="41">
        <v>180123</v>
      </c>
      <c r="T15" s="146">
        <f t="shared" si="4"/>
        <v>576463</v>
      </c>
      <c r="U15" s="55">
        <v>441040</v>
      </c>
      <c r="V15" s="40">
        <v>2</v>
      </c>
      <c r="W15" s="59">
        <v>160824.24</v>
      </c>
      <c r="X15" s="162">
        <f t="shared" si="5"/>
        <v>601864.24</v>
      </c>
      <c r="Y15" s="55">
        <v>435080</v>
      </c>
      <c r="Z15" s="40">
        <v>2</v>
      </c>
      <c r="AA15" s="59">
        <v>183340</v>
      </c>
      <c r="AB15" s="162">
        <f t="shared" si="6"/>
        <v>618420</v>
      </c>
      <c r="AC15" s="571">
        <v>515185.52194070199</v>
      </c>
      <c r="AD15" s="563">
        <v>2</v>
      </c>
      <c r="AE15" s="570">
        <v>548157.39534490695</v>
      </c>
      <c r="AF15" s="570">
        <f t="shared" si="0"/>
        <v>1063342.9172856091</v>
      </c>
      <c r="AG15" s="458">
        <f t="shared" si="7"/>
        <v>658324.90558760148</v>
      </c>
    </row>
    <row r="16" spans="1:33" x14ac:dyDescent="0.25">
      <c r="A16" s="16">
        <v>11</v>
      </c>
      <c r="B16" s="19" t="s">
        <v>279</v>
      </c>
      <c r="C16" s="301" t="s">
        <v>593</v>
      </c>
      <c r="D16" s="302" t="s">
        <v>593</v>
      </c>
      <c r="E16" s="301" t="s">
        <v>593</v>
      </c>
      <c r="F16" s="302" t="s">
        <v>593</v>
      </c>
      <c r="G16" s="271">
        <v>229384.52</v>
      </c>
      <c r="H16" s="322">
        <f t="shared" si="1"/>
        <v>241083.13051999998</v>
      </c>
      <c r="I16" s="91">
        <f t="shared" si="2"/>
        <v>241083.13051999998</v>
      </c>
      <c r="K16" s="133">
        <v>11</v>
      </c>
      <c r="L16" s="206" t="s">
        <v>279</v>
      </c>
      <c r="M16" s="122">
        <v>213070</v>
      </c>
      <c r="N16" s="40">
        <v>0.3</v>
      </c>
      <c r="O16" s="41">
        <v>88423</v>
      </c>
      <c r="P16" s="146">
        <f t="shared" si="3"/>
        <v>301493</v>
      </c>
      <c r="Q16" s="122">
        <v>202640</v>
      </c>
      <c r="R16" s="40">
        <v>0.3</v>
      </c>
      <c r="S16" s="41">
        <v>93246</v>
      </c>
      <c r="T16" s="146">
        <f t="shared" si="4"/>
        <v>295886</v>
      </c>
      <c r="U16" s="55">
        <v>216050</v>
      </c>
      <c r="V16" s="40">
        <v>0.3</v>
      </c>
      <c r="W16" s="59">
        <v>80384.51999999999</v>
      </c>
      <c r="X16" s="162">
        <f t="shared" si="5"/>
        <v>296434.52</v>
      </c>
      <c r="Y16" s="55">
        <v>220520</v>
      </c>
      <c r="Z16" s="40">
        <v>0.3</v>
      </c>
      <c r="AA16" s="59">
        <v>88423</v>
      </c>
      <c r="AB16" s="162">
        <f t="shared" si="6"/>
        <v>308943</v>
      </c>
      <c r="AC16" s="571">
        <v>167140.26</v>
      </c>
      <c r="AD16" s="563">
        <v>0.3</v>
      </c>
      <c r="AE16" s="570">
        <v>33428.052000000003</v>
      </c>
      <c r="AF16" s="570">
        <f t="shared" si="0"/>
        <v>200568.31200000001</v>
      </c>
      <c r="AG16" s="458">
        <f t="shared" si="7"/>
        <v>274067.99375333334</v>
      </c>
    </row>
    <row r="17" spans="1:33" x14ac:dyDescent="0.25">
      <c r="A17" s="16">
        <v>12</v>
      </c>
      <c r="B17" s="19" t="s">
        <v>270</v>
      </c>
      <c r="C17" s="301" t="s">
        <v>593</v>
      </c>
      <c r="D17" s="302" t="s">
        <v>593</v>
      </c>
      <c r="E17" s="301" t="s">
        <v>593</v>
      </c>
      <c r="F17" s="302" t="s">
        <v>593</v>
      </c>
      <c r="G17" s="271">
        <v>178756</v>
      </c>
      <c r="H17" s="322">
        <f t="shared" si="1"/>
        <v>187872.55600000001</v>
      </c>
      <c r="I17" s="91">
        <f t="shared" si="2"/>
        <v>187872.55600000001</v>
      </c>
      <c r="K17" s="133">
        <v>12</v>
      </c>
      <c r="L17" s="206" t="s">
        <v>270</v>
      </c>
      <c r="M17" s="122">
        <v>161240</v>
      </c>
      <c r="N17" s="40">
        <v>0.15</v>
      </c>
      <c r="O17" s="41">
        <v>70287</v>
      </c>
      <c r="P17" s="146">
        <f t="shared" si="3"/>
        <v>231527</v>
      </c>
      <c r="Q17" s="122">
        <v>150800</v>
      </c>
      <c r="R17" s="40">
        <v>0.15</v>
      </c>
      <c r="S17" s="41">
        <v>71542</v>
      </c>
      <c r="T17" s="146">
        <f t="shared" si="4"/>
        <v>222342</v>
      </c>
      <c r="U17" s="55">
        <v>160080</v>
      </c>
      <c r="V17" s="40">
        <v>0.15</v>
      </c>
      <c r="W17" s="59">
        <v>62756</v>
      </c>
      <c r="X17" s="162">
        <f t="shared" si="5"/>
        <v>222836</v>
      </c>
      <c r="Y17" s="55">
        <v>168200</v>
      </c>
      <c r="Z17" s="40">
        <v>0.15</v>
      </c>
      <c r="AA17" s="59">
        <v>70287</v>
      </c>
      <c r="AB17" s="162">
        <f t="shared" si="6"/>
        <v>238487</v>
      </c>
      <c r="AC17" s="571">
        <v>188154.71236095199</v>
      </c>
      <c r="AD17" s="563">
        <v>0.15</v>
      </c>
      <c r="AE17" s="570">
        <v>208396.27685343401</v>
      </c>
      <c r="AF17" s="570">
        <f t="shared" si="0"/>
        <v>396550.98921438598</v>
      </c>
      <c r="AG17" s="458">
        <f t="shared" si="7"/>
        <v>249935.92420239761</v>
      </c>
    </row>
    <row r="18" spans="1:33" x14ac:dyDescent="0.25">
      <c r="A18" s="16">
        <v>13</v>
      </c>
      <c r="B18" s="19" t="s">
        <v>277</v>
      </c>
      <c r="C18" s="301" t="s">
        <v>593</v>
      </c>
      <c r="D18" s="302" t="s">
        <v>593</v>
      </c>
      <c r="E18" s="301" t="s">
        <v>593</v>
      </c>
      <c r="F18" s="302" t="s">
        <v>593</v>
      </c>
      <c r="G18" s="319" t="s">
        <v>593</v>
      </c>
      <c r="H18" s="301" t="s">
        <v>593</v>
      </c>
      <c r="I18" s="301" t="s">
        <v>593</v>
      </c>
      <c r="K18" s="133">
        <v>13</v>
      </c>
      <c r="L18" s="206" t="s">
        <v>277</v>
      </c>
      <c r="M18" s="123">
        <v>2517900</v>
      </c>
      <c r="N18" s="40">
        <v>4.5</v>
      </c>
      <c r="O18" s="41">
        <v>310800</v>
      </c>
      <c r="P18" s="146">
        <f t="shared" si="3"/>
        <v>2828700</v>
      </c>
      <c r="Q18" s="123">
        <v>2481930</v>
      </c>
      <c r="R18" s="40">
        <v>4.5</v>
      </c>
      <c r="S18" s="41">
        <v>322000</v>
      </c>
      <c r="T18" s="146">
        <f t="shared" si="4"/>
        <v>2803930</v>
      </c>
      <c r="U18" s="55">
        <v>2661780</v>
      </c>
      <c r="V18" s="40">
        <v>4.5</v>
      </c>
      <c r="W18" s="59">
        <v>280000</v>
      </c>
      <c r="X18" s="162">
        <f t="shared" si="5"/>
        <v>2941780</v>
      </c>
      <c r="Y18" s="55">
        <v>2625810</v>
      </c>
      <c r="Z18" s="40">
        <v>4.5</v>
      </c>
      <c r="AA18" s="59">
        <v>313600</v>
      </c>
      <c r="AB18" s="162">
        <f t="shared" si="6"/>
        <v>2939410</v>
      </c>
      <c r="AC18" s="571">
        <v>1125941.6914298199</v>
      </c>
      <c r="AD18" s="563">
        <v>4.5</v>
      </c>
      <c r="AE18" s="570">
        <v>1176750.9302241199</v>
      </c>
      <c r="AF18" s="570">
        <f t="shared" si="0"/>
        <v>2302692.6216539396</v>
      </c>
      <c r="AG18" s="458">
        <f t="shared" si="7"/>
        <v>2763302.5243307883</v>
      </c>
    </row>
    <row r="19" spans="1:33" x14ac:dyDescent="0.25">
      <c r="A19" s="16">
        <v>14</v>
      </c>
      <c r="B19" s="19" t="s">
        <v>278</v>
      </c>
      <c r="C19" s="301" t="s">
        <v>593</v>
      </c>
      <c r="D19" s="302" t="s">
        <v>593</v>
      </c>
      <c r="E19" s="301" t="s">
        <v>593</v>
      </c>
      <c r="F19" s="302" t="s">
        <v>593</v>
      </c>
      <c r="G19" s="319" t="s">
        <v>593</v>
      </c>
      <c r="H19" s="301" t="s">
        <v>593</v>
      </c>
      <c r="I19" s="301" t="s">
        <v>593</v>
      </c>
      <c r="K19" s="133">
        <v>14</v>
      </c>
      <c r="L19" s="206" t="s">
        <v>278</v>
      </c>
      <c r="M19" s="123">
        <v>2590266</v>
      </c>
      <c r="N19" s="40">
        <v>2.5</v>
      </c>
      <c r="O19" s="41">
        <v>313600</v>
      </c>
      <c r="P19" s="146">
        <f t="shared" si="3"/>
        <v>2903866</v>
      </c>
      <c r="Q19" s="123">
        <v>2496415</v>
      </c>
      <c r="R19" s="40">
        <v>2.5</v>
      </c>
      <c r="S19" s="41">
        <v>319200</v>
      </c>
      <c r="T19" s="146">
        <f t="shared" si="4"/>
        <v>2815615</v>
      </c>
      <c r="U19" s="55">
        <v>2684116</v>
      </c>
      <c r="V19" s="40">
        <v>2.5</v>
      </c>
      <c r="W19" s="59">
        <v>280000</v>
      </c>
      <c r="X19" s="162">
        <f t="shared" si="5"/>
        <v>2964116</v>
      </c>
      <c r="Y19" s="55">
        <v>2815506</v>
      </c>
      <c r="Z19" s="40">
        <v>2.5</v>
      </c>
      <c r="AA19" s="59">
        <v>310800</v>
      </c>
      <c r="AB19" s="162">
        <f t="shared" si="6"/>
        <v>3126306</v>
      </c>
      <c r="AC19" s="571">
        <v>1572567.5714481501</v>
      </c>
      <c r="AD19" s="563">
        <v>2.5</v>
      </c>
      <c r="AE19" s="570">
        <v>32942.446780189603</v>
      </c>
      <c r="AF19" s="570">
        <f t="shared" si="0"/>
        <v>1605510.0182283397</v>
      </c>
      <c r="AG19" s="458">
        <f t="shared" si="7"/>
        <v>2683082.6036456679</v>
      </c>
    </row>
    <row r="20" spans="1:33" x14ac:dyDescent="0.25">
      <c r="A20" s="16">
        <v>15</v>
      </c>
      <c r="B20" s="19" t="s">
        <v>451</v>
      </c>
      <c r="C20" s="301" t="s">
        <v>593</v>
      </c>
      <c r="D20" s="302" t="s">
        <v>593</v>
      </c>
      <c r="E20" s="301" t="s">
        <v>593</v>
      </c>
      <c r="F20" s="302" t="s">
        <v>593</v>
      </c>
      <c r="G20" s="271">
        <v>238832</v>
      </c>
      <c r="H20" s="322">
        <f t="shared" si="1"/>
        <v>251012.432</v>
      </c>
      <c r="I20" s="91">
        <f t="shared" si="2"/>
        <v>251012.432</v>
      </c>
      <c r="K20" s="133">
        <v>15</v>
      </c>
      <c r="L20" s="206" t="s">
        <v>451</v>
      </c>
      <c r="M20" s="122">
        <v>220100</v>
      </c>
      <c r="N20" s="40">
        <v>2.5</v>
      </c>
      <c r="O20" s="41">
        <v>92215</v>
      </c>
      <c r="P20" s="146">
        <f t="shared" si="3"/>
        <v>312315</v>
      </c>
      <c r="Q20" s="122">
        <v>212350</v>
      </c>
      <c r="R20" s="40">
        <v>2.5</v>
      </c>
      <c r="S20" s="41">
        <v>94730</v>
      </c>
      <c r="T20" s="146">
        <f t="shared" si="4"/>
        <v>307080</v>
      </c>
      <c r="U20" s="55">
        <v>215450</v>
      </c>
      <c r="V20" s="40">
        <v>2.5</v>
      </c>
      <c r="W20" s="59">
        <v>83832</v>
      </c>
      <c r="X20" s="162">
        <f t="shared" si="5"/>
        <v>299282</v>
      </c>
      <c r="Y20" s="55">
        <v>227850</v>
      </c>
      <c r="Z20" s="40">
        <v>2.5</v>
      </c>
      <c r="AA20" s="59">
        <v>90539</v>
      </c>
      <c r="AB20" s="162">
        <f t="shared" si="6"/>
        <v>318389</v>
      </c>
      <c r="AC20" s="571">
        <v>421108.16576022602</v>
      </c>
      <c r="AD20" s="563">
        <v>2.5</v>
      </c>
      <c r="AE20" s="570">
        <v>527445.44407152303</v>
      </c>
      <c r="AF20" s="570">
        <f t="shared" si="0"/>
        <v>948553.609831749</v>
      </c>
      <c r="AG20" s="458">
        <f t="shared" si="7"/>
        <v>406105.34030529152</v>
      </c>
    </row>
    <row r="21" spans="1:33" x14ac:dyDescent="0.25">
      <c r="A21" s="16">
        <v>16</v>
      </c>
      <c r="B21" s="19" t="s">
        <v>268</v>
      </c>
      <c r="C21" s="301" t="s">
        <v>593</v>
      </c>
      <c r="D21" s="302" t="s">
        <v>593</v>
      </c>
      <c r="E21" s="301" t="s">
        <v>593</v>
      </c>
      <c r="F21" s="302" t="s">
        <v>593</v>
      </c>
      <c r="G21" s="271">
        <v>1835321.8</v>
      </c>
      <c r="H21" s="322">
        <f t="shared" si="1"/>
        <v>1928923.2118000002</v>
      </c>
      <c r="I21" s="91">
        <f t="shared" si="2"/>
        <v>1928923.2118000002</v>
      </c>
      <c r="K21" s="133">
        <v>16</v>
      </c>
      <c r="L21" s="206" t="s">
        <v>268</v>
      </c>
      <c r="M21" s="122">
        <v>1622480</v>
      </c>
      <c r="N21" s="40">
        <v>4.5</v>
      </c>
      <c r="O21" s="41">
        <v>719400</v>
      </c>
      <c r="P21" s="146">
        <f t="shared" si="3"/>
        <v>2341880</v>
      </c>
      <c r="Q21" s="122">
        <v>1562830</v>
      </c>
      <c r="R21" s="40">
        <v>4.5</v>
      </c>
      <c r="S21" s="41">
        <v>745093</v>
      </c>
      <c r="T21" s="146">
        <f t="shared" si="4"/>
        <v>2307923</v>
      </c>
      <c r="U21" s="55">
        <v>1765640</v>
      </c>
      <c r="V21" s="40">
        <v>4.5</v>
      </c>
      <c r="W21" s="59">
        <v>642321.80000000005</v>
      </c>
      <c r="X21" s="162">
        <f t="shared" si="5"/>
        <v>2407961.7999999998</v>
      </c>
      <c r="Y21" s="55">
        <v>1789500</v>
      </c>
      <c r="Z21" s="40">
        <v>4.5</v>
      </c>
      <c r="AA21" s="59">
        <v>706554</v>
      </c>
      <c r="AB21" s="162">
        <f t="shared" si="6"/>
        <v>2496054</v>
      </c>
      <c r="AC21" s="571">
        <v>1392835.5</v>
      </c>
      <c r="AD21" s="563">
        <v>4.5</v>
      </c>
      <c r="AE21" s="570">
        <v>206139.65400000001</v>
      </c>
      <c r="AF21" s="570">
        <f t="shared" si="0"/>
        <v>1598975.1540000001</v>
      </c>
      <c r="AG21" s="458">
        <f t="shared" si="7"/>
        <v>2180286.1942999996</v>
      </c>
    </row>
    <row r="22" spans="1:33" x14ac:dyDescent="0.25">
      <c r="A22" s="16">
        <v>17</v>
      </c>
      <c r="B22" s="19" t="s">
        <v>269</v>
      </c>
      <c r="C22" s="301" t="s">
        <v>593</v>
      </c>
      <c r="D22" s="302" t="s">
        <v>593</v>
      </c>
      <c r="E22" s="301" t="s">
        <v>593</v>
      </c>
      <c r="F22" s="302" t="s">
        <v>593</v>
      </c>
      <c r="G22" s="271">
        <v>1808442.16</v>
      </c>
      <c r="H22" s="322">
        <f t="shared" si="1"/>
        <v>1900672.7101599998</v>
      </c>
      <c r="I22" s="91">
        <f t="shared" si="2"/>
        <v>1900672.7101599998</v>
      </c>
      <c r="K22" s="133">
        <v>17</v>
      </c>
      <c r="L22" s="206" t="s">
        <v>269</v>
      </c>
      <c r="M22" s="122">
        <v>1656750</v>
      </c>
      <c r="N22" s="40">
        <v>4.5</v>
      </c>
      <c r="O22" s="41">
        <v>709455</v>
      </c>
      <c r="P22" s="146">
        <f t="shared" si="3"/>
        <v>2366205</v>
      </c>
      <c r="Q22" s="122">
        <v>1551000</v>
      </c>
      <c r="R22" s="40">
        <v>4.5</v>
      </c>
      <c r="S22" s="41">
        <v>722124</v>
      </c>
      <c r="T22" s="146">
        <f t="shared" si="4"/>
        <v>2273124</v>
      </c>
      <c r="U22" s="55">
        <v>1762500</v>
      </c>
      <c r="V22" s="40">
        <v>4.5</v>
      </c>
      <c r="W22" s="59">
        <v>633442.15999999992</v>
      </c>
      <c r="X22" s="162">
        <f t="shared" si="5"/>
        <v>2395942.16</v>
      </c>
      <c r="Y22" s="55">
        <v>1774250</v>
      </c>
      <c r="Z22" s="40">
        <v>4.5</v>
      </c>
      <c r="AA22" s="59">
        <v>684118</v>
      </c>
      <c r="AB22" s="162">
        <f t="shared" si="6"/>
        <v>2458368</v>
      </c>
      <c r="AC22" s="571">
        <v>2101060.9546973002</v>
      </c>
      <c r="AD22" s="563">
        <v>4.5</v>
      </c>
      <c r="AE22" s="570">
        <v>2167803.6123875598</v>
      </c>
      <c r="AF22" s="570">
        <f t="shared" si="0"/>
        <v>4268864.5670848601</v>
      </c>
      <c r="AG22" s="458">
        <f t="shared" si="7"/>
        <v>2610529.4062074767</v>
      </c>
    </row>
    <row r="23" spans="1:33" x14ac:dyDescent="0.25">
      <c r="A23" s="16">
        <v>18</v>
      </c>
      <c r="B23" s="19" t="s">
        <v>273</v>
      </c>
      <c r="C23" s="301" t="s">
        <v>593</v>
      </c>
      <c r="D23" s="302" t="s">
        <v>593</v>
      </c>
      <c r="E23" s="301" t="s">
        <v>593</v>
      </c>
      <c r="F23" s="302" t="s">
        <v>593</v>
      </c>
      <c r="G23" s="271">
        <v>832465.67999999993</v>
      </c>
      <c r="H23" s="322">
        <f t="shared" si="1"/>
        <v>874921.42967999994</v>
      </c>
      <c r="I23" s="91">
        <f t="shared" si="2"/>
        <v>874921.42967999994</v>
      </c>
      <c r="K23" s="133">
        <v>18</v>
      </c>
      <c r="L23" s="206" t="s">
        <v>273</v>
      </c>
      <c r="M23" s="122">
        <v>730350</v>
      </c>
      <c r="N23" s="40">
        <v>1.5</v>
      </c>
      <c r="O23" s="41">
        <v>326442</v>
      </c>
      <c r="P23" s="146">
        <f t="shared" si="3"/>
        <v>1056792</v>
      </c>
      <c r="Q23" s="122">
        <v>703300</v>
      </c>
      <c r="R23" s="40">
        <v>1.5</v>
      </c>
      <c r="S23" s="41">
        <v>332271</v>
      </c>
      <c r="T23" s="146">
        <f t="shared" si="4"/>
        <v>1035571</v>
      </c>
      <c r="U23" s="55">
        <v>800680</v>
      </c>
      <c r="V23" s="40">
        <v>1.5</v>
      </c>
      <c r="W23" s="59">
        <v>291465.67999999993</v>
      </c>
      <c r="X23" s="162">
        <f t="shared" si="5"/>
        <v>1092145.68</v>
      </c>
      <c r="Y23" s="55">
        <v>789860</v>
      </c>
      <c r="Z23" s="40">
        <v>1.5</v>
      </c>
      <c r="AA23" s="59">
        <v>329356</v>
      </c>
      <c r="AB23" s="162">
        <f t="shared" si="6"/>
        <v>1119216</v>
      </c>
      <c r="AC23" s="571">
        <v>810857.21279362706</v>
      </c>
      <c r="AD23" s="563">
        <v>1.5</v>
      </c>
      <c r="AE23" s="570">
        <v>1013608.84827623</v>
      </c>
      <c r="AF23" s="570">
        <f t="shared" si="0"/>
        <v>1824466.0610698571</v>
      </c>
      <c r="AG23" s="458">
        <f t="shared" si="7"/>
        <v>1167185.3617916428</v>
      </c>
    </row>
    <row r="24" spans="1:33" x14ac:dyDescent="0.25">
      <c r="A24" s="16">
        <v>19</v>
      </c>
      <c r="B24" s="19" t="s">
        <v>274</v>
      </c>
      <c r="C24" s="301" t="s">
        <v>593</v>
      </c>
      <c r="D24" s="302" t="s">
        <v>593</v>
      </c>
      <c r="E24" s="301" t="s">
        <v>593</v>
      </c>
      <c r="F24" s="302" t="s">
        <v>593</v>
      </c>
      <c r="G24" s="271">
        <v>511659.83999999997</v>
      </c>
      <c r="H24" s="322">
        <f t="shared" si="1"/>
        <v>537754.49183999992</v>
      </c>
      <c r="I24" s="91">
        <f t="shared" si="2"/>
        <v>537754.49183999992</v>
      </c>
      <c r="K24" s="133">
        <v>19</v>
      </c>
      <c r="L24" s="206" t="s">
        <v>274</v>
      </c>
      <c r="M24" s="122">
        <v>456210</v>
      </c>
      <c r="N24" s="40">
        <v>4.5</v>
      </c>
      <c r="O24" s="41">
        <v>198312</v>
      </c>
      <c r="P24" s="146">
        <f t="shared" si="3"/>
        <v>654522</v>
      </c>
      <c r="Q24" s="122">
        <v>449550</v>
      </c>
      <c r="R24" s="40">
        <v>4.5</v>
      </c>
      <c r="S24" s="41">
        <v>207245</v>
      </c>
      <c r="T24" s="146">
        <f t="shared" si="4"/>
        <v>656795</v>
      </c>
      <c r="U24" s="55">
        <v>469530</v>
      </c>
      <c r="V24" s="40">
        <v>4.5</v>
      </c>
      <c r="W24" s="59">
        <v>178659.83999999997</v>
      </c>
      <c r="X24" s="162">
        <f t="shared" si="5"/>
        <v>648189.84</v>
      </c>
      <c r="Y24" s="55">
        <v>492840</v>
      </c>
      <c r="Z24" s="40">
        <v>4.5</v>
      </c>
      <c r="AA24" s="59">
        <v>198312</v>
      </c>
      <c r="AB24" s="162">
        <f t="shared" si="6"/>
        <v>691152</v>
      </c>
      <c r="AC24" s="571">
        <v>1340975.6484137699</v>
      </c>
      <c r="AD24" s="563">
        <v>4.5</v>
      </c>
      <c r="AE24" s="570">
        <v>1426429.24694437</v>
      </c>
      <c r="AF24" s="570">
        <f t="shared" si="0"/>
        <v>2767404.8953581396</v>
      </c>
      <c r="AG24" s="458">
        <f t="shared" si="7"/>
        <v>992636.37119968981</v>
      </c>
    </row>
    <row r="25" spans="1:33" x14ac:dyDescent="0.25">
      <c r="A25" s="16">
        <v>20</v>
      </c>
      <c r="B25" s="19" t="s">
        <v>271</v>
      </c>
      <c r="C25" s="301" t="s">
        <v>593</v>
      </c>
      <c r="D25" s="302" t="s">
        <v>593</v>
      </c>
      <c r="E25" s="301" t="s">
        <v>593</v>
      </c>
      <c r="F25" s="302" t="s">
        <v>593</v>
      </c>
      <c r="G25" s="271">
        <v>255940.32</v>
      </c>
      <c r="H25" s="322">
        <f t="shared" si="1"/>
        <v>268993.27632</v>
      </c>
      <c r="I25" s="91">
        <f t="shared" si="2"/>
        <v>268993.27632</v>
      </c>
      <c r="K25" s="133">
        <v>20</v>
      </c>
      <c r="L25" s="206" t="s">
        <v>271</v>
      </c>
      <c r="M25" s="122">
        <v>230740</v>
      </c>
      <c r="N25" s="40">
        <v>2.5</v>
      </c>
      <c r="O25" s="41">
        <v>100733</v>
      </c>
      <c r="P25" s="146">
        <f t="shared" si="3"/>
        <v>331473</v>
      </c>
      <c r="Q25" s="122">
        <v>214140</v>
      </c>
      <c r="R25" s="40">
        <v>2.5</v>
      </c>
      <c r="S25" s="41">
        <v>102532</v>
      </c>
      <c r="T25" s="146">
        <f t="shared" si="4"/>
        <v>316672</v>
      </c>
      <c r="U25" s="55">
        <v>242360</v>
      </c>
      <c r="V25" s="40">
        <v>2.5</v>
      </c>
      <c r="W25" s="59">
        <v>89940.32</v>
      </c>
      <c r="X25" s="162">
        <f t="shared" si="5"/>
        <v>332300.32</v>
      </c>
      <c r="Y25" s="55">
        <v>245680</v>
      </c>
      <c r="Z25" s="40">
        <v>2.5</v>
      </c>
      <c r="AA25" s="59">
        <v>99834</v>
      </c>
      <c r="AB25" s="162">
        <f t="shared" si="6"/>
        <v>345514</v>
      </c>
      <c r="AC25" s="571">
        <v>162768.75910590301</v>
      </c>
      <c r="AD25" s="563">
        <v>2.5</v>
      </c>
      <c r="AE25" s="570">
        <v>182151.68106181701</v>
      </c>
      <c r="AF25" s="570">
        <f t="shared" si="0"/>
        <v>344920.44016772002</v>
      </c>
      <c r="AG25" s="458">
        <f t="shared" si="7"/>
        <v>323312.17274795333</v>
      </c>
    </row>
    <row r="26" spans="1:33" s="37" customFormat="1" x14ac:dyDescent="0.25">
      <c r="A26" s="661" t="s">
        <v>9</v>
      </c>
      <c r="B26" s="732"/>
      <c r="C26" s="68"/>
      <c r="D26" s="68"/>
      <c r="E26" s="68"/>
      <c r="F26" s="68"/>
      <c r="H26" s="193"/>
      <c r="I26" s="38"/>
      <c r="K26" s="203" t="s">
        <v>9</v>
      </c>
      <c r="L26" s="204"/>
      <c r="M26" s="204"/>
      <c r="N26" s="204"/>
      <c r="O26" s="204"/>
      <c r="P26" s="269"/>
      <c r="Q26" s="204"/>
      <c r="R26" s="204"/>
      <c r="S26" s="204"/>
      <c r="T26" s="269"/>
      <c r="U26" s="280"/>
      <c r="V26" s="204"/>
      <c r="W26" s="280"/>
      <c r="X26" s="281"/>
      <c r="Y26" s="280"/>
      <c r="Z26" s="204"/>
      <c r="AA26" s="280"/>
      <c r="AB26" s="281"/>
      <c r="AC26" s="592"/>
      <c r="AD26" s="593"/>
      <c r="AE26" s="592"/>
      <c r="AF26" s="594"/>
      <c r="AG26" s="594"/>
    </row>
    <row r="27" spans="1:33" x14ac:dyDescent="0.25">
      <c r="A27" s="16">
        <v>21</v>
      </c>
      <c r="B27" s="19" t="s">
        <v>320</v>
      </c>
      <c r="C27" s="301" t="s">
        <v>593</v>
      </c>
      <c r="D27" s="302" t="s">
        <v>593</v>
      </c>
      <c r="E27" s="301" t="s">
        <v>593</v>
      </c>
      <c r="F27" s="302" t="s">
        <v>593</v>
      </c>
      <c r="G27" s="271">
        <v>856888</v>
      </c>
      <c r="H27" s="322">
        <f t="shared" si="1"/>
        <v>900589.28799999994</v>
      </c>
      <c r="I27" s="91">
        <f t="shared" si="2"/>
        <v>900589.28799999994</v>
      </c>
      <c r="K27" s="133">
        <v>21</v>
      </c>
      <c r="L27" s="206" t="s">
        <v>320</v>
      </c>
      <c r="M27" s="122">
        <v>751950</v>
      </c>
      <c r="N27" s="40">
        <v>0.78</v>
      </c>
      <c r="O27" s="41">
        <v>335875</v>
      </c>
      <c r="P27" s="146">
        <f t="shared" si="3"/>
        <v>1087825</v>
      </c>
      <c r="Q27" s="122">
        <v>757520</v>
      </c>
      <c r="R27" s="40">
        <v>0.78</v>
      </c>
      <c r="S27" s="41">
        <v>347870</v>
      </c>
      <c r="T27" s="146">
        <f t="shared" si="4"/>
        <v>1105390</v>
      </c>
      <c r="U27" s="55">
        <v>790940</v>
      </c>
      <c r="V27" s="40">
        <v>0.78</v>
      </c>
      <c r="W27" s="59">
        <v>299888</v>
      </c>
      <c r="X27" s="162">
        <f t="shared" si="5"/>
        <v>1090828</v>
      </c>
      <c r="Y27" s="55">
        <v>846640</v>
      </c>
      <c r="Z27" s="40">
        <v>0.78</v>
      </c>
      <c r="AA27" s="59">
        <v>329877</v>
      </c>
      <c r="AB27" s="162">
        <f t="shared" si="6"/>
        <v>1176517</v>
      </c>
      <c r="AC27" s="571">
        <v>580890.34213024098</v>
      </c>
      <c r="AD27" s="563">
        <v>0.78</v>
      </c>
      <c r="AE27" s="570">
        <v>21600.459637310902</v>
      </c>
      <c r="AF27" s="570">
        <f t="shared" ref="AF27:AF37" si="8">IF(AND(AC27="",AE27=""),"",SUM(AC27,AE27))</f>
        <v>602490.80176755192</v>
      </c>
      <c r="AG27" s="458">
        <f t="shared" si="7"/>
        <v>993940.01496125862</v>
      </c>
    </row>
    <row r="28" spans="1:33" x14ac:dyDescent="0.25">
      <c r="A28" s="16">
        <v>22</v>
      </c>
      <c r="B28" s="19" t="s">
        <v>143</v>
      </c>
      <c r="C28" s="301" t="s">
        <v>593</v>
      </c>
      <c r="D28" s="302" t="s">
        <v>593</v>
      </c>
      <c r="E28" s="301" t="s">
        <v>593</v>
      </c>
      <c r="F28" s="302" t="s">
        <v>593</v>
      </c>
      <c r="G28" s="271">
        <v>644000</v>
      </c>
      <c r="H28" s="322">
        <f t="shared" si="1"/>
        <v>676844</v>
      </c>
      <c r="I28" s="91">
        <f t="shared" si="2"/>
        <v>676844</v>
      </c>
      <c r="K28" s="133">
        <v>22</v>
      </c>
      <c r="L28" s="206" t="s">
        <v>143</v>
      </c>
      <c r="M28" s="122">
        <v>603360</v>
      </c>
      <c r="N28" s="40">
        <v>0.68</v>
      </c>
      <c r="O28" s="41">
        <v>249750</v>
      </c>
      <c r="P28" s="146">
        <f t="shared" si="3"/>
        <v>853110</v>
      </c>
      <c r="Q28" s="122">
        <v>565650</v>
      </c>
      <c r="R28" s="40">
        <v>0.68</v>
      </c>
      <c r="S28" s="41">
        <v>254250</v>
      </c>
      <c r="T28" s="146">
        <f t="shared" si="4"/>
        <v>819900</v>
      </c>
      <c r="U28" s="55">
        <v>620120</v>
      </c>
      <c r="V28" s="40">
        <v>0.68</v>
      </c>
      <c r="W28" s="59">
        <v>225000</v>
      </c>
      <c r="X28" s="162">
        <f t="shared" si="5"/>
        <v>845120</v>
      </c>
      <c r="Y28" s="55">
        <v>620120</v>
      </c>
      <c r="Z28" s="40">
        <v>0.68</v>
      </c>
      <c r="AA28" s="59">
        <v>245250</v>
      </c>
      <c r="AB28" s="162">
        <f t="shared" si="6"/>
        <v>865370</v>
      </c>
      <c r="AC28" s="571">
        <v>252366.241182547</v>
      </c>
      <c r="AD28" s="563">
        <v>0.68</v>
      </c>
      <c r="AE28" s="570">
        <v>19726.3789705411</v>
      </c>
      <c r="AF28" s="570">
        <f t="shared" si="8"/>
        <v>272092.62015308812</v>
      </c>
      <c r="AG28" s="458">
        <f t="shared" si="7"/>
        <v>722072.77002551465</v>
      </c>
    </row>
    <row r="29" spans="1:33" x14ac:dyDescent="0.25">
      <c r="A29" s="16">
        <v>23</v>
      </c>
      <c r="B29" s="19" t="s">
        <v>237</v>
      </c>
      <c r="C29" s="301" t="s">
        <v>593</v>
      </c>
      <c r="D29" s="302" t="s">
        <v>593</v>
      </c>
      <c r="E29" s="301" t="s">
        <v>593</v>
      </c>
      <c r="F29" s="302" t="s">
        <v>593</v>
      </c>
      <c r="G29" s="271">
        <v>1946825.8</v>
      </c>
      <c r="H29" s="322">
        <f t="shared" si="1"/>
        <v>2046113.9158000001</v>
      </c>
      <c r="I29" s="91">
        <f t="shared" si="2"/>
        <v>2046113.9158000001</v>
      </c>
      <c r="K29" s="133">
        <v>23</v>
      </c>
      <c r="L29" s="206" t="s">
        <v>237</v>
      </c>
      <c r="M29" s="122">
        <v>1808950</v>
      </c>
      <c r="N29" s="40">
        <v>1.27</v>
      </c>
      <c r="O29" s="41">
        <v>756827</v>
      </c>
      <c r="P29" s="146">
        <f t="shared" si="3"/>
        <v>2565777</v>
      </c>
      <c r="Q29" s="122">
        <v>1682450</v>
      </c>
      <c r="R29" s="40">
        <v>1.27</v>
      </c>
      <c r="S29" s="41">
        <v>770463</v>
      </c>
      <c r="T29" s="146">
        <f t="shared" si="4"/>
        <v>2452913</v>
      </c>
      <c r="U29" s="55">
        <v>1846900</v>
      </c>
      <c r="V29" s="40">
        <v>1.27</v>
      </c>
      <c r="W29" s="59">
        <v>681825.8</v>
      </c>
      <c r="X29" s="162">
        <f t="shared" si="5"/>
        <v>2528725.7999999998</v>
      </c>
      <c r="Y29" s="55">
        <v>1884850</v>
      </c>
      <c r="Z29" s="40">
        <v>1.27</v>
      </c>
      <c r="AA29" s="59">
        <v>756827</v>
      </c>
      <c r="AB29" s="162">
        <f t="shared" si="6"/>
        <v>2641677</v>
      </c>
      <c r="AC29" s="571">
        <v>539561.30750567105</v>
      </c>
      <c r="AD29" s="563">
        <v>1.27</v>
      </c>
      <c r="AE29" s="570">
        <v>74808.407492203696</v>
      </c>
      <c r="AF29" s="570">
        <f t="shared" si="8"/>
        <v>614369.71499787481</v>
      </c>
      <c r="AG29" s="458">
        <f t="shared" si="7"/>
        <v>2141596.0717996457</v>
      </c>
    </row>
    <row r="30" spans="1:33" x14ac:dyDescent="0.25">
      <c r="A30" s="16">
        <v>24</v>
      </c>
      <c r="B30" s="19" t="s">
        <v>238</v>
      </c>
      <c r="C30" s="301" t="s">
        <v>593</v>
      </c>
      <c r="D30" s="302" t="s">
        <v>593</v>
      </c>
      <c r="E30" s="301" t="s">
        <v>593</v>
      </c>
      <c r="F30" s="302" t="s">
        <v>593</v>
      </c>
      <c r="G30" s="271">
        <v>1657334</v>
      </c>
      <c r="H30" s="322">
        <f t="shared" si="1"/>
        <v>1741858.034</v>
      </c>
      <c r="I30" s="91">
        <f t="shared" si="2"/>
        <v>1741858.034</v>
      </c>
      <c r="K30" s="133">
        <v>24</v>
      </c>
      <c r="L30" s="206" t="s">
        <v>238</v>
      </c>
      <c r="M30" s="122">
        <v>1497030</v>
      </c>
      <c r="N30" s="40">
        <v>0.78</v>
      </c>
      <c r="O30" s="41">
        <v>644171</v>
      </c>
      <c r="P30" s="146">
        <f t="shared" si="3"/>
        <v>2141201</v>
      </c>
      <c r="Q30" s="122">
        <v>1346250</v>
      </c>
      <c r="R30" s="40">
        <v>0.78</v>
      </c>
      <c r="S30" s="41">
        <v>667384</v>
      </c>
      <c r="T30" s="146">
        <f t="shared" si="4"/>
        <v>2013634</v>
      </c>
      <c r="U30" s="55">
        <v>1583190</v>
      </c>
      <c r="V30" s="40">
        <v>0.78</v>
      </c>
      <c r="W30" s="59">
        <v>580334</v>
      </c>
      <c r="X30" s="162">
        <f t="shared" si="5"/>
        <v>2163524</v>
      </c>
      <c r="Y30" s="55">
        <v>1593960</v>
      </c>
      <c r="Z30" s="40">
        <v>0.78</v>
      </c>
      <c r="AA30" s="59">
        <v>644171</v>
      </c>
      <c r="AB30" s="162">
        <f t="shared" si="6"/>
        <v>2238131</v>
      </c>
      <c r="AC30" s="571">
        <v>681462</v>
      </c>
      <c r="AD30" s="563">
        <v>0.78</v>
      </c>
      <c r="AE30" s="570">
        <v>70747.199999999997</v>
      </c>
      <c r="AF30" s="570">
        <f t="shared" si="8"/>
        <v>752209.2</v>
      </c>
      <c r="AG30" s="458">
        <f t="shared" si="7"/>
        <v>1841759.5389999999</v>
      </c>
    </row>
    <row r="31" spans="1:33" x14ac:dyDescent="0.25">
      <c r="A31" s="16">
        <v>25</v>
      </c>
      <c r="B31" s="19" t="s">
        <v>17</v>
      </c>
      <c r="C31" s="301" t="s">
        <v>593</v>
      </c>
      <c r="D31" s="302" t="s">
        <v>593</v>
      </c>
      <c r="E31" s="301" t="s">
        <v>593</v>
      </c>
      <c r="F31" s="302" t="s">
        <v>593</v>
      </c>
      <c r="G31" s="271">
        <v>58696</v>
      </c>
      <c r="H31" s="322">
        <f t="shared" si="1"/>
        <v>61689.495999999999</v>
      </c>
      <c r="I31" s="91">
        <f t="shared" si="2"/>
        <v>61689.495999999999</v>
      </c>
      <c r="K31" s="133">
        <v>25</v>
      </c>
      <c r="L31" s="206" t="s">
        <v>17</v>
      </c>
      <c r="M31" s="122">
        <v>52060</v>
      </c>
      <c r="N31" s="40">
        <v>0.54</v>
      </c>
      <c r="O31" s="41">
        <v>22973</v>
      </c>
      <c r="P31" s="146">
        <f t="shared" si="3"/>
        <v>75033</v>
      </c>
      <c r="Q31" s="122">
        <v>50160</v>
      </c>
      <c r="R31" s="40">
        <v>0.54</v>
      </c>
      <c r="S31" s="41">
        <v>23800</v>
      </c>
      <c r="T31" s="146">
        <f t="shared" si="4"/>
        <v>73960</v>
      </c>
      <c r="U31" s="55">
        <v>53200</v>
      </c>
      <c r="V31" s="40">
        <v>0.54</v>
      </c>
      <c r="W31" s="59">
        <v>20696</v>
      </c>
      <c r="X31" s="162">
        <f t="shared" si="5"/>
        <v>73896</v>
      </c>
      <c r="Y31" s="55">
        <v>55860</v>
      </c>
      <c r="Z31" s="40">
        <v>0.54</v>
      </c>
      <c r="AA31" s="59">
        <v>23386</v>
      </c>
      <c r="AB31" s="162">
        <f t="shared" si="6"/>
        <v>79246</v>
      </c>
      <c r="AC31" s="571">
        <v>59731.654717762598</v>
      </c>
      <c r="AD31" s="563">
        <v>0.54</v>
      </c>
      <c r="AE31" s="570">
        <v>7936.8436206226997</v>
      </c>
      <c r="AF31" s="570">
        <f t="shared" si="8"/>
        <v>67668.498338385296</v>
      </c>
      <c r="AG31" s="458">
        <f t="shared" si="7"/>
        <v>71915.499056397544</v>
      </c>
    </row>
    <row r="32" spans="1:33" x14ac:dyDescent="0.25">
      <c r="A32" s="16">
        <v>26</v>
      </c>
      <c r="B32" s="19" t="s">
        <v>130</v>
      </c>
      <c r="C32" s="301" t="s">
        <v>593</v>
      </c>
      <c r="D32" s="302" t="s">
        <v>593</v>
      </c>
      <c r="E32" s="301" t="s">
        <v>593</v>
      </c>
      <c r="F32" s="302" t="s">
        <v>593</v>
      </c>
      <c r="G32" s="271">
        <v>115000</v>
      </c>
      <c r="H32" s="322">
        <f t="shared" si="1"/>
        <v>120865</v>
      </c>
      <c r="I32" s="91">
        <f t="shared" si="2"/>
        <v>120865</v>
      </c>
      <c r="K32" s="133">
        <v>26</v>
      </c>
      <c r="L32" s="206" t="s">
        <v>130</v>
      </c>
      <c r="M32" s="122">
        <v>107250</v>
      </c>
      <c r="N32" s="40">
        <v>0.88</v>
      </c>
      <c r="O32" s="41">
        <v>44800</v>
      </c>
      <c r="P32" s="146">
        <f t="shared" si="3"/>
        <v>152050</v>
      </c>
      <c r="Q32" s="122">
        <v>95250</v>
      </c>
      <c r="R32" s="40">
        <v>0.88</v>
      </c>
      <c r="S32" s="41">
        <v>45200</v>
      </c>
      <c r="T32" s="146">
        <f t="shared" si="4"/>
        <v>140450</v>
      </c>
      <c r="U32" s="55">
        <v>111750</v>
      </c>
      <c r="V32" s="40">
        <v>0.88</v>
      </c>
      <c r="W32" s="59">
        <v>40000</v>
      </c>
      <c r="X32" s="162">
        <f t="shared" si="5"/>
        <v>151750</v>
      </c>
      <c r="Y32" s="55">
        <v>113250</v>
      </c>
      <c r="Z32" s="40">
        <v>0.88</v>
      </c>
      <c r="AA32" s="59">
        <v>44800</v>
      </c>
      <c r="AB32" s="162">
        <f t="shared" si="6"/>
        <v>158050</v>
      </c>
      <c r="AC32" s="571">
        <v>1212552.5907705801</v>
      </c>
      <c r="AD32" s="563">
        <v>0.88</v>
      </c>
      <c r="AE32" s="570">
        <v>52578.789065310499</v>
      </c>
      <c r="AF32" s="570">
        <f t="shared" si="8"/>
        <v>1265131.3798358906</v>
      </c>
      <c r="AG32" s="458">
        <f t="shared" si="7"/>
        <v>331382.72997264843</v>
      </c>
    </row>
    <row r="33" spans="1:34" x14ac:dyDescent="0.25">
      <c r="A33" s="16">
        <v>27</v>
      </c>
      <c r="B33" s="19" t="s">
        <v>202</v>
      </c>
      <c r="C33" s="301" t="s">
        <v>593</v>
      </c>
      <c r="D33" s="302" t="s">
        <v>593</v>
      </c>
      <c r="E33" s="301" t="s">
        <v>593</v>
      </c>
      <c r="F33" s="302" t="s">
        <v>593</v>
      </c>
      <c r="G33" s="271">
        <v>442395.8</v>
      </c>
      <c r="H33" s="322">
        <f t="shared" si="1"/>
        <v>464957.98579999997</v>
      </c>
      <c r="I33" s="91">
        <f t="shared" si="2"/>
        <v>464957.98579999997</v>
      </c>
      <c r="K33" s="133">
        <v>27</v>
      </c>
      <c r="L33" s="206" t="s">
        <v>202</v>
      </c>
      <c r="M33" s="122">
        <v>397440</v>
      </c>
      <c r="N33" s="40">
        <v>1.41</v>
      </c>
      <c r="O33" s="41">
        <v>171379</v>
      </c>
      <c r="P33" s="146">
        <f t="shared" si="3"/>
        <v>568819</v>
      </c>
      <c r="Q33" s="122">
        <v>391680</v>
      </c>
      <c r="R33" s="40">
        <v>1.41</v>
      </c>
      <c r="S33" s="41">
        <v>172923</v>
      </c>
      <c r="T33" s="146">
        <f t="shared" si="4"/>
        <v>564603</v>
      </c>
      <c r="U33" s="55">
        <v>426240</v>
      </c>
      <c r="V33" s="40">
        <v>1.41</v>
      </c>
      <c r="W33" s="59">
        <v>154395.79999999999</v>
      </c>
      <c r="X33" s="162">
        <f t="shared" si="5"/>
        <v>580635.80000000005</v>
      </c>
      <c r="Y33" s="55">
        <v>429120</v>
      </c>
      <c r="Z33" s="40">
        <v>1.41</v>
      </c>
      <c r="AA33" s="59">
        <v>168291</v>
      </c>
      <c r="AB33" s="162">
        <f t="shared" si="6"/>
        <v>597411</v>
      </c>
      <c r="AC33" s="571">
        <v>357000</v>
      </c>
      <c r="AD33" s="563">
        <v>1.41</v>
      </c>
      <c r="AE33" s="570">
        <v>117300</v>
      </c>
      <c r="AF33" s="570">
        <f t="shared" si="8"/>
        <v>474300</v>
      </c>
      <c r="AG33" s="458">
        <f t="shared" si="7"/>
        <v>541787.79763333325</v>
      </c>
    </row>
    <row r="34" spans="1:34" x14ac:dyDescent="0.25">
      <c r="A34" s="16">
        <v>28</v>
      </c>
      <c r="B34" s="19" t="s">
        <v>18</v>
      </c>
      <c r="C34" s="301" t="s">
        <v>593</v>
      </c>
      <c r="D34" s="302" t="s">
        <v>593</v>
      </c>
      <c r="E34" s="301" t="s">
        <v>593</v>
      </c>
      <c r="F34" s="302" t="s">
        <v>593</v>
      </c>
      <c r="G34" s="271">
        <v>44988</v>
      </c>
      <c r="H34" s="322">
        <f t="shared" si="1"/>
        <v>47282.387999999999</v>
      </c>
      <c r="I34" s="91">
        <f t="shared" si="2"/>
        <v>47282.387999999999</v>
      </c>
      <c r="K34" s="133">
        <v>28</v>
      </c>
      <c r="L34" s="206" t="s">
        <v>18</v>
      </c>
      <c r="M34" s="461" t="s">
        <v>593</v>
      </c>
      <c r="N34" s="40">
        <v>1.1200000000000001</v>
      </c>
      <c r="O34" s="41">
        <v>49487</v>
      </c>
      <c r="P34" s="146">
        <f>+O34</f>
        <v>49487</v>
      </c>
      <c r="Q34" s="461" t="s">
        <v>593</v>
      </c>
      <c r="R34" s="40">
        <v>1.1200000000000001</v>
      </c>
      <c r="S34" s="41">
        <v>52186</v>
      </c>
      <c r="T34" s="146">
        <f>+S34</f>
        <v>52186</v>
      </c>
      <c r="U34" s="461" t="s">
        <v>593</v>
      </c>
      <c r="V34" s="40">
        <v>1.1200000000000001</v>
      </c>
      <c r="W34" s="59">
        <v>44988</v>
      </c>
      <c r="X34" s="162">
        <f>+W34</f>
        <v>44988</v>
      </c>
      <c r="Y34" s="461" t="s">
        <v>593</v>
      </c>
      <c r="Z34" s="40">
        <v>1.1200000000000001</v>
      </c>
      <c r="AA34" s="59">
        <v>49937</v>
      </c>
      <c r="AB34" s="162">
        <f>+AA34</f>
        <v>49937</v>
      </c>
      <c r="AC34" s="92" t="s">
        <v>593</v>
      </c>
      <c r="AD34" s="563">
        <v>1.1200000000000001</v>
      </c>
      <c r="AE34" s="570">
        <v>67526.635658430605</v>
      </c>
      <c r="AF34" s="570">
        <f t="shared" si="8"/>
        <v>67526.635658430605</v>
      </c>
      <c r="AG34" s="458">
        <f t="shared" si="7"/>
        <v>51901.170609738438</v>
      </c>
    </row>
    <row r="35" spans="1:34" x14ac:dyDescent="0.25">
      <c r="A35" s="16">
        <v>29</v>
      </c>
      <c r="B35" s="19" t="s">
        <v>203</v>
      </c>
      <c r="C35" s="301" t="s">
        <v>593</v>
      </c>
      <c r="D35" s="302" t="s">
        <v>593</v>
      </c>
      <c r="E35" s="301" t="s">
        <v>593</v>
      </c>
      <c r="F35" s="302" t="s">
        <v>593</v>
      </c>
      <c r="G35" s="271">
        <v>735029.4</v>
      </c>
      <c r="H35" s="322">
        <f t="shared" si="1"/>
        <v>772515.89939999999</v>
      </c>
      <c r="I35" s="91">
        <f t="shared" si="2"/>
        <v>772515.89939999999</v>
      </c>
      <c r="K35" s="133">
        <v>29</v>
      </c>
      <c r="L35" s="206" t="s">
        <v>203</v>
      </c>
      <c r="M35" s="122">
        <v>650080</v>
      </c>
      <c r="N35" s="40">
        <v>0.54</v>
      </c>
      <c r="O35" s="41">
        <v>287873</v>
      </c>
      <c r="P35" s="146">
        <f t="shared" si="3"/>
        <v>937953</v>
      </c>
      <c r="Q35" s="122">
        <v>602280</v>
      </c>
      <c r="R35" s="40">
        <v>0.54</v>
      </c>
      <c r="S35" s="41">
        <v>295584</v>
      </c>
      <c r="T35" s="146">
        <f t="shared" si="4"/>
        <v>897864</v>
      </c>
      <c r="U35" s="55">
        <v>697880</v>
      </c>
      <c r="V35" s="40">
        <v>0.54</v>
      </c>
      <c r="W35" s="59">
        <v>257029.40000000002</v>
      </c>
      <c r="X35" s="162">
        <f t="shared" si="5"/>
        <v>954909.4</v>
      </c>
      <c r="Y35" s="55">
        <v>693100</v>
      </c>
      <c r="Z35" s="40">
        <v>0.54</v>
      </c>
      <c r="AA35" s="59">
        <v>277592</v>
      </c>
      <c r="AB35" s="162">
        <f t="shared" si="6"/>
        <v>970692</v>
      </c>
      <c r="AC35" s="571">
        <v>671981.11557482905</v>
      </c>
      <c r="AD35" s="563">
        <v>0.54</v>
      </c>
      <c r="AE35" s="570">
        <v>80204.679372275699</v>
      </c>
      <c r="AF35" s="570">
        <f t="shared" si="8"/>
        <v>752185.79494710476</v>
      </c>
      <c r="AG35" s="458">
        <f t="shared" si="7"/>
        <v>881020.01572451741</v>
      </c>
    </row>
    <row r="36" spans="1:34" x14ac:dyDescent="0.25">
      <c r="A36" s="16">
        <v>30</v>
      </c>
      <c r="B36" s="20" t="s">
        <v>204</v>
      </c>
      <c r="C36" s="301" t="s">
        <v>593</v>
      </c>
      <c r="D36" s="302" t="s">
        <v>593</v>
      </c>
      <c r="E36" s="301" t="s">
        <v>593</v>
      </c>
      <c r="F36" s="302" t="s">
        <v>593</v>
      </c>
      <c r="G36" s="271">
        <v>1807708</v>
      </c>
      <c r="H36" s="322">
        <f t="shared" si="1"/>
        <v>1899901.108</v>
      </c>
      <c r="I36" s="91">
        <f t="shared" si="2"/>
        <v>1899901.108</v>
      </c>
      <c r="K36" s="133">
        <v>30</v>
      </c>
      <c r="L36" s="442" t="s">
        <v>204</v>
      </c>
      <c r="M36" s="122">
        <v>1703750</v>
      </c>
      <c r="N36" s="40">
        <v>0.8</v>
      </c>
      <c r="O36" s="41">
        <v>708633</v>
      </c>
      <c r="P36" s="146">
        <f t="shared" si="3"/>
        <v>2412383</v>
      </c>
      <c r="Q36" s="122">
        <v>1551000</v>
      </c>
      <c r="R36" s="40">
        <v>0.8</v>
      </c>
      <c r="S36" s="41">
        <v>714960</v>
      </c>
      <c r="T36" s="146">
        <f t="shared" si="4"/>
        <v>2265960</v>
      </c>
      <c r="U36" s="55">
        <v>1668500</v>
      </c>
      <c r="V36" s="40">
        <v>0.8</v>
      </c>
      <c r="W36" s="59">
        <v>632708</v>
      </c>
      <c r="X36" s="162">
        <f t="shared" si="5"/>
        <v>2301208</v>
      </c>
      <c r="Y36" s="55">
        <v>1786000</v>
      </c>
      <c r="Z36" s="40">
        <v>0.8</v>
      </c>
      <c r="AA36" s="59">
        <v>695979</v>
      </c>
      <c r="AB36" s="162">
        <f t="shared" si="6"/>
        <v>2481979</v>
      </c>
      <c r="AC36" s="571">
        <v>1197619.6770911401</v>
      </c>
      <c r="AD36" s="563">
        <v>0.8</v>
      </c>
      <c r="AE36" s="570">
        <v>61837.1955465637</v>
      </c>
      <c r="AF36" s="570">
        <f t="shared" si="8"/>
        <v>1259456.8726377038</v>
      </c>
      <c r="AG36" s="458">
        <f t="shared" si="7"/>
        <v>2103481.330106284</v>
      </c>
    </row>
    <row r="37" spans="1:34" x14ac:dyDescent="0.25">
      <c r="A37" s="16">
        <v>31</v>
      </c>
      <c r="B37" s="20" t="s">
        <v>456</v>
      </c>
      <c r="C37" s="301" t="s">
        <v>593</v>
      </c>
      <c r="D37" s="302" t="s">
        <v>593</v>
      </c>
      <c r="E37" s="301" t="s">
        <v>593</v>
      </c>
      <c r="F37" s="302" t="s">
        <v>593</v>
      </c>
      <c r="G37" s="271">
        <v>1419100</v>
      </c>
      <c r="H37" s="322">
        <f t="shared" si="1"/>
        <v>1491474.1</v>
      </c>
      <c r="I37" s="91">
        <f t="shared" si="2"/>
        <v>1491474.1</v>
      </c>
      <c r="K37" s="133">
        <v>31</v>
      </c>
      <c r="L37" s="442" t="s">
        <v>456</v>
      </c>
      <c r="M37" s="122">
        <v>1244700</v>
      </c>
      <c r="N37" s="40">
        <v>0.72</v>
      </c>
      <c r="O37" s="41">
        <v>551781</v>
      </c>
      <c r="P37" s="146">
        <f t="shared" si="3"/>
        <v>1796481</v>
      </c>
      <c r="Q37" s="122">
        <v>1226260</v>
      </c>
      <c r="R37" s="40">
        <v>0.72</v>
      </c>
      <c r="S37" s="41">
        <v>566694</v>
      </c>
      <c r="T37" s="146">
        <f t="shared" si="4"/>
        <v>1792954</v>
      </c>
      <c r="U37" s="55">
        <v>1318460</v>
      </c>
      <c r="V37" s="40">
        <v>0.72</v>
      </c>
      <c r="W37" s="59">
        <v>497100</v>
      </c>
      <c r="X37" s="162">
        <f t="shared" si="5"/>
        <v>1815560</v>
      </c>
      <c r="Y37" s="55">
        <v>1355340</v>
      </c>
      <c r="Z37" s="40">
        <v>0.72</v>
      </c>
      <c r="AA37" s="59">
        <v>566694</v>
      </c>
      <c r="AB37" s="162">
        <f t="shared" si="6"/>
        <v>1922034</v>
      </c>
      <c r="AC37" s="571">
        <v>927333.93949326302</v>
      </c>
      <c r="AD37" s="563">
        <v>0.72</v>
      </c>
      <c r="AE37" s="570">
        <v>73081.679547182503</v>
      </c>
      <c r="AF37" s="570">
        <f t="shared" si="8"/>
        <v>1000415.6190404455</v>
      </c>
      <c r="AG37" s="458">
        <f t="shared" si="7"/>
        <v>1636486.4531734076</v>
      </c>
    </row>
    <row r="38" spans="1:34" s="37" customFormat="1" x14ac:dyDescent="0.25">
      <c r="A38" s="661" t="s">
        <v>19</v>
      </c>
      <c r="B38" s="732"/>
      <c r="C38" s="68"/>
      <c r="D38" s="68"/>
      <c r="E38" s="68"/>
      <c r="F38" s="68"/>
      <c r="H38" s="193"/>
      <c r="I38" s="38"/>
      <c r="K38" s="203" t="s">
        <v>19</v>
      </c>
      <c r="L38" s="204"/>
      <c r="M38" s="204"/>
      <c r="N38" s="204"/>
      <c r="O38" s="204"/>
      <c r="P38" s="269"/>
      <c r="Q38" s="204"/>
      <c r="R38" s="204"/>
      <c r="S38" s="204"/>
      <c r="T38" s="269"/>
      <c r="U38" s="280"/>
      <c r="V38" s="204"/>
      <c r="W38" s="280"/>
      <c r="X38" s="281"/>
      <c r="Y38" s="280"/>
      <c r="Z38" s="204"/>
      <c r="AA38" s="280"/>
      <c r="AB38" s="281"/>
      <c r="AC38" s="592"/>
      <c r="AD38" s="593"/>
      <c r="AE38" s="592"/>
      <c r="AF38" s="594"/>
      <c r="AG38" s="594"/>
      <c r="AH38" s="594"/>
    </row>
    <row r="39" spans="1:34" x14ac:dyDescent="0.25">
      <c r="A39" s="16">
        <v>32</v>
      </c>
      <c r="B39" s="19" t="s">
        <v>207</v>
      </c>
      <c r="C39" s="301" t="s">
        <v>593</v>
      </c>
      <c r="D39" s="302" t="s">
        <v>593</v>
      </c>
      <c r="E39" s="301" t="s">
        <v>593</v>
      </c>
      <c r="F39" s="302" t="s">
        <v>593</v>
      </c>
      <c r="G39" s="271">
        <v>79399.679999999993</v>
      </c>
      <c r="H39" s="322">
        <f t="shared" si="1"/>
        <v>83449.063679999992</v>
      </c>
      <c r="I39" s="91">
        <f t="shared" si="2"/>
        <v>83449.063679999992</v>
      </c>
      <c r="K39" s="133">
        <v>32</v>
      </c>
      <c r="L39" s="206" t="s">
        <v>207</v>
      </c>
      <c r="M39" s="461" t="s">
        <v>593</v>
      </c>
      <c r="N39" s="40">
        <v>0.45648648648648649</v>
      </c>
      <c r="O39" s="41">
        <v>88928</v>
      </c>
      <c r="P39" s="146">
        <f t="shared" ref="P39:P40" si="9">+O39</f>
        <v>88928</v>
      </c>
      <c r="Q39" s="461" t="s">
        <v>593</v>
      </c>
      <c r="R39" s="40">
        <v>0.45648648648648649</v>
      </c>
      <c r="S39" s="41">
        <v>90516</v>
      </c>
      <c r="T39" s="146">
        <f t="shared" ref="T39:T40" si="10">+S39</f>
        <v>90516</v>
      </c>
      <c r="U39" s="461" t="s">
        <v>593</v>
      </c>
      <c r="V39" s="40">
        <v>0.45648648648648649</v>
      </c>
      <c r="W39" s="59">
        <v>79399.679999999993</v>
      </c>
      <c r="X39" s="162">
        <f t="shared" ref="X39:X40" si="11">+W39</f>
        <v>79399.679999999993</v>
      </c>
      <c r="Y39" s="461" t="s">
        <v>593</v>
      </c>
      <c r="Z39" s="40">
        <v>0.45648648648648649</v>
      </c>
      <c r="AA39" s="59">
        <v>88928</v>
      </c>
      <c r="AB39" s="162">
        <f t="shared" ref="AB39:AB40" si="12">+AA39</f>
        <v>88928</v>
      </c>
      <c r="AC39" s="92" t="s">
        <v>593</v>
      </c>
      <c r="AD39" s="563">
        <v>0.45648648648648599</v>
      </c>
      <c r="AE39" s="570">
        <v>31919.1029898044</v>
      </c>
      <c r="AF39" s="570">
        <f t="shared" ref="AF39:AF44" si="13">IF(AND(AC39="",AE39=""),"",SUM(AC39,AE39))</f>
        <v>31919.1029898044</v>
      </c>
      <c r="AG39" s="458">
        <f t="shared" si="7"/>
        <v>77189.974444967404</v>
      </c>
    </row>
    <row r="40" spans="1:34" x14ac:dyDescent="0.25">
      <c r="A40" s="16">
        <v>33</v>
      </c>
      <c r="B40" s="19" t="s">
        <v>208</v>
      </c>
      <c r="C40" s="301" t="s">
        <v>593</v>
      </c>
      <c r="D40" s="302" t="s">
        <v>593</v>
      </c>
      <c r="E40" s="301" t="s">
        <v>593</v>
      </c>
      <c r="F40" s="302" t="s">
        <v>593</v>
      </c>
      <c r="G40" s="271">
        <v>79399.679999999993</v>
      </c>
      <c r="H40" s="322">
        <f t="shared" si="1"/>
        <v>83449.063679999992</v>
      </c>
      <c r="I40" s="91">
        <f t="shared" si="2"/>
        <v>83449.063679999992</v>
      </c>
      <c r="K40" s="133">
        <v>33</v>
      </c>
      <c r="L40" s="206" t="s">
        <v>208</v>
      </c>
      <c r="M40" s="461" t="s">
        <v>593</v>
      </c>
      <c r="N40" s="40">
        <v>0.45648648648648649</v>
      </c>
      <c r="O40" s="41">
        <v>88134</v>
      </c>
      <c r="P40" s="146">
        <f t="shared" si="9"/>
        <v>88134</v>
      </c>
      <c r="Q40" s="461" t="s">
        <v>593</v>
      </c>
      <c r="R40" s="40">
        <v>0.45648648648648649</v>
      </c>
      <c r="S40" s="41">
        <v>88928</v>
      </c>
      <c r="T40" s="146">
        <f t="shared" si="10"/>
        <v>88928</v>
      </c>
      <c r="U40" s="461" t="s">
        <v>593</v>
      </c>
      <c r="V40" s="40">
        <v>0.45648648648648649</v>
      </c>
      <c r="W40" s="59">
        <v>79399.679999999993</v>
      </c>
      <c r="X40" s="162">
        <f t="shared" si="11"/>
        <v>79399.679999999993</v>
      </c>
      <c r="Y40" s="461" t="s">
        <v>593</v>
      </c>
      <c r="Z40" s="40">
        <v>0.45648648648648649</v>
      </c>
      <c r="AA40" s="59">
        <v>88928</v>
      </c>
      <c r="AB40" s="162">
        <f t="shared" si="12"/>
        <v>88928</v>
      </c>
      <c r="AC40" s="92" t="s">
        <v>593</v>
      </c>
      <c r="AD40" s="563">
        <v>0.45648648648648599</v>
      </c>
      <c r="AE40" s="570">
        <v>37593.610187991799</v>
      </c>
      <c r="AF40" s="570">
        <f t="shared" si="13"/>
        <v>37593.610187991799</v>
      </c>
      <c r="AG40" s="458">
        <f t="shared" si="7"/>
        <v>77738.72564466529</v>
      </c>
    </row>
    <row r="41" spans="1:34" x14ac:dyDescent="0.25">
      <c r="A41" s="16">
        <v>34</v>
      </c>
      <c r="B41" s="19" t="s">
        <v>22</v>
      </c>
      <c r="C41" s="301" t="s">
        <v>593</v>
      </c>
      <c r="D41" s="302" t="s">
        <v>593</v>
      </c>
      <c r="E41" s="301" t="s">
        <v>593</v>
      </c>
      <c r="F41" s="302" t="s">
        <v>593</v>
      </c>
      <c r="G41" s="271">
        <v>352820</v>
      </c>
      <c r="H41" s="322">
        <f t="shared" si="1"/>
        <v>370813.82</v>
      </c>
      <c r="I41" s="91">
        <f t="shared" si="2"/>
        <v>370813.82</v>
      </c>
      <c r="K41" s="133">
        <v>34</v>
      </c>
      <c r="L41" s="206" t="s">
        <v>22</v>
      </c>
      <c r="M41" s="122">
        <v>318310</v>
      </c>
      <c r="N41" s="40">
        <v>0.56999999999999995</v>
      </c>
      <c r="O41" s="41">
        <v>137440</v>
      </c>
      <c r="P41" s="146">
        <f t="shared" si="3"/>
        <v>455750</v>
      </c>
      <c r="Q41" s="122">
        <v>293120</v>
      </c>
      <c r="R41" s="40">
        <v>0.56999999999999995</v>
      </c>
      <c r="S41" s="41">
        <v>143631</v>
      </c>
      <c r="T41" s="146">
        <f t="shared" si="4"/>
        <v>436751</v>
      </c>
      <c r="U41" s="55">
        <v>320600</v>
      </c>
      <c r="V41" s="40">
        <v>0.56999999999999995</v>
      </c>
      <c r="W41" s="59">
        <v>123820</v>
      </c>
      <c r="X41" s="162">
        <f t="shared" si="5"/>
        <v>444420</v>
      </c>
      <c r="Y41" s="55">
        <v>345790</v>
      </c>
      <c r="Z41" s="40">
        <v>0.56999999999999995</v>
      </c>
      <c r="AA41" s="59">
        <v>138678</v>
      </c>
      <c r="AB41" s="162">
        <f t="shared" si="6"/>
        <v>484468</v>
      </c>
      <c r="AC41" s="571">
        <v>158288.88500207101</v>
      </c>
      <c r="AD41" s="563">
        <v>0.56999999999999995</v>
      </c>
      <c r="AE41" s="570">
        <v>40744.454974353801</v>
      </c>
      <c r="AF41" s="570">
        <f t="shared" si="13"/>
        <v>199033.33997642482</v>
      </c>
      <c r="AG41" s="458">
        <f t="shared" si="7"/>
        <v>398539.35999607085</v>
      </c>
    </row>
    <row r="42" spans="1:34" x14ac:dyDescent="0.25">
      <c r="A42" s="16">
        <v>35</v>
      </c>
      <c r="B42" s="19" t="s">
        <v>23</v>
      </c>
      <c r="C42" s="301" t="s">
        <v>593</v>
      </c>
      <c r="D42" s="302" t="s">
        <v>593</v>
      </c>
      <c r="E42" s="301" t="s">
        <v>593</v>
      </c>
      <c r="F42" s="302" t="s">
        <v>593</v>
      </c>
      <c r="G42" s="271">
        <v>598000</v>
      </c>
      <c r="H42" s="322">
        <f t="shared" si="1"/>
        <v>628498</v>
      </c>
      <c r="I42" s="91">
        <f t="shared" si="2"/>
        <v>628498</v>
      </c>
      <c r="K42" s="133">
        <v>35</v>
      </c>
      <c r="L42" s="206" t="s">
        <v>23</v>
      </c>
      <c r="M42" s="122">
        <v>532930</v>
      </c>
      <c r="N42" s="40">
        <v>0.62</v>
      </c>
      <c r="O42" s="41">
        <v>234080</v>
      </c>
      <c r="P42" s="146">
        <f t="shared" si="3"/>
        <v>767010</v>
      </c>
      <c r="Q42" s="122">
        <v>497920</v>
      </c>
      <c r="R42" s="40">
        <v>0.62</v>
      </c>
      <c r="S42" s="41">
        <v>240350</v>
      </c>
      <c r="T42" s="146">
        <f t="shared" si="4"/>
        <v>738270</v>
      </c>
      <c r="U42" s="55">
        <v>571830</v>
      </c>
      <c r="V42" s="40">
        <v>0.62</v>
      </c>
      <c r="W42" s="59">
        <v>209000</v>
      </c>
      <c r="X42" s="162">
        <f t="shared" si="5"/>
        <v>780830</v>
      </c>
      <c r="Y42" s="55">
        <v>579610</v>
      </c>
      <c r="Z42" s="40">
        <v>0.62</v>
      </c>
      <c r="AA42" s="59">
        <v>227810</v>
      </c>
      <c r="AB42" s="162">
        <f t="shared" si="6"/>
        <v>807420</v>
      </c>
      <c r="AC42" s="571">
        <v>313591.18726825301</v>
      </c>
      <c r="AD42" s="563">
        <v>0.62</v>
      </c>
      <c r="AE42" s="570">
        <v>78659.122806453597</v>
      </c>
      <c r="AF42" s="570">
        <f t="shared" si="13"/>
        <v>392250.31007470662</v>
      </c>
      <c r="AG42" s="458">
        <f t="shared" si="7"/>
        <v>685713.05167911772</v>
      </c>
    </row>
    <row r="43" spans="1:34" x14ac:dyDescent="0.25">
      <c r="A43" s="16">
        <v>36</v>
      </c>
      <c r="B43" s="19" t="s">
        <v>24</v>
      </c>
      <c r="C43" s="301" t="s">
        <v>593</v>
      </c>
      <c r="D43" s="302" t="s">
        <v>593</v>
      </c>
      <c r="E43" s="301" t="s">
        <v>593</v>
      </c>
      <c r="F43" s="302" t="s">
        <v>593</v>
      </c>
      <c r="G43" s="271">
        <v>443039.8</v>
      </c>
      <c r="H43" s="322">
        <f t="shared" si="1"/>
        <v>465634.82980000001</v>
      </c>
      <c r="I43" s="91">
        <f t="shared" si="2"/>
        <v>465634.82980000001</v>
      </c>
      <c r="K43" s="133">
        <v>36</v>
      </c>
      <c r="L43" s="206" t="s">
        <v>24</v>
      </c>
      <c r="M43" s="122">
        <v>397440</v>
      </c>
      <c r="N43" s="40">
        <v>0.3</v>
      </c>
      <c r="O43" s="41">
        <v>173645</v>
      </c>
      <c r="P43" s="146">
        <f t="shared" si="3"/>
        <v>571085</v>
      </c>
      <c r="Q43" s="122">
        <v>377280</v>
      </c>
      <c r="R43" s="40">
        <v>0.3</v>
      </c>
      <c r="S43" s="41">
        <v>179846</v>
      </c>
      <c r="T43" s="146">
        <f t="shared" si="4"/>
        <v>557126</v>
      </c>
      <c r="U43" s="55">
        <v>408960</v>
      </c>
      <c r="V43" s="40">
        <v>0.3</v>
      </c>
      <c r="W43" s="59">
        <v>155039.79999999999</v>
      </c>
      <c r="X43" s="162">
        <f t="shared" si="5"/>
        <v>563999.80000000005</v>
      </c>
      <c r="Y43" s="55">
        <v>434880</v>
      </c>
      <c r="Z43" s="40">
        <v>0.3</v>
      </c>
      <c r="AA43" s="59">
        <v>172094</v>
      </c>
      <c r="AB43" s="162">
        <f t="shared" si="6"/>
        <v>606974</v>
      </c>
      <c r="AC43" s="571">
        <v>277752.19443759602</v>
      </c>
      <c r="AD43" s="563">
        <v>0.3</v>
      </c>
      <c r="AE43" s="570">
        <v>39452.7579410822</v>
      </c>
      <c r="AF43" s="570">
        <f t="shared" si="13"/>
        <v>317204.95237867819</v>
      </c>
      <c r="AG43" s="458">
        <f t="shared" si="7"/>
        <v>513670.76369644637</v>
      </c>
    </row>
    <row r="44" spans="1:34" x14ac:dyDescent="0.25">
      <c r="A44" s="16">
        <v>37</v>
      </c>
      <c r="B44" s="19" t="s">
        <v>25</v>
      </c>
      <c r="C44" s="301" t="s">
        <v>593</v>
      </c>
      <c r="D44" s="302" t="s">
        <v>593</v>
      </c>
      <c r="E44" s="301" t="s">
        <v>593</v>
      </c>
      <c r="F44" s="302" t="s">
        <v>593</v>
      </c>
      <c r="G44" s="271">
        <v>567243.48</v>
      </c>
      <c r="H44" s="322">
        <f t="shared" si="1"/>
        <v>596172.89747999993</v>
      </c>
      <c r="I44" s="91">
        <f t="shared" si="2"/>
        <v>596172.89747999993</v>
      </c>
      <c r="K44" s="133">
        <v>37</v>
      </c>
      <c r="L44" s="206" t="s">
        <v>25</v>
      </c>
      <c r="M44" s="122">
        <v>516600</v>
      </c>
      <c r="N44" s="40">
        <v>0.35</v>
      </c>
      <c r="O44" s="41">
        <v>218068</v>
      </c>
      <c r="P44" s="146">
        <f t="shared" si="3"/>
        <v>734668</v>
      </c>
      <c r="Q44" s="122">
        <v>509220</v>
      </c>
      <c r="R44" s="40">
        <v>0.35</v>
      </c>
      <c r="S44" s="41">
        <v>222033</v>
      </c>
      <c r="T44" s="146">
        <f t="shared" si="4"/>
        <v>731253</v>
      </c>
      <c r="U44" s="55">
        <v>535050</v>
      </c>
      <c r="V44" s="40">
        <v>0.35</v>
      </c>
      <c r="W44" s="59">
        <v>198243.47999999998</v>
      </c>
      <c r="X44" s="162">
        <f t="shared" si="5"/>
        <v>733293.48</v>
      </c>
      <c r="Y44" s="55">
        <v>542430</v>
      </c>
      <c r="Z44" s="40">
        <v>0.35</v>
      </c>
      <c r="AA44" s="59">
        <v>224015</v>
      </c>
      <c r="AB44" s="162">
        <f t="shared" si="6"/>
        <v>766445</v>
      </c>
      <c r="AC44" s="571">
        <v>256846.115286379</v>
      </c>
      <c r="AD44" s="563">
        <v>0.35</v>
      </c>
      <c r="AE44" s="570">
        <v>34114.241300682101</v>
      </c>
      <c r="AF44" s="570">
        <f t="shared" si="13"/>
        <v>290960.35658706108</v>
      </c>
      <c r="AG44" s="458">
        <f t="shared" si="7"/>
        <v>642132.12234451016</v>
      </c>
    </row>
    <row r="45" spans="1:34" s="37" customFormat="1" x14ac:dyDescent="0.25">
      <c r="A45" s="661" t="s">
        <v>145</v>
      </c>
      <c r="B45" s="732"/>
      <c r="C45" s="68"/>
      <c r="D45" s="68"/>
      <c r="E45" s="68"/>
      <c r="F45" s="68"/>
      <c r="H45" s="193"/>
      <c r="I45" s="38"/>
      <c r="K45" s="203" t="s">
        <v>145</v>
      </c>
      <c r="L45" s="204"/>
      <c r="M45" s="204"/>
      <c r="N45" s="204"/>
      <c r="O45" s="204"/>
      <c r="P45" s="269"/>
      <c r="Q45" s="204"/>
      <c r="R45" s="204"/>
      <c r="S45" s="204"/>
      <c r="T45" s="269"/>
      <c r="U45" s="280"/>
      <c r="V45" s="204"/>
      <c r="W45" s="280"/>
      <c r="X45" s="281"/>
      <c r="Y45" s="280"/>
      <c r="Z45" s="204"/>
      <c r="AA45" s="280"/>
      <c r="AB45" s="281"/>
      <c r="AC45" s="592"/>
      <c r="AD45" s="593"/>
      <c r="AE45" s="592"/>
      <c r="AF45" s="594"/>
      <c r="AG45" s="594"/>
      <c r="AH45" s="594"/>
    </row>
    <row r="46" spans="1:34" x14ac:dyDescent="0.25">
      <c r="A46" s="16">
        <v>38</v>
      </c>
      <c r="B46" s="19" t="s">
        <v>239</v>
      </c>
      <c r="C46" s="301" t="s">
        <v>593</v>
      </c>
      <c r="D46" s="302" t="s">
        <v>593</v>
      </c>
      <c r="E46" s="301" t="s">
        <v>593</v>
      </c>
      <c r="F46" s="302" t="s">
        <v>593</v>
      </c>
      <c r="G46" s="271">
        <v>3749387.32</v>
      </c>
      <c r="H46" s="322">
        <f t="shared" si="1"/>
        <v>3940606.07332</v>
      </c>
      <c r="I46" s="91">
        <f t="shared" si="2"/>
        <v>3940606.07332</v>
      </c>
      <c r="K46" s="133">
        <v>38</v>
      </c>
      <c r="L46" s="206" t="s">
        <v>239</v>
      </c>
      <c r="M46" s="122">
        <v>3436170</v>
      </c>
      <c r="N46" s="129">
        <v>2.81</v>
      </c>
      <c r="O46" s="41">
        <v>1456750</v>
      </c>
      <c r="P46" s="146">
        <f t="shared" si="3"/>
        <v>4892920</v>
      </c>
      <c r="Q46" s="122">
        <v>3289950</v>
      </c>
      <c r="R46" s="129">
        <v>2.81</v>
      </c>
      <c r="S46" s="41">
        <v>1482998</v>
      </c>
      <c r="T46" s="146">
        <f t="shared" si="4"/>
        <v>4772948</v>
      </c>
      <c r="U46" s="55">
        <v>3606760</v>
      </c>
      <c r="V46" s="129">
        <v>2.81</v>
      </c>
      <c r="W46" s="59">
        <v>1312387.3199999998</v>
      </c>
      <c r="X46" s="162">
        <f t="shared" si="5"/>
        <v>4919147.32</v>
      </c>
      <c r="Y46" s="55">
        <v>3679870</v>
      </c>
      <c r="Z46" s="129">
        <v>2.81</v>
      </c>
      <c r="AA46" s="59">
        <v>1417378</v>
      </c>
      <c r="AB46" s="162">
        <f t="shared" si="6"/>
        <v>5097248</v>
      </c>
      <c r="AC46" s="571">
        <v>4119990.8841576702</v>
      </c>
      <c r="AD46" s="563">
        <v>2.81</v>
      </c>
      <c r="AE46" s="570">
        <v>560910.10362714902</v>
      </c>
      <c r="AF46" s="570">
        <f t="shared" ref="AF46:AF52" si="14">IF(AND(AC46="",AE46=""),"",SUM(AC46,AE46))</f>
        <v>4680900.9877848197</v>
      </c>
      <c r="AG46" s="458">
        <f t="shared" si="7"/>
        <v>4717295.0635174699</v>
      </c>
    </row>
    <row r="47" spans="1:34" x14ac:dyDescent="0.25">
      <c r="A47" s="16">
        <v>39</v>
      </c>
      <c r="B47" s="19" t="s">
        <v>29</v>
      </c>
      <c r="C47" s="301" t="s">
        <v>593</v>
      </c>
      <c r="D47" s="302" t="s">
        <v>593</v>
      </c>
      <c r="E47" s="301" t="s">
        <v>593</v>
      </c>
      <c r="F47" s="302" t="s">
        <v>593</v>
      </c>
      <c r="G47" s="271">
        <v>77763.92</v>
      </c>
      <c r="H47" s="322">
        <f t="shared" si="1"/>
        <v>81729.879919999992</v>
      </c>
      <c r="I47" s="91">
        <f t="shared" si="2"/>
        <v>81729.879919999992</v>
      </c>
      <c r="K47" s="133">
        <v>39</v>
      </c>
      <c r="L47" s="206" t="s">
        <v>29</v>
      </c>
      <c r="M47" s="122">
        <v>71910</v>
      </c>
      <c r="N47" s="129">
        <v>0.15</v>
      </c>
      <c r="O47" s="41">
        <v>29708</v>
      </c>
      <c r="P47" s="146">
        <f t="shared" si="3"/>
        <v>101618</v>
      </c>
      <c r="Q47" s="122">
        <v>67320</v>
      </c>
      <c r="R47" s="129">
        <v>0.15</v>
      </c>
      <c r="S47" s="41">
        <v>30779</v>
      </c>
      <c r="T47" s="146">
        <f t="shared" si="4"/>
        <v>98099</v>
      </c>
      <c r="U47" s="55">
        <v>71910</v>
      </c>
      <c r="V47" s="129">
        <v>0.15</v>
      </c>
      <c r="W47" s="59">
        <v>26763.919999999998</v>
      </c>
      <c r="X47" s="162">
        <f t="shared" si="5"/>
        <v>98673.919999999998</v>
      </c>
      <c r="Y47" s="55">
        <v>73950</v>
      </c>
      <c r="Z47" s="129">
        <v>0.15</v>
      </c>
      <c r="AA47" s="59">
        <v>29173</v>
      </c>
      <c r="AB47" s="162">
        <f t="shared" si="6"/>
        <v>103123</v>
      </c>
      <c r="AC47" s="571">
        <v>28372.535990937198</v>
      </c>
      <c r="AD47" s="563">
        <v>0.15</v>
      </c>
      <c r="AE47" s="570">
        <v>3546.5669988671498</v>
      </c>
      <c r="AF47" s="570">
        <f t="shared" si="14"/>
        <v>31919.102989804349</v>
      </c>
      <c r="AG47" s="458">
        <f t="shared" si="7"/>
        <v>85860.483818300723</v>
      </c>
    </row>
    <row r="48" spans="1:34" x14ac:dyDescent="0.25">
      <c r="A48" s="16">
        <v>40</v>
      </c>
      <c r="B48" s="19" t="s">
        <v>323</v>
      </c>
      <c r="C48" s="301" t="s">
        <v>593</v>
      </c>
      <c r="D48" s="302" t="s">
        <v>593</v>
      </c>
      <c r="E48" s="301" t="s">
        <v>593</v>
      </c>
      <c r="F48" s="302" t="s">
        <v>593</v>
      </c>
      <c r="G48" s="301" t="s">
        <v>593</v>
      </c>
      <c r="H48" s="301" t="s">
        <v>593</v>
      </c>
      <c r="I48" s="301" t="s">
        <v>593</v>
      </c>
      <c r="K48" s="133">
        <v>40</v>
      </c>
      <c r="L48" s="206" t="s">
        <v>323</v>
      </c>
      <c r="M48" s="461" t="s">
        <v>593</v>
      </c>
      <c r="N48" s="129">
        <v>39.119999999999997</v>
      </c>
      <c r="O48" s="41">
        <v>504000</v>
      </c>
      <c r="P48" s="146">
        <f t="shared" ref="P48:P49" si="15">+O48</f>
        <v>504000</v>
      </c>
      <c r="Q48" s="461" t="s">
        <v>593</v>
      </c>
      <c r="R48" s="129">
        <v>39.119999999999997</v>
      </c>
      <c r="S48" s="41">
        <v>517500</v>
      </c>
      <c r="T48" s="146">
        <f t="shared" ref="T48:T49" si="16">+S48</f>
        <v>517500</v>
      </c>
      <c r="U48" s="461" t="s">
        <v>593</v>
      </c>
      <c r="V48" s="129">
        <v>39.119999999999997</v>
      </c>
      <c r="W48" s="59">
        <v>450000</v>
      </c>
      <c r="X48" s="162">
        <f t="shared" ref="X48:X49" si="17">+W48</f>
        <v>450000</v>
      </c>
      <c r="Y48" s="461" t="s">
        <v>593</v>
      </c>
      <c r="Z48" s="129">
        <v>39.119999999999997</v>
      </c>
      <c r="AA48" s="59">
        <v>508500</v>
      </c>
      <c r="AB48" s="162">
        <f t="shared" ref="AB48:AB49" si="18">+AA48</f>
        <v>508500</v>
      </c>
      <c r="AC48" s="571">
        <v>103037.10438814</v>
      </c>
      <c r="AD48" s="563">
        <v>39.119999999999997</v>
      </c>
      <c r="AE48" s="570">
        <v>26483.522410488</v>
      </c>
      <c r="AF48" s="570">
        <f t="shared" si="14"/>
        <v>129520.626798628</v>
      </c>
      <c r="AG48" s="458">
        <f t="shared" si="7"/>
        <v>421904.12535972556</v>
      </c>
    </row>
    <row r="49" spans="1:34" x14ac:dyDescent="0.25">
      <c r="A49" s="16">
        <v>41</v>
      </c>
      <c r="B49" s="19" t="s">
        <v>209</v>
      </c>
      <c r="C49" s="301" t="s">
        <v>593</v>
      </c>
      <c r="D49" s="302" t="s">
        <v>593</v>
      </c>
      <c r="E49" s="301" t="s">
        <v>593</v>
      </c>
      <c r="F49" s="302" t="s">
        <v>593</v>
      </c>
      <c r="G49" s="116">
        <v>77898.240000000005</v>
      </c>
      <c r="H49" s="322">
        <f t="shared" si="1"/>
        <v>81871.050240000011</v>
      </c>
      <c r="I49" s="91">
        <f t="shared" si="2"/>
        <v>81871.050240000011</v>
      </c>
      <c r="K49" s="133">
        <v>41</v>
      </c>
      <c r="L49" s="206" t="s">
        <v>209</v>
      </c>
      <c r="M49" s="461" t="s">
        <v>593</v>
      </c>
      <c r="N49" s="129">
        <v>2.39</v>
      </c>
      <c r="O49" s="41">
        <v>87246</v>
      </c>
      <c r="P49" s="146">
        <f t="shared" si="15"/>
        <v>87246</v>
      </c>
      <c r="Q49" s="461" t="s">
        <v>593</v>
      </c>
      <c r="R49" s="129">
        <v>2.39</v>
      </c>
      <c r="S49" s="41">
        <v>89583</v>
      </c>
      <c r="T49" s="146">
        <f t="shared" si="16"/>
        <v>89583</v>
      </c>
      <c r="U49" s="461" t="s">
        <v>593</v>
      </c>
      <c r="V49" s="129">
        <v>2.39</v>
      </c>
      <c r="W49" s="59">
        <v>77898.240000000005</v>
      </c>
      <c r="X49" s="162">
        <f t="shared" si="17"/>
        <v>77898.240000000005</v>
      </c>
      <c r="Y49" s="461" t="s">
        <v>593</v>
      </c>
      <c r="Z49" s="129">
        <v>2.39</v>
      </c>
      <c r="AA49" s="59">
        <v>84130</v>
      </c>
      <c r="AB49" s="162">
        <f t="shared" si="18"/>
        <v>84130</v>
      </c>
      <c r="AC49" s="92" t="s">
        <v>593</v>
      </c>
      <c r="AD49" s="563">
        <v>2.39</v>
      </c>
      <c r="AE49" s="570">
        <v>67526.635658430605</v>
      </c>
      <c r="AF49" s="570">
        <f t="shared" si="14"/>
        <v>67526.635658430605</v>
      </c>
      <c r="AG49" s="458">
        <f t="shared" si="7"/>
        <v>81375.820983071768</v>
      </c>
    </row>
    <row r="50" spans="1:34" x14ac:dyDescent="0.25">
      <c r="A50" s="16">
        <v>42</v>
      </c>
      <c r="B50" s="19" t="s">
        <v>30</v>
      </c>
      <c r="C50" s="301" t="s">
        <v>593</v>
      </c>
      <c r="D50" s="302" t="s">
        <v>593</v>
      </c>
      <c r="E50" s="301" t="s">
        <v>593</v>
      </c>
      <c r="F50" s="302" t="s">
        <v>593</v>
      </c>
      <c r="G50" s="116">
        <v>1737843.2</v>
      </c>
      <c r="H50" s="322">
        <f t="shared" si="1"/>
        <v>1826473.2031999999</v>
      </c>
      <c r="I50" s="91">
        <f t="shared" si="2"/>
        <v>1826473.2031999999</v>
      </c>
      <c r="K50" s="133">
        <v>42</v>
      </c>
      <c r="L50" s="206" t="s">
        <v>30</v>
      </c>
      <c r="M50" s="122">
        <v>1604600</v>
      </c>
      <c r="N50" s="129">
        <v>1</v>
      </c>
      <c r="O50" s="41">
        <v>668628</v>
      </c>
      <c r="P50" s="146">
        <f t="shared" si="3"/>
        <v>2273228</v>
      </c>
      <c r="Q50" s="122">
        <v>1559400</v>
      </c>
      <c r="R50" s="129">
        <v>1</v>
      </c>
      <c r="S50" s="41">
        <v>686863</v>
      </c>
      <c r="T50" s="146">
        <f t="shared" si="4"/>
        <v>2246263</v>
      </c>
      <c r="U50" s="55">
        <v>1593300</v>
      </c>
      <c r="V50" s="129">
        <v>1</v>
      </c>
      <c r="W50" s="59">
        <v>607843.19999999995</v>
      </c>
      <c r="X50" s="162">
        <f t="shared" si="5"/>
        <v>2201143.2000000002</v>
      </c>
      <c r="Y50" s="55">
        <v>1661100</v>
      </c>
      <c r="Z50" s="129">
        <v>1</v>
      </c>
      <c r="AA50" s="59">
        <v>680784</v>
      </c>
      <c r="AB50" s="162">
        <f t="shared" si="6"/>
        <v>2341884</v>
      </c>
      <c r="AC50" s="571">
        <v>749632.26670792</v>
      </c>
      <c r="AD50" s="563">
        <v>1</v>
      </c>
      <c r="AE50" s="570">
        <v>78136.470827673198</v>
      </c>
      <c r="AF50" s="570">
        <f t="shared" si="14"/>
        <v>827768.73753559322</v>
      </c>
      <c r="AG50" s="458">
        <f t="shared" si="7"/>
        <v>1952793.3567892658</v>
      </c>
    </row>
    <row r="51" spans="1:34" x14ac:dyDescent="0.25">
      <c r="A51" s="16">
        <v>43</v>
      </c>
      <c r="B51" s="19" t="s">
        <v>27</v>
      </c>
      <c r="C51" s="301" t="s">
        <v>593</v>
      </c>
      <c r="D51" s="302" t="s">
        <v>593</v>
      </c>
      <c r="E51" s="301" t="s">
        <v>593</v>
      </c>
      <c r="F51" s="302" t="s">
        <v>593</v>
      </c>
      <c r="G51" s="116">
        <v>338350.24</v>
      </c>
      <c r="H51" s="322">
        <f t="shared" si="1"/>
        <v>355606.10223999998</v>
      </c>
      <c r="I51" s="91">
        <f t="shared" si="2"/>
        <v>355606.10223999998</v>
      </c>
      <c r="K51" s="133">
        <v>43</v>
      </c>
      <c r="L51" s="206" t="s">
        <v>27</v>
      </c>
      <c r="M51" s="122">
        <v>310200</v>
      </c>
      <c r="N51" s="129">
        <v>1.1143243243243244</v>
      </c>
      <c r="O51" s="41">
        <v>130185</v>
      </c>
      <c r="P51" s="146">
        <f t="shared" si="3"/>
        <v>440385</v>
      </c>
      <c r="Q51" s="122">
        <v>288200</v>
      </c>
      <c r="R51" s="129">
        <v>1.1143243243243244</v>
      </c>
      <c r="S51" s="41">
        <v>136103</v>
      </c>
      <c r="T51" s="146">
        <f t="shared" si="4"/>
        <v>424303</v>
      </c>
      <c r="U51" s="55">
        <v>308000</v>
      </c>
      <c r="V51" s="129">
        <v>1.1143243243243244</v>
      </c>
      <c r="W51" s="59">
        <v>118350.23999999999</v>
      </c>
      <c r="X51" s="162">
        <f t="shared" si="5"/>
        <v>426350.24</v>
      </c>
      <c r="Y51" s="55">
        <v>319000</v>
      </c>
      <c r="Z51" s="129">
        <v>1.1143243243243244</v>
      </c>
      <c r="AA51" s="59">
        <v>131369</v>
      </c>
      <c r="AB51" s="162">
        <f t="shared" si="6"/>
        <v>450369</v>
      </c>
      <c r="AC51" s="571">
        <v>385269.17292956897</v>
      </c>
      <c r="AD51" s="563">
        <v>1.1143243243243199</v>
      </c>
      <c r="AE51" s="570">
        <v>63300.621087148902</v>
      </c>
      <c r="AF51" s="570">
        <f t="shared" si="14"/>
        <v>448569.79401671787</v>
      </c>
      <c r="AG51" s="458">
        <f t="shared" si="7"/>
        <v>424263.85604278627</v>
      </c>
    </row>
    <row r="52" spans="1:34" x14ac:dyDescent="0.25">
      <c r="A52" s="16">
        <v>44</v>
      </c>
      <c r="B52" s="19" t="s">
        <v>28</v>
      </c>
      <c r="C52" s="301" t="s">
        <v>593</v>
      </c>
      <c r="D52" s="302" t="s">
        <v>593</v>
      </c>
      <c r="E52" s="301" t="s">
        <v>593</v>
      </c>
      <c r="F52" s="302" t="s">
        <v>593</v>
      </c>
      <c r="G52" s="116">
        <v>139800.44</v>
      </c>
      <c r="H52" s="322">
        <f t="shared" si="1"/>
        <v>146930.26243999999</v>
      </c>
      <c r="I52" s="91">
        <f t="shared" si="2"/>
        <v>146930.26243999999</v>
      </c>
      <c r="K52" s="133">
        <v>44</v>
      </c>
      <c r="L52" s="206" t="s">
        <v>28</v>
      </c>
      <c r="M52" s="122">
        <v>125580</v>
      </c>
      <c r="N52" s="129">
        <v>2.81</v>
      </c>
      <c r="O52" s="41">
        <v>54656</v>
      </c>
      <c r="P52" s="146">
        <f t="shared" si="3"/>
        <v>180236</v>
      </c>
      <c r="Q52" s="122">
        <v>122850</v>
      </c>
      <c r="R52" s="129">
        <v>2.81</v>
      </c>
      <c r="S52" s="41">
        <v>56121</v>
      </c>
      <c r="T52" s="146">
        <f t="shared" si="4"/>
        <v>178971</v>
      </c>
      <c r="U52" s="55">
        <v>127400</v>
      </c>
      <c r="V52" s="129">
        <v>2.81</v>
      </c>
      <c r="W52" s="59">
        <v>48800.44</v>
      </c>
      <c r="X52" s="162">
        <f t="shared" si="5"/>
        <v>176200.44</v>
      </c>
      <c r="Y52" s="55">
        <v>131950</v>
      </c>
      <c r="Z52" s="129">
        <v>2.81</v>
      </c>
      <c r="AA52" s="59">
        <v>55633</v>
      </c>
      <c r="AB52" s="162">
        <f t="shared" si="6"/>
        <v>187583</v>
      </c>
      <c r="AC52" s="571">
        <v>103037.10438814</v>
      </c>
      <c r="AD52" s="563">
        <v>2.81</v>
      </c>
      <c r="AE52" s="570">
        <v>26483.522410488</v>
      </c>
      <c r="AF52" s="570">
        <f t="shared" si="14"/>
        <v>129520.626798628</v>
      </c>
      <c r="AG52" s="458">
        <f t="shared" si="7"/>
        <v>166573.55487310464</v>
      </c>
    </row>
    <row r="53" spans="1:34" s="37" customFormat="1" x14ac:dyDescent="0.25">
      <c r="A53" s="661" t="s">
        <v>34</v>
      </c>
      <c r="B53" s="732"/>
      <c r="C53" s="68"/>
      <c r="D53" s="68"/>
      <c r="E53" s="68"/>
      <c r="F53" s="68"/>
      <c r="H53" s="193"/>
      <c r="I53" s="38"/>
      <c r="K53" s="203" t="s">
        <v>34</v>
      </c>
      <c r="L53" s="204"/>
      <c r="M53" s="204"/>
      <c r="N53" s="204"/>
      <c r="O53" s="204"/>
      <c r="P53" s="269"/>
      <c r="Q53" s="204"/>
      <c r="R53" s="204"/>
      <c r="S53" s="204"/>
      <c r="T53" s="269"/>
      <c r="U53" s="280"/>
      <c r="V53" s="204"/>
      <c r="W53" s="280"/>
      <c r="X53" s="281"/>
      <c r="Y53" s="280"/>
      <c r="Z53" s="204"/>
      <c r="AA53" s="280"/>
      <c r="AB53" s="281"/>
      <c r="AC53" s="592"/>
      <c r="AD53" s="593"/>
      <c r="AE53" s="592"/>
      <c r="AF53" s="594"/>
      <c r="AG53" s="594"/>
      <c r="AH53" s="594"/>
    </row>
    <row r="54" spans="1:34" x14ac:dyDescent="0.25">
      <c r="A54" s="16">
        <v>45</v>
      </c>
      <c r="B54" s="19" t="s">
        <v>35</v>
      </c>
      <c r="C54" s="301" t="s">
        <v>593</v>
      </c>
      <c r="D54" s="302" t="s">
        <v>593</v>
      </c>
      <c r="E54" s="301" t="s">
        <v>593</v>
      </c>
      <c r="F54" s="302" t="s">
        <v>593</v>
      </c>
      <c r="G54" s="271">
        <v>297497.64</v>
      </c>
      <c r="H54" s="322">
        <f t="shared" si="1"/>
        <v>312670.01964000001</v>
      </c>
      <c r="I54" s="91">
        <f t="shared" si="2"/>
        <v>312670.01964000001</v>
      </c>
      <c r="K54" s="133">
        <v>45</v>
      </c>
      <c r="L54" s="206" t="s">
        <v>35</v>
      </c>
      <c r="M54" s="122">
        <v>272130</v>
      </c>
      <c r="N54" s="40">
        <v>0.68</v>
      </c>
      <c r="O54" s="41">
        <v>115992</v>
      </c>
      <c r="P54" s="146">
        <f t="shared" si="3"/>
        <v>388122</v>
      </c>
      <c r="Q54" s="122">
        <v>264410</v>
      </c>
      <c r="R54" s="40">
        <v>0.68</v>
      </c>
      <c r="S54" s="41">
        <v>120172</v>
      </c>
      <c r="T54" s="146">
        <f t="shared" si="4"/>
        <v>384582</v>
      </c>
      <c r="U54" s="55">
        <v>285640</v>
      </c>
      <c r="V54" s="40">
        <v>0.68</v>
      </c>
      <c r="W54" s="59">
        <v>104497.64000000001</v>
      </c>
      <c r="X54" s="162">
        <f t="shared" si="5"/>
        <v>390137.64</v>
      </c>
      <c r="Y54" s="55">
        <v>289500</v>
      </c>
      <c r="Z54" s="40">
        <v>0.68</v>
      </c>
      <c r="AA54" s="59">
        <v>112857</v>
      </c>
      <c r="AB54" s="162">
        <f t="shared" si="6"/>
        <v>402357</v>
      </c>
      <c r="AC54" s="571">
        <v>238926.61887105001</v>
      </c>
      <c r="AD54" s="563">
        <v>0.68</v>
      </c>
      <c r="AE54" s="570">
        <v>27633.356763804899</v>
      </c>
      <c r="AF54" s="570">
        <f t="shared" ref="AF54:AF61" si="19">IF(AND(AC54="",AE54=""),"",SUM(AC54,AE54))</f>
        <v>266559.97563485493</v>
      </c>
      <c r="AG54" s="458">
        <f t="shared" si="7"/>
        <v>357404.77254580916</v>
      </c>
    </row>
    <row r="55" spans="1:34" x14ac:dyDescent="0.25">
      <c r="A55" s="16">
        <v>46</v>
      </c>
      <c r="B55" s="19" t="s">
        <v>132</v>
      </c>
      <c r="C55" s="301" t="s">
        <v>593</v>
      </c>
      <c r="D55" s="302" t="s">
        <v>593</v>
      </c>
      <c r="E55" s="301" t="s">
        <v>593</v>
      </c>
      <c r="F55" s="302" t="s">
        <v>593</v>
      </c>
      <c r="G55" s="271">
        <v>1182271.76</v>
      </c>
      <c r="H55" s="322">
        <f t="shared" si="1"/>
        <v>1242567.6197599999</v>
      </c>
      <c r="I55" s="91">
        <f t="shared" si="2"/>
        <v>1242567.6197599999</v>
      </c>
      <c r="K55" s="133">
        <v>46</v>
      </c>
      <c r="L55" s="206" t="s">
        <v>132</v>
      </c>
      <c r="M55" s="122">
        <v>1059840</v>
      </c>
      <c r="N55" s="40">
        <v>5.98</v>
      </c>
      <c r="O55" s="41">
        <v>455699</v>
      </c>
      <c r="P55" s="146">
        <f t="shared" si="3"/>
        <v>1515539</v>
      </c>
      <c r="Q55" s="122">
        <v>1029120</v>
      </c>
      <c r="R55" s="40">
        <v>5.98</v>
      </c>
      <c r="S55" s="41">
        <v>472270</v>
      </c>
      <c r="T55" s="146">
        <f t="shared" si="4"/>
        <v>1501390</v>
      </c>
      <c r="U55" s="55">
        <v>1098240</v>
      </c>
      <c r="V55" s="40">
        <v>5.98</v>
      </c>
      <c r="W55" s="59">
        <v>414271.76</v>
      </c>
      <c r="X55" s="162">
        <f t="shared" si="5"/>
        <v>1512511.76</v>
      </c>
      <c r="Y55" s="55">
        <v>1159680</v>
      </c>
      <c r="Z55" s="40">
        <v>5.98</v>
      </c>
      <c r="AA55" s="59">
        <v>455699</v>
      </c>
      <c r="AB55" s="162">
        <f t="shared" si="6"/>
        <v>1615379</v>
      </c>
      <c r="AC55" s="571">
        <v>286711.94264526002</v>
      </c>
      <c r="AD55" s="563">
        <v>5.98</v>
      </c>
      <c r="AE55" s="570">
        <v>71775.049600231403</v>
      </c>
      <c r="AF55" s="570">
        <f t="shared" si="19"/>
        <v>358486.99224549142</v>
      </c>
      <c r="AG55" s="458">
        <f t="shared" si="7"/>
        <v>1290979.0620009152</v>
      </c>
    </row>
    <row r="56" spans="1:34" x14ac:dyDescent="0.25">
      <c r="A56" s="16">
        <v>47</v>
      </c>
      <c r="B56" s="19" t="s">
        <v>36</v>
      </c>
      <c r="C56" s="301" t="s">
        <v>593</v>
      </c>
      <c r="D56" s="302" t="s">
        <v>593</v>
      </c>
      <c r="E56" s="301" t="s">
        <v>593</v>
      </c>
      <c r="F56" s="302" t="s">
        <v>593</v>
      </c>
      <c r="G56" s="271">
        <v>1248447.3600000001</v>
      </c>
      <c r="H56" s="322">
        <f t="shared" si="1"/>
        <v>1312118.17536</v>
      </c>
      <c r="I56" s="91">
        <f t="shared" si="2"/>
        <v>1312118.17536</v>
      </c>
      <c r="K56" s="133">
        <v>47</v>
      </c>
      <c r="L56" s="206" t="s">
        <v>36</v>
      </c>
      <c r="M56" s="122">
        <v>1143510</v>
      </c>
      <c r="N56" s="40">
        <v>1.83</v>
      </c>
      <c r="O56" s="41">
        <v>481192</v>
      </c>
      <c r="P56" s="146">
        <f t="shared" si="3"/>
        <v>1624702</v>
      </c>
      <c r="Q56" s="122">
        <v>1046190</v>
      </c>
      <c r="R56" s="40">
        <v>1.83</v>
      </c>
      <c r="S56" s="41">
        <v>489941</v>
      </c>
      <c r="T56" s="146">
        <f t="shared" si="4"/>
        <v>1536131</v>
      </c>
      <c r="U56" s="55">
        <v>1143510</v>
      </c>
      <c r="V56" s="40">
        <v>1.83</v>
      </c>
      <c r="W56" s="59">
        <v>437447.3600000001</v>
      </c>
      <c r="X56" s="162">
        <f t="shared" si="5"/>
        <v>1580957.36</v>
      </c>
      <c r="Y56" s="55">
        <v>1224610</v>
      </c>
      <c r="Z56" s="40">
        <v>1.83</v>
      </c>
      <c r="AA56" s="59">
        <v>485567</v>
      </c>
      <c r="AB56" s="162">
        <f t="shared" si="6"/>
        <v>1710177</v>
      </c>
      <c r="AC56" s="571">
        <v>1004985.09062636</v>
      </c>
      <c r="AD56" s="563">
        <v>1.83</v>
      </c>
      <c r="AE56" s="570">
        <v>55438.442034923399</v>
      </c>
      <c r="AF56" s="570">
        <f t="shared" si="19"/>
        <v>1060423.5326612834</v>
      </c>
      <c r="AG56" s="458">
        <f t="shared" si="7"/>
        <v>1470751.5113368805</v>
      </c>
    </row>
    <row r="57" spans="1:34" x14ac:dyDescent="0.25">
      <c r="A57" s="16">
        <v>48</v>
      </c>
      <c r="B57" s="19" t="s">
        <v>133</v>
      </c>
      <c r="C57" s="301" t="s">
        <v>593</v>
      </c>
      <c r="D57" s="302" t="s">
        <v>593</v>
      </c>
      <c r="E57" s="301" t="s">
        <v>593</v>
      </c>
      <c r="F57" s="302" t="s">
        <v>593</v>
      </c>
      <c r="G57" s="271">
        <v>623604.52</v>
      </c>
      <c r="H57" s="322">
        <f t="shared" si="1"/>
        <v>655408.35051999998</v>
      </c>
      <c r="I57" s="91">
        <f t="shared" si="2"/>
        <v>655408.35051999998</v>
      </c>
      <c r="K57" s="133">
        <v>48</v>
      </c>
      <c r="L57" s="206" t="s">
        <v>133</v>
      </c>
      <c r="M57" s="122">
        <v>583200</v>
      </c>
      <c r="N57" s="40">
        <v>1.83</v>
      </c>
      <c r="O57" s="41">
        <v>244837</v>
      </c>
      <c r="P57" s="146">
        <f t="shared" si="3"/>
        <v>828037</v>
      </c>
      <c r="Q57" s="122">
        <v>534600</v>
      </c>
      <c r="R57" s="40">
        <v>1.83</v>
      </c>
      <c r="S57" s="41">
        <v>249209</v>
      </c>
      <c r="T57" s="146">
        <f t="shared" si="4"/>
        <v>783809</v>
      </c>
      <c r="U57" s="55">
        <v>575100</v>
      </c>
      <c r="V57" s="40">
        <v>1.83</v>
      </c>
      <c r="W57" s="59">
        <v>218604.52000000002</v>
      </c>
      <c r="X57" s="162">
        <f t="shared" si="5"/>
        <v>793704.52</v>
      </c>
      <c r="Y57" s="55">
        <v>603450</v>
      </c>
      <c r="Z57" s="40">
        <v>1.83</v>
      </c>
      <c r="AA57" s="59">
        <v>240465</v>
      </c>
      <c r="AB57" s="162">
        <f t="shared" si="6"/>
        <v>843915</v>
      </c>
      <c r="AC57" s="571">
        <v>737685.93576436804</v>
      </c>
      <c r="AD57" s="563">
        <v>1.83</v>
      </c>
      <c r="AE57" s="570">
        <v>56319.483942010404</v>
      </c>
      <c r="AF57" s="570">
        <f t="shared" si="19"/>
        <v>794005.41970637848</v>
      </c>
      <c r="AG57" s="458">
        <f t="shared" si="7"/>
        <v>783146.54837106308</v>
      </c>
    </row>
    <row r="58" spans="1:34" x14ac:dyDescent="0.25">
      <c r="A58" s="16">
        <v>49</v>
      </c>
      <c r="B58" s="19" t="s">
        <v>336</v>
      </c>
      <c r="C58" s="301" t="s">
        <v>593</v>
      </c>
      <c r="D58" s="302" t="s">
        <v>593</v>
      </c>
      <c r="E58" s="301" t="s">
        <v>593</v>
      </c>
      <c r="F58" s="302" t="s">
        <v>593</v>
      </c>
      <c r="G58" s="271">
        <v>908500</v>
      </c>
      <c r="H58" s="322">
        <f t="shared" si="1"/>
        <v>954833.5</v>
      </c>
      <c r="I58" s="91">
        <f t="shared" si="2"/>
        <v>954833.5</v>
      </c>
      <c r="K58" s="133">
        <v>49</v>
      </c>
      <c r="L58" s="206" t="s">
        <v>336</v>
      </c>
      <c r="M58" s="122">
        <v>797850</v>
      </c>
      <c r="N58" s="40">
        <v>1.83</v>
      </c>
      <c r="O58" s="41">
        <v>349250</v>
      </c>
      <c r="P58" s="146">
        <f t="shared" si="3"/>
        <v>1147100</v>
      </c>
      <c r="Q58" s="122">
        <v>768300</v>
      </c>
      <c r="R58" s="40">
        <v>1.83</v>
      </c>
      <c r="S58" s="41">
        <v>355600</v>
      </c>
      <c r="T58" s="146">
        <f t="shared" si="4"/>
        <v>1123900</v>
      </c>
      <c r="U58" s="55">
        <v>839220</v>
      </c>
      <c r="V58" s="40">
        <v>1.83</v>
      </c>
      <c r="W58" s="59">
        <v>317500</v>
      </c>
      <c r="X58" s="162">
        <f t="shared" si="5"/>
        <v>1156720</v>
      </c>
      <c r="Y58" s="55">
        <v>880590</v>
      </c>
      <c r="Z58" s="40">
        <v>1.83</v>
      </c>
      <c r="AA58" s="59">
        <v>358775</v>
      </c>
      <c r="AB58" s="162">
        <f t="shared" si="6"/>
        <v>1239365</v>
      </c>
      <c r="AC58" s="571">
        <v>327030.80957975</v>
      </c>
      <c r="AD58" s="563">
        <v>1.83</v>
      </c>
      <c r="AE58" s="570">
        <v>54012.348778536798</v>
      </c>
      <c r="AF58" s="570">
        <f t="shared" si="19"/>
        <v>381043.15835828678</v>
      </c>
      <c r="AG58" s="458">
        <f t="shared" si="7"/>
        <v>1000493.6097263811</v>
      </c>
    </row>
    <row r="59" spans="1:34" x14ac:dyDescent="0.25">
      <c r="A59" s="16">
        <v>50</v>
      </c>
      <c r="B59" s="19" t="s">
        <v>337</v>
      </c>
      <c r="C59" s="301" t="s">
        <v>593</v>
      </c>
      <c r="D59" s="302" t="s">
        <v>593</v>
      </c>
      <c r="E59" s="301" t="s">
        <v>593</v>
      </c>
      <c r="F59" s="302" t="s">
        <v>593</v>
      </c>
      <c r="G59" s="271">
        <v>114172</v>
      </c>
      <c r="H59" s="322">
        <f t="shared" si="1"/>
        <v>119994.772</v>
      </c>
      <c r="I59" s="91">
        <f t="shared" si="2"/>
        <v>119994.772</v>
      </c>
      <c r="K59" s="133">
        <v>50</v>
      </c>
      <c r="L59" s="206" t="s">
        <v>337</v>
      </c>
      <c r="M59" s="122">
        <v>100640</v>
      </c>
      <c r="N59" s="40">
        <v>1.1000000000000001</v>
      </c>
      <c r="O59" s="41">
        <v>44993</v>
      </c>
      <c r="P59" s="146">
        <f t="shared" si="3"/>
        <v>145633</v>
      </c>
      <c r="Q59" s="122">
        <v>94720</v>
      </c>
      <c r="R59" s="40">
        <v>1.1000000000000001</v>
      </c>
      <c r="S59" s="41">
        <v>45394</v>
      </c>
      <c r="T59" s="146">
        <f t="shared" si="4"/>
        <v>140114</v>
      </c>
      <c r="U59" s="55">
        <v>104340</v>
      </c>
      <c r="V59" s="40">
        <v>1.1000000000000001</v>
      </c>
      <c r="W59" s="59">
        <v>40172</v>
      </c>
      <c r="X59" s="162">
        <f t="shared" si="5"/>
        <v>144512</v>
      </c>
      <c r="Y59" s="55">
        <v>107300</v>
      </c>
      <c r="Z59" s="40">
        <v>1.1000000000000001</v>
      </c>
      <c r="AA59" s="59">
        <v>44189</v>
      </c>
      <c r="AB59" s="162">
        <f t="shared" si="6"/>
        <v>151489</v>
      </c>
      <c r="AC59" s="571">
        <v>132200.20639740099</v>
      </c>
      <c r="AD59" s="563">
        <v>1.1000000000000001</v>
      </c>
      <c r="AE59" s="570">
        <v>33987.750737750401</v>
      </c>
      <c r="AF59" s="570">
        <f t="shared" si="19"/>
        <v>166187.9571351514</v>
      </c>
      <c r="AG59" s="458">
        <f t="shared" si="7"/>
        <v>144655.12152252524</v>
      </c>
    </row>
    <row r="60" spans="1:34" x14ac:dyDescent="0.25">
      <c r="A60" s="16">
        <v>51</v>
      </c>
      <c r="B60" s="19" t="s">
        <v>213</v>
      </c>
      <c r="C60" s="301" t="s">
        <v>593</v>
      </c>
      <c r="D60" s="302" t="s">
        <v>593</v>
      </c>
      <c r="E60" s="301" t="s">
        <v>593</v>
      </c>
      <c r="F60" s="302" t="s">
        <v>593</v>
      </c>
      <c r="G60" s="271">
        <v>404616</v>
      </c>
      <c r="H60" s="322">
        <f t="shared" si="1"/>
        <v>425251.41599999997</v>
      </c>
      <c r="I60" s="91">
        <f t="shared" si="2"/>
        <v>425251.41599999997</v>
      </c>
      <c r="K60" s="133">
        <v>51</v>
      </c>
      <c r="L60" s="206" t="s">
        <v>213</v>
      </c>
      <c r="M60" s="122">
        <v>373460</v>
      </c>
      <c r="N60" s="40">
        <v>0.22</v>
      </c>
      <c r="O60" s="41">
        <v>158610</v>
      </c>
      <c r="P60" s="146">
        <f t="shared" si="3"/>
        <v>532070</v>
      </c>
      <c r="Q60" s="122">
        <v>328750</v>
      </c>
      <c r="R60" s="40">
        <v>0.22</v>
      </c>
      <c r="S60" s="41">
        <v>162858</v>
      </c>
      <c r="T60" s="146">
        <f t="shared" si="4"/>
        <v>491608</v>
      </c>
      <c r="U60" s="55">
        <v>368200</v>
      </c>
      <c r="V60" s="40">
        <v>0.22</v>
      </c>
      <c r="W60" s="59">
        <v>141616</v>
      </c>
      <c r="X60" s="162">
        <f t="shared" si="5"/>
        <v>509816</v>
      </c>
      <c r="Y60" s="55">
        <v>397130</v>
      </c>
      <c r="Z60" s="40">
        <v>0.22</v>
      </c>
      <c r="AA60" s="59">
        <v>160026</v>
      </c>
      <c r="AB60" s="162">
        <f t="shared" si="6"/>
        <v>557156</v>
      </c>
      <c r="AC60" s="571">
        <v>218020.539719833</v>
      </c>
      <c r="AD60" s="563">
        <v>0.22</v>
      </c>
      <c r="AE60" s="570">
        <v>24139.054962815801</v>
      </c>
      <c r="AF60" s="570">
        <f t="shared" si="19"/>
        <v>242159.59468264881</v>
      </c>
      <c r="AG60" s="458">
        <f t="shared" si="7"/>
        <v>459676.83511377481</v>
      </c>
    </row>
    <row r="61" spans="1:34" x14ac:dyDescent="0.25">
      <c r="A61" s="16">
        <v>52</v>
      </c>
      <c r="B61" s="19" t="s">
        <v>39</v>
      </c>
      <c r="C61" s="301" t="s">
        <v>593</v>
      </c>
      <c r="D61" s="302" t="s">
        <v>593</v>
      </c>
      <c r="E61" s="301" t="s">
        <v>593</v>
      </c>
      <c r="F61" s="302" t="s">
        <v>593</v>
      </c>
      <c r="G61" s="271">
        <v>59340</v>
      </c>
      <c r="H61" s="322">
        <f t="shared" si="1"/>
        <v>62366.34</v>
      </c>
      <c r="I61" s="91">
        <f t="shared" si="2"/>
        <v>62366.34</v>
      </c>
      <c r="K61" s="133">
        <v>52</v>
      </c>
      <c r="L61" s="206" t="s">
        <v>39</v>
      </c>
      <c r="M61" s="122">
        <v>53430</v>
      </c>
      <c r="N61" s="40">
        <v>0.3</v>
      </c>
      <c r="O61" s="41">
        <v>22781</v>
      </c>
      <c r="P61" s="146">
        <f t="shared" si="3"/>
        <v>76211</v>
      </c>
      <c r="Q61" s="122">
        <v>51870</v>
      </c>
      <c r="R61" s="40">
        <v>0.3</v>
      </c>
      <c r="S61" s="41">
        <v>22781</v>
      </c>
      <c r="T61" s="146">
        <f t="shared" si="4"/>
        <v>74651</v>
      </c>
      <c r="U61" s="55">
        <v>54600</v>
      </c>
      <c r="V61" s="40">
        <v>0.3</v>
      </c>
      <c r="W61" s="59">
        <v>20340</v>
      </c>
      <c r="X61" s="162">
        <f t="shared" si="5"/>
        <v>74940</v>
      </c>
      <c r="Y61" s="55">
        <v>59280</v>
      </c>
      <c r="Z61" s="40">
        <v>0.3</v>
      </c>
      <c r="AA61" s="59">
        <v>22984</v>
      </c>
      <c r="AB61" s="162">
        <f t="shared" si="6"/>
        <v>82264</v>
      </c>
      <c r="AC61" s="571">
        <v>80637.7338689795</v>
      </c>
      <c r="AD61" s="563">
        <v>0.3</v>
      </c>
      <c r="AE61" s="570">
        <v>20652.2196186664</v>
      </c>
      <c r="AF61" s="570">
        <f t="shared" si="19"/>
        <v>101289.95348764589</v>
      </c>
      <c r="AG61" s="458">
        <f t="shared" si="7"/>
        <v>78620.382247940972</v>
      </c>
    </row>
    <row r="62" spans="1:34" s="37" customFormat="1" ht="15" customHeight="1" x14ac:dyDescent="0.25">
      <c r="A62" s="663" t="s">
        <v>402</v>
      </c>
      <c r="B62" s="664"/>
      <c r="C62" s="34"/>
      <c r="D62" s="34"/>
      <c r="E62" s="34"/>
      <c r="F62" s="34"/>
      <c r="H62" s="193"/>
      <c r="I62" s="38"/>
      <c r="K62" s="733" t="s">
        <v>402</v>
      </c>
      <c r="L62" s="734"/>
      <c r="M62" s="204"/>
      <c r="N62" s="204"/>
      <c r="O62" s="204"/>
      <c r="P62" s="269"/>
      <c r="Q62" s="204"/>
      <c r="R62" s="204"/>
      <c r="S62" s="204"/>
      <c r="T62" s="269"/>
      <c r="U62" s="280"/>
      <c r="V62" s="204"/>
      <c r="W62" s="280"/>
      <c r="X62" s="281"/>
      <c r="Y62" s="280"/>
      <c r="Z62" s="204"/>
      <c r="AA62" s="280"/>
      <c r="AB62" s="281"/>
      <c r="AC62" s="564"/>
      <c r="AD62" s="565"/>
      <c r="AE62" s="564"/>
      <c r="AF62" s="566"/>
      <c r="AG62" s="566"/>
      <c r="AH62" s="566"/>
    </row>
    <row r="63" spans="1:34" x14ac:dyDescent="0.25">
      <c r="A63" s="16">
        <v>53</v>
      </c>
      <c r="B63" s="12" t="s">
        <v>41</v>
      </c>
      <c r="C63" s="301" t="s">
        <v>593</v>
      </c>
      <c r="D63" s="302" t="s">
        <v>593</v>
      </c>
      <c r="E63" s="301" t="s">
        <v>593</v>
      </c>
      <c r="F63" s="302" t="s">
        <v>593</v>
      </c>
      <c r="G63" s="271">
        <v>567051.19999999995</v>
      </c>
      <c r="H63" s="322">
        <f t="shared" si="1"/>
        <v>595970.8112</v>
      </c>
      <c r="I63" s="91">
        <f t="shared" si="2"/>
        <v>595970.8112</v>
      </c>
      <c r="K63" s="133">
        <v>53</v>
      </c>
      <c r="L63" s="124" t="s">
        <v>41</v>
      </c>
      <c r="M63" s="122">
        <v>625500</v>
      </c>
      <c r="N63" s="40">
        <v>0.35</v>
      </c>
      <c r="O63" s="41">
        <v>217856</v>
      </c>
      <c r="P63" s="146">
        <f t="shared" si="3"/>
        <v>843356</v>
      </c>
      <c r="Q63" s="122">
        <v>621000</v>
      </c>
      <c r="R63" s="40">
        <v>0.35</v>
      </c>
      <c r="S63" s="41">
        <v>223798</v>
      </c>
      <c r="T63" s="146">
        <f t="shared" si="4"/>
        <v>844798</v>
      </c>
      <c r="U63" s="55">
        <v>630000</v>
      </c>
      <c r="V63" s="40">
        <v>0.35</v>
      </c>
      <c r="W63" s="59">
        <v>198051.19999999995</v>
      </c>
      <c r="X63" s="162">
        <f t="shared" si="5"/>
        <v>828051.2</v>
      </c>
      <c r="Y63" s="55">
        <v>670500</v>
      </c>
      <c r="Z63" s="40">
        <v>0.35</v>
      </c>
      <c r="AA63" s="59">
        <v>221817</v>
      </c>
      <c r="AB63" s="162">
        <f t="shared" si="6"/>
        <v>892317</v>
      </c>
      <c r="AC63" s="571">
        <v>1052770.4144005701</v>
      </c>
      <c r="AD63" s="563">
        <v>0.35</v>
      </c>
      <c r="AE63" s="570">
        <v>144692.46709694</v>
      </c>
      <c r="AF63" s="570">
        <f t="shared" ref="AF63:AF79" si="20">IF(AND(AC63="",AE63=""),"",SUM(AC63,AE63))</f>
        <v>1197462.88149751</v>
      </c>
      <c r="AG63" s="458">
        <f t="shared" si="7"/>
        <v>866992.64878291823</v>
      </c>
    </row>
    <row r="64" spans="1:34" x14ac:dyDescent="0.25">
      <c r="A64" s="16">
        <v>54</v>
      </c>
      <c r="B64" s="19" t="s">
        <v>134</v>
      </c>
      <c r="C64" s="301" t="s">
        <v>593</v>
      </c>
      <c r="D64" s="302" t="s">
        <v>593</v>
      </c>
      <c r="E64" s="301" t="s">
        <v>593</v>
      </c>
      <c r="F64" s="302" t="s">
        <v>593</v>
      </c>
      <c r="G64" s="271">
        <v>606280</v>
      </c>
      <c r="H64" s="322">
        <f t="shared" si="1"/>
        <v>637200.28</v>
      </c>
      <c r="I64" s="91">
        <f t="shared" si="2"/>
        <v>637200.28</v>
      </c>
      <c r="K64" s="133">
        <v>54</v>
      </c>
      <c r="L64" s="206" t="s">
        <v>134</v>
      </c>
      <c r="M64" s="122">
        <v>539780</v>
      </c>
      <c r="N64" s="40">
        <v>0.63</v>
      </c>
      <c r="O64" s="41">
        <v>237754</v>
      </c>
      <c r="P64" s="146">
        <f t="shared" si="3"/>
        <v>777534</v>
      </c>
      <c r="Q64" s="122">
        <v>531900</v>
      </c>
      <c r="R64" s="40">
        <v>0.63</v>
      </c>
      <c r="S64" s="41">
        <v>237754</v>
      </c>
      <c r="T64" s="146">
        <f t="shared" si="4"/>
        <v>769654</v>
      </c>
      <c r="U64" s="55">
        <v>543720</v>
      </c>
      <c r="V64" s="40">
        <v>0.63</v>
      </c>
      <c r="W64" s="59">
        <v>212280</v>
      </c>
      <c r="X64" s="162">
        <f t="shared" si="5"/>
        <v>756000</v>
      </c>
      <c r="Y64" s="55">
        <v>571300</v>
      </c>
      <c r="Z64" s="40">
        <v>0.63</v>
      </c>
      <c r="AA64" s="59">
        <v>237754</v>
      </c>
      <c r="AB64" s="162">
        <f t="shared" si="6"/>
        <v>809054</v>
      </c>
      <c r="AC64" s="571">
        <v>542064.76656369504</v>
      </c>
      <c r="AD64" s="563">
        <v>0.63</v>
      </c>
      <c r="AE64" s="570">
        <v>26662.717374641299</v>
      </c>
      <c r="AF64" s="570">
        <f t="shared" si="20"/>
        <v>568727.48393833637</v>
      </c>
      <c r="AG64" s="458">
        <f t="shared" si="7"/>
        <v>719694.96065638948</v>
      </c>
    </row>
    <row r="65" spans="1:34" x14ac:dyDescent="0.25">
      <c r="A65" s="16">
        <v>55</v>
      </c>
      <c r="B65" s="19" t="s">
        <v>42</v>
      </c>
      <c r="C65" s="301" t="s">
        <v>593</v>
      </c>
      <c r="D65" s="302" t="s">
        <v>593</v>
      </c>
      <c r="E65" s="301" t="s">
        <v>593</v>
      </c>
      <c r="F65" s="302" t="s">
        <v>593</v>
      </c>
      <c r="G65" s="271">
        <v>335156</v>
      </c>
      <c r="H65" s="322">
        <f t="shared" si="1"/>
        <v>352248.95600000001</v>
      </c>
      <c r="I65" s="91">
        <f t="shared" si="2"/>
        <v>352248.95600000001</v>
      </c>
      <c r="K65" s="133">
        <v>55</v>
      </c>
      <c r="L65" s="206" t="s">
        <v>42</v>
      </c>
      <c r="M65" s="122">
        <v>280000</v>
      </c>
      <c r="N65" s="40">
        <v>0.59</v>
      </c>
      <c r="O65" s="41">
        <v>131215</v>
      </c>
      <c r="P65" s="146">
        <f t="shared" si="3"/>
        <v>411215</v>
      </c>
      <c r="Q65" s="122">
        <v>268000</v>
      </c>
      <c r="R65" s="40">
        <v>0.59</v>
      </c>
      <c r="S65" s="41">
        <v>135901</v>
      </c>
      <c r="T65" s="146">
        <f t="shared" si="4"/>
        <v>403901</v>
      </c>
      <c r="U65" s="55">
        <v>292000</v>
      </c>
      <c r="V65" s="40">
        <v>0.59</v>
      </c>
      <c r="W65" s="59">
        <v>117156</v>
      </c>
      <c r="X65" s="162">
        <f t="shared" si="5"/>
        <v>409156</v>
      </c>
      <c r="Y65" s="55">
        <v>298000</v>
      </c>
      <c r="Z65" s="40">
        <v>0.59</v>
      </c>
      <c r="AA65" s="59">
        <v>133558</v>
      </c>
      <c r="AB65" s="162">
        <f t="shared" si="6"/>
        <v>431558</v>
      </c>
      <c r="AC65" s="571">
        <v>353910.05420274299</v>
      </c>
      <c r="AD65" s="563">
        <v>0.59</v>
      </c>
      <c r="AE65" s="570">
        <v>23444.674476721801</v>
      </c>
      <c r="AF65" s="570">
        <f t="shared" si="20"/>
        <v>377354.72867946478</v>
      </c>
      <c r="AG65" s="458">
        <f t="shared" si="7"/>
        <v>397572.2807799108</v>
      </c>
    </row>
    <row r="66" spans="1:34" x14ac:dyDescent="0.25">
      <c r="A66" s="16">
        <v>56</v>
      </c>
      <c r="B66" s="19" t="s">
        <v>135</v>
      </c>
      <c r="C66" s="301" t="s">
        <v>593</v>
      </c>
      <c r="D66" s="302" t="s">
        <v>593</v>
      </c>
      <c r="E66" s="301" t="s">
        <v>593</v>
      </c>
      <c r="F66" s="302" t="s">
        <v>593</v>
      </c>
      <c r="G66" s="271">
        <v>2547087.16</v>
      </c>
      <c r="H66" s="322">
        <f t="shared" si="1"/>
        <v>2676988.6051600003</v>
      </c>
      <c r="I66" s="91">
        <f t="shared" si="2"/>
        <v>2676988.6051600003</v>
      </c>
      <c r="K66" s="133">
        <v>56</v>
      </c>
      <c r="L66" s="206" t="s">
        <v>135</v>
      </c>
      <c r="M66" s="122">
        <v>2318400</v>
      </c>
      <c r="N66" s="40">
        <v>1.1000000000000001</v>
      </c>
      <c r="O66" s="41">
        <v>989107</v>
      </c>
      <c r="P66" s="146">
        <f t="shared" si="3"/>
        <v>3307507</v>
      </c>
      <c r="Q66" s="122">
        <v>2103120</v>
      </c>
      <c r="R66" s="40">
        <v>1.1000000000000001</v>
      </c>
      <c r="S66" s="41">
        <v>1006928</v>
      </c>
      <c r="T66" s="146">
        <f t="shared" si="4"/>
        <v>3110048</v>
      </c>
      <c r="U66" s="55">
        <v>2434320</v>
      </c>
      <c r="V66" s="40">
        <v>1.1000000000000001</v>
      </c>
      <c r="W66" s="59">
        <v>891087.16000000015</v>
      </c>
      <c r="X66" s="162">
        <f t="shared" si="5"/>
        <v>3325407.16</v>
      </c>
      <c r="Y66" s="55">
        <v>2401200</v>
      </c>
      <c r="Z66" s="40">
        <v>1.1000000000000001</v>
      </c>
      <c r="AA66" s="59">
        <v>989107</v>
      </c>
      <c r="AB66" s="162">
        <f t="shared" si="6"/>
        <v>3390307</v>
      </c>
      <c r="AC66" s="571">
        <v>2310121.7462094701</v>
      </c>
      <c r="AD66" s="563">
        <v>1.1000000000000001</v>
      </c>
      <c r="AE66" s="570">
        <v>62247.850672748304</v>
      </c>
      <c r="AF66" s="570">
        <f t="shared" si="20"/>
        <v>2372369.5968822185</v>
      </c>
      <c r="AG66" s="458">
        <f t="shared" si="7"/>
        <v>3030437.8936737031</v>
      </c>
    </row>
    <row r="67" spans="1:34" x14ac:dyDescent="0.25">
      <c r="A67" s="16">
        <v>57</v>
      </c>
      <c r="B67" s="19" t="s">
        <v>43</v>
      </c>
      <c r="C67" s="301" t="s">
        <v>593</v>
      </c>
      <c r="D67" s="302" t="s">
        <v>593</v>
      </c>
      <c r="E67" s="301" t="s">
        <v>593</v>
      </c>
      <c r="F67" s="302" t="s">
        <v>593</v>
      </c>
      <c r="G67" s="271">
        <v>326140</v>
      </c>
      <c r="H67" s="322">
        <f t="shared" si="1"/>
        <v>342773.14</v>
      </c>
      <c r="I67" s="91">
        <f t="shared" si="2"/>
        <v>342773.14</v>
      </c>
      <c r="K67" s="133">
        <v>57</v>
      </c>
      <c r="L67" s="206" t="s">
        <v>43</v>
      </c>
      <c r="M67" s="122">
        <v>305280</v>
      </c>
      <c r="N67" s="40">
        <v>0.54</v>
      </c>
      <c r="O67" s="41">
        <v>125554</v>
      </c>
      <c r="P67" s="146">
        <f t="shared" si="3"/>
        <v>430834</v>
      </c>
      <c r="Q67" s="122">
        <v>288320</v>
      </c>
      <c r="R67" s="40">
        <v>0.54</v>
      </c>
      <c r="S67" s="41">
        <v>131261</v>
      </c>
      <c r="T67" s="146">
        <f t="shared" si="4"/>
        <v>419581</v>
      </c>
      <c r="U67" s="55">
        <v>318000</v>
      </c>
      <c r="V67" s="40">
        <v>0.54</v>
      </c>
      <c r="W67" s="59">
        <v>114140</v>
      </c>
      <c r="X67" s="162">
        <f t="shared" si="5"/>
        <v>432140</v>
      </c>
      <c r="Y67" s="55">
        <v>311640</v>
      </c>
      <c r="Z67" s="40">
        <v>0.54</v>
      </c>
      <c r="AA67" s="59">
        <v>128978</v>
      </c>
      <c r="AB67" s="162">
        <f t="shared" si="6"/>
        <v>440618</v>
      </c>
      <c r="AC67" s="571">
        <v>344950.30599507899</v>
      </c>
      <c r="AD67" s="563">
        <v>0.54</v>
      </c>
      <c r="AE67" s="570">
        <v>84893.614267619996</v>
      </c>
      <c r="AF67" s="570">
        <f t="shared" si="20"/>
        <v>429843.92026269902</v>
      </c>
      <c r="AG67" s="458">
        <f t="shared" si="7"/>
        <v>415965.01004378317</v>
      </c>
    </row>
    <row r="68" spans="1:34" x14ac:dyDescent="0.25">
      <c r="A68" s="16">
        <v>58</v>
      </c>
      <c r="B68" s="19" t="s">
        <v>214</v>
      </c>
      <c r="C68" s="301" t="s">
        <v>593</v>
      </c>
      <c r="D68" s="302" t="s">
        <v>593</v>
      </c>
      <c r="E68" s="301" t="s">
        <v>593</v>
      </c>
      <c r="F68" s="302" t="s">
        <v>593</v>
      </c>
      <c r="G68" s="271">
        <v>71760</v>
      </c>
      <c r="H68" s="322">
        <f t="shared" si="1"/>
        <v>75419.759999999995</v>
      </c>
      <c r="I68" s="91">
        <f t="shared" si="2"/>
        <v>75419.759999999995</v>
      </c>
      <c r="K68" s="133">
        <v>58</v>
      </c>
      <c r="L68" s="206" t="s">
        <v>214</v>
      </c>
      <c r="M68" s="122">
        <v>67210</v>
      </c>
      <c r="N68" s="40">
        <v>0.15</v>
      </c>
      <c r="O68" s="41">
        <v>27731</v>
      </c>
      <c r="P68" s="146">
        <f t="shared" si="3"/>
        <v>94941</v>
      </c>
      <c r="Q68" s="122">
        <v>61100</v>
      </c>
      <c r="R68" s="40">
        <v>0.15</v>
      </c>
      <c r="S68" s="41">
        <v>27979</v>
      </c>
      <c r="T68" s="146">
        <f t="shared" si="4"/>
        <v>89079</v>
      </c>
      <c r="U68" s="55">
        <v>69090</v>
      </c>
      <c r="V68" s="40">
        <v>0.15</v>
      </c>
      <c r="W68" s="59">
        <v>24760</v>
      </c>
      <c r="X68" s="162">
        <f t="shared" si="5"/>
        <v>93850</v>
      </c>
      <c r="Y68" s="55">
        <v>68150</v>
      </c>
      <c r="Z68" s="40">
        <v>0.15</v>
      </c>
      <c r="AA68" s="59">
        <v>26988</v>
      </c>
      <c r="AB68" s="162">
        <f t="shared" si="6"/>
        <v>95138</v>
      </c>
      <c r="AC68" s="571">
        <v>177701.67278534401</v>
      </c>
      <c r="AD68" s="563">
        <v>0.15</v>
      </c>
      <c r="AE68" s="570">
        <v>43887.833303876003</v>
      </c>
      <c r="AF68" s="570">
        <f t="shared" si="20"/>
        <v>221589.50608922</v>
      </c>
      <c r="AG68" s="458">
        <f t="shared" si="7"/>
        <v>111669.54434820334</v>
      </c>
    </row>
    <row r="69" spans="1:34" x14ac:dyDescent="0.25">
      <c r="A69" s="16">
        <v>59</v>
      </c>
      <c r="B69" s="19" t="s">
        <v>215</v>
      </c>
      <c r="C69" s="301" t="s">
        <v>593</v>
      </c>
      <c r="D69" s="302" t="s">
        <v>593</v>
      </c>
      <c r="E69" s="301" t="s">
        <v>593</v>
      </c>
      <c r="F69" s="302" t="s">
        <v>593</v>
      </c>
      <c r="G69" s="271">
        <v>81880</v>
      </c>
      <c r="H69" s="322">
        <f t="shared" si="1"/>
        <v>86055.88</v>
      </c>
      <c r="I69" s="91">
        <f t="shared" si="2"/>
        <v>86055.88</v>
      </c>
      <c r="K69" s="133">
        <v>59</v>
      </c>
      <c r="L69" s="206" t="s">
        <v>215</v>
      </c>
      <c r="M69" s="122">
        <v>76850</v>
      </c>
      <c r="N69" s="40">
        <v>0.12</v>
      </c>
      <c r="O69" s="41">
        <v>32057</v>
      </c>
      <c r="P69" s="146">
        <f t="shared" si="3"/>
        <v>108907</v>
      </c>
      <c r="Q69" s="122">
        <v>71550</v>
      </c>
      <c r="R69" s="40">
        <v>0.12</v>
      </c>
      <c r="S69" s="41">
        <v>32346</v>
      </c>
      <c r="T69" s="146">
        <f t="shared" si="4"/>
        <v>103896</v>
      </c>
      <c r="U69" s="55">
        <v>74200</v>
      </c>
      <c r="V69" s="40">
        <v>0.12</v>
      </c>
      <c r="W69" s="59">
        <v>28880</v>
      </c>
      <c r="X69" s="162">
        <f t="shared" si="5"/>
        <v>103080</v>
      </c>
      <c r="Y69" s="55">
        <v>77380</v>
      </c>
      <c r="Z69" s="40">
        <v>0.12</v>
      </c>
      <c r="AA69" s="59">
        <v>32634</v>
      </c>
      <c r="AB69" s="162">
        <f t="shared" si="6"/>
        <v>110014</v>
      </c>
      <c r="AC69" s="571">
        <v>83624.316604867607</v>
      </c>
      <c r="AD69" s="563">
        <v>0.12</v>
      </c>
      <c r="AE69" s="570">
        <v>12132.9923645455</v>
      </c>
      <c r="AF69" s="570">
        <f t="shared" si="20"/>
        <v>95757.308969413105</v>
      </c>
      <c r="AG69" s="458">
        <f t="shared" si="7"/>
        <v>101285.03149490217</v>
      </c>
    </row>
    <row r="70" spans="1:34" x14ac:dyDescent="0.25">
      <c r="A70" s="16">
        <v>60</v>
      </c>
      <c r="B70" s="19" t="s">
        <v>136</v>
      </c>
      <c r="C70" s="301" t="s">
        <v>593</v>
      </c>
      <c r="D70" s="302" t="s">
        <v>593</v>
      </c>
      <c r="E70" s="301" t="s">
        <v>593</v>
      </c>
      <c r="F70" s="302" t="s">
        <v>593</v>
      </c>
      <c r="G70" s="271">
        <v>921157.36</v>
      </c>
      <c r="H70" s="322">
        <f t="shared" si="1"/>
        <v>968136.38535999996</v>
      </c>
      <c r="I70" s="91">
        <f t="shared" si="2"/>
        <v>968136.38535999996</v>
      </c>
      <c r="K70" s="133">
        <v>60</v>
      </c>
      <c r="L70" s="206" t="s">
        <v>136</v>
      </c>
      <c r="M70" s="122">
        <v>862560</v>
      </c>
      <c r="N70" s="40">
        <v>0.63</v>
      </c>
      <c r="O70" s="41">
        <v>360816</v>
      </c>
      <c r="P70" s="146">
        <f t="shared" si="3"/>
        <v>1223376</v>
      </c>
      <c r="Q70" s="122">
        <v>820630</v>
      </c>
      <c r="R70" s="40">
        <v>0.63</v>
      </c>
      <c r="S70" s="41">
        <v>364038</v>
      </c>
      <c r="T70" s="146">
        <f t="shared" si="4"/>
        <v>1184668</v>
      </c>
      <c r="U70" s="55">
        <v>880530</v>
      </c>
      <c r="V70" s="40">
        <v>0.63</v>
      </c>
      <c r="W70" s="59">
        <v>322157.36</v>
      </c>
      <c r="X70" s="162">
        <f t="shared" si="5"/>
        <v>1202687.3599999999</v>
      </c>
      <c r="Y70" s="55">
        <v>910480</v>
      </c>
      <c r="Z70" s="40">
        <v>0.63</v>
      </c>
      <c r="AA70" s="59">
        <v>367259</v>
      </c>
      <c r="AB70" s="162">
        <f t="shared" si="6"/>
        <v>1277739</v>
      </c>
      <c r="AC70" s="571">
        <v>1091595.9899671101</v>
      </c>
      <c r="AD70" s="563">
        <v>0.63</v>
      </c>
      <c r="AE70" s="570">
        <v>51391.622427795002</v>
      </c>
      <c r="AF70" s="570">
        <f t="shared" si="20"/>
        <v>1142987.6123949052</v>
      </c>
      <c r="AG70" s="458">
        <f t="shared" si="7"/>
        <v>1166599.0596258175</v>
      </c>
    </row>
    <row r="71" spans="1:34" x14ac:dyDescent="0.25">
      <c r="A71" s="16">
        <v>61</v>
      </c>
      <c r="B71" s="19" t="s">
        <v>147</v>
      </c>
      <c r="C71" s="301" t="s">
        <v>593</v>
      </c>
      <c r="D71" s="302" t="s">
        <v>593</v>
      </c>
      <c r="E71" s="301" t="s">
        <v>593</v>
      </c>
      <c r="F71" s="302" t="s">
        <v>593</v>
      </c>
      <c r="G71" s="271">
        <v>815672</v>
      </c>
      <c r="H71" s="322">
        <f t="shared" ref="H71:H134" si="21">G71*5.1%+G71</f>
        <v>857271.272</v>
      </c>
      <c r="I71" s="91">
        <f t="shared" ref="I71:I134" si="22">AVERAGE(D71,F71,H71)</f>
        <v>857271.272</v>
      </c>
      <c r="K71" s="133">
        <v>61</v>
      </c>
      <c r="L71" s="206" t="s">
        <v>147</v>
      </c>
      <c r="M71" s="122">
        <v>742000</v>
      </c>
      <c r="N71" s="40">
        <v>0.56000000000000005</v>
      </c>
      <c r="O71" s="41">
        <v>317096</v>
      </c>
      <c r="P71" s="146">
        <f t="shared" ref="P71:P134" si="23">+M71+O71</f>
        <v>1059096</v>
      </c>
      <c r="Q71" s="122">
        <v>683700</v>
      </c>
      <c r="R71" s="40">
        <v>0.56000000000000005</v>
      </c>
      <c r="S71" s="41">
        <v>325666</v>
      </c>
      <c r="T71" s="146">
        <f t="shared" ref="T71:T134" si="24">+Q71+S71</f>
        <v>1009366</v>
      </c>
      <c r="U71" s="55">
        <v>773800</v>
      </c>
      <c r="V71" s="40">
        <v>0.56000000000000005</v>
      </c>
      <c r="W71" s="59">
        <v>285672</v>
      </c>
      <c r="X71" s="162">
        <f t="shared" ref="X71:X134" si="25">+U71+W71</f>
        <v>1059472</v>
      </c>
      <c r="Y71" s="55">
        <v>779100</v>
      </c>
      <c r="Z71" s="40">
        <v>0.56000000000000005</v>
      </c>
      <c r="AA71" s="59">
        <v>319953</v>
      </c>
      <c r="AB71" s="162">
        <f t="shared" ref="AB71:AB134" si="26">+Y71+AA71</f>
        <v>1099053</v>
      </c>
      <c r="AC71" s="571">
        <v>825790.12647306698</v>
      </c>
      <c r="AD71" s="563">
        <v>0.56000000000000005</v>
      </c>
      <c r="AE71" s="570">
        <v>48935.158127527</v>
      </c>
      <c r="AF71" s="570">
        <f t="shared" si="20"/>
        <v>874725.28460059396</v>
      </c>
      <c r="AG71" s="458">
        <f t="shared" ref="AG71:AG134" si="27">AVERAGE(I71,P71,T71,X71,AB71,AF71)</f>
        <v>993163.92610009899</v>
      </c>
    </row>
    <row r="72" spans="1:34" x14ac:dyDescent="0.25">
      <c r="A72" s="16">
        <v>62</v>
      </c>
      <c r="B72" s="19" t="s">
        <v>46</v>
      </c>
      <c r="C72" s="301" t="s">
        <v>593</v>
      </c>
      <c r="D72" s="302" t="s">
        <v>593</v>
      </c>
      <c r="E72" s="301" t="s">
        <v>593</v>
      </c>
      <c r="F72" s="302" t="s">
        <v>593</v>
      </c>
      <c r="G72" s="271">
        <v>1738800</v>
      </c>
      <c r="H72" s="322">
        <f t="shared" si="21"/>
        <v>1827478.8</v>
      </c>
      <c r="I72" s="91">
        <f t="shared" si="22"/>
        <v>1827478.8</v>
      </c>
      <c r="K72" s="133">
        <v>62</v>
      </c>
      <c r="L72" s="206" t="s">
        <v>46</v>
      </c>
      <c r="M72" s="122">
        <v>1559400</v>
      </c>
      <c r="N72" s="40">
        <v>0.85</v>
      </c>
      <c r="O72" s="41">
        <v>669680</v>
      </c>
      <c r="P72" s="146">
        <f t="shared" si="23"/>
        <v>2229080</v>
      </c>
      <c r="Q72" s="122">
        <v>1480300</v>
      </c>
      <c r="R72" s="40">
        <v>0.85</v>
      </c>
      <c r="S72" s="41">
        <v>681856</v>
      </c>
      <c r="T72" s="146">
        <f t="shared" si="24"/>
        <v>2162156</v>
      </c>
      <c r="U72" s="55">
        <v>1683700</v>
      </c>
      <c r="V72" s="40">
        <v>0.85</v>
      </c>
      <c r="W72" s="59">
        <v>608800</v>
      </c>
      <c r="X72" s="162">
        <f t="shared" si="25"/>
        <v>2292500</v>
      </c>
      <c r="Y72" s="55">
        <v>1706300</v>
      </c>
      <c r="Z72" s="40">
        <v>0.85</v>
      </c>
      <c r="AA72" s="59">
        <v>669680</v>
      </c>
      <c r="AB72" s="162">
        <f t="shared" si="26"/>
        <v>2375980</v>
      </c>
      <c r="AC72" s="571">
        <v>1629180.8824269699</v>
      </c>
      <c r="AD72" s="563">
        <v>0.85</v>
      </c>
      <c r="AE72" s="570">
        <v>223403.855101272</v>
      </c>
      <c r="AF72" s="570">
        <f t="shared" si="20"/>
        <v>1852584.7375282419</v>
      </c>
      <c r="AG72" s="458">
        <f t="shared" si="27"/>
        <v>2123296.5895880405</v>
      </c>
    </row>
    <row r="73" spans="1:34" x14ac:dyDescent="0.25">
      <c r="A73" s="16">
        <v>63</v>
      </c>
      <c r="B73" s="19" t="s">
        <v>47</v>
      </c>
      <c r="C73" s="301" t="s">
        <v>593</v>
      </c>
      <c r="D73" s="302" t="s">
        <v>593</v>
      </c>
      <c r="E73" s="301" t="s">
        <v>593</v>
      </c>
      <c r="F73" s="302" t="s">
        <v>593</v>
      </c>
      <c r="G73" s="271">
        <v>660876.48</v>
      </c>
      <c r="H73" s="322">
        <f t="shared" si="21"/>
        <v>694581.18047999998</v>
      </c>
      <c r="I73" s="91">
        <f t="shared" si="22"/>
        <v>694581.18047999998</v>
      </c>
      <c r="K73" s="133">
        <v>63</v>
      </c>
      <c r="L73" s="206" t="s">
        <v>47</v>
      </c>
      <c r="M73" s="122">
        <v>580500</v>
      </c>
      <c r="N73" s="40">
        <v>0.68</v>
      </c>
      <c r="O73" s="41">
        <v>258582</v>
      </c>
      <c r="P73" s="146">
        <f t="shared" si="23"/>
        <v>839082</v>
      </c>
      <c r="Q73" s="122">
        <v>546100</v>
      </c>
      <c r="R73" s="40">
        <v>0.68</v>
      </c>
      <c r="S73" s="41">
        <v>267817</v>
      </c>
      <c r="T73" s="146">
        <f t="shared" si="24"/>
        <v>813917</v>
      </c>
      <c r="U73" s="55">
        <v>619200</v>
      </c>
      <c r="V73" s="40">
        <v>0.68</v>
      </c>
      <c r="W73" s="59">
        <v>230876.47999999998</v>
      </c>
      <c r="X73" s="162">
        <f t="shared" si="25"/>
        <v>850076.48</v>
      </c>
      <c r="Y73" s="55">
        <v>645000</v>
      </c>
      <c r="Z73" s="40">
        <v>0.68</v>
      </c>
      <c r="AA73" s="59">
        <v>256273</v>
      </c>
      <c r="AB73" s="162">
        <f t="shared" si="26"/>
        <v>901273</v>
      </c>
      <c r="AC73" s="571">
        <v>401695.37797695299</v>
      </c>
      <c r="AD73" s="563">
        <v>0.68</v>
      </c>
      <c r="AE73" s="570">
        <v>22474.035087558201</v>
      </c>
      <c r="AF73" s="570">
        <f t="shared" si="20"/>
        <v>424169.4130645112</v>
      </c>
      <c r="AG73" s="458">
        <f t="shared" si="27"/>
        <v>753849.84559075197</v>
      </c>
    </row>
    <row r="74" spans="1:34" x14ac:dyDescent="0.25">
      <c r="A74" s="16">
        <v>64</v>
      </c>
      <c r="B74" s="19" t="s">
        <v>48</v>
      </c>
      <c r="C74" s="301" t="s">
        <v>593</v>
      </c>
      <c r="D74" s="302" t="s">
        <v>593</v>
      </c>
      <c r="E74" s="301" t="s">
        <v>593</v>
      </c>
      <c r="F74" s="302" t="s">
        <v>593</v>
      </c>
      <c r="G74" s="271">
        <v>1472073.6</v>
      </c>
      <c r="H74" s="322">
        <f t="shared" si="21"/>
        <v>1547149.3536</v>
      </c>
      <c r="I74" s="91">
        <f t="shared" si="22"/>
        <v>1547149.3536</v>
      </c>
      <c r="K74" s="133">
        <v>64</v>
      </c>
      <c r="L74" s="206" t="s">
        <v>48</v>
      </c>
      <c r="M74" s="122">
        <v>1368510</v>
      </c>
      <c r="N74" s="40">
        <v>2.0699999999999998</v>
      </c>
      <c r="O74" s="41">
        <v>566581</v>
      </c>
      <c r="P74" s="146">
        <f t="shared" si="23"/>
        <v>1935091</v>
      </c>
      <c r="Q74" s="122">
        <v>1291950</v>
      </c>
      <c r="R74" s="40">
        <v>2.0699999999999998</v>
      </c>
      <c r="S74" s="41">
        <v>576882</v>
      </c>
      <c r="T74" s="146">
        <f t="shared" si="24"/>
        <v>1868832</v>
      </c>
      <c r="U74" s="55">
        <v>1397220</v>
      </c>
      <c r="V74" s="40">
        <v>2.0699999999999998</v>
      </c>
      <c r="W74" s="59">
        <v>515073.60000000009</v>
      </c>
      <c r="X74" s="162">
        <f t="shared" si="25"/>
        <v>1912293.6</v>
      </c>
      <c r="Y74" s="55">
        <v>1445070</v>
      </c>
      <c r="Z74" s="40">
        <v>2.0699999999999998</v>
      </c>
      <c r="AA74" s="59">
        <v>576882</v>
      </c>
      <c r="AB74" s="162">
        <f t="shared" si="26"/>
        <v>2021952</v>
      </c>
      <c r="AC74" s="571">
        <v>2953730.3257933599</v>
      </c>
      <c r="AD74" s="563">
        <v>2.0699999999999998</v>
      </c>
      <c r="AE74" s="570">
        <v>51063.098326847299</v>
      </c>
      <c r="AF74" s="570">
        <f t="shared" si="20"/>
        <v>3004793.4241202073</v>
      </c>
      <c r="AG74" s="458">
        <f t="shared" si="27"/>
        <v>2048351.8962867011</v>
      </c>
    </row>
    <row r="75" spans="1:34" x14ac:dyDescent="0.25">
      <c r="A75" s="16">
        <v>65</v>
      </c>
      <c r="B75" s="19" t="s">
        <v>102</v>
      </c>
      <c r="C75" s="301" t="s">
        <v>593</v>
      </c>
      <c r="D75" s="302" t="s">
        <v>593</v>
      </c>
      <c r="E75" s="301" t="s">
        <v>593</v>
      </c>
      <c r="F75" s="302" t="s">
        <v>593</v>
      </c>
      <c r="G75" s="271">
        <v>1031044</v>
      </c>
      <c r="H75" s="322">
        <f t="shared" si="21"/>
        <v>1083627.2439999999</v>
      </c>
      <c r="I75" s="91">
        <f t="shared" si="22"/>
        <v>1083627.2439999999</v>
      </c>
      <c r="K75" s="133">
        <v>65</v>
      </c>
      <c r="L75" s="206" t="s">
        <v>102</v>
      </c>
      <c r="M75" s="122">
        <v>917900</v>
      </c>
      <c r="N75" s="40">
        <v>0.88</v>
      </c>
      <c r="O75" s="41">
        <v>404369</v>
      </c>
      <c r="P75" s="146">
        <f t="shared" si="23"/>
        <v>1322269</v>
      </c>
      <c r="Q75" s="122">
        <v>864300</v>
      </c>
      <c r="R75" s="40">
        <v>0.88</v>
      </c>
      <c r="S75" s="41">
        <v>415201</v>
      </c>
      <c r="T75" s="146">
        <f t="shared" si="24"/>
        <v>1279501</v>
      </c>
      <c r="U75" s="55">
        <v>978200</v>
      </c>
      <c r="V75" s="40">
        <v>0.88</v>
      </c>
      <c r="W75" s="59">
        <v>361044</v>
      </c>
      <c r="X75" s="162">
        <f t="shared" si="25"/>
        <v>1339244</v>
      </c>
      <c r="Y75" s="55">
        <v>971500</v>
      </c>
      <c r="Z75" s="40">
        <v>0.88</v>
      </c>
      <c r="AA75" s="59">
        <v>397148</v>
      </c>
      <c r="AB75" s="162">
        <f t="shared" si="26"/>
        <v>1368648</v>
      </c>
      <c r="AC75" s="571">
        <v>1007971.67336224</v>
      </c>
      <c r="AD75" s="563">
        <v>0.88</v>
      </c>
      <c r="AE75" s="570">
        <v>61814.796176044503</v>
      </c>
      <c r="AF75" s="570">
        <f t="shared" si="20"/>
        <v>1069786.4695382845</v>
      </c>
      <c r="AG75" s="458">
        <f t="shared" si="27"/>
        <v>1243845.9522563808</v>
      </c>
    </row>
    <row r="76" spans="1:34" x14ac:dyDescent="0.25">
      <c r="A76" s="16">
        <v>66</v>
      </c>
      <c r="B76" s="19" t="s">
        <v>217</v>
      </c>
      <c r="C76" s="301" t="s">
        <v>593</v>
      </c>
      <c r="D76" s="302" t="s">
        <v>593</v>
      </c>
      <c r="E76" s="301" t="s">
        <v>593</v>
      </c>
      <c r="F76" s="302" t="s">
        <v>593</v>
      </c>
      <c r="G76" s="271">
        <v>2163185.88</v>
      </c>
      <c r="H76" s="322">
        <f t="shared" si="21"/>
        <v>2273508.3598799999</v>
      </c>
      <c r="I76" s="91">
        <f t="shared" si="22"/>
        <v>2273508.3598799999</v>
      </c>
      <c r="K76" s="133">
        <v>66</v>
      </c>
      <c r="L76" s="206" t="s">
        <v>217</v>
      </c>
      <c r="M76" s="122">
        <v>1912160</v>
      </c>
      <c r="N76" s="40">
        <v>1.02</v>
      </c>
      <c r="O76" s="41">
        <v>848048</v>
      </c>
      <c r="P76" s="146">
        <f t="shared" si="23"/>
        <v>2760208</v>
      </c>
      <c r="Q76" s="122">
        <v>1898100</v>
      </c>
      <c r="R76" s="40">
        <v>1.02</v>
      </c>
      <c r="S76" s="41">
        <v>870764</v>
      </c>
      <c r="T76" s="146">
        <f t="shared" si="24"/>
        <v>2768864</v>
      </c>
      <c r="U76" s="55">
        <v>2010580</v>
      </c>
      <c r="V76" s="40">
        <v>1.02</v>
      </c>
      <c r="W76" s="59">
        <v>757185.87999999989</v>
      </c>
      <c r="X76" s="162">
        <f t="shared" si="25"/>
        <v>2767765.88</v>
      </c>
      <c r="Y76" s="55">
        <v>2109000</v>
      </c>
      <c r="Z76" s="40">
        <v>1.02</v>
      </c>
      <c r="AA76" s="59">
        <v>848048</v>
      </c>
      <c r="AB76" s="162">
        <f t="shared" si="26"/>
        <v>2957048</v>
      </c>
      <c r="AC76" s="571">
        <v>1314096.4037907801</v>
      </c>
      <c r="AD76" s="563">
        <v>1.02</v>
      </c>
      <c r="AE76" s="570">
        <v>25938.4710611884</v>
      </c>
      <c r="AF76" s="570">
        <f t="shared" si="20"/>
        <v>1340034.8748519686</v>
      </c>
      <c r="AG76" s="458">
        <f t="shared" si="27"/>
        <v>2477904.8524553278</v>
      </c>
    </row>
    <row r="77" spans="1:34" x14ac:dyDescent="0.25">
      <c r="A77" s="16">
        <v>67</v>
      </c>
      <c r="B77" s="19" t="s">
        <v>341</v>
      </c>
      <c r="C77" s="301" t="s">
        <v>593</v>
      </c>
      <c r="D77" s="302" t="s">
        <v>593</v>
      </c>
      <c r="E77" s="301" t="s">
        <v>593</v>
      </c>
      <c r="F77" s="302" t="s">
        <v>593</v>
      </c>
      <c r="G77" s="271">
        <v>947742.6</v>
      </c>
      <c r="H77" s="322">
        <f t="shared" si="21"/>
        <v>996077.47259999998</v>
      </c>
      <c r="I77" s="91">
        <f t="shared" si="22"/>
        <v>996077.47259999998</v>
      </c>
      <c r="K77" s="133">
        <v>67</v>
      </c>
      <c r="L77" s="206" t="s">
        <v>341</v>
      </c>
      <c r="M77" s="122">
        <v>862400</v>
      </c>
      <c r="N77" s="40">
        <v>1.05</v>
      </c>
      <c r="O77" s="41">
        <v>371552</v>
      </c>
      <c r="P77" s="146">
        <f t="shared" si="23"/>
        <v>1233952</v>
      </c>
      <c r="Q77" s="122">
        <v>837760</v>
      </c>
      <c r="R77" s="40">
        <v>1.05</v>
      </c>
      <c r="S77" s="41">
        <v>384821</v>
      </c>
      <c r="T77" s="146">
        <f t="shared" si="24"/>
        <v>1222581</v>
      </c>
      <c r="U77" s="55">
        <v>905520</v>
      </c>
      <c r="V77" s="40">
        <v>1.05</v>
      </c>
      <c r="W77" s="59">
        <v>331742.59999999998</v>
      </c>
      <c r="X77" s="162">
        <f t="shared" si="25"/>
        <v>1237262.6000000001</v>
      </c>
      <c r="Y77" s="55">
        <v>911680</v>
      </c>
      <c r="Z77" s="40">
        <v>1.05</v>
      </c>
      <c r="AA77" s="59">
        <v>358282</v>
      </c>
      <c r="AB77" s="162">
        <f t="shared" si="26"/>
        <v>1269962</v>
      </c>
      <c r="AC77" s="571">
        <v>778004.80269885703</v>
      </c>
      <c r="AD77" s="563">
        <v>1.05</v>
      </c>
      <c r="AE77" s="570">
        <v>34726.4907615392</v>
      </c>
      <c r="AF77" s="570">
        <f t="shared" si="20"/>
        <v>812731.29346039623</v>
      </c>
      <c r="AG77" s="458">
        <f t="shared" si="27"/>
        <v>1128761.061010066</v>
      </c>
    </row>
    <row r="78" spans="1:34" x14ac:dyDescent="0.25">
      <c r="A78" s="16">
        <v>68</v>
      </c>
      <c r="B78" s="19" t="s">
        <v>49</v>
      </c>
      <c r="C78" s="301" t="s">
        <v>593</v>
      </c>
      <c r="D78" s="302" t="s">
        <v>593</v>
      </c>
      <c r="E78" s="301" t="s">
        <v>593</v>
      </c>
      <c r="F78" s="302" t="s">
        <v>593</v>
      </c>
      <c r="G78" s="271">
        <v>826631.04</v>
      </c>
      <c r="H78" s="322">
        <f t="shared" si="21"/>
        <v>868789.22304000007</v>
      </c>
      <c r="I78" s="91">
        <f t="shared" si="22"/>
        <v>868789.22304000007</v>
      </c>
      <c r="K78" s="133">
        <v>68</v>
      </c>
      <c r="L78" s="206" t="s">
        <v>49</v>
      </c>
      <c r="M78" s="122">
        <v>724950</v>
      </c>
      <c r="N78" s="40">
        <v>0.78</v>
      </c>
      <c r="O78" s="41">
        <v>324387</v>
      </c>
      <c r="P78" s="146">
        <f t="shared" si="23"/>
        <v>1049337</v>
      </c>
      <c r="Q78" s="122">
        <v>741060</v>
      </c>
      <c r="R78" s="40">
        <v>0.78</v>
      </c>
      <c r="S78" s="41">
        <v>333076</v>
      </c>
      <c r="T78" s="146">
        <f t="shared" si="24"/>
        <v>1074136</v>
      </c>
      <c r="U78" s="55">
        <v>741060</v>
      </c>
      <c r="V78" s="40">
        <v>0.78</v>
      </c>
      <c r="W78" s="59">
        <v>289631.04000000004</v>
      </c>
      <c r="X78" s="162">
        <f t="shared" si="25"/>
        <v>1030691.04</v>
      </c>
      <c r="Y78" s="55">
        <v>805500</v>
      </c>
      <c r="Z78" s="40">
        <v>0.78</v>
      </c>
      <c r="AA78" s="59">
        <v>321490</v>
      </c>
      <c r="AB78" s="162">
        <f t="shared" si="26"/>
        <v>1126990</v>
      </c>
      <c r="AC78" s="571">
        <v>595823.25580968196</v>
      </c>
      <c r="AD78" s="563">
        <v>0.78</v>
      </c>
      <c r="AE78" s="570">
        <v>76180.259135666405</v>
      </c>
      <c r="AF78" s="570">
        <f t="shared" si="20"/>
        <v>672003.51494534838</v>
      </c>
      <c r="AG78" s="458">
        <f t="shared" si="27"/>
        <v>970324.46299755818</v>
      </c>
    </row>
    <row r="79" spans="1:34" x14ac:dyDescent="0.25">
      <c r="A79" s="16">
        <v>69</v>
      </c>
      <c r="B79" s="21" t="s">
        <v>218</v>
      </c>
      <c r="C79" s="301" t="s">
        <v>593</v>
      </c>
      <c r="D79" s="302" t="s">
        <v>593</v>
      </c>
      <c r="E79" s="301" t="s">
        <v>593</v>
      </c>
      <c r="F79" s="302" t="s">
        <v>593</v>
      </c>
      <c r="G79" s="271">
        <v>793960</v>
      </c>
      <c r="H79" s="322">
        <f t="shared" si="21"/>
        <v>834451.96</v>
      </c>
      <c r="I79" s="91">
        <f t="shared" si="22"/>
        <v>834451.96</v>
      </c>
      <c r="K79" s="133">
        <v>69</v>
      </c>
      <c r="L79" s="460" t="s">
        <v>218</v>
      </c>
      <c r="M79" s="122">
        <v>732720</v>
      </c>
      <c r="N79" s="40">
        <v>0.76</v>
      </c>
      <c r="O79" s="41">
        <v>308536</v>
      </c>
      <c r="P79" s="146">
        <f t="shared" si="23"/>
        <v>1041256</v>
      </c>
      <c r="Q79" s="122">
        <v>655320</v>
      </c>
      <c r="R79" s="40">
        <v>0.76</v>
      </c>
      <c r="S79" s="41">
        <v>319654</v>
      </c>
      <c r="T79" s="146">
        <f t="shared" si="24"/>
        <v>974974</v>
      </c>
      <c r="U79" s="55">
        <v>774000</v>
      </c>
      <c r="V79" s="40">
        <v>0.76</v>
      </c>
      <c r="W79" s="59">
        <v>277960</v>
      </c>
      <c r="X79" s="162">
        <f t="shared" si="25"/>
        <v>1051960</v>
      </c>
      <c r="Y79" s="55">
        <v>779160</v>
      </c>
      <c r="Z79" s="40">
        <v>0.76</v>
      </c>
      <c r="AA79" s="59">
        <v>311315</v>
      </c>
      <c r="AB79" s="162">
        <f t="shared" si="26"/>
        <v>1090475</v>
      </c>
      <c r="AC79" s="571">
        <v>510705.64783686999</v>
      </c>
      <c r="AD79" s="563">
        <v>0.76</v>
      </c>
      <c r="AE79" s="570">
        <v>26102.733111662201</v>
      </c>
      <c r="AF79" s="570">
        <f t="shared" si="20"/>
        <v>536808.38094853214</v>
      </c>
      <c r="AG79" s="458">
        <f t="shared" si="27"/>
        <v>921654.22349142202</v>
      </c>
    </row>
    <row r="80" spans="1:34" s="37" customFormat="1" x14ac:dyDescent="0.25">
      <c r="A80" s="661" t="s">
        <v>51</v>
      </c>
      <c r="B80" s="732"/>
      <c r="C80" s="68"/>
      <c r="D80" s="68"/>
      <c r="E80" s="68"/>
      <c r="F80" s="68"/>
      <c r="H80" s="193"/>
      <c r="I80" s="38"/>
      <c r="K80" s="203" t="s">
        <v>51</v>
      </c>
      <c r="L80" s="204"/>
      <c r="M80" s="204"/>
      <c r="N80" s="204"/>
      <c r="O80" s="204"/>
      <c r="P80" s="269"/>
      <c r="Q80" s="204"/>
      <c r="R80" s="204"/>
      <c r="S80" s="204"/>
      <c r="T80" s="269"/>
      <c r="U80" s="280"/>
      <c r="V80" s="204"/>
      <c r="W80" s="280"/>
      <c r="X80" s="281"/>
      <c r="Y80" s="280"/>
      <c r="Z80" s="204"/>
      <c r="AA80" s="280"/>
      <c r="AB80" s="281"/>
      <c r="AC80" s="592"/>
      <c r="AD80" s="593"/>
      <c r="AE80" s="592"/>
      <c r="AF80" s="594"/>
      <c r="AG80" s="594"/>
      <c r="AH80" s="594"/>
    </row>
    <row r="81" spans="1:33" x14ac:dyDescent="0.25">
      <c r="A81" s="16">
        <v>70</v>
      </c>
      <c r="B81" s="19" t="s">
        <v>52</v>
      </c>
      <c r="C81" s="301" t="s">
        <v>593</v>
      </c>
      <c r="D81" s="302" t="s">
        <v>593</v>
      </c>
      <c r="E81" s="301" t="s">
        <v>593</v>
      </c>
      <c r="F81" s="302" t="s">
        <v>593</v>
      </c>
      <c r="G81" s="271">
        <v>2191716</v>
      </c>
      <c r="H81" s="322">
        <f t="shared" si="21"/>
        <v>2303493.5159999998</v>
      </c>
      <c r="I81" s="91">
        <f t="shared" si="22"/>
        <v>2303493.5159999998</v>
      </c>
      <c r="K81" s="133">
        <v>70</v>
      </c>
      <c r="L81" s="206" t="s">
        <v>52</v>
      </c>
      <c r="M81" s="122">
        <v>2009250</v>
      </c>
      <c r="N81" s="40">
        <v>0.54</v>
      </c>
      <c r="O81" s="41">
        <v>851055</v>
      </c>
      <c r="P81" s="146">
        <f t="shared" si="23"/>
        <v>2860305</v>
      </c>
      <c r="Q81" s="122">
        <v>1923750</v>
      </c>
      <c r="R81" s="40">
        <v>0.54</v>
      </c>
      <c r="S81" s="41">
        <v>874056</v>
      </c>
      <c r="T81" s="146">
        <f t="shared" si="24"/>
        <v>2797806</v>
      </c>
      <c r="U81" s="55">
        <v>1966500</v>
      </c>
      <c r="V81" s="40">
        <v>0.54</v>
      </c>
      <c r="W81" s="59">
        <v>766716</v>
      </c>
      <c r="X81" s="162">
        <f t="shared" si="25"/>
        <v>2733216</v>
      </c>
      <c r="Y81" s="55">
        <v>2151750</v>
      </c>
      <c r="Z81" s="40">
        <v>0.54</v>
      </c>
      <c r="AA81" s="59">
        <v>866389</v>
      </c>
      <c r="AB81" s="162">
        <f t="shared" si="26"/>
        <v>3018139</v>
      </c>
      <c r="AC81" s="571">
        <v>2855173.0955090499</v>
      </c>
      <c r="AD81" s="563">
        <v>0.54</v>
      </c>
      <c r="AE81" s="570">
        <v>57693.312000518898</v>
      </c>
      <c r="AF81" s="570">
        <f>IF(AND(AC81="",AE81=""),"",SUM(AC81,AE81))</f>
        <v>2912866.4075095691</v>
      </c>
      <c r="AG81" s="458">
        <f t="shared" si="27"/>
        <v>2770970.9872515947</v>
      </c>
    </row>
    <row r="82" spans="1:33" x14ac:dyDescent="0.25">
      <c r="A82" s="16">
        <v>71</v>
      </c>
      <c r="B82" s="19" t="s">
        <v>219</v>
      </c>
      <c r="C82" s="301" t="s">
        <v>593</v>
      </c>
      <c r="D82" s="302" t="s">
        <v>593</v>
      </c>
      <c r="E82" s="301" t="s">
        <v>593</v>
      </c>
      <c r="F82" s="302" t="s">
        <v>593</v>
      </c>
      <c r="G82" s="271">
        <v>246670.4</v>
      </c>
      <c r="H82" s="322">
        <f t="shared" si="21"/>
        <v>259250.59039999999</v>
      </c>
      <c r="I82" s="91">
        <f t="shared" si="22"/>
        <v>259250.59039999999</v>
      </c>
      <c r="K82" s="133">
        <v>71</v>
      </c>
      <c r="L82" s="206" t="s">
        <v>219</v>
      </c>
      <c r="M82" s="122">
        <v>228800</v>
      </c>
      <c r="N82" s="40">
        <v>0.8</v>
      </c>
      <c r="O82" s="41">
        <v>97071</v>
      </c>
      <c r="P82" s="146">
        <f t="shared" si="23"/>
        <v>325871</v>
      </c>
      <c r="Q82" s="122">
        <v>203200</v>
      </c>
      <c r="R82" s="40">
        <v>0.8</v>
      </c>
      <c r="S82" s="41">
        <v>97938</v>
      </c>
      <c r="T82" s="146">
        <f t="shared" si="24"/>
        <v>301138</v>
      </c>
      <c r="U82" s="55">
        <v>235200</v>
      </c>
      <c r="V82" s="40">
        <v>0.8</v>
      </c>
      <c r="W82" s="59">
        <v>86670.399999999994</v>
      </c>
      <c r="X82" s="162">
        <f t="shared" si="25"/>
        <v>321870.40000000002</v>
      </c>
      <c r="Y82" s="55">
        <v>233600</v>
      </c>
      <c r="Z82" s="40">
        <v>0.8</v>
      </c>
      <c r="AA82" s="59">
        <v>98804</v>
      </c>
      <c r="AB82" s="162">
        <f t="shared" si="26"/>
        <v>332404</v>
      </c>
      <c r="AC82" s="571">
        <v>221007.12245572099</v>
      </c>
      <c r="AD82" s="563">
        <v>0.8</v>
      </c>
      <c r="AE82" s="570">
        <v>54915.790056143</v>
      </c>
      <c r="AF82" s="570">
        <f>IF(AND(AC82="",AE82=""),"",SUM(AC82,AE82))</f>
        <v>275922.91251186398</v>
      </c>
      <c r="AG82" s="458">
        <f t="shared" si="27"/>
        <v>302742.81715197733</v>
      </c>
    </row>
    <row r="83" spans="1:33" x14ac:dyDescent="0.25">
      <c r="A83" s="16">
        <v>72</v>
      </c>
      <c r="B83" s="19" t="s">
        <v>139</v>
      </c>
      <c r="C83" s="301" t="s">
        <v>593</v>
      </c>
      <c r="D83" s="302" t="s">
        <v>593</v>
      </c>
      <c r="E83" s="301" t="s">
        <v>593</v>
      </c>
      <c r="F83" s="302" t="s">
        <v>593</v>
      </c>
      <c r="G83" s="271">
        <v>1691236</v>
      </c>
      <c r="H83" s="322">
        <f t="shared" si="21"/>
        <v>1777489.0360000001</v>
      </c>
      <c r="I83" s="91">
        <f t="shared" si="22"/>
        <v>1777489.0360000001</v>
      </c>
      <c r="K83" s="133">
        <v>72</v>
      </c>
      <c r="L83" s="206" t="s">
        <v>139</v>
      </c>
      <c r="M83" s="122">
        <v>1527610</v>
      </c>
      <c r="N83" s="40">
        <v>2</v>
      </c>
      <c r="O83" s="41">
        <v>663304</v>
      </c>
      <c r="P83" s="146">
        <f t="shared" si="23"/>
        <v>2190914</v>
      </c>
      <c r="Q83" s="122">
        <v>1439690</v>
      </c>
      <c r="R83" s="40">
        <v>2</v>
      </c>
      <c r="S83" s="41">
        <v>669227</v>
      </c>
      <c r="T83" s="146">
        <f t="shared" si="24"/>
        <v>2108917</v>
      </c>
      <c r="U83" s="55">
        <v>1571570</v>
      </c>
      <c r="V83" s="40">
        <v>2</v>
      </c>
      <c r="W83" s="59">
        <v>592236</v>
      </c>
      <c r="X83" s="162">
        <f t="shared" si="25"/>
        <v>2163806</v>
      </c>
      <c r="Y83" s="55">
        <v>1615530</v>
      </c>
      <c r="Z83" s="40">
        <v>2</v>
      </c>
      <c r="AA83" s="59">
        <v>645537</v>
      </c>
      <c r="AB83" s="162">
        <f t="shared" si="26"/>
        <v>2261067</v>
      </c>
      <c r="AC83" s="571">
        <v>2157806.0266791699</v>
      </c>
      <c r="AD83" s="563">
        <v>2</v>
      </c>
      <c r="AE83" s="570">
        <v>36242.1815000024</v>
      </c>
      <c r="AF83" s="570">
        <f>IF(AND(AC83="",AE83=""),"",SUM(AC83,AE83))</f>
        <v>2194048.2081791721</v>
      </c>
      <c r="AG83" s="458">
        <f t="shared" si="27"/>
        <v>2116040.2073631953</v>
      </c>
    </row>
    <row r="84" spans="1:33" s="37" customFormat="1" x14ac:dyDescent="0.25">
      <c r="A84" s="661" t="s">
        <v>53</v>
      </c>
      <c r="B84" s="732"/>
      <c r="C84" s="68"/>
      <c r="D84" s="68"/>
      <c r="E84" s="68"/>
      <c r="F84" s="68"/>
      <c r="G84" s="192"/>
      <c r="H84" s="193"/>
      <c r="I84" s="38"/>
      <c r="K84" s="203" t="s">
        <v>53</v>
      </c>
      <c r="L84" s="204"/>
      <c r="M84" s="204"/>
      <c r="N84" s="204"/>
      <c r="O84" s="204"/>
      <c r="P84" s="269"/>
      <c r="Q84" s="204"/>
      <c r="R84" s="204"/>
      <c r="S84" s="204"/>
      <c r="T84" s="269"/>
      <c r="U84" s="280"/>
      <c r="V84" s="204"/>
      <c r="W84" s="280"/>
      <c r="X84" s="281"/>
      <c r="Y84" s="280"/>
      <c r="Z84" s="204"/>
      <c r="AA84" s="280"/>
      <c r="AB84" s="281"/>
      <c r="AC84" s="592"/>
      <c r="AD84" s="593"/>
      <c r="AE84" s="592"/>
      <c r="AF84" s="594"/>
      <c r="AG84" s="594"/>
    </row>
    <row r="85" spans="1:33" x14ac:dyDescent="0.25">
      <c r="A85" s="16">
        <v>73</v>
      </c>
      <c r="B85" s="19" t="s">
        <v>54</v>
      </c>
      <c r="C85" s="301" t="s">
        <v>593</v>
      </c>
      <c r="D85" s="302" t="s">
        <v>593</v>
      </c>
      <c r="E85" s="301" t="s">
        <v>593</v>
      </c>
      <c r="F85" s="302" t="s">
        <v>593</v>
      </c>
      <c r="G85" s="271">
        <v>73393.919999999998</v>
      </c>
      <c r="H85" s="322">
        <f t="shared" si="21"/>
        <v>77137.009919999997</v>
      </c>
      <c r="I85" s="91">
        <f t="shared" si="22"/>
        <v>77137.009919999997</v>
      </c>
      <c r="K85" s="133">
        <v>73</v>
      </c>
      <c r="L85" s="206" t="s">
        <v>54</v>
      </c>
      <c r="M85" s="461" t="s">
        <v>593</v>
      </c>
      <c r="N85" s="40">
        <v>1.37</v>
      </c>
      <c r="O85" s="41">
        <v>355200</v>
      </c>
      <c r="P85" s="146">
        <f>+O85</f>
        <v>355200</v>
      </c>
      <c r="Q85" s="461" t="s">
        <v>593</v>
      </c>
      <c r="R85" s="40">
        <v>1.37</v>
      </c>
      <c r="S85" s="41">
        <v>358400</v>
      </c>
      <c r="T85" s="146">
        <f>+S85</f>
        <v>358400</v>
      </c>
      <c r="U85" s="461" t="s">
        <v>593</v>
      </c>
      <c r="V85" s="40">
        <v>1.37</v>
      </c>
      <c r="W85" s="59">
        <v>320000</v>
      </c>
      <c r="X85" s="162">
        <f>+W85</f>
        <v>320000</v>
      </c>
      <c r="Y85" s="461" t="s">
        <v>593</v>
      </c>
      <c r="Z85" s="40">
        <v>1.37</v>
      </c>
      <c r="AA85" s="59">
        <v>358400</v>
      </c>
      <c r="AB85" s="162">
        <f>+AA85</f>
        <v>358400</v>
      </c>
      <c r="AC85" s="92" t="s">
        <v>593</v>
      </c>
      <c r="AD85" s="563">
        <v>1.37</v>
      </c>
      <c r="AE85" s="570">
        <v>67526.635658430605</v>
      </c>
      <c r="AF85" s="570">
        <f>IF(AND(AC85="",AE85=""),"",SUM(AC85,AE85))</f>
        <v>67526.635658430605</v>
      </c>
      <c r="AG85" s="458">
        <f t="shared" si="27"/>
        <v>256110.60759640511</v>
      </c>
    </row>
    <row r="86" spans="1:33" x14ac:dyDescent="0.25">
      <c r="A86" s="16">
        <v>74</v>
      </c>
      <c r="B86" s="19" t="s">
        <v>140</v>
      </c>
      <c r="C86" s="301" t="s">
        <v>593</v>
      </c>
      <c r="D86" s="302" t="s">
        <v>593</v>
      </c>
      <c r="E86" s="301" t="s">
        <v>593</v>
      </c>
      <c r="F86" s="302" t="s">
        <v>593</v>
      </c>
      <c r="G86" s="271">
        <v>746212</v>
      </c>
      <c r="H86" s="322">
        <f t="shared" si="21"/>
        <v>784268.81200000003</v>
      </c>
      <c r="I86" s="91">
        <f t="shared" si="22"/>
        <v>784268.81200000003</v>
      </c>
      <c r="K86" s="133">
        <v>74</v>
      </c>
      <c r="L86" s="206" t="s">
        <v>140</v>
      </c>
      <c r="M86" s="122">
        <v>674150</v>
      </c>
      <c r="N86" s="40">
        <v>1.37</v>
      </c>
      <c r="O86" s="41">
        <v>287333</v>
      </c>
      <c r="P86" s="146">
        <f t="shared" si="23"/>
        <v>961483</v>
      </c>
      <c r="Q86" s="122">
        <v>606250</v>
      </c>
      <c r="R86" s="40">
        <v>1.37</v>
      </c>
      <c r="S86" s="41">
        <v>297782</v>
      </c>
      <c r="T86" s="146">
        <f t="shared" si="24"/>
        <v>904032</v>
      </c>
      <c r="U86" s="55">
        <v>712950</v>
      </c>
      <c r="V86" s="40">
        <v>1.37</v>
      </c>
      <c r="W86" s="59">
        <v>261212</v>
      </c>
      <c r="X86" s="162">
        <f t="shared" si="25"/>
        <v>974162</v>
      </c>
      <c r="Y86" s="55">
        <v>737200</v>
      </c>
      <c r="Z86" s="40">
        <v>1.37</v>
      </c>
      <c r="AA86" s="59">
        <v>282109</v>
      </c>
      <c r="AB86" s="162">
        <f t="shared" si="26"/>
        <v>1019309</v>
      </c>
      <c r="AC86" s="571">
        <v>427081.331232002</v>
      </c>
      <c r="AD86" s="563">
        <v>1.37</v>
      </c>
      <c r="AE86" s="570">
        <v>25318.755143491599</v>
      </c>
      <c r="AF86" s="570">
        <f>IF(AND(AC86="",AE86=""),"",SUM(AC86,AE86))</f>
        <v>452400.08637549361</v>
      </c>
      <c r="AG86" s="458">
        <f t="shared" si="27"/>
        <v>849275.81639591558</v>
      </c>
    </row>
    <row r="87" spans="1:33" x14ac:dyDescent="0.25">
      <c r="A87" s="16">
        <v>75</v>
      </c>
      <c r="B87" s="19" t="s">
        <v>55</v>
      </c>
      <c r="C87" s="301" t="s">
        <v>593</v>
      </c>
      <c r="D87" s="302" t="s">
        <v>593</v>
      </c>
      <c r="E87" s="301" t="s">
        <v>593</v>
      </c>
      <c r="F87" s="302" t="s">
        <v>593</v>
      </c>
      <c r="G87" s="271">
        <v>554945.84</v>
      </c>
      <c r="H87" s="322">
        <f t="shared" si="21"/>
        <v>583248.07783999993</v>
      </c>
      <c r="I87" s="91">
        <f t="shared" si="22"/>
        <v>583248.07783999993</v>
      </c>
      <c r="K87" s="133">
        <v>75</v>
      </c>
      <c r="L87" s="206" t="s">
        <v>55</v>
      </c>
      <c r="M87" s="122">
        <v>505400</v>
      </c>
      <c r="N87" s="40">
        <v>1.51</v>
      </c>
      <c r="O87" s="41">
        <v>215280</v>
      </c>
      <c r="P87" s="146">
        <f t="shared" si="23"/>
        <v>720680</v>
      </c>
      <c r="Q87" s="122">
        <v>458470</v>
      </c>
      <c r="R87" s="40">
        <v>1.51</v>
      </c>
      <c r="S87" s="41">
        <v>219159</v>
      </c>
      <c r="T87" s="146">
        <f t="shared" si="24"/>
        <v>677629</v>
      </c>
      <c r="U87" s="55">
        <v>534280</v>
      </c>
      <c r="V87" s="40">
        <v>1.51</v>
      </c>
      <c r="W87" s="59">
        <v>193945.83999999997</v>
      </c>
      <c r="X87" s="162">
        <f t="shared" si="25"/>
        <v>728225.84</v>
      </c>
      <c r="Y87" s="55">
        <v>530670</v>
      </c>
      <c r="Z87" s="40">
        <v>1.51</v>
      </c>
      <c r="AA87" s="59">
        <v>211401</v>
      </c>
      <c r="AB87" s="162">
        <f t="shared" si="26"/>
        <v>742071</v>
      </c>
      <c r="AC87" s="571">
        <v>730219.47892464697</v>
      </c>
      <c r="AD87" s="563">
        <v>1.51</v>
      </c>
      <c r="AE87" s="570">
        <v>46904.281867122998</v>
      </c>
      <c r="AF87" s="570">
        <f>IF(AND(AC87="",AE87=""),"",SUM(AC87,AE87))</f>
        <v>777123.76079176995</v>
      </c>
      <c r="AG87" s="458">
        <f t="shared" si="27"/>
        <v>704829.61310529488</v>
      </c>
    </row>
    <row r="88" spans="1:33" s="37" customFormat="1" x14ac:dyDescent="0.25">
      <c r="A88" s="661" t="s">
        <v>335</v>
      </c>
      <c r="B88" s="732"/>
      <c r="C88" s="68"/>
      <c r="D88" s="68"/>
      <c r="E88" s="68"/>
      <c r="F88" s="68"/>
      <c r="H88" s="193"/>
      <c r="I88" s="38"/>
      <c r="K88" s="203" t="s">
        <v>335</v>
      </c>
      <c r="L88" s="204"/>
      <c r="M88" s="204"/>
      <c r="N88" s="204"/>
      <c r="O88" s="204"/>
      <c r="P88" s="269"/>
      <c r="Q88" s="204"/>
      <c r="R88" s="204"/>
      <c r="S88" s="204"/>
      <c r="T88" s="269"/>
      <c r="U88" s="280"/>
      <c r="V88" s="204"/>
      <c r="W88" s="280"/>
      <c r="X88" s="281"/>
      <c r="Y88" s="280"/>
      <c r="Z88" s="204"/>
      <c r="AA88" s="280"/>
      <c r="AB88" s="281"/>
      <c r="AC88" s="592"/>
      <c r="AD88" s="593"/>
      <c r="AE88" s="592"/>
      <c r="AF88" s="594"/>
      <c r="AG88" s="594"/>
    </row>
    <row r="89" spans="1:33" x14ac:dyDescent="0.25">
      <c r="A89" s="16">
        <v>76</v>
      </c>
      <c r="B89" s="19" t="s">
        <v>57</v>
      </c>
      <c r="C89" s="301" t="s">
        <v>593</v>
      </c>
      <c r="D89" s="302" t="s">
        <v>593</v>
      </c>
      <c r="E89" s="301" t="s">
        <v>593</v>
      </c>
      <c r="F89" s="302" t="s">
        <v>593</v>
      </c>
      <c r="G89" s="271">
        <v>571320</v>
      </c>
      <c r="H89" s="322">
        <f t="shared" si="21"/>
        <v>600457.31999999995</v>
      </c>
      <c r="I89" s="91">
        <f t="shared" si="22"/>
        <v>600457.31999999995</v>
      </c>
      <c r="K89" s="133">
        <v>76</v>
      </c>
      <c r="L89" s="206" t="s">
        <v>57</v>
      </c>
      <c r="M89" s="461" t="s">
        <v>593</v>
      </c>
      <c r="N89" s="40">
        <v>13.41</v>
      </c>
      <c r="O89" s="41">
        <v>639878</v>
      </c>
      <c r="P89" s="146">
        <f>+O89</f>
        <v>639878</v>
      </c>
      <c r="Q89" s="461" t="s">
        <v>593</v>
      </c>
      <c r="R89" s="40">
        <v>13.41</v>
      </c>
      <c r="S89" s="41">
        <v>662731</v>
      </c>
      <c r="T89" s="146">
        <f>+S89</f>
        <v>662731</v>
      </c>
      <c r="U89" s="461" t="s">
        <v>593</v>
      </c>
      <c r="V89" s="40">
        <v>13.41</v>
      </c>
      <c r="W89" s="59">
        <v>571320</v>
      </c>
      <c r="X89" s="162">
        <f>+W89</f>
        <v>571320</v>
      </c>
      <c r="Y89" s="461" t="s">
        <v>593</v>
      </c>
      <c r="Z89" s="40">
        <v>13.41</v>
      </c>
      <c r="AA89" s="59">
        <v>628452</v>
      </c>
      <c r="AB89" s="162">
        <f>+AA89</f>
        <v>628452</v>
      </c>
      <c r="AC89" s="92" t="s">
        <v>593</v>
      </c>
      <c r="AD89" s="563">
        <v>13.41</v>
      </c>
      <c r="AE89" s="570">
        <v>514252.21483573702</v>
      </c>
      <c r="AF89" s="570">
        <f t="shared" ref="AF89:AF116" si="28">IF(AND(AC89="",AE89=""),"",SUM(AC89,AE89))</f>
        <v>514252.21483573702</v>
      </c>
      <c r="AG89" s="458">
        <f t="shared" si="27"/>
        <v>602848.42247262283</v>
      </c>
    </row>
    <row r="90" spans="1:33" x14ac:dyDescent="0.25">
      <c r="A90" s="16">
        <v>77</v>
      </c>
      <c r="B90" s="19" t="s">
        <v>103</v>
      </c>
      <c r="C90" s="301" t="s">
        <v>593</v>
      </c>
      <c r="D90" s="302" t="s">
        <v>593</v>
      </c>
      <c r="E90" s="301" t="s">
        <v>593</v>
      </c>
      <c r="F90" s="302" t="s">
        <v>593</v>
      </c>
      <c r="G90" s="271">
        <v>837974.272</v>
      </c>
      <c r="H90" s="322">
        <f t="shared" si="21"/>
        <v>880710.95987200004</v>
      </c>
      <c r="I90" s="91">
        <f t="shared" si="22"/>
        <v>880710.95987200004</v>
      </c>
      <c r="K90" s="133">
        <v>77</v>
      </c>
      <c r="L90" s="206" t="s">
        <v>103</v>
      </c>
      <c r="M90" s="122">
        <v>1352875</v>
      </c>
      <c r="N90" s="40">
        <v>4.0999999999999996</v>
      </c>
      <c r="O90" s="41">
        <v>325201</v>
      </c>
      <c r="P90" s="146">
        <f t="shared" si="23"/>
        <v>1678076</v>
      </c>
      <c r="Q90" s="122">
        <v>1333125</v>
      </c>
      <c r="R90" s="40">
        <v>4.0999999999999996</v>
      </c>
      <c r="S90" s="41">
        <v>333991</v>
      </c>
      <c r="T90" s="146">
        <f t="shared" si="24"/>
        <v>1667116</v>
      </c>
      <c r="U90" s="55">
        <v>1431875</v>
      </c>
      <c r="V90" s="40">
        <v>4.0999999999999996</v>
      </c>
      <c r="W90" s="59">
        <v>292974.272</v>
      </c>
      <c r="X90" s="162">
        <f t="shared" si="25"/>
        <v>1724849.2719999999</v>
      </c>
      <c r="Y90" s="55">
        <v>1471375</v>
      </c>
      <c r="Z90" s="40">
        <v>4.0999999999999996</v>
      </c>
      <c r="AA90" s="59">
        <v>322272</v>
      </c>
      <c r="AB90" s="162">
        <f t="shared" si="26"/>
        <v>1793647</v>
      </c>
      <c r="AC90" s="571">
        <v>706326.817037542</v>
      </c>
      <c r="AD90" s="563">
        <v>4.0999999999999996</v>
      </c>
      <c r="AE90" s="570">
        <v>177761.40444006099</v>
      </c>
      <c r="AF90" s="570">
        <f t="shared" si="28"/>
        <v>884088.22147760296</v>
      </c>
      <c r="AG90" s="458">
        <f t="shared" si="27"/>
        <v>1438081.2422249338</v>
      </c>
    </row>
    <row r="91" spans="1:33" x14ac:dyDescent="0.25">
      <c r="A91" s="16">
        <v>78</v>
      </c>
      <c r="B91" s="19" t="s">
        <v>240</v>
      </c>
      <c r="C91" s="301" t="s">
        <v>593</v>
      </c>
      <c r="D91" s="302" t="s">
        <v>593</v>
      </c>
      <c r="E91" s="301" t="s">
        <v>593</v>
      </c>
      <c r="F91" s="302" t="s">
        <v>593</v>
      </c>
      <c r="G91" s="271">
        <v>4125740</v>
      </c>
      <c r="H91" s="322">
        <f t="shared" si="21"/>
        <v>4336152.74</v>
      </c>
      <c r="I91" s="91">
        <f t="shared" si="22"/>
        <v>4336152.74</v>
      </c>
      <c r="K91" s="133">
        <v>78</v>
      </c>
      <c r="L91" s="206" t="s">
        <v>240</v>
      </c>
      <c r="M91" s="122">
        <v>3888900</v>
      </c>
      <c r="N91" s="40">
        <v>4.51</v>
      </c>
      <c r="O91" s="41">
        <v>1588114</v>
      </c>
      <c r="P91" s="146">
        <f t="shared" si="23"/>
        <v>5477014</v>
      </c>
      <c r="Q91" s="122">
        <v>3701160</v>
      </c>
      <c r="R91" s="40">
        <v>4.51</v>
      </c>
      <c r="S91" s="41">
        <v>1674738</v>
      </c>
      <c r="T91" s="146">
        <f t="shared" si="24"/>
        <v>5375898</v>
      </c>
      <c r="U91" s="55">
        <v>3727980</v>
      </c>
      <c r="V91" s="40">
        <v>4.51</v>
      </c>
      <c r="W91" s="59">
        <v>1443740</v>
      </c>
      <c r="X91" s="162">
        <f t="shared" si="25"/>
        <v>5171720</v>
      </c>
      <c r="Y91" s="55">
        <v>4023000</v>
      </c>
      <c r="Z91" s="40">
        <v>4.51</v>
      </c>
      <c r="AA91" s="59">
        <v>1645864</v>
      </c>
      <c r="AB91" s="162">
        <f t="shared" si="26"/>
        <v>5668864</v>
      </c>
      <c r="AC91" s="571">
        <v>2563981.2787599601</v>
      </c>
      <c r="AD91" s="563">
        <v>4.51</v>
      </c>
      <c r="AE91" s="570">
        <v>228869.30150794701</v>
      </c>
      <c r="AF91" s="570">
        <f t="shared" si="28"/>
        <v>2792850.5802679071</v>
      </c>
      <c r="AG91" s="458">
        <f t="shared" si="27"/>
        <v>4803749.886711318</v>
      </c>
    </row>
    <row r="92" spans="1:33" x14ac:dyDescent="0.25">
      <c r="A92" s="16">
        <v>79</v>
      </c>
      <c r="B92" s="19" t="s">
        <v>59</v>
      </c>
      <c r="C92" s="301" t="s">
        <v>593</v>
      </c>
      <c r="D92" s="302" t="s">
        <v>593</v>
      </c>
      <c r="E92" s="301" t="s">
        <v>593</v>
      </c>
      <c r="F92" s="302" t="s">
        <v>593</v>
      </c>
      <c r="G92" s="271">
        <v>4662721</v>
      </c>
      <c r="H92" s="322">
        <f t="shared" si="21"/>
        <v>4900519.7709999997</v>
      </c>
      <c r="I92" s="91">
        <f t="shared" si="22"/>
        <v>4900519.7709999997</v>
      </c>
      <c r="K92" s="133">
        <v>79</v>
      </c>
      <c r="L92" s="206" t="s">
        <v>59</v>
      </c>
      <c r="M92" s="122">
        <v>4304020</v>
      </c>
      <c r="N92" s="40">
        <v>4.51</v>
      </c>
      <c r="O92" s="41">
        <v>1827528</v>
      </c>
      <c r="P92" s="146">
        <f t="shared" si="23"/>
        <v>6131548</v>
      </c>
      <c r="Q92" s="122">
        <v>4152470</v>
      </c>
      <c r="R92" s="40">
        <v>4.51</v>
      </c>
      <c r="S92" s="41">
        <v>1860162</v>
      </c>
      <c r="T92" s="146">
        <f t="shared" si="24"/>
        <v>6012632</v>
      </c>
      <c r="U92" s="55">
        <v>4485880</v>
      </c>
      <c r="V92" s="40">
        <v>4.51</v>
      </c>
      <c r="W92" s="59">
        <v>1631721</v>
      </c>
      <c r="X92" s="162">
        <f t="shared" si="25"/>
        <v>6117601</v>
      </c>
      <c r="Y92" s="55">
        <v>4516190</v>
      </c>
      <c r="Z92" s="40">
        <v>4.51</v>
      </c>
      <c r="AA92" s="59">
        <v>1794893</v>
      </c>
      <c r="AB92" s="162">
        <f t="shared" si="26"/>
        <v>6311083</v>
      </c>
      <c r="AC92" s="571">
        <v>6086655.6157400003</v>
      </c>
      <c r="AD92" s="563">
        <v>4.51</v>
      </c>
      <c r="AE92" s="570">
        <v>71319.595733008493</v>
      </c>
      <c r="AF92" s="570">
        <f t="shared" si="28"/>
        <v>6157975.2114730086</v>
      </c>
      <c r="AG92" s="458">
        <f t="shared" si="27"/>
        <v>5938559.8304121681</v>
      </c>
    </row>
    <row r="93" spans="1:33" x14ac:dyDescent="0.25">
      <c r="A93" s="16">
        <v>80</v>
      </c>
      <c r="B93" s="19" t="s">
        <v>241</v>
      </c>
      <c r="C93" s="301" t="s">
        <v>593</v>
      </c>
      <c r="D93" s="302" t="s">
        <v>593</v>
      </c>
      <c r="E93" s="301" t="s">
        <v>593</v>
      </c>
      <c r="F93" s="302" t="s">
        <v>593</v>
      </c>
      <c r="G93" s="271">
        <v>1219276</v>
      </c>
      <c r="H93" s="322">
        <f t="shared" si="21"/>
        <v>1281459.0759999999</v>
      </c>
      <c r="I93" s="91">
        <f t="shared" si="22"/>
        <v>1281459.0759999999</v>
      </c>
      <c r="K93" s="133">
        <v>80</v>
      </c>
      <c r="L93" s="206" t="s">
        <v>241</v>
      </c>
      <c r="M93" s="122">
        <v>1323000</v>
      </c>
      <c r="N93" s="40">
        <v>4.51</v>
      </c>
      <c r="O93" s="41">
        <v>473166</v>
      </c>
      <c r="P93" s="146">
        <f t="shared" si="23"/>
        <v>1796166</v>
      </c>
      <c r="Q93" s="122">
        <v>1293600</v>
      </c>
      <c r="R93" s="40">
        <v>4.51</v>
      </c>
      <c r="S93" s="41">
        <v>494480</v>
      </c>
      <c r="T93" s="146">
        <f t="shared" si="24"/>
        <v>1788080</v>
      </c>
      <c r="U93" s="55">
        <v>1362200</v>
      </c>
      <c r="V93" s="40">
        <v>4.51</v>
      </c>
      <c r="W93" s="59">
        <v>426276</v>
      </c>
      <c r="X93" s="162">
        <f t="shared" si="25"/>
        <v>1788476</v>
      </c>
      <c r="Y93" s="55">
        <v>1421000</v>
      </c>
      <c r="Z93" s="40">
        <v>4.51</v>
      </c>
      <c r="AA93" s="59">
        <v>481692</v>
      </c>
      <c r="AB93" s="162">
        <f t="shared" si="26"/>
        <v>1902692</v>
      </c>
      <c r="AC93" s="571">
        <v>1258844.6231768499</v>
      </c>
      <c r="AD93" s="563">
        <v>4.51</v>
      </c>
      <c r="AE93" s="570">
        <v>313986.909480759</v>
      </c>
      <c r="AF93" s="570">
        <f t="shared" si="28"/>
        <v>1572831.5326576089</v>
      </c>
      <c r="AG93" s="458">
        <f t="shared" si="27"/>
        <v>1688284.1014429347</v>
      </c>
    </row>
    <row r="94" spans="1:33" x14ac:dyDescent="0.25">
      <c r="A94" s="16">
        <v>81</v>
      </c>
      <c r="B94" s="19" t="s">
        <v>105</v>
      </c>
      <c r="C94" s="301" t="s">
        <v>593</v>
      </c>
      <c r="D94" s="302" t="s">
        <v>593</v>
      </c>
      <c r="E94" s="301" t="s">
        <v>593</v>
      </c>
      <c r="F94" s="302" t="s">
        <v>593</v>
      </c>
      <c r="G94" s="271">
        <v>250412.04</v>
      </c>
      <c r="H94" s="322">
        <f t="shared" si="21"/>
        <v>263183.05404000002</v>
      </c>
      <c r="I94" s="91">
        <f t="shared" si="22"/>
        <v>263183.05404000002</v>
      </c>
      <c r="K94" s="133">
        <v>81</v>
      </c>
      <c r="L94" s="206" t="s">
        <v>105</v>
      </c>
      <c r="M94" s="122">
        <v>224940</v>
      </c>
      <c r="N94" s="40">
        <v>10.24</v>
      </c>
      <c r="O94" s="41">
        <v>96153</v>
      </c>
      <c r="P94" s="146">
        <f t="shared" si="23"/>
        <v>321093</v>
      </c>
      <c r="Q94" s="122">
        <v>211900</v>
      </c>
      <c r="R94" s="40">
        <v>10.24</v>
      </c>
      <c r="S94" s="41">
        <v>101398</v>
      </c>
      <c r="T94" s="146">
        <f t="shared" si="24"/>
        <v>313298</v>
      </c>
      <c r="U94" s="55">
        <v>237980</v>
      </c>
      <c r="V94" s="40">
        <v>10.24</v>
      </c>
      <c r="W94" s="59">
        <v>87412.040000000008</v>
      </c>
      <c r="X94" s="162">
        <f t="shared" si="25"/>
        <v>325392.04000000004</v>
      </c>
      <c r="Y94" s="55">
        <v>246130</v>
      </c>
      <c r="Z94" s="40">
        <v>10.24</v>
      </c>
      <c r="AA94" s="59">
        <v>94405</v>
      </c>
      <c r="AB94" s="162">
        <f t="shared" si="26"/>
        <v>340535</v>
      </c>
      <c r="AC94" s="92" t="s">
        <v>593</v>
      </c>
      <c r="AD94" s="563">
        <v>10.24</v>
      </c>
      <c r="AE94" s="570">
        <v>73201.142856617997</v>
      </c>
      <c r="AF94" s="570">
        <f t="shared" si="28"/>
        <v>73201.142856617997</v>
      </c>
      <c r="AG94" s="458">
        <f t="shared" si="27"/>
        <v>272783.70614943636</v>
      </c>
    </row>
    <row r="95" spans="1:33" x14ac:dyDescent="0.25">
      <c r="A95" s="16">
        <v>82</v>
      </c>
      <c r="B95" s="19" t="s">
        <v>106</v>
      </c>
      <c r="C95" s="301" t="s">
        <v>593</v>
      </c>
      <c r="D95" s="302" t="s">
        <v>593</v>
      </c>
      <c r="E95" s="301" t="s">
        <v>593</v>
      </c>
      <c r="F95" s="302" t="s">
        <v>593</v>
      </c>
      <c r="G95" s="271">
        <v>769737.37520000001</v>
      </c>
      <c r="H95" s="322">
        <f t="shared" si="21"/>
        <v>808993.98133520002</v>
      </c>
      <c r="I95" s="91">
        <f t="shared" si="22"/>
        <v>808993.98133520002</v>
      </c>
      <c r="K95" s="133">
        <v>82</v>
      </c>
      <c r="L95" s="206" t="s">
        <v>106</v>
      </c>
      <c r="M95" s="122">
        <v>680000</v>
      </c>
      <c r="N95" s="40">
        <v>4.0999999999999996</v>
      </c>
      <c r="O95" s="41">
        <v>302106</v>
      </c>
      <c r="P95" s="146">
        <f t="shared" si="23"/>
        <v>982106</v>
      </c>
      <c r="Q95" s="122">
        <v>665000</v>
      </c>
      <c r="R95" s="40">
        <v>4.0999999999999996</v>
      </c>
      <c r="S95" s="41">
        <v>304803</v>
      </c>
      <c r="T95" s="146">
        <f t="shared" si="24"/>
        <v>969803</v>
      </c>
      <c r="U95" s="55">
        <v>740000</v>
      </c>
      <c r="V95" s="40">
        <v>4.0999999999999996</v>
      </c>
      <c r="W95" s="59">
        <v>269737.37520000001</v>
      </c>
      <c r="X95" s="162">
        <f t="shared" si="25"/>
        <v>1009737.3752</v>
      </c>
      <c r="Y95" s="55">
        <v>740000</v>
      </c>
      <c r="Z95" s="40">
        <v>4.0999999999999996</v>
      </c>
      <c r="AA95" s="59">
        <v>296711</v>
      </c>
      <c r="AB95" s="162">
        <f t="shared" si="26"/>
        <v>1036711</v>
      </c>
      <c r="AC95" s="571">
        <v>497266.025525373</v>
      </c>
      <c r="AD95" s="563">
        <v>4.0999999999999996</v>
      </c>
      <c r="AE95" s="570">
        <v>123950.649996197</v>
      </c>
      <c r="AF95" s="570">
        <f t="shared" si="28"/>
        <v>621216.67552157003</v>
      </c>
      <c r="AG95" s="458">
        <f t="shared" si="27"/>
        <v>904761.33867612842</v>
      </c>
    </row>
    <row r="96" spans="1:33" x14ac:dyDescent="0.25">
      <c r="A96" s="16">
        <v>83</v>
      </c>
      <c r="B96" s="19" t="s">
        <v>107</v>
      </c>
      <c r="C96" s="301" t="s">
        <v>593</v>
      </c>
      <c r="D96" s="302" t="s">
        <v>593</v>
      </c>
      <c r="E96" s="301" t="s">
        <v>593</v>
      </c>
      <c r="F96" s="302" t="s">
        <v>593</v>
      </c>
      <c r="G96" s="271">
        <v>95946.8</v>
      </c>
      <c r="H96" s="322">
        <f t="shared" si="21"/>
        <v>100840.0868</v>
      </c>
      <c r="I96" s="91">
        <f t="shared" si="22"/>
        <v>100840.0868</v>
      </c>
      <c r="K96" s="133">
        <v>83</v>
      </c>
      <c r="L96" s="206" t="s">
        <v>107</v>
      </c>
      <c r="M96" s="122">
        <v>86180</v>
      </c>
      <c r="N96" s="40">
        <v>4.51</v>
      </c>
      <c r="O96" s="41">
        <v>38020</v>
      </c>
      <c r="P96" s="146">
        <f t="shared" si="23"/>
        <v>124200</v>
      </c>
      <c r="Q96" s="122">
        <v>79980</v>
      </c>
      <c r="R96" s="40">
        <v>4.51</v>
      </c>
      <c r="S96" s="41">
        <v>38020</v>
      </c>
      <c r="T96" s="146">
        <f t="shared" si="24"/>
        <v>118000</v>
      </c>
      <c r="U96" s="55">
        <v>86800</v>
      </c>
      <c r="V96" s="40">
        <v>4.51</v>
      </c>
      <c r="W96" s="59">
        <v>33946.800000000003</v>
      </c>
      <c r="X96" s="162">
        <f t="shared" si="25"/>
        <v>120746.8</v>
      </c>
      <c r="Y96" s="55">
        <v>90520</v>
      </c>
      <c r="Z96" s="40">
        <v>4.51</v>
      </c>
      <c r="AA96" s="59">
        <v>38360</v>
      </c>
      <c r="AB96" s="162">
        <f t="shared" si="26"/>
        <v>128880</v>
      </c>
      <c r="AC96" s="571">
        <v>282232.06854142802</v>
      </c>
      <c r="AD96" s="563">
        <v>4.51</v>
      </c>
      <c r="AE96" s="570">
        <v>68878.064346419997</v>
      </c>
      <c r="AF96" s="570">
        <f t="shared" si="28"/>
        <v>351110.13288784801</v>
      </c>
      <c r="AG96" s="458">
        <f t="shared" si="27"/>
        <v>157296.16994797465</v>
      </c>
    </row>
    <row r="97" spans="1:33" x14ac:dyDescent="0.25">
      <c r="A97" s="16">
        <v>84</v>
      </c>
      <c r="B97" s="19" t="s">
        <v>108</v>
      </c>
      <c r="C97" s="301" t="s">
        <v>593</v>
      </c>
      <c r="D97" s="302" t="s">
        <v>593</v>
      </c>
      <c r="E97" s="301" t="s">
        <v>593</v>
      </c>
      <c r="F97" s="302" t="s">
        <v>593</v>
      </c>
      <c r="G97" s="271">
        <v>3369684</v>
      </c>
      <c r="H97" s="322">
        <f t="shared" si="21"/>
        <v>3541537.8840000001</v>
      </c>
      <c r="I97" s="91">
        <f t="shared" si="22"/>
        <v>3541537.8840000001</v>
      </c>
      <c r="K97" s="133">
        <v>84</v>
      </c>
      <c r="L97" s="206" t="s">
        <v>108</v>
      </c>
      <c r="M97" s="122">
        <v>3153600</v>
      </c>
      <c r="N97" s="40">
        <v>4.0199999999999996</v>
      </c>
      <c r="O97" s="41">
        <v>1297652</v>
      </c>
      <c r="P97" s="146">
        <f t="shared" si="23"/>
        <v>4451252</v>
      </c>
      <c r="Q97" s="122">
        <v>2912700</v>
      </c>
      <c r="R97" s="40">
        <v>4.0199999999999996</v>
      </c>
      <c r="S97" s="41">
        <v>1321246</v>
      </c>
      <c r="T97" s="146">
        <f t="shared" si="24"/>
        <v>4233946</v>
      </c>
      <c r="U97" s="55">
        <v>3131700</v>
      </c>
      <c r="V97" s="40">
        <v>4.0199999999999996</v>
      </c>
      <c r="W97" s="59">
        <v>1179684</v>
      </c>
      <c r="X97" s="162">
        <f t="shared" si="25"/>
        <v>4311384</v>
      </c>
      <c r="Y97" s="55">
        <v>3306900</v>
      </c>
      <c r="Z97" s="40">
        <v>4.0199999999999996</v>
      </c>
      <c r="AA97" s="59">
        <v>1309449</v>
      </c>
      <c r="AB97" s="162">
        <f t="shared" si="26"/>
        <v>4616349</v>
      </c>
      <c r="AC97" s="571">
        <v>356565.88799999998</v>
      </c>
      <c r="AD97" s="563">
        <v>4.0199999999999996</v>
      </c>
      <c r="AE97" s="570">
        <v>278567.09999999998</v>
      </c>
      <c r="AF97" s="570">
        <f t="shared" si="28"/>
        <v>635132.9879999999</v>
      </c>
      <c r="AG97" s="458">
        <f t="shared" si="27"/>
        <v>3631600.3120000004</v>
      </c>
    </row>
    <row r="98" spans="1:33" x14ac:dyDescent="0.25">
      <c r="A98" s="16">
        <v>85</v>
      </c>
      <c r="B98" s="19" t="s">
        <v>220</v>
      </c>
      <c r="C98" s="301" t="s">
        <v>593</v>
      </c>
      <c r="D98" s="302" t="s">
        <v>593</v>
      </c>
      <c r="E98" s="301" t="s">
        <v>593</v>
      </c>
      <c r="F98" s="302" t="s">
        <v>593</v>
      </c>
      <c r="G98" s="271">
        <v>420842.96</v>
      </c>
      <c r="H98" s="322">
        <f t="shared" si="21"/>
        <v>442305.95096000005</v>
      </c>
      <c r="I98" s="91">
        <f t="shared" si="22"/>
        <v>442305.95096000005</v>
      </c>
      <c r="K98" s="133">
        <v>85</v>
      </c>
      <c r="L98" s="206" t="s">
        <v>220</v>
      </c>
      <c r="M98" s="123">
        <v>380860</v>
      </c>
      <c r="N98" s="40">
        <v>10.29</v>
      </c>
      <c r="O98" s="41">
        <v>164464</v>
      </c>
      <c r="P98" s="146">
        <f t="shared" si="23"/>
        <v>545324</v>
      </c>
      <c r="Q98" s="123">
        <v>369900</v>
      </c>
      <c r="R98" s="40">
        <v>10.29</v>
      </c>
      <c r="S98" s="41">
        <v>167401</v>
      </c>
      <c r="T98" s="146">
        <f t="shared" si="24"/>
        <v>537301</v>
      </c>
      <c r="U98" s="55">
        <v>400040</v>
      </c>
      <c r="V98" s="40">
        <v>10.29</v>
      </c>
      <c r="W98" s="59">
        <v>146842.96000000002</v>
      </c>
      <c r="X98" s="162">
        <f t="shared" si="25"/>
        <v>546882.96</v>
      </c>
      <c r="Y98" s="55">
        <v>400040</v>
      </c>
      <c r="Z98" s="40">
        <v>10.29</v>
      </c>
      <c r="AA98" s="59">
        <v>164464</v>
      </c>
      <c r="AB98" s="162">
        <f t="shared" si="26"/>
        <v>564504</v>
      </c>
      <c r="AC98" s="571">
        <v>499392</v>
      </c>
      <c r="AD98" s="563">
        <v>10.29</v>
      </c>
      <c r="AE98" s="570">
        <v>192474</v>
      </c>
      <c r="AF98" s="570">
        <f t="shared" si="28"/>
        <v>691866</v>
      </c>
      <c r="AG98" s="458">
        <f t="shared" si="27"/>
        <v>554697.3184933333</v>
      </c>
    </row>
    <row r="99" spans="1:33" x14ac:dyDescent="0.25">
      <c r="A99" s="16">
        <v>86</v>
      </c>
      <c r="B99" s="19" t="s">
        <v>109</v>
      </c>
      <c r="C99" s="301" t="s">
        <v>593</v>
      </c>
      <c r="D99" s="302" t="s">
        <v>593</v>
      </c>
      <c r="E99" s="301" t="s">
        <v>593</v>
      </c>
      <c r="F99" s="302" t="s">
        <v>593</v>
      </c>
      <c r="G99" s="271">
        <v>5938986.4000000004</v>
      </c>
      <c r="H99" s="322">
        <f t="shared" si="21"/>
        <v>6241874.7064000005</v>
      </c>
      <c r="I99" s="91">
        <f t="shared" si="22"/>
        <v>6241874.7064000005</v>
      </c>
      <c r="K99" s="133">
        <v>86</v>
      </c>
      <c r="L99" s="206" t="s">
        <v>109</v>
      </c>
      <c r="M99" s="122">
        <v>5365400</v>
      </c>
      <c r="N99" s="40">
        <v>10.29</v>
      </c>
      <c r="O99" s="41">
        <v>2286885</v>
      </c>
      <c r="P99" s="146">
        <f t="shared" si="23"/>
        <v>7652285</v>
      </c>
      <c r="Q99" s="122">
        <v>5133800</v>
      </c>
      <c r="R99" s="40">
        <v>10.29</v>
      </c>
      <c r="S99" s="41">
        <v>2328465</v>
      </c>
      <c r="T99" s="146">
        <f t="shared" si="24"/>
        <v>7462265</v>
      </c>
      <c r="U99" s="55">
        <v>5597000</v>
      </c>
      <c r="V99" s="40">
        <v>10.29</v>
      </c>
      <c r="W99" s="59">
        <v>2078986.4000000004</v>
      </c>
      <c r="X99" s="162">
        <f t="shared" si="25"/>
        <v>7675986.4000000004</v>
      </c>
      <c r="Y99" s="55">
        <v>5635600</v>
      </c>
      <c r="Z99" s="40">
        <v>10.29</v>
      </c>
      <c r="AA99" s="59">
        <v>2349255</v>
      </c>
      <c r="AB99" s="162">
        <f t="shared" si="26"/>
        <v>7984855</v>
      </c>
      <c r="AC99" s="571">
        <v>12141952.112753199</v>
      </c>
      <c r="AD99" s="563">
        <v>10.29</v>
      </c>
      <c r="AE99" s="570">
        <v>217124.56489906699</v>
      </c>
      <c r="AF99" s="570">
        <f t="shared" si="28"/>
        <v>12359076.677652266</v>
      </c>
      <c r="AG99" s="458">
        <f t="shared" si="27"/>
        <v>8229390.4640087113</v>
      </c>
    </row>
    <row r="100" spans="1:33" x14ac:dyDescent="0.25">
      <c r="A100" s="16">
        <v>87</v>
      </c>
      <c r="B100" s="19" t="s">
        <v>110</v>
      </c>
      <c r="C100" s="301" t="s">
        <v>593</v>
      </c>
      <c r="D100" s="302" t="s">
        <v>593</v>
      </c>
      <c r="E100" s="301" t="s">
        <v>593</v>
      </c>
      <c r="F100" s="302" t="s">
        <v>593</v>
      </c>
      <c r="G100" s="271">
        <v>577576</v>
      </c>
      <c r="H100" s="322">
        <f t="shared" si="21"/>
        <v>607032.37600000005</v>
      </c>
      <c r="I100" s="91">
        <f t="shared" si="22"/>
        <v>607032.37600000005</v>
      </c>
      <c r="K100" s="133">
        <v>87</v>
      </c>
      <c r="L100" s="206" t="s">
        <v>110</v>
      </c>
      <c r="M100" s="122">
        <v>525000</v>
      </c>
      <c r="N100" s="40">
        <v>4.51</v>
      </c>
      <c r="O100" s="41">
        <v>222834</v>
      </c>
      <c r="P100" s="146">
        <f t="shared" si="23"/>
        <v>747834</v>
      </c>
      <c r="Q100" s="122">
        <v>513750</v>
      </c>
      <c r="R100" s="40">
        <v>4.51</v>
      </c>
      <c r="S100" s="41">
        <v>228911</v>
      </c>
      <c r="T100" s="146">
        <f t="shared" si="24"/>
        <v>742661</v>
      </c>
      <c r="U100" s="55">
        <v>543750</v>
      </c>
      <c r="V100" s="40">
        <v>4.51</v>
      </c>
      <c r="W100" s="59">
        <v>202576</v>
      </c>
      <c r="X100" s="162">
        <f t="shared" si="25"/>
        <v>746326</v>
      </c>
      <c r="Y100" s="55">
        <v>547500</v>
      </c>
      <c r="Z100" s="40">
        <v>4.51</v>
      </c>
      <c r="AA100" s="59">
        <v>228911</v>
      </c>
      <c r="AB100" s="162">
        <f t="shared" si="26"/>
        <v>776411</v>
      </c>
      <c r="AC100" s="571">
        <v>540571.47519575094</v>
      </c>
      <c r="AD100" s="563">
        <v>4.51</v>
      </c>
      <c r="AE100" s="570">
        <v>135120.46942841899</v>
      </c>
      <c r="AF100" s="570">
        <f t="shared" si="28"/>
        <v>675691.94462416996</v>
      </c>
      <c r="AG100" s="458">
        <f t="shared" si="27"/>
        <v>715992.72010402835</v>
      </c>
    </row>
    <row r="101" spans="1:33" x14ac:dyDescent="0.25">
      <c r="A101" s="16">
        <v>88</v>
      </c>
      <c r="B101" s="19" t="s">
        <v>60</v>
      </c>
      <c r="C101" s="301" t="s">
        <v>593</v>
      </c>
      <c r="D101" s="302" t="s">
        <v>593</v>
      </c>
      <c r="E101" s="301" t="s">
        <v>593</v>
      </c>
      <c r="F101" s="302" t="s">
        <v>593</v>
      </c>
      <c r="G101" s="271">
        <v>281293.68</v>
      </c>
      <c r="H101" s="322">
        <f t="shared" si="21"/>
        <v>295639.65768</v>
      </c>
      <c r="I101" s="91">
        <f t="shared" si="22"/>
        <v>295639.65768</v>
      </c>
      <c r="K101" s="133">
        <v>88</v>
      </c>
      <c r="L101" s="206" t="s">
        <v>60</v>
      </c>
      <c r="M101" s="122">
        <v>250710</v>
      </c>
      <c r="N101" s="40">
        <v>3.54</v>
      </c>
      <c r="O101" s="41">
        <v>108123</v>
      </c>
      <c r="P101" s="146">
        <f t="shared" si="23"/>
        <v>358833</v>
      </c>
      <c r="Q101" s="122">
        <v>243390</v>
      </c>
      <c r="R101" s="40">
        <v>3.54</v>
      </c>
      <c r="S101" s="41">
        <v>113038</v>
      </c>
      <c r="T101" s="146">
        <f t="shared" si="24"/>
        <v>356428</v>
      </c>
      <c r="U101" s="55">
        <v>274500</v>
      </c>
      <c r="V101" s="40">
        <v>3.54</v>
      </c>
      <c r="W101" s="59">
        <v>98293.68</v>
      </c>
      <c r="X101" s="162">
        <f t="shared" si="25"/>
        <v>372793.68</v>
      </c>
      <c r="Y101" s="55">
        <v>274500</v>
      </c>
      <c r="Z101" s="40">
        <v>3.54</v>
      </c>
      <c r="AA101" s="59">
        <v>110089</v>
      </c>
      <c r="AB101" s="162">
        <f t="shared" si="26"/>
        <v>384589</v>
      </c>
      <c r="AC101" s="571">
        <v>476359.94637415599</v>
      </c>
      <c r="AD101" s="563">
        <v>3.54</v>
      </c>
      <c r="AE101" s="570">
        <v>120598.210875163</v>
      </c>
      <c r="AF101" s="570">
        <f t="shared" si="28"/>
        <v>596958.15724931902</v>
      </c>
      <c r="AG101" s="458">
        <f t="shared" si="27"/>
        <v>394206.91582155315</v>
      </c>
    </row>
    <row r="102" spans="1:33" x14ac:dyDescent="0.25">
      <c r="A102" s="16">
        <v>89</v>
      </c>
      <c r="B102" s="19" t="s">
        <v>61</v>
      </c>
      <c r="C102" s="301" t="s">
        <v>593</v>
      </c>
      <c r="D102" s="302" t="s">
        <v>593</v>
      </c>
      <c r="E102" s="301" t="s">
        <v>593</v>
      </c>
      <c r="F102" s="302" t="s">
        <v>593</v>
      </c>
      <c r="G102" s="271">
        <v>340633.68</v>
      </c>
      <c r="H102" s="322">
        <f t="shared" si="21"/>
        <v>358005.99767999997</v>
      </c>
      <c r="I102" s="91">
        <f t="shared" si="22"/>
        <v>358005.99767999997</v>
      </c>
      <c r="K102" s="133">
        <v>89</v>
      </c>
      <c r="L102" s="206" t="s">
        <v>61</v>
      </c>
      <c r="M102" s="122">
        <v>311610</v>
      </c>
      <c r="N102" s="40">
        <v>3.54</v>
      </c>
      <c r="O102" s="41">
        <v>131597</v>
      </c>
      <c r="P102" s="146">
        <f t="shared" si="23"/>
        <v>443207</v>
      </c>
      <c r="Q102" s="122">
        <v>285090</v>
      </c>
      <c r="R102" s="40">
        <v>3.54</v>
      </c>
      <c r="S102" s="41">
        <v>138775</v>
      </c>
      <c r="T102" s="146">
        <f t="shared" si="24"/>
        <v>423865</v>
      </c>
      <c r="U102" s="55">
        <v>322660</v>
      </c>
      <c r="V102" s="40">
        <v>3.54</v>
      </c>
      <c r="W102" s="59">
        <v>119633.68</v>
      </c>
      <c r="X102" s="162">
        <f t="shared" si="25"/>
        <v>442293.68</v>
      </c>
      <c r="Y102" s="55">
        <v>320450</v>
      </c>
      <c r="Z102" s="40">
        <v>3.54</v>
      </c>
      <c r="AA102" s="59">
        <v>135186</v>
      </c>
      <c r="AB102" s="162">
        <f t="shared" si="26"/>
        <v>455636</v>
      </c>
      <c r="AC102" s="571">
        <v>239567.70600000001</v>
      </c>
      <c r="AD102" s="563">
        <v>3.54</v>
      </c>
      <c r="AE102" s="570">
        <v>278567.09999999998</v>
      </c>
      <c r="AF102" s="570">
        <f t="shared" si="28"/>
        <v>518134.80599999998</v>
      </c>
      <c r="AG102" s="458">
        <f t="shared" si="27"/>
        <v>440190.41394666658</v>
      </c>
    </row>
    <row r="103" spans="1:33" x14ac:dyDescent="0.25">
      <c r="A103" s="16">
        <v>90</v>
      </c>
      <c r="B103" s="19" t="s">
        <v>63</v>
      </c>
      <c r="C103" s="301" t="s">
        <v>593</v>
      </c>
      <c r="D103" s="302" t="s">
        <v>593</v>
      </c>
      <c r="E103" s="301" t="s">
        <v>593</v>
      </c>
      <c r="F103" s="302" t="s">
        <v>593</v>
      </c>
      <c r="G103" s="271">
        <v>265373.08</v>
      </c>
      <c r="H103" s="322">
        <f t="shared" si="21"/>
        <v>278907.10707999999</v>
      </c>
      <c r="I103" s="91">
        <f t="shared" si="22"/>
        <v>278907.10707999999</v>
      </c>
      <c r="K103" s="133">
        <v>90</v>
      </c>
      <c r="L103" s="206" t="s">
        <v>63</v>
      </c>
      <c r="M103" s="461" t="s">
        <v>593</v>
      </c>
      <c r="N103" s="40">
        <v>6.1</v>
      </c>
      <c r="O103" s="41">
        <v>297218</v>
      </c>
      <c r="P103" s="146">
        <f>+O103</f>
        <v>297218</v>
      </c>
      <c r="Q103" s="461" t="s">
        <v>593</v>
      </c>
      <c r="R103" s="40">
        <v>6.1</v>
      </c>
      <c r="S103" s="41">
        <v>302525</v>
      </c>
      <c r="T103" s="146">
        <f>+S103</f>
        <v>302525</v>
      </c>
      <c r="U103" s="461" t="s">
        <v>593</v>
      </c>
      <c r="V103" s="40">
        <v>6.1</v>
      </c>
      <c r="W103" s="59">
        <v>265373.08</v>
      </c>
      <c r="X103" s="162">
        <f>+W103</f>
        <v>265373.08</v>
      </c>
      <c r="Y103" s="461" t="s">
        <v>593</v>
      </c>
      <c r="Z103" s="40">
        <v>6.1</v>
      </c>
      <c r="AA103" s="59">
        <v>294564</v>
      </c>
      <c r="AB103" s="162">
        <f>+AA103</f>
        <v>294564</v>
      </c>
      <c r="AC103" s="92" t="s">
        <v>593</v>
      </c>
      <c r="AD103" s="563">
        <v>6.1</v>
      </c>
      <c r="AE103" s="570">
        <v>302167.50830348098</v>
      </c>
      <c r="AF103" s="570">
        <f t="shared" si="28"/>
        <v>302167.50830348098</v>
      </c>
      <c r="AG103" s="458">
        <f t="shared" si="27"/>
        <v>290125.7825639135</v>
      </c>
    </row>
    <row r="104" spans="1:33" x14ac:dyDescent="0.25">
      <c r="A104" s="16">
        <v>91</v>
      </c>
      <c r="B104" s="19" t="s">
        <v>64</v>
      </c>
      <c r="C104" s="301" t="s">
        <v>593</v>
      </c>
      <c r="D104" s="302" t="s">
        <v>593</v>
      </c>
      <c r="E104" s="301" t="s">
        <v>593</v>
      </c>
      <c r="F104" s="302" t="s">
        <v>593</v>
      </c>
      <c r="G104" s="271">
        <v>1157636</v>
      </c>
      <c r="H104" s="322">
        <f t="shared" si="21"/>
        <v>1216675.436</v>
      </c>
      <c r="I104" s="91">
        <f t="shared" si="22"/>
        <v>1216675.436</v>
      </c>
      <c r="K104" s="133">
        <v>91</v>
      </c>
      <c r="L104" s="206" t="s">
        <v>64</v>
      </c>
      <c r="M104" s="122">
        <v>1090400</v>
      </c>
      <c r="N104" s="40">
        <v>7.8</v>
      </c>
      <c r="O104" s="41">
        <v>450256</v>
      </c>
      <c r="P104" s="146">
        <f t="shared" si="23"/>
        <v>1540656</v>
      </c>
      <c r="Q104" s="122">
        <v>955040</v>
      </c>
      <c r="R104" s="40">
        <v>7.8</v>
      </c>
      <c r="S104" s="41">
        <v>470538</v>
      </c>
      <c r="T104" s="146">
        <f t="shared" si="24"/>
        <v>1425578</v>
      </c>
      <c r="U104" s="55">
        <v>1112960</v>
      </c>
      <c r="V104" s="40">
        <v>7.8</v>
      </c>
      <c r="W104" s="59">
        <v>405636</v>
      </c>
      <c r="X104" s="162">
        <f t="shared" si="25"/>
        <v>1518596</v>
      </c>
      <c r="Y104" s="55">
        <v>1120480</v>
      </c>
      <c r="Z104" s="40">
        <v>7.8</v>
      </c>
      <c r="AA104" s="59">
        <v>458369</v>
      </c>
      <c r="AB104" s="162">
        <f t="shared" si="26"/>
        <v>1578849</v>
      </c>
      <c r="AC104" s="571">
        <v>695873.77746193402</v>
      </c>
      <c r="AD104" s="563">
        <v>7.8</v>
      </c>
      <c r="AE104" s="570">
        <v>173176.999940473</v>
      </c>
      <c r="AF104" s="570">
        <f t="shared" si="28"/>
        <v>869050.77740240702</v>
      </c>
      <c r="AG104" s="458">
        <f t="shared" si="27"/>
        <v>1358234.2022337345</v>
      </c>
    </row>
    <row r="105" spans="1:33" x14ac:dyDescent="0.25">
      <c r="A105" s="16">
        <v>92</v>
      </c>
      <c r="B105" s="19" t="s">
        <v>5</v>
      </c>
      <c r="C105" s="301" t="s">
        <v>593</v>
      </c>
      <c r="D105" s="302" t="s">
        <v>593</v>
      </c>
      <c r="E105" s="301" t="s">
        <v>593</v>
      </c>
      <c r="F105" s="302" t="s">
        <v>593</v>
      </c>
      <c r="G105" s="271">
        <v>202400</v>
      </c>
      <c r="H105" s="322">
        <f t="shared" si="21"/>
        <v>212722.4</v>
      </c>
      <c r="I105" s="91">
        <f t="shared" si="22"/>
        <v>212722.4</v>
      </c>
      <c r="K105" s="133">
        <v>92</v>
      </c>
      <c r="L105" s="206" t="s">
        <v>5</v>
      </c>
      <c r="M105" s="461" t="s">
        <v>593</v>
      </c>
      <c r="N105" s="40">
        <v>3.66</v>
      </c>
      <c r="O105" s="41">
        <v>226688</v>
      </c>
      <c r="P105" s="146">
        <f>+O105</f>
        <v>226688</v>
      </c>
      <c r="Q105" s="461" t="s">
        <v>593</v>
      </c>
      <c r="R105" s="40">
        <v>3.66</v>
      </c>
      <c r="S105" s="41">
        <v>234784</v>
      </c>
      <c r="T105" s="146">
        <f>+S105</f>
        <v>234784</v>
      </c>
      <c r="U105" s="461" t="s">
        <v>593</v>
      </c>
      <c r="V105" s="40">
        <v>3.66</v>
      </c>
      <c r="W105" s="59">
        <v>202400</v>
      </c>
      <c r="X105" s="162">
        <f>+W105</f>
        <v>202400</v>
      </c>
      <c r="Y105" s="461" t="s">
        <v>593</v>
      </c>
      <c r="Z105" s="40">
        <v>3.66</v>
      </c>
      <c r="AA105" s="59">
        <v>230736</v>
      </c>
      <c r="AB105" s="162">
        <f>+AA105</f>
        <v>230736</v>
      </c>
      <c r="AC105" s="92" t="s">
        <v>593</v>
      </c>
      <c r="AD105" s="563">
        <v>3.66</v>
      </c>
      <c r="AE105" s="570">
        <v>91927.016610636594</v>
      </c>
      <c r="AF105" s="570">
        <f t="shared" si="28"/>
        <v>91927.016610636594</v>
      </c>
      <c r="AG105" s="458">
        <f t="shared" si="27"/>
        <v>199876.23610177275</v>
      </c>
    </row>
    <row r="106" spans="1:33" x14ac:dyDescent="0.25">
      <c r="A106" s="16">
        <v>93</v>
      </c>
      <c r="B106" s="22" t="s">
        <v>221</v>
      </c>
      <c r="C106" s="301" t="s">
        <v>593</v>
      </c>
      <c r="D106" s="302" t="s">
        <v>593</v>
      </c>
      <c r="E106" s="301" t="s">
        <v>593</v>
      </c>
      <c r="F106" s="302" t="s">
        <v>593</v>
      </c>
      <c r="G106" s="271">
        <v>1317603.76</v>
      </c>
      <c r="H106" s="322">
        <f t="shared" si="21"/>
        <v>1384801.5517599999</v>
      </c>
      <c r="I106" s="91">
        <f t="shared" si="22"/>
        <v>1384801.5517599999</v>
      </c>
      <c r="K106" s="133">
        <v>93</v>
      </c>
      <c r="L106" s="246" t="s">
        <v>221</v>
      </c>
      <c r="M106" s="122">
        <v>1215520</v>
      </c>
      <c r="N106" s="40">
        <v>8.5399999999999991</v>
      </c>
      <c r="O106" s="41">
        <v>516996</v>
      </c>
      <c r="P106" s="146">
        <f t="shared" si="23"/>
        <v>1732516</v>
      </c>
      <c r="Q106" s="122">
        <v>1129920</v>
      </c>
      <c r="R106" s="40">
        <v>8.5399999999999991</v>
      </c>
      <c r="S106" s="41">
        <v>521612</v>
      </c>
      <c r="T106" s="146">
        <f t="shared" si="24"/>
        <v>1651532</v>
      </c>
      <c r="U106" s="55">
        <v>1275440</v>
      </c>
      <c r="V106" s="40">
        <v>8.5399999999999991</v>
      </c>
      <c r="W106" s="59">
        <v>461603.76</v>
      </c>
      <c r="X106" s="162">
        <f t="shared" si="25"/>
        <v>1737043.76</v>
      </c>
      <c r="Y106" s="55">
        <v>1292560</v>
      </c>
      <c r="Z106" s="40">
        <v>8.5399999999999991</v>
      </c>
      <c r="AA106" s="59">
        <v>507764</v>
      </c>
      <c r="AB106" s="162">
        <f t="shared" si="26"/>
        <v>1800324</v>
      </c>
      <c r="AC106" s="92" t="s">
        <v>593</v>
      </c>
      <c r="AD106" s="563">
        <v>8.5399999999999991</v>
      </c>
      <c r="AE106" s="570">
        <v>178321.38870303999</v>
      </c>
      <c r="AF106" s="570">
        <f t="shared" si="28"/>
        <v>178321.38870303999</v>
      </c>
      <c r="AG106" s="458">
        <f t="shared" si="27"/>
        <v>1414089.7834105066</v>
      </c>
    </row>
    <row r="107" spans="1:33" x14ac:dyDescent="0.25">
      <c r="A107" s="16">
        <v>94</v>
      </c>
      <c r="B107" s="22" t="s">
        <v>65</v>
      </c>
      <c r="C107" s="301" t="s">
        <v>593</v>
      </c>
      <c r="D107" s="302" t="s">
        <v>593</v>
      </c>
      <c r="E107" s="301" t="s">
        <v>593</v>
      </c>
      <c r="F107" s="302" t="s">
        <v>593</v>
      </c>
      <c r="G107" s="271">
        <v>204608</v>
      </c>
      <c r="H107" s="322">
        <f t="shared" si="21"/>
        <v>215043.008</v>
      </c>
      <c r="I107" s="91">
        <f t="shared" si="22"/>
        <v>215043.008</v>
      </c>
      <c r="K107" s="133">
        <v>94</v>
      </c>
      <c r="L107" s="246" t="s">
        <v>65</v>
      </c>
      <c r="M107" s="122">
        <v>182210</v>
      </c>
      <c r="N107" s="40">
        <v>4.0199999999999996</v>
      </c>
      <c r="O107" s="41">
        <v>79485</v>
      </c>
      <c r="P107" s="146">
        <f t="shared" si="23"/>
        <v>261695</v>
      </c>
      <c r="Q107" s="122">
        <v>178220</v>
      </c>
      <c r="R107" s="40">
        <v>4.0199999999999996</v>
      </c>
      <c r="S107" s="41">
        <v>83065</v>
      </c>
      <c r="T107" s="146">
        <f t="shared" si="24"/>
        <v>261285</v>
      </c>
      <c r="U107" s="55">
        <v>195510</v>
      </c>
      <c r="V107" s="40">
        <v>4.0199999999999996</v>
      </c>
      <c r="W107" s="59">
        <v>71608</v>
      </c>
      <c r="X107" s="162">
        <f t="shared" si="25"/>
        <v>267118</v>
      </c>
      <c r="Y107" s="55">
        <v>202160</v>
      </c>
      <c r="Z107" s="40">
        <v>4.0199999999999996</v>
      </c>
      <c r="AA107" s="59">
        <v>78769</v>
      </c>
      <c r="AB107" s="162">
        <f t="shared" si="26"/>
        <v>280929</v>
      </c>
      <c r="AC107" s="571">
        <v>188154.71236095199</v>
      </c>
      <c r="AD107" s="563">
        <v>4.0199999999999996</v>
      </c>
      <c r="AE107" s="570">
        <v>46486.160284098703</v>
      </c>
      <c r="AF107" s="570">
        <f t="shared" si="28"/>
        <v>234640.87264505069</v>
      </c>
      <c r="AG107" s="458">
        <f t="shared" si="27"/>
        <v>253451.81344084177</v>
      </c>
    </row>
    <row r="108" spans="1:33" x14ac:dyDescent="0.25">
      <c r="A108" s="16">
        <v>95</v>
      </c>
      <c r="B108" s="22" t="s">
        <v>66</v>
      </c>
      <c r="C108" s="301" t="s">
        <v>593</v>
      </c>
      <c r="D108" s="302" t="s">
        <v>593</v>
      </c>
      <c r="E108" s="301" t="s">
        <v>593</v>
      </c>
      <c r="F108" s="302" t="s">
        <v>593</v>
      </c>
      <c r="G108" s="271">
        <v>1737144</v>
      </c>
      <c r="H108" s="322">
        <f t="shared" si="21"/>
        <v>1825738.344</v>
      </c>
      <c r="I108" s="91">
        <f t="shared" si="22"/>
        <v>1825738.344</v>
      </c>
      <c r="K108" s="133">
        <v>95</v>
      </c>
      <c r="L108" s="246" t="s">
        <v>66</v>
      </c>
      <c r="M108" s="122">
        <v>1637050</v>
      </c>
      <c r="N108" s="40">
        <v>3.66</v>
      </c>
      <c r="O108" s="41">
        <v>675040</v>
      </c>
      <c r="P108" s="146">
        <f t="shared" si="23"/>
        <v>2312090</v>
      </c>
      <c r="Q108" s="122">
        <v>1478990</v>
      </c>
      <c r="R108" s="40">
        <v>3.66</v>
      </c>
      <c r="S108" s="41">
        <v>693284</v>
      </c>
      <c r="T108" s="146">
        <f t="shared" si="24"/>
        <v>2172274</v>
      </c>
      <c r="U108" s="55">
        <v>1558020</v>
      </c>
      <c r="V108" s="40">
        <v>3.66</v>
      </c>
      <c r="W108" s="59">
        <v>608144</v>
      </c>
      <c r="X108" s="162">
        <f t="shared" si="25"/>
        <v>2166164</v>
      </c>
      <c r="Y108" s="55">
        <v>1670920</v>
      </c>
      <c r="Z108" s="40">
        <v>3.66</v>
      </c>
      <c r="AA108" s="59">
        <v>693284</v>
      </c>
      <c r="AB108" s="162">
        <f t="shared" si="26"/>
        <v>2364204</v>
      </c>
      <c r="AC108" s="571">
        <v>709313.39977342996</v>
      </c>
      <c r="AD108" s="563">
        <v>3.66</v>
      </c>
      <c r="AE108" s="570">
        <v>176619.03654358399</v>
      </c>
      <c r="AF108" s="570">
        <f t="shared" si="28"/>
        <v>885932.43631701393</v>
      </c>
      <c r="AG108" s="458">
        <f t="shared" si="27"/>
        <v>1954400.4633861689</v>
      </c>
    </row>
    <row r="109" spans="1:33" x14ac:dyDescent="0.25">
      <c r="A109" s="16">
        <v>96</v>
      </c>
      <c r="B109" s="22" t="s">
        <v>67</v>
      </c>
      <c r="C109" s="301" t="s">
        <v>593</v>
      </c>
      <c r="D109" s="302" t="s">
        <v>593</v>
      </c>
      <c r="E109" s="301" t="s">
        <v>593</v>
      </c>
      <c r="F109" s="302" t="s">
        <v>593</v>
      </c>
      <c r="G109" s="271">
        <v>513636</v>
      </c>
      <c r="H109" s="322">
        <f t="shared" si="21"/>
        <v>539831.43599999999</v>
      </c>
      <c r="I109" s="91">
        <f t="shared" si="22"/>
        <v>539831.43599999999</v>
      </c>
      <c r="K109" s="133">
        <v>96</v>
      </c>
      <c r="L109" s="246" t="s">
        <v>67</v>
      </c>
      <c r="M109" s="122">
        <v>454240</v>
      </c>
      <c r="N109" s="40">
        <v>3.54</v>
      </c>
      <c r="O109" s="41">
        <v>201192</v>
      </c>
      <c r="P109" s="146">
        <f t="shared" si="23"/>
        <v>655432</v>
      </c>
      <c r="Q109" s="122">
        <v>420840</v>
      </c>
      <c r="R109" s="40">
        <v>3.54</v>
      </c>
      <c r="S109" s="41">
        <v>202989</v>
      </c>
      <c r="T109" s="146">
        <f t="shared" si="24"/>
        <v>623829</v>
      </c>
      <c r="U109" s="55">
        <v>460920</v>
      </c>
      <c r="V109" s="40">
        <v>3.54</v>
      </c>
      <c r="W109" s="59">
        <v>179636</v>
      </c>
      <c r="X109" s="162">
        <f t="shared" si="25"/>
        <v>640556</v>
      </c>
      <c r="Y109" s="55">
        <v>497660</v>
      </c>
      <c r="Z109" s="40">
        <v>3.54</v>
      </c>
      <c r="AA109" s="59">
        <v>204785</v>
      </c>
      <c r="AB109" s="162">
        <f t="shared" si="26"/>
        <v>702445</v>
      </c>
      <c r="AC109" s="571">
        <v>297164.98222086899</v>
      </c>
      <c r="AD109" s="563">
        <v>3.54</v>
      </c>
      <c r="AE109" s="570">
        <v>74515.239260408795</v>
      </c>
      <c r="AF109" s="570">
        <f t="shared" si="28"/>
        <v>371680.22148127778</v>
      </c>
      <c r="AG109" s="458">
        <f t="shared" si="27"/>
        <v>588962.2762468796</v>
      </c>
    </row>
    <row r="110" spans="1:33" x14ac:dyDescent="0.25">
      <c r="A110" s="16">
        <v>97</v>
      </c>
      <c r="B110" s="22" t="s">
        <v>242</v>
      </c>
      <c r="C110" s="301" t="s">
        <v>593</v>
      </c>
      <c r="D110" s="302" t="s">
        <v>593</v>
      </c>
      <c r="E110" s="301" t="s">
        <v>593</v>
      </c>
      <c r="F110" s="302" t="s">
        <v>593</v>
      </c>
      <c r="G110" s="271">
        <v>3091954.4</v>
      </c>
      <c r="H110" s="322">
        <f t="shared" si="21"/>
        <v>3249644.0743999998</v>
      </c>
      <c r="I110" s="91">
        <f t="shared" si="22"/>
        <v>3249644.0743999998</v>
      </c>
      <c r="K110" s="133">
        <v>97</v>
      </c>
      <c r="L110" s="246" t="s">
        <v>242</v>
      </c>
      <c r="M110" s="122">
        <v>2793900</v>
      </c>
      <c r="N110" s="40">
        <v>0.85</v>
      </c>
      <c r="O110" s="41">
        <v>1200969</v>
      </c>
      <c r="P110" s="146">
        <f t="shared" si="23"/>
        <v>3994869</v>
      </c>
      <c r="Q110" s="122">
        <v>2592900</v>
      </c>
      <c r="R110" s="40">
        <v>0.85</v>
      </c>
      <c r="S110" s="41">
        <v>1233428</v>
      </c>
      <c r="T110" s="146">
        <f t="shared" si="24"/>
        <v>3826328</v>
      </c>
      <c r="U110" s="55">
        <v>3015000</v>
      </c>
      <c r="V110" s="40">
        <v>0.85</v>
      </c>
      <c r="W110" s="59">
        <v>1081954.3999999999</v>
      </c>
      <c r="X110" s="162">
        <f t="shared" si="25"/>
        <v>4096954.4</v>
      </c>
      <c r="Y110" s="55">
        <v>3015000</v>
      </c>
      <c r="Z110" s="40">
        <v>0.85</v>
      </c>
      <c r="AA110" s="59">
        <v>1200969</v>
      </c>
      <c r="AB110" s="162">
        <f t="shared" si="26"/>
        <v>4215969</v>
      </c>
      <c r="AC110" s="571">
        <v>372300</v>
      </c>
      <c r="AD110" s="563">
        <v>0.85</v>
      </c>
      <c r="AE110" s="570">
        <v>137700</v>
      </c>
      <c r="AF110" s="570">
        <f t="shared" si="28"/>
        <v>510000</v>
      </c>
      <c r="AG110" s="458">
        <f t="shared" si="27"/>
        <v>3315627.4123999998</v>
      </c>
    </row>
    <row r="111" spans="1:33" x14ac:dyDescent="0.25">
      <c r="A111" s="16">
        <v>98</v>
      </c>
      <c r="B111" s="20" t="s">
        <v>243</v>
      </c>
      <c r="C111" s="301" t="s">
        <v>593</v>
      </c>
      <c r="D111" s="302" t="s">
        <v>593</v>
      </c>
      <c r="E111" s="301" t="s">
        <v>593</v>
      </c>
      <c r="F111" s="302" t="s">
        <v>593</v>
      </c>
      <c r="G111" s="271">
        <v>4392080</v>
      </c>
      <c r="H111" s="322">
        <f t="shared" si="21"/>
        <v>4616076.08</v>
      </c>
      <c r="I111" s="91">
        <f t="shared" si="22"/>
        <v>4616076.08</v>
      </c>
      <c r="K111" s="133">
        <v>98</v>
      </c>
      <c r="L111" s="442" t="s">
        <v>243</v>
      </c>
      <c r="M111" s="122">
        <v>3968450</v>
      </c>
      <c r="N111" s="40">
        <v>1.02</v>
      </c>
      <c r="O111" s="41">
        <v>1721530</v>
      </c>
      <c r="P111" s="146">
        <f t="shared" si="23"/>
        <v>5689980</v>
      </c>
      <c r="Q111" s="122">
        <v>3597300</v>
      </c>
      <c r="R111" s="40">
        <v>1.02</v>
      </c>
      <c r="S111" s="41">
        <v>1767642</v>
      </c>
      <c r="T111" s="146">
        <f t="shared" si="24"/>
        <v>5364942</v>
      </c>
      <c r="U111" s="55">
        <v>4111200</v>
      </c>
      <c r="V111" s="40">
        <v>1.02</v>
      </c>
      <c r="W111" s="59">
        <v>1537080</v>
      </c>
      <c r="X111" s="162">
        <f t="shared" si="25"/>
        <v>5648280</v>
      </c>
      <c r="Y111" s="55">
        <v>4139750</v>
      </c>
      <c r="Z111" s="40">
        <v>1.02</v>
      </c>
      <c r="AA111" s="59">
        <v>1706159</v>
      </c>
      <c r="AB111" s="162">
        <f t="shared" si="26"/>
        <v>5845909</v>
      </c>
      <c r="AC111" s="571">
        <v>693600</v>
      </c>
      <c r="AD111" s="563">
        <v>1.02</v>
      </c>
      <c r="AE111" s="570">
        <v>137700</v>
      </c>
      <c r="AF111" s="570">
        <f t="shared" si="28"/>
        <v>831300</v>
      </c>
      <c r="AG111" s="458">
        <f t="shared" si="27"/>
        <v>4666081.18</v>
      </c>
    </row>
    <row r="112" spans="1:33" x14ac:dyDescent="0.25">
      <c r="A112" s="16">
        <v>99</v>
      </c>
      <c r="B112" s="20" t="s">
        <v>244</v>
      </c>
      <c r="C112" s="301" t="s">
        <v>593</v>
      </c>
      <c r="D112" s="302" t="s">
        <v>593</v>
      </c>
      <c r="E112" s="301" t="s">
        <v>593</v>
      </c>
      <c r="F112" s="302" t="s">
        <v>593</v>
      </c>
      <c r="G112" s="271">
        <v>188600</v>
      </c>
      <c r="H112" s="322">
        <f t="shared" si="21"/>
        <v>198218.6</v>
      </c>
      <c r="I112" s="91">
        <f t="shared" si="22"/>
        <v>198218.6</v>
      </c>
      <c r="K112" s="133">
        <v>99</v>
      </c>
      <c r="L112" s="442" t="s">
        <v>244</v>
      </c>
      <c r="M112" s="122">
        <v>169740</v>
      </c>
      <c r="N112" s="40">
        <v>0.37</v>
      </c>
      <c r="O112" s="41">
        <v>72816</v>
      </c>
      <c r="P112" s="146">
        <f t="shared" si="23"/>
        <v>242556</v>
      </c>
      <c r="Q112" s="122">
        <v>167280</v>
      </c>
      <c r="R112" s="40">
        <v>0.37</v>
      </c>
      <c r="S112" s="41">
        <v>74784</v>
      </c>
      <c r="T112" s="146">
        <f t="shared" si="24"/>
        <v>242064</v>
      </c>
      <c r="U112" s="55">
        <v>182040</v>
      </c>
      <c r="V112" s="40">
        <v>0.37</v>
      </c>
      <c r="W112" s="59">
        <v>65600</v>
      </c>
      <c r="X112" s="162">
        <f t="shared" si="25"/>
        <v>247640</v>
      </c>
      <c r="Y112" s="55">
        <v>186960</v>
      </c>
      <c r="Z112" s="40">
        <v>0.37</v>
      </c>
      <c r="AA112" s="59">
        <v>72816</v>
      </c>
      <c r="AB112" s="162">
        <f t="shared" si="26"/>
        <v>259776</v>
      </c>
      <c r="AC112" s="571">
        <v>183600</v>
      </c>
      <c r="AD112" s="563">
        <v>0.37</v>
      </c>
      <c r="AE112" s="570">
        <v>81600</v>
      </c>
      <c r="AF112" s="570">
        <f t="shared" si="28"/>
        <v>265200</v>
      </c>
      <c r="AG112" s="458">
        <f t="shared" si="27"/>
        <v>242575.76666666669</v>
      </c>
    </row>
    <row r="113" spans="1:33" x14ac:dyDescent="0.25">
      <c r="A113" s="16">
        <v>100</v>
      </c>
      <c r="B113" s="22" t="s">
        <v>114</v>
      </c>
      <c r="C113" s="301" t="s">
        <v>593</v>
      </c>
      <c r="D113" s="302" t="s">
        <v>593</v>
      </c>
      <c r="E113" s="301" t="s">
        <v>593</v>
      </c>
      <c r="F113" s="302" t="s">
        <v>593</v>
      </c>
      <c r="G113" s="271">
        <v>143796</v>
      </c>
      <c r="H113" s="322">
        <f t="shared" si="21"/>
        <v>151129.59599999999</v>
      </c>
      <c r="I113" s="91">
        <f t="shared" si="22"/>
        <v>151129.59599999999</v>
      </c>
      <c r="K113" s="133">
        <v>100</v>
      </c>
      <c r="L113" s="246" t="s">
        <v>114</v>
      </c>
      <c r="M113" s="122">
        <v>133920</v>
      </c>
      <c r="N113" s="40">
        <v>1.1000000000000001</v>
      </c>
      <c r="O113" s="41">
        <v>55876</v>
      </c>
      <c r="P113" s="146">
        <f t="shared" si="23"/>
        <v>189796</v>
      </c>
      <c r="Q113" s="122">
        <v>122760</v>
      </c>
      <c r="R113" s="40">
        <v>1.1000000000000001</v>
      </c>
      <c r="S113" s="41">
        <v>56892</v>
      </c>
      <c r="T113" s="146">
        <f t="shared" si="24"/>
        <v>179652</v>
      </c>
      <c r="U113" s="55">
        <v>138570</v>
      </c>
      <c r="V113" s="40">
        <v>1.1000000000000001</v>
      </c>
      <c r="W113" s="59">
        <v>50796</v>
      </c>
      <c r="X113" s="162">
        <f t="shared" si="25"/>
        <v>189366</v>
      </c>
      <c r="Y113" s="55">
        <v>139500</v>
      </c>
      <c r="Z113" s="40">
        <v>1.1000000000000001</v>
      </c>
      <c r="AA113" s="59">
        <v>56892</v>
      </c>
      <c r="AB113" s="162">
        <f t="shared" si="26"/>
        <v>196392</v>
      </c>
      <c r="AC113" s="571">
        <v>80637.7338689795</v>
      </c>
      <c r="AD113" s="563">
        <v>1.1000000000000001</v>
      </c>
      <c r="AE113" s="570">
        <v>18808.004779255501</v>
      </c>
      <c r="AF113" s="570">
        <f t="shared" si="28"/>
        <v>99445.738648234998</v>
      </c>
      <c r="AG113" s="458">
        <f t="shared" si="27"/>
        <v>167630.22244137249</v>
      </c>
    </row>
    <row r="114" spans="1:33" x14ac:dyDescent="0.25">
      <c r="A114" s="16">
        <v>101</v>
      </c>
      <c r="B114" s="22" t="s">
        <v>111</v>
      </c>
      <c r="C114" s="301" t="s">
        <v>593</v>
      </c>
      <c r="D114" s="302" t="s">
        <v>593</v>
      </c>
      <c r="E114" s="301" t="s">
        <v>593</v>
      </c>
      <c r="F114" s="302" t="s">
        <v>593</v>
      </c>
      <c r="G114" s="271">
        <v>973520.08</v>
      </c>
      <c r="H114" s="322">
        <f t="shared" si="21"/>
        <v>1023169.60408</v>
      </c>
      <c r="I114" s="91">
        <f t="shared" si="22"/>
        <v>1023169.60408</v>
      </c>
      <c r="K114" s="133">
        <v>101</v>
      </c>
      <c r="L114" s="246" t="s">
        <v>111</v>
      </c>
      <c r="M114" s="122">
        <v>873540</v>
      </c>
      <c r="N114" s="40">
        <v>5.37</v>
      </c>
      <c r="O114" s="41">
        <v>377977</v>
      </c>
      <c r="P114" s="146">
        <f t="shared" si="23"/>
        <v>1251517</v>
      </c>
      <c r="Q114" s="122">
        <v>867210</v>
      </c>
      <c r="R114" s="40">
        <v>5.37</v>
      </c>
      <c r="S114" s="41">
        <v>388193</v>
      </c>
      <c r="T114" s="146">
        <f t="shared" si="24"/>
        <v>1255403</v>
      </c>
      <c r="U114" s="55">
        <v>943170</v>
      </c>
      <c r="V114" s="40">
        <v>5.37</v>
      </c>
      <c r="W114" s="59">
        <v>340520.07999999996</v>
      </c>
      <c r="X114" s="162">
        <f t="shared" si="25"/>
        <v>1283690.08</v>
      </c>
      <c r="Y114" s="55">
        <v>955830</v>
      </c>
      <c r="Z114" s="40">
        <v>5.37</v>
      </c>
      <c r="AA114" s="59">
        <v>384788</v>
      </c>
      <c r="AB114" s="162">
        <f t="shared" si="26"/>
        <v>1340618</v>
      </c>
      <c r="AC114" s="571">
        <v>718273.14798109501</v>
      </c>
      <c r="AD114" s="563">
        <v>5.37</v>
      </c>
      <c r="AE114" s="570">
        <v>178866.44005234001</v>
      </c>
      <c r="AF114" s="570">
        <f t="shared" si="28"/>
        <v>897139.58803343505</v>
      </c>
      <c r="AG114" s="458">
        <f t="shared" si="27"/>
        <v>1175256.2120189059</v>
      </c>
    </row>
    <row r="115" spans="1:33" x14ac:dyDescent="0.25">
      <c r="A115" s="16">
        <v>102</v>
      </c>
      <c r="B115" s="22" t="s">
        <v>222</v>
      </c>
      <c r="C115" s="301" t="s">
        <v>593</v>
      </c>
      <c r="D115" s="302" t="s">
        <v>593</v>
      </c>
      <c r="E115" s="301" t="s">
        <v>593</v>
      </c>
      <c r="F115" s="302" t="s">
        <v>593</v>
      </c>
      <c r="G115" s="271">
        <v>516345.4</v>
      </c>
      <c r="H115" s="322">
        <f t="shared" si="21"/>
        <v>542679.01540000003</v>
      </c>
      <c r="I115" s="91">
        <f t="shared" si="22"/>
        <v>542679.01540000003</v>
      </c>
      <c r="K115" s="133">
        <v>102</v>
      </c>
      <c r="L115" s="246" t="s">
        <v>222</v>
      </c>
      <c r="M115" s="122">
        <v>473760</v>
      </c>
      <c r="N115" s="40">
        <v>5.24</v>
      </c>
      <c r="O115" s="41">
        <v>200183</v>
      </c>
      <c r="P115" s="146">
        <f t="shared" si="23"/>
        <v>673943</v>
      </c>
      <c r="Q115" s="122">
        <v>450240</v>
      </c>
      <c r="R115" s="40">
        <v>5.24</v>
      </c>
      <c r="S115" s="41">
        <v>205594</v>
      </c>
      <c r="T115" s="146">
        <f t="shared" si="24"/>
        <v>655834</v>
      </c>
      <c r="U115" s="55">
        <v>497280</v>
      </c>
      <c r="V115" s="40">
        <v>5.24</v>
      </c>
      <c r="W115" s="59">
        <v>180345.40000000002</v>
      </c>
      <c r="X115" s="162">
        <f t="shared" si="25"/>
        <v>677625.4</v>
      </c>
      <c r="Y115" s="55">
        <v>493920</v>
      </c>
      <c r="Z115" s="40">
        <v>5.24</v>
      </c>
      <c r="AA115" s="59">
        <v>205594</v>
      </c>
      <c r="AB115" s="162">
        <f t="shared" si="26"/>
        <v>699514</v>
      </c>
      <c r="AC115" s="571">
        <v>238926.61887105001</v>
      </c>
      <c r="AD115" s="563">
        <v>5.24</v>
      </c>
      <c r="AE115" s="570">
        <v>33307.863961992298</v>
      </c>
      <c r="AF115" s="570">
        <f t="shared" si="28"/>
        <v>272234.48283304233</v>
      </c>
      <c r="AG115" s="458">
        <f t="shared" si="27"/>
        <v>586971.64970550698</v>
      </c>
    </row>
    <row r="116" spans="1:33" x14ac:dyDescent="0.25">
      <c r="A116" s="16">
        <v>103</v>
      </c>
      <c r="B116" s="22" t="s">
        <v>519</v>
      </c>
      <c r="C116" s="301" t="s">
        <v>593</v>
      </c>
      <c r="D116" s="302" t="s">
        <v>593</v>
      </c>
      <c r="E116" s="301" t="s">
        <v>593</v>
      </c>
      <c r="F116" s="302" t="s">
        <v>593</v>
      </c>
      <c r="G116" s="271">
        <v>122544</v>
      </c>
      <c r="H116" s="322">
        <f t="shared" si="21"/>
        <v>128793.74400000001</v>
      </c>
      <c r="I116" s="91">
        <f t="shared" si="22"/>
        <v>128793.74400000001</v>
      </c>
      <c r="K116" s="133">
        <v>103</v>
      </c>
      <c r="L116" s="246" t="s">
        <v>519</v>
      </c>
      <c r="M116" s="122">
        <v>114400</v>
      </c>
      <c r="N116" s="40">
        <v>0.2583783783783784</v>
      </c>
      <c r="O116" s="41">
        <v>47649</v>
      </c>
      <c r="P116" s="146">
        <f t="shared" si="23"/>
        <v>162049</v>
      </c>
      <c r="Q116" s="122">
        <v>108000</v>
      </c>
      <c r="R116" s="40">
        <v>0.2583783783783784</v>
      </c>
      <c r="S116" s="41">
        <v>48926</v>
      </c>
      <c r="T116" s="146">
        <f t="shared" si="24"/>
        <v>156926</v>
      </c>
      <c r="U116" s="55">
        <v>117600</v>
      </c>
      <c r="V116" s="40">
        <v>0.2583783783783784</v>
      </c>
      <c r="W116" s="59">
        <v>42544</v>
      </c>
      <c r="X116" s="162">
        <f t="shared" si="25"/>
        <v>160144</v>
      </c>
      <c r="Y116" s="55">
        <v>119200</v>
      </c>
      <c r="Z116" s="40">
        <v>0.2583783783783784</v>
      </c>
      <c r="AA116" s="59">
        <v>48075</v>
      </c>
      <c r="AB116" s="162">
        <f t="shared" si="26"/>
        <v>167275</v>
      </c>
      <c r="AC116" s="571">
        <v>129916.34901113401</v>
      </c>
      <c r="AD116" s="563">
        <v>0.25837837837837802</v>
      </c>
      <c r="AE116" s="570">
        <v>38900.240134942898</v>
      </c>
      <c r="AF116" s="570">
        <f t="shared" si="28"/>
        <v>168816.58914607691</v>
      </c>
      <c r="AG116" s="458">
        <f t="shared" si="27"/>
        <v>157334.05552434616</v>
      </c>
    </row>
    <row r="117" spans="1:33" s="37" customFormat="1" x14ac:dyDescent="0.25">
      <c r="A117" s="661" t="s">
        <v>70</v>
      </c>
      <c r="B117" s="732"/>
      <c r="C117" s="68"/>
      <c r="D117" s="68"/>
      <c r="E117" s="68"/>
      <c r="F117" s="68"/>
      <c r="H117" s="193"/>
      <c r="I117" s="38"/>
      <c r="K117" s="203" t="s">
        <v>70</v>
      </c>
      <c r="L117" s="204"/>
      <c r="M117" s="204"/>
      <c r="N117" s="204"/>
      <c r="O117" s="204"/>
      <c r="P117" s="269"/>
      <c r="Q117" s="204"/>
      <c r="R117" s="204"/>
      <c r="S117" s="204"/>
      <c r="T117" s="269"/>
      <c r="U117" s="280"/>
      <c r="V117" s="204"/>
      <c r="W117" s="280"/>
      <c r="X117" s="281"/>
      <c r="Y117" s="280"/>
      <c r="Z117" s="204"/>
      <c r="AA117" s="280"/>
      <c r="AB117" s="281"/>
      <c r="AC117" s="592"/>
      <c r="AD117" s="593"/>
      <c r="AE117" s="592"/>
      <c r="AF117" s="594"/>
      <c r="AG117" s="594"/>
    </row>
    <row r="118" spans="1:33" x14ac:dyDescent="0.25">
      <c r="A118" s="16">
        <v>104</v>
      </c>
      <c r="B118" s="19" t="s">
        <v>74</v>
      </c>
      <c r="C118" s="301" t="s">
        <v>593</v>
      </c>
      <c r="D118" s="302" t="s">
        <v>593</v>
      </c>
      <c r="E118" s="301" t="s">
        <v>593</v>
      </c>
      <c r="F118" s="302" t="s">
        <v>593</v>
      </c>
      <c r="G118" s="271">
        <v>1627215.04</v>
      </c>
      <c r="H118" s="322">
        <f t="shared" si="21"/>
        <v>1710203.0070400001</v>
      </c>
      <c r="I118" s="91">
        <f t="shared" si="22"/>
        <v>1710203.0070400001</v>
      </c>
      <c r="K118" s="133">
        <v>104</v>
      </c>
      <c r="L118" s="206" t="s">
        <v>74</v>
      </c>
      <c r="M118" s="122">
        <v>1438880</v>
      </c>
      <c r="N118" s="40">
        <v>1.1000000000000001</v>
      </c>
      <c r="O118" s="41">
        <v>626137</v>
      </c>
      <c r="P118" s="146">
        <f t="shared" si="23"/>
        <v>2065017</v>
      </c>
      <c r="Q118" s="122">
        <v>1322500</v>
      </c>
      <c r="R118" s="40">
        <v>1.1000000000000001</v>
      </c>
      <c r="S118" s="41">
        <v>654597</v>
      </c>
      <c r="T118" s="146">
        <f t="shared" si="24"/>
        <v>1977097</v>
      </c>
      <c r="U118" s="55">
        <v>1512940</v>
      </c>
      <c r="V118" s="40">
        <v>1.1000000000000001</v>
      </c>
      <c r="W118" s="59">
        <v>569215.04</v>
      </c>
      <c r="X118" s="162">
        <f t="shared" si="25"/>
        <v>2082155.04</v>
      </c>
      <c r="Y118" s="55">
        <v>1555260</v>
      </c>
      <c r="Z118" s="40">
        <v>1.1000000000000001</v>
      </c>
      <c r="AA118" s="59">
        <v>648905</v>
      </c>
      <c r="AB118" s="162">
        <f t="shared" si="26"/>
        <v>2204165</v>
      </c>
      <c r="AC118" s="571">
        <v>4672508.6902969796</v>
      </c>
      <c r="AD118" s="563">
        <v>1.1000000000000001</v>
      </c>
      <c r="AE118" s="570">
        <v>96489.021739705699</v>
      </c>
      <c r="AF118" s="570">
        <f t="shared" ref="AF118:AF129" si="29">IF(AND(AC118="",AE118=""),"",SUM(AC118,AE118))</f>
        <v>4768997.7120366851</v>
      </c>
      <c r="AG118" s="458">
        <f t="shared" si="27"/>
        <v>2467939.1265127808</v>
      </c>
    </row>
    <row r="119" spans="1:33" x14ac:dyDescent="0.25">
      <c r="A119" s="16">
        <v>105</v>
      </c>
      <c r="B119" s="19" t="s">
        <v>75</v>
      </c>
      <c r="C119" s="301" t="s">
        <v>593</v>
      </c>
      <c r="D119" s="302" t="s">
        <v>593</v>
      </c>
      <c r="E119" s="301" t="s">
        <v>593</v>
      </c>
      <c r="F119" s="302" t="s">
        <v>593</v>
      </c>
      <c r="G119" s="271">
        <v>1737743.84</v>
      </c>
      <c r="H119" s="322">
        <f t="shared" si="21"/>
        <v>1826368.77584</v>
      </c>
      <c r="I119" s="91">
        <f t="shared" si="22"/>
        <v>1826368.77584</v>
      </c>
      <c r="K119" s="133">
        <v>105</v>
      </c>
      <c r="L119" s="206" t="s">
        <v>75</v>
      </c>
      <c r="M119" s="122">
        <v>1593300</v>
      </c>
      <c r="N119" s="40">
        <v>1.34</v>
      </c>
      <c r="O119" s="41">
        <v>680673</v>
      </c>
      <c r="P119" s="146">
        <f t="shared" si="23"/>
        <v>2273973</v>
      </c>
      <c r="Q119" s="122">
        <v>1514200</v>
      </c>
      <c r="R119" s="40">
        <v>1.34</v>
      </c>
      <c r="S119" s="41">
        <v>704983</v>
      </c>
      <c r="T119" s="146">
        <f t="shared" si="24"/>
        <v>2219183</v>
      </c>
      <c r="U119" s="55">
        <v>1582000</v>
      </c>
      <c r="V119" s="40">
        <v>1.34</v>
      </c>
      <c r="W119" s="59">
        <v>607743.84000000008</v>
      </c>
      <c r="X119" s="162">
        <f t="shared" si="25"/>
        <v>2189743.84</v>
      </c>
      <c r="Y119" s="55">
        <v>1706300</v>
      </c>
      <c r="Z119" s="40">
        <v>1.34</v>
      </c>
      <c r="AA119" s="59">
        <v>656363</v>
      </c>
      <c r="AB119" s="162">
        <f t="shared" si="26"/>
        <v>2362663</v>
      </c>
      <c r="AC119" s="571">
        <v>2558008.11328818</v>
      </c>
      <c r="AD119" s="563">
        <v>1.34</v>
      </c>
      <c r="AE119" s="570">
        <v>349183.787023201</v>
      </c>
      <c r="AF119" s="570">
        <f t="shared" si="29"/>
        <v>2907191.9003113811</v>
      </c>
      <c r="AG119" s="458">
        <f t="shared" si="27"/>
        <v>2296520.5860252301</v>
      </c>
    </row>
    <row r="120" spans="1:33" x14ac:dyDescent="0.25">
      <c r="A120" s="16">
        <v>106</v>
      </c>
      <c r="B120" s="19" t="s">
        <v>71</v>
      </c>
      <c r="C120" s="301" t="s">
        <v>593</v>
      </c>
      <c r="D120" s="302" t="s">
        <v>593</v>
      </c>
      <c r="E120" s="301" t="s">
        <v>593</v>
      </c>
      <c r="F120" s="302" t="s">
        <v>593</v>
      </c>
      <c r="G120" s="271">
        <v>2298257.52</v>
      </c>
      <c r="H120" s="322">
        <f t="shared" si="21"/>
        <v>2415468.6535200002</v>
      </c>
      <c r="I120" s="91">
        <f t="shared" si="22"/>
        <v>2415468.6535200002</v>
      </c>
      <c r="K120" s="133">
        <v>106</v>
      </c>
      <c r="L120" s="206" t="s">
        <v>71</v>
      </c>
      <c r="M120" s="122">
        <v>2076660</v>
      </c>
      <c r="N120" s="40">
        <v>1.66</v>
      </c>
      <c r="O120" s="41">
        <v>900768</v>
      </c>
      <c r="P120" s="146">
        <f t="shared" si="23"/>
        <v>2977428</v>
      </c>
      <c r="Q120" s="122">
        <v>1882440</v>
      </c>
      <c r="R120" s="40">
        <v>1.66</v>
      </c>
      <c r="S120" s="41">
        <v>900768</v>
      </c>
      <c r="T120" s="146">
        <f t="shared" si="24"/>
        <v>2783208</v>
      </c>
      <c r="U120" s="55">
        <v>2241000</v>
      </c>
      <c r="V120" s="40">
        <v>1.66</v>
      </c>
      <c r="W120" s="59">
        <v>804257.52</v>
      </c>
      <c r="X120" s="162">
        <f t="shared" si="25"/>
        <v>3045257.52</v>
      </c>
      <c r="Y120" s="55">
        <v>2241000</v>
      </c>
      <c r="Z120" s="40">
        <v>1.66</v>
      </c>
      <c r="AA120" s="59">
        <v>884683</v>
      </c>
      <c r="AB120" s="162">
        <f t="shared" si="26"/>
        <v>3125683</v>
      </c>
      <c r="AC120" s="571">
        <v>1345060.23950844</v>
      </c>
      <c r="AD120" s="563">
        <v>1.66</v>
      </c>
      <c r="AE120" s="570">
        <v>24749.1084069553</v>
      </c>
      <c r="AF120" s="570">
        <f t="shared" si="29"/>
        <v>1369809.3479153954</v>
      </c>
      <c r="AG120" s="458">
        <f t="shared" si="27"/>
        <v>2619475.753572566</v>
      </c>
    </row>
    <row r="121" spans="1:33" x14ac:dyDescent="0.25">
      <c r="A121" s="16">
        <v>107</v>
      </c>
      <c r="B121" s="22" t="s">
        <v>116</v>
      </c>
      <c r="C121" s="301" t="s">
        <v>593</v>
      </c>
      <c r="D121" s="302" t="s">
        <v>593</v>
      </c>
      <c r="E121" s="301" t="s">
        <v>593</v>
      </c>
      <c r="F121" s="302" t="s">
        <v>593</v>
      </c>
      <c r="G121" s="271">
        <v>1760972</v>
      </c>
      <c r="H121" s="322">
        <f t="shared" si="21"/>
        <v>1850781.5719999999</v>
      </c>
      <c r="I121" s="91">
        <f t="shared" si="22"/>
        <v>1850781.5719999999</v>
      </c>
      <c r="K121" s="133">
        <v>107</v>
      </c>
      <c r="L121" s="246" t="s">
        <v>116</v>
      </c>
      <c r="M121" s="122">
        <v>1580100</v>
      </c>
      <c r="N121" s="40">
        <v>1.34</v>
      </c>
      <c r="O121" s="41">
        <v>683729</v>
      </c>
      <c r="P121" s="146">
        <f t="shared" si="23"/>
        <v>2263829</v>
      </c>
      <c r="Q121" s="122">
        <v>1545750</v>
      </c>
      <c r="R121" s="40">
        <v>1.34</v>
      </c>
      <c r="S121" s="41">
        <v>714528</v>
      </c>
      <c r="T121" s="146">
        <f t="shared" si="24"/>
        <v>2260278</v>
      </c>
      <c r="U121" s="55">
        <v>1706050</v>
      </c>
      <c r="V121" s="40">
        <v>1.34</v>
      </c>
      <c r="W121" s="59">
        <v>615972</v>
      </c>
      <c r="X121" s="162">
        <f t="shared" si="25"/>
        <v>2322022</v>
      </c>
      <c r="Y121" s="55">
        <v>1740400</v>
      </c>
      <c r="Z121" s="40">
        <v>1.34</v>
      </c>
      <c r="AA121" s="59">
        <v>671409</v>
      </c>
      <c r="AB121" s="162">
        <f t="shared" si="26"/>
        <v>2411809</v>
      </c>
      <c r="AC121" s="571">
        <v>730219.47892464697</v>
      </c>
      <c r="AD121" s="563">
        <v>1.34</v>
      </c>
      <c r="AE121" s="570">
        <v>35555.2674707482</v>
      </c>
      <c r="AF121" s="570">
        <f t="shared" si="29"/>
        <v>765774.74639539514</v>
      </c>
      <c r="AG121" s="458">
        <f t="shared" si="27"/>
        <v>1979082.3863992325</v>
      </c>
    </row>
    <row r="122" spans="1:33" x14ac:dyDescent="0.25">
      <c r="A122" s="16">
        <v>108</v>
      </c>
      <c r="B122" s="22" t="s">
        <v>281</v>
      </c>
      <c r="C122" s="301" t="s">
        <v>593</v>
      </c>
      <c r="D122" s="302" t="s">
        <v>593</v>
      </c>
      <c r="E122" s="301" t="s">
        <v>593</v>
      </c>
      <c r="F122" s="302" t="s">
        <v>593</v>
      </c>
      <c r="G122" s="271">
        <v>81236</v>
      </c>
      <c r="H122" s="322">
        <f t="shared" si="21"/>
        <v>85379.035999999993</v>
      </c>
      <c r="I122" s="91">
        <f t="shared" si="22"/>
        <v>85379.035999999993</v>
      </c>
      <c r="K122" s="133">
        <v>108</v>
      </c>
      <c r="L122" s="246" t="s">
        <v>281</v>
      </c>
      <c r="M122" s="122">
        <v>72080</v>
      </c>
      <c r="N122" s="40">
        <v>1</v>
      </c>
      <c r="O122" s="41">
        <v>31624</v>
      </c>
      <c r="P122" s="146">
        <f t="shared" si="23"/>
        <v>103704</v>
      </c>
      <c r="Q122" s="122">
        <v>73140</v>
      </c>
      <c r="R122" s="40">
        <v>1</v>
      </c>
      <c r="S122" s="41">
        <v>31907</v>
      </c>
      <c r="T122" s="146">
        <f t="shared" si="24"/>
        <v>105047</v>
      </c>
      <c r="U122" s="55">
        <v>74730</v>
      </c>
      <c r="V122" s="40">
        <v>1</v>
      </c>
      <c r="W122" s="59">
        <v>28236</v>
      </c>
      <c r="X122" s="162">
        <f t="shared" si="25"/>
        <v>102966</v>
      </c>
      <c r="Y122" s="55">
        <v>78970</v>
      </c>
      <c r="Z122" s="40">
        <v>1</v>
      </c>
      <c r="AA122" s="59">
        <v>30495</v>
      </c>
      <c r="AB122" s="162">
        <f t="shared" si="26"/>
        <v>109465</v>
      </c>
      <c r="AC122" s="571">
        <v>80637.7338689795</v>
      </c>
      <c r="AD122" s="563">
        <v>1</v>
      </c>
      <c r="AE122" s="570">
        <v>18808.004779255501</v>
      </c>
      <c r="AF122" s="570">
        <f t="shared" si="29"/>
        <v>99445.738648234998</v>
      </c>
      <c r="AG122" s="458">
        <f t="shared" si="27"/>
        <v>101001.12910803915</v>
      </c>
    </row>
    <row r="123" spans="1:33" x14ac:dyDescent="0.25">
      <c r="A123" s="16">
        <v>109</v>
      </c>
      <c r="B123" s="22" t="s">
        <v>78</v>
      </c>
      <c r="C123" s="301" t="s">
        <v>593</v>
      </c>
      <c r="D123" s="302" t="s">
        <v>593</v>
      </c>
      <c r="E123" s="301" t="s">
        <v>593</v>
      </c>
      <c r="F123" s="302" t="s">
        <v>593</v>
      </c>
      <c r="G123" s="271">
        <v>478400</v>
      </c>
      <c r="H123" s="322">
        <f t="shared" si="21"/>
        <v>502798.4</v>
      </c>
      <c r="I123" s="91">
        <f t="shared" si="22"/>
        <v>502798.4</v>
      </c>
      <c r="K123" s="133">
        <v>109</v>
      </c>
      <c r="L123" s="246" t="s">
        <v>78</v>
      </c>
      <c r="M123" s="461" t="s">
        <v>593</v>
      </c>
      <c r="N123" s="40">
        <v>8.59</v>
      </c>
      <c r="O123" s="41">
        <v>535808</v>
      </c>
      <c r="P123" s="146">
        <f>+O123</f>
        <v>535808</v>
      </c>
      <c r="Q123" s="461" t="s">
        <v>593</v>
      </c>
      <c r="R123" s="40">
        <v>8.59</v>
      </c>
      <c r="S123" s="41">
        <v>550160</v>
      </c>
      <c r="T123" s="146">
        <f>+S123</f>
        <v>550160</v>
      </c>
      <c r="U123" s="461" t="s">
        <v>593</v>
      </c>
      <c r="V123" s="40">
        <v>8.59</v>
      </c>
      <c r="W123" s="59">
        <v>478400</v>
      </c>
      <c r="X123" s="162">
        <f>+W123</f>
        <v>478400</v>
      </c>
      <c r="Y123" s="461" t="s">
        <v>593</v>
      </c>
      <c r="Z123" s="40">
        <v>8.59</v>
      </c>
      <c r="AA123" s="59">
        <v>526240</v>
      </c>
      <c r="AB123" s="162">
        <f>+AA123</f>
        <v>526240</v>
      </c>
      <c r="AC123" s="92" t="s">
        <v>593</v>
      </c>
      <c r="AD123" s="563">
        <v>8.59</v>
      </c>
      <c r="AE123" s="570">
        <v>341605.33333088399</v>
      </c>
      <c r="AF123" s="570">
        <f t="shared" si="29"/>
        <v>341605.33333088399</v>
      </c>
      <c r="AG123" s="458">
        <f t="shared" si="27"/>
        <v>489168.622221814</v>
      </c>
    </row>
    <row r="124" spans="1:33" x14ac:dyDescent="0.25">
      <c r="A124" s="16">
        <v>110</v>
      </c>
      <c r="B124" s="22" t="s">
        <v>79</v>
      </c>
      <c r="C124" s="301" t="s">
        <v>593</v>
      </c>
      <c r="D124" s="302" t="s">
        <v>593</v>
      </c>
      <c r="E124" s="301" t="s">
        <v>593</v>
      </c>
      <c r="F124" s="302" t="s">
        <v>593</v>
      </c>
      <c r="G124" s="271">
        <v>720845.76</v>
      </c>
      <c r="H124" s="322">
        <f t="shared" si="21"/>
        <v>757608.89376000001</v>
      </c>
      <c r="I124" s="91">
        <f t="shared" si="22"/>
        <v>757608.89376000001</v>
      </c>
      <c r="K124" s="133">
        <v>110</v>
      </c>
      <c r="L124" s="246" t="s">
        <v>79</v>
      </c>
      <c r="M124" s="122">
        <v>680050</v>
      </c>
      <c r="N124" s="40">
        <v>4.4400000000000004</v>
      </c>
      <c r="O124" s="41">
        <v>277030</v>
      </c>
      <c r="P124" s="146">
        <f t="shared" si="23"/>
        <v>957080</v>
      </c>
      <c r="Q124" s="122">
        <v>600320</v>
      </c>
      <c r="R124" s="40">
        <v>4.4400000000000004</v>
      </c>
      <c r="S124" s="41">
        <v>289623</v>
      </c>
      <c r="T124" s="146">
        <f t="shared" si="24"/>
        <v>889943</v>
      </c>
      <c r="U124" s="55">
        <v>670670</v>
      </c>
      <c r="V124" s="40">
        <v>4.4400000000000004</v>
      </c>
      <c r="W124" s="59">
        <v>251845.76000000001</v>
      </c>
      <c r="X124" s="162">
        <f t="shared" si="25"/>
        <v>922515.76</v>
      </c>
      <c r="Y124" s="55">
        <v>703500</v>
      </c>
      <c r="Z124" s="40">
        <v>4.4400000000000004</v>
      </c>
      <c r="AA124" s="59">
        <v>277030</v>
      </c>
      <c r="AB124" s="162">
        <f t="shared" si="26"/>
        <v>980530</v>
      </c>
      <c r="AC124" s="571">
        <v>468893.48953443603</v>
      </c>
      <c r="AD124" s="563">
        <v>4.4400000000000004</v>
      </c>
      <c r="AE124" s="570">
        <v>116715.653318508</v>
      </c>
      <c r="AF124" s="570">
        <f t="shared" si="29"/>
        <v>585609.14285294409</v>
      </c>
      <c r="AG124" s="458">
        <f t="shared" si="27"/>
        <v>848881.13276882411</v>
      </c>
    </row>
    <row r="125" spans="1:33" x14ac:dyDescent="0.25">
      <c r="A125" s="16">
        <v>111</v>
      </c>
      <c r="B125" s="22" t="s">
        <v>80</v>
      </c>
      <c r="C125" s="301" t="s">
        <v>593</v>
      </c>
      <c r="D125" s="302" t="s">
        <v>593</v>
      </c>
      <c r="E125" s="301" t="s">
        <v>593</v>
      </c>
      <c r="F125" s="302" t="s">
        <v>593</v>
      </c>
      <c r="G125" s="271">
        <v>1348042.88</v>
      </c>
      <c r="H125" s="322">
        <f t="shared" si="21"/>
        <v>1416793.0668799998</v>
      </c>
      <c r="I125" s="91">
        <f t="shared" si="22"/>
        <v>1416793.0668799998</v>
      </c>
      <c r="K125" s="133">
        <v>111</v>
      </c>
      <c r="L125" s="246" t="s">
        <v>80</v>
      </c>
      <c r="M125" s="122">
        <v>1243920</v>
      </c>
      <c r="N125" s="40">
        <v>4.4400000000000004</v>
      </c>
      <c r="O125" s="41">
        <v>519247</v>
      </c>
      <c r="P125" s="146">
        <f t="shared" si="23"/>
        <v>1763167</v>
      </c>
      <c r="Q125" s="122">
        <v>1173840</v>
      </c>
      <c r="R125" s="40">
        <v>4.4400000000000004</v>
      </c>
      <c r="S125" s="41">
        <v>547570</v>
      </c>
      <c r="T125" s="146">
        <f t="shared" si="24"/>
        <v>1721410</v>
      </c>
      <c r="U125" s="55">
        <v>1252680</v>
      </c>
      <c r="V125" s="40">
        <v>4.4400000000000004</v>
      </c>
      <c r="W125" s="59">
        <v>472042.87999999989</v>
      </c>
      <c r="X125" s="162">
        <f t="shared" si="25"/>
        <v>1724722.88</v>
      </c>
      <c r="Y125" s="55">
        <v>1296480</v>
      </c>
      <c r="Z125" s="40">
        <v>4.4400000000000004</v>
      </c>
      <c r="AA125" s="59">
        <v>519247</v>
      </c>
      <c r="AB125" s="162">
        <f t="shared" si="26"/>
        <v>1815727</v>
      </c>
      <c r="AC125" s="571">
        <v>497266.025525373</v>
      </c>
      <c r="AD125" s="563">
        <v>4.4400000000000004</v>
      </c>
      <c r="AE125" s="570">
        <v>125794.86483560799</v>
      </c>
      <c r="AF125" s="570">
        <f t="shared" si="29"/>
        <v>623060.89036098099</v>
      </c>
      <c r="AG125" s="458">
        <f t="shared" si="27"/>
        <v>1510813.4728734968</v>
      </c>
    </row>
    <row r="126" spans="1:33" x14ac:dyDescent="0.25">
      <c r="A126" s="16">
        <v>112</v>
      </c>
      <c r="B126" s="22" t="s">
        <v>81</v>
      </c>
      <c r="C126" s="301" t="s">
        <v>593</v>
      </c>
      <c r="D126" s="302" t="s">
        <v>593</v>
      </c>
      <c r="E126" s="301" t="s">
        <v>593</v>
      </c>
      <c r="F126" s="302" t="s">
        <v>593</v>
      </c>
      <c r="G126" s="271">
        <v>1269441.9808</v>
      </c>
      <c r="H126" s="322">
        <f t="shared" si="21"/>
        <v>1334183.5218207999</v>
      </c>
      <c r="I126" s="91">
        <f t="shared" si="22"/>
        <v>1334183.5218207999</v>
      </c>
      <c r="K126" s="133">
        <v>112</v>
      </c>
      <c r="L126" s="246" t="s">
        <v>81</v>
      </c>
      <c r="M126" s="122">
        <v>1188000</v>
      </c>
      <c r="N126" s="40">
        <v>4.4400000000000004</v>
      </c>
      <c r="O126" s="41">
        <v>488886</v>
      </c>
      <c r="P126" s="146">
        <f t="shared" si="23"/>
        <v>1676886</v>
      </c>
      <c r="Q126" s="122">
        <v>1031250</v>
      </c>
      <c r="R126" s="40">
        <v>4.4400000000000004</v>
      </c>
      <c r="S126" s="41">
        <v>506664</v>
      </c>
      <c r="T126" s="146">
        <f t="shared" si="24"/>
        <v>1537914</v>
      </c>
      <c r="U126" s="55">
        <v>1163250</v>
      </c>
      <c r="V126" s="40">
        <v>4.4400000000000004</v>
      </c>
      <c r="W126" s="59">
        <v>444441.98080000002</v>
      </c>
      <c r="X126" s="162">
        <f t="shared" si="25"/>
        <v>1607691.9808</v>
      </c>
      <c r="Y126" s="55">
        <v>1221000</v>
      </c>
      <c r="Z126" s="40">
        <v>4.4400000000000004</v>
      </c>
      <c r="AA126" s="59">
        <v>493331</v>
      </c>
      <c r="AB126" s="162">
        <f t="shared" si="26"/>
        <v>1714331</v>
      </c>
      <c r="AC126" s="571">
        <v>639128.70548005903</v>
      </c>
      <c r="AD126" s="563">
        <v>4.4400000000000004</v>
      </c>
      <c r="AE126" s="570">
        <v>160409.35874455099</v>
      </c>
      <c r="AF126" s="570">
        <f t="shared" si="29"/>
        <v>799538.06422460999</v>
      </c>
      <c r="AG126" s="458">
        <f t="shared" si="27"/>
        <v>1445090.7611409016</v>
      </c>
    </row>
    <row r="127" spans="1:33" x14ac:dyDescent="0.25">
      <c r="A127" s="16">
        <v>113</v>
      </c>
      <c r="B127" s="22" t="s">
        <v>82</v>
      </c>
      <c r="C127" s="301" t="s">
        <v>593</v>
      </c>
      <c r="D127" s="302" t="s">
        <v>593</v>
      </c>
      <c r="E127" s="301" t="s">
        <v>593</v>
      </c>
      <c r="F127" s="302" t="s">
        <v>593</v>
      </c>
      <c r="G127" s="271">
        <v>1240673.3600000001</v>
      </c>
      <c r="H127" s="322">
        <f t="shared" si="21"/>
        <v>1303947.7013600001</v>
      </c>
      <c r="I127" s="91">
        <f t="shared" si="22"/>
        <v>1303947.7013600001</v>
      </c>
      <c r="K127" s="133">
        <v>113</v>
      </c>
      <c r="L127" s="246" t="s">
        <v>82</v>
      </c>
      <c r="M127" s="122">
        <v>1120340</v>
      </c>
      <c r="N127" s="40">
        <v>4.4400000000000004</v>
      </c>
      <c r="O127" s="41">
        <v>486834</v>
      </c>
      <c r="P127" s="146">
        <f t="shared" si="23"/>
        <v>1607174</v>
      </c>
      <c r="Q127" s="122">
        <v>1023620</v>
      </c>
      <c r="R127" s="40">
        <v>4.4400000000000004</v>
      </c>
      <c r="S127" s="41">
        <v>499874</v>
      </c>
      <c r="T127" s="146">
        <f t="shared" si="24"/>
        <v>1523494</v>
      </c>
      <c r="U127" s="55">
        <v>1168700</v>
      </c>
      <c r="V127" s="40">
        <v>4.4400000000000004</v>
      </c>
      <c r="W127" s="59">
        <v>434673.3600000001</v>
      </c>
      <c r="X127" s="162">
        <f t="shared" si="25"/>
        <v>1603373.36</v>
      </c>
      <c r="Y127" s="55">
        <v>1168700</v>
      </c>
      <c r="Z127" s="40">
        <v>4.4400000000000004</v>
      </c>
      <c r="AA127" s="59">
        <v>491181</v>
      </c>
      <c r="AB127" s="162">
        <f t="shared" si="26"/>
        <v>1659881</v>
      </c>
      <c r="AC127" s="571">
        <v>542064.76656369504</v>
      </c>
      <c r="AD127" s="563">
        <v>4.4400000000000004</v>
      </c>
      <c r="AE127" s="570">
        <v>135613.25557984001</v>
      </c>
      <c r="AF127" s="570">
        <f t="shared" si="29"/>
        <v>677678.02214353508</v>
      </c>
      <c r="AG127" s="458">
        <f t="shared" si="27"/>
        <v>1395924.6805839227</v>
      </c>
    </row>
    <row r="128" spans="1:33" x14ac:dyDescent="0.25">
      <c r="A128" s="16">
        <v>114</v>
      </c>
      <c r="B128" s="22" t="s">
        <v>83</v>
      </c>
      <c r="C128" s="301" t="s">
        <v>593</v>
      </c>
      <c r="D128" s="302" t="s">
        <v>593</v>
      </c>
      <c r="E128" s="301" t="s">
        <v>593</v>
      </c>
      <c r="F128" s="302" t="s">
        <v>593</v>
      </c>
      <c r="G128" s="271">
        <v>1501081.04544</v>
      </c>
      <c r="H128" s="322">
        <f t="shared" si="21"/>
        <v>1577636.1787574401</v>
      </c>
      <c r="I128" s="91">
        <f t="shared" si="22"/>
        <v>1577636.1787574401</v>
      </c>
      <c r="K128" s="133">
        <v>114</v>
      </c>
      <c r="L128" s="246" t="s">
        <v>83</v>
      </c>
      <c r="M128" s="122">
        <v>1356640</v>
      </c>
      <c r="N128" s="40">
        <v>4.4400000000000004</v>
      </c>
      <c r="O128" s="41">
        <v>577589</v>
      </c>
      <c r="P128" s="146">
        <f t="shared" si="23"/>
        <v>1934229</v>
      </c>
      <c r="Q128" s="122">
        <v>1298080</v>
      </c>
      <c r="R128" s="40">
        <v>4.4400000000000004</v>
      </c>
      <c r="S128" s="41">
        <v>593342</v>
      </c>
      <c r="T128" s="146">
        <f t="shared" si="24"/>
        <v>1891422</v>
      </c>
      <c r="U128" s="55">
        <v>1454240</v>
      </c>
      <c r="V128" s="40">
        <v>4.4400000000000004</v>
      </c>
      <c r="W128" s="59">
        <v>525081.04544000002</v>
      </c>
      <c r="X128" s="162">
        <f t="shared" si="25"/>
        <v>1979321.04544</v>
      </c>
      <c r="Y128" s="55">
        <v>1444480</v>
      </c>
      <c r="Z128" s="40">
        <v>4.4400000000000004</v>
      </c>
      <c r="AA128" s="59">
        <v>598592</v>
      </c>
      <c r="AB128" s="162">
        <f t="shared" si="26"/>
        <v>2043072</v>
      </c>
      <c r="AC128" s="571">
        <v>548037.93203547201</v>
      </c>
      <c r="AD128" s="563">
        <v>4.4400000000000004</v>
      </c>
      <c r="AE128" s="570">
        <v>137016.94946570799</v>
      </c>
      <c r="AF128" s="570">
        <f t="shared" si="29"/>
        <v>685054.88150118</v>
      </c>
      <c r="AG128" s="458">
        <f t="shared" si="27"/>
        <v>1685122.5176164366</v>
      </c>
    </row>
    <row r="129" spans="1:33" x14ac:dyDescent="0.25">
      <c r="A129" s="16">
        <v>115</v>
      </c>
      <c r="B129" s="22" t="s">
        <v>245</v>
      </c>
      <c r="C129" s="301" t="s">
        <v>593</v>
      </c>
      <c r="D129" s="302" t="s">
        <v>593</v>
      </c>
      <c r="E129" s="301" t="s">
        <v>593</v>
      </c>
      <c r="F129" s="302" t="s">
        <v>593</v>
      </c>
      <c r="G129" s="271">
        <v>1671305.12</v>
      </c>
      <c r="H129" s="322">
        <f t="shared" si="21"/>
        <v>1756541.6811200001</v>
      </c>
      <c r="I129" s="91">
        <f t="shared" si="22"/>
        <v>1756541.6811200001</v>
      </c>
      <c r="K129" s="133">
        <v>115</v>
      </c>
      <c r="L129" s="246" t="s">
        <v>245</v>
      </c>
      <c r="M129" s="122">
        <v>1476960</v>
      </c>
      <c r="N129" s="40">
        <v>4.4400000000000004</v>
      </c>
      <c r="O129" s="41">
        <v>649689</v>
      </c>
      <c r="P129" s="146">
        <f t="shared" si="23"/>
        <v>2126649</v>
      </c>
      <c r="Q129" s="122">
        <v>1379220</v>
      </c>
      <c r="R129" s="40">
        <v>4.4400000000000004</v>
      </c>
      <c r="S129" s="41">
        <v>655542</v>
      </c>
      <c r="T129" s="146">
        <f t="shared" si="24"/>
        <v>2034762</v>
      </c>
      <c r="U129" s="55">
        <v>1574700</v>
      </c>
      <c r="V129" s="40">
        <v>4.4400000000000004</v>
      </c>
      <c r="W129" s="59">
        <v>585305.12000000011</v>
      </c>
      <c r="X129" s="162">
        <f t="shared" si="25"/>
        <v>2160005.1200000001</v>
      </c>
      <c r="Y129" s="55">
        <v>1650720</v>
      </c>
      <c r="Z129" s="40">
        <v>4.4400000000000004</v>
      </c>
      <c r="AA129" s="59">
        <v>632130</v>
      </c>
      <c r="AB129" s="162">
        <f t="shared" si="26"/>
        <v>2282850</v>
      </c>
      <c r="AC129" s="571">
        <v>765000</v>
      </c>
      <c r="AD129" s="563">
        <v>4.4400000000000004</v>
      </c>
      <c r="AE129" s="570">
        <v>224400</v>
      </c>
      <c r="AF129" s="570">
        <f t="shared" si="29"/>
        <v>989400</v>
      </c>
      <c r="AG129" s="458">
        <f t="shared" si="27"/>
        <v>1891701.3001866667</v>
      </c>
    </row>
    <row r="130" spans="1:33" s="37" customFormat="1" x14ac:dyDescent="0.25">
      <c r="A130" s="659" t="s">
        <v>84</v>
      </c>
      <c r="B130" s="761"/>
      <c r="C130" s="317"/>
      <c r="D130" s="317"/>
      <c r="E130" s="317"/>
      <c r="F130" s="317"/>
      <c r="H130" s="193"/>
      <c r="I130" s="38"/>
      <c r="K130" s="324" t="s">
        <v>84</v>
      </c>
      <c r="L130" s="325"/>
      <c r="M130" s="204"/>
      <c r="N130" s="204"/>
      <c r="O130" s="204"/>
      <c r="P130" s="269"/>
      <c r="Q130" s="204"/>
      <c r="R130" s="204"/>
      <c r="S130" s="204"/>
      <c r="T130" s="269"/>
      <c r="U130" s="280"/>
      <c r="V130" s="204"/>
      <c r="W130" s="280"/>
      <c r="X130" s="281"/>
      <c r="Y130" s="280"/>
      <c r="Z130" s="204"/>
      <c r="AA130" s="280"/>
      <c r="AB130" s="281"/>
      <c r="AC130" s="608"/>
      <c r="AD130" s="609"/>
      <c r="AE130" s="608"/>
      <c r="AF130" s="610"/>
      <c r="AG130" s="610"/>
    </row>
    <row r="131" spans="1:33" x14ac:dyDescent="0.25">
      <c r="A131" s="16">
        <v>116</v>
      </c>
      <c r="B131" s="22" t="s">
        <v>152</v>
      </c>
      <c r="C131" s="301" t="s">
        <v>593</v>
      </c>
      <c r="D131" s="302" t="s">
        <v>593</v>
      </c>
      <c r="E131" s="301" t="s">
        <v>593</v>
      </c>
      <c r="F131" s="302" t="s">
        <v>593</v>
      </c>
      <c r="G131" s="271">
        <v>506883.2</v>
      </c>
      <c r="H131" s="322">
        <f t="shared" si="21"/>
        <v>532734.24320000003</v>
      </c>
      <c r="I131" s="91">
        <f t="shared" si="22"/>
        <v>532734.24320000003</v>
      </c>
      <c r="K131" s="133">
        <v>116</v>
      </c>
      <c r="L131" s="246" t="s">
        <v>152</v>
      </c>
      <c r="M131" s="122">
        <v>444150</v>
      </c>
      <c r="N131" s="40">
        <v>0.39</v>
      </c>
      <c r="O131" s="41">
        <v>195672</v>
      </c>
      <c r="P131" s="146">
        <f t="shared" si="23"/>
        <v>639822</v>
      </c>
      <c r="Q131" s="122">
        <v>414540</v>
      </c>
      <c r="R131" s="40">
        <v>0.39</v>
      </c>
      <c r="S131" s="41">
        <v>202787</v>
      </c>
      <c r="T131" s="146">
        <f t="shared" si="24"/>
        <v>617327</v>
      </c>
      <c r="U131" s="55">
        <v>490210</v>
      </c>
      <c r="V131" s="40">
        <v>0.39</v>
      </c>
      <c r="W131" s="59">
        <v>177883.2</v>
      </c>
      <c r="X131" s="162">
        <f t="shared" si="25"/>
        <v>668093.19999999995</v>
      </c>
      <c r="Y131" s="55">
        <v>490210</v>
      </c>
      <c r="Z131" s="40">
        <v>0.39</v>
      </c>
      <c r="AA131" s="59">
        <v>197450</v>
      </c>
      <c r="AB131" s="162">
        <f t="shared" si="26"/>
        <v>687660</v>
      </c>
      <c r="AC131" s="571">
        <v>533105.01835603104</v>
      </c>
      <c r="AD131" s="563">
        <v>0.39</v>
      </c>
      <c r="AE131" s="570">
        <v>71229.998250931894</v>
      </c>
      <c r="AF131" s="570">
        <f t="shared" ref="AF131:AF194" si="30">IF(AND(AC131="",AE131=""),"",SUM(AC131,AE131))</f>
        <v>604335.01660696289</v>
      </c>
      <c r="AG131" s="458">
        <f t="shared" si="27"/>
        <v>624995.2433011604</v>
      </c>
    </row>
    <row r="132" spans="1:33" x14ac:dyDescent="0.25">
      <c r="A132" s="16">
        <v>117</v>
      </c>
      <c r="B132" s="22" t="s">
        <v>153</v>
      </c>
      <c r="C132" s="301" t="s">
        <v>593</v>
      </c>
      <c r="D132" s="302" t="s">
        <v>593</v>
      </c>
      <c r="E132" s="301" t="s">
        <v>593</v>
      </c>
      <c r="F132" s="302" t="s">
        <v>593</v>
      </c>
      <c r="G132" s="271">
        <v>240763.08</v>
      </c>
      <c r="H132" s="322">
        <f t="shared" si="21"/>
        <v>253041.99708</v>
      </c>
      <c r="I132" s="91">
        <f t="shared" si="22"/>
        <v>253041.99708</v>
      </c>
      <c r="K132" s="133">
        <v>117</v>
      </c>
      <c r="L132" s="246" t="s">
        <v>153</v>
      </c>
      <c r="M132" s="122">
        <v>219960</v>
      </c>
      <c r="N132" s="40">
        <v>0.41675675675675677</v>
      </c>
      <c r="O132" s="41">
        <v>94087</v>
      </c>
      <c r="P132" s="146">
        <f t="shared" si="23"/>
        <v>314047</v>
      </c>
      <c r="Q132" s="122">
        <v>195000</v>
      </c>
      <c r="R132" s="40">
        <v>0.41675675675675677</v>
      </c>
      <c r="S132" s="41">
        <v>94935</v>
      </c>
      <c r="T132" s="146">
        <f t="shared" si="24"/>
        <v>289935</v>
      </c>
      <c r="U132" s="55">
        <v>216840</v>
      </c>
      <c r="V132" s="40">
        <v>0.41675675675675677</v>
      </c>
      <c r="W132" s="59">
        <v>84763.079999999987</v>
      </c>
      <c r="X132" s="162">
        <f t="shared" si="25"/>
        <v>301603.07999999996</v>
      </c>
      <c r="Y132" s="55">
        <v>230880</v>
      </c>
      <c r="Z132" s="40">
        <v>0.41675675675675677</v>
      </c>
      <c r="AA132" s="59">
        <v>96630</v>
      </c>
      <c r="AB132" s="162">
        <f t="shared" si="26"/>
        <v>327510</v>
      </c>
      <c r="AC132" s="571">
        <v>197114.46056861599</v>
      </c>
      <c r="AD132" s="563">
        <v>0.416756756756757</v>
      </c>
      <c r="AE132" s="570">
        <v>48875.426472809202</v>
      </c>
      <c r="AF132" s="570">
        <f t="shared" si="30"/>
        <v>245989.88704142519</v>
      </c>
      <c r="AG132" s="458">
        <f t="shared" si="27"/>
        <v>288687.82735357084</v>
      </c>
    </row>
    <row r="133" spans="1:33" x14ac:dyDescent="0.25">
      <c r="A133" s="16">
        <v>118</v>
      </c>
      <c r="B133" s="22" t="s">
        <v>154</v>
      </c>
      <c r="C133" s="301" t="s">
        <v>593</v>
      </c>
      <c r="D133" s="302" t="s">
        <v>593</v>
      </c>
      <c r="E133" s="301" t="s">
        <v>593</v>
      </c>
      <c r="F133" s="302" t="s">
        <v>593</v>
      </c>
      <c r="G133" s="271">
        <v>432400</v>
      </c>
      <c r="H133" s="322">
        <f t="shared" si="21"/>
        <v>454452.4</v>
      </c>
      <c r="I133" s="91">
        <f t="shared" si="22"/>
        <v>454452.4</v>
      </c>
      <c r="K133" s="133">
        <v>118</v>
      </c>
      <c r="L133" s="246" t="s">
        <v>154</v>
      </c>
      <c r="M133" s="122">
        <v>382160</v>
      </c>
      <c r="N133" s="40">
        <v>0.35</v>
      </c>
      <c r="O133" s="41">
        <v>166540</v>
      </c>
      <c r="P133" s="146">
        <f t="shared" si="23"/>
        <v>548700</v>
      </c>
      <c r="Q133" s="122">
        <v>359680</v>
      </c>
      <c r="R133" s="40">
        <v>0.35</v>
      </c>
      <c r="S133" s="41">
        <v>172596</v>
      </c>
      <c r="T133" s="146">
        <f t="shared" si="24"/>
        <v>532276</v>
      </c>
      <c r="U133" s="55">
        <v>413070</v>
      </c>
      <c r="V133" s="40">
        <v>0.35</v>
      </c>
      <c r="W133" s="59">
        <v>151400</v>
      </c>
      <c r="X133" s="162">
        <f t="shared" si="25"/>
        <v>564470</v>
      </c>
      <c r="Y133" s="55">
        <v>410260</v>
      </c>
      <c r="Z133" s="40">
        <v>0.35</v>
      </c>
      <c r="AA133" s="59">
        <v>166540</v>
      </c>
      <c r="AB133" s="162">
        <f t="shared" si="26"/>
        <v>576800</v>
      </c>
      <c r="AC133" s="571">
        <v>318071.061372086</v>
      </c>
      <c r="AD133" s="563">
        <v>0.35</v>
      </c>
      <c r="AE133" s="570">
        <v>44104.360552227903</v>
      </c>
      <c r="AF133" s="570">
        <f t="shared" si="30"/>
        <v>362175.42192431388</v>
      </c>
      <c r="AG133" s="458">
        <f t="shared" si="27"/>
        <v>506478.970320719</v>
      </c>
    </row>
    <row r="134" spans="1:33" x14ac:dyDescent="0.25">
      <c r="A134" s="16">
        <v>119</v>
      </c>
      <c r="B134" s="22" t="s">
        <v>155</v>
      </c>
      <c r="C134" s="301" t="s">
        <v>593</v>
      </c>
      <c r="D134" s="302" t="s">
        <v>593</v>
      </c>
      <c r="E134" s="301" t="s">
        <v>593</v>
      </c>
      <c r="F134" s="302" t="s">
        <v>593</v>
      </c>
      <c r="G134" s="271">
        <v>432400</v>
      </c>
      <c r="H134" s="322">
        <f t="shared" si="21"/>
        <v>454452.4</v>
      </c>
      <c r="I134" s="91">
        <f t="shared" si="22"/>
        <v>454452.4</v>
      </c>
      <c r="K134" s="133">
        <v>119</v>
      </c>
      <c r="L134" s="246" t="s">
        <v>155</v>
      </c>
      <c r="M134" s="122">
        <v>404640</v>
      </c>
      <c r="N134" s="40">
        <v>0.35</v>
      </c>
      <c r="O134" s="41">
        <v>168054</v>
      </c>
      <c r="P134" s="146">
        <f t="shared" si="23"/>
        <v>572694</v>
      </c>
      <c r="Q134" s="122">
        <v>356870</v>
      </c>
      <c r="R134" s="40">
        <v>0.35</v>
      </c>
      <c r="S134" s="41">
        <v>174110</v>
      </c>
      <c r="T134" s="146">
        <f t="shared" si="24"/>
        <v>530980</v>
      </c>
      <c r="U134" s="55">
        <v>404640</v>
      </c>
      <c r="V134" s="40">
        <v>0.35</v>
      </c>
      <c r="W134" s="59">
        <v>151400</v>
      </c>
      <c r="X134" s="162">
        <f t="shared" si="25"/>
        <v>556040</v>
      </c>
      <c r="Y134" s="55">
        <v>413070</v>
      </c>
      <c r="Z134" s="40">
        <v>0.35</v>
      </c>
      <c r="AA134" s="59">
        <v>168054</v>
      </c>
      <c r="AB134" s="162">
        <f t="shared" si="26"/>
        <v>581124</v>
      </c>
      <c r="AC134" s="571">
        <v>327030.80957975</v>
      </c>
      <c r="AD134" s="563">
        <v>0.35</v>
      </c>
      <c r="AE134" s="570">
        <v>44649.411901527499</v>
      </c>
      <c r="AF134" s="570">
        <f t="shared" si="30"/>
        <v>371680.22148127749</v>
      </c>
      <c r="AG134" s="458">
        <f t="shared" si="27"/>
        <v>511161.77024687961</v>
      </c>
    </row>
    <row r="135" spans="1:33" x14ac:dyDescent="0.25">
      <c r="A135" s="16">
        <v>120</v>
      </c>
      <c r="B135" s="22" t="s">
        <v>156</v>
      </c>
      <c r="C135" s="301" t="s">
        <v>593</v>
      </c>
      <c r="D135" s="302" t="s">
        <v>593</v>
      </c>
      <c r="E135" s="301" t="s">
        <v>593</v>
      </c>
      <c r="F135" s="302" t="s">
        <v>593</v>
      </c>
      <c r="G135" s="271">
        <v>347748.90480000002</v>
      </c>
      <c r="H135" s="322">
        <f t="shared" ref="H135:H198" si="31">G135*5.1%+G135</f>
        <v>365484.09894480003</v>
      </c>
      <c r="I135" s="91">
        <f t="shared" ref="I135:I198" si="32">AVERAGE(D135,F135,H135)</f>
        <v>365484.09894480003</v>
      </c>
      <c r="K135" s="133">
        <v>120</v>
      </c>
      <c r="L135" s="246" t="s">
        <v>156</v>
      </c>
      <c r="M135" s="122">
        <v>307360</v>
      </c>
      <c r="N135" s="40">
        <v>0.37</v>
      </c>
      <c r="O135" s="41">
        <v>136359</v>
      </c>
      <c r="P135" s="146">
        <f t="shared" ref="P135:P198" si="33">+M135+O135</f>
        <v>443719</v>
      </c>
      <c r="Q135" s="122">
        <v>296060</v>
      </c>
      <c r="R135" s="40">
        <v>0.37</v>
      </c>
      <c r="S135" s="41">
        <v>136359</v>
      </c>
      <c r="T135" s="146">
        <f t="shared" ref="T135:T198" si="34">+Q135+S135</f>
        <v>432419</v>
      </c>
      <c r="U135" s="55">
        <v>323180</v>
      </c>
      <c r="V135" s="40">
        <v>0.37</v>
      </c>
      <c r="W135" s="59">
        <v>121748.90480000002</v>
      </c>
      <c r="X135" s="162">
        <f t="shared" ref="X135:X198" si="35">+U135+W135</f>
        <v>444928.90480000002</v>
      </c>
      <c r="Y135" s="55">
        <v>329960</v>
      </c>
      <c r="Z135" s="40">
        <v>0.37</v>
      </c>
      <c r="AA135" s="59">
        <v>132706</v>
      </c>
      <c r="AB135" s="162">
        <f t="shared" ref="AB135:AB198" si="36">+Y135+AA135</f>
        <v>462666</v>
      </c>
      <c r="AC135" s="571">
        <v>197114.46056861599</v>
      </c>
      <c r="AD135" s="563">
        <v>0.37</v>
      </c>
      <c r="AE135" s="570">
        <v>48875.426472809202</v>
      </c>
      <c r="AF135" s="570">
        <f t="shared" si="30"/>
        <v>245989.88704142519</v>
      </c>
      <c r="AG135" s="458">
        <f t="shared" ref="AG135:AG198" si="37">AVERAGE(I135,P135,T135,X135,AB135,AF135)</f>
        <v>399201.14846437093</v>
      </c>
    </row>
    <row r="136" spans="1:33" x14ac:dyDescent="0.25">
      <c r="A136" s="16">
        <v>121</v>
      </c>
      <c r="B136" s="22" t="s">
        <v>157</v>
      </c>
      <c r="C136" s="301" t="s">
        <v>593</v>
      </c>
      <c r="D136" s="302" t="s">
        <v>593</v>
      </c>
      <c r="E136" s="301" t="s">
        <v>593</v>
      </c>
      <c r="F136" s="302" t="s">
        <v>593</v>
      </c>
      <c r="G136" s="271">
        <v>228884.04</v>
      </c>
      <c r="H136" s="322">
        <f t="shared" si="31"/>
        <v>240557.12604</v>
      </c>
      <c r="I136" s="91">
        <f t="shared" si="32"/>
        <v>240557.12604</v>
      </c>
      <c r="K136" s="133">
        <v>121</v>
      </c>
      <c r="L136" s="246" t="s">
        <v>157</v>
      </c>
      <c r="M136" s="122">
        <v>207110</v>
      </c>
      <c r="N136" s="40">
        <v>0.35</v>
      </c>
      <c r="O136" s="41">
        <v>88671</v>
      </c>
      <c r="P136" s="146">
        <f t="shared" si="33"/>
        <v>295781</v>
      </c>
      <c r="Q136" s="122">
        <v>195190</v>
      </c>
      <c r="R136" s="40">
        <v>0.35</v>
      </c>
      <c r="S136" s="41">
        <v>91068</v>
      </c>
      <c r="T136" s="146">
        <f t="shared" si="34"/>
        <v>286258</v>
      </c>
      <c r="U136" s="55">
        <v>223500</v>
      </c>
      <c r="V136" s="40">
        <v>0.35</v>
      </c>
      <c r="W136" s="59">
        <v>79884.040000000008</v>
      </c>
      <c r="X136" s="162">
        <f t="shared" si="35"/>
        <v>303384.04000000004</v>
      </c>
      <c r="Y136" s="55">
        <v>216050</v>
      </c>
      <c r="Z136" s="40">
        <v>0.35</v>
      </c>
      <c r="AA136" s="59">
        <v>87872</v>
      </c>
      <c r="AB136" s="162">
        <f t="shared" si="36"/>
        <v>303922</v>
      </c>
      <c r="AC136" s="571">
        <v>141862.679954686</v>
      </c>
      <c r="AD136" s="563">
        <v>0.35</v>
      </c>
      <c r="AE136" s="570">
        <v>34614.493908943397</v>
      </c>
      <c r="AF136" s="570">
        <f t="shared" si="30"/>
        <v>176477.1738636294</v>
      </c>
      <c r="AG136" s="458">
        <f t="shared" si="37"/>
        <v>267729.88998393825</v>
      </c>
    </row>
    <row r="137" spans="1:33" x14ac:dyDescent="0.25">
      <c r="A137" s="16">
        <v>122</v>
      </c>
      <c r="B137" s="22" t="s">
        <v>158</v>
      </c>
      <c r="C137" s="301" t="s">
        <v>593</v>
      </c>
      <c r="D137" s="302" t="s">
        <v>593</v>
      </c>
      <c r="E137" s="301" t="s">
        <v>593</v>
      </c>
      <c r="F137" s="302" t="s">
        <v>593</v>
      </c>
      <c r="G137" s="271">
        <v>640272.16</v>
      </c>
      <c r="H137" s="322">
        <f t="shared" si="31"/>
        <v>672926.04016000009</v>
      </c>
      <c r="I137" s="91">
        <f t="shared" si="32"/>
        <v>672926.04016000009</v>
      </c>
      <c r="K137" s="133">
        <v>122</v>
      </c>
      <c r="L137" s="246" t="s">
        <v>158</v>
      </c>
      <c r="M137" s="122">
        <v>590720</v>
      </c>
      <c r="N137" s="40">
        <v>0.44</v>
      </c>
      <c r="O137" s="41">
        <v>248942</v>
      </c>
      <c r="P137" s="146">
        <f t="shared" si="33"/>
        <v>839662</v>
      </c>
      <c r="Q137" s="122">
        <v>528320</v>
      </c>
      <c r="R137" s="40">
        <v>0.44</v>
      </c>
      <c r="S137" s="41">
        <v>255670</v>
      </c>
      <c r="T137" s="146">
        <f t="shared" si="34"/>
        <v>783990</v>
      </c>
      <c r="U137" s="55">
        <v>594880</v>
      </c>
      <c r="V137" s="40">
        <v>0.44</v>
      </c>
      <c r="W137" s="59">
        <v>224272.16000000003</v>
      </c>
      <c r="X137" s="162">
        <f t="shared" si="35"/>
        <v>819152.16</v>
      </c>
      <c r="Y137" s="55">
        <v>624000</v>
      </c>
      <c r="Z137" s="40">
        <v>0.44</v>
      </c>
      <c r="AA137" s="59">
        <v>253428</v>
      </c>
      <c r="AB137" s="162">
        <f t="shared" si="36"/>
        <v>877428</v>
      </c>
      <c r="AC137" s="571">
        <v>40318.866934489699</v>
      </c>
      <c r="AD137" s="563">
        <v>0.44</v>
      </c>
      <c r="AE137" s="570">
        <v>4793.4652911004496</v>
      </c>
      <c r="AF137" s="570">
        <f t="shared" si="30"/>
        <v>45112.332225590151</v>
      </c>
      <c r="AG137" s="458">
        <f t="shared" si="37"/>
        <v>673045.08873093175</v>
      </c>
    </row>
    <row r="138" spans="1:33" x14ac:dyDescent="0.25">
      <c r="A138" s="16">
        <v>123</v>
      </c>
      <c r="B138" s="22" t="s">
        <v>159</v>
      </c>
      <c r="C138" s="301" t="s">
        <v>593</v>
      </c>
      <c r="D138" s="302" t="s">
        <v>593</v>
      </c>
      <c r="E138" s="301" t="s">
        <v>593</v>
      </c>
      <c r="F138" s="302" t="s">
        <v>593</v>
      </c>
      <c r="G138" s="271">
        <v>269972.15999999997</v>
      </c>
      <c r="H138" s="322">
        <f t="shared" si="31"/>
        <v>283740.74015999999</v>
      </c>
      <c r="I138" s="91">
        <f t="shared" si="32"/>
        <v>283740.74015999999</v>
      </c>
      <c r="K138" s="133">
        <v>123</v>
      </c>
      <c r="L138" s="246" t="s">
        <v>159</v>
      </c>
      <c r="M138" s="122">
        <v>252000</v>
      </c>
      <c r="N138" s="40">
        <v>0.44</v>
      </c>
      <c r="O138" s="41">
        <v>105419</v>
      </c>
      <c r="P138" s="146">
        <f t="shared" si="33"/>
        <v>357419</v>
      </c>
      <c r="Q138" s="122">
        <v>220500</v>
      </c>
      <c r="R138" s="40">
        <v>0.44</v>
      </c>
      <c r="S138" s="41">
        <v>106369</v>
      </c>
      <c r="T138" s="146">
        <f t="shared" si="34"/>
        <v>326869</v>
      </c>
      <c r="U138" s="55">
        <v>241500</v>
      </c>
      <c r="V138" s="40">
        <v>0.44</v>
      </c>
      <c r="W138" s="59">
        <v>94972.159999999974</v>
      </c>
      <c r="X138" s="162">
        <f t="shared" si="35"/>
        <v>336472.16</v>
      </c>
      <c r="Y138" s="55">
        <v>266000</v>
      </c>
      <c r="Z138" s="40">
        <v>0.44</v>
      </c>
      <c r="AA138" s="59">
        <v>106369</v>
      </c>
      <c r="AB138" s="162">
        <f t="shared" si="36"/>
        <v>372369</v>
      </c>
      <c r="AC138" s="571">
        <v>162768.75910590301</v>
      </c>
      <c r="AD138" s="563">
        <v>0.44</v>
      </c>
      <c r="AE138" s="570">
        <v>28745.858832923201</v>
      </c>
      <c r="AF138" s="570">
        <f t="shared" si="30"/>
        <v>191514.61793882621</v>
      </c>
      <c r="AG138" s="458">
        <f t="shared" si="37"/>
        <v>311397.41968313768</v>
      </c>
    </row>
    <row r="139" spans="1:33" x14ac:dyDescent="0.25">
      <c r="A139" s="16">
        <v>124</v>
      </c>
      <c r="B139" s="22" t="s">
        <v>160</v>
      </c>
      <c r="C139" s="301" t="s">
        <v>593</v>
      </c>
      <c r="D139" s="302" t="s">
        <v>593</v>
      </c>
      <c r="E139" s="301" t="s">
        <v>593</v>
      </c>
      <c r="F139" s="302" t="s">
        <v>593</v>
      </c>
      <c r="G139" s="271">
        <v>417013.92</v>
      </c>
      <c r="H139" s="322">
        <f t="shared" si="31"/>
        <v>438281.62991999998</v>
      </c>
      <c r="I139" s="91">
        <f t="shared" si="32"/>
        <v>438281.62991999998</v>
      </c>
      <c r="K139" s="133">
        <v>124</v>
      </c>
      <c r="L139" s="246" t="s">
        <v>160</v>
      </c>
      <c r="M139" s="122">
        <v>379400</v>
      </c>
      <c r="N139" s="40">
        <v>0.28999999999999998</v>
      </c>
      <c r="O139" s="41">
        <v>162075</v>
      </c>
      <c r="P139" s="146">
        <f t="shared" si="33"/>
        <v>541475</v>
      </c>
      <c r="Q139" s="122">
        <v>357720</v>
      </c>
      <c r="R139" s="40">
        <v>0.28999999999999998</v>
      </c>
      <c r="S139" s="41">
        <v>169376</v>
      </c>
      <c r="T139" s="146">
        <f t="shared" si="34"/>
        <v>527096</v>
      </c>
      <c r="U139" s="55">
        <v>395660</v>
      </c>
      <c r="V139" s="40">
        <v>0.28999999999999998</v>
      </c>
      <c r="W139" s="59">
        <v>146013.91999999998</v>
      </c>
      <c r="X139" s="162">
        <f t="shared" si="35"/>
        <v>541673.91999999993</v>
      </c>
      <c r="Y139" s="55">
        <v>392950</v>
      </c>
      <c r="Z139" s="40">
        <v>0.28999999999999998</v>
      </c>
      <c r="AA139" s="59">
        <v>164996</v>
      </c>
      <c r="AB139" s="162">
        <f t="shared" si="36"/>
        <v>557946</v>
      </c>
      <c r="AC139" s="571">
        <v>67198.111557482902</v>
      </c>
      <c r="AD139" s="563">
        <v>0.28999999999999998</v>
      </c>
      <c r="AE139" s="570">
        <v>9833.3236579116601</v>
      </c>
      <c r="AF139" s="570">
        <f t="shared" si="30"/>
        <v>77031.435215394566</v>
      </c>
      <c r="AG139" s="458">
        <f t="shared" si="37"/>
        <v>447250.66418923246</v>
      </c>
    </row>
    <row r="140" spans="1:33" x14ac:dyDescent="0.25">
      <c r="A140" s="16">
        <v>125</v>
      </c>
      <c r="B140" s="22" t="s">
        <v>161</v>
      </c>
      <c r="C140" s="301" t="s">
        <v>593</v>
      </c>
      <c r="D140" s="302" t="s">
        <v>593</v>
      </c>
      <c r="E140" s="301" t="s">
        <v>593</v>
      </c>
      <c r="F140" s="302" t="s">
        <v>593</v>
      </c>
      <c r="G140" s="271">
        <v>412675.2</v>
      </c>
      <c r="H140" s="322">
        <f t="shared" si="31"/>
        <v>433721.63520000002</v>
      </c>
      <c r="I140" s="91">
        <f t="shared" si="32"/>
        <v>433721.63520000002</v>
      </c>
      <c r="K140" s="133">
        <v>125</v>
      </c>
      <c r="L140" s="246" t="s">
        <v>161</v>
      </c>
      <c r="M140" s="122">
        <v>361800</v>
      </c>
      <c r="N140" s="40">
        <v>1.17</v>
      </c>
      <c r="O140" s="41">
        <v>159143</v>
      </c>
      <c r="P140" s="146">
        <f t="shared" si="33"/>
        <v>520943</v>
      </c>
      <c r="Q140" s="122">
        <v>367160</v>
      </c>
      <c r="R140" s="40">
        <v>1.17</v>
      </c>
      <c r="S140" s="41">
        <v>166376</v>
      </c>
      <c r="T140" s="146">
        <f t="shared" si="34"/>
        <v>533536</v>
      </c>
      <c r="U140" s="55">
        <v>383240</v>
      </c>
      <c r="V140" s="40">
        <v>1.17</v>
      </c>
      <c r="W140" s="59">
        <v>144675.20000000001</v>
      </c>
      <c r="X140" s="162">
        <f t="shared" si="35"/>
        <v>527915.19999999995</v>
      </c>
      <c r="Y140" s="55">
        <v>407360</v>
      </c>
      <c r="Z140" s="40">
        <v>1.17</v>
      </c>
      <c r="AA140" s="59">
        <v>164930</v>
      </c>
      <c r="AB140" s="162">
        <f t="shared" si="36"/>
        <v>572290</v>
      </c>
      <c r="AC140" s="571">
        <v>725739.60482081503</v>
      </c>
      <c r="AD140" s="563">
        <v>1.17</v>
      </c>
      <c r="AE140" s="570">
        <v>68265.814885562897</v>
      </c>
      <c r="AF140" s="570">
        <f t="shared" si="30"/>
        <v>794005.4197063779</v>
      </c>
      <c r="AG140" s="458">
        <f t="shared" si="37"/>
        <v>563735.209151063</v>
      </c>
    </row>
    <row r="141" spans="1:33" x14ac:dyDescent="0.25">
      <c r="A141" s="16">
        <v>126</v>
      </c>
      <c r="B141" s="22" t="s">
        <v>162</v>
      </c>
      <c r="C141" s="301" t="s">
        <v>593</v>
      </c>
      <c r="D141" s="302" t="s">
        <v>593</v>
      </c>
      <c r="E141" s="301" t="s">
        <v>593</v>
      </c>
      <c r="F141" s="302" t="s">
        <v>593</v>
      </c>
      <c r="G141" s="271">
        <v>421452</v>
      </c>
      <c r="H141" s="322">
        <f t="shared" si="31"/>
        <v>442946.05200000003</v>
      </c>
      <c r="I141" s="91">
        <f t="shared" si="32"/>
        <v>442946.05200000003</v>
      </c>
      <c r="K141" s="133">
        <v>126</v>
      </c>
      <c r="L141" s="246" t="s">
        <v>162</v>
      </c>
      <c r="M141" s="122">
        <v>383600</v>
      </c>
      <c r="N141" s="40">
        <v>1.1000000000000001</v>
      </c>
      <c r="O141" s="41">
        <v>162197</v>
      </c>
      <c r="P141" s="146">
        <f t="shared" si="33"/>
        <v>545797</v>
      </c>
      <c r="Q141" s="122">
        <v>345240</v>
      </c>
      <c r="R141" s="40">
        <v>1.1000000000000001</v>
      </c>
      <c r="S141" s="41">
        <v>165146</v>
      </c>
      <c r="T141" s="146">
        <f t="shared" si="34"/>
        <v>510386</v>
      </c>
      <c r="U141" s="55">
        <v>411000</v>
      </c>
      <c r="V141" s="40">
        <v>1.1000000000000001</v>
      </c>
      <c r="W141" s="59">
        <v>147452</v>
      </c>
      <c r="X141" s="162">
        <f t="shared" si="35"/>
        <v>558452</v>
      </c>
      <c r="Y141" s="55">
        <v>397300</v>
      </c>
      <c r="Z141" s="40">
        <v>1.1000000000000001</v>
      </c>
      <c r="AA141" s="59">
        <v>165146</v>
      </c>
      <c r="AB141" s="162">
        <f t="shared" si="36"/>
        <v>562446</v>
      </c>
      <c r="AC141" s="571">
        <v>306124.73042853299</v>
      </c>
      <c r="AD141" s="563">
        <v>1.1000000000000001</v>
      </c>
      <c r="AE141" s="570">
        <v>41155.110100538397</v>
      </c>
      <c r="AF141" s="570">
        <f t="shared" si="30"/>
        <v>347279.8405290714</v>
      </c>
      <c r="AG141" s="458">
        <f t="shared" si="37"/>
        <v>494551.1487548452</v>
      </c>
    </row>
    <row r="142" spans="1:33" x14ac:dyDescent="0.25">
      <c r="A142" s="16">
        <v>127</v>
      </c>
      <c r="B142" s="22" t="s">
        <v>118</v>
      </c>
      <c r="C142" s="301" t="s">
        <v>593</v>
      </c>
      <c r="D142" s="302" t="s">
        <v>593</v>
      </c>
      <c r="E142" s="301" t="s">
        <v>593</v>
      </c>
      <c r="F142" s="302" t="s">
        <v>593</v>
      </c>
      <c r="G142" s="271">
        <v>121072</v>
      </c>
      <c r="H142" s="322">
        <f t="shared" si="31"/>
        <v>127246.67200000001</v>
      </c>
      <c r="I142" s="91">
        <f t="shared" si="32"/>
        <v>127246.67200000001</v>
      </c>
      <c r="K142" s="133">
        <v>127</v>
      </c>
      <c r="L142" s="246" t="s">
        <v>118</v>
      </c>
      <c r="M142" s="122">
        <v>109020</v>
      </c>
      <c r="N142" s="40">
        <v>0.39</v>
      </c>
      <c r="O142" s="41">
        <v>46279</v>
      </c>
      <c r="P142" s="146">
        <f t="shared" si="33"/>
        <v>155299</v>
      </c>
      <c r="Q142" s="122">
        <v>107440</v>
      </c>
      <c r="R142" s="40">
        <v>0.39</v>
      </c>
      <c r="S142" s="41">
        <v>48383</v>
      </c>
      <c r="T142" s="146">
        <f t="shared" si="34"/>
        <v>155823</v>
      </c>
      <c r="U142" s="55">
        <v>114550</v>
      </c>
      <c r="V142" s="40">
        <v>0.39</v>
      </c>
      <c r="W142" s="59">
        <v>42072</v>
      </c>
      <c r="X142" s="162">
        <f t="shared" si="35"/>
        <v>156622</v>
      </c>
      <c r="Y142" s="55">
        <v>120080</v>
      </c>
      <c r="Z142" s="40">
        <v>0.39</v>
      </c>
      <c r="AA142" s="59">
        <v>47541</v>
      </c>
      <c r="AB142" s="162">
        <f t="shared" si="36"/>
        <v>167621</v>
      </c>
      <c r="AC142" s="571">
        <v>89597.482076643806</v>
      </c>
      <c r="AD142" s="563">
        <v>0.39</v>
      </c>
      <c r="AE142" s="570">
        <v>23041.485807376899</v>
      </c>
      <c r="AF142" s="570">
        <f t="shared" si="30"/>
        <v>112638.96788402071</v>
      </c>
      <c r="AG142" s="458">
        <f t="shared" si="37"/>
        <v>145875.10664733677</v>
      </c>
    </row>
    <row r="143" spans="1:33" x14ac:dyDescent="0.25">
      <c r="A143" s="16">
        <v>128</v>
      </c>
      <c r="B143" s="22" t="s">
        <v>119</v>
      </c>
      <c r="C143" s="301" t="s">
        <v>593</v>
      </c>
      <c r="D143" s="302" t="s">
        <v>593</v>
      </c>
      <c r="E143" s="301" t="s">
        <v>593</v>
      </c>
      <c r="F143" s="302" t="s">
        <v>593</v>
      </c>
      <c r="G143" s="271">
        <v>81144</v>
      </c>
      <c r="H143" s="322">
        <f t="shared" si="31"/>
        <v>85282.343999999997</v>
      </c>
      <c r="I143" s="91">
        <f t="shared" si="32"/>
        <v>85282.343999999997</v>
      </c>
      <c r="K143" s="133">
        <v>128</v>
      </c>
      <c r="L143" s="246" t="s">
        <v>119</v>
      </c>
      <c r="M143" s="122">
        <v>72610</v>
      </c>
      <c r="N143" s="40">
        <v>0.39</v>
      </c>
      <c r="O143" s="41">
        <v>31240</v>
      </c>
      <c r="P143" s="146">
        <f t="shared" si="33"/>
        <v>103850</v>
      </c>
      <c r="Q143" s="122">
        <v>72610</v>
      </c>
      <c r="R143" s="40">
        <v>0.39</v>
      </c>
      <c r="S143" s="41">
        <v>31521</v>
      </c>
      <c r="T143" s="146">
        <f t="shared" si="34"/>
        <v>104131</v>
      </c>
      <c r="U143" s="55">
        <v>74730</v>
      </c>
      <c r="V143" s="40">
        <v>0.39</v>
      </c>
      <c r="W143" s="59">
        <v>28144</v>
      </c>
      <c r="X143" s="162">
        <f t="shared" si="35"/>
        <v>102874</v>
      </c>
      <c r="Y143" s="55">
        <v>78440</v>
      </c>
      <c r="Z143" s="40">
        <v>0.39</v>
      </c>
      <c r="AA143" s="59">
        <v>31803</v>
      </c>
      <c r="AB143" s="162">
        <f t="shared" si="36"/>
        <v>110243</v>
      </c>
      <c r="AC143" s="571">
        <v>88104.190708699796</v>
      </c>
      <c r="AD143" s="563">
        <v>0.39</v>
      </c>
      <c r="AE143" s="570">
        <v>22690.562335910101</v>
      </c>
      <c r="AF143" s="570">
        <f t="shared" si="30"/>
        <v>110794.7530446099</v>
      </c>
      <c r="AG143" s="458">
        <f t="shared" si="37"/>
        <v>102862.51617410163</v>
      </c>
    </row>
    <row r="144" spans="1:33" x14ac:dyDescent="0.25">
      <c r="A144" s="16">
        <v>129</v>
      </c>
      <c r="B144" s="22" t="s">
        <v>246</v>
      </c>
      <c r="C144" s="301" t="s">
        <v>593</v>
      </c>
      <c r="D144" s="302" t="s">
        <v>593</v>
      </c>
      <c r="E144" s="301" t="s">
        <v>593</v>
      </c>
      <c r="F144" s="302" t="s">
        <v>593</v>
      </c>
      <c r="G144" s="271">
        <v>92184</v>
      </c>
      <c r="H144" s="322">
        <f t="shared" si="31"/>
        <v>96885.384000000005</v>
      </c>
      <c r="I144" s="91">
        <f t="shared" si="32"/>
        <v>96885.384000000005</v>
      </c>
      <c r="K144" s="133">
        <v>129</v>
      </c>
      <c r="L144" s="246" t="s">
        <v>246</v>
      </c>
      <c r="M144" s="122">
        <v>85800</v>
      </c>
      <c r="N144" s="40">
        <v>0.40540540540540543</v>
      </c>
      <c r="O144" s="41">
        <v>36046</v>
      </c>
      <c r="P144" s="146">
        <f t="shared" si="33"/>
        <v>121846</v>
      </c>
      <c r="Q144" s="122">
        <v>77400</v>
      </c>
      <c r="R144" s="40">
        <v>0.40540540540540543</v>
      </c>
      <c r="S144" s="41">
        <v>37333</v>
      </c>
      <c r="T144" s="146">
        <f t="shared" si="34"/>
        <v>114733</v>
      </c>
      <c r="U144" s="55">
        <v>88800</v>
      </c>
      <c r="V144" s="40">
        <v>0.40540540540540543</v>
      </c>
      <c r="W144" s="59">
        <v>32184</v>
      </c>
      <c r="X144" s="162">
        <f t="shared" si="35"/>
        <v>120984</v>
      </c>
      <c r="Y144" s="55">
        <v>88200</v>
      </c>
      <c r="Z144" s="40">
        <v>0.40540540540540543</v>
      </c>
      <c r="AA144" s="59">
        <v>35402</v>
      </c>
      <c r="AB144" s="162">
        <f t="shared" si="36"/>
        <v>123602</v>
      </c>
      <c r="AC144" s="571">
        <v>90695.490435426196</v>
      </c>
      <c r="AD144" s="563">
        <v>0.40540540540540498</v>
      </c>
      <c r="AE144" s="570">
        <v>23357.931816378001</v>
      </c>
      <c r="AF144" s="570">
        <f t="shared" si="30"/>
        <v>114053.42225180419</v>
      </c>
      <c r="AG144" s="458">
        <f t="shared" si="37"/>
        <v>115350.63437530071</v>
      </c>
    </row>
    <row r="145" spans="1:33" x14ac:dyDescent="0.25">
      <c r="A145" s="16">
        <v>130</v>
      </c>
      <c r="B145" s="22" t="s">
        <v>85</v>
      </c>
      <c r="C145" s="301" t="s">
        <v>593</v>
      </c>
      <c r="D145" s="302" t="s">
        <v>593</v>
      </c>
      <c r="E145" s="301" t="s">
        <v>593</v>
      </c>
      <c r="F145" s="302" t="s">
        <v>593</v>
      </c>
      <c r="G145" s="271">
        <v>310684</v>
      </c>
      <c r="H145" s="322">
        <f t="shared" si="31"/>
        <v>326528.88400000002</v>
      </c>
      <c r="I145" s="91">
        <f t="shared" si="32"/>
        <v>326528.88400000002</v>
      </c>
      <c r="K145" s="133">
        <v>130</v>
      </c>
      <c r="L145" s="246" t="s">
        <v>85</v>
      </c>
      <c r="M145" s="461" t="s">
        <v>593</v>
      </c>
      <c r="N145" s="40">
        <v>2.34</v>
      </c>
      <c r="O145" s="41">
        <v>341752</v>
      </c>
      <c r="P145" s="146">
        <f t="shared" ref="P145:P148" si="38">+O145</f>
        <v>341752</v>
      </c>
      <c r="Q145" s="461" t="s">
        <v>593</v>
      </c>
      <c r="R145" s="40">
        <v>2.34</v>
      </c>
      <c r="S145" s="41">
        <v>347966</v>
      </c>
      <c r="T145" s="146">
        <f t="shared" ref="T145:T148" si="39">+S145</f>
        <v>347966</v>
      </c>
      <c r="U145" s="461" t="s">
        <v>593</v>
      </c>
      <c r="V145" s="40">
        <v>2.34</v>
      </c>
      <c r="W145" s="59">
        <v>310684</v>
      </c>
      <c r="X145" s="162">
        <f t="shared" ref="X145:X148" si="40">+W145</f>
        <v>310684</v>
      </c>
      <c r="Y145" s="461" t="s">
        <v>593</v>
      </c>
      <c r="Z145" s="40">
        <v>2.34</v>
      </c>
      <c r="AA145" s="59">
        <v>351073</v>
      </c>
      <c r="AB145" s="162">
        <f t="shared" ref="AB145:AB148" si="41">+AA145</f>
        <v>351073</v>
      </c>
      <c r="AC145" s="92" t="s">
        <v>593</v>
      </c>
      <c r="AD145" s="563">
        <v>2.34</v>
      </c>
      <c r="AE145" s="570">
        <v>700092.32557637605</v>
      </c>
      <c r="AF145" s="570">
        <f t="shared" si="30"/>
        <v>700092.32557637605</v>
      </c>
      <c r="AG145" s="458">
        <f t="shared" si="37"/>
        <v>396349.36826272937</v>
      </c>
    </row>
    <row r="146" spans="1:33" x14ac:dyDescent="0.25">
      <c r="A146" s="16">
        <v>131</v>
      </c>
      <c r="B146" s="22" t="s">
        <v>86</v>
      </c>
      <c r="C146" s="301" t="s">
        <v>593</v>
      </c>
      <c r="D146" s="302" t="s">
        <v>593</v>
      </c>
      <c r="E146" s="301" t="s">
        <v>593</v>
      </c>
      <c r="F146" s="302" t="s">
        <v>593</v>
      </c>
      <c r="G146" s="271">
        <v>34518.400000000001</v>
      </c>
      <c r="H146" s="322">
        <f t="shared" si="31"/>
        <v>36278.838400000001</v>
      </c>
      <c r="I146" s="91">
        <f t="shared" si="32"/>
        <v>36278.838400000001</v>
      </c>
      <c r="K146" s="133">
        <v>131</v>
      </c>
      <c r="L146" s="246" t="s">
        <v>86</v>
      </c>
      <c r="M146" s="461" t="s">
        <v>593</v>
      </c>
      <c r="N146" s="40">
        <v>0.24864864864864866</v>
      </c>
      <c r="O146" s="41">
        <v>38661</v>
      </c>
      <c r="P146" s="146">
        <f t="shared" si="38"/>
        <v>38661</v>
      </c>
      <c r="Q146" s="461" t="s">
        <v>593</v>
      </c>
      <c r="R146" s="40">
        <v>0.24864864864864866</v>
      </c>
      <c r="S146" s="41">
        <v>39696</v>
      </c>
      <c r="T146" s="146">
        <f t="shared" si="39"/>
        <v>39696</v>
      </c>
      <c r="U146" s="461" t="s">
        <v>593</v>
      </c>
      <c r="V146" s="40">
        <v>0.24864864864864866</v>
      </c>
      <c r="W146" s="59">
        <v>34518.400000000001</v>
      </c>
      <c r="X146" s="162">
        <f t="shared" si="40"/>
        <v>34518.400000000001</v>
      </c>
      <c r="Y146" s="461" t="s">
        <v>593</v>
      </c>
      <c r="Z146" s="40">
        <v>0.24864864864864866</v>
      </c>
      <c r="AA146" s="59">
        <v>37970</v>
      </c>
      <c r="AB146" s="162">
        <f t="shared" si="41"/>
        <v>37970</v>
      </c>
      <c r="AC146" s="92" t="s">
        <v>593</v>
      </c>
      <c r="AD146" s="563">
        <v>0.248648648648649</v>
      </c>
      <c r="AE146" s="570">
        <v>56319.483942010404</v>
      </c>
      <c r="AF146" s="570">
        <f t="shared" si="30"/>
        <v>56319.483942010404</v>
      </c>
      <c r="AG146" s="458">
        <f t="shared" si="37"/>
        <v>40573.953723668405</v>
      </c>
    </row>
    <row r="147" spans="1:33" x14ac:dyDescent="0.25">
      <c r="A147" s="16">
        <v>132</v>
      </c>
      <c r="B147" s="22" t="s">
        <v>345</v>
      </c>
      <c r="C147" s="301" t="s">
        <v>593</v>
      </c>
      <c r="D147" s="302" t="s">
        <v>593</v>
      </c>
      <c r="E147" s="301" t="s">
        <v>593</v>
      </c>
      <c r="F147" s="302" t="s">
        <v>593</v>
      </c>
      <c r="G147" s="271">
        <v>35880</v>
      </c>
      <c r="H147" s="322">
        <f t="shared" si="31"/>
        <v>37709.879999999997</v>
      </c>
      <c r="I147" s="91">
        <f t="shared" si="32"/>
        <v>37709.879999999997</v>
      </c>
      <c r="K147" s="133">
        <v>132</v>
      </c>
      <c r="L147" s="246" t="s">
        <v>345</v>
      </c>
      <c r="M147" s="461" t="s">
        <v>593</v>
      </c>
      <c r="N147" s="40">
        <v>0.24864864864864866</v>
      </c>
      <c r="O147" s="41">
        <v>40186</v>
      </c>
      <c r="P147" s="146">
        <f t="shared" si="38"/>
        <v>40186</v>
      </c>
      <c r="Q147" s="461" t="s">
        <v>593</v>
      </c>
      <c r="R147" s="40">
        <v>0.24864864864864866</v>
      </c>
      <c r="S147" s="41">
        <v>41262</v>
      </c>
      <c r="T147" s="146">
        <f t="shared" si="39"/>
        <v>41262</v>
      </c>
      <c r="U147" s="461" t="s">
        <v>593</v>
      </c>
      <c r="V147" s="40">
        <v>0.24864864864864866</v>
      </c>
      <c r="W147" s="59">
        <v>35880</v>
      </c>
      <c r="X147" s="162">
        <f t="shared" si="40"/>
        <v>35880</v>
      </c>
      <c r="Y147" s="461" t="s">
        <v>593</v>
      </c>
      <c r="Z147" s="40">
        <v>0.24864864864864866</v>
      </c>
      <c r="AA147" s="59">
        <v>38750</v>
      </c>
      <c r="AB147" s="162">
        <f t="shared" si="41"/>
        <v>38750</v>
      </c>
      <c r="AC147" s="92" t="s">
        <v>593</v>
      </c>
      <c r="AD147" s="563">
        <v>0.248648648648649</v>
      </c>
      <c r="AE147" s="570">
        <v>41282.039866813597</v>
      </c>
      <c r="AF147" s="570">
        <f t="shared" si="30"/>
        <v>41282.039866813597</v>
      </c>
      <c r="AG147" s="458">
        <f t="shared" si="37"/>
        <v>39178.319977802268</v>
      </c>
    </row>
    <row r="148" spans="1:33" x14ac:dyDescent="0.25">
      <c r="A148" s="16">
        <v>133</v>
      </c>
      <c r="B148" s="22" t="s">
        <v>88</v>
      </c>
      <c r="C148" s="301" t="s">
        <v>593</v>
      </c>
      <c r="D148" s="302" t="s">
        <v>593</v>
      </c>
      <c r="E148" s="301" t="s">
        <v>593</v>
      </c>
      <c r="F148" s="302" t="s">
        <v>593</v>
      </c>
      <c r="G148" s="271">
        <v>34960</v>
      </c>
      <c r="H148" s="322">
        <f t="shared" si="31"/>
        <v>36742.959999999999</v>
      </c>
      <c r="I148" s="91">
        <f t="shared" si="32"/>
        <v>36742.959999999999</v>
      </c>
      <c r="K148" s="133">
        <v>133</v>
      </c>
      <c r="L148" s="246" t="s">
        <v>88</v>
      </c>
      <c r="M148" s="461" t="s">
        <v>593</v>
      </c>
      <c r="N148" s="40">
        <v>0.24324324324324326</v>
      </c>
      <c r="O148" s="41">
        <v>38806</v>
      </c>
      <c r="P148" s="146">
        <f t="shared" si="38"/>
        <v>38806</v>
      </c>
      <c r="Q148" s="461" t="s">
        <v>593</v>
      </c>
      <c r="R148" s="40">
        <v>0.24324324324324326</v>
      </c>
      <c r="S148" s="41">
        <v>39854</v>
      </c>
      <c r="T148" s="146">
        <f t="shared" si="39"/>
        <v>39854</v>
      </c>
      <c r="U148" s="461" t="s">
        <v>593</v>
      </c>
      <c r="V148" s="40">
        <v>0.24324324324324326</v>
      </c>
      <c r="W148" s="59">
        <v>34960</v>
      </c>
      <c r="X148" s="162">
        <f t="shared" si="40"/>
        <v>34960</v>
      </c>
      <c r="Y148" s="461" t="s">
        <v>593</v>
      </c>
      <c r="Z148" s="40">
        <v>0.24324324324324326</v>
      </c>
      <c r="AA148" s="59">
        <v>37757</v>
      </c>
      <c r="AB148" s="162">
        <f t="shared" si="41"/>
        <v>37757</v>
      </c>
      <c r="AC148" s="92" t="s">
        <v>593</v>
      </c>
      <c r="AD148" s="563">
        <v>0.24324324324324301</v>
      </c>
      <c r="AE148" s="570">
        <v>52489.191583233798</v>
      </c>
      <c r="AF148" s="570">
        <f t="shared" si="30"/>
        <v>52489.191583233798</v>
      </c>
      <c r="AG148" s="458">
        <f t="shared" si="37"/>
        <v>40101.525263872296</v>
      </c>
    </row>
    <row r="149" spans="1:33" x14ac:dyDescent="0.25">
      <c r="A149" s="16">
        <v>134</v>
      </c>
      <c r="B149" s="19" t="s">
        <v>444</v>
      </c>
      <c r="C149" s="301" t="s">
        <v>593</v>
      </c>
      <c r="D149" s="302" t="s">
        <v>593</v>
      </c>
      <c r="E149" s="301" t="s">
        <v>593</v>
      </c>
      <c r="F149" s="302" t="s">
        <v>593</v>
      </c>
      <c r="G149" s="271">
        <v>822112</v>
      </c>
      <c r="H149" s="322">
        <f t="shared" si="31"/>
        <v>864039.71200000006</v>
      </c>
      <c r="I149" s="91">
        <f t="shared" si="32"/>
        <v>864039.71200000006</v>
      </c>
      <c r="K149" s="133">
        <v>134</v>
      </c>
      <c r="L149" s="206" t="s">
        <v>444</v>
      </c>
      <c r="M149" s="122">
        <v>763620</v>
      </c>
      <c r="N149" s="40">
        <v>0.26</v>
      </c>
      <c r="O149" s="41">
        <v>319804</v>
      </c>
      <c r="P149" s="146">
        <f t="shared" si="33"/>
        <v>1083424</v>
      </c>
      <c r="Q149" s="122">
        <v>688860</v>
      </c>
      <c r="R149" s="40">
        <v>0.26</v>
      </c>
      <c r="S149" s="41">
        <v>322685</v>
      </c>
      <c r="T149" s="146">
        <f t="shared" si="34"/>
        <v>1011545</v>
      </c>
      <c r="U149" s="55">
        <v>758280</v>
      </c>
      <c r="V149" s="40">
        <v>0.26</v>
      </c>
      <c r="W149" s="59">
        <v>288112</v>
      </c>
      <c r="X149" s="162">
        <f t="shared" si="35"/>
        <v>1046392</v>
      </c>
      <c r="Y149" s="55">
        <v>774300</v>
      </c>
      <c r="Z149" s="40">
        <v>0.26</v>
      </c>
      <c r="AA149" s="59">
        <v>325567</v>
      </c>
      <c r="AB149" s="162">
        <f t="shared" si="36"/>
        <v>1099867</v>
      </c>
      <c r="AC149" s="571">
        <v>433500</v>
      </c>
      <c r="AD149" s="563">
        <v>0.26</v>
      </c>
      <c r="AE149" s="570">
        <v>51000</v>
      </c>
      <c r="AF149" s="570">
        <f t="shared" si="30"/>
        <v>484500</v>
      </c>
      <c r="AG149" s="458">
        <f t="shared" si="37"/>
        <v>931627.95200000005</v>
      </c>
    </row>
    <row r="150" spans="1:33" x14ac:dyDescent="0.25">
      <c r="A150" s="16">
        <v>135</v>
      </c>
      <c r="B150" s="19" t="s">
        <v>445</v>
      </c>
      <c r="C150" s="301" t="s">
        <v>593</v>
      </c>
      <c r="D150" s="302" t="s">
        <v>593</v>
      </c>
      <c r="E150" s="301" t="s">
        <v>593</v>
      </c>
      <c r="F150" s="302" t="s">
        <v>593</v>
      </c>
      <c r="G150" s="271">
        <v>822112</v>
      </c>
      <c r="H150" s="322">
        <f t="shared" si="31"/>
        <v>864039.71200000006</v>
      </c>
      <c r="I150" s="91">
        <f t="shared" si="32"/>
        <v>864039.71200000006</v>
      </c>
      <c r="K150" s="133">
        <v>135</v>
      </c>
      <c r="L150" s="206" t="s">
        <v>445</v>
      </c>
      <c r="M150" s="122">
        <v>758280</v>
      </c>
      <c r="N150" s="40">
        <v>0.34</v>
      </c>
      <c r="O150" s="41">
        <v>316923</v>
      </c>
      <c r="P150" s="146">
        <f t="shared" si="33"/>
        <v>1075203</v>
      </c>
      <c r="Q150" s="122">
        <v>667500</v>
      </c>
      <c r="R150" s="40">
        <v>0.34</v>
      </c>
      <c r="S150" s="41">
        <v>325567</v>
      </c>
      <c r="T150" s="146">
        <f t="shared" si="34"/>
        <v>993067</v>
      </c>
      <c r="U150" s="55">
        <v>779640</v>
      </c>
      <c r="V150" s="40">
        <v>0.34</v>
      </c>
      <c r="W150" s="59">
        <v>288112</v>
      </c>
      <c r="X150" s="162">
        <f t="shared" si="35"/>
        <v>1067752</v>
      </c>
      <c r="Y150" s="55">
        <v>806340</v>
      </c>
      <c r="Z150" s="40">
        <v>0.34</v>
      </c>
      <c r="AA150" s="59">
        <v>325567</v>
      </c>
      <c r="AB150" s="162">
        <f t="shared" si="36"/>
        <v>1131907</v>
      </c>
      <c r="AC150" s="571">
        <v>632400</v>
      </c>
      <c r="AD150" s="563">
        <v>0.34</v>
      </c>
      <c r="AE150" s="570">
        <v>51000</v>
      </c>
      <c r="AF150" s="570">
        <f t="shared" si="30"/>
        <v>683400</v>
      </c>
      <c r="AG150" s="458">
        <f t="shared" si="37"/>
        <v>969228.11866666668</v>
      </c>
    </row>
    <row r="151" spans="1:33" x14ac:dyDescent="0.25">
      <c r="A151" s="16">
        <v>136</v>
      </c>
      <c r="B151" s="19" t="s">
        <v>446</v>
      </c>
      <c r="C151" s="301" t="s">
        <v>593</v>
      </c>
      <c r="D151" s="302" t="s">
        <v>593</v>
      </c>
      <c r="E151" s="301" t="s">
        <v>593</v>
      </c>
      <c r="F151" s="302" t="s">
        <v>593</v>
      </c>
      <c r="G151" s="271">
        <v>134972.28</v>
      </c>
      <c r="H151" s="322">
        <f t="shared" si="31"/>
        <v>141855.86627999999</v>
      </c>
      <c r="I151" s="91">
        <f t="shared" si="32"/>
        <v>141855.86627999999</v>
      </c>
      <c r="K151" s="133">
        <v>136</v>
      </c>
      <c r="L151" s="206" t="s">
        <v>446</v>
      </c>
      <c r="M151" s="122">
        <v>227200</v>
      </c>
      <c r="N151" s="40">
        <v>0.24864864864864866</v>
      </c>
      <c r="O151" s="41">
        <v>51670</v>
      </c>
      <c r="P151" s="146">
        <f t="shared" si="33"/>
        <v>278870</v>
      </c>
      <c r="Q151" s="122">
        <v>217600</v>
      </c>
      <c r="R151" s="40">
        <v>0.24864864864864866</v>
      </c>
      <c r="S151" s="41">
        <v>53548</v>
      </c>
      <c r="T151" s="146">
        <f t="shared" si="34"/>
        <v>271148</v>
      </c>
      <c r="U151" s="55">
        <v>220800</v>
      </c>
      <c r="V151" s="40">
        <v>0.24864864864864866</v>
      </c>
      <c r="W151" s="59">
        <v>46972.28</v>
      </c>
      <c r="X151" s="162">
        <f t="shared" si="35"/>
        <v>267772.28000000003</v>
      </c>
      <c r="Y151" s="55">
        <v>235200</v>
      </c>
      <c r="Z151" s="40">
        <v>0.24864864864864866</v>
      </c>
      <c r="AA151" s="59">
        <v>51670</v>
      </c>
      <c r="AB151" s="162">
        <f t="shared" si="36"/>
        <v>286870</v>
      </c>
      <c r="AC151" s="571">
        <v>188700</v>
      </c>
      <c r="AD151" s="563">
        <v>0.248648648648649</v>
      </c>
      <c r="AE151" s="570">
        <v>51000</v>
      </c>
      <c r="AF151" s="570">
        <f t="shared" si="30"/>
        <v>239700</v>
      </c>
      <c r="AG151" s="458">
        <f t="shared" si="37"/>
        <v>247702.69104666667</v>
      </c>
    </row>
    <row r="152" spans="1:33" x14ac:dyDescent="0.25">
      <c r="A152" s="16">
        <v>137</v>
      </c>
      <c r="B152" s="19" t="s">
        <v>357</v>
      </c>
      <c r="C152" s="301" t="s">
        <v>593</v>
      </c>
      <c r="D152" s="302" t="s">
        <v>593</v>
      </c>
      <c r="E152" s="301" t="s">
        <v>593</v>
      </c>
      <c r="F152" s="302" t="s">
        <v>593</v>
      </c>
      <c r="G152" s="271">
        <v>134972.28</v>
      </c>
      <c r="H152" s="322">
        <f t="shared" si="31"/>
        <v>141855.86627999999</v>
      </c>
      <c r="I152" s="91">
        <f t="shared" si="32"/>
        <v>141855.86627999999</v>
      </c>
      <c r="K152" s="133">
        <v>137</v>
      </c>
      <c r="L152" s="206" t="s">
        <v>357</v>
      </c>
      <c r="M152" s="122">
        <v>216000</v>
      </c>
      <c r="N152" s="40">
        <v>0.24864864864864866</v>
      </c>
      <c r="O152" s="41">
        <v>51670</v>
      </c>
      <c r="P152" s="146">
        <f t="shared" si="33"/>
        <v>267670</v>
      </c>
      <c r="Q152" s="122">
        <v>220800</v>
      </c>
      <c r="R152" s="40">
        <v>0.24864864864864866</v>
      </c>
      <c r="S152" s="41">
        <v>54018</v>
      </c>
      <c r="T152" s="146">
        <f t="shared" si="34"/>
        <v>274818</v>
      </c>
      <c r="U152" s="55">
        <v>224000</v>
      </c>
      <c r="V152" s="40">
        <v>0.24864864864864866</v>
      </c>
      <c r="W152" s="59">
        <v>46972.28</v>
      </c>
      <c r="X152" s="162">
        <f t="shared" si="35"/>
        <v>270972.28000000003</v>
      </c>
      <c r="Y152" s="55">
        <v>232000</v>
      </c>
      <c r="Z152" s="40">
        <v>0.24864864864864866</v>
      </c>
      <c r="AA152" s="59">
        <v>53548</v>
      </c>
      <c r="AB152" s="162">
        <f t="shared" si="36"/>
        <v>285548</v>
      </c>
      <c r="AC152" s="571">
        <v>124848</v>
      </c>
      <c r="AD152" s="563">
        <v>0.248648648648649</v>
      </c>
      <c r="AE152" s="570">
        <v>46818</v>
      </c>
      <c r="AF152" s="570">
        <f t="shared" si="30"/>
        <v>171666</v>
      </c>
      <c r="AG152" s="458">
        <f t="shared" si="37"/>
        <v>235421.69104666667</v>
      </c>
    </row>
    <row r="153" spans="1:33" x14ac:dyDescent="0.25">
      <c r="A153" s="16">
        <v>138</v>
      </c>
      <c r="B153" s="19" t="s">
        <v>131</v>
      </c>
      <c r="C153" s="301" t="s">
        <v>593</v>
      </c>
      <c r="D153" s="302" t="s">
        <v>593</v>
      </c>
      <c r="E153" s="301" t="s">
        <v>593</v>
      </c>
      <c r="F153" s="302" t="s">
        <v>593</v>
      </c>
      <c r="G153" s="271">
        <v>106337.28</v>
      </c>
      <c r="H153" s="322">
        <f t="shared" si="31"/>
        <v>111760.48127999999</v>
      </c>
      <c r="I153" s="91">
        <f t="shared" si="32"/>
        <v>111760.48127999999</v>
      </c>
      <c r="K153" s="133">
        <v>138</v>
      </c>
      <c r="L153" s="206" t="s">
        <v>131</v>
      </c>
      <c r="M153" s="461" t="s">
        <v>593</v>
      </c>
      <c r="N153" s="40">
        <v>3.99</v>
      </c>
      <c r="O153" s="41">
        <v>116971</v>
      </c>
      <c r="P153" s="146">
        <f t="shared" ref="P153:P163" si="42">+O153</f>
        <v>116971</v>
      </c>
      <c r="Q153" s="461" t="s">
        <v>593</v>
      </c>
      <c r="R153" s="40">
        <v>3.99</v>
      </c>
      <c r="S153" s="41">
        <v>122288</v>
      </c>
      <c r="T153" s="146">
        <f t="shared" ref="T153:T163" si="43">+S153</f>
        <v>122288</v>
      </c>
      <c r="U153" s="461" t="s">
        <v>593</v>
      </c>
      <c r="V153" s="40">
        <v>3.99</v>
      </c>
      <c r="W153" s="59">
        <v>106337.28</v>
      </c>
      <c r="X153" s="162">
        <f t="shared" ref="X153:X163" si="44">+W153</f>
        <v>106337.28</v>
      </c>
      <c r="Y153" s="461" t="s">
        <v>593</v>
      </c>
      <c r="Z153" s="40">
        <v>3.99</v>
      </c>
      <c r="AA153" s="59">
        <v>114844</v>
      </c>
      <c r="AB153" s="162">
        <f t="shared" ref="AB153:AB163" si="45">+AA153</f>
        <v>114844</v>
      </c>
      <c r="AC153" s="92" t="s">
        <v>593</v>
      </c>
      <c r="AD153" s="563">
        <v>3.99</v>
      </c>
      <c r="AE153" s="570">
        <v>473564.07</v>
      </c>
      <c r="AF153" s="570">
        <f t="shared" si="30"/>
        <v>473564.07</v>
      </c>
      <c r="AG153" s="458">
        <f t="shared" si="37"/>
        <v>174294.13854666668</v>
      </c>
    </row>
    <row r="154" spans="1:33" x14ac:dyDescent="0.25">
      <c r="A154" s="16">
        <v>139</v>
      </c>
      <c r="B154" s="13" t="s">
        <v>89</v>
      </c>
      <c r="C154" s="301" t="s">
        <v>593</v>
      </c>
      <c r="D154" s="302" t="s">
        <v>593</v>
      </c>
      <c r="E154" s="301" t="s">
        <v>593</v>
      </c>
      <c r="F154" s="302" t="s">
        <v>593</v>
      </c>
      <c r="G154" s="271">
        <v>71852</v>
      </c>
      <c r="H154" s="322">
        <f t="shared" si="31"/>
        <v>75516.452000000005</v>
      </c>
      <c r="I154" s="91">
        <f t="shared" si="32"/>
        <v>75516.452000000005</v>
      </c>
      <c r="K154" s="133">
        <v>139</v>
      </c>
      <c r="L154" s="206" t="s">
        <v>89</v>
      </c>
      <c r="M154" s="461" t="s">
        <v>593</v>
      </c>
      <c r="N154" s="40">
        <v>2.83</v>
      </c>
      <c r="O154" s="41">
        <v>79037</v>
      </c>
      <c r="P154" s="146">
        <f t="shared" si="42"/>
        <v>79037</v>
      </c>
      <c r="Q154" s="461" t="s">
        <v>593</v>
      </c>
      <c r="R154" s="40">
        <v>2.83</v>
      </c>
      <c r="S154" s="41">
        <v>81911</v>
      </c>
      <c r="T154" s="146">
        <f t="shared" si="43"/>
        <v>81911</v>
      </c>
      <c r="U154" s="461" t="s">
        <v>593</v>
      </c>
      <c r="V154" s="40">
        <v>2.83</v>
      </c>
      <c r="W154" s="59">
        <v>71852</v>
      </c>
      <c r="X154" s="162">
        <f t="shared" si="44"/>
        <v>71852</v>
      </c>
      <c r="Y154" s="461" t="s">
        <v>593</v>
      </c>
      <c r="Z154" s="40">
        <v>2.83</v>
      </c>
      <c r="AA154" s="59">
        <v>81193</v>
      </c>
      <c r="AB154" s="162">
        <f t="shared" si="45"/>
        <v>81193</v>
      </c>
      <c r="AC154" s="92" t="s">
        <v>593</v>
      </c>
      <c r="AD154" s="563">
        <v>2.83</v>
      </c>
      <c r="AE154" s="570">
        <v>114483.18272343199</v>
      </c>
      <c r="AF154" s="570">
        <f t="shared" si="30"/>
        <v>114483.18272343199</v>
      </c>
      <c r="AG154" s="458">
        <f t="shared" si="37"/>
        <v>83998.772453905331</v>
      </c>
    </row>
    <row r="155" spans="1:33" x14ac:dyDescent="0.25">
      <c r="A155" s="16">
        <v>140</v>
      </c>
      <c r="B155" s="13" t="s">
        <v>447</v>
      </c>
      <c r="C155" s="301" t="s">
        <v>593</v>
      </c>
      <c r="D155" s="302" t="s">
        <v>593</v>
      </c>
      <c r="E155" s="301" t="s">
        <v>593</v>
      </c>
      <c r="F155" s="302" t="s">
        <v>593</v>
      </c>
      <c r="G155" s="271">
        <v>98256</v>
      </c>
      <c r="H155" s="322">
        <f t="shared" si="31"/>
        <v>103267.056</v>
      </c>
      <c r="I155" s="91">
        <f t="shared" si="32"/>
        <v>103267.056</v>
      </c>
      <c r="K155" s="133">
        <v>140</v>
      </c>
      <c r="L155" s="206" t="s">
        <v>447</v>
      </c>
      <c r="M155" s="461" t="s">
        <v>593</v>
      </c>
      <c r="N155" s="40">
        <v>2.16</v>
      </c>
      <c r="O155" s="41">
        <v>108082</v>
      </c>
      <c r="P155" s="146">
        <f t="shared" si="42"/>
        <v>108082</v>
      </c>
      <c r="Q155" s="461" t="s">
        <v>593</v>
      </c>
      <c r="R155" s="40">
        <v>2.16</v>
      </c>
      <c r="S155" s="41">
        <v>112994</v>
      </c>
      <c r="T155" s="146">
        <f t="shared" si="43"/>
        <v>112994</v>
      </c>
      <c r="U155" s="461" t="s">
        <v>593</v>
      </c>
      <c r="V155" s="40">
        <v>2.16</v>
      </c>
      <c r="W155" s="59">
        <v>98256</v>
      </c>
      <c r="X155" s="162">
        <f t="shared" si="44"/>
        <v>98256</v>
      </c>
      <c r="Y155" s="461" t="s">
        <v>593</v>
      </c>
      <c r="Z155" s="40">
        <v>2.16</v>
      </c>
      <c r="AA155" s="59">
        <v>108082</v>
      </c>
      <c r="AB155" s="162">
        <f t="shared" si="45"/>
        <v>108082</v>
      </c>
      <c r="AC155" s="92" t="s">
        <v>593</v>
      </c>
      <c r="AD155" s="563">
        <v>2.16</v>
      </c>
      <c r="AE155" s="570">
        <v>91927.016610636594</v>
      </c>
      <c r="AF155" s="570">
        <f t="shared" si="30"/>
        <v>91927.016610636594</v>
      </c>
      <c r="AG155" s="458">
        <f t="shared" si="37"/>
        <v>103768.01210177277</v>
      </c>
    </row>
    <row r="156" spans="1:33" x14ac:dyDescent="0.25">
      <c r="A156" s="16">
        <v>141</v>
      </c>
      <c r="B156" s="13" t="s">
        <v>322</v>
      </c>
      <c r="C156" s="301" t="s">
        <v>593</v>
      </c>
      <c r="D156" s="302" t="s">
        <v>593</v>
      </c>
      <c r="E156" s="301" t="s">
        <v>593</v>
      </c>
      <c r="F156" s="302" t="s">
        <v>593</v>
      </c>
      <c r="G156" s="271">
        <v>112424</v>
      </c>
      <c r="H156" s="322">
        <f t="shared" si="31"/>
        <v>118157.624</v>
      </c>
      <c r="I156" s="91">
        <f t="shared" si="32"/>
        <v>118157.624</v>
      </c>
      <c r="K156" s="133">
        <v>141</v>
      </c>
      <c r="L156" s="206" t="s">
        <v>322</v>
      </c>
      <c r="M156" s="461" t="s">
        <v>593</v>
      </c>
      <c r="N156" s="40">
        <v>1.5</v>
      </c>
      <c r="O156" s="41">
        <v>123666</v>
      </c>
      <c r="P156" s="146">
        <f t="shared" si="42"/>
        <v>123666</v>
      </c>
      <c r="Q156" s="461" t="s">
        <v>593</v>
      </c>
      <c r="R156" s="40">
        <v>1.5</v>
      </c>
      <c r="S156" s="41">
        <v>130412</v>
      </c>
      <c r="T156" s="146">
        <f t="shared" si="43"/>
        <v>130412</v>
      </c>
      <c r="U156" s="461" t="s">
        <v>593</v>
      </c>
      <c r="V156" s="40">
        <v>1.5</v>
      </c>
      <c r="W156" s="59">
        <v>112424</v>
      </c>
      <c r="X156" s="162">
        <f t="shared" si="44"/>
        <v>112424</v>
      </c>
      <c r="Y156" s="461" t="s">
        <v>593</v>
      </c>
      <c r="Z156" s="40">
        <v>1.5</v>
      </c>
      <c r="AA156" s="59">
        <v>127039</v>
      </c>
      <c r="AB156" s="162">
        <f t="shared" si="45"/>
        <v>127039</v>
      </c>
      <c r="AC156" s="92" t="s">
        <v>593</v>
      </c>
      <c r="AD156" s="563">
        <v>1.5</v>
      </c>
      <c r="AE156" s="570">
        <v>91927.016610636594</v>
      </c>
      <c r="AF156" s="570">
        <f t="shared" si="30"/>
        <v>91927.016610636594</v>
      </c>
      <c r="AG156" s="458">
        <f t="shared" si="37"/>
        <v>117270.94010177278</v>
      </c>
    </row>
    <row r="157" spans="1:33" x14ac:dyDescent="0.25">
      <c r="A157" s="16">
        <v>142</v>
      </c>
      <c r="B157" s="13" t="s">
        <v>90</v>
      </c>
      <c r="C157" s="301" t="s">
        <v>593</v>
      </c>
      <c r="D157" s="302" t="s">
        <v>593</v>
      </c>
      <c r="E157" s="301" t="s">
        <v>593</v>
      </c>
      <c r="F157" s="302" t="s">
        <v>593</v>
      </c>
      <c r="G157" s="271">
        <v>98256</v>
      </c>
      <c r="H157" s="322">
        <f t="shared" si="31"/>
        <v>103267.056</v>
      </c>
      <c r="I157" s="91">
        <f t="shared" si="32"/>
        <v>103267.056</v>
      </c>
      <c r="K157" s="133">
        <v>142</v>
      </c>
      <c r="L157" s="206" t="s">
        <v>90</v>
      </c>
      <c r="M157" s="461" t="s">
        <v>593</v>
      </c>
      <c r="N157" s="40">
        <v>1.29</v>
      </c>
      <c r="O157" s="41">
        <v>108082</v>
      </c>
      <c r="P157" s="146">
        <f t="shared" si="42"/>
        <v>108082</v>
      </c>
      <c r="Q157" s="461" t="s">
        <v>593</v>
      </c>
      <c r="R157" s="40">
        <v>1.29</v>
      </c>
      <c r="S157" s="41">
        <v>111029</v>
      </c>
      <c r="T157" s="146">
        <f t="shared" si="43"/>
        <v>111029</v>
      </c>
      <c r="U157" s="461" t="s">
        <v>593</v>
      </c>
      <c r="V157" s="40">
        <v>1.29</v>
      </c>
      <c r="W157" s="59">
        <v>98256</v>
      </c>
      <c r="X157" s="162">
        <f t="shared" si="44"/>
        <v>98256</v>
      </c>
      <c r="Y157" s="461" t="s">
        <v>593</v>
      </c>
      <c r="Z157" s="40">
        <v>1.29</v>
      </c>
      <c r="AA157" s="59">
        <v>111029</v>
      </c>
      <c r="AB157" s="162">
        <f t="shared" si="45"/>
        <v>111029</v>
      </c>
      <c r="AC157" s="92" t="s">
        <v>593</v>
      </c>
      <c r="AD157" s="563">
        <v>1.29</v>
      </c>
      <c r="AE157" s="570">
        <v>91927.016610636594</v>
      </c>
      <c r="AF157" s="570">
        <f t="shared" si="30"/>
        <v>91927.016610636594</v>
      </c>
      <c r="AG157" s="458">
        <f t="shared" si="37"/>
        <v>103931.67876843944</v>
      </c>
    </row>
    <row r="158" spans="1:33" x14ac:dyDescent="0.25">
      <c r="A158" s="16">
        <v>143</v>
      </c>
      <c r="B158" s="13" t="s">
        <v>247</v>
      </c>
      <c r="C158" s="301" t="s">
        <v>593</v>
      </c>
      <c r="D158" s="302" t="s">
        <v>593</v>
      </c>
      <c r="E158" s="301" t="s">
        <v>593</v>
      </c>
      <c r="F158" s="302" t="s">
        <v>593</v>
      </c>
      <c r="G158" s="271">
        <v>95220</v>
      </c>
      <c r="H158" s="322">
        <f t="shared" si="31"/>
        <v>100076.22</v>
      </c>
      <c r="I158" s="91">
        <f t="shared" si="32"/>
        <v>100076.22</v>
      </c>
      <c r="K158" s="133">
        <v>143</v>
      </c>
      <c r="L158" s="206" t="s">
        <v>247</v>
      </c>
      <c r="M158" s="461" t="s">
        <v>593</v>
      </c>
      <c r="N158" s="40">
        <v>1.23</v>
      </c>
      <c r="O158" s="41">
        <v>104742</v>
      </c>
      <c r="P158" s="146">
        <f t="shared" si="42"/>
        <v>104742</v>
      </c>
      <c r="Q158" s="461" t="s">
        <v>593</v>
      </c>
      <c r="R158" s="40">
        <v>1.23</v>
      </c>
      <c r="S158" s="41">
        <v>107599</v>
      </c>
      <c r="T158" s="146">
        <f t="shared" si="43"/>
        <v>107599</v>
      </c>
      <c r="U158" s="461" t="s">
        <v>593</v>
      </c>
      <c r="V158" s="40">
        <v>1.23</v>
      </c>
      <c r="W158" s="59">
        <v>95220</v>
      </c>
      <c r="X158" s="162">
        <f t="shared" si="44"/>
        <v>95220</v>
      </c>
      <c r="Y158" s="461" t="s">
        <v>593</v>
      </c>
      <c r="Z158" s="40">
        <v>1.23</v>
      </c>
      <c r="AA158" s="59">
        <v>108551</v>
      </c>
      <c r="AB158" s="162">
        <f t="shared" si="45"/>
        <v>108551</v>
      </c>
      <c r="AC158" s="92" t="s">
        <v>593</v>
      </c>
      <c r="AD158" s="563">
        <v>1.23</v>
      </c>
      <c r="AE158" s="570">
        <v>91927.016610636594</v>
      </c>
      <c r="AF158" s="570">
        <f t="shared" si="30"/>
        <v>91927.016610636594</v>
      </c>
      <c r="AG158" s="458">
        <f t="shared" si="37"/>
        <v>101352.5394351061</v>
      </c>
    </row>
    <row r="159" spans="1:33" x14ac:dyDescent="0.25">
      <c r="A159" s="16">
        <v>144</v>
      </c>
      <c r="B159" s="13" t="s">
        <v>92</v>
      </c>
      <c r="C159" s="301" t="s">
        <v>593</v>
      </c>
      <c r="D159" s="302" t="s">
        <v>593</v>
      </c>
      <c r="E159" s="301" t="s">
        <v>593</v>
      </c>
      <c r="F159" s="302" t="s">
        <v>593</v>
      </c>
      <c r="G159" s="271">
        <v>95220</v>
      </c>
      <c r="H159" s="322">
        <f t="shared" si="31"/>
        <v>100076.22</v>
      </c>
      <c r="I159" s="91">
        <f t="shared" si="32"/>
        <v>100076.22</v>
      </c>
      <c r="K159" s="133">
        <v>144</v>
      </c>
      <c r="L159" s="206" t="s">
        <v>92</v>
      </c>
      <c r="M159" s="461" t="s">
        <v>593</v>
      </c>
      <c r="N159" s="40">
        <v>1.23</v>
      </c>
      <c r="O159" s="41">
        <v>104742</v>
      </c>
      <c r="P159" s="146">
        <f t="shared" si="42"/>
        <v>104742</v>
      </c>
      <c r="Q159" s="461" t="s">
        <v>593</v>
      </c>
      <c r="R159" s="40">
        <v>1.23</v>
      </c>
      <c r="S159" s="41">
        <v>110455</v>
      </c>
      <c r="T159" s="146">
        <f t="shared" si="43"/>
        <v>110455</v>
      </c>
      <c r="U159" s="461" t="s">
        <v>593</v>
      </c>
      <c r="V159" s="40">
        <v>1.23</v>
      </c>
      <c r="W159" s="59">
        <v>95220</v>
      </c>
      <c r="X159" s="162">
        <f t="shared" si="44"/>
        <v>95220</v>
      </c>
      <c r="Y159" s="461" t="s">
        <v>593</v>
      </c>
      <c r="Z159" s="40">
        <v>1.23</v>
      </c>
      <c r="AA159" s="59">
        <v>105694</v>
      </c>
      <c r="AB159" s="162">
        <f t="shared" si="45"/>
        <v>105694</v>
      </c>
      <c r="AC159" s="92" t="s">
        <v>593</v>
      </c>
      <c r="AD159" s="563">
        <v>1.23</v>
      </c>
      <c r="AE159" s="570">
        <v>91927.016610636594</v>
      </c>
      <c r="AF159" s="570">
        <f t="shared" si="30"/>
        <v>91927.016610636594</v>
      </c>
      <c r="AG159" s="458">
        <f t="shared" si="37"/>
        <v>101352.37276843943</v>
      </c>
    </row>
    <row r="160" spans="1:33" x14ac:dyDescent="0.25">
      <c r="A160" s="16">
        <v>145</v>
      </c>
      <c r="B160" s="13" t="s">
        <v>93</v>
      </c>
      <c r="C160" s="301" t="s">
        <v>593</v>
      </c>
      <c r="D160" s="302" t="s">
        <v>593</v>
      </c>
      <c r="E160" s="301" t="s">
        <v>593</v>
      </c>
      <c r="F160" s="302" t="s">
        <v>593</v>
      </c>
      <c r="G160" s="271">
        <v>192004</v>
      </c>
      <c r="H160" s="322">
        <f t="shared" si="31"/>
        <v>201796.204</v>
      </c>
      <c r="I160" s="91">
        <f t="shared" si="32"/>
        <v>201796.204</v>
      </c>
      <c r="K160" s="133">
        <v>145</v>
      </c>
      <c r="L160" s="206" t="s">
        <v>93</v>
      </c>
      <c r="M160" s="461" t="s">
        <v>593</v>
      </c>
      <c r="N160" s="40">
        <v>4.66</v>
      </c>
      <c r="O160" s="41">
        <v>213124</v>
      </c>
      <c r="P160" s="146">
        <f t="shared" si="42"/>
        <v>213124</v>
      </c>
      <c r="Q160" s="461" t="s">
        <v>593</v>
      </c>
      <c r="R160" s="40">
        <v>4.66</v>
      </c>
      <c r="S160" s="41">
        <v>216965</v>
      </c>
      <c r="T160" s="146">
        <f t="shared" si="43"/>
        <v>216965</v>
      </c>
      <c r="U160" s="461" t="s">
        <v>593</v>
      </c>
      <c r="V160" s="40">
        <v>4.66</v>
      </c>
      <c r="W160" s="59">
        <v>192004</v>
      </c>
      <c r="X160" s="162">
        <f t="shared" si="44"/>
        <v>192004</v>
      </c>
      <c r="Y160" s="461" t="s">
        <v>593</v>
      </c>
      <c r="Z160" s="40">
        <v>4.66</v>
      </c>
      <c r="AA160" s="59">
        <v>218885</v>
      </c>
      <c r="AB160" s="162">
        <f t="shared" si="45"/>
        <v>218885</v>
      </c>
      <c r="AC160" s="92" t="s">
        <v>593</v>
      </c>
      <c r="AD160" s="563">
        <v>4.66</v>
      </c>
      <c r="AE160" s="570">
        <v>202721.769655246</v>
      </c>
      <c r="AF160" s="570">
        <f t="shared" si="30"/>
        <v>202721.769655246</v>
      </c>
      <c r="AG160" s="458">
        <f t="shared" si="37"/>
        <v>207582.66227587432</v>
      </c>
    </row>
    <row r="161" spans="1:33" x14ac:dyDescent="0.25">
      <c r="A161" s="16">
        <v>146</v>
      </c>
      <c r="B161" s="13" t="s">
        <v>94</v>
      </c>
      <c r="C161" s="301" t="s">
        <v>593</v>
      </c>
      <c r="D161" s="302" t="s">
        <v>593</v>
      </c>
      <c r="E161" s="301" t="s">
        <v>593</v>
      </c>
      <c r="F161" s="302" t="s">
        <v>593</v>
      </c>
      <c r="G161" s="271">
        <v>115552</v>
      </c>
      <c r="H161" s="322">
        <f t="shared" si="31"/>
        <v>121445.152</v>
      </c>
      <c r="I161" s="91">
        <f t="shared" si="32"/>
        <v>121445.152</v>
      </c>
      <c r="K161" s="133">
        <v>146</v>
      </c>
      <c r="L161" s="206" t="s">
        <v>94</v>
      </c>
      <c r="M161" s="461" t="s">
        <v>593</v>
      </c>
      <c r="N161" s="40">
        <v>3.66</v>
      </c>
      <c r="O161" s="41">
        <v>128263</v>
      </c>
      <c r="P161" s="146">
        <f t="shared" si="42"/>
        <v>128263</v>
      </c>
      <c r="Q161" s="461" t="s">
        <v>593</v>
      </c>
      <c r="R161" s="40">
        <v>3.66</v>
      </c>
      <c r="S161" s="41">
        <v>130574</v>
      </c>
      <c r="T161" s="146">
        <f t="shared" si="43"/>
        <v>130574</v>
      </c>
      <c r="U161" s="461" t="s">
        <v>593</v>
      </c>
      <c r="V161" s="40">
        <v>3.66</v>
      </c>
      <c r="W161" s="59">
        <v>115552</v>
      </c>
      <c r="X161" s="162">
        <f t="shared" si="44"/>
        <v>115552</v>
      </c>
      <c r="Y161" s="461" t="s">
        <v>593</v>
      </c>
      <c r="Z161" s="40">
        <v>3.66</v>
      </c>
      <c r="AA161" s="59">
        <v>130574</v>
      </c>
      <c r="AB161" s="162">
        <f t="shared" si="45"/>
        <v>130574</v>
      </c>
      <c r="AC161" s="92" t="s">
        <v>593</v>
      </c>
      <c r="AD161" s="563">
        <v>3.66</v>
      </c>
      <c r="AE161" s="570">
        <v>114483.18272343199</v>
      </c>
      <c r="AF161" s="570">
        <f t="shared" si="30"/>
        <v>114483.18272343199</v>
      </c>
      <c r="AG161" s="458">
        <f t="shared" si="37"/>
        <v>123481.889120572</v>
      </c>
    </row>
    <row r="162" spans="1:33" x14ac:dyDescent="0.25">
      <c r="A162" s="16">
        <v>147</v>
      </c>
      <c r="B162" s="13" t="s">
        <v>95</v>
      </c>
      <c r="C162" s="301" t="s">
        <v>593</v>
      </c>
      <c r="D162" s="302" t="s">
        <v>593</v>
      </c>
      <c r="E162" s="301" t="s">
        <v>593</v>
      </c>
      <c r="F162" s="302" t="s">
        <v>593</v>
      </c>
      <c r="G162" s="271">
        <v>88964</v>
      </c>
      <c r="H162" s="322">
        <f t="shared" si="31"/>
        <v>93501.164000000004</v>
      </c>
      <c r="I162" s="91">
        <f t="shared" si="32"/>
        <v>93501.164000000004</v>
      </c>
      <c r="K162" s="133">
        <v>147</v>
      </c>
      <c r="L162" s="206" t="s">
        <v>95</v>
      </c>
      <c r="M162" s="461" t="s">
        <v>593</v>
      </c>
      <c r="N162" s="40">
        <v>2.83</v>
      </c>
      <c r="O162" s="41">
        <v>99640</v>
      </c>
      <c r="P162" s="146">
        <f t="shared" si="42"/>
        <v>99640</v>
      </c>
      <c r="Q162" s="461" t="s">
        <v>593</v>
      </c>
      <c r="R162" s="40">
        <v>2.83</v>
      </c>
      <c r="S162" s="41">
        <v>99640</v>
      </c>
      <c r="T162" s="146">
        <f t="shared" si="43"/>
        <v>99640</v>
      </c>
      <c r="U162" s="461" t="s">
        <v>593</v>
      </c>
      <c r="V162" s="40">
        <v>2.83</v>
      </c>
      <c r="W162" s="59">
        <v>88964</v>
      </c>
      <c r="X162" s="162">
        <f t="shared" si="44"/>
        <v>88964</v>
      </c>
      <c r="Y162" s="461" t="s">
        <v>593</v>
      </c>
      <c r="Z162" s="40">
        <v>2.83</v>
      </c>
      <c r="AA162" s="59">
        <v>97860</v>
      </c>
      <c r="AB162" s="162">
        <f t="shared" si="45"/>
        <v>97860</v>
      </c>
      <c r="AC162" s="92" t="s">
        <v>593</v>
      </c>
      <c r="AD162" s="563">
        <v>2.83</v>
      </c>
      <c r="AE162" s="570">
        <v>91927.016610636594</v>
      </c>
      <c r="AF162" s="570">
        <f t="shared" si="30"/>
        <v>91927.016610636594</v>
      </c>
      <c r="AG162" s="458">
        <f t="shared" si="37"/>
        <v>95255.363435106105</v>
      </c>
    </row>
    <row r="163" spans="1:33" x14ac:dyDescent="0.25">
      <c r="A163" s="16">
        <v>148</v>
      </c>
      <c r="B163" s="13" t="s">
        <v>96</v>
      </c>
      <c r="C163" s="301" t="s">
        <v>593</v>
      </c>
      <c r="D163" s="302" t="s">
        <v>593</v>
      </c>
      <c r="E163" s="301" t="s">
        <v>593</v>
      </c>
      <c r="F163" s="302" t="s">
        <v>593</v>
      </c>
      <c r="G163" s="271">
        <v>204516</v>
      </c>
      <c r="H163" s="322">
        <f t="shared" si="31"/>
        <v>214946.31599999999</v>
      </c>
      <c r="I163" s="91">
        <f t="shared" si="32"/>
        <v>214946.31599999999</v>
      </c>
      <c r="K163" s="133">
        <v>148</v>
      </c>
      <c r="L163" s="206" t="s">
        <v>96</v>
      </c>
      <c r="M163" s="461" t="s">
        <v>593</v>
      </c>
      <c r="N163" s="207">
        <v>3.5714285714285716</v>
      </c>
      <c r="O163" s="41">
        <v>229058</v>
      </c>
      <c r="P163" s="146">
        <f t="shared" si="42"/>
        <v>229058</v>
      </c>
      <c r="Q163" s="461" t="s">
        <v>593</v>
      </c>
      <c r="R163" s="207">
        <v>3.5714285714285716</v>
      </c>
      <c r="S163" s="41">
        <v>233148</v>
      </c>
      <c r="T163" s="146">
        <f t="shared" si="43"/>
        <v>233148</v>
      </c>
      <c r="U163" s="461" t="s">
        <v>593</v>
      </c>
      <c r="V163" s="207">
        <v>3.5714285714285716</v>
      </c>
      <c r="W163" s="59">
        <v>204516</v>
      </c>
      <c r="X163" s="162">
        <f t="shared" si="44"/>
        <v>204516</v>
      </c>
      <c r="Y163" s="461" t="s">
        <v>593</v>
      </c>
      <c r="Z163" s="207">
        <v>3.5714285714285716</v>
      </c>
      <c r="AA163" s="59">
        <v>222922</v>
      </c>
      <c r="AB163" s="162">
        <f t="shared" si="45"/>
        <v>222922</v>
      </c>
      <c r="AC163" s="92" t="s">
        <v>593</v>
      </c>
      <c r="AD163" s="596">
        <v>3.5714285714285698</v>
      </c>
      <c r="AE163" s="570">
        <v>236485.08748446201</v>
      </c>
      <c r="AF163" s="570">
        <f t="shared" si="30"/>
        <v>236485.08748446201</v>
      </c>
      <c r="AG163" s="458">
        <f t="shared" si="37"/>
        <v>223512.56724741033</v>
      </c>
    </row>
    <row r="164" spans="1:33" x14ac:dyDescent="0.25">
      <c r="A164" s="16">
        <v>149</v>
      </c>
      <c r="B164" s="13" t="s">
        <v>97</v>
      </c>
      <c r="C164" s="301" t="s">
        <v>593</v>
      </c>
      <c r="D164" s="302" t="s">
        <v>593</v>
      </c>
      <c r="E164" s="301" t="s">
        <v>593</v>
      </c>
      <c r="F164" s="302" t="s">
        <v>593</v>
      </c>
      <c r="G164" s="271">
        <v>241960</v>
      </c>
      <c r="H164" s="322">
        <f t="shared" si="31"/>
        <v>254299.96</v>
      </c>
      <c r="I164" s="91">
        <f t="shared" si="32"/>
        <v>254299.96</v>
      </c>
      <c r="K164" s="133">
        <v>149</v>
      </c>
      <c r="L164" s="206" t="s">
        <v>97</v>
      </c>
      <c r="M164" s="122">
        <v>224510</v>
      </c>
      <c r="N164" s="40">
        <v>0.42</v>
      </c>
      <c r="O164" s="41">
        <v>94306</v>
      </c>
      <c r="P164" s="146">
        <f t="shared" si="33"/>
        <v>318816</v>
      </c>
      <c r="Q164" s="122">
        <v>196250</v>
      </c>
      <c r="R164" s="40">
        <v>0.42</v>
      </c>
      <c r="S164" s="41">
        <v>96005</v>
      </c>
      <c r="T164" s="146">
        <f t="shared" si="34"/>
        <v>292255</v>
      </c>
      <c r="U164" s="55">
        <v>221370</v>
      </c>
      <c r="V164" s="40">
        <v>0.42</v>
      </c>
      <c r="W164" s="59">
        <v>84960</v>
      </c>
      <c r="X164" s="162">
        <f t="shared" si="35"/>
        <v>306330</v>
      </c>
      <c r="Y164" s="55">
        <v>232360</v>
      </c>
      <c r="Z164" s="40">
        <v>0.42</v>
      </c>
      <c r="AA164" s="59">
        <v>91757</v>
      </c>
      <c r="AB164" s="162">
        <f t="shared" si="36"/>
        <v>324117</v>
      </c>
      <c r="AC164" s="571">
        <v>210554.08288011301</v>
      </c>
      <c r="AD164" s="563">
        <v>0.42</v>
      </c>
      <c r="AE164" s="570">
        <v>27775.219443759601</v>
      </c>
      <c r="AF164" s="570">
        <f t="shared" si="30"/>
        <v>238329.3023238726</v>
      </c>
      <c r="AG164" s="458">
        <f t="shared" si="37"/>
        <v>289024.54372064542</v>
      </c>
    </row>
    <row r="165" spans="1:33" x14ac:dyDescent="0.25">
      <c r="A165" s="16">
        <v>150</v>
      </c>
      <c r="B165" s="13" t="s">
        <v>318</v>
      </c>
      <c r="C165" s="301" t="s">
        <v>593</v>
      </c>
      <c r="D165" s="302" t="s">
        <v>593</v>
      </c>
      <c r="E165" s="301" t="s">
        <v>593</v>
      </c>
      <c r="F165" s="302" t="s">
        <v>593</v>
      </c>
      <c r="G165" s="271">
        <v>396788.64</v>
      </c>
      <c r="H165" s="322">
        <f t="shared" si="31"/>
        <v>417024.86064000003</v>
      </c>
      <c r="I165" s="91">
        <f t="shared" si="32"/>
        <v>417024.86064000003</v>
      </c>
      <c r="K165" s="133">
        <v>150</v>
      </c>
      <c r="L165" s="206" t="s">
        <v>318</v>
      </c>
      <c r="M165" s="122">
        <v>350880</v>
      </c>
      <c r="N165" s="208">
        <v>0.42</v>
      </c>
      <c r="O165" s="41">
        <v>154055</v>
      </c>
      <c r="P165" s="146">
        <f t="shared" si="33"/>
        <v>504935</v>
      </c>
      <c r="Q165" s="122">
        <v>330240</v>
      </c>
      <c r="R165" s="208">
        <v>0.42</v>
      </c>
      <c r="S165" s="41">
        <v>156831</v>
      </c>
      <c r="T165" s="146">
        <f t="shared" si="34"/>
        <v>487071</v>
      </c>
      <c r="U165" s="55">
        <v>384420</v>
      </c>
      <c r="V165" s="208">
        <v>0.42</v>
      </c>
      <c r="W165" s="59">
        <v>138788.64000000001</v>
      </c>
      <c r="X165" s="162">
        <f t="shared" si="35"/>
        <v>523208.64</v>
      </c>
      <c r="Y165" s="55">
        <v>381840</v>
      </c>
      <c r="Z165" s="208">
        <v>0.42</v>
      </c>
      <c r="AA165" s="59">
        <v>154055</v>
      </c>
      <c r="AB165" s="162">
        <f t="shared" si="36"/>
        <v>535895</v>
      </c>
      <c r="AC165" s="571">
        <v>250710.39</v>
      </c>
      <c r="AD165" s="597">
        <v>0.42</v>
      </c>
      <c r="AE165" s="570">
        <v>55713.42</v>
      </c>
      <c r="AF165" s="570">
        <f t="shared" si="30"/>
        <v>306423.81</v>
      </c>
      <c r="AG165" s="458">
        <f t="shared" si="37"/>
        <v>462426.38510666671</v>
      </c>
    </row>
    <row r="166" spans="1:33" x14ac:dyDescent="0.25">
      <c r="A166" s="16">
        <v>151</v>
      </c>
      <c r="B166" s="13" t="s">
        <v>98</v>
      </c>
      <c r="C166" s="301" t="s">
        <v>593</v>
      </c>
      <c r="D166" s="302" t="s">
        <v>593</v>
      </c>
      <c r="E166" s="301" t="s">
        <v>593</v>
      </c>
      <c r="F166" s="302" t="s">
        <v>593</v>
      </c>
      <c r="G166" s="271">
        <v>54850.400000000001</v>
      </c>
      <c r="H166" s="322">
        <f t="shared" si="31"/>
        <v>57647.770400000001</v>
      </c>
      <c r="I166" s="91">
        <f t="shared" si="32"/>
        <v>57647.770400000001</v>
      </c>
      <c r="K166" s="133">
        <v>151</v>
      </c>
      <c r="L166" s="206" t="s">
        <v>98</v>
      </c>
      <c r="M166" s="461" t="s">
        <v>593</v>
      </c>
      <c r="N166" s="40">
        <v>1.83</v>
      </c>
      <c r="O166" s="41">
        <v>60884</v>
      </c>
      <c r="P166" s="146">
        <f>+O166</f>
        <v>60884</v>
      </c>
      <c r="Q166" s="461" t="s">
        <v>593</v>
      </c>
      <c r="R166" s="40">
        <v>1.83</v>
      </c>
      <c r="S166" s="41">
        <v>63078</v>
      </c>
      <c r="T166" s="146">
        <f>+S166</f>
        <v>63078</v>
      </c>
      <c r="U166" s="461" t="s">
        <v>593</v>
      </c>
      <c r="V166" s="40">
        <v>1.83</v>
      </c>
      <c r="W166" s="59">
        <v>54850.400000000001</v>
      </c>
      <c r="X166" s="162">
        <f>+W166</f>
        <v>54850.400000000001</v>
      </c>
      <c r="Y166" s="461" t="s">
        <v>593</v>
      </c>
      <c r="Z166" s="40">
        <v>1.83</v>
      </c>
      <c r="AA166" s="59">
        <v>59238</v>
      </c>
      <c r="AB166" s="162">
        <f>+AA166</f>
        <v>59238</v>
      </c>
      <c r="AC166" s="92" t="s">
        <v>593</v>
      </c>
      <c r="AD166" s="563">
        <v>1.83</v>
      </c>
      <c r="AE166" s="570">
        <v>138883.563675638</v>
      </c>
      <c r="AF166" s="570">
        <f t="shared" si="30"/>
        <v>138883.563675638</v>
      </c>
      <c r="AG166" s="458">
        <f t="shared" si="37"/>
        <v>72430.289012606328</v>
      </c>
    </row>
    <row r="167" spans="1:33" x14ac:dyDescent="0.25">
      <c r="A167" s="16">
        <v>152</v>
      </c>
      <c r="B167" s="13" t="s">
        <v>99</v>
      </c>
      <c r="C167" s="301" t="s">
        <v>593</v>
      </c>
      <c r="D167" s="302" t="s">
        <v>593</v>
      </c>
      <c r="E167" s="301" t="s">
        <v>593</v>
      </c>
      <c r="F167" s="302" t="s">
        <v>593</v>
      </c>
      <c r="G167" s="271">
        <v>100694</v>
      </c>
      <c r="H167" s="322">
        <f t="shared" si="31"/>
        <v>105829.394</v>
      </c>
      <c r="I167" s="91">
        <f t="shared" si="32"/>
        <v>105829.394</v>
      </c>
      <c r="K167" s="133">
        <v>152</v>
      </c>
      <c r="L167" s="206" t="s">
        <v>99</v>
      </c>
      <c r="M167" s="122">
        <v>90350</v>
      </c>
      <c r="N167" s="209">
        <v>0.72</v>
      </c>
      <c r="O167" s="41">
        <v>39620</v>
      </c>
      <c r="P167" s="146">
        <f t="shared" si="33"/>
        <v>129970</v>
      </c>
      <c r="Q167" s="122">
        <v>86450</v>
      </c>
      <c r="R167" s="209">
        <v>0.72</v>
      </c>
      <c r="S167" s="41">
        <v>41048</v>
      </c>
      <c r="T167" s="146">
        <f t="shared" si="34"/>
        <v>127498</v>
      </c>
      <c r="U167" s="55">
        <v>96200</v>
      </c>
      <c r="V167" s="209">
        <v>0.72</v>
      </c>
      <c r="W167" s="59">
        <v>35694</v>
      </c>
      <c r="X167" s="162">
        <f t="shared" si="35"/>
        <v>131894</v>
      </c>
      <c r="Y167" s="55">
        <v>94250</v>
      </c>
      <c r="Z167" s="209">
        <v>0.72</v>
      </c>
      <c r="AA167" s="59">
        <v>40691</v>
      </c>
      <c r="AB167" s="162">
        <f t="shared" si="36"/>
        <v>134941</v>
      </c>
      <c r="AC167" s="571">
        <v>103037.10438814</v>
      </c>
      <c r="AD167" s="598">
        <v>0.72</v>
      </c>
      <c r="AE167" s="570">
        <v>26483.522410488</v>
      </c>
      <c r="AF167" s="570">
        <f t="shared" si="30"/>
        <v>129520.626798628</v>
      </c>
      <c r="AG167" s="458">
        <f t="shared" si="37"/>
        <v>126608.83679977134</v>
      </c>
    </row>
    <row r="168" spans="1:33" x14ac:dyDescent="0.25">
      <c r="A168" s="16">
        <v>153</v>
      </c>
      <c r="B168" s="13" t="s">
        <v>248</v>
      </c>
      <c r="C168" s="301" t="s">
        <v>593</v>
      </c>
      <c r="D168" s="302" t="s">
        <v>593</v>
      </c>
      <c r="E168" s="301" t="s">
        <v>593</v>
      </c>
      <c r="F168" s="302" t="s">
        <v>593</v>
      </c>
      <c r="G168" s="271">
        <v>39100</v>
      </c>
      <c r="H168" s="322">
        <f t="shared" si="31"/>
        <v>41094.1</v>
      </c>
      <c r="I168" s="91">
        <f t="shared" si="32"/>
        <v>41094.1</v>
      </c>
      <c r="K168" s="133">
        <v>153</v>
      </c>
      <c r="L168" s="206" t="s">
        <v>248</v>
      </c>
      <c r="M168" s="461" t="s">
        <v>593</v>
      </c>
      <c r="N168" s="40">
        <v>1.33</v>
      </c>
      <c r="O168" s="41">
        <v>43010</v>
      </c>
      <c r="P168" s="146">
        <f t="shared" ref="P168:P169" si="46">+O168</f>
        <v>43010</v>
      </c>
      <c r="Q168" s="461" t="s">
        <v>593</v>
      </c>
      <c r="R168" s="40">
        <v>1.33</v>
      </c>
      <c r="S168" s="41">
        <v>43792</v>
      </c>
      <c r="T168" s="146">
        <f t="shared" ref="T168:T169" si="47">+S168</f>
        <v>43792</v>
      </c>
      <c r="U168" s="461" t="s">
        <v>593</v>
      </c>
      <c r="V168" s="40">
        <v>1.33</v>
      </c>
      <c r="W168" s="59">
        <v>39100</v>
      </c>
      <c r="X168" s="162">
        <f t="shared" ref="X168:X169" si="48">+W168</f>
        <v>39100</v>
      </c>
      <c r="Y168" s="461" t="s">
        <v>593</v>
      </c>
      <c r="Z168" s="40">
        <v>1.33</v>
      </c>
      <c r="AA168" s="59">
        <v>43010</v>
      </c>
      <c r="AB168" s="162">
        <f t="shared" ref="AB168:AB169" si="49">+AA168</f>
        <v>43010</v>
      </c>
      <c r="AC168" s="92" t="s">
        <v>593</v>
      </c>
      <c r="AD168" s="563">
        <v>1.33</v>
      </c>
      <c r="AE168" s="570">
        <v>91927.016610636594</v>
      </c>
      <c r="AF168" s="570">
        <f t="shared" si="30"/>
        <v>91927.016610636594</v>
      </c>
      <c r="AG168" s="458">
        <f t="shared" si="37"/>
        <v>50322.186101772764</v>
      </c>
    </row>
    <row r="169" spans="1:33" x14ac:dyDescent="0.25">
      <c r="A169" s="16">
        <v>154</v>
      </c>
      <c r="B169" s="13" t="s">
        <v>101</v>
      </c>
      <c r="C169" s="301" t="s">
        <v>593</v>
      </c>
      <c r="D169" s="302" t="s">
        <v>593</v>
      </c>
      <c r="E169" s="301" t="s">
        <v>593</v>
      </c>
      <c r="F169" s="302" t="s">
        <v>593</v>
      </c>
      <c r="G169" s="271">
        <v>137015.6</v>
      </c>
      <c r="H169" s="322">
        <f t="shared" si="31"/>
        <v>144003.39560000002</v>
      </c>
      <c r="I169" s="91">
        <f t="shared" si="32"/>
        <v>144003.39560000002</v>
      </c>
      <c r="K169" s="133">
        <v>154</v>
      </c>
      <c r="L169" s="206" t="s">
        <v>101</v>
      </c>
      <c r="M169" s="461" t="s">
        <v>593</v>
      </c>
      <c r="N169" s="40">
        <v>2.73</v>
      </c>
      <c r="O169" s="41">
        <v>150717</v>
      </c>
      <c r="P169" s="146">
        <f t="shared" si="46"/>
        <v>150717</v>
      </c>
      <c r="Q169" s="461" t="s">
        <v>593</v>
      </c>
      <c r="R169" s="40">
        <v>2.73</v>
      </c>
      <c r="S169" s="41">
        <v>156198</v>
      </c>
      <c r="T169" s="146">
        <f t="shared" si="47"/>
        <v>156198</v>
      </c>
      <c r="U169" s="461" t="s">
        <v>593</v>
      </c>
      <c r="V169" s="40">
        <v>2.73</v>
      </c>
      <c r="W169" s="59">
        <v>137015.6</v>
      </c>
      <c r="X169" s="162">
        <f t="shared" si="48"/>
        <v>137015.6</v>
      </c>
      <c r="Y169" s="461" t="s">
        <v>593</v>
      </c>
      <c r="Z169" s="40">
        <v>2.73</v>
      </c>
      <c r="AA169" s="59">
        <v>150717</v>
      </c>
      <c r="AB169" s="162">
        <f t="shared" si="49"/>
        <v>150717</v>
      </c>
      <c r="AC169" s="92" t="s">
        <v>593</v>
      </c>
      <c r="AD169" s="563">
        <v>2.73</v>
      </c>
      <c r="AE169" s="570">
        <v>137039.348836227</v>
      </c>
      <c r="AF169" s="570">
        <f t="shared" si="30"/>
        <v>137039.348836227</v>
      </c>
      <c r="AG169" s="458">
        <f t="shared" si="37"/>
        <v>145948.39073937116</v>
      </c>
    </row>
    <row r="170" spans="1:33" x14ac:dyDescent="0.25">
      <c r="A170" s="16">
        <v>155</v>
      </c>
      <c r="B170" s="13" t="s">
        <v>249</v>
      </c>
      <c r="C170" s="301" t="s">
        <v>593</v>
      </c>
      <c r="D170" s="302" t="s">
        <v>593</v>
      </c>
      <c r="E170" s="301" t="s">
        <v>593</v>
      </c>
      <c r="F170" s="302" t="s">
        <v>593</v>
      </c>
      <c r="G170" s="271">
        <v>561290.16</v>
      </c>
      <c r="H170" s="322">
        <f t="shared" si="31"/>
        <v>589915.95816000004</v>
      </c>
      <c r="I170" s="91">
        <f t="shared" si="32"/>
        <v>589915.95816000004</v>
      </c>
      <c r="K170" s="133">
        <v>155</v>
      </c>
      <c r="L170" s="206" t="s">
        <v>249</v>
      </c>
      <c r="M170" s="122">
        <v>507350</v>
      </c>
      <c r="N170" s="209">
        <v>0.59</v>
      </c>
      <c r="O170" s="41">
        <v>215919</v>
      </c>
      <c r="P170" s="146">
        <f t="shared" si="33"/>
        <v>723269</v>
      </c>
      <c r="Q170" s="122">
        <v>500050</v>
      </c>
      <c r="R170" s="209">
        <v>0.59</v>
      </c>
      <c r="S170" s="41">
        <v>223771</v>
      </c>
      <c r="T170" s="146">
        <f t="shared" si="34"/>
        <v>723821</v>
      </c>
      <c r="U170" s="55">
        <v>518300</v>
      </c>
      <c r="V170" s="209">
        <v>0.59</v>
      </c>
      <c r="W170" s="59">
        <v>196290.16000000003</v>
      </c>
      <c r="X170" s="162">
        <f t="shared" si="35"/>
        <v>714590.16</v>
      </c>
      <c r="Y170" s="55">
        <v>540200</v>
      </c>
      <c r="Z170" s="209">
        <v>0.59</v>
      </c>
      <c r="AA170" s="59">
        <v>219845</v>
      </c>
      <c r="AB170" s="162">
        <f t="shared" si="36"/>
        <v>760045</v>
      </c>
      <c r="AC170" s="571">
        <v>250710.39</v>
      </c>
      <c r="AD170" s="598">
        <v>0.59</v>
      </c>
      <c r="AE170" s="570">
        <v>55713.42</v>
      </c>
      <c r="AF170" s="570">
        <f t="shared" si="30"/>
        <v>306423.81</v>
      </c>
      <c r="AG170" s="458">
        <f t="shared" si="37"/>
        <v>636344.15469333332</v>
      </c>
    </row>
    <row r="171" spans="1:33" x14ac:dyDescent="0.25">
      <c r="A171" s="16">
        <v>156</v>
      </c>
      <c r="B171" s="13" t="s">
        <v>488</v>
      </c>
      <c r="C171" s="301" t="s">
        <v>593</v>
      </c>
      <c r="D171" s="302" t="s">
        <v>593</v>
      </c>
      <c r="E171" s="301" t="s">
        <v>593</v>
      </c>
      <c r="F171" s="302" t="s">
        <v>593</v>
      </c>
      <c r="G171" s="271">
        <v>223085.28</v>
      </c>
      <c r="H171" s="322">
        <f t="shared" si="31"/>
        <v>234462.62927999999</v>
      </c>
      <c r="I171" s="91">
        <f t="shared" si="32"/>
        <v>234462.62927999999</v>
      </c>
      <c r="K171" s="133">
        <v>156</v>
      </c>
      <c r="L171" s="206" t="s">
        <v>488</v>
      </c>
      <c r="M171" s="122">
        <v>201550</v>
      </c>
      <c r="N171" s="40">
        <v>5.43</v>
      </c>
      <c r="O171" s="41">
        <v>85894</v>
      </c>
      <c r="P171" s="146">
        <f t="shared" si="33"/>
        <v>287444</v>
      </c>
      <c r="Q171" s="122">
        <v>182700</v>
      </c>
      <c r="R171" s="40">
        <v>5.43</v>
      </c>
      <c r="S171" s="41">
        <v>89017</v>
      </c>
      <c r="T171" s="146">
        <f t="shared" si="34"/>
        <v>271717</v>
      </c>
      <c r="U171" s="55">
        <v>216050</v>
      </c>
      <c r="V171" s="40">
        <v>5.43</v>
      </c>
      <c r="W171" s="59">
        <v>78085.279999999999</v>
      </c>
      <c r="X171" s="162">
        <f t="shared" si="35"/>
        <v>294135.28000000003</v>
      </c>
      <c r="Y171" s="55">
        <v>220400</v>
      </c>
      <c r="Z171" s="40">
        <v>5.43</v>
      </c>
      <c r="AA171" s="59">
        <v>86675</v>
      </c>
      <c r="AB171" s="162">
        <f t="shared" si="36"/>
        <v>307075</v>
      </c>
      <c r="AC171" s="571">
        <v>334280.52</v>
      </c>
      <c r="AD171" s="563">
        <v>5.43</v>
      </c>
      <c r="AE171" s="570">
        <v>38999.394</v>
      </c>
      <c r="AF171" s="570">
        <f t="shared" si="30"/>
        <v>373279.91399999999</v>
      </c>
      <c r="AG171" s="458">
        <f t="shared" si="37"/>
        <v>294685.63721333334</v>
      </c>
    </row>
    <row r="172" spans="1:33" x14ac:dyDescent="0.25">
      <c r="A172" s="16">
        <v>157</v>
      </c>
      <c r="B172" s="13" t="s">
        <v>489</v>
      </c>
      <c r="C172" s="301" t="s">
        <v>593</v>
      </c>
      <c r="D172" s="302" t="s">
        <v>593</v>
      </c>
      <c r="E172" s="301" t="s">
        <v>593</v>
      </c>
      <c r="F172" s="302" t="s">
        <v>593</v>
      </c>
      <c r="G172" s="271">
        <v>244801.88</v>
      </c>
      <c r="H172" s="322">
        <f t="shared" si="31"/>
        <v>257286.77588</v>
      </c>
      <c r="I172" s="91">
        <f t="shared" si="32"/>
        <v>257286.77588</v>
      </c>
      <c r="K172" s="133">
        <v>157</v>
      </c>
      <c r="L172" s="206" t="s">
        <v>489</v>
      </c>
      <c r="M172" s="122">
        <v>216240</v>
      </c>
      <c r="N172" s="40">
        <v>5.43</v>
      </c>
      <c r="O172" s="41">
        <v>96098</v>
      </c>
      <c r="P172" s="146">
        <f t="shared" si="33"/>
        <v>312338</v>
      </c>
      <c r="Q172" s="122">
        <v>200340</v>
      </c>
      <c r="R172" s="40">
        <v>5.43</v>
      </c>
      <c r="S172" s="41">
        <v>97814</v>
      </c>
      <c r="T172" s="146">
        <f t="shared" si="34"/>
        <v>298154</v>
      </c>
      <c r="U172" s="55">
        <v>221010</v>
      </c>
      <c r="V172" s="40">
        <v>5.43</v>
      </c>
      <c r="W172" s="59">
        <v>85801.88</v>
      </c>
      <c r="X172" s="162">
        <f t="shared" si="35"/>
        <v>306811.88</v>
      </c>
      <c r="Y172" s="55">
        <v>230550</v>
      </c>
      <c r="Z172" s="40">
        <v>5.43</v>
      </c>
      <c r="AA172" s="59">
        <v>92666</v>
      </c>
      <c r="AB172" s="162">
        <f t="shared" si="36"/>
        <v>323216</v>
      </c>
      <c r="AC172" s="571">
        <v>334280.52</v>
      </c>
      <c r="AD172" s="563">
        <v>5.43</v>
      </c>
      <c r="AE172" s="570">
        <v>38999.394</v>
      </c>
      <c r="AF172" s="570">
        <f t="shared" si="30"/>
        <v>373279.91399999999</v>
      </c>
      <c r="AG172" s="458">
        <f t="shared" si="37"/>
        <v>311847.76164666662</v>
      </c>
    </row>
    <row r="173" spans="1:33" x14ac:dyDescent="0.25">
      <c r="A173" s="16">
        <v>158</v>
      </c>
      <c r="B173" s="13" t="s">
        <v>448</v>
      </c>
      <c r="C173" s="301" t="s">
        <v>593</v>
      </c>
      <c r="D173" s="302" t="s">
        <v>593</v>
      </c>
      <c r="E173" s="301" t="s">
        <v>593</v>
      </c>
      <c r="F173" s="302" t="s">
        <v>593</v>
      </c>
      <c r="G173" s="271">
        <v>385480</v>
      </c>
      <c r="H173" s="322">
        <f t="shared" si="31"/>
        <v>405139.48</v>
      </c>
      <c r="I173" s="91">
        <f t="shared" si="32"/>
        <v>405139.48</v>
      </c>
      <c r="K173" s="133">
        <v>158</v>
      </c>
      <c r="L173" s="206" t="s">
        <v>448</v>
      </c>
      <c r="M173" s="122">
        <v>356420</v>
      </c>
      <c r="N173" s="40">
        <v>1.87</v>
      </c>
      <c r="O173" s="41">
        <v>150618</v>
      </c>
      <c r="P173" s="146">
        <f t="shared" si="33"/>
        <v>507038</v>
      </c>
      <c r="Q173" s="122">
        <v>318770</v>
      </c>
      <c r="R173" s="40">
        <v>1.87</v>
      </c>
      <c r="S173" s="41">
        <v>150618</v>
      </c>
      <c r="T173" s="146">
        <f t="shared" si="34"/>
        <v>469388</v>
      </c>
      <c r="U173" s="55">
        <v>351400</v>
      </c>
      <c r="V173" s="40">
        <v>1.87</v>
      </c>
      <c r="W173" s="59">
        <v>134480</v>
      </c>
      <c r="X173" s="162">
        <f t="shared" si="35"/>
        <v>485880</v>
      </c>
      <c r="Y173" s="55">
        <v>379010</v>
      </c>
      <c r="Z173" s="40">
        <v>1.87</v>
      </c>
      <c r="AA173" s="59">
        <v>146583</v>
      </c>
      <c r="AB173" s="162">
        <f t="shared" si="36"/>
        <v>525593</v>
      </c>
      <c r="AC173" s="571">
        <v>211710.99600000001</v>
      </c>
      <c r="AD173" s="563">
        <v>1.87</v>
      </c>
      <c r="AE173" s="570">
        <v>55713.42</v>
      </c>
      <c r="AF173" s="570">
        <f t="shared" si="30"/>
        <v>267424.41600000003</v>
      </c>
      <c r="AG173" s="458">
        <f t="shared" si="37"/>
        <v>443410.48266666668</v>
      </c>
    </row>
    <row r="174" spans="1:33" x14ac:dyDescent="0.25">
      <c r="A174" s="16">
        <v>159</v>
      </c>
      <c r="B174" s="13" t="s">
        <v>250</v>
      </c>
      <c r="C174" s="301" t="s">
        <v>593</v>
      </c>
      <c r="D174" s="302" t="s">
        <v>593</v>
      </c>
      <c r="E174" s="301" t="s">
        <v>593</v>
      </c>
      <c r="F174" s="302" t="s">
        <v>593</v>
      </c>
      <c r="G174" s="271">
        <v>678827.52000000002</v>
      </c>
      <c r="H174" s="322">
        <f t="shared" si="31"/>
        <v>713447.72352</v>
      </c>
      <c r="I174" s="91">
        <f t="shared" si="32"/>
        <v>713447.72352</v>
      </c>
      <c r="K174" s="133">
        <v>159</v>
      </c>
      <c r="L174" s="206" t="s">
        <v>250</v>
      </c>
      <c r="M174" s="461" t="s">
        <v>593</v>
      </c>
      <c r="N174" s="40">
        <v>6.08</v>
      </c>
      <c r="O174" s="41">
        <v>760287</v>
      </c>
      <c r="P174" s="146">
        <f>+O174</f>
        <v>760287</v>
      </c>
      <c r="Q174" s="461" t="s">
        <v>593</v>
      </c>
      <c r="R174" s="40">
        <v>6.08</v>
      </c>
      <c r="S174" s="41">
        <v>760287</v>
      </c>
      <c r="T174" s="146">
        <f>+S174</f>
        <v>760287</v>
      </c>
      <c r="U174" s="461" t="s">
        <v>593</v>
      </c>
      <c r="V174" s="40">
        <v>6.08</v>
      </c>
      <c r="W174" s="59">
        <v>678827.52000000002</v>
      </c>
      <c r="X174" s="162">
        <f>+W174</f>
        <v>678827.52000000002</v>
      </c>
      <c r="Y174" s="461" t="s">
        <v>593</v>
      </c>
      <c r="Z174" s="40">
        <v>6.08</v>
      </c>
      <c r="AA174" s="59">
        <v>760287</v>
      </c>
      <c r="AB174" s="162">
        <f>+AA174</f>
        <v>760287</v>
      </c>
      <c r="AC174" s="92" t="s">
        <v>593</v>
      </c>
      <c r="AD174" s="563">
        <v>6.08</v>
      </c>
      <c r="AE174" s="570">
        <v>278567.09999999998</v>
      </c>
      <c r="AF174" s="570">
        <f t="shared" si="30"/>
        <v>278567.09999999998</v>
      </c>
      <c r="AG174" s="458">
        <f t="shared" si="37"/>
        <v>658617.22392000002</v>
      </c>
    </row>
    <row r="175" spans="1:33" x14ac:dyDescent="0.25">
      <c r="A175" s="16">
        <v>160</v>
      </c>
      <c r="B175" s="13" t="s">
        <v>452</v>
      </c>
      <c r="C175" s="301" t="s">
        <v>593</v>
      </c>
      <c r="D175" s="302" t="s">
        <v>593</v>
      </c>
      <c r="E175" s="301" t="s">
        <v>593</v>
      </c>
      <c r="F175" s="302" t="s">
        <v>593</v>
      </c>
      <c r="G175" s="271">
        <v>360732</v>
      </c>
      <c r="H175" s="322">
        <f t="shared" si="31"/>
        <v>379129.33199999999</v>
      </c>
      <c r="I175" s="91">
        <f t="shared" si="32"/>
        <v>379129.33199999999</v>
      </c>
      <c r="K175" s="133">
        <v>160</v>
      </c>
      <c r="L175" s="206" t="s">
        <v>452</v>
      </c>
      <c r="M175" s="122">
        <v>315900</v>
      </c>
      <c r="N175" s="40">
        <v>1.76</v>
      </c>
      <c r="O175" s="41">
        <v>141940</v>
      </c>
      <c r="P175" s="146">
        <f t="shared" si="33"/>
        <v>457840</v>
      </c>
      <c r="Q175" s="122">
        <v>304200</v>
      </c>
      <c r="R175" s="40">
        <v>1.76</v>
      </c>
      <c r="S175" s="41">
        <v>144474</v>
      </c>
      <c r="T175" s="146">
        <f t="shared" si="34"/>
        <v>448674</v>
      </c>
      <c r="U175" s="55">
        <v>339300</v>
      </c>
      <c r="V175" s="40">
        <v>1.76</v>
      </c>
      <c r="W175" s="59">
        <v>126732</v>
      </c>
      <c r="X175" s="162">
        <f t="shared" si="35"/>
        <v>466032</v>
      </c>
      <c r="Y175" s="55">
        <v>351000</v>
      </c>
      <c r="Z175" s="40">
        <v>1.76</v>
      </c>
      <c r="AA175" s="59">
        <v>143207</v>
      </c>
      <c r="AB175" s="162">
        <f t="shared" si="36"/>
        <v>494207</v>
      </c>
      <c r="AC175" s="571">
        <v>389993.94</v>
      </c>
      <c r="AD175" s="563">
        <v>1.76</v>
      </c>
      <c r="AE175" s="570">
        <v>22285.367999999999</v>
      </c>
      <c r="AF175" s="570">
        <f t="shared" si="30"/>
        <v>412279.30800000002</v>
      </c>
      <c r="AG175" s="458">
        <f t="shared" si="37"/>
        <v>443026.94</v>
      </c>
    </row>
    <row r="176" spans="1:33" x14ac:dyDescent="0.25">
      <c r="A176" s="16">
        <v>161</v>
      </c>
      <c r="B176" s="13" t="s">
        <v>450</v>
      </c>
      <c r="C176" s="301" t="s">
        <v>593</v>
      </c>
      <c r="D176" s="302" t="s">
        <v>593</v>
      </c>
      <c r="E176" s="301" t="s">
        <v>593</v>
      </c>
      <c r="F176" s="302" t="s">
        <v>593</v>
      </c>
      <c r="G176" s="271">
        <v>208656</v>
      </c>
      <c r="H176" s="322">
        <f t="shared" si="31"/>
        <v>219297.45600000001</v>
      </c>
      <c r="I176" s="91">
        <f t="shared" si="32"/>
        <v>219297.45600000001</v>
      </c>
      <c r="K176" s="133">
        <v>161</v>
      </c>
      <c r="L176" s="206" t="s">
        <v>450</v>
      </c>
      <c r="M176" s="122">
        <v>183600</v>
      </c>
      <c r="N176" s="40">
        <v>5.43</v>
      </c>
      <c r="O176" s="41">
        <v>79922</v>
      </c>
      <c r="P176" s="146">
        <f t="shared" si="33"/>
        <v>263522</v>
      </c>
      <c r="Q176" s="122">
        <v>174080</v>
      </c>
      <c r="R176" s="40">
        <v>5.43</v>
      </c>
      <c r="S176" s="41">
        <v>83554</v>
      </c>
      <c r="T176" s="146">
        <f t="shared" si="34"/>
        <v>257634</v>
      </c>
      <c r="U176" s="55">
        <v>191760</v>
      </c>
      <c r="V176" s="40">
        <v>5.43</v>
      </c>
      <c r="W176" s="59">
        <v>72656</v>
      </c>
      <c r="X176" s="162">
        <f t="shared" si="35"/>
        <v>264416</v>
      </c>
      <c r="Y176" s="55">
        <v>199920</v>
      </c>
      <c r="Z176" s="40">
        <v>5.43</v>
      </c>
      <c r="AA176" s="59">
        <v>82101</v>
      </c>
      <c r="AB176" s="162">
        <f t="shared" si="36"/>
        <v>282021</v>
      </c>
      <c r="AC176" s="571">
        <v>724274.46</v>
      </c>
      <c r="AD176" s="563">
        <v>5.43</v>
      </c>
      <c r="AE176" s="570">
        <v>55713.42</v>
      </c>
      <c r="AF176" s="570">
        <f t="shared" si="30"/>
        <v>779987.88</v>
      </c>
      <c r="AG176" s="458">
        <f t="shared" si="37"/>
        <v>344479.72266666667</v>
      </c>
    </row>
    <row r="177" spans="1:33" x14ac:dyDescent="0.25">
      <c r="A177" s="16">
        <v>162</v>
      </c>
      <c r="B177" s="13" t="s">
        <v>251</v>
      </c>
      <c r="C177" s="301" t="s">
        <v>593</v>
      </c>
      <c r="D177" s="302" t="s">
        <v>593</v>
      </c>
      <c r="E177" s="301" t="s">
        <v>593</v>
      </c>
      <c r="F177" s="302" t="s">
        <v>593</v>
      </c>
      <c r="G177" s="271">
        <v>52513.599999999999</v>
      </c>
      <c r="H177" s="322">
        <f t="shared" si="31"/>
        <v>55191.793599999997</v>
      </c>
      <c r="I177" s="91">
        <f t="shared" si="32"/>
        <v>55191.793599999997</v>
      </c>
      <c r="K177" s="133">
        <v>162</v>
      </c>
      <c r="L177" s="206" t="s">
        <v>251</v>
      </c>
      <c r="M177" s="122">
        <v>316800</v>
      </c>
      <c r="N177" s="40">
        <v>0.26</v>
      </c>
      <c r="O177" s="41">
        <v>20735</v>
      </c>
      <c r="P177" s="146">
        <f t="shared" si="33"/>
        <v>337535</v>
      </c>
      <c r="Q177" s="122">
        <v>299200</v>
      </c>
      <c r="R177" s="40">
        <v>0.26</v>
      </c>
      <c r="S177" s="41">
        <v>21476</v>
      </c>
      <c r="T177" s="146">
        <f t="shared" si="34"/>
        <v>320676</v>
      </c>
      <c r="U177" s="55">
        <v>303600</v>
      </c>
      <c r="V177" s="40">
        <v>0.26</v>
      </c>
      <c r="W177" s="59">
        <v>18513.599999999999</v>
      </c>
      <c r="X177" s="162">
        <f t="shared" si="35"/>
        <v>322113.59999999998</v>
      </c>
      <c r="Y177" s="55">
        <v>323400</v>
      </c>
      <c r="Z177" s="40">
        <v>0.26</v>
      </c>
      <c r="AA177" s="59">
        <v>20180</v>
      </c>
      <c r="AB177" s="162">
        <f t="shared" si="36"/>
        <v>343580</v>
      </c>
      <c r="AC177" s="571">
        <v>206139.65400000001</v>
      </c>
      <c r="AD177" s="563">
        <v>0.26</v>
      </c>
      <c r="AE177" s="570">
        <v>38999.394</v>
      </c>
      <c r="AF177" s="570">
        <f t="shared" si="30"/>
        <v>245139.04800000001</v>
      </c>
      <c r="AG177" s="458">
        <f t="shared" si="37"/>
        <v>270705.90693333332</v>
      </c>
    </row>
    <row r="178" spans="1:33" x14ac:dyDescent="0.25">
      <c r="A178" s="16">
        <v>163</v>
      </c>
      <c r="B178" s="13" t="s">
        <v>313</v>
      </c>
      <c r="C178" s="301" t="s">
        <v>593</v>
      </c>
      <c r="D178" s="302" t="s">
        <v>593</v>
      </c>
      <c r="E178" s="301" t="s">
        <v>593</v>
      </c>
      <c r="F178" s="302" t="s">
        <v>593</v>
      </c>
      <c r="G178" s="271">
        <v>233777.52</v>
      </c>
      <c r="H178" s="322">
        <f t="shared" si="31"/>
        <v>245700.17351999998</v>
      </c>
      <c r="I178" s="91">
        <f t="shared" si="32"/>
        <v>245700.17351999998</v>
      </c>
      <c r="K178" s="133">
        <v>163</v>
      </c>
      <c r="L178" s="206" t="s">
        <v>313</v>
      </c>
      <c r="M178" s="122">
        <v>258400</v>
      </c>
      <c r="N178" s="40">
        <v>5.3</v>
      </c>
      <c r="O178" s="41">
        <v>89955</v>
      </c>
      <c r="P178" s="146">
        <f t="shared" si="33"/>
        <v>348355</v>
      </c>
      <c r="Q178" s="122">
        <v>239400</v>
      </c>
      <c r="R178" s="40">
        <v>5.3</v>
      </c>
      <c r="S178" s="41">
        <v>93226</v>
      </c>
      <c r="T178" s="146">
        <f t="shared" si="34"/>
        <v>332626</v>
      </c>
      <c r="U178" s="55">
        <v>279300</v>
      </c>
      <c r="V178" s="40">
        <v>5.3</v>
      </c>
      <c r="W178" s="59">
        <v>81777.51999999999</v>
      </c>
      <c r="X178" s="162">
        <f t="shared" si="35"/>
        <v>361077.52</v>
      </c>
      <c r="Y178" s="55">
        <v>279300</v>
      </c>
      <c r="Z178" s="40">
        <v>5.3</v>
      </c>
      <c r="AA178" s="59">
        <v>89955</v>
      </c>
      <c r="AB178" s="162">
        <f t="shared" si="36"/>
        <v>369255</v>
      </c>
      <c r="AC178" s="571">
        <v>273272.32033376402</v>
      </c>
      <c r="AD178" s="563">
        <v>5.3</v>
      </c>
      <c r="AE178" s="570">
        <v>495772.73415742902</v>
      </c>
      <c r="AF178" s="570">
        <f t="shared" si="30"/>
        <v>769045.05449119303</v>
      </c>
      <c r="AG178" s="458">
        <f t="shared" si="37"/>
        <v>404343.12466853223</v>
      </c>
    </row>
    <row r="179" spans="1:33" x14ac:dyDescent="0.25">
      <c r="A179" s="16">
        <v>164</v>
      </c>
      <c r="B179" s="29" t="s">
        <v>405</v>
      </c>
      <c r="C179" s="301" t="s">
        <v>593</v>
      </c>
      <c r="D179" s="302" t="s">
        <v>593</v>
      </c>
      <c r="E179" s="301" t="s">
        <v>593</v>
      </c>
      <c r="F179" s="302" t="s">
        <v>593</v>
      </c>
      <c r="G179" s="271">
        <v>243230.26240000004</v>
      </c>
      <c r="H179" s="322">
        <f t="shared" si="31"/>
        <v>255635.00578240003</v>
      </c>
      <c r="I179" s="91">
        <f t="shared" si="32"/>
        <v>255635.00578240003</v>
      </c>
      <c r="K179" s="133">
        <v>164</v>
      </c>
      <c r="L179" s="198" t="s">
        <v>405</v>
      </c>
      <c r="M179" s="122">
        <v>218040</v>
      </c>
      <c r="N179" s="40">
        <v>0.41675675675675677</v>
      </c>
      <c r="O179" s="41">
        <v>93753</v>
      </c>
      <c r="P179" s="146">
        <f t="shared" si="33"/>
        <v>311793</v>
      </c>
      <c r="Q179" s="122">
        <v>203820</v>
      </c>
      <c r="R179" s="40">
        <v>0.41675675675675677</v>
      </c>
      <c r="S179" s="41">
        <v>97162</v>
      </c>
      <c r="T179" s="146">
        <f t="shared" si="34"/>
        <v>300982</v>
      </c>
      <c r="U179" s="199">
        <v>224360</v>
      </c>
      <c r="V179" s="40">
        <v>0.41675675675675677</v>
      </c>
      <c r="W179" s="201">
        <v>85230.262400000036</v>
      </c>
      <c r="X179" s="162">
        <f t="shared" si="35"/>
        <v>309590.26240000001</v>
      </c>
      <c r="Y179" s="199">
        <v>237000</v>
      </c>
      <c r="Z179" s="40">
        <v>0.41675675675675677</v>
      </c>
      <c r="AA179" s="201">
        <v>92049</v>
      </c>
      <c r="AB179" s="162">
        <f t="shared" si="36"/>
        <v>329049</v>
      </c>
      <c r="AC179" s="573">
        <v>425588.03986405802</v>
      </c>
      <c r="AD179" s="563">
        <v>0.416756756756757</v>
      </c>
      <c r="AE179" s="572">
        <v>922107.41970545903</v>
      </c>
      <c r="AF179" s="584">
        <f t="shared" si="30"/>
        <v>1347695.4595695171</v>
      </c>
      <c r="AG179" s="458">
        <f t="shared" si="37"/>
        <v>475790.78795865289</v>
      </c>
    </row>
    <row r="180" spans="1:33" x14ac:dyDescent="0.25">
      <c r="A180" s="16">
        <v>165</v>
      </c>
      <c r="B180" s="29" t="s">
        <v>404</v>
      </c>
      <c r="C180" s="301" t="s">
        <v>593</v>
      </c>
      <c r="D180" s="302" t="s">
        <v>593</v>
      </c>
      <c r="E180" s="301" t="s">
        <v>593</v>
      </c>
      <c r="F180" s="302" t="s">
        <v>593</v>
      </c>
      <c r="G180" s="271">
        <v>2125627.7999999998</v>
      </c>
      <c r="H180" s="322">
        <f t="shared" si="31"/>
        <v>2234034.8177999998</v>
      </c>
      <c r="I180" s="91">
        <f t="shared" si="32"/>
        <v>2234034.8177999998</v>
      </c>
      <c r="K180" s="133">
        <v>165</v>
      </c>
      <c r="L180" s="198" t="s">
        <v>404</v>
      </c>
      <c r="M180" s="122">
        <v>1976260</v>
      </c>
      <c r="N180" s="40">
        <v>0.28000000000000003</v>
      </c>
      <c r="O180" s="41">
        <v>832863</v>
      </c>
      <c r="P180" s="146">
        <f t="shared" si="33"/>
        <v>2809123</v>
      </c>
      <c r="Q180" s="122">
        <v>1727500</v>
      </c>
      <c r="R180" s="40">
        <v>0.28000000000000003</v>
      </c>
      <c r="S180" s="41">
        <v>855172</v>
      </c>
      <c r="T180" s="146">
        <f t="shared" si="34"/>
        <v>2582672</v>
      </c>
      <c r="U180" s="199">
        <v>1907160</v>
      </c>
      <c r="V180" s="40">
        <v>0.28000000000000003</v>
      </c>
      <c r="W180" s="201">
        <v>743627.79999999981</v>
      </c>
      <c r="X180" s="162">
        <f t="shared" si="35"/>
        <v>2650787.7999999998</v>
      </c>
      <c r="Y180" s="199">
        <v>2086820</v>
      </c>
      <c r="Z180" s="40">
        <v>0.28000000000000003</v>
      </c>
      <c r="AA180" s="201">
        <v>847736</v>
      </c>
      <c r="AB180" s="162">
        <f t="shared" si="36"/>
        <v>2934556</v>
      </c>
      <c r="AC180" s="573">
        <v>1608274.80327576</v>
      </c>
      <c r="AD180" s="563">
        <v>0.28000000000000003</v>
      </c>
      <c r="AE180" s="572">
        <v>1677951.7785040301</v>
      </c>
      <c r="AF180" s="584">
        <f t="shared" si="30"/>
        <v>3286226.5817797901</v>
      </c>
      <c r="AG180" s="458">
        <f t="shared" si="37"/>
        <v>2749566.6999299652</v>
      </c>
    </row>
    <row r="181" spans="1:33" x14ac:dyDescent="0.25">
      <c r="A181" s="16">
        <v>166</v>
      </c>
      <c r="B181" s="29" t="s">
        <v>407</v>
      </c>
      <c r="C181" s="301" t="s">
        <v>593</v>
      </c>
      <c r="D181" s="302" t="s">
        <v>593</v>
      </c>
      <c r="E181" s="301" t="s">
        <v>593</v>
      </c>
      <c r="F181" s="302" t="s">
        <v>593</v>
      </c>
      <c r="G181" s="271">
        <v>2779117.6</v>
      </c>
      <c r="H181" s="322">
        <f t="shared" si="31"/>
        <v>2920852.5976</v>
      </c>
      <c r="I181" s="91">
        <f t="shared" si="32"/>
        <v>2920852.5976</v>
      </c>
      <c r="K181" s="133">
        <v>166</v>
      </c>
      <c r="L181" s="198" t="s">
        <v>407</v>
      </c>
      <c r="M181" s="122">
        <v>2510340</v>
      </c>
      <c r="N181" s="40">
        <v>0.28000000000000003</v>
      </c>
      <c r="O181" s="41">
        <v>1089892</v>
      </c>
      <c r="P181" s="146">
        <f t="shared" si="33"/>
        <v>3600232</v>
      </c>
      <c r="Q181" s="122">
        <v>2438100</v>
      </c>
      <c r="R181" s="40">
        <v>0.28000000000000003</v>
      </c>
      <c r="S181" s="41">
        <v>1099623</v>
      </c>
      <c r="T181" s="146">
        <f t="shared" si="34"/>
        <v>3537723</v>
      </c>
      <c r="U181" s="199">
        <v>2654820</v>
      </c>
      <c r="V181" s="40">
        <v>0.28000000000000003</v>
      </c>
      <c r="W181" s="201">
        <v>973117.60000000009</v>
      </c>
      <c r="X181" s="162">
        <f t="shared" si="35"/>
        <v>3627937.6</v>
      </c>
      <c r="Y181" s="199">
        <v>2709000</v>
      </c>
      <c r="Z181" s="40">
        <v>0.28000000000000003</v>
      </c>
      <c r="AA181" s="201">
        <v>1060698</v>
      </c>
      <c r="AB181" s="162">
        <f t="shared" si="36"/>
        <v>3769698</v>
      </c>
      <c r="AC181" s="573">
        <v>3359905.5778741399</v>
      </c>
      <c r="AD181" s="563">
        <v>0.28000000000000003</v>
      </c>
      <c r="AE181" s="572">
        <v>113490.143963749</v>
      </c>
      <c r="AF181" s="584">
        <f t="shared" si="30"/>
        <v>3473395.7218378889</v>
      </c>
      <c r="AG181" s="458">
        <f t="shared" si="37"/>
        <v>3488306.4865729813</v>
      </c>
    </row>
    <row r="182" spans="1:33" x14ac:dyDescent="0.25">
      <c r="A182" s="16">
        <v>167</v>
      </c>
      <c r="B182" s="29" t="s">
        <v>408</v>
      </c>
      <c r="C182" s="301" t="s">
        <v>593</v>
      </c>
      <c r="D182" s="302" t="s">
        <v>593</v>
      </c>
      <c r="E182" s="301" t="s">
        <v>593</v>
      </c>
      <c r="F182" s="302" t="s">
        <v>593</v>
      </c>
      <c r="G182" s="271">
        <v>1150993.6000000001</v>
      </c>
      <c r="H182" s="322">
        <f t="shared" si="31"/>
        <v>1209694.2736000002</v>
      </c>
      <c r="I182" s="91">
        <f t="shared" si="32"/>
        <v>1209694.2736000002</v>
      </c>
      <c r="K182" s="133">
        <v>167</v>
      </c>
      <c r="L182" s="198" t="s">
        <v>408</v>
      </c>
      <c r="M182" s="122">
        <v>1069640</v>
      </c>
      <c r="N182" s="40">
        <v>0.12</v>
      </c>
      <c r="O182" s="41">
        <v>447323</v>
      </c>
      <c r="P182" s="146">
        <f t="shared" si="33"/>
        <v>1516963</v>
      </c>
      <c r="Q182" s="122">
        <v>935000</v>
      </c>
      <c r="R182" s="40">
        <v>0.12</v>
      </c>
      <c r="S182" s="41">
        <v>451353</v>
      </c>
      <c r="T182" s="146">
        <f t="shared" si="34"/>
        <v>1386353</v>
      </c>
      <c r="U182" s="199">
        <v>1039720</v>
      </c>
      <c r="V182" s="40">
        <v>0.12</v>
      </c>
      <c r="W182" s="201">
        <v>402993.60000000009</v>
      </c>
      <c r="X182" s="162">
        <f t="shared" si="35"/>
        <v>1442713.6000000001</v>
      </c>
      <c r="Y182" s="199">
        <v>1107040</v>
      </c>
      <c r="Z182" s="40">
        <v>0.12</v>
      </c>
      <c r="AA182" s="201">
        <v>451353</v>
      </c>
      <c r="AB182" s="162">
        <f t="shared" si="36"/>
        <v>1558393</v>
      </c>
      <c r="AC182" s="573">
        <v>574917.17665846494</v>
      </c>
      <c r="AD182" s="563">
        <v>0.12</v>
      </c>
      <c r="AE182" s="572">
        <v>35503.002272870101</v>
      </c>
      <c r="AF182" s="584">
        <f t="shared" si="30"/>
        <v>610420.17893133499</v>
      </c>
      <c r="AG182" s="458">
        <f t="shared" si="37"/>
        <v>1287422.8420885559</v>
      </c>
    </row>
    <row r="183" spans="1:33" x14ac:dyDescent="0.25">
      <c r="A183" s="16">
        <v>168</v>
      </c>
      <c r="B183" s="29" t="s">
        <v>436</v>
      </c>
      <c r="C183" s="301" t="s">
        <v>593</v>
      </c>
      <c r="D183" s="302" t="s">
        <v>593</v>
      </c>
      <c r="E183" s="301" t="s">
        <v>593</v>
      </c>
      <c r="F183" s="302" t="s">
        <v>593</v>
      </c>
      <c r="G183" s="271">
        <v>327520</v>
      </c>
      <c r="H183" s="322">
        <f t="shared" si="31"/>
        <v>344223.52</v>
      </c>
      <c r="I183" s="91">
        <f t="shared" si="32"/>
        <v>344223.52</v>
      </c>
      <c r="K183" s="133">
        <v>168</v>
      </c>
      <c r="L183" s="198" t="s">
        <v>436</v>
      </c>
      <c r="M183" s="122">
        <v>296070</v>
      </c>
      <c r="N183" s="40">
        <v>0.12</v>
      </c>
      <c r="O183" s="41">
        <v>125972</v>
      </c>
      <c r="P183" s="146">
        <f t="shared" si="33"/>
        <v>422042</v>
      </c>
      <c r="Q183" s="122">
        <v>274770</v>
      </c>
      <c r="R183" s="40">
        <v>0.12</v>
      </c>
      <c r="S183" s="41">
        <v>131698</v>
      </c>
      <c r="T183" s="146">
        <f t="shared" si="34"/>
        <v>406468</v>
      </c>
      <c r="U183" s="199">
        <v>319500</v>
      </c>
      <c r="V183" s="40">
        <v>0.12</v>
      </c>
      <c r="W183" s="201">
        <v>114520</v>
      </c>
      <c r="X183" s="162">
        <f t="shared" si="35"/>
        <v>434020</v>
      </c>
      <c r="Y183" s="199">
        <v>313110</v>
      </c>
      <c r="Z183" s="40">
        <v>0.12</v>
      </c>
      <c r="AA183" s="201">
        <v>128262</v>
      </c>
      <c r="AB183" s="162">
        <f t="shared" si="36"/>
        <v>441372</v>
      </c>
      <c r="AC183" s="573">
        <v>268792.44622993201</v>
      </c>
      <c r="AD183" s="563">
        <v>0.12</v>
      </c>
      <c r="AE183" s="572">
        <v>27775.219443759601</v>
      </c>
      <c r="AF183" s="584">
        <f t="shared" si="30"/>
        <v>296567.6656736916</v>
      </c>
      <c r="AG183" s="458">
        <f t="shared" si="37"/>
        <v>390782.19761228195</v>
      </c>
    </row>
    <row r="184" spans="1:33" x14ac:dyDescent="0.25">
      <c r="A184" s="16">
        <v>169</v>
      </c>
      <c r="B184" s="29" t="s">
        <v>410</v>
      </c>
      <c r="C184" s="301" t="s">
        <v>593</v>
      </c>
      <c r="D184" s="302" t="s">
        <v>593</v>
      </c>
      <c r="E184" s="301" t="s">
        <v>593</v>
      </c>
      <c r="F184" s="302" t="s">
        <v>593</v>
      </c>
      <c r="G184" s="271">
        <v>3492527</v>
      </c>
      <c r="H184" s="322">
        <f t="shared" si="31"/>
        <v>3670645.8769999999</v>
      </c>
      <c r="I184" s="91">
        <f t="shared" si="32"/>
        <v>3670645.8769999999</v>
      </c>
      <c r="K184" s="133">
        <v>169</v>
      </c>
      <c r="L184" s="198" t="s">
        <v>410</v>
      </c>
      <c r="M184" s="122">
        <v>3291500</v>
      </c>
      <c r="N184" s="40">
        <v>0.12</v>
      </c>
      <c r="O184" s="41">
        <v>1344780</v>
      </c>
      <c r="P184" s="146">
        <f t="shared" si="33"/>
        <v>4636280</v>
      </c>
      <c r="Q184" s="122">
        <v>3132600</v>
      </c>
      <c r="R184" s="40">
        <v>0.12</v>
      </c>
      <c r="S184" s="41">
        <v>1381456</v>
      </c>
      <c r="T184" s="146">
        <f t="shared" si="34"/>
        <v>4514056</v>
      </c>
      <c r="U184" s="199">
        <v>3200700</v>
      </c>
      <c r="V184" s="40">
        <v>0.12</v>
      </c>
      <c r="W184" s="201">
        <v>1222527</v>
      </c>
      <c r="X184" s="162">
        <f t="shared" si="35"/>
        <v>4423227</v>
      </c>
      <c r="Y184" s="199">
        <v>3382300</v>
      </c>
      <c r="Z184" s="40">
        <v>0.12</v>
      </c>
      <c r="AA184" s="201">
        <v>1344780</v>
      </c>
      <c r="AB184" s="162">
        <f t="shared" si="36"/>
        <v>4727080</v>
      </c>
      <c r="AC184" s="573">
        <v>1022904.58704168</v>
      </c>
      <c r="AD184" s="563">
        <v>0.12</v>
      </c>
      <c r="AE184" s="572">
        <v>60381.236462818197</v>
      </c>
      <c r="AF184" s="584">
        <f t="shared" si="30"/>
        <v>1083285.8235044982</v>
      </c>
      <c r="AG184" s="458">
        <f t="shared" si="37"/>
        <v>3842429.1167507493</v>
      </c>
    </row>
    <row r="185" spans="1:33" x14ac:dyDescent="0.25">
      <c r="A185" s="16">
        <v>170</v>
      </c>
      <c r="B185" s="29" t="s">
        <v>367</v>
      </c>
      <c r="C185" s="301" t="s">
        <v>593</v>
      </c>
      <c r="D185" s="302" t="s">
        <v>593</v>
      </c>
      <c r="E185" s="301" t="s">
        <v>593</v>
      </c>
      <c r="F185" s="302" t="s">
        <v>593</v>
      </c>
      <c r="G185" s="271">
        <v>3160472.32</v>
      </c>
      <c r="H185" s="322">
        <f t="shared" si="31"/>
        <v>3321656.4083199999</v>
      </c>
      <c r="I185" s="91">
        <f t="shared" si="32"/>
        <v>3321656.4083199999</v>
      </c>
      <c r="K185" s="133">
        <v>170</v>
      </c>
      <c r="L185" s="198" t="s">
        <v>367</v>
      </c>
      <c r="M185" s="122">
        <v>2937220</v>
      </c>
      <c r="N185" s="40">
        <v>25.5</v>
      </c>
      <c r="O185" s="41">
        <v>1217120</v>
      </c>
      <c r="P185" s="146">
        <f t="shared" si="33"/>
        <v>4154340</v>
      </c>
      <c r="Q185" s="122">
        <v>2731820</v>
      </c>
      <c r="R185" s="40">
        <v>25.5</v>
      </c>
      <c r="S185" s="41">
        <v>1261378</v>
      </c>
      <c r="T185" s="146">
        <f t="shared" si="34"/>
        <v>3993198</v>
      </c>
      <c r="U185" s="199">
        <v>2937220</v>
      </c>
      <c r="V185" s="40">
        <v>25.5</v>
      </c>
      <c r="W185" s="201">
        <v>1106472.3199999998</v>
      </c>
      <c r="X185" s="162">
        <f t="shared" si="35"/>
        <v>4043692.32</v>
      </c>
      <c r="Y185" s="199">
        <v>3019380</v>
      </c>
      <c r="Z185" s="40">
        <v>25.5</v>
      </c>
      <c r="AA185" s="201">
        <v>1206055</v>
      </c>
      <c r="AB185" s="162">
        <f t="shared" si="36"/>
        <v>4225435</v>
      </c>
      <c r="AC185" s="573">
        <v>6937831.6954681203</v>
      </c>
      <c r="AD185" s="563">
        <v>25.5</v>
      </c>
      <c r="AE185" s="572">
        <v>138883.563675638</v>
      </c>
      <c r="AF185" s="584">
        <f t="shared" si="30"/>
        <v>7076715.2591437586</v>
      </c>
      <c r="AG185" s="458">
        <f t="shared" si="37"/>
        <v>4469172.8312439602</v>
      </c>
    </row>
    <row r="186" spans="1:33" x14ac:dyDescent="0.25">
      <c r="A186" s="16">
        <v>171</v>
      </c>
      <c r="B186" s="29" t="s">
        <v>501</v>
      </c>
      <c r="C186" s="301" t="s">
        <v>593</v>
      </c>
      <c r="D186" s="302" t="s">
        <v>593</v>
      </c>
      <c r="E186" s="301" t="s">
        <v>593</v>
      </c>
      <c r="F186" s="302" t="s">
        <v>593</v>
      </c>
      <c r="G186" s="271">
        <v>617136.82799999998</v>
      </c>
      <c r="H186" s="322">
        <f t="shared" si="31"/>
        <v>648610.80622799997</v>
      </c>
      <c r="I186" s="91">
        <f t="shared" si="32"/>
        <v>648610.80622799997</v>
      </c>
      <c r="K186" s="133">
        <v>171</v>
      </c>
      <c r="L186" s="198" t="s">
        <v>501</v>
      </c>
      <c r="M186" s="122">
        <v>557390</v>
      </c>
      <c r="N186" s="40">
        <v>0.11</v>
      </c>
      <c r="O186" s="41">
        <v>239912</v>
      </c>
      <c r="P186" s="146">
        <f t="shared" si="33"/>
        <v>797302</v>
      </c>
      <c r="Q186" s="122">
        <v>537340</v>
      </c>
      <c r="R186" s="40">
        <v>0.11</v>
      </c>
      <c r="S186" s="41">
        <v>248557</v>
      </c>
      <c r="T186" s="146">
        <f t="shared" si="34"/>
        <v>785897</v>
      </c>
      <c r="U186" s="199">
        <v>557390</v>
      </c>
      <c r="V186" s="40">
        <v>0.11</v>
      </c>
      <c r="W186" s="201">
        <v>216136.82799999998</v>
      </c>
      <c r="X186" s="162">
        <f t="shared" si="35"/>
        <v>773526.82799999998</v>
      </c>
      <c r="Y186" s="199">
        <v>605510</v>
      </c>
      <c r="Z186" s="40">
        <v>0.11</v>
      </c>
      <c r="AA186" s="201">
        <v>235589</v>
      </c>
      <c r="AB186" s="162">
        <f t="shared" si="36"/>
        <v>841099</v>
      </c>
      <c r="AC186" s="573">
        <v>477853.23774210003</v>
      </c>
      <c r="AD186" s="563">
        <v>0.11</v>
      </c>
      <c r="AE186" s="572">
        <v>26483.522410488</v>
      </c>
      <c r="AF186" s="584">
        <f t="shared" si="30"/>
        <v>504336.76015258802</v>
      </c>
      <c r="AG186" s="458">
        <f t="shared" si="37"/>
        <v>725128.73239676456</v>
      </c>
    </row>
    <row r="187" spans="1:33" x14ac:dyDescent="0.25">
      <c r="A187" s="16">
        <v>172</v>
      </c>
      <c r="B187" s="29" t="s">
        <v>481</v>
      </c>
      <c r="C187" s="301" t="s">
        <v>593</v>
      </c>
      <c r="D187" s="302" t="s">
        <v>593</v>
      </c>
      <c r="E187" s="301" t="s">
        <v>593</v>
      </c>
      <c r="F187" s="302" t="s">
        <v>593</v>
      </c>
      <c r="G187" s="271">
        <v>466051.76</v>
      </c>
      <c r="H187" s="322">
        <f t="shared" si="31"/>
        <v>489820.39976</v>
      </c>
      <c r="I187" s="91">
        <f t="shared" si="32"/>
        <v>489820.39976</v>
      </c>
      <c r="K187" s="133">
        <v>172</v>
      </c>
      <c r="L187" s="198" t="s">
        <v>481</v>
      </c>
      <c r="M187" s="122">
        <v>436320</v>
      </c>
      <c r="N187" s="40">
        <v>0.11</v>
      </c>
      <c r="O187" s="41">
        <v>182618</v>
      </c>
      <c r="P187" s="146">
        <f t="shared" si="33"/>
        <v>618938</v>
      </c>
      <c r="Q187" s="122">
        <v>384810</v>
      </c>
      <c r="R187" s="40">
        <v>0.11</v>
      </c>
      <c r="S187" s="41">
        <v>189140</v>
      </c>
      <c r="T187" s="146">
        <f t="shared" si="34"/>
        <v>573950</v>
      </c>
      <c r="U187" s="199">
        <v>442380</v>
      </c>
      <c r="V187" s="40">
        <v>0.11</v>
      </c>
      <c r="W187" s="201">
        <v>163051.76</v>
      </c>
      <c r="X187" s="162">
        <f t="shared" si="35"/>
        <v>605431.76</v>
      </c>
      <c r="Y187" s="199">
        <v>451470</v>
      </c>
      <c r="Z187" s="40">
        <v>0.11</v>
      </c>
      <c r="AA187" s="201">
        <v>176096</v>
      </c>
      <c r="AB187" s="162">
        <f t="shared" si="36"/>
        <v>627566</v>
      </c>
      <c r="AC187" s="573">
        <v>418121.583024338</v>
      </c>
      <c r="AD187" s="563">
        <v>0.11</v>
      </c>
      <c r="AE187" s="572">
        <v>91927.016610636594</v>
      </c>
      <c r="AF187" s="584">
        <f t="shared" si="30"/>
        <v>510048.59963497461</v>
      </c>
      <c r="AG187" s="458">
        <f t="shared" si="37"/>
        <v>570959.12656582915</v>
      </c>
    </row>
    <row r="188" spans="1:33" x14ac:dyDescent="0.25">
      <c r="A188" s="16">
        <v>173</v>
      </c>
      <c r="B188" s="29" t="s">
        <v>511</v>
      </c>
      <c r="C188" s="301" t="s">
        <v>593</v>
      </c>
      <c r="D188" s="302" t="s">
        <v>593</v>
      </c>
      <c r="E188" s="301" t="s">
        <v>593</v>
      </c>
      <c r="F188" s="302" t="s">
        <v>593</v>
      </c>
      <c r="G188" s="271">
        <v>266271.92</v>
      </c>
      <c r="H188" s="322">
        <f t="shared" si="31"/>
        <v>279851.78791999997</v>
      </c>
      <c r="I188" s="91">
        <f t="shared" si="32"/>
        <v>279851.78791999997</v>
      </c>
      <c r="K188" s="133">
        <v>173</v>
      </c>
      <c r="L188" s="198" t="s">
        <v>511</v>
      </c>
      <c r="M188" s="122">
        <v>247390</v>
      </c>
      <c r="N188" s="40">
        <v>0.11</v>
      </c>
      <c r="O188" s="41">
        <v>103532</v>
      </c>
      <c r="P188" s="146">
        <f t="shared" si="33"/>
        <v>350922</v>
      </c>
      <c r="Q188" s="122">
        <v>217980</v>
      </c>
      <c r="R188" s="40">
        <v>0.11</v>
      </c>
      <c r="S188" s="41">
        <v>108195</v>
      </c>
      <c r="T188" s="146">
        <f t="shared" si="34"/>
        <v>326175</v>
      </c>
      <c r="U188" s="199">
        <v>249120</v>
      </c>
      <c r="V188" s="40">
        <v>0.11</v>
      </c>
      <c r="W188" s="201">
        <v>93271.919999999984</v>
      </c>
      <c r="X188" s="162">
        <f t="shared" si="35"/>
        <v>342391.92</v>
      </c>
      <c r="Y188" s="199">
        <v>262960</v>
      </c>
      <c r="Z188" s="40">
        <v>0.11</v>
      </c>
      <c r="AA188" s="201">
        <v>101666</v>
      </c>
      <c r="AB188" s="162">
        <f t="shared" si="36"/>
        <v>364626</v>
      </c>
      <c r="AC188" s="573">
        <v>206139.65400000001</v>
      </c>
      <c r="AD188" s="563">
        <v>0.11</v>
      </c>
      <c r="AE188" s="572">
        <v>77998.788</v>
      </c>
      <c r="AF188" s="584">
        <f t="shared" si="30"/>
        <v>284138.44200000004</v>
      </c>
      <c r="AG188" s="458">
        <f t="shared" si="37"/>
        <v>324684.19165333331</v>
      </c>
    </row>
    <row r="189" spans="1:33" x14ac:dyDescent="0.25">
      <c r="A189" s="16">
        <v>174</v>
      </c>
      <c r="B189" s="29" t="s">
        <v>512</v>
      </c>
      <c r="C189" s="301" t="s">
        <v>593</v>
      </c>
      <c r="D189" s="302" t="s">
        <v>593</v>
      </c>
      <c r="E189" s="301" t="s">
        <v>593</v>
      </c>
      <c r="F189" s="302" t="s">
        <v>593</v>
      </c>
      <c r="G189" s="271">
        <v>288318.8</v>
      </c>
      <c r="H189" s="322">
        <f t="shared" si="31"/>
        <v>303023.0588</v>
      </c>
      <c r="I189" s="91">
        <f t="shared" si="32"/>
        <v>303023.0588</v>
      </c>
      <c r="K189" s="133">
        <v>174</v>
      </c>
      <c r="L189" s="198" t="s">
        <v>512</v>
      </c>
      <c r="M189" s="122">
        <v>267410</v>
      </c>
      <c r="N189" s="40">
        <v>0.11</v>
      </c>
      <c r="O189" s="41">
        <v>112464</v>
      </c>
      <c r="P189" s="146">
        <f t="shared" si="33"/>
        <v>379874</v>
      </c>
      <c r="Q189" s="122">
        <v>237490</v>
      </c>
      <c r="R189" s="40">
        <v>0.11</v>
      </c>
      <c r="S189" s="41">
        <v>114490</v>
      </c>
      <c r="T189" s="146">
        <f t="shared" si="34"/>
        <v>351980</v>
      </c>
      <c r="U189" s="199">
        <v>280500</v>
      </c>
      <c r="V189" s="40">
        <v>0.11</v>
      </c>
      <c r="W189" s="201">
        <v>101318.79999999999</v>
      </c>
      <c r="X189" s="162">
        <f t="shared" si="35"/>
        <v>381818.8</v>
      </c>
      <c r="Y189" s="199">
        <v>278630</v>
      </c>
      <c r="Z189" s="40">
        <v>0.11</v>
      </c>
      <c r="AA189" s="201">
        <v>111451</v>
      </c>
      <c r="AB189" s="162">
        <f t="shared" si="36"/>
        <v>390081</v>
      </c>
      <c r="AC189" s="573">
        <v>193800</v>
      </c>
      <c r="AD189" s="563">
        <v>0.11</v>
      </c>
      <c r="AE189" s="572">
        <v>61200</v>
      </c>
      <c r="AF189" s="584">
        <f t="shared" si="30"/>
        <v>255000</v>
      </c>
      <c r="AG189" s="458">
        <f t="shared" si="37"/>
        <v>343629.47646666667</v>
      </c>
    </row>
    <row r="190" spans="1:33" x14ac:dyDescent="0.25">
      <c r="A190" s="16">
        <v>175</v>
      </c>
      <c r="B190" s="29" t="s">
        <v>413</v>
      </c>
      <c r="C190" s="301" t="s">
        <v>593</v>
      </c>
      <c r="D190" s="302" t="s">
        <v>593</v>
      </c>
      <c r="E190" s="301" t="s">
        <v>593</v>
      </c>
      <c r="F190" s="302" t="s">
        <v>593</v>
      </c>
      <c r="G190" s="271">
        <v>711970.152</v>
      </c>
      <c r="H190" s="322">
        <f t="shared" si="31"/>
        <v>748280.62975199998</v>
      </c>
      <c r="I190" s="91">
        <f t="shared" si="32"/>
        <v>748280.62975199998</v>
      </c>
      <c r="K190" s="133">
        <v>175</v>
      </c>
      <c r="L190" s="198" t="s">
        <v>413</v>
      </c>
      <c r="M190" s="122">
        <v>666720</v>
      </c>
      <c r="N190" s="40">
        <v>0.11</v>
      </c>
      <c r="O190" s="41">
        <v>273867</v>
      </c>
      <c r="P190" s="146">
        <f t="shared" si="33"/>
        <v>940587</v>
      </c>
      <c r="Q190" s="122">
        <v>578750</v>
      </c>
      <c r="R190" s="40">
        <v>0.11</v>
      </c>
      <c r="S190" s="41">
        <v>286316</v>
      </c>
      <c r="T190" s="146">
        <f t="shared" si="34"/>
        <v>865066</v>
      </c>
      <c r="U190" s="199">
        <v>652830</v>
      </c>
      <c r="V190" s="40">
        <v>0.11</v>
      </c>
      <c r="W190" s="201">
        <v>248970.152</v>
      </c>
      <c r="X190" s="162">
        <f t="shared" si="35"/>
        <v>901800.152</v>
      </c>
      <c r="Y190" s="199">
        <v>685240</v>
      </c>
      <c r="Z190" s="40">
        <v>0.11</v>
      </c>
      <c r="AA190" s="201">
        <v>283826</v>
      </c>
      <c r="AB190" s="162">
        <f t="shared" si="36"/>
        <v>969066</v>
      </c>
      <c r="AC190" s="573">
        <v>327030.80957975</v>
      </c>
      <c r="AD190" s="563">
        <v>0.11</v>
      </c>
      <c r="AE190" s="572">
        <v>54012.348778536798</v>
      </c>
      <c r="AF190" s="584">
        <f t="shared" si="30"/>
        <v>381043.15835828678</v>
      </c>
      <c r="AG190" s="458">
        <f t="shared" si="37"/>
        <v>800973.82335171441</v>
      </c>
    </row>
    <row r="191" spans="1:33" x14ac:dyDescent="0.25">
      <c r="A191" s="16">
        <v>176</v>
      </c>
      <c r="B191" s="29" t="s">
        <v>414</v>
      </c>
      <c r="C191" s="301" t="s">
        <v>593</v>
      </c>
      <c r="D191" s="302" t="s">
        <v>593</v>
      </c>
      <c r="E191" s="301" t="s">
        <v>593</v>
      </c>
      <c r="F191" s="302" t="s">
        <v>593</v>
      </c>
      <c r="G191" s="271">
        <v>725144</v>
      </c>
      <c r="H191" s="322">
        <f t="shared" si="31"/>
        <v>762126.34400000004</v>
      </c>
      <c r="I191" s="91">
        <f t="shared" si="32"/>
        <v>762126.34400000004</v>
      </c>
      <c r="K191" s="133">
        <v>176</v>
      </c>
      <c r="L191" s="198" t="s">
        <v>414</v>
      </c>
      <c r="M191" s="122">
        <v>635850</v>
      </c>
      <c r="N191" s="40">
        <v>1.04</v>
      </c>
      <c r="O191" s="41">
        <v>282100</v>
      </c>
      <c r="P191" s="146">
        <f t="shared" si="33"/>
        <v>917950</v>
      </c>
      <c r="Q191" s="122">
        <v>626430</v>
      </c>
      <c r="R191" s="40">
        <v>1.04</v>
      </c>
      <c r="S191" s="41">
        <v>292266</v>
      </c>
      <c r="T191" s="146">
        <f t="shared" si="34"/>
        <v>918696</v>
      </c>
      <c r="U191" s="199">
        <v>654690</v>
      </c>
      <c r="V191" s="40">
        <v>1.04</v>
      </c>
      <c r="W191" s="201">
        <v>254144</v>
      </c>
      <c r="X191" s="162">
        <f t="shared" si="35"/>
        <v>908834</v>
      </c>
      <c r="Y191" s="199">
        <v>706500</v>
      </c>
      <c r="Z191" s="40">
        <v>1.04</v>
      </c>
      <c r="AA191" s="201">
        <v>282100</v>
      </c>
      <c r="AB191" s="162">
        <f t="shared" si="36"/>
        <v>988600</v>
      </c>
      <c r="AC191" s="573">
        <v>334280.52</v>
      </c>
      <c r="AD191" s="563">
        <v>1.04</v>
      </c>
      <c r="AE191" s="572">
        <v>55713.42</v>
      </c>
      <c r="AF191" s="584">
        <f t="shared" si="30"/>
        <v>389993.94</v>
      </c>
      <c r="AG191" s="458">
        <f t="shared" si="37"/>
        <v>814366.71400000015</v>
      </c>
    </row>
    <row r="192" spans="1:33" x14ac:dyDescent="0.25">
      <c r="A192" s="16">
        <v>177</v>
      </c>
      <c r="B192" s="29" t="s">
        <v>415</v>
      </c>
      <c r="C192" s="301" t="s">
        <v>593</v>
      </c>
      <c r="D192" s="302" t="s">
        <v>593</v>
      </c>
      <c r="E192" s="301" t="s">
        <v>593</v>
      </c>
      <c r="F192" s="302" t="s">
        <v>593</v>
      </c>
      <c r="G192" s="271">
        <v>606464</v>
      </c>
      <c r="H192" s="322">
        <f t="shared" si="31"/>
        <v>637393.66399999999</v>
      </c>
      <c r="I192" s="91">
        <f t="shared" si="32"/>
        <v>637393.66399999999</v>
      </c>
      <c r="K192" s="133">
        <v>177</v>
      </c>
      <c r="L192" s="198" t="s">
        <v>415</v>
      </c>
      <c r="M192" s="122">
        <v>555540</v>
      </c>
      <c r="N192" s="40">
        <v>0.41</v>
      </c>
      <c r="O192" s="41">
        <v>235835</v>
      </c>
      <c r="P192" s="146">
        <f t="shared" si="33"/>
        <v>791375</v>
      </c>
      <c r="Q192" s="122">
        <v>543720</v>
      </c>
      <c r="R192" s="40">
        <v>0.41</v>
      </c>
      <c r="S192" s="41">
        <v>237960</v>
      </c>
      <c r="T192" s="146">
        <f t="shared" si="34"/>
        <v>781680</v>
      </c>
      <c r="U192" s="199">
        <v>571300</v>
      </c>
      <c r="V192" s="40">
        <v>0.41</v>
      </c>
      <c r="W192" s="201">
        <v>212464</v>
      </c>
      <c r="X192" s="162">
        <f t="shared" si="35"/>
        <v>783764</v>
      </c>
      <c r="Y192" s="199">
        <v>579180</v>
      </c>
      <c r="Z192" s="40">
        <v>0.41</v>
      </c>
      <c r="AA192" s="201">
        <v>231586</v>
      </c>
      <c r="AB192" s="162">
        <f t="shared" si="36"/>
        <v>810766</v>
      </c>
      <c r="AC192" s="573">
        <v>395722.21250517701</v>
      </c>
      <c r="AD192" s="563">
        <v>0.41</v>
      </c>
      <c r="AE192" s="572">
        <v>42752.931864238599</v>
      </c>
      <c r="AF192" s="584">
        <f t="shared" si="30"/>
        <v>438475.14436941559</v>
      </c>
      <c r="AG192" s="458">
        <f t="shared" si="37"/>
        <v>707242.30139490264</v>
      </c>
    </row>
    <row r="193" spans="1:33" x14ac:dyDescent="0.25">
      <c r="A193" s="16">
        <v>178</v>
      </c>
      <c r="B193" s="29" t="s">
        <v>416</v>
      </c>
      <c r="C193" s="301" t="s">
        <v>593</v>
      </c>
      <c r="D193" s="302" t="s">
        <v>593</v>
      </c>
      <c r="E193" s="301" t="s">
        <v>593</v>
      </c>
      <c r="F193" s="302" t="s">
        <v>593</v>
      </c>
      <c r="G193" s="271">
        <v>485281.6</v>
      </c>
      <c r="H193" s="322">
        <f t="shared" si="31"/>
        <v>510030.96159999998</v>
      </c>
      <c r="I193" s="91">
        <f t="shared" si="32"/>
        <v>510030.96159999998</v>
      </c>
      <c r="K193" s="133">
        <v>178</v>
      </c>
      <c r="L193" s="198" t="s">
        <v>416</v>
      </c>
      <c r="M193" s="122">
        <v>453600</v>
      </c>
      <c r="N193" s="40">
        <v>0.41</v>
      </c>
      <c r="O193" s="41">
        <v>187310</v>
      </c>
      <c r="P193" s="146">
        <f t="shared" si="33"/>
        <v>640910</v>
      </c>
      <c r="Q193" s="122">
        <v>431550</v>
      </c>
      <c r="R193" s="40">
        <v>0.41</v>
      </c>
      <c r="S193" s="41">
        <v>194121</v>
      </c>
      <c r="T193" s="146">
        <f t="shared" si="34"/>
        <v>625671</v>
      </c>
      <c r="U193" s="199">
        <v>444150</v>
      </c>
      <c r="V193" s="40">
        <v>0.41</v>
      </c>
      <c r="W193" s="201">
        <v>170281.59999999998</v>
      </c>
      <c r="X193" s="162">
        <f t="shared" si="35"/>
        <v>614431.6</v>
      </c>
      <c r="Y193" s="199">
        <v>475650</v>
      </c>
      <c r="Z193" s="40">
        <v>0.41</v>
      </c>
      <c r="AA193" s="201">
        <v>185607</v>
      </c>
      <c r="AB193" s="162">
        <f t="shared" si="36"/>
        <v>661257</v>
      </c>
      <c r="AC193" s="573">
        <v>425588.03986405802</v>
      </c>
      <c r="AD193" s="563">
        <v>0.41</v>
      </c>
      <c r="AE193" s="572">
        <v>367849.92912250099</v>
      </c>
      <c r="AF193" s="584">
        <f t="shared" si="30"/>
        <v>793437.96898655896</v>
      </c>
      <c r="AG193" s="458">
        <f t="shared" si="37"/>
        <v>640956.42176442652</v>
      </c>
    </row>
    <row r="194" spans="1:33" x14ac:dyDescent="0.25">
      <c r="A194" s="16">
        <v>179</v>
      </c>
      <c r="B194" s="29" t="s">
        <v>437</v>
      </c>
      <c r="C194" s="301" t="s">
        <v>593</v>
      </c>
      <c r="D194" s="302" t="s">
        <v>593</v>
      </c>
      <c r="E194" s="301" t="s">
        <v>593</v>
      </c>
      <c r="F194" s="302" t="s">
        <v>593</v>
      </c>
      <c r="G194" s="271">
        <v>840981.2</v>
      </c>
      <c r="H194" s="322">
        <f t="shared" si="31"/>
        <v>883871.24119999993</v>
      </c>
      <c r="I194" s="91">
        <f t="shared" si="32"/>
        <v>883871.24119999993</v>
      </c>
      <c r="K194" s="133">
        <v>179</v>
      </c>
      <c r="L194" s="198" t="s">
        <v>437</v>
      </c>
      <c r="M194" s="122">
        <v>765800</v>
      </c>
      <c r="N194" s="40">
        <v>0.41</v>
      </c>
      <c r="O194" s="41">
        <v>326319</v>
      </c>
      <c r="P194" s="146">
        <f t="shared" si="33"/>
        <v>1092119</v>
      </c>
      <c r="Q194" s="122">
        <v>743920</v>
      </c>
      <c r="R194" s="40">
        <v>0.41</v>
      </c>
      <c r="S194" s="41">
        <v>329259</v>
      </c>
      <c r="T194" s="146">
        <f t="shared" si="34"/>
        <v>1073179</v>
      </c>
      <c r="U194" s="199">
        <v>760330</v>
      </c>
      <c r="V194" s="40">
        <v>0.41</v>
      </c>
      <c r="W194" s="201">
        <v>293981.19999999995</v>
      </c>
      <c r="X194" s="162">
        <f t="shared" si="35"/>
        <v>1054311.2</v>
      </c>
      <c r="Y194" s="199">
        <v>815030</v>
      </c>
      <c r="Z194" s="40">
        <v>0.41</v>
      </c>
      <c r="AA194" s="201">
        <v>323379</v>
      </c>
      <c r="AB194" s="162">
        <f t="shared" si="36"/>
        <v>1138409</v>
      </c>
      <c r="AC194" s="573">
        <v>327030.80957975</v>
      </c>
      <c r="AD194" s="563">
        <v>0.41</v>
      </c>
      <c r="AE194" s="572">
        <v>150090.71539205799</v>
      </c>
      <c r="AF194" s="584">
        <f t="shared" si="30"/>
        <v>477121.52497180796</v>
      </c>
      <c r="AG194" s="458">
        <f t="shared" si="37"/>
        <v>953168.49436196813</v>
      </c>
    </row>
    <row r="195" spans="1:33" x14ac:dyDescent="0.25">
      <c r="A195" s="16">
        <v>180</v>
      </c>
      <c r="B195" s="29" t="s">
        <v>417</v>
      </c>
      <c r="C195" s="301" t="s">
        <v>593</v>
      </c>
      <c r="D195" s="302" t="s">
        <v>593</v>
      </c>
      <c r="E195" s="301" t="s">
        <v>593</v>
      </c>
      <c r="F195" s="302" t="s">
        <v>593</v>
      </c>
      <c r="G195" s="271">
        <v>778454.32</v>
      </c>
      <c r="H195" s="322">
        <f t="shared" si="31"/>
        <v>818155.49031999998</v>
      </c>
      <c r="I195" s="91">
        <f t="shared" si="32"/>
        <v>818155.49031999998</v>
      </c>
      <c r="K195" s="133">
        <v>180</v>
      </c>
      <c r="L195" s="198" t="s">
        <v>417</v>
      </c>
      <c r="M195" s="122">
        <v>708400</v>
      </c>
      <c r="N195" s="40">
        <v>2.59</v>
      </c>
      <c r="O195" s="41">
        <v>299700</v>
      </c>
      <c r="P195" s="146">
        <f t="shared" si="33"/>
        <v>1008100</v>
      </c>
      <c r="Q195" s="122">
        <v>693220</v>
      </c>
      <c r="R195" s="40">
        <v>2.59</v>
      </c>
      <c r="S195" s="41">
        <v>305149</v>
      </c>
      <c r="T195" s="146">
        <f t="shared" si="34"/>
        <v>998369</v>
      </c>
      <c r="U195" s="199">
        <v>733700</v>
      </c>
      <c r="V195" s="40">
        <v>2.59</v>
      </c>
      <c r="W195" s="201">
        <v>272454.31999999995</v>
      </c>
      <c r="X195" s="162">
        <f t="shared" si="35"/>
        <v>1006154.32</v>
      </c>
      <c r="Y195" s="199">
        <v>769120</v>
      </c>
      <c r="Z195" s="40">
        <v>2.59</v>
      </c>
      <c r="AA195" s="201">
        <v>294251</v>
      </c>
      <c r="AB195" s="162">
        <f t="shared" si="36"/>
        <v>1063371</v>
      </c>
      <c r="AC195" s="573">
        <v>365856.385146296</v>
      </c>
      <c r="AD195" s="563">
        <v>2.59</v>
      </c>
      <c r="AE195" s="572">
        <v>34614.493908943397</v>
      </c>
      <c r="AF195" s="584">
        <f t="shared" ref="AF195:AF243" si="50">IF(AND(AC195="",AE195=""),"",SUM(AC195,AE195))</f>
        <v>400470.87905523938</v>
      </c>
      <c r="AG195" s="458">
        <f t="shared" si="37"/>
        <v>882436.78156253975</v>
      </c>
    </row>
    <row r="196" spans="1:33" x14ac:dyDescent="0.25">
      <c r="A196" s="16">
        <v>181</v>
      </c>
      <c r="B196" s="29" t="s">
        <v>418</v>
      </c>
      <c r="C196" s="301" t="s">
        <v>593</v>
      </c>
      <c r="D196" s="302" t="s">
        <v>593</v>
      </c>
      <c r="E196" s="301" t="s">
        <v>593</v>
      </c>
      <c r="F196" s="302" t="s">
        <v>593</v>
      </c>
      <c r="G196" s="271">
        <v>851161</v>
      </c>
      <c r="H196" s="322">
        <f t="shared" si="31"/>
        <v>894570.21100000001</v>
      </c>
      <c r="I196" s="91">
        <f t="shared" si="32"/>
        <v>894570.21100000001</v>
      </c>
      <c r="K196" s="133">
        <v>181</v>
      </c>
      <c r="L196" s="198" t="s">
        <v>418</v>
      </c>
      <c r="M196" s="122">
        <v>801850</v>
      </c>
      <c r="N196" s="40">
        <v>0.24864864864864866</v>
      </c>
      <c r="O196" s="41">
        <v>333940</v>
      </c>
      <c r="P196" s="146">
        <f t="shared" si="33"/>
        <v>1135790</v>
      </c>
      <c r="Q196" s="122">
        <v>746550</v>
      </c>
      <c r="R196" s="40">
        <v>0.24864864864864866</v>
      </c>
      <c r="S196" s="41">
        <v>333940</v>
      </c>
      <c r="T196" s="146">
        <f t="shared" si="34"/>
        <v>1080490</v>
      </c>
      <c r="U196" s="199">
        <v>768670</v>
      </c>
      <c r="V196" s="40">
        <v>0.24864864864864866</v>
      </c>
      <c r="W196" s="201">
        <v>298161</v>
      </c>
      <c r="X196" s="162">
        <f t="shared" si="35"/>
        <v>1066831</v>
      </c>
      <c r="Y196" s="199">
        <v>812910</v>
      </c>
      <c r="Z196" s="40">
        <v>0.24864864864864866</v>
      </c>
      <c r="AA196" s="201">
        <v>322014</v>
      </c>
      <c r="AB196" s="162">
        <f t="shared" si="36"/>
        <v>1134924</v>
      </c>
      <c r="AC196" s="573">
        <v>141862.679954686</v>
      </c>
      <c r="AD196" s="563">
        <v>0.248648648648649</v>
      </c>
      <c r="AE196" s="572">
        <v>159229.658563876</v>
      </c>
      <c r="AF196" s="584">
        <f t="shared" si="50"/>
        <v>301092.33851856203</v>
      </c>
      <c r="AG196" s="458">
        <f t="shared" si="37"/>
        <v>935616.25825309369</v>
      </c>
    </row>
    <row r="197" spans="1:33" x14ac:dyDescent="0.25">
      <c r="A197" s="16">
        <v>182</v>
      </c>
      <c r="B197" s="29" t="s">
        <v>419</v>
      </c>
      <c r="C197" s="301" t="s">
        <v>593</v>
      </c>
      <c r="D197" s="302" t="s">
        <v>593</v>
      </c>
      <c r="E197" s="301" t="s">
        <v>593</v>
      </c>
      <c r="F197" s="302" t="s">
        <v>593</v>
      </c>
      <c r="G197" s="271">
        <v>329636</v>
      </c>
      <c r="H197" s="322">
        <f t="shared" si="31"/>
        <v>346447.43599999999</v>
      </c>
      <c r="I197" s="91">
        <f t="shared" si="32"/>
        <v>346447.43599999999</v>
      </c>
      <c r="K197" s="133">
        <v>182</v>
      </c>
      <c r="L197" s="198" t="s">
        <v>419</v>
      </c>
      <c r="M197" s="122">
        <v>293180</v>
      </c>
      <c r="N197" s="40">
        <v>0.24864864864864866</v>
      </c>
      <c r="O197" s="41">
        <v>127200</v>
      </c>
      <c r="P197" s="146">
        <f t="shared" si="33"/>
        <v>420380</v>
      </c>
      <c r="Q197" s="122">
        <v>269640</v>
      </c>
      <c r="R197" s="40">
        <v>0.24864864864864866</v>
      </c>
      <c r="S197" s="41">
        <v>132981</v>
      </c>
      <c r="T197" s="146">
        <f t="shared" si="34"/>
        <v>402621</v>
      </c>
      <c r="U197" s="199">
        <v>321000</v>
      </c>
      <c r="V197" s="40">
        <v>0.24864864864864866</v>
      </c>
      <c r="W197" s="201">
        <v>115636</v>
      </c>
      <c r="X197" s="162">
        <f t="shared" si="35"/>
        <v>436636</v>
      </c>
      <c r="Y197" s="199">
        <v>321000</v>
      </c>
      <c r="Z197" s="40">
        <v>0.24864864864864866</v>
      </c>
      <c r="AA197" s="201">
        <v>126043</v>
      </c>
      <c r="AB197" s="162">
        <f t="shared" si="36"/>
        <v>447043</v>
      </c>
      <c r="AC197" s="573">
        <v>268792.44622993201</v>
      </c>
      <c r="AD197" s="563">
        <v>0.248648648648649</v>
      </c>
      <c r="AE197" s="572">
        <v>112638.967884021</v>
      </c>
      <c r="AF197" s="584">
        <f t="shared" si="50"/>
        <v>381431.41411395301</v>
      </c>
      <c r="AG197" s="458">
        <f t="shared" si="37"/>
        <v>405759.80835232552</v>
      </c>
    </row>
    <row r="198" spans="1:33" x14ac:dyDescent="0.25">
      <c r="A198" s="16">
        <v>183</v>
      </c>
      <c r="B198" s="29" t="s">
        <v>438</v>
      </c>
      <c r="C198" s="301" t="s">
        <v>593</v>
      </c>
      <c r="D198" s="302" t="s">
        <v>593</v>
      </c>
      <c r="E198" s="301" t="s">
        <v>593</v>
      </c>
      <c r="F198" s="302" t="s">
        <v>593</v>
      </c>
      <c r="G198" s="271">
        <v>203844.4</v>
      </c>
      <c r="H198" s="322">
        <f t="shared" si="31"/>
        <v>214240.4644</v>
      </c>
      <c r="I198" s="91">
        <f t="shared" si="32"/>
        <v>214240.4644</v>
      </c>
      <c r="K198" s="133">
        <v>183</v>
      </c>
      <c r="L198" s="198" t="s">
        <v>438</v>
      </c>
      <c r="M198" s="122">
        <v>179520</v>
      </c>
      <c r="N198" s="40">
        <v>0.24324324324324326</v>
      </c>
      <c r="O198" s="41">
        <v>80466</v>
      </c>
      <c r="P198" s="146">
        <f t="shared" si="33"/>
        <v>259986</v>
      </c>
      <c r="Q198" s="122">
        <v>167640</v>
      </c>
      <c r="R198" s="40">
        <v>0.24324324324324326</v>
      </c>
      <c r="S198" s="41">
        <v>80466</v>
      </c>
      <c r="T198" s="146">
        <f t="shared" si="34"/>
        <v>248106</v>
      </c>
      <c r="U198" s="199">
        <v>196680</v>
      </c>
      <c r="V198" s="40">
        <v>0.24324324324324326</v>
      </c>
      <c r="W198" s="201">
        <v>71844.399999999994</v>
      </c>
      <c r="X198" s="162">
        <f t="shared" si="35"/>
        <v>268524.40000000002</v>
      </c>
      <c r="Y198" s="199">
        <v>192720</v>
      </c>
      <c r="Z198" s="40">
        <v>0.24324324324324326</v>
      </c>
      <c r="AA198" s="201">
        <v>78310</v>
      </c>
      <c r="AB198" s="162">
        <f t="shared" si="36"/>
        <v>271030</v>
      </c>
      <c r="AC198" s="573">
        <v>231460.16203132999</v>
      </c>
      <c r="AD198" s="563">
        <v>0.24324324324324301</v>
      </c>
      <c r="AE198" s="572">
        <v>49928.1968872098</v>
      </c>
      <c r="AF198" s="584">
        <f t="shared" si="50"/>
        <v>281388.35891853977</v>
      </c>
      <c r="AG198" s="458">
        <f t="shared" si="37"/>
        <v>257212.5372197566</v>
      </c>
    </row>
    <row r="199" spans="1:33" x14ac:dyDescent="0.25">
      <c r="A199" s="16">
        <v>184</v>
      </c>
      <c r="B199" s="29" t="s">
        <v>421</v>
      </c>
      <c r="C199" s="301" t="s">
        <v>593</v>
      </c>
      <c r="D199" s="302" t="s">
        <v>593</v>
      </c>
      <c r="E199" s="301" t="s">
        <v>593</v>
      </c>
      <c r="F199" s="302" t="s">
        <v>593</v>
      </c>
      <c r="G199" s="271">
        <v>206963.20000000001</v>
      </c>
      <c r="H199" s="322">
        <f t="shared" ref="H199:H221" si="51">G199*5.1%+G199</f>
        <v>217518.32320000001</v>
      </c>
      <c r="I199" s="91">
        <f t="shared" ref="I199:I221" si="52">AVERAGE(D199,F199,H199)</f>
        <v>217518.32320000001</v>
      </c>
      <c r="K199" s="133">
        <v>184</v>
      </c>
      <c r="L199" s="198" t="s">
        <v>421</v>
      </c>
      <c r="M199" s="122">
        <v>184950</v>
      </c>
      <c r="N199" s="40">
        <v>0.25</v>
      </c>
      <c r="O199" s="41">
        <v>79160</v>
      </c>
      <c r="P199" s="146">
        <f t="shared" ref="P199:P243" si="53">+M199+O199</f>
        <v>264110</v>
      </c>
      <c r="Q199" s="122">
        <v>170100</v>
      </c>
      <c r="R199" s="40">
        <v>0.25</v>
      </c>
      <c r="S199" s="41">
        <v>81318</v>
      </c>
      <c r="T199" s="146">
        <f t="shared" ref="T199:T243" si="54">+Q199+S199</f>
        <v>251418</v>
      </c>
      <c r="U199" s="199">
        <v>186300</v>
      </c>
      <c r="V199" s="40">
        <v>0.25</v>
      </c>
      <c r="W199" s="201">
        <v>71963.200000000012</v>
      </c>
      <c r="X199" s="162">
        <f t="shared" ref="X199:X243" si="55">+U199+W199</f>
        <v>258263.2</v>
      </c>
      <c r="Y199" s="199">
        <v>201150</v>
      </c>
      <c r="Z199" s="40">
        <v>0.25</v>
      </c>
      <c r="AA199" s="201">
        <v>81318</v>
      </c>
      <c r="AB199" s="162">
        <f t="shared" ref="AB199:AB243" si="56">+Y199+AA199</f>
        <v>282468</v>
      </c>
      <c r="AC199" s="573">
        <v>211710.99600000001</v>
      </c>
      <c r="AD199" s="563">
        <v>0.25</v>
      </c>
      <c r="AE199" s="572">
        <v>38999.394</v>
      </c>
      <c r="AF199" s="584">
        <f t="shared" si="50"/>
        <v>250710.39</v>
      </c>
      <c r="AG199" s="458">
        <f t="shared" ref="AG199:AG243" si="57">AVERAGE(I199,P199,T199,X199,AB199,AF199)</f>
        <v>254081.31886666664</v>
      </c>
    </row>
    <row r="200" spans="1:33" x14ac:dyDescent="0.25">
      <c r="A200" s="16">
        <v>185</v>
      </c>
      <c r="B200" s="29" t="s">
        <v>423</v>
      </c>
      <c r="C200" s="301" t="s">
        <v>593</v>
      </c>
      <c r="D200" s="302" t="s">
        <v>593</v>
      </c>
      <c r="E200" s="301" t="s">
        <v>593</v>
      </c>
      <c r="F200" s="302" t="s">
        <v>593</v>
      </c>
      <c r="G200" s="271">
        <v>30359.08</v>
      </c>
      <c r="H200" s="322">
        <f t="shared" si="51"/>
        <v>31907.393080000002</v>
      </c>
      <c r="I200" s="91">
        <f t="shared" si="52"/>
        <v>31907.393080000002</v>
      </c>
      <c r="K200" s="133">
        <v>185</v>
      </c>
      <c r="L200" s="198" t="s">
        <v>423</v>
      </c>
      <c r="M200" s="122">
        <v>28000</v>
      </c>
      <c r="N200" s="40">
        <v>0.25</v>
      </c>
      <c r="O200" s="41">
        <v>11602</v>
      </c>
      <c r="P200" s="146">
        <f t="shared" si="53"/>
        <v>39602</v>
      </c>
      <c r="Q200" s="122">
        <v>26400</v>
      </c>
      <c r="R200" s="40">
        <v>0.25</v>
      </c>
      <c r="S200" s="41">
        <v>12017</v>
      </c>
      <c r="T200" s="146">
        <f t="shared" si="54"/>
        <v>38417</v>
      </c>
      <c r="U200" s="199">
        <v>28400</v>
      </c>
      <c r="V200" s="40">
        <v>0.25</v>
      </c>
      <c r="W200" s="201">
        <v>10359.080000000002</v>
      </c>
      <c r="X200" s="162">
        <f t="shared" si="55"/>
        <v>38759.08</v>
      </c>
      <c r="Y200" s="199">
        <v>30000</v>
      </c>
      <c r="Z200" s="40">
        <v>0.25</v>
      </c>
      <c r="AA200" s="201">
        <v>11188</v>
      </c>
      <c r="AB200" s="162">
        <f t="shared" si="56"/>
        <v>41188</v>
      </c>
      <c r="AC200" s="573">
        <v>37332.284198601599</v>
      </c>
      <c r="AD200" s="563">
        <v>0.25</v>
      </c>
      <c r="AE200" s="572">
        <v>495772.73415742902</v>
      </c>
      <c r="AF200" s="584">
        <f t="shared" si="50"/>
        <v>533105.01835603057</v>
      </c>
      <c r="AG200" s="458">
        <f t="shared" si="57"/>
        <v>120496.41523933843</v>
      </c>
    </row>
    <row r="201" spans="1:33" x14ac:dyDescent="0.25">
      <c r="A201" s="16">
        <v>186</v>
      </c>
      <c r="B201" s="29" t="s">
        <v>424</v>
      </c>
      <c r="C201" s="301" t="s">
        <v>593</v>
      </c>
      <c r="D201" s="302" t="s">
        <v>593</v>
      </c>
      <c r="E201" s="301" t="s">
        <v>593</v>
      </c>
      <c r="F201" s="302" t="s">
        <v>593</v>
      </c>
      <c r="G201" s="271">
        <v>30359.08</v>
      </c>
      <c r="H201" s="322">
        <f t="shared" si="51"/>
        <v>31907.393080000002</v>
      </c>
      <c r="I201" s="91">
        <f t="shared" si="52"/>
        <v>31907.393080000002</v>
      </c>
      <c r="K201" s="133">
        <v>186</v>
      </c>
      <c r="L201" s="198" t="s">
        <v>424</v>
      </c>
      <c r="M201" s="122">
        <v>27200</v>
      </c>
      <c r="N201" s="40">
        <v>0.24864864864864866</v>
      </c>
      <c r="O201" s="41">
        <v>11395</v>
      </c>
      <c r="P201" s="146">
        <f t="shared" si="53"/>
        <v>38595</v>
      </c>
      <c r="Q201" s="122">
        <v>25400</v>
      </c>
      <c r="R201" s="40">
        <v>0.24864864864864866</v>
      </c>
      <c r="S201" s="41">
        <v>11913</v>
      </c>
      <c r="T201" s="146">
        <f t="shared" si="54"/>
        <v>37313</v>
      </c>
      <c r="U201" s="199">
        <v>28200</v>
      </c>
      <c r="V201" s="40">
        <v>0.24864864864864866</v>
      </c>
      <c r="W201" s="201">
        <v>10359.080000000002</v>
      </c>
      <c r="X201" s="162">
        <f t="shared" si="55"/>
        <v>38559.08</v>
      </c>
      <c r="Y201" s="199">
        <v>29400</v>
      </c>
      <c r="Z201" s="40">
        <v>0.24864864864864866</v>
      </c>
      <c r="AA201" s="201">
        <v>11602</v>
      </c>
      <c r="AB201" s="162">
        <f t="shared" si="56"/>
        <v>41002</v>
      </c>
      <c r="AC201" s="573">
        <v>52265.1978780422</v>
      </c>
      <c r="AD201" s="563">
        <v>0.248648648648649</v>
      </c>
      <c r="AE201" s="572">
        <v>922107.41970545903</v>
      </c>
      <c r="AF201" s="584">
        <f t="shared" si="50"/>
        <v>974372.61758350127</v>
      </c>
      <c r="AG201" s="458">
        <f t="shared" si="57"/>
        <v>193624.84844391688</v>
      </c>
    </row>
    <row r="202" spans="1:33" x14ac:dyDescent="0.25">
      <c r="A202" s="16">
        <v>187</v>
      </c>
      <c r="B202" s="29" t="s">
        <v>425</v>
      </c>
      <c r="C202" s="301" t="s">
        <v>593</v>
      </c>
      <c r="D202" s="302" t="s">
        <v>593</v>
      </c>
      <c r="E202" s="301" t="s">
        <v>593</v>
      </c>
      <c r="F202" s="302" t="s">
        <v>593</v>
      </c>
      <c r="G202" s="271">
        <v>30359.08</v>
      </c>
      <c r="H202" s="322">
        <f t="shared" si="51"/>
        <v>31907.393080000002</v>
      </c>
      <c r="I202" s="91">
        <f t="shared" si="52"/>
        <v>31907.393080000002</v>
      </c>
      <c r="K202" s="133">
        <v>187</v>
      </c>
      <c r="L202" s="198" t="s">
        <v>425</v>
      </c>
      <c r="M202" s="122">
        <v>27000</v>
      </c>
      <c r="N202" s="40">
        <v>0.24864864864864866</v>
      </c>
      <c r="O202" s="41">
        <v>11395</v>
      </c>
      <c r="P202" s="146">
        <f t="shared" si="53"/>
        <v>38395</v>
      </c>
      <c r="Q202" s="122">
        <v>25800</v>
      </c>
      <c r="R202" s="40">
        <v>0.24864864864864866</v>
      </c>
      <c r="S202" s="41">
        <v>11809</v>
      </c>
      <c r="T202" s="146">
        <f t="shared" si="54"/>
        <v>37609</v>
      </c>
      <c r="U202" s="199">
        <v>27600</v>
      </c>
      <c r="V202" s="40">
        <v>0.24864864864864866</v>
      </c>
      <c r="W202" s="201">
        <v>10359.080000000002</v>
      </c>
      <c r="X202" s="162">
        <f t="shared" si="55"/>
        <v>37959.08</v>
      </c>
      <c r="Y202" s="199">
        <v>29800</v>
      </c>
      <c r="Z202" s="40">
        <v>0.24864864864864866</v>
      </c>
      <c r="AA202" s="201">
        <v>11291</v>
      </c>
      <c r="AB202" s="162">
        <f t="shared" si="56"/>
        <v>41091</v>
      </c>
      <c r="AC202" s="573">
        <v>67198.111557482902</v>
      </c>
      <c r="AD202" s="563">
        <v>0.248648648648649</v>
      </c>
      <c r="AE202" s="572">
        <v>113490.143963749</v>
      </c>
      <c r="AF202" s="584">
        <f t="shared" si="50"/>
        <v>180688.25552123191</v>
      </c>
      <c r="AG202" s="458">
        <f t="shared" si="57"/>
        <v>61274.95476687199</v>
      </c>
    </row>
    <row r="203" spans="1:33" x14ac:dyDescent="0.25">
      <c r="A203" s="16">
        <v>188</v>
      </c>
      <c r="B203" s="29" t="s">
        <v>439</v>
      </c>
      <c r="C203" s="301" t="s">
        <v>593</v>
      </c>
      <c r="D203" s="302" t="s">
        <v>593</v>
      </c>
      <c r="E203" s="301" t="s">
        <v>593</v>
      </c>
      <c r="F203" s="302" t="s">
        <v>593</v>
      </c>
      <c r="G203" s="271">
        <v>309516.52</v>
      </c>
      <c r="H203" s="322">
        <f t="shared" si="51"/>
        <v>325301.86252000002</v>
      </c>
      <c r="I203" s="91">
        <f t="shared" si="52"/>
        <v>325301.86252000002</v>
      </c>
      <c r="K203" s="133">
        <v>188</v>
      </c>
      <c r="L203" s="198" t="s">
        <v>439</v>
      </c>
      <c r="M203" s="122">
        <v>287430</v>
      </c>
      <c r="N203" s="40">
        <v>1.8</v>
      </c>
      <c r="O203" s="41">
        <v>120453</v>
      </c>
      <c r="P203" s="146">
        <f t="shared" si="53"/>
        <v>407883</v>
      </c>
      <c r="Q203" s="122">
        <v>277380</v>
      </c>
      <c r="R203" s="40">
        <v>1.8</v>
      </c>
      <c r="S203" s="41">
        <v>123709</v>
      </c>
      <c r="T203" s="146">
        <f t="shared" si="54"/>
        <v>401089</v>
      </c>
      <c r="U203" s="199">
        <v>285420</v>
      </c>
      <c r="V203" s="40">
        <v>1.8</v>
      </c>
      <c r="W203" s="201">
        <v>108516.52000000002</v>
      </c>
      <c r="X203" s="162">
        <f t="shared" si="55"/>
        <v>393936.52</v>
      </c>
      <c r="Y203" s="199">
        <v>293460</v>
      </c>
      <c r="Z203" s="40">
        <v>1.8</v>
      </c>
      <c r="AA203" s="201">
        <v>121539</v>
      </c>
      <c r="AB203" s="162">
        <f t="shared" si="56"/>
        <v>414999</v>
      </c>
      <c r="AC203" s="573">
        <v>440520.953543499</v>
      </c>
      <c r="AD203" s="563">
        <v>1.8</v>
      </c>
      <c r="AE203" s="572">
        <v>27775.219443759601</v>
      </c>
      <c r="AF203" s="584">
        <f t="shared" si="50"/>
        <v>468296.17298725859</v>
      </c>
      <c r="AG203" s="458">
        <f t="shared" si="57"/>
        <v>401917.5925845431</v>
      </c>
    </row>
    <row r="204" spans="1:33" x14ac:dyDescent="0.25">
      <c r="A204" s="16">
        <v>189</v>
      </c>
      <c r="B204" s="29" t="s">
        <v>427</v>
      </c>
      <c r="C204" s="301" t="s">
        <v>593</v>
      </c>
      <c r="D204" s="302" t="s">
        <v>593</v>
      </c>
      <c r="E204" s="301" t="s">
        <v>593</v>
      </c>
      <c r="F204" s="302" t="s">
        <v>593</v>
      </c>
      <c r="G204" s="271">
        <v>1656363.4</v>
      </c>
      <c r="H204" s="322">
        <f t="shared" si="51"/>
        <v>1740837.9334</v>
      </c>
      <c r="I204" s="91">
        <f t="shared" si="52"/>
        <v>1740837.9334</v>
      </c>
      <c r="K204" s="133">
        <v>189</v>
      </c>
      <c r="L204" s="198" t="s">
        <v>427</v>
      </c>
      <c r="M204" s="122">
        <v>1561650</v>
      </c>
      <c r="N204" s="40">
        <v>1.29</v>
      </c>
      <c r="O204" s="41">
        <v>637300</v>
      </c>
      <c r="P204" s="146">
        <f t="shared" si="53"/>
        <v>2198950</v>
      </c>
      <c r="Q204" s="122">
        <v>1357020</v>
      </c>
      <c r="R204" s="40">
        <v>1.29</v>
      </c>
      <c r="S204" s="41">
        <v>666268</v>
      </c>
      <c r="T204" s="146">
        <f t="shared" si="54"/>
        <v>2023288</v>
      </c>
      <c r="U204" s="199">
        <v>1561650</v>
      </c>
      <c r="V204" s="40">
        <v>1.29</v>
      </c>
      <c r="W204" s="201">
        <v>579363.39999999991</v>
      </c>
      <c r="X204" s="162">
        <f t="shared" si="55"/>
        <v>2141013.4</v>
      </c>
      <c r="Y204" s="199">
        <v>1626270</v>
      </c>
      <c r="Z204" s="40">
        <v>1.29</v>
      </c>
      <c r="AA204" s="201">
        <v>654681</v>
      </c>
      <c r="AB204" s="162">
        <f t="shared" si="56"/>
        <v>2280951</v>
      </c>
      <c r="AC204" s="573">
        <v>627182.37453650695</v>
      </c>
      <c r="AD204" s="563">
        <v>1.29</v>
      </c>
      <c r="AE204" s="572">
        <v>60381.236462818197</v>
      </c>
      <c r="AF204" s="584">
        <f t="shared" si="50"/>
        <v>687563.61099932517</v>
      </c>
      <c r="AG204" s="458">
        <f t="shared" si="57"/>
        <v>1845433.9907332209</v>
      </c>
    </row>
    <row r="205" spans="1:33" x14ac:dyDescent="0.25">
      <c r="A205" s="16">
        <v>190</v>
      </c>
      <c r="B205" s="29" t="s">
        <v>428</v>
      </c>
      <c r="C205" s="301" t="s">
        <v>593</v>
      </c>
      <c r="D205" s="302" t="s">
        <v>593</v>
      </c>
      <c r="E205" s="301" t="s">
        <v>593</v>
      </c>
      <c r="F205" s="302" t="s">
        <v>593</v>
      </c>
      <c r="G205" s="271">
        <v>783738.34</v>
      </c>
      <c r="H205" s="322">
        <f t="shared" si="51"/>
        <v>823708.99533999991</v>
      </c>
      <c r="I205" s="91">
        <f t="shared" si="52"/>
        <v>823708.99533999991</v>
      </c>
      <c r="K205" s="133">
        <v>190</v>
      </c>
      <c r="L205" s="198" t="s">
        <v>428</v>
      </c>
      <c r="M205" s="122">
        <v>712600</v>
      </c>
      <c r="N205" s="40">
        <v>1.29</v>
      </c>
      <c r="O205" s="41">
        <v>307707</v>
      </c>
      <c r="P205" s="146">
        <f t="shared" si="53"/>
        <v>1020307</v>
      </c>
      <c r="Q205" s="122">
        <v>682060</v>
      </c>
      <c r="R205" s="40">
        <v>1.29</v>
      </c>
      <c r="S205" s="41">
        <v>310454</v>
      </c>
      <c r="T205" s="146">
        <f t="shared" si="54"/>
        <v>992514</v>
      </c>
      <c r="U205" s="199">
        <v>702420</v>
      </c>
      <c r="V205" s="40">
        <v>1.29</v>
      </c>
      <c r="W205" s="201">
        <v>274738.33999999997</v>
      </c>
      <c r="X205" s="162">
        <f t="shared" si="55"/>
        <v>977158.34</v>
      </c>
      <c r="Y205" s="199">
        <v>748230</v>
      </c>
      <c r="Z205" s="40">
        <v>1.29</v>
      </c>
      <c r="AA205" s="201">
        <v>302212</v>
      </c>
      <c r="AB205" s="162">
        <f t="shared" si="56"/>
        <v>1050442</v>
      </c>
      <c r="AC205" s="573">
        <v>574917.17665846494</v>
      </c>
      <c r="AD205" s="563">
        <v>1.29</v>
      </c>
      <c r="AE205" s="572">
        <v>138883.563675638</v>
      </c>
      <c r="AF205" s="584">
        <f t="shared" si="50"/>
        <v>713800.74033410288</v>
      </c>
      <c r="AG205" s="458">
        <f t="shared" si="57"/>
        <v>929655.17927901715</v>
      </c>
    </row>
    <row r="206" spans="1:33" x14ac:dyDescent="0.25">
      <c r="A206" s="16">
        <v>191</v>
      </c>
      <c r="B206" s="29" t="s">
        <v>429</v>
      </c>
      <c r="C206" s="301" t="s">
        <v>593</v>
      </c>
      <c r="D206" s="302" t="s">
        <v>593</v>
      </c>
      <c r="E206" s="301" t="s">
        <v>593</v>
      </c>
      <c r="F206" s="302" t="s">
        <v>593</v>
      </c>
      <c r="G206" s="271">
        <v>816863.4</v>
      </c>
      <c r="H206" s="322">
        <f t="shared" si="51"/>
        <v>858523.43339999998</v>
      </c>
      <c r="I206" s="91">
        <f t="shared" si="52"/>
        <v>858523.43339999998</v>
      </c>
      <c r="K206" s="133">
        <v>191</v>
      </c>
      <c r="L206" s="198" t="s">
        <v>429</v>
      </c>
      <c r="M206" s="122">
        <v>738090</v>
      </c>
      <c r="N206" s="40">
        <v>1.29</v>
      </c>
      <c r="O206" s="41">
        <v>314450</v>
      </c>
      <c r="P206" s="146">
        <f t="shared" si="53"/>
        <v>1052540</v>
      </c>
      <c r="Q206" s="122">
        <v>732780</v>
      </c>
      <c r="R206" s="40">
        <v>1.29</v>
      </c>
      <c r="S206" s="41">
        <v>323026</v>
      </c>
      <c r="T206" s="146">
        <f t="shared" si="54"/>
        <v>1055806</v>
      </c>
      <c r="U206" s="199">
        <v>769950</v>
      </c>
      <c r="V206" s="40">
        <v>1.29</v>
      </c>
      <c r="W206" s="201">
        <v>285863.40000000002</v>
      </c>
      <c r="X206" s="162">
        <f t="shared" si="55"/>
        <v>1055813.3999999999</v>
      </c>
      <c r="Y206" s="199">
        <v>780570</v>
      </c>
      <c r="Z206" s="40">
        <v>1.29</v>
      </c>
      <c r="AA206" s="201">
        <v>308732</v>
      </c>
      <c r="AB206" s="162">
        <f t="shared" si="56"/>
        <v>1089302</v>
      </c>
      <c r="AC206" s="573">
        <v>671981.11557482905</v>
      </c>
      <c r="AD206" s="563">
        <v>1.29</v>
      </c>
      <c r="AE206" s="572">
        <v>26483.522410488</v>
      </c>
      <c r="AF206" s="584">
        <f t="shared" si="50"/>
        <v>698464.63798531704</v>
      </c>
      <c r="AG206" s="458">
        <f t="shared" si="57"/>
        <v>968408.24523088615</v>
      </c>
    </row>
    <row r="207" spans="1:33" x14ac:dyDescent="0.25">
      <c r="A207" s="16">
        <v>192</v>
      </c>
      <c r="B207" s="29" t="s">
        <v>471</v>
      </c>
      <c r="C207" s="301" t="s">
        <v>593</v>
      </c>
      <c r="D207" s="302" t="s">
        <v>593</v>
      </c>
      <c r="E207" s="301" t="s">
        <v>593</v>
      </c>
      <c r="F207" s="302" t="s">
        <v>593</v>
      </c>
      <c r="G207" s="271">
        <v>986534.40000000002</v>
      </c>
      <c r="H207" s="322">
        <f t="shared" si="51"/>
        <v>1036847.6544</v>
      </c>
      <c r="I207" s="91">
        <f t="shared" si="52"/>
        <v>1036847.6544</v>
      </c>
      <c r="K207" s="133">
        <v>192</v>
      </c>
      <c r="L207" s="198" t="s">
        <v>471</v>
      </c>
      <c r="M207" s="122">
        <v>884580</v>
      </c>
      <c r="N207" s="40">
        <v>1.1100000000000001</v>
      </c>
      <c r="O207" s="41">
        <v>383543</v>
      </c>
      <c r="P207" s="146">
        <f t="shared" si="53"/>
        <v>1268123</v>
      </c>
      <c r="Q207" s="122">
        <v>801250</v>
      </c>
      <c r="R207" s="40">
        <v>1.1100000000000001</v>
      </c>
      <c r="S207" s="41">
        <v>393909</v>
      </c>
      <c r="T207" s="146">
        <f t="shared" si="54"/>
        <v>1195159</v>
      </c>
      <c r="U207" s="199">
        <v>903810</v>
      </c>
      <c r="V207" s="40">
        <v>1.1100000000000001</v>
      </c>
      <c r="W207" s="201">
        <v>345534.4</v>
      </c>
      <c r="X207" s="162">
        <f t="shared" si="55"/>
        <v>1249344.3999999999</v>
      </c>
      <c r="Y207" s="199">
        <v>948680</v>
      </c>
      <c r="Z207" s="40">
        <v>1.1100000000000001</v>
      </c>
      <c r="AA207" s="201">
        <v>373177</v>
      </c>
      <c r="AB207" s="162">
        <f t="shared" si="56"/>
        <v>1321857</v>
      </c>
      <c r="AC207" s="573">
        <v>769045.05449119303</v>
      </c>
      <c r="AD207" s="563">
        <v>1.1100000000000001</v>
      </c>
      <c r="AE207" s="572">
        <v>91927.016610636594</v>
      </c>
      <c r="AF207" s="584">
        <f t="shared" si="50"/>
        <v>860972.07110182964</v>
      </c>
      <c r="AG207" s="458">
        <f t="shared" si="57"/>
        <v>1155383.8542503049</v>
      </c>
    </row>
    <row r="208" spans="1:33" x14ac:dyDescent="0.25">
      <c r="A208" s="16">
        <v>193</v>
      </c>
      <c r="B208" s="29" t="s">
        <v>472</v>
      </c>
      <c r="C208" s="301" t="s">
        <v>593</v>
      </c>
      <c r="D208" s="302" t="s">
        <v>593</v>
      </c>
      <c r="E208" s="301" t="s">
        <v>593</v>
      </c>
      <c r="F208" s="302" t="s">
        <v>593</v>
      </c>
      <c r="G208" s="271">
        <v>972716</v>
      </c>
      <c r="H208" s="322">
        <f t="shared" si="51"/>
        <v>1022324.5159999999</v>
      </c>
      <c r="I208" s="91">
        <f t="shared" si="52"/>
        <v>1022324.5159999999</v>
      </c>
      <c r="K208" s="133">
        <v>193</v>
      </c>
      <c r="L208" s="198" t="s">
        <v>472</v>
      </c>
      <c r="M208" s="122">
        <v>891120</v>
      </c>
      <c r="N208" s="40">
        <v>1.05</v>
      </c>
      <c r="O208" s="41">
        <v>381602</v>
      </c>
      <c r="P208" s="146">
        <f t="shared" si="53"/>
        <v>1272722</v>
      </c>
      <c r="Q208" s="122">
        <v>846880</v>
      </c>
      <c r="R208" s="40">
        <v>1.05</v>
      </c>
      <c r="S208" s="41">
        <v>385009</v>
      </c>
      <c r="T208" s="146">
        <f t="shared" si="54"/>
        <v>1231889</v>
      </c>
      <c r="U208" s="199">
        <v>922720</v>
      </c>
      <c r="V208" s="40">
        <v>1.05</v>
      </c>
      <c r="W208" s="201">
        <v>340716</v>
      </c>
      <c r="X208" s="162">
        <f t="shared" si="55"/>
        <v>1263436</v>
      </c>
      <c r="Y208" s="199">
        <v>941680</v>
      </c>
      <c r="Z208" s="40">
        <v>1.05</v>
      </c>
      <c r="AA208" s="201">
        <v>388416</v>
      </c>
      <c r="AB208" s="162">
        <f t="shared" si="56"/>
        <v>1330096</v>
      </c>
      <c r="AC208" s="573">
        <v>783977.96817063401</v>
      </c>
      <c r="AD208" s="563">
        <v>1.05</v>
      </c>
      <c r="AE208" s="572">
        <v>137039.348836227</v>
      </c>
      <c r="AF208" s="584">
        <f t="shared" si="50"/>
        <v>921017.31700686098</v>
      </c>
      <c r="AG208" s="458">
        <f t="shared" si="57"/>
        <v>1173580.8055011434</v>
      </c>
    </row>
    <row r="209" spans="1:33" x14ac:dyDescent="0.25">
      <c r="A209" s="16">
        <v>194</v>
      </c>
      <c r="B209" s="29" t="s">
        <v>476</v>
      </c>
      <c r="C209" s="301" t="s">
        <v>593</v>
      </c>
      <c r="D209" s="302" t="s">
        <v>593</v>
      </c>
      <c r="E209" s="301" t="s">
        <v>593</v>
      </c>
      <c r="F209" s="302" t="s">
        <v>593</v>
      </c>
      <c r="G209" s="271">
        <v>911536</v>
      </c>
      <c r="H209" s="322">
        <f t="shared" si="51"/>
        <v>958024.33600000001</v>
      </c>
      <c r="I209" s="91">
        <f t="shared" si="52"/>
        <v>958024.33600000001</v>
      </c>
      <c r="K209" s="133">
        <v>194</v>
      </c>
      <c r="L209" s="198" t="s">
        <v>476</v>
      </c>
      <c r="M209" s="122">
        <v>858400</v>
      </c>
      <c r="N209" s="40">
        <v>1.1100000000000001</v>
      </c>
      <c r="O209" s="41">
        <v>354685</v>
      </c>
      <c r="P209" s="146">
        <f t="shared" si="53"/>
        <v>1213085</v>
      </c>
      <c r="Q209" s="122">
        <v>775520</v>
      </c>
      <c r="R209" s="40">
        <v>1.1100000000000001</v>
      </c>
      <c r="S209" s="41">
        <v>361076</v>
      </c>
      <c r="T209" s="146">
        <f t="shared" si="54"/>
        <v>1136596</v>
      </c>
      <c r="U209" s="199">
        <v>882080</v>
      </c>
      <c r="V209" s="40">
        <v>1.1100000000000001</v>
      </c>
      <c r="W209" s="201">
        <v>319536</v>
      </c>
      <c r="X209" s="162">
        <f t="shared" si="55"/>
        <v>1201616</v>
      </c>
      <c r="Y209" s="199">
        <v>864320</v>
      </c>
      <c r="Z209" s="40">
        <v>1.1100000000000001</v>
      </c>
      <c r="AA209" s="201">
        <v>364271</v>
      </c>
      <c r="AB209" s="162">
        <f t="shared" si="56"/>
        <v>1228591</v>
      </c>
      <c r="AC209" s="573">
        <v>470386.78090238001</v>
      </c>
      <c r="AD209" s="563">
        <v>1.1100000000000001</v>
      </c>
      <c r="AE209" s="572">
        <v>80204.679372275699</v>
      </c>
      <c r="AF209" s="584">
        <f t="shared" si="50"/>
        <v>550591.46027465572</v>
      </c>
      <c r="AG209" s="458">
        <f t="shared" si="57"/>
        <v>1048083.9660457759</v>
      </c>
    </row>
    <row r="210" spans="1:33" x14ac:dyDescent="0.25">
      <c r="A210" s="16">
        <v>195</v>
      </c>
      <c r="B210" s="29" t="s">
        <v>531</v>
      </c>
      <c r="C210" s="301" t="s">
        <v>593</v>
      </c>
      <c r="D210" s="302" t="s">
        <v>593</v>
      </c>
      <c r="E210" s="301" t="s">
        <v>593</v>
      </c>
      <c r="F210" s="302" t="s">
        <v>593</v>
      </c>
      <c r="G210" s="271">
        <v>1071616</v>
      </c>
      <c r="H210" s="322">
        <f t="shared" si="51"/>
        <v>1126268.416</v>
      </c>
      <c r="I210" s="91">
        <f t="shared" si="52"/>
        <v>1126268.416</v>
      </c>
      <c r="K210" s="133">
        <v>195</v>
      </c>
      <c r="L210" s="198" t="s">
        <v>531</v>
      </c>
      <c r="M210" s="122">
        <v>996710</v>
      </c>
      <c r="N210" s="40">
        <v>1.05</v>
      </c>
      <c r="O210" s="41">
        <v>412078</v>
      </c>
      <c r="P210" s="146">
        <f t="shared" si="53"/>
        <v>1408788</v>
      </c>
      <c r="Q210" s="122">
        <v>878220</v>
      </c>
      <c r="R210" s="40">
        <v>1.05</v>
      </c>
      <c r="S210" s="41">
        <v>427062</v>
      </c>
      <c r="T210" s="146">
        <f t="shared" si="54"/>
        <v>1305282</v>
      </c>
      <c r="U210" s="199">
        <v>968830</v>
      </c>
      <c r="V210" s="40">
        <v>1.05</v>
      </c>
      <c r="W210" s="201">
        <v>374616</v>
      </c>
      <c r="X210" s="162">
        <f t="shared" si="55"/>
        <v>1343446</v>
      </c>
      <c r="Y210" s="199">
        <v>1024590</v>
      </c>
      <c r="Z210" s="40">
        <v>1.05</v>
      </c>
      <c r="AA210" s="201">
        <v>423316</v>
      </c>
      <c r="AB210" s="162">
        <f t="shared" si="56"/>
        <v>1447906</v>
      </c>
      <c r="AC210" s="573">
        <v>470386.78090238001</v>
      </c>
      <c r="AD210" s="563">
        <v>1.05</v>
      </c>
      <c r="AE210" s="572">
        <v>115954.07472085601</v>
      </c>
      <c r="AF210" s="584">
        <f t="shared" si="50"/>
        <v>586340.85562323604</v>
      </c>
      <c r="AG210" s="458">
        <f t="shared" si="57"/>
        <v>1203005.2119372061</v>
      </c>
    </row>
    <row r="211" spans="1:33" x14ac:dyDescent="0.25">
      <c r="A211" s="16">
        <v>196</v>
      </c>
      <c r="B211" s="29" t="s">
        <v>434</v>
      </c>
      <c r="C211" s="301" t="s">
        <v>593</v>
      </c>
      <c r="D211" s="302" t="s">
        <v>593</v>
      </c>
      <c r="E211" s="301" t="s">
        <v>593</v>
      </c>
      <c r="F211" s="302" t="s">
        <v>593</v>
      </c>
      <c r="G211" s="271">
        <v>949366.4</v>
      </c>
      <c r="H211" s="322">
        <f t="shared" si="51"/>
        <v>997784.08640000003</v>
      </c>
      <c r="I211" s="91">
        <f t="shared" si="52"/>
        <v>997784.08640000003</v>
      </c>
      <c r="K211" s="133">
        <v>196</v>
      </c>
      <c r="L211" s="198" t="s">
        <v>434</v>
      </c>
      <c r="M211" s="122">
        <v>845290</v>
      </c>
      <c r="N211" s="40">
        <v>1.05</v>
      </c>
      <c r="O211" s="41">
        <v>372250</v>
      </c>
      <c r="P211" s="146">
        <f t="shared" si="53"/>
        <v>1217540</v>
      </c>
      <c r="Q211" s="122">
        <v>771250</v>
      </c>
      <c r="R211" s="40">
        <v>1.05</v>
      </c>
      <c r="S211" s="41">
        <v>375574</v>
      </c>
      <c r="T211" s="146">
        <f t="shared" si="54"/>
        <v>1146824</v>
      </c>
      <c r="U211" s="199">
        <v>906990</v>
      </c>
      <c r="V211" s="40">
        <v>1.05</v>
      </c>
      <c r="W211" s="201">
        <v>332366.40000000002</v>
      </c>
      <c r="X211" s="162">
        <f t="shared" si="55"/>
        <v>1239356.3999999999</v>
      </c>
      <c r="Y211" s="199">
        <v>913160</v>
      </c>
      <c r="Z211" s="40">
        <v>1.05</v>
      </c>
      <c r="AA211" s="201">
        <v>358956</v>
      </c>
      <c r="AB211" s="162">
        <f t="shared" si="56"/>
        <v>1272116</v>
      </c>
      <c r="AC211" s="573">
        <v>671981.11557482905</v>
      </c>
      <c r="AD211" s="563">
        <v>1.05</v>
      </c>
      <c r="AE211" s="572">
        <v>42752.931864238599</v>
      </c>
      <c r="AF211" s="584">
        <f t="shared" si="50"/>
        <v>714734.04743906762</v>
      </c>
      <c r="AG211" s="458">
        <f t="shared" si="57"/>
        <v>1098059.0889731778</v>
      </c>
    </row>
    <row r="212" spans="1:33" x14ac:dyDescent="0.25">
      <c r="A212" s="16">
        <v>197</v>
      </c>
      <c r="B212" s="29" t="s">
        <v>440</v>
      </c>
      <c r="C212" s="301" t="s">
        <v>593</v>
      </c>
      <c r="D212" s="302" t="s">
        <v>593</v>
      </c>
      <c r="E212" s="301" t="s">
        <v>593</v>
      </c>
      <c r="F212" s="302" t="s">
        <v>593</v>
      </c>
      <c r="G212" s="271">
        <v>382003.32</v>
      </c>
      <c r="H212" s="322">
        <f t="shared" si="51"/>
        <v>401485.48931999999</v>
      </c>
      <c r="I212" s="91">
        <f t="shared" si="52"/>
        <v>401485.48931999999</v>
      </c>
      <c r="K212" s="133">
        <v>197</v>
      </c>
      <c r="L212" s="198" t="s">
        <v>440</v>
      </c>
      <c r="M212" s="122">
        <v>357120</v>
      </c>
      <c r="N212" s="40">
        <v>1.05</v>
      </c>
      <c r="O212" s="41">
        <v>147404</v>
      </c>
      <c r="P212" s="146">
        <f t="shared" si="53"/>
        <v>504524</v>
      </c>
      <c r="Q212" s="122">
        <v>337280</v>
      </c>
      <c r="R212" s="40">
        <v>1.05</v>
      </c>
      <c r="S212" s="41">
        <v>155444</v>
      </c>
      <c r="T212" s="146">
        <f t="shared" si="54"/>
        <v>492724</v>
      </c>
      <c r="U212" s="199">
        <v>359600</v>
      </c>
      <c r="V212" s="40">
        <v>1.05</v>
      </c>
      <c r="W212" s="201">
        <v>134003.32</v>
      </c>
      <c r="X212" s="162">
        <f t="shared" si="55"/>
        <v>493603.32</v>
      </c>
      <c r="Y212" s="199">
        <v>374480</v>
      </c>
      <c r="Z212" s="40">
        <v>1.05</v>
      </c>
      <c r="AA212" s="201">
        <v>152764</v>
      </c>
      <c r="AB212" s="162">
        <f t="shared" si="56"/>
        <v>527244</v>
      </c>
      <c r="AC212" s="573">
        <v>440520.953543499</v>
      </c>
      <c r="AD212" s="563">
        <v>1.05</v>
      </c>
      <c r="AE212" s="572">
        <v>367849.92912250099</v>
      </c>
      <c r="AF212" s="584">
        <f t="shared" si="50"/>
        <v>808370.88266599993</v>
      </c>
      <c r="AG212" s="458">
        <f t="shared" si="57"/>
        <v>537991.94866433332</v>
      </c>
    </row>
    <row r="213" spans="1:33" x14ac:dyDescent="0.25">
      <c r="A213" s="16">
        <v>198</v>
      </c>
      <c r="B213" s="29" t="s">
        <v>342</v>
      </c>
      <c r="C213" s="301" t="s">
        <v>593</v>
      </c>
      <c r="D213" s="302" t="s">
        <v>593</v>
      </c>
      <c r="E213" s="301" t="s">
        <v>593</v>
      </c>
      <c r="F213" s="302" t="s">
        <v>593</v>
      </c>
      <c r="G213" s="271">
        <v>799031.04</v>
      </c>
      <c r="H213" s="322">
        <f t="shared" si="51"/>
        <v>839781.62303999998</v>
      </c>
      <c r="I213" s="91">
        <f t="shared" si="52"/>
        <v>839781.62303999998</v>
      </c>
      <c r="K213" s="133">
        <v>198</v>
      </c>
      <c r="L213" s="198" t="s">
        <v>342</v>
      </c>
      <c r="M213" s="122">
        <v>736980</v>
      </c>
      <c r="N213" s="40">
        <v>2.4300000000000002</v>
      </c>
      <c r="O213" s="41">
        <v>310834</v>
      </c>
      <c r="P213" s="146">
        <f t="shared" si="53"/>
        <v>1047814</v>
      </c>
      <c r="Q213" s="122">
        <v>664320</v>
      </c>
      <c r="R213" s="40">
        <v>2.4300000000000002</v>
      </c>
      <c r="S213" s="41">
        <v>324836</v>
      </c>
      <c r="T213" s="146">
        <f t="shared" si="54"/>
        <v>989156</v>
      </c>
      <c r="U213" s="199">
        <v>757740</v>
      </c>
      <c r="V213" s="40">
        <v>2.4300000000000002</v>
      </c>
      <c r="W213" s="201">
        <v>280031.04000000004</v>
      </c>
      <c r="X213" s="162">
        <f t="shared" si="55"/>
        <v>1037771.04</v>
      </c>
      <c r="Y213" s="199">
        <v>762930</v>
      </c>
      <c r="Z213" s="40">
        <v>2.4300000000000002</v>
      </c>
      <c r="AA213" s="201">
        <v>316435</v>
      </c>
      <c r="AB213" s="162">
        <f t="shared" si="56"/>
        <v>1079365</v>
      </c>
      <c r="AC213" s="573">
        <v>595823.25580968196</v>
      </c>
      <c r="AD213" s="563">
        <v>2.4300000000000002</v>
      </c>
      <c r="AE213" s="572">
        <v>159229.658563876</v>
      </c>
      <c r="AF213" s="584">
        <f t="shared" si="50"/>
        <v>755052.91437355801</v>
      </c>
      <c r="AG213" s="458">
        <f t="shared" si="57"/>
        <v>958156.76290225971</v>
      </c>
    </row>
    <row r="214" spans="1:33" x14ac:dyDescent="0.25">
      <c r="A214" s="16">
        <v>199</v>
      </c>
      <c r="B214" s="29" t="s">
        <v>464</v>
      </c>
      <c r="C214" s="301" t="s">
        <v>593</v>
      </c>
      <c r="D214" s="302" t="s">
        <v>593</v>
      </c>
      <c r="E214" s="301" t="s">
        <v>593</v>
      </c>
      <c r="F214" s="302" t="s">
        <v>593</v>
      </c>
      <c r="G214" s="271">
        <v>2837150.28</v>
      </c>
      <c r="H214" s="322">
        <f t="shared" si="51"/>
        <v>2981844.9442799999</v>
      </c>
      <c r="I214" s="91">
        <f t="shared" si="52"/>
        <v>2981844.9442799999</v>
      </c>
      <c r="K214" s="133">
        <v>199</v>
      </c>
      <c r="L214" s="198" t="s">
        <v>464</v>
      </c>
      <c r="M214" s="122">
        <v>2563160</v>
      </c>
      <c r="N214" s="40">
        <v>0.35</v>
      </c>
      <c r="O214" s="41">
        <v>1102397</v>
      </c>
      <c r="P214" s="146">
        <f t="shared" si="53"/>
        <v>3665557</v>
      </c>
      <c r="Q214" s="122">
        <v>2397200</v>
      </c>
      <c r="R214" s="40">
        <v>0.35</v>
      </c>
      <c r="S214" s="41">
        <v>1132191</v>
      </c>
      <c r="T214" s="146">
        <f t="shared" si="54"/>
        <v>3529391</v>
      </c>
      <c r="U214" s="199">
        <v>2563160</v>
      </c>
      <c r="V214" s="40">
        <v>0.35</v>
      </c>
      <c r="W214" s="201">
        <v>993150.2799999998</v>
      </c>
      <c r="X214" s="162">
        <f t="shared" si="55"/>
        <v>3556310.28</v>
      </c>
      <c r="Y214" s="199">
        <v>2692240</v>
      </c>
      <c r="Z214" s="40">
        <v>0.35</v>
      </c>
      <c r="AA214" s="201">
        <v>1112328</v>
      </c>
      <c r="AB214" s="162">
        <f t="shared" si="56"/>
        <v>3804568</v>
      </c>
      <c r="AC214" s="573">
        <v>574917.17665846494</v>
      </c>
      <c r="AD214" s="563">
        <v>0.35</v>
      </c>
      <c r="AE214" s="572">
        <v>34614.493908943397</v>
      </c>
      <c r="AF214" s="584">
        <f t="shared" si="50"/>
        <v>609531.67056740832</v>
      </c>
      <c r="AG214" s="458">
        <f t="shared" si="57"/>
        <v>3024533.8158079013</v>
      </c>
    </row>
    <row r="215" spans="1:33" x14ac:dyDescent="0.25">
      <c r="A215" s="16">
        <v>200</v>
      </c>
      <c r="B215" s="29" t="s">
        <v>465</v>
      </c>
      <c r="C215" s="301" t="s">
        <v>593</v>
      </c>
      <c r="D215" s="302" t="s">
        <v>593</v>
      </c>
      <c r="E215" s="301" t="s">
        <v>593</v>
      </c>
      <c r="F215" s="302" t="s">
        <v>593</v>
      </c>
      <c r="G215" s="271">
        <v>928372</v>
      </c>
      <c r="H215" s="322">
        <f t="shared" si="51"/>
        <v>975718.97199999995</v>
      </c>
      <c r="I215" s="91">
        <f t="shared" si="52"/>
        <v>975718.97199999995</v>
      </c>
      <c r="K215" s="133">
        <v>200</v>
      </c>
      <c r="L215" s="198" t="s">
        <v>465</v>
      </c>
      <c r="M215" s="122">
        <v>856260</v>
      </c>
      <c r="N215" s="40">
        <v>0.35</v>
      </c>
      <c r="O215" s="41">
        <v>364417</v>
      </c>
      <c r="P215" s="146">
        <f t="shared" si="53"/>
        <v>1220677</v>
      </c>
      <c r="Q215" s="122">
        <v>814050</v>
      </c>
      <c r="R215" s="40">
        <v>0.35</v>
      </c>
      <c r="S215" s="41">
        <v>377432</v>
      </c>
      <c r="T215" s="146">
        <f t="shared" si="54"/>
        <v>1191482</v>
      </c>
      <c r="U215" s="199">
        <v>862290</v>
      </c>
      <c r="V215" s="40">
        <v>0.35</v>
      </c>
      <c r="W215" s="201">
        <v>325372</v>
      </c>
      <c r="X215" s="162">
        <f t="shared" si="55"/>
        <v>1187662</v>
      </c>
      <c r="Y215" s="199">
        <v>916560</v>
      </c>
      <c r="Z215" s="40">
        <v>0.35</v>
      </c>
      <c r="AA215" s="201">
        <v>361163</v>
      </c>
      <c r="AB215" s="162">
        <f t="shared" si="56"/>
        <v>1277723</v>
      </c>
      <c r="AC215" s="573">
        <v>671981.11557482905</v>
      </c>
      <c r="AD215" s="563">
        <v>0.35</v>
      </c>
      <c r="AE215" s="572">
        <v>159229.658563876</v>
      </c>
      <c r="AF215" s="584">
        <f t="shared" si="50"/>
        <v>831210.77413870511</v>
      </c>
      <c r="AG215" s="458">
        <f t="shared" si="57"/>
        <v>1114078.9576897842</v>
      </c>
    </row>
    <row r="216" spans="1:33" x14ac:dyDescent="0.25">
      <c r="A216" s="16">
        <v>201</v>
      </c>
      <c r="B216" s="29" t="s">
        <v>502</v>
      </c>
      <c r="C216" s="301" t="s">
        <v>593</v>
      </c>
      <c r="D216" s="302" t="s">
        <v>593</v>
      </c>
      <c r="E216" s="301" t="s">
        <v>593</v>
      </c>
      <c r="F216" s="302" t="s">
        <v>593</v>
      </c>
      <c r="G216" s="271">
        <v>178756</v>
      </c>
      <c r="H216" s="322">
        <f t="shared" si="51"/>
        <v>187872.55600000001</v>
      </c>
      <c r="I216" s="91">
        <f t="shared" si="52"/>
        <v>187872.55600000001</v>
      </c>
      <c r="K216" s="133">
        <v>201</v>
      </c>
      <c r="L216" s="198" t="s">
        <v>502</v>
      </c>
      <c r="M216" s="122">
        <v>156600</v>
      </c>
      <c r="N216" s="40">
        <v>0.15</v>
      </c>
      <c r="O216" s="41">
        <v>69032</v>
      </c>
      <c r="P216" s="146">
        <f t="shared" si="53"/>
        <v>225632</v>
      </c>
      <c r="Q216" s="122">
        <v>145000</v>
      </c>
      <c r="R216" s="40">
        <v>0.15</v>
      </c>
      <c r="S216" s="41">
        <v>72797</v>
      </c>
      <c r="T216" s="146">
        <f t="shared" si="54"/>
        <v>217797</v>
      </c>
      <c r="U216" s="199">
        <v>163560</v>
      </c>
      <c r="V216" s="40">
        <v>0.15</v>
      </c>
      <c r="W216" s="201">
        <v>62756</v>
      </c>
      <c r="X216" s="162">
        <f t="shared" si="55"/>
        <v>226316</v>
      </c>
      <c r="Y216" s="199">
        <v>169360</v>
      </c>
      <c r="Z216" s="40">
        <v>0.15</v>
      </c>
      <c r="AA216" s="201">
        <v>68404</v>
      </c>
      <c r="AB216" s="162">
        <f t="shared" si="56"/>
        <v>237764</v>
      </c>
      <c r="AC216" s="573">
        <v>327034.254311856</v>
      </c>
      <c r="AD216" s="563">
        <v>0.15</v>
      </c>
      <c r="AE216" s="572">
        <v>32296.516451166201</v>
      </c>
      <c r="AF216" s="584">
        <f t="shared" si="50"/>
        <v>359330.77076302218</v>
      </c>
      <c r="AG216" s="458">
        <f t="shared" si="57"/>
        <v>242452.05446050366</v>
      </c>
    </row>
    <row r="217" spans="1:33" ht="25.5" x14ac:dyDescent="0.25">
      <c r="A217" s="16">
        <v>202</v>
      </c>
      <c r="B217" s="12" t="s">
        <v>503</v>
      </c>
      <c r="C217" s="301" t="s">
        <v>593</v>
      </c>
      <c r="D217" s="302" t="s">
        <v>593</v>
      </c>
      <c r="E217" s="301" t="s">
        <v>593</v>
      </c>
      <c r="F217" s="302" t="s">
        <v>593</v>
      </c>
      <c r="G217" s="271">
        <v>659365.38</v>
      </c>
      <c r="H217" s="322">
        <f t="shared" si="51"/>
        <v>692993.01437999995</v>
      </c>
      <c r="I217" s="91">
        <f t="shared" si="52"/>
        <v>692993.01437999995</v>
      </c>
      <c r="K217" s="133">
        <v>202</v>
      </c>
      <c r="L217" s="124" t="s">
        <v>503</v>
      </c>
      <c r="M217" s="122">
        <v>609180</v>
      </c>
      <c r="N217" s="310">
        <v>2.4300000000000002</v>
      </c>
      <c r="O217" s="41">
        <v>258009</v>
      </c>
      <c r="P217" s="146">
        <f t="shared" si="53"/>
        <v>867189</v>
      </c>
      <c r="Q217" s="123">
        <v>553410</v>
      </c>
      <c r="R217" s="310">
        <v>2.4300000000000002</v>
      </c>
      <c r="S217" s="41">
        <v>264920</v>
      </c>
      <c r="T217" s="146">
        <f t="shared" si="54"/>
        <v>818330</v>
      </c>
      <c r="U217" s="55">
        <v>634920</v>
      </c>
      <c r="V217" s="310">
        <v>2.4300000000000002</v>
      </c>
      <c r="W217" s="59">
        <v>230365.38</v>
      </c>
      <c r="X217" s="162">
        <f t="shared" si="55"/>
        <v>865285.38</v>
      </c>
      <c r="Y217" s="55">
        <v>639210</v>
      </c>
      <c r="Z217" s="310">
        <v>2.4300000000000002</v>
      </c>
      <c r="AA217" s="59">
        <v>248795</v>
      </c>
      <c r="AB217" s="162">
        <f t="shared" si="56"/>
        <v>888005</v>
      </c>
      <c r="AC217" s="571">
        <v>470386.78090238001</v>
      </c>
      <c r="AD217" s="607">
        <v>2.4300000000000002</v>
      </c>
      <c r="AE217" s="570">
        <v>137039.348836227</v>
      </c>
      <c r="AF217" s="570">
        <f t="shared" si="50"/>
        <v>607426.12973860698</v>
      </c>
      <c r="AG217" s="458">
        <f t="shared" si="57"/>
        <v>789871.42068643449</v>
      </c>
    </row>
    <row r="218" spans="1:33" x14ac:dyDescent="0.25">
      <c r="A218" s="16">
        <v>203</v>
      </c>
      <c r="B218" s="13" t="s">
        <v>403</v>
      </c>
      <c r="C218" s="301" t="s">
        <v>593</v>
      </c>
      <c r="D218" s="302" t="s">
        <v>593</v>
      </c>
      <c r="E218" s="301" t="s">
        <v>593</v>
      </c>
      <c r="F218" s="302" t="s">
        <v>593</v>
      </c>
      <c r="G218" s="271">
        <v>518981.2</v>
      </c>
      <c r="H218" s="322">
        <f t="shared" si="51"/>
        <v>545449.24120000005</v>
      </c>
      <c r="I218" s="91">
        <f t="shared" si="52"/>
        <v>545449.24120000005</v>
      </c>
      <c r="K218" s="133">
        <v>203</v>
      </c>
      <c r="L218" s="206" t="s">
        <v>403</v>
      </c>
      <c r="M218" s="122">
        <v>468430</v>
      </c>
      <c r="N218" s="40">
        <v>0.15</v>
      </c>
      <c r="O218" s="41">
        <v>201999</v>
      </c>
      <c r="P218" s="146">
        <f t="shared" si="53"/>
        <v>670429</v>
      </c>
      <c r="Q218" s="122">
        <v>451580</v>
      </c>
      <c r="R218" s="40">
        <v>0.15</v>
      </c>
      <c r="S218" s="41">
        <v>211098</v>
      </c>
      <c r="T218" s="146">
        <f t="shared" si="54"/>
        <v>662678</v>
      </c>
      <c r="U218" s="55">
        <v>492020</v>
      </c>
      <c r="V218" s="40">
        <v>0.15</v>
      </c>
      <c r="W218" s="59">
        <v>181981.2</v>
      </c>
      <c r="X218" s="162">
        <f t="shared" si="55"/>
        <v>674001.2</v>
      </c>
      <c r="Y218" s="55">
        <v>505500</v>
      </c>
      <c r="Z218" s="40">
        <v>0.15</v>
      </c>
      <c r="AA218" s="59">
        <v>207459</v>
      </c>
      <c r="AB218" s="162">
        <f t="shared" si="56"/>
        <v>712959</v>
      </c>
      <c r="AC218" s="571">
        <v>1167753.84973226</v>
      </c>
      <c r="AD218" s="563">
        <v>0.15</v>
      </c>
      <c r="AE218" s="570">
        <v>112638.967884021</v>
      </c>
      <c r="AF218" s="570">
        <f t="shared" si="50"/>
        <v>1280392.8176162811</v>
      </c>
      <c r="AG218" s="458">
        <f t="shared" si="57"/>
        <v>757651.54313604685</v>
      </c>
    </row>
    <row r="219" spans="1:33" x14ac:dyDescent="0.25">
      <c r="A219" s="16">
        <v>204</v>
      </c>
      <c r="B219" s="12" t="s">
        <v>474</v>
      </c>
      <c r="C219" s="301" t="s">
        <v>593</v>
      </c>
      <c r="D219" s="302" t="s">
        <v>593</v>
      </c>
      <c r="E219" s="301" t="s">
        <v>593</v>
      </c>
      <c r="F219" s="302" t="s">
        <v>593</v>
      </c>
      <c r="G219" s="271">
        <v>665009.304</v>
      </c>
      <c r="H219" s="322">
        <f t="shared" si="51"/>
        <v>698924.77850400005</v>
      </c>
      <c r="I219" s="91">
        <f t="shared" si="52"/>
        <v>698924.77850400005</v>
      </c>
      <c r="K219" s="133">
        <v>204</v>
      </c>
      <c r="L219" s="124" t="s">
        <v>474</v>
      </c>
      <c r="M219" s="122">
        <v>626400</v>
      </c>
      <c r="N219" s="40">
        <v>0.15</v>
      </c>
      <c r="O219" s="41">
        <v>260970</v>
      </c>
      <c r="P219" s="146">
        <f t="shared" si="53"/>
        <v>887370</v>
      </c>
      <c r="Q219" s="123">
        <v>561600</v>
      </c>
      <c r="R219" s="40">
        <v>0.15</v>
      </c>
      <c r="S219" s="41">
        <v>263301</v>
      </c>
      <c r="T219" s="146">
        <f t="shared" si="54"/>
        <v>824901</v>
      </c>
      <c r="U219" s="55">
        <v>622080</v>
      </c>
      <c r="V219" s="40">
        <v>0.15</v>
      </c>
      <c r="W219" s="59">
        <v>233009.304</v>
      </c>
      <c r="X219" s="162">
        <f t="shared" si="55"/>
        <v>855089.304</v>
      </c>
      <c r="Y219" s="55">
        <v>656640</v>
      </c>
      <c r="Z219" s="40">
        <v>0.15</v>
      </c>
      <c r="AA219" s="59">
        <v>265631</v>
      </c>
      <c r="AB219" s="162">
        <f t="shared" si="56"/>
        <v>922271</v>
      </c>
      <c r="AC219" s="571">
        <v>440520.953543499</v>
      </c>
      <c r="AD219" s="563">
        <v>0.15</v>
      </c>
      <c r="AE219" s="570">
        <v>113490.143963749</v>
      </c>
      <c r="AF219" s="570">
        <f t="shared" si="50"/>
        <v>554011.09750724793</v>
      </c>
      <c r="AG219" s="458">
        <f t="shared" si="57"/>
        <v>790427.86333520804</v>
      </c>
    </row>
    <row r="220" spans="1:33" x14ac:dyDescent="0.25">
      <c r="A220" s="16">
        <v>205</v>
      </c>
      <c r="B220" s="12" t="s">
        <v>520</v>
      </c>
      <c r="C220" s="301" t="s">
        <v>593</v>
      </c>
      <c r="D220" s="302" t="s">
        <v>593</v>
      </c>
      <c r="E220" s="301" t="s">
        <v>593</v>
      </c>
      <c r="F220" s="302" t="s">
        <v>593</v>
      </c>
      <c r="G220" s="271">
        <v>116618.28</v>
      </c>
      <c r="H220" s="322">
        <f t="shared" si="51"/>
        <v>122565.81228</v>
      </c>
      <c r="I220" s="91">
        <f t="shared" si="52"/>
        <v>122565.81228</v>
      </c>
      <c r="K220" s="133">
        <v>205</v>
      </c>
      <c r="L220" s="124" t="s">
        <v>520</v>
      </c>
      <c r="M220" s="122">
        <v>133008</v>
      </c>
      <c r="N220" s="40">
        <v>0.85</v>
      </c>
      <c r="O220" s="41">
        <v>44680</v>
      </c>
      <c r="P220" s="146">
        <f t="shared" si="53"/>
        <v>177688</v>
      </c>
      <c r="Q220" s="123">
        <v>133986</v>
      </c>
      <c r="R220" s="40">
        <v>0.85</v>
      </c>
      <c r="S220" s="41">
        <v>46711</v>
      </c>
      <c r="T220" s="146">
        <f t="shared" si="54"/>
        <v>180697</v>
      </c>
      <c r="U220" s="55">
        <v>143766</v>
      </c>
      <c r="V220" s="40">
        <v>0.85</v>
      </c>
      <c r="W220" s="59">
        <v>40618.28</v>
      </c>
      <c r="X220" s="162">
        <f t="shared" si="55"/>
        <v>184384.28</v>
      </c>
      <c r="Y220" s="55">
        <v>148656</v>
      </c>
      <c r="Z220" s="40">
        <v>0.85</v>
      </c>
      <c r="AA220" s="59">
        <v>44680</v>
      </c>
      <c r="AB220" s="162">
        <f t="shared" si="56"/>
        <v>193336</v>
      </c>
      <c r="AC220" s="571">
        <v>671981.11557482905</v>
      </c>
      <c r="AD220" s="563">
        <v>0.85</v>
      </c>
      <c r="AE220" s="570">
        <v>115954.074720857</v>
      </c>
      <c r="AF220" s="570">
        <f t="shared" si="50"/>
        <v>787935.19029568601</v>
      </c>
      <c r="AG220" s="458">
        <f t="shared" si="57"/>
        <v>274434.38042928098</v>
      </c>
    </row>
    <row r="221" spans="1:33" x14ac:dyDescent="0.25">
      <c r="A221" s="16">
        <v>206</v>
      </c>
      <c r="B221" s="12" t="s">
        <v>521</v>
      </c>
      <c r="C221" s="301" t="s">
        <v>593</v>
      </c>
      <c r="D221" s="302" t="s">
        <v>593</v>
      </c>
      <c r="E221" s="301" t="s">
        <v>593</v>
      </c>
      <c r="F221" s="302" t="s">
        <v>593</v>
      </c>
      <c r="G221" s="271">
        <v>134136</v>
      </c>
      <c r="H221" s="322">
        <f t="shared" si="51"/>
        <v>140976.93599999999</v>
      </c>
      <c r="I221" s="91">
        <f t="shared" si="52"/>
        <v>140976.93599999999</v>
      </c>
      <c r="K221" s="133">
        <v>206</v>
      </c>
      <c r="L221" s="124" t="s">
        <v>521</v>
      </c>
      <c r="M221" s="122">
        <v>120930</v>
      </c>
      <c r="N221" s="40">
        <v>0.85</v>
      </c>
      <c r="O221" s="41">
        <v>51850</v>
      </c>
      <c r="P221" s="146">
        <f t="shared" si="53"/>
        <v>172780</v>
      </c>
      <c r="Q221" s="123">
        <v>119190</v>
      </c>
      <c r="R221" s="40">
        <v>0.85</v>
      </c>
      <c r="S221" s="41">
        <v>54678</v>
      </c>
      <c r="T221" s="146">
        <f t="shared" si="54"/>
        <v>173868</v>
      </c>
      <c r="U221" s="55">
        <v>130500</v>
      </c>
      <c r="V221" s="40">
        <v>0.85</v>
      </c>
      <c r="W221" s="59">
        <v>47136</v>
      </c>
      <c r="X221" s="162">
        <f t="shared" si="55"/>
        <v>177636</v>
      </c>
      <c r="Y221" s="55">
        <v>131370</v>
      </c>
      <c r="Z221" s="40">
        <v>0.85</v>
      </c>
      <c r="AA221" s="59">
        <v>52321</v>
      </c>
      <c r="AB221" s="162">
        <f t="shared" si="56"/>
        <v>183691</v>
      </c>
      <c r="AC221" s="571">
        <v>440520.953543499</v>
      </c>
      <c r="AD221" s="563">
        <v>0.85</v>
      </c>
      <c r="AE221" s="570">
        <v>42752.931864238599</v>
      </c>
      <c r="AF221" s="570">
        <f t="shared" si="50"/>
        <v>483273.88540773757</v>
      </c>
      <c r="AG221" s="458">
        <f t="shared" si="57"/>
        <v>222037.6369012896</v>
      </c>
    </row>
    <row r="222" spans="1:33" x14ac:dyDescent="0.25">
      <c r="A222" s="16">
        <v>207</v>
      </c>
      <c r="B222" s="31" t="s">
        <v>542</v>
      </c>
      <c r="C222" s="301" t="s">
        <v>593</v>
      </c>
      <c r="D222" s="302" t="s">
        <v>593</v>
      </c>
      <c r="E222" s="301" t="s">
        <v>593</v>
      </c>
      <c r="F222" s="302" t="s">
        <v>593</v>
      </c>
      <c r="G222" s="320" t="s">
        <v>593</v>
      </c>
      <c r="H222" s="302" t="s">
        <v>593</v>
      </c>
      <c r="I222" s="323" t="s">
        <v>593</v>
      </c>
      <c r="K222" s="133">
        <v>207</v>
      </c>
      <c r="L222" s="211" t="s">
        <v>542</v>
      </c>
      <c r="M222" s="122">
        <v>269680</v>
      </c>
      <c r="N222" s="135">
        <v>1.59</v>
      </c>
      <c r="O222" s="41">
        <v>98230</v>
      </c>
      <c r="P222" s="146">
        <f t="shared" si="53"/>
        <v>367910</v>
      </c>
      <c r="Q222" s="123">
        <v>263817</v>
      </c>
      <c r="R222" s="135">
        <v>1.59</v>
      </c>
      <c r="S222" s="41">
        <v>100909</v>
      </c>
      <c r="T222" s="146">
        <f t="shared" si="54"/>
        <v>364726</v>
      </c>
      <c r="U222" s="212">
        <v>271634</v>
      </c>
      <c r="V222" s="135">
        <v>1.59</v>
      </c>
      <c r="W222" s="212">
        <v>89300</v>
      </c>
      <c r="X222" s="162">
        <f t="shared" si="55"/>
        <v>360934</v>
      </c>
      <c r="Y222" s="212">
        <v>283359</v>
      </c>
      <c r="Z222" s="135">
        <v>1.59</v>
      </c>
      <c r="AA222" s="212">
        <v>96444</v>
      </c>
      <c r="AB222" s="162">
        <f t="shared" si="56"/>
        <v>379803</v>
      </c>
      <c r="AC222" s="586">
        <v>627182.37453650695</v>
      </c>
      <c r="AD222" s="606">
        <v>1.59</v>
      </c>
      <c r="AE222" s="586">
        <v>367849.92912250099</v>
      </c>
      <c r="AF222" s="570">
        <f t="shared" si="50"/>
        <v>995032.30365900788</v>
      </c>
      <c r="AG222" s="458">
        <f t="shared" si="57"/>
        <v>493681.06073180155</v>
      </c>
    </row>
    <row r="223" spans="1:33" x14ac:dyDescent="0.25">
      <c r="A223" s="16">
        <v>208</v>
      </c>
      <c r="B223" s="31" t="s">
        <v>544</v>
      </c>
      <c r="C223" s="301" t="s">
        <v>593</v>
      </c>
      <c r="D223" s="302" t="s">
        <v>593</v>
      </c>
      <c r="E223" s="301" t="s">
        <v>593</v>
      </c>
      <c r="F223" s="302" t="s">
        <v>593</v>
      </c>
      <c r="G223" s="320" t="s">
        <v>593</v>
      </c>
      <c r="H223" s="302" t="s">
        <v>593</v>
      </c>
      <c r="I223" s="323" t="s">
        <v>593</v>
      </c>
      <c r="K223" s="133">
        <v>208</v>
      </c>
      <c r="L223" s="211" t="s">
        <v>544</v>
      </c>
      <c r="M223" s="461" t="s">
        <v>593</v>
      </c>
      <c r="N223" s="135">
        <v>18.399999999999999</v>
      </c>
      <c r="O223" s="41">
        <v>660000</v>
      </c>
      <c r="P223" s="146">
        <f t="shared" ref="P223:P224" si="58">+O223</f>
        <v>660000</v>
      </c>
      <c r="Q223" s="461" t="s">
        <v>593</v>
      </c>
      <c r="R223" s="135">
        <v>18.399999999999999</v>
      </c>
      <c r="S223" s="41">
        <v>696000</v>
      </c>
      <c r="T223" s="146">
        <f t="shared" ref="T223:T224" si="59">+S223</f>
        <v>696000</v>
      </c>
      <c r="U223" s="461" t="s">
        <v>593</v>
      </c>
      <c r="V223" s="135">
        <v>18.399999999999999</v>
      </c>
      <c r="W223" s="212">
        <v>600000</v>
      </c>
      <c r="X223" s="162">
        <f t="shared" ref="X223:X224" si="60">+W223</f>
        <v>600000</v>
      </c>
      <c r="Y223" s="461" t="s">
        <v>593</v>
      </c>
      <c r="Z223" s="135">
        <v>18.399999999999999</v>
      </c>
      <c r="AA223" s="212">
        <v>684000</v>
      </c>
      <c r="AB223" s="162">
        <f t="shared" ref="AB223:AB224" si="61">+AA223</f>
        <v>684000</v>
      </c>
      <c r="AC223" s="586">
        <v>671981.11557482905</v>
      </c>
      <c r="AD223" s="606">
        <v>18.399999999999999</v>
      </c>
      <c r="AE223" s="586">
        <v>34614.493908943397</v>
      </c>
      <c r="AF223" s="570">
        <f t="shared" si="50"/>
        <v>706595.60948377242</v>
      </c>
      <c r="AG223" s="458">
        <f t="shared" si="57"/>
        <v>669319.12189675448</v>
      </c>
    </row>
    <row r="224" spans="1:33" x14ac:dyDescent="0.25">
      <c r="A224" s="16">
        <v>209</v>
      </c>
      <c r="B224" s="31" t="s">
        <v>545</v>
      </c>
      <c r="C224" s="301" t="s">
        <v>593</v>
      </c>
      <c r="D224" s="302" t="s">
        <v>593</v>
      </c>
      <c r="E224" s="301" t="s">
        <v>593</v>
      </c>
      <c r="F224" s="302" t="s">
        <v>593</v>
      </c>
      <c r="G224" s="320" t="s">
        <v>593</v>
      </c>
      <c r="H224" s="302" t="s">
        <v>593</v>
      </c>
      <c r="I224" s="323" t="s">
        <v>593</v>
      </c>
      <c r="K224" s="133">
        <v>209</v>
      </c>
      <c r="L224" s="211" t="s">
        <v>545</v>
      </c>
      <c r="M224" s="461" t="s">
        <v>593</v>
      </c>
      <c r="N224" s="135">
        <v>3.21</v>
      </c>
      <c r="O224" s="41">
        <v>481600</v>
      </c>
      <c r="P224" s="146">
        <f t="shared" si="58"/>
        <v>481600</v>
      </c>
      <c r="Q224" s="461" t="s">
        <v>593</v>
      </c>
      <c r="R224" s="135">
        <v>3.21</v>
      </c>
      <c r="S224" s="41">
        <v>494500</v>
      </c>
      <c r="T224" s="146">
        <f t="shared" si="59"/>
        <v>494500</v>
      </c>
      <c r="U224" s="461" t="s">
        <v>593</v>
      </c>
      <c r="V224" s="135">
        <v>3.21</v>
      </c>
      <c r="W224" s="212">
        <v>430000</v>
      </c>
      <c r="X224" s="162">
        <f t="shared" si="60"/>
        <v>430000</v>
      </c>
      <c r="Y224" s="461" t="s">
        <v>593</v>
      </c>
      <c r="Z224" s="135">
        <v>3.21</v>
      </c>
      <c r="AA224" s="212">
        <v>473000</v>
      </c>
      <c r="AB224" s="162">
        <f t="shared" si="61"/>
        <v>473000</v>
      </c>
      <c r="AC224" s="586">
        <v>769045.05449119303</v>
      </c>
      <c r="AD224" s="606">
        <v>3.21</v>
      </c>
      <c r="AE224" s="586">
        <v>159229.658563876</v>
      </c>
      <c r="AF224" s="570">
        <f t="shared" si="50"/>
        <v>928274.71305506909</v>
      </c>
      <c r="AG224" s="458">
        <f t="shared" si="57"/>
        <v>561474.94261101377</v>
      </c>
    </row>
    <row r="225" spans="1:33" x14ac:dyDescent="0.25">
      <c r="A225" s="16">
        <v>210</v>
      </c>
      <c r="B225" s="31" t="s">
        <v>546</v>
      </c>
      <c r="C225" s="301" t="s">
        <v>593</v>
      </c>
      <c r="D225" s="302" t="s">
        <v>593</v>
      </c>
      <c r="E225" s="301" t="s">
        <v>593</v>
      </c>
      <c r="F225" s="302" t="s">
        <v>593</v>
      </c>
      <c r="G225" s="320" t="s">
        <v>593</v>
      </c>
      <c r="H225" s="302" t="s">
        <v>593</v>
      </c>
      <c r="I225" s="323" t="s">
        <v>593</v>
      </c>
      <c r="K225" s="133">
        <v>210</v>
      </c>
      <c r="L225" s="211" t="s">
        <v>546</v>
      </c>
      <c r="M225" s="122">
        <v>397600</v>
      </c>
      <c r="N225" s="135">
        <v>11.2</v>
      </c>
      <c r="O225" s="41">
        <v>108780</v>
      </c>
      <c r="P225" s="146">
        <f t="shared" si="53"/>
        <v>506380</v>
      </c>
      <c r="Q225" s="123">
        <v>366800</v>
      </c>
      <c r="R225" s="135">
        <v>11.2</v>
      </c>
      <c r="S225" s="41">
        <v>112700</v>
      </c>
      <c r="T225" s="146">
        <f t="shared" si="54"/>
        <v>479500</v>
      </c>
      <c r="U225" s="212">
        <v>406000</v>
      </c>
      <c r="V225" s="135">
        <v>11.2</v>
      </c>
      <c r="W225" s="212">
        <v>98000</v>
      </c>
      <c r="X225" s="162">
        <f t="shared" si="55"/>
        <v>504000</v>
      </c>
      <c r="Y225" s="212">
        <v>425600</v>
      </c>
      <c r="Z225" s="135">
        <v>11.2</v>
      </c>
      <c r="AA225" s="212">
        <v>106820</v>
      </c>
      <c r="AB225" s="162">
        <f t="shared" si="56"/>
        <v>532420</v>
      </c>
      <c r="AC225" s="586">
        <v>783977.96817063401</v>
      </c>
      <c r="AD225" s="606">
        <v>11.2</v>
      </c>
      <c r="AE225" s="586">
        <v>112638.967884021</v>
      </c>
      <c r="AF225" s="570">
        <f t="shared" si="50"/>
        <v>896616.936054655</v>
      </c>
      <c r="AG225" s="458">
        <f t="shared" si="57"/>
        <v>583783.38721093093</v>
      </c>
    </row>
    <row r="226" spans="1:33" x14ac:dyDescent="0.25">
      <c r="A226" s="16">
        <v>211</v>
      </c>
      <c r="B226" s="31" t="s">
        <v>547</v>
      </c>
      <c r="C226" s="301" t="s">
        <v>593</v>
      </c>
      <c r="D226" s="302" t="s">
        <v>593</v>
      </c>
      <c r="E226" s="301" t="s">
        <v>593</v>
      </c>
      <c r="F226" s="302" t="s">
        <v>593</v>
      </c>
      <c r="G226" s="320" t="s">
        <v>593</v>
      </c>
      <c r="H226" s="302" t="s">
        <v>593</v>
      </c>
      <c r="I226" s="323" t="s">
        <v>593</v>
      </c>
      <c r="K226" s="133">
        <v>211</v>
      </c>
      <c r="L226" s="211" t="s">
        <v>547</v>
      </c>
      <c r="M226" s="122">
        <v>277900</v>
      </c>
      <c r="N226" s="135">
        <v>2.21</v>
      </c>
      <c r="O226" s="41">
        <v>76423</v>
      </c>
      <c r="P226" s="146">
        <f t="shared" si="53"/>
        <v>354323</v>
      </c>
      <c r="Q226" s="123">
        <v>262020</v>
      </c>
      <c r="R226" s="135">
        <v>2.21</v>
      </c>
      <c r="S226" s="41">
        <v>80591</v>
      </c>
      <c r="T226" s="146">
        <f t="shared" si="54"/>
        <v>342611</v>
      </c>
      <c r="U226" s="212">
        <v>277900</v>
      </c>
      <c r="V226" s="135">
        <v>2.21</v>
      </c>
      <c r="W226" s="212">
        <v>69475</v>
      </c>
      <c r="X226" s="162">
        <f t="shared" si="55"/>
        <v>347375</v>
      </c>
      <c r="Y226" s="212">
        <v>287825</v>
      </c>
      <c r="Z226" s="135">
        <v>2.21</v>
      </c>
      <c r="AA226" s="212">
        <v>75728</v>
      </c>
      <c r="AB226" s="162">
        <f t="shared" si="56"/>
        <v>363553</v>
      </c>
      <c r="AC226" s="586">
        <v>470386.78090238001</v>
      </c>
      <c r="AD226" s="606">
        <v>2.21</v>
      </c>
      <c r="AE226" s="586">
        <v>49928.1968872098</v>
      </c>
      <c r="AF226" s="570">
        <f t="shared" si="50"/>
        <v>520314.97778958979</v>
      </c>
      <c r="AG226" s="458">
        <f t="shared" si="57"/>
        <v>385635.39555791795</v>
      </c>
    </row>
    <row r="227" spans="1:33" x14ac:dyDescent="0.25">
      <c r="A227" s="16">
        <v>212</v>
      </c>
      <c r="B227" s="31" t="s">
        <v>548</v>
      </c>
      <c r="C227" s="301" t="s">
        <v>593</v>
      </c>
      <c r="D227" s="302" t="s">
        <v>593</v>
      </c>
      <c r="E227" s="301" t="s">
        <v>593</v>
      </c>
      <c r="F227" s="302" t="s">
        <v>593</v>
      </c>
      <c r="G227" s="320" t="s">
        <v>593</v>
      </c>
      <c r="H227" s="302" t="s">
        <v>593</v>
      </c>
      <c r="I227" s="323" t="s">
        <v>593</v>
      </c>
      <c r="K227" s="133">
        <v>212</v>
      </c>
      <c r="L227" s="211" t="s">
        <v>548</v>
      </c>
      <c r="M227" s="122">
        <v>3808141</v>
      </c>
      <c r="N227" s="135">
        <v>4.5199999999999996</v>
      </c>
      <c r="O227" s="41">
        <v>418000</v>
      </c>
      <c r="P227" s="146">
        <f t="shared" si="53"/>
        <v>4226141</v>
      </c>
      <c r="Q227" s="123">
        <v>3454528</v>
      </c>
      <c r="R227" s="135">
        <v>4.5199999999999996</v>
      </c>
      <c r="S227" s="41">
        <v>440800</v>
      </c>
      <c r="T227" s="146">
        <f t="shared" si="54"/>
        <v>3895328</v>
      </c>
      <c r="U227" s="212">
        <v>4080152</v>
      </c>
      <c r="V227" s="135">
        <v>4.5199999999999996</v>
      </c>
      <c r="W227" s="212">
        <v>380000</v>
      </c>
      <c r="X227" s="162">
        <f t="shared" si="55"/>
        <v>4460152</v>
      </c>
      <c r="Y227" s="212">
        <v>3971347</v>
      </c>
      <c r="Z227" s="135">
        <v>4.5199999999999996</v>
      </c>
      <c r="AA227" s="212">
        <v>425600</v>
      </c>
      <c r="AB227" s="162">
        <f t="shared" si="56"/>
        <v>4396947</v>
      </c>
      <c r="AC227" s="586">
        <v>470386.78090238001</v>
      </c>
      <c r="AD227" s="606">
        <v>4.5199999999999996</v>
      </c>
      <c r="AE227" s="586">
        <v>30881.265489083198</v>
      </c>
      <c r="AF227" s="570">
        <f t="shared" si="50"/>
        <v>501268.0463914632</v>
      </c>
      <c r="AG227" s="458">
        <f t="shared" si="57"/>
        <v>3495967.209278293</v>
      </c>
    </row>
    <row r="228" spans="1:33" x14ac:dyDescent="0.25">
      <c r="A228" s="16">
        <v>213</v>
      </c>
      <c r="B228" s="31" t="s">
        <v>549</v>
      </c>
      <c r="C228" s="301" t="s">
        <v>593</v>
      </c>
      <c r="D228" s="302" t="s">
        <v>593</v>
      </c>
      <c r="E228" s="301" t="s">
        <v>593</v>
      </c>
      <c r="F228" s="302" t="s">
        <v>593</v>
      </c>
      <c r="G228" s="320" t="s">
        <v>593</v>
      </c>
      <c r="H228" s="302" t="s">
        <v>593</v>
      </c>
      <c r="I228" s="323" t="s">
        <v>593</v>
      </c>
      <c r="K228" s="133">
        <v>213</v>
      </c>
      <c r="L228" s="211" t="s">
        <v>549</v>
      </c>
      <c r="M228" s="122">
        <v>3976347</v>
      </c>
      <c r="N228" s="135">
        <v>4.5199999999999996</v>
      </c>
      <c r="O228" s="41">
        <v>421800</v>
      </c>
      <c r="P228" s="146">
        <f t="shared" si="53"/>
        <v>4398147</v>
      </c>
      <c r="Q228" s="123">
        <v>3722537</v>
      </c>
      <c r="R228" s="135">
        <v>4.5199999999999996</v>
      </c>
      <c r="S228" s="41">
        <v>425600</v>
      </c>
      <c r="T228" s="146">
        <f t="shared" si="54"/>
        <v>4148137</v>
      </c>
      <c r="U228" s="212">
        <v>4173754</v>
      </c>
      <c r="V228" s="135">
        <v>4.5199999999999996</v>
      </c>
      <c r="W228" s="212">
        <v>380000</v>
      </c>
      <c r="X228" s="162">
        <f t="shared" si="55"/>
        <v>4553754</v>
      </c>
      <c r="Y228" s="212">
        <v>4117352</v>
      </c>
      <c r="Z228" s="135">
        <v>4.5199999999999996</v>
      </c>
      <c r="AA228" s="212">
        <v>418000</v>
      </c>
      <c r="AB228" s="162">
        <f t="shared" si="56"/>
        <v>4535352</v>
      </c>
      <c r="AC228" s="586">
        <v>671981.11557482905</v>
      </c>
      <c r="AD228" s="606">
        <v>4.5199999999999996</v>
      </c>
      <c r="AE228" s="586">
        <v>495772.73415742902</v>
      </c>
      <c r="AF228" s="570">
        <f t="shared" si="50"/>
        <v>1167753.8497322581</v>
      </c>
      <c r="AG228" s="458">
        <f t="shared" si="57"/>
        <v>3760628.7699464513</v>
      </c>
    </row>
    <row r="229" spans="1:33" x14ac:dyDescent="0.25">
      <c r="A229" s="16">
        <v>214</v>
      </c>
      <c r="B229" s="31" t="s">
        <v>550</v>
      </c>
      <c r="C229" s="301" t="s">
        <v>593</v>
      </c>
      <c r="D229" s="302" t="s">
        <v>593</v>
      </c>
      <c r="E229" s="301" t="s">
        <v>593</v>
      </c>
      <c r="F229" s="302" t="s">
        <v>593</v>
      </c>
      <c r="G229" s="320" t="s">
        <v>593</v>
      </c>
      <c r="H229" s="302" t="s">
        <v>593</v>
      </c>
      <c r="I229" s="323" t="s">
        <v>593</v>
      </c>
      <c r="K229" s="133">
        <v>214</v>
      </c>
      <c r="L229" s="211" t="s">
        <v>550</v>
      </c>
      <c r="M229" s="122">
        <v>886600</v>
      </c>
      <c r="N229" s="135">
        <v>11.56</v>
      </c>
      <c r="O229" s="41">
        <v>240870</v>
      </c>
      <c r="P229" s="146">
        <f t="shared" si="53"/>
        <v>1127470</v>
      </c>
      <c r="Q229" s="123">
        <v>787400</v>
      </c>
      <c r="R229" s="135">
        <v>11.56</v>
      </c>
      <c r="S229" s="41">
        <v>247380</v>
      </c>
      <c r="T229" s="146">
        <f t="shared" si="54"/>
        <v>1034780</v>
      </c>
      <c r="U229" s="212">
        <v>855600</v>
      </c>
      <c r="V229" s="135">
        <v>11.56</v>
      </c>
      <c r="W229" s="212">
        <v>217000</v>
      </c>
      <c r="X229" s="162">
        <f t="shared" si="55"/>
        <v>1072600</v>
      </c>
      <c r="Y229" s="212">
        <v>899000</v>
      </c>
      <c r="Z229" s="135">
        <v>11.56</v>
      </c>
      <c r="AA229" s="212">
        <v>234360</v>
      </c>
      <c r="AB229" s="162">
        <f t="shared" si="56"/>
        <v>1133360</v>
      </c>
      <c r="AC229" s="586">
        <v>440520.953543499</v>
      </c>
      <c r="AD229" s="606">
        <v>11.56</v>
      </c>
      <c r="AE229" s="586">
        <v>922107.41970545903</v>
      </c>
      <c r="AF229" s="570">
        <f t="shared" si="50"/>
        <v>1362628.373248958</v>
      </c>
      <c r="AG229" s="458">
        <f t="shared" si="57"/>
        <v>1146167.6746497916</v>
      </c>
    </row>
    <row r="230" spans="1:33" x14ac:dyDescent="0.25">
      <c r="A230" s="16">
        <v>215</v>
      </c>
      <c r="B230" s="31" t="s">
        <v>551</v>
      </c>
      <c r="C230" s="301" t="s">
        <v>593</v>
      </c>
      <c r="D230" s="302" t="s">
        <v>593</v>
      </c>
      <c r="E230" s="301" t="s">
        <v>593</v>
      </c>
      <c r="F230" s="302" t="s">
        <v>593</v>
      </c>
      <c r="G230" s="320" t="s">
        <v>593</v>
      </c>
      <c r="H230" s="302" t="s">
        <v>593</v>
      </c>
      <c r="I230" s="323" t="s">
        <v>593</v>
      </c>
      <c r="K230" s="133">
        <v>215</v>
      </c>
      <c r="L230" s="211" t="s">
        <v>551</v>
      </c>
      <c r="M230" s="122">
        <v>1323432</v>
      </c>
      <c r="N230" s="135">
        <v>3.59</v>
      </c>
      <c r="O230" s="41">
        <v>380854</v>
      </c>
      <c r="P230" s="146">
        <f t="shared" si="53"/>
        <v>1704286</v>
      </c>
      <c r="Q230" s="123">
        <v>1245006</v>
      </c>
      <c r="R230" s="135">
        <v>3.59</v>
      </c>
      <c r="S230" s="41">
        <v>398010</v>
      </c>
      <c r="T230" s="146">
        <f t="shared" si="54"/>
        <v>1643016</v>
      </c>
      <c r="U230" s="212">
        <v>1411661</v>
      </c>
      <c r="V230" s="135">
        <v>3.59</v>
      </c>
      <c r="W230" s="212">
        <v>343112</v>
      </c>
      <c r="X230" s="162">
        <f t="shared" si="55"/>
        <v>1754773</v>
      </c>
      <c r="Y230" s="212">
        <v>1441070</v>
      </c>
      <c r="Z230" s="135">
        <v>3.59</v>
      </c>
      <c r="AA230" s="212">
        <v>387717</v>
      </c>
      <c r="AB230" s="162">
        <f t="shared" si="56"/>
        <v>1828787</v>
      </c>
      <c r="AC230" s="586">
        <v>627182.37453650695</v>
      </c>
      <c r="AD230" s="606">
        <v>3.59</v>
      </c>
      <c r="AE230" s="586">
        <v>113490.143963749</v>
      </c>
      <c r="AF230" s="570">
        <f t="shared" si="50"/>
        <v>740672.51850025589</v>
      </c>
      <c r="AG230" s="458">
        <f t="shared" si="57"/>
        <v>1534306.9037000511</v>
      </c>
    </row>
    <row r="231" spans="1:33" x14ac:dyDescent="0.25">
      <c r="A231" s="16">
        <v>216</v>
      </c>
      <c r="B231" s="31" t="s">
        <v>552</v>
      </c>
      <c r="C231" s="301" t="s">
        <v>593</v>
      </c>
      <c r="D231" s="302" t="s">
        <v>593</v>
      </c>
      <c r="E231" s="301" t="s">
        <v>593</v>
      </c>
      <c r="F231" s="302" t="s">
        <v>593</v>
      </c>
      <c r="G231" s="320" t="s">
        <v>593</v>
      </c>
      <c r="H231" s="302" t="s">
        <v>593</v>
      </c>
      <c r="I231" s="323" t="s">
        <v>593</v>
      </c>
      <c r="K231" s="133">
        <v>216</v>
      </c>
      <c r="L231" s="211" t="s">
        <v>552</v>
      </c>
      <c r="M231" s="122">
        <v>906932</v>
      </c>
      <c r="N231" s="135">
        <v>3.74</v>
      </c>
      <c r="O231" s="41">
        <v>245184</v>
      </c>
      <c r="P231" s="146">
        <f t="shared" si="53"/>
        <v>1152116</v>
      </c>
      <c r="Q231" s="123">
        <v>788092</v>
      </c>
      <c r="R231" s="135">
        <v>3.74</v>
      </c>
      <c r="S231" s="41">
        <v>253941</v>
      </c>
      <c r="T231" s="146">
        <f t="shared" si="54"/>
        <v>1042033</v>
      </c>
      <c r="U231" s="212">
        <v>938205</v>
      </c>
      <c r="V231" s="135">
        <v>3.74</v>
      </c>
      <c r="W231" s="212">
        <v>218914.5</v>
      </c>
      <c r="X231" s="162">
        <f t="shared" si="55"/>
        <v>1157119.5</v>
      </c>
      <c r="Y231" s="212">
        <v>906932</v>
      </c>
      <c r="Z231" s="135">
        <v>3.74</v>
      </c>
      <c r="AA231" s="212">
        <v>249563</v>
      </c>
      <c r="AB231" s="162">
        <f t="shared" si="56"/>
        <v>1156495</v>
      </c>
      <c r="AC231" s="586">
        <v>574917.17665846494</v>
      </c>
      <c r="AD231" s="606">
        <v>3.74</v>
      </c>
      <c r="AE231" s="586">
        <v>27775.219443759601</v>
      </c>
      <c r="AF231" s="570">
        <f t="shared" si="50"/>
        <v>602692.39610222459</v>
      </c>
      <c r="AG231" s="458">
        <f t="shared" si="57"/>
        <v>1022091.1792204449</v>
      </c>
    </row>
    <row r="232" spans="1:33" x14ac:dyDescent="0.25">
      <c r="A232" s="16">
        <v>217</v>
      </c>
      <c r="B232" s="31" t="s">
        <v>553</v>
      </c>
      <c r="C232" s="301" t="s">
        <v>593</v>
      </c>
      <c r="D232" s="302" t="s">
        <v>593</v>
      </c>
      <c r="E232" s="301" t="s">
        <v>593</v>
      </c>
      <c r="F232" s="302" t="s">
        <v>593</v>
      </c>
      <c r="G232" s="320" t="s">
        <v>593</v>
      </c>
      <c r="H232" s="302" t="s">
        <v>593</v>
      </c>
      <c r="I232" s="323" t="s">
        <v>593</v>
      </c>
      <c r="K232" s="133">
        <v>217</v>
      </c>
      <c r="L232" s="211" t="s">
        <v>553</v>
      </c>
      <c r="M232" s="122">
        <v>675648</v>
      </c>
      <c r="N232" s="135">
        <v>9.83</v>
      </c>
      <c r="O232" s="41">
        <v>190210</v>
      </c>
      <c r="P232" s="146">
        <f t="shared" si="53"/>
        <v>865858</v>
      </c>
      <c r="Q232" s="123">
        <v>641376</v>
      </c>
      <c r="R232" s="135">
        <v>9.83</v>
      </c>
      <c r="S232" s="41">
        <v>195350</v>
      </c>
      <c r="T232" s="146">
        <f t="shared" si="54"/>
        <v>836726</v>
      </c>
      <c r="U232" s="212">
        <v>700128</v>
      </c>
      <c r="V232" s="135">
        <v>9.83</v>
      </c>
      <c r="W232" s="212">
        <v>171360</v>
      </c>
      <c r="X232" s="162">
        <f t="shared" si="55"/>
        <v>871488</v>
      </c>
      <c r="Y232" s="212">
        <v>729504</v>
      </c>
      <c r="Z232" s="135">
        <v>9.83</v>
      </c>
      <c r="AA232" s="212">
        <v>193637</v>
      </c>
      <c r="AB232" s="162">
        <f t="shared" si="56"/>
        <v>923141</v>
      </c>
      <c r="AC232" s="586">
        <v>671981.11557482905</v>
      </c>
      <c r="AD232" s="606">
        <v>9.83</v>
      </c>
      <c r="AE232" s="586">
        <v>60381.236462818197</v>
      </c>
      <c r="AF232" s="570">
        <f t="shared" si="50"/>
        <v>732362.35203764727</v>
      </c>
      <c r="AG232" s="458">
        <f t="shared" si="57"/>
        <v>845915.07040752959</v>
      </c>
    </row>
    <row r="233" spans="1:33" x14ac:dyDescent="0.25">
      <c r="A233" s="16">
        <v>218</v>
      </c>
      <c r="B233" s="31" t="s">
        <v>554</v>
      </c>
      <c r="C233" s="301" t="s">
        <v>593</v>
      </c>
      <c r="D233" s="302" t="s">
        <v>593</v>
      </c>
      <c r="E233" s="301" t="s">
        <v>593</v>
      </c>
      <c r="F233" s="302" t="s">
        <v>593</v>
      </c>
      <c r="G233" s="320" t="s">
        <v>593</v>
      </c>
      <c r="H233" s="302" t="s">
        <v>593</v>
      </c>
      <c r="I233" s="323" t="s">
        <v>593</v>
      </c>
      <c r="K233" s="133">
        <v>218</v>
      </c>
      <c r="L233" s="211" t="s">
        <v>554</v>
      </c>
      <c r="M233" s="122">
        <v>219200</v>
      </c>
      <c r="N233" s="135">
        <v>3</v>
      </c>
      <c r="O233" s="41">
        <v>62720</v>
      </c>
      <c r="P233" s="146">
        <f t="shared" si="53"/>
        <v>281920</v>
      </c>
      <c r="Q233" s="123">
        <v>206400</v>
      </c>
      <c r="R233" s="135">
        <v>3</v>
      </c>
      <c r="S233" s="41">
        <v>64960</v>
      </c>
      <c r="T233" s="146">
        <f t="shared" si="54"/>
        <v>271360</v>
      </c>
      <c r="U233" s="212">
        <v>233600</v>
      </c>
      <c r="V233" s="135">
        <v>3</v>
      </c>
      <c r="W233" s="212">
        <v>56000</v>
      </c>
      <c r="X233" s="162">
        <f t="shared" si="55"/>
        <v>289600</v>
      </c>
      <c r="Y233" s="212">
        <v>240000</v>
      </c>
      <c r="Z233" s="135">
        <v>3</v>
      </c>
      <c r="AA233" s="212">
        <v>63840</v>
      </c>
      <c r="AB233" s="162">
        <f t="shared" si="56"/>
        <v>303840</v>
      </c>
      <c r="AC233" s="586">
        <v>769045.05449119303</v>
      </c>
      <c r="AD233" s="606">
        <v>3</v>
      </c>
      <c r="AE233" s="586">
        <v>138883.563675638</v>
      </c>
      <c r="AF233" s="570">
        <f t="shared" si="50"/>
        <v>907928.61816683109</v>
      </c>
      <c r="AG233" s="458">
        <f t="shared" si="57"/>
        <v>410929.72363336623</v>
      </c>
    </row>
    <row r="234" spans="1:33" x14ac:dyDescent="0.25">
      <c r="A234" s="16">
        <v>219</v>
      </c>
      <c r="B234" s="31" t="s">
        <v>555</v>
      </c>
      <c r="C234" s="301" t="s">
        <v>593</v>
      </c>
      <c r="D234" s="302" t="s">
        <v>593</v>
      </c>
      <c r="E234" s="301" t="s">
        <v>593</v>
      </c>
      <c r="F234" s="302" t="s">
        <v>593</v>
      </c>
      <c r="G234" s="320" t="s">
        <v>593</v>
      </c>
      <c r="H234" s="302" t="s">
        <v>593</v>
      </c>
      <c r="I234" s="323" t="s">
        <v>593</v>
      </c>
      <c r="K234" s="133">
        <v>219</v>
      </c>
      <c r="L234" s="211" t="s">
        <v>555</v>
      </c>
      <c r="M234" s="122">
        <v>1414083</v>
      </c>
      <c r="N234" s="135">
        <v>3.8</v>
      </c>
      <c r="O234" s="41">
        <v>381508</v>
      </c>
      <c r="P234" s="146">
        <f t="shared" si="53"/>
        <v>1795591</v>
      </c>
      <c r="Q234" s="123">
        <v>1247143</v>
      </c>
      <c r="R234" s="135">
        <v>3.8</v>
      </c>
      <c r="S234" s="41">
        <v>391819</v>
      </c>
      <c r="T234" s="146">
        <f t="shared" si="54"/>
        <v>1638962</v>
      </c>
      <c r="U234" s="212">
        <v>1384623</v>
      </c>
      <c r="V234" s="135">
        <v>3.8</v>
      </c>
      <c r="W234" s="212">
        <v>343700.69999999995</v>
      </c>
      <c r="X234" s="162">
        <f t="shared" si="55"/>
        <v>1728323.7</v>
      </c>
      <c r="Y234" s="212">
        <v>1482823</v>
      </c>
      <c r="Z234" s="135">
        <v>3.8</v>
      </c>
      <c r="AA234" s="212">
        <v>384945</v>
      </c>
      <c r="AB234" s="162">
        <f t="shared" si="56"/>
        <v>1867768</v>
      </c>
      <c r="AC234" s="586">
        <v>783977.96817063401</v>
      </c>
      <c r="AD234" s="606">
        <v>3.8</v>
      </c>
      <c r="AE234" s="586">
        <v>26483.522410488</v>
      </c>
      <c r="AF234" s="570">
        <f t="shared" si="50"/>
        <v>810461.49058112199</v>
      </c>
      <c r="AG234" s="458">
        <f t="shared" si="57"/>
        <v>1568221.2381162245</v>
      </c>
    </row>
    <row r="235" spans="1:33" x14ac:dyDescent="0.25">
      <c r="A235" s="16">
        <v>220</v>
      </c>
      <c r="B235" s="31" t="s">
        <v>556</v>
      </c>
      <c r="C235" s="301" t="s">
        <v>593</v>
      </c>
      <c r="D235" s="302" t="s">
        <v>593</v>
      </c>
      <c r="E235" s="301" t="s">
        <v>593</v>
      </c>
      <c r="F235" s="302" t="s">
        <v>593</v>
      </c>
      <c r="G235" s="320" t="s">
        <v>593</v>
      </c>
      <c r="H235" s="302" t="s">
        <v>593</v>
      </c>
      <c r="I235" s="323" t="s">
        <v>593</v>
      </c>
      <c r="K235" s="133">
        <v>220</v>
      </c>
      <c r="L235" s="211" t="s">
        <v>556</v>
      </c>
      <c r="M235" s="122">
        <v>730075</v>
      </c>
      <c r="N235" s="135">
        <v>2.2999999999999998</v>
      </c>
      <c r="O235" s="41">
        <v>210433</v>
      </c>
      <c r="P235" s="146">
        <f t="shared" si="53"/>
        <v>940508</v>
      </c>
      <c r="Q235" s="123">
        <v>708602</v>
      </c>
      <c r="R235" s="135">
        <v>2.2999999999999998</v>
      </c>
      <c r="S235" s="41">
        <v>214191</v>
      </c>
      <c r="T235" s="146">
        <f t="shared" si="54"/>
        <v>922793</v>
      </c>
      <c r="U235" s="212">
        <v>789125</v>
      </c>
      <c r="V235" s="135">
        <v>2.2999999999999998</v>
      </c>
      <c r="W235" s="212">
        <v>187887</v>
      </c>
      <c r="X235" s="162">
        <f t="shared" si="55"/>
        <v>977012</v>
      </c>
      <c r="Y235" s="212">
        <v>794494</v>
      </c>
      <c r="Z235" s="135">
        <v>2.2999999999999998</v>
      </c>
      <c r="AA235" s="212">
        <v>212312</v>
      </c>
      <c r="AB235" s="162">
        <f t="shared" si="56"/>
        <v>1006806</v>
      </c>
      <c r="AC235" s="586">
        <v>470386.78090238001</v>
      </c>
      <c r="AD235" s="606">
        <v>2.2999999999999998</v>
      </c>
      <c r="AE235" s="586">
        <v>91927.016610636594</v>
      </c>
      <c r="AF235" s="570">
        <f t="shared" si="50"/>
        <v>562313.79751301662</v>
      </c>
      <c r="AG235" s="458">
        <f t="shared" si="57"/>
        <v>881886.55950260325</v>
      </c>
    </row>
    <row r="236" spans="1:33" x14ac:dyDescent="0.25">
      <c r="A236" s="16">
        <v>221</v>
      </c>
      <c r="B236" s="31" t="s">
        <v>557</v>
      </c>
      <c r="C236" s="301" t="s">
        <v>593</v>
      </c>
      <c r="D236" s="302" t="s">
        <v>593</v>
      </c>
      <c r="E236" s="301" t="s">
        <v>593</v>
      </c>
      <c r="F236" s="302" t="s">
        <v>593</v>
      </c>
      <c r="G236" s="320" t="s">
        <v>593</v>
      </c>
      <c r="H236" s="302" t="s">
        <v>593</v>
      </c>
      <c r="I236" s="323" t="s">
        <v>593</v>
      </c>
      <c r="K236" s="133">
        <v>221</v>
      </c>
      <c r="L236" s="211" t="s">
        <v>557</v>
      </c>
      <c r="M236" s="122">
        <v>13524</v>
      </c>
      <c r="N236" s="135">
        <v>0.15</v>
      </c>
      <c r="O236" s="41">
        <v>3842</v>
      </c>
      <c r="P236" s="146">
        <f t="shared" si="53"/>
        <v>17366</v>
      </c>
      <c r="Q236" s="123">
        <v>12250</v>
      </c>
      <c r="R236" s="135">
        <v>0.15</v>
      </c>
      <c r="S236" s="41">
        <v>3979</v>
      </c>
      <c r="T236" s="146">
        <f t="shared" si="54"/>
        <v>16229</v>
      </c>
      <c r="U236" s="212">
        <v>13818</v>
      </c>
      <c r="V236" s="135">
        <v>0.15</v>
      </c>
      <c r="W236" s="212">
        <v>3430</v>
      </c>
      <c r="X236" s="162">
        <f t="shared" si="55"/>
        <v>17248</v>
      </c>
      <c r="Y236" s="212">
        <v>14602</v>
      </c>
      <c r="Z236" s="135">
        <v>0.15</v>
      </c>
      <c r="AA236" s="212">
        <v>3876</v>
      </c>
      <c r="AB236" s="162">
        <f t="shared" si="56"/>
        <v>18478</v>
      </c>
      <c r="AC236" s="586">
        <v>470386.78090238001</v>
      </c>
      <c r="AD236" s="606">
        <v>0.15</v>
      </c>
      <c r="AE236" s="586">
        <v>137039.348836227</v>
      </c>
      <c r="AF236" s="570">
        <f t="shared" si="50"/>
        <v>607426.12973860698</v>
      </c>
      <c r="AG236" s="458">
        <f t="shared" si="57"/>
        <v>135349.42594772141</v>
      </c>
    </row>
    <row r="237" spans="1:33" x14ac:dyDescent="0.25">
      <c r="A237" s="16">
        <v>222</v>
      </c>
      <c r="B237" s="31" t="s">
        <v>558</v>
      </c>
      <c r="C237" s="301" t="s">
        <v>593</v>
      </c>
      <c r="D237" s="302" t="s">
        <v>593</v>
      </c>
      <c r="E237" s="301" t="s">
        <v>593</v>
      </c>
      <c r="F237" s="302" t="s">
        <v>593</v>
      </c>
      <c r="G237" s="320" t="s">
        <v>593</v>
      </c>
      <c r="H237" s="302" t="s">
        <v>593</v>
      </c>
      <c r="I237" s="323" t="s">
        <v>593</v>
      </c>
      <c r="K237" s="133">
        <v>222</v>
      </c>
      <c r="L237" s="211" t="s">
        <v>558</v>
      </c>
      <c r="M237" s="122">
        <v>471830</v>
      </c>
      <c r="N237" s="135">
        <v>0.95</v>
      </c>
      <c r="O237" s="41">
        <v>126418</v>
      </c>
      <c r="P237" s="146">
        <f t="shared" si="53"/>
        <v>598248</v>
      </c>
      <c r="Q237" s="123">
        <v>436036</v>
      </c>
      <c r="R237" s="135">
        <v>0.95</v>
      </c>
      <c r="S237" s="41">
        <v>127557</v>
      </c>
      <c r="T237" s="146">
        <f t="shared" si="54"/>
        <v>563593</v>
      </c>
      <c r="U237" s="212">
        <v>458814</v>
      </c>
      <c r="V237" s="135">
        <v>0.95</v>
      </c>
      <c r="W237" s="212">
        <v>113890</v>
      </c>
      <c r="X237" s="162">
        <f t="shared" si="55"/>
        <v>572704</v>
      </c>
      <c r="Y237" s="212">
        <v>475084</v>
      </c>
      <c r="Z237" s="135">
        <v>0.95</v>
      </c>
      <c r="AA237" s="212">
        <v>127557</v>
      </c>
      <c r="AB237" s="162">
        <f t="shared" si="56"/>
        <v>602641</v>
      </c>
      <c r="AC237" s="586">
        <v>671981.11557482905</v>
      </c>
      <c r="AD237" s="606">
        <v>0.95</v>
      </c>
      <c r="AE237" s="586">
        <v>80204.679372275699</v>
      </c>
      <c r="AF237" s="570">
        <f t="shared" si="50"/>
        <v>752185.79494710476</v>
      </c>
      <c r="AG237" s="458">
        <f t="shared" si="57"/>
        <v>617874.35898942093</v>
      </c>
    </row>
    <row r="238" spans="1:33" x14ac:dyDescent="0.25">
      <c r="A238" s="16">
        <v>223</v>
      </c>
      <c r="B238" s="31" t="s">
        <v>559</v>
      </c>
      <c r="C238" s="301" t="s">
        <v>593</v>
      </c>
      <c r="D238" s="302" t="s">
        <v>593</v>
      </c>
      <c r="E238" s="301" t="s">
        <v>593</v>
      </c>
      <c r="F238" s="302" t="s">
        <v>593</v>
      </c>
      <c r="G238" s="320" t="s">
        <v>593</v>
      </c>
      <c r="H238" s="302" t="s">
        <v>593</v>
      </c>
      <c r="I238" s="323" t="s">
        <v>593</v>
      </c>
      <c r="K238" s="133">
        <v>223</v>
      </c>
      <c r="L238" s="211" t="s">
        <v>559</v>
      </c>
      <c r="M238" s="122">
        <v>17160</v>
      </c>
      <c r="N238" s="135">
        <v>0.23</v>
      </c>
      <c r="O238" s="41">
        <v>4704</v>
      </c>
      <c r="P238" s="146">
        <f t="shared" si="53"/>
        <v>21864</v>
      </c>
      <c r="Q238" s="123">
        <v>15600</v>
      </c>
      <c r="R238" s="135">
        <v>0.23</v>
      </c>
      <c r="S238" s="41">
        <v>4830</v>
      </c>
      <c r="T238" s="146">
        <f t="shared" si="54"/>
        <v>20430</v>
      </c>
      <c r="U238" s="212">
        <v>17400</v>
      </c>
      <c r="V238" s="135">
        <v>0.23</v>
      </c>
      <c r="W238" s="212">
        <v>4200</v>
      </c>
      <c r="X238" s="162">
        <f t="shared" si="55"/>
        <v>21600</v>
      </c>
      <c r="Y238" s="212">
        <v>17880</v>
      </c>
      <c r="Z238" s="135">
        <v>0.23</v>
      </c>
      <c r="AA238" s="212">
        <v>4536</v>
      </c>
      <c r="AB238" s="162">
        <f t="shared" si="56"/>
        <v>22416</v>
      </c>
      <c r="AC238" s="586">
        <v>440520.953543499</v>
      </c>
      <c r="AD238" s="606">
        <v>0.23</v>
      </c>
      <c r="AE238" s="586">
        <v>115954.074720857</v>
      </c>
      <c r="AF238" s="570">
        <f t="shared" si="50"/>
        <v>556475.02826435596</v>
      </c>
      <c r="AG238" s="458">
        <f t="shared" si="57"/>
        <v>128557.00565287119</v>
      </c>
    </row>
    <row r="239" spans="1:33" x14ac:dyDescent="0.25">
      <c r="A239" s="16">
        <v>224</v>
      </c>
      <c r="B239" s="31" t="s">
        <v>560</v>
      </c>
      <c r="C239" s="301" t="s">
        <v>593</v>
      </c>
      <c r="D239" s="302" t="s">
        <v>593</v>
      </c>
      <c r="E239" s="301" t="s">
        <v>593</v>
      </c>
      <c r="F239" s="302" t="s">
        <v>593</v>
      </c>
      <c r="G239" s="320" t="s">
        <v>593</v>
      </c>
      <c r="H239" s="302" t="s">
        <v>593</v>
      </c>
      <c r="I239" s="323" t="s">
        <v>593</v>
      </c>
      <c r="K239" s="133">
        <v>224</v>
      </c>
      <c r="L239" s="211" t="s">
        <v>560</v>
      </c>
      <c r="M239" s="122">
        <v>978480</v>
      </c>
      <c r="N239" s="135">
        <v>0.53</v>
      </c>
      <c r="O239" s="41">
        <v>261608</v>
      </c>
      <c r="P239" s="146">
        <f t="shared" si="53"/>
        <v>1240088</v>
      </c>
      <c r="Q239" s="123">
        <v>930915</v>
      </c>
      <c r="R239" s="135">
        <v>0.53</v>
      </c>
      <c r="S239" s="41">
        <v>266364</v>
      </c>
      <c r="T239" s="146">
        <f t="shared" si="54"/>
        <v>1197279</v>
      </c>
      <c r="U239" s="212">
        <v>992070</v>
      </c>
      <c r="V239" s="135">
        <v>0.53</v>
      </c>
      <c r="W239" s="212">
        <v>237824.99999999997</v>
      </c>
      <c r="X239" s="162">
        <f t="shared" si="55"/>
        <v>1229895</v>
      </c>
      <c r="Y239" s="212">
        <v>1005660</v>
      </c>
      <c r="Z239" s="135">
        <v>0.53</v>
      </c>
      <c r="AA239" s="212">
        <v>263986</v>
      </c>
      <c r="AB239" s="162">
        <f t="shared" si="56"/>
        <v>1269646</v>
      </c>
      <c r="AC239" s="586">
        <v>627182.37453650695</v>
      </c>
      <c r="AD239" s="606">
        <v>0.53</v>
      </c>
      <c r="AE239" s="586">
        <v>42752.931864238599</v>
      </c>
      <c r="AF239" s="570">
        <f t="shared" si="50"/>
        <v>669935.30640074553</v>
      </c>
      <c r="AG239" s="458">
        <f t="shared" si="57"/>
        <v>1121368.6612801491</v>
      </c>
    </row>
    <row r="240" spans="1:33" x14ac:dyDescent="0.25">
      <c r="A240" s="16">
        <v>225</v>
      </c>
      <c r="B240" s="31" t="s">
        <v>561</v>
      </c>
      <c r="C240" s="301" t="s">
        <v>593</v>
      </c>
      <c r="D240" s="302" t="s">
        <v>593</v>
      </c>
      <c r="E240" s="301" t="s">
        <v>593</v>
      </c>
      <c r="F240" s="302" t="s">
        <v>593</v>
      </c>
      <c r="G240" s="320" t="s">
        <v>593</v>
      </c>
      <c r="H240" s="302" t="s">
        <v>593</v>
      </c>
      <c r="I240" s="323" t="s">
        <v>593</v>
      </c>
      <c r="K240" s="133">
        <v>225</v>
      </c>
      <c r="L240" s="211" t="s">
        <v>561</v>
      </c>
      <c r="M240" s="122">
        <v>1346711</v>
      </c>
      <c r="N240" s="135">
        <v>0.8</v>
      </c>
      <c r="O240" s="41">
        <v>381896</v>
      </c>
      <c r="P240" s="146">
        <f t="shared" si="53"/>
        <v>1728607</v>
      </c>
      <c r="Q240" s="123">
        <v>1248411</v>
      </c>
      <c r="R240" s="135">
        <v>0.8</v>
      </c>
      <c r="S240" s="41">
        <v>385336</v>
      </c>
      <c r="T240" s="146">
        <f t="shared" si="54"/>
        <v>1633747</v>
      </c>
      <c r="U240" s="212">
        <v>1454841</v>
      </c>
      <c r="V240" s="135">
        <v>0.8</v>
      </c>
      <c r="W240" s="212">
        <v>344050.35</v>
      </c>
      <c r="X240" s="162">
        <f t="shared" si="55"/>
        <v>1798891.35</v>
      </c>
      <c r="Y240" s="212">
        <v>1474502</v>
      </c>
      <c r="Z240" s="135">
        <v>0.8</v>
      </c>
      <c r="AA240" s="212">
        <v>392217</v>
      </c>
      <c r="AB240" s="162">
        <f t="shared" si="56"/>
        <v>1866719</v>
      </c>
      <c r="AC240" s="586">
        <v>574917.17665846494</v>
      </c>
      <c r="AD240" s="606">
        <v>0.8</v>
      </c>
      <c r="AE240" s="586">
        <v>367849.92912250099</v>
      </c>
      <c r="AF240" s="570">
        <f t="shared" si="50"/>
        <v>942767.10578096588</v>
      </c>
      <c r="AG240" s="458">
        <f t="shared" si="57"/>
        <v>1594146.291156193</v>
      </c>
    </row>
    <row r="241" spans="1:33" x14ac:dyDescent="0.25">
      <c r="A241" s="16">
        <v>226</v>
      </c>
      <c r="B241" s="31" t="s">
        <v>562</v>
      </c>
      <c r="C241" s="301" t="s">
        <v>593</v>
      </c>
      <c r="D241" s="302" t="s">
        <v>593</v>
      </c>
      <c r="E241" s="301" t="s">
        <v>593</v>
      </c>
      <c r="F241" s="302" t="s">
        <v>593</v>
      </c>
      <c r="G241" s="320" t="s">
        <v>593</v>
      </c>
      <c r="H241" s="302" t="s">
        <v>593</v>
      </c>
      <c r="I241" s="323" t="s">
        <v>593</v>
      </c>
      <c r="K241" s="133">
        <v>226</v>
      </c>
      <c r="L241" s="211" t="s">
        <v>562</v>
      </c>
      <c r="M241" s="461" t="s">
        <v>593</v>
      </c>
      <c r="N241" s="135">
        <v>3.85</v>
      </c>
      <c r="O241" s="41">
        <v>593600</v>
      </c>
      <c r="P241" s="146">
        <f>+O241</f>
        <v>593600</v>
      </c>
      <c r="Q241" s="461" t="s">
        <v>593</v>
      </c>
      <c r="R241" s="135">
        <v>3.85</v>
      </c>
      <c r="S241" s="41">
        <v>614800</v>
      </c>
      <c r="T241" s="146">
        <f>+S241</f>
        <v>614800</v>
      </c>
      <c r="U241" s="461" t="s">
        <v>593</v>
      </c>
      <c r="V241" s="135">
        <v>3.85</v>
      </c>
      <c r="W241" s="212">
        <v>530000</v>
      </c>
      <c r="X241" s="162">
        <f>+W241</f>
        <v>530000</v>
      </c>
      <c r="Y241" s="461" t="s">
        <v>593</v>
      </c>
      <c r="Z241" s="135">
        <v>3.85</v>
      </c>
      <c r="AA241" s="212">
        <v>588300</v>
      </c>
      <c r="AB241" s="162">
        <f>+AA241</f>
        <v>588300</v>
      </c>
      <c r="AC241" s="586">
        <v>671981.11557482905</v>
      </c>
      <c r="AD241" s="606">
        <v>3.85</v>
      </c>
      <c r="AE241" s="586">
        <v>150090.71539205799</v>
      </c>
      <c r="AF241" s="570">
        <f t="shared" si="50"/>
        <v>822071.83096688706</v>
      </c>
      <c r="AG241" s="458">
        <f t="shared" si="57"/>
        <v>629754.36619337741</v>
      </c>
    </row>
    <row r="242" spans="1:33" x14ac:dyDescent="0.25">
      <c r="A242" s="16">
        <v>227</v>
      </c>
      <c r="B242" s="31" t="s">
        <v>563</v>
      </c>
      <c r="C242" s="301" t="s">
        <v>593</v>
      </c>
      <c r="D242" s="302" t="s">
        <v>593</v>
      </c>
      <c r="E242" s="301" t="s">
        <v>593</v>
      </c>
      <c r="F242" s="302" t="s">
        <v>593</v>
      </c>
      <c r="G242" s="320" t="s">
        <v>593</v>
      </c>
      <c r="H242" s="302" t="s">
        <v>593</v>
      </c>
      <c r="I242" s="323" t="s">
        <v>593</v>
      </c>
      <c r="K242" s="133">
        <v>227</v>
      </c>
      <c r="L242" s="211" t="s">
        <v>563</v>
      </c>
      <c r="M242" s="122">
        <v>640862</v>
      </c>
      <c r="N242" s="135">
        <v>1.4864864864864864</v>
      </c>
      <c r="O242" s="41">
        <v>181420</v>
      </c>
      <c r="P242" s="146">
        <f t="shared" si="53"/>
        <v>822282</v>
      </c>
      <c r="Q242" s="122">
        <v>593740</v>
      </c>
      <c r="R242" s="135">
        <v>1.4864864864864864</v>
      </c>
      <c r="S242" s="41">
        <v>184719</v>
      </c>
      <c r="T242" s="146">
        <f t="shared" si="54"/>
        <v>778459</v>
      </c>
      <c r="U242" s="212">
        <v>702121</v>
      </c>
      <c r="V242" s="135">
        <v>1.4864864864864864</v>
      </c>
      <c r="W242" s="212">
        <v>164927.69999999998</v>
      </c>
      <c r="X242" s="162">
        <f t="shared" si="55"/>
        <v>867048.7</v>
      </c>
      <c r="Y242" s="212">
        <v>692696</v>
      </c>
      <c r="Z242" s="135">
        <v>1.4864864864864864</v>
      </c>
      <c r="AA242" s="212">
        <v>184719</v>
      </c>
      <c r="AB242" s="162">
        <f t="shared" si="56"/>
        <v>877415</v>
      </c>
      <c r="AC242" s="586">
        <v>769045.05449119303</v>
      </c>
      <c r="AD242" s="606">
        <v>1.4864864864864864</v>
      </c>
      <c r="AE242" s="586">
        <v>34614.493908943397</v>
      </c>
      <c r="AF242" s="570">
        <f t="shared" si="50"/>
        <v>803659.54840013641</v>
      </c>
      <c r="AG242" s="458">
        <f t="shared" si="57"/>
        <v>829772.84968002734</v>
      </c>
    </row>
    <row r="243" spans="1:33" x14ac:dyDescent="0.25">
      <c r="A243" s="16">
        <v>228</v>
      </c>
      <c r="B243" s="31" t="s">
        <v>564</v>
      </c>
      <c r="C243" s="301" t="s">
        <v>593</v>
      </c>
      <c r="D243" s="302" t="s">
        <v>593</v>
      </c>
      <c r="E243" s="301" t="s">
        <v>593</v>
      </c>
      <c r="F243" s="302" t="s">
        <v>593</v>
      </c>
      <c r="G243" s="320" t="s">
        <v>593</v>
      </c>
      <c r="H243" s="302" t="s">
        <v>593</v>
      </c>
      <c r="I243" s="323" t="s">
        <v>593</v>
      </c>
      <c r="K243" s="133">
        <v>228</v>
      </c>
      <c r="L243" s="211" t="s">
        <v>564</v>
      </c>
      <c r="M243" s="122">
        <v>721644</v>
      </c>
      <c r="N243" s="135">
        <v>2.4900000000000002</v>
      </c>
      <c r="O243" s="41">
        <v>183069</v>
      </c>
      <c r="P243" s="146">
        <f t="shared" si="53"/>
        <v>904713</v>
      </c>
      <c r="Q243" s="122">
        <v>691152</v>
      </c>
      <c r="R243" s="135">
        <v>2.4900000000000002</v>
      </c>
      <c r="S243" s="41">
        <v>188017</v>
      </c>
      <c r="T243" s="146">
        <f t="shared" si="54"/>
        <v>879169</v>
      </c>
      <c r="U243" s="212">
        <v>716562</v>
      </c>
      <c r="V243" s="135">
        <v>2.4900000000000002</v>
      </c>
      <c r="W243" s="212">
        <v>164927</v>
      </c>
      <c r="X243" s="162">
        <f t="shared" si="55"/>
        <v>881489</v>
      </c>
      <c r="Y243" s="212">
        <v>767382</v>
      </c>
      <c r="Z243" s="135">
        <v>2.4900000000000002</v>
      </c>
      <c r="AA243" s="212">
        <v>181420</v>
      </c>
      <c r="AB243" s="162">
        <f t="shared" si="56"/>
        <v>948802</v>
      </c>
      <c r="AC243" s="586">
        <v>783977.96817063401</v>
      </c>
      <c r="AD243" s="606">
        <v>2.4900000000000002</v>
      </c>
      <c r="AE243" s="586">
        <v>159229.658563876</v>
      </c>
      <c r="AF243" s="570">
        <f t="shared" si="50"/>
        <v>943207.62673451006</v>
      </c>
      <c r="AG243" s="458">
        <f t="shared" si="57"/>
        <v>911476.12534690206</v>
      </c>
    </row>
    <row r="244" spans="1:33" x14ac:dyDescent="0.25">
      <c r="K244" s="677"/>
      <c r="L244" s="678"/>
      <c r="M244" s="678"/>
      <c r="N244" s="678"/>
      <c r="O244" s="678"/>
      <c r="P244" s="147"/>
      <c r="Q244"/>
      <c r="R244"/>
      <c r="S244"/>
      <c r="T244" s="147"/>
      <c r="U244"/>
      <c r="V244"/>
      <c r="W244"/>
      <c r="X244" s="327"/>
    </row>
    <row r="245" spans="1:33" x14ac:dyDescent="0.25">
      <c r="K245" s="136"/>
      <c r="L245" s="137"/>
      <c r="M245" s="47"/>
      <c r="N245" s="48"/>
      <c r="O245" s="47"/>
      <c r="P245" s="148"/>
      <c r="Q245" s="47"/>
      <c r="R245" s="48"/>
      <c r="S245" s="47"/>
      <c r="T245" s="148"/>
      <c r="U245"/>
      <c r="V245"/>
      <c r="W245"/>
      <c r="X245" s="188"/>
    </row>
    <row r="246" spans="1:33" x14ac:dyDescent="0.25">
      <c r="K246" s="138"/>
      <c r="L246" s="139"/>
      <c r="M246" s="49"/>
      <c r="N246" s="50"/>
      <c r="O246" s="49"/>
      <c r="P246" s="149"/>
      <c r="Q246" s="49"/>
      <c r="R246" s="50"/>
      <c r="S246" s="49"/>
      <c r="T246" s="149"/>
      <c r="U246" s="312"/>
      <c r="V246" s="64"/>
      <c r="W246" s="313"/>
      <c r="X246" s="315"/>
    </row>
    <row r="247" spans="1:33" x14ac:dyDescent="0.25">
      <c r="K247" s="138"/>
      <c r="L247" s="139"/>
      <c r="M247" s="49"/>
      <c r="N247" s="50"/>
      <c r="O247" s="49"/>
      <c r="P247" s="149"/>
      <c r="Q247" s="49"/>
      <c r="R247" s="50"/>
      <c r="S247" s="49"/>
      <c r="T247" s="149"/>
      <c r="U247" s="312"/>
      <c r="V247" s="64"/>
      <c r="W247" s="313"/>
      <c r="X247" s="315"/>
    </row>
    <row r="248" spans="1:33" x14ac:dyDescent="0.25">
      <c r="K248" s="138"/>
      <c r="L248" s="139"/>
      <c r="M248" s="49"/>
      <c r="N248" s="50"/>
      <c r="O248" s="49"/>
      <c r="P248" s="149"/>
      <c r="Q248" s="49"/>
      <c r="R248" s="50"/>
      <c r="S248" s="49"/>
      <c r="T248" s="149"/>
      <c r="U248" s="312"/>
      <c r="V248" s="64"/>
      <c r="W248" s="313"/>
      <c r="X248" s="315"/>
    </row>
    <row r="249" spans="1:33" x14ac:dyDescent="0.25">
      <c r="K249" s="138"/>
      <c r="L249" s="139"/>
      <c r="M249" s="49"/>
      <c r="N249" s="50"/>
      <c r="O249" s="49"/>
      <c r="P249" s="149"/>
      <c r="Q249" s="49"/>
      <c r="R249" s="50"/>
      <c r="S249" s="49"/>
      <c r="T249" s="149"/>
      <c r="U249"/>
      <c r="V249"/>
      <c r="W249"/>
      <c r="X249" s="188"/>
    </row>
    <row r="250" spans="1:33" x14ac:dyDescent="0.25">
      <c r="K250" s="138"/>
      <c r="L250" s="139"/>
      <c r="M250" s="49"/>
      <c r="N250" s="50"/>
      <c r="O250" s="49"/>
      <c r="P250" s="149"/>
      <c r="Q250" s="49"/>
      <c r="R250" s="50"/>
      <c r="S250" s="49"/>
      <c r="T250" s="149"/>
      <c r="U250"/>
      <c r="V250"/>
      <c r="W250"/>
      <c r="X250" s="188"/>
    </row>
    <row r="251" spans="1:33" x14ac:dyDescent="0.25">
      <c r="K251" s="138"/>
      <c r="L251" s="139"/>
      <c r="M251" s="49"/>
      <c r="N251" s="50"/>
      <c r="O251" s="49"/>
      <c r="P251" s="149"/>
      <c r="Q251" s="49"/>
      <c r="R251" s="50"/>
      <c r="S251" s="49"/>
      <c r="T251" s="149"/>
      <c r="U251"/>
      <c r="V251"/>
      <c r="W251"/>
      <c r="X251" s="188"/>
    </row>
    <row r="252" spans="1:33" x14ac:dyDescent="0.25">
      <c r="K252" s="138"/>
      <c r="L252" s="139"/>
      <c r="M252" s="49"/>
      <c r="N252" s="50"/>
      <c r="O252" s="49"/>
      <c r="P252" s="149"/>
      <c r="Q252" s="49"/>
      <c r="R252" s="50"/>
      <c r="S252" s="49"/>
      <c r="T252" s="149"/>
      <c r="U252"/>
      <c r="V252"/>
      <c r="W252"/>
      <c r="X252" s="188"/>
    </row>
    <row r="253" spans="1:33" x14ac:dyDescent="0.25">
      <c r="K253" s="138"/>
      <c r="L253" s="139"/>
      <c r="M253" s="49"/>
      <c r="N253" s="50"/>
      <c r="O253" s="49"/>
      <c r="P253" s="149"/>
      <c r="Q253" s="49"/>
      <c r="R253" s="50"/>
      <c r="S253" s="49"/>
      <c r="T253" s="149"/>
      <c r="U253"/>
      <c r="V253"/>
      <c r="W253"/>
      <c r="X253" s="188"/>
    </row>
    <row r="254" spans="1:33" x14ac:dyDescent="0.25">
      <c r="K254" s="138"/>
      <c r="L254" s="139"/>
      <c r="M254" s="49"/>
      <c r="N254" s="50"/>
      <c r="O254" s="49"/>
      <c r="P254" s="149"/>
      <c r="Q254" s="49"/>
      <c r="R254" s="50"/>
      <c r="S254" s="49"/>
      <c r="T254" s="149"/>
      <c r="U254"/>
      <c r="V254"/>
      <c r="W254"/>
      <c r="X254" s="188"/>
    </row>
    <row r="255" spans="1:33" x14ac:dyDescent="0.25">
      <c r="K255" s="138"/>
      <c r="L255" s="139"/>
      <c r="M255" s="49"/>
      <c r="N255" s="50"/>
      <c r="O255" s="49"/>
      <c r="P255" s="149"/>
      <c r="Q255" s="49"/>
      <c r="R255" s="50"/>
      <c r="S255" s="49"/>
      <c r="T255" s="149"/>
      <c r="U255"/>
      <c r="V255"/>
      <c r="W255"/>
      <c r="X255" s="188"/>
    </row>
    <row r="256" spans="1:33" x14ac:dyDescent="0.25">
      <c r="K256" s="140"/>
      <c r="L256" s="141"/>
      <c r="M256" s="51"/>
      <c r="N256" s="52"/>
      <c r="O256" s="51"/>
      <c r="P256" s="150"/>
      <c r="Q256" s="51"/>
      <c r="R256" s="52"/>
      <c r="S256" s="51"/>
      <c r="T256" s="150"/>
      <c r="U256"/>
      <c r="V256"/>
      <c r="W256"/>
      <c r="X256" s="188"/>
    </row>
    <row r="257" spans="21:24" x14ac:dyDescent="0.25">
      <c r="U257"/>
      <c r="V257"/>
      <c r="W257"/>
      <c r="X257" s="188"/>
    </row>
  </sheetData>
  <autoFilter ref="M1:M257" xr:uid="{00000000-0009-0000-0000-000007000000}"/>
  <mergeCells count="50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244:O244"/>
    <mergeCell ref="K62:L62"/>
    <mergeCell ref="Q1:T1"/>
    <mergeCell ref="Q2:Q3"/>
    <mergeCell ref="R2:R3"/>
    <mergeCell ref="S2:S3"/>
    <mergeCell ref="T2:T3"/>
    <mergeCell ref="A117:B117"/>
    <mergeCell ref="A130:B130"/>
    <mergeCell ref="K1:K3"/>
    <mergeCell ref="L1:L3"/>
    <mergeCell ref="M1:P1"/>
    <mergeCell ref="M2:M3"/>
    <mergeCell ref="N2:N3"/>
    <mergeCell ref="O2:O3"/>
    <mergeCell ref="P2:P3"/>
    <mergeCell ref="K4:P4"/>
    <mergeCell ref="A53:B53"/>
    <mergeCell ref="A62:B62"/>
    <mergeCell ref="A80:B80"/>
    <mergeCell ref="A84:B84"/>
    <mergeCell ref="A88:B88"/>
    <mergeCell ref="A1:A3"/>
    <mergeCell ref="B1:B3"/>
    <mergeCell ref="C1:I1"/>
    <mergeCell ref="C2:D2"/>
    <mergeCell ref="E2:F2"/>
    <mergeCell ref="G2:H2"/>
    <mergeCell ref="I2:I3"/>
    <mergeCell ref="A4:F4"/>
    <mergeCell ref="A5:B5"/>
    <mergeCell ref="A26:B26"/>
    <mergeCell ref="A38:B38"/>
    <mergeCell ref="A45:B45"/>
  </mergeCells>
  <conditionalFormatting sqref="A62">
    <cfRule type="duplicateValues" dxfId="231" priority="16"/>
  </conditionalFormatting>
  <conditionalFormatting sqref="B1">
    <cfRule type="duplicateValues" dxfId="230" priority="17"/>
  </conditionalFormatting>
  <conditionalFormatting sqref="B16:B25">
    <cfRule type="duplicateValues" dxfId="229" priority="20"/>
  </conditionalFormatting>
  <conditionalFormatting sqref="B63">
    <cfRule type="duplicateValues" dxfId="228" priority="21"/>
  </conditionalFormatting>
  <conditionalFormatting sqref="B64:B79 B81:B83 B85:B87 B89:B116 B118:B121 A117 A88 A84 A80 B6:B15 A4:A5 B27:B37 B39:B44 B46:B52 B54:B61 A53 A45 A38 A26 B123:B127 B131:B153 A130 B129">
    <cfRule type="duplicateValues" dxfId="227" priority="22"/>
  </conditionalFormatting>
  <conditionalFormatting sqref="B122">
    <cfRule type="duplicateValues" dxfId="226" priority="19"/>
  </conditionalFormatting>
  <conditionalFormatting sqref="B128">
    <cfRule type="duplicateValues" dxfId="225" priority="18"/>
  </conditionalFormatting>
  <conditionalFormatting sqref="B217">
    <cfRule type="duplicateValues" dxfId="224" priority="15"/>
  </conditionalFormatting>
  <conditionalFormatting sqref="B219">
    <cfRule type="duplicateValues" dxfId="223" priority="14"/>
  </conditionalFormatting>
  <conditionalFormatting sqref="B220:B221">
    <cfRule type="duplicateValues" dxfId="222" priority="13"/>
  </conditionalFormatting>
  <conditionalFormatting sqref="B242:B243">
    <cfRule type="duplicateValues" dxfId="221" priority="12"/>
  </conditionalFormatting>
  <conditionalFormatting sqref="K62">
    <cfRule type="duplicateValues" dxfId="220" priority="5"/>
  </conditionalFormatting>
  <conditionalFormatting sqref="L1">
    <cfRule type="duplicateValues" dxfId="219" priority="6"/>
  </conditionalFormatting>
  <conditionalFormatting sqref="L16:L25">
    <cfRule type="duplicateValues" dxfId="218" priority="9"/>
  </conditionalFormatting>
  <conditionalFormatting sqref="L63">
    <cfRule type="duplicateValues" dxfId="217" priority="10"/>
  </conditionalFormatting>
  <conditionalFormatting sqref="L64:L79 L81:L83 L85:L87 L89:L116 L118:L121 K117 K88 K84 K80 L6:L15 K4:K5 L27:L37 L39:L44 L46:L52 L54:L61 K53 K45 K38 K26 L123:L127 L131:L153 K130 L129">
    <cfRule type="duplicateValues" dxfId="216" priority="11"/>
  </conditionalFormatting>
  <conditionalFormatting sqref="L122">
    <cfRule type="duplicateValues" dxfId="215" priority="8"/>
  </conditionalFormatting>
  <conditionalFormatting sqref="L128">
    <cfRule type="duplicateValues" dxfId="214" priority="7"/>
  </conditionalFormatting>
  <conditionalFormatting sqref="L217">
    <cfRule type="duplicateValues" dxfId="213" priority="4"/>
  </conditionalFormatting>
  <conditionalFormatting sqref="L219">
    <cfRule type="duplicateValues" dxfId="212" priority="3"/>
  </conditionalFormatting>
  <conditionalFormatting sqref="L220:L221">
    <cfRule type="duplicateValues" dxfId="211" priority="2"/>
  </conditionalFormatting>
  <conditionalFormatting sqref="L242:L243">
    <cfRule type="duplicateValues" dxfId="210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9"/>
  <dimension ref="A1:AI236"/>
  <sheetViews>
    <sheetView topLeftCell="Y184" zoomScale="90" zoomScaleNormal="90" workbookViewId="0">
      <selection activeCell="AF213" sqref="AF213"/>
    </sheetView>
  </sheetViews>
  <sheetFormatPr baseColWidth="10" defaultRowHeight="12.75" x14ac:dyDescent="0.2"/>
  <cols>
    <col min="1" max="1" width="5.28515625" style="3" bestFit="1" customWidth="1"/>
    <col min="2" max="2" width="56.140625" style="3" bestFit="1" customWidth="1"/>
    <col min="3" max="3" width="14" style="3" customWidth="1"/>
    <col min="4" max="4" width="15.140625" style="236" customWidth="1"/>
    <col min="5" max="5" width="13" style="3" customWidth="1"/>
    <col min="6" max="6" width="14" style="236" bestFit="1" customWidth="1"/>
    <col min="7" max="7" width="14.7109375" style="1" customWidth="1"/>
    <col min="8" max="8" width="14" style="330" customWidth="1"/>
    <col min="9" max="9" width="11.28515625" style="3" bestFit="1" customWidth="1"/>
    <col min="10" max="10" width="11.42578125" style="1"/>
    <col min="11" max="11" width="5.42578125" style="248" bestFit="1" customWidth="1"/>
    <col min="12" max="12" width="56.140625" style="248" bestFit="1" customWidth="1"/>
    <col min="13" max="13" width="14" style="248" customWidth="1"/>
    <col min="14" max="14" width="10.5703125" style="248" customWidth="1"/>
    <col min="15" max="15" width="16.28515625" style="248" customWidth="1"/>
    <col min="16" max="16" width="15.28515625" style="279" bestFit="1" customWidth="1"/>
    <col min="17" max="17" width="14" style="248" customWidth="1"/>
    <col min="18" max="18" width="10.5703125" style="248" customWidth="1"/>
    <col min="19" max="19" width="13" style="248" customWidth="1"/>
    <col min="20" max="20" width="15.28515625" style="279" bestFit="1" customWidth="1"/>
    <col min="21" max="21" width="14" style="248" customWidth="1"/>
    <col min="22" max="22" width="10.5703125" style="248" customWidth="1"/>
    <col min="23" max="23" width="13" style="248" customWidth="1"/>
    <col min="24" max="24" width="16.7109375" style="279" customWidth="1"/>
    <col min="25" max="25" width="14" style="248" customWidth="1"/>
    <col min="26" max="26" width="10.5703125" style="248" customWidth="1"/>
    <col min="27" max="27" width="13" style="248" customWidth="1"/>
    <col min="28" max="28" width="16.7109375" style="279" customWidth="1"/>
    <col min="29" max="29" width="14" style="248" customWidth="1"/>
    <col min="30" max="30" width="10.5703125" style="248" customWidth="1"/>
    <col min="31" max="31" width="13" style="248" customWidth="1"/>
    <col min="32" max="32" width="16.7109375" style="279" customWidth="1"/>
    <col min="33" max="33" width="16.42578125" style="440" customWidth="1"/>
    <col min="34" max="34" width="11.42578125" style="1"/>
    <col min="35" max="35" width="11.42578125" style="14"/>
    <col min="36" max="16384" width="11.42578125" style="1"/>
  </cols>
  <sheetData>
    <row r="1" spans="1:35" ht="16.5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770"/>
      <c r="P1" s="146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5" ht="11.25" customHeight="1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688"/>
      <c r="L2" s="688"/>
      <c r="M2" s="766" t="s">
        <v>350</v>
      </c>
      <c r="N2" s="683" t="s">
        <v>2</v>
      </c>
      <c r="O2" s="766" t="s">
        <v>351</v>
      </c>
      <c r="P2" s="768" t="s">
        <v>263</v>
      </c>
      <c r="Q2" s="766" t="s">
        <v>350</v>
      </c>
      <c r="R2" s="683" t="s">
        <v>2</v>
      </c>
      <c r="S2" s="766" t="s">
        <v>351</v>
      </c>
      <c r="T2" s="768" t="s">
        <v>263</v>
      </c>
      <c r="U2" s="766" t="s">
        <v>350</v>
      </c>
      <c r="V2" s="683" t="s">
        <v>2</v>
      </c>
      <c r="W2" s="766" t="s">
        <v>351</v>
      </c>
      <c r="X2" s="768" t="s">
        <v>263</v>
      </c>
      <c r="Y2" s="766" t="s">
        <v>350</v>
      </c>
      <c r="Z2" s="683" t="s">
        <v>2</v>
      </c>
      <c r="AA2" s="766" t="s">
        <v>351</v>
      </c>
      <c r="AB2" s="768" t="s">
        <v>263</v>
      </c>
      <c r="AC2" s="766" t="s">
        <v>350</v>
      </c>
      <c r="AD2" s="683" t="s">
        <v>2</v>
      </c>
      <c r="AE2" s="766" t="s">
        <v>351</v>
      </c>
      <c r="AF2" s="768" t="s">
        <v>263</v>
      </c>
      <c r="AG2" s="676"/>
    </row>
    <row r="3" spans="1:35" ht="51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745"/>
      <c r="K3" s="689"/>
      <c r="L3" s="689"/>
      <c r="M3" s="767"/>
      <c r="N3" s="684"/>
      <c r="O3" s="767"/>
      <c r="P3" s="769"/>
      <c r="Q3" s="767"/>
      <c r="R3" s="684"/>
      <c r="S3" s="767"/>
      <c r="T3" s="769"/>
      <c r="U3" s="767"/>
      <c r="V3" s="684"/>
      <c r="W3" s="767"/>
      <c r="X3" s="769"/>
      <c r="Y3" s="767"/>
      <c r="Z3" s="684"/>
      <c r="AA3" s="767"/>
      <c r="AB3" s="769"/>
      <c r="AC3" s="767"/>
      <c r="AD3" s="684"/>
      <c r="AE3" s="767"/>
      <c r="AF3" s="769"/>
      <c r="AG3" s="676"/>
    </row>
    <row r="4" spans="1:35" ht="15.75" x14ac:dyDescent="0.2">
      <c r="A4" s="667" t="s">
        <v>539</v>
      </c>
      <c r="B4" s="667"/>
      <c r="C4" s="667"/>
      <c r="D4" s="667"/>
      <c r="E4" s="667"/>
      <c r="F4" s="667"/>
      <c r="K4" s="746" t="s">
        <v>539</v>
      </c>
      <c r="L4" s="746"/>
      <c r="M4" s="746"/>
      <c r="N4" s="746"/>
      <c r="O4" s="746"/>
      <c r="P4" s="746"/>
      <c r="Q4" s="254"/>
      <c r="R4" s="254"/>
      <c r="S4" s="254"/>
      <c r="T4" s="151"/>
      <c r="U4" s="254"/>
      <c r="V4" s="254"/>
      <c r="W4" s="254"/>
      <c r="X4" s="151"/>
      <c r="Y4" s="254"/>
      <c r="Z4" s="254"/>
      <c r="AA4" s="254"/>
      <c r="AB4" s="151"/>
      <c r="AC4" s="254"/>
      <c r="AD4" s="254"/>
      <c r="AE4" s="254"/>
      <c r="AF4" s="151"/>
      <c r="AG4" s="403"/>
    </row>
    <row r="5" spans="1:35" s="240" customFormat="1" x14ac:dyDescent="0.2">
      <c r="A5" s="661" t="s">
        <v>3</v>
      </c>
      <c r="B5" s="662"/>
      <c r="C5" s="180"/>
      <c r="D5" s="180"/>
      <c r="E5" s="180"/>
      <c r="F5" s="180"/>
      <c r="H5" s="109"/>
      <c r="I5" s="111"/>
      <c r="K5" s="205" t="s">
        <v>3</v>
      </c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3"/>
      <c r="AG5" s="490"/>
      <c r="AI5" s="241"/>
    </row>
    <row r="6" spans="1:35" x14ac:dyDescent="0.2">
      <c r="A6" s="7">
        <v>1</v>
      </c>
      <c r="B6" s="13" t="s">
        <v>121</v>
      </c>
      <c r="C6" s="181">
        <v>20580</v>
      </c>
      <c r="D6" s="186">
        <f>C6*9.28%+C6</f>
        <v>22489.824000000001</v>
      </c>
      <c r="E6" s="115">
        <v>26410</v>
      </c>
      <c r="F6" s="190">
        <f>+E6*5.2%+E6</f>
        <v>27783.32</v>
      </c>
      <c r="G6" s="271">
        <v>25560.654399999999</v>
      </c>
      <c r="H6" s="331">
        <f>G6*5.1%+G6</f>
        <v>26864.247774399999</v>
      </c>
      <c r="I6" s="272">
        <f>AVERAGE(D6,F6,H6)</f>
        <v>25712.463924799998</v>
      </c>
      <c r="K6" s="133">
        <v>1</v>
      </c>
      <c r="L6" s="206" t="s">
        <v>121</v>
      </c>
      <c r="M6" s="122">
        <v>23290</v>
      </c>
      <c r="N6" s="40">
        <v>0.15</v>
      </c>
      <c r="O6" s="41">
        <v>9417</v>
      </c>
      <c r="P6" s="146">
        <f>+M6+O6</f>
        <v>32707</v>
      </c>
      <c r="Q6" s="122">
        <v>21590</v>
      </c>
      <c r="R6" s="40">
        <v>0.15</v>
      </c>
      <c r="S6" s="41">
        <v>9845</v>
      </c>
      <c r="T6" s="146">
        <f>+Q6+S6</f>
        <v>31435</v>
      </c>
      <c r="U6" s="122">
        <v>25500</v>
      </c>
      <c r="V6" s="40">
        <v>0.15</v>
      </c>
      <c r="W6" s="41">
        <v>8560.6543999999994</v>
      </c>
      <c r="X6" s="146">
        <f>+U6+W6</f>
        <v>34060.654399999999</v>
      </c>
      <c r="Y6" s="122">
        <v>24990</v>
      </c>
      <c r="Z6" s="40">
        <v>0.15</v>
      </c>
      <c r="AA6" s="41">
        <v>9588</v>
      </c>
      <c r="AB6" s="146">
        <f>+Y6+AA6</f>
        <v>34578</v>
      </c>
      <c r="AC6" s="571">
        <v>165576.14687763801</v>
      </c>
      <c r="AD6" s="563">
        <v>0.15</v>
      </c>
      <c r="AE6" s="570">
        <v>183388.723631022</v>
      </c>
      <c r="AF6" s="620">
        <f t="shared" ref="AF6:AF17" si="0">IF(AND(AC6="",AE6=""),"",SUM(AC6,AE6))</f>
        <v>348964.87050865998</v>
      </c>
      <c r="AG6" s="458">
        <f>AVERAGE(I6,P6,T6,X6,AB6,AF6)</f>
        <v>84576.331472243328</v>
      </c>
    </row>
    <row r="7" spans="1:35" x14ac:dyDescent="0.2">
      <c r="A7" s="7">
        <v>2</v>
      </c>
      <c r="B7" s="13" t="s">
        <v>4</v>
      </c>
      <c r="C7" s="181">
        <v>32340</v>
      </c>
      <c r="D7" s="186">
        <f t="shared" ref="D7:D17" si="1">C7*9.28%+C7</f>
        <v>35341.152000000002</v>
      </c>
      <c r="E7" s="115">
        <v>41515</v>
      </c>
      <c r="F7" s="190">
        <f t="shared" ref="F7:F17" si="2">+E7*5.2%+E7</f>
        <v>43673.78</v>
      </c>
      <c r="G7" s="271">
        <v>40179.8776</v>
      </c>
      <c r="H7" s="331">
        <f t="shared" ref="H7:H70" si="3">G7*5.1%+G7</f>
        <v>42229.051357600001</v>
      </c>
      <c r="I7" s="272">
        <f t="shared" ref="I7:I70" si="4">AVERAGE(D7,F7,H7)</f>
        <v>40414.661119199998</v>
      </c>
      <c r="K7" s="133">
        <v>2</v>
      </c>
      <c r="L7" s="206" t="s">
        <v>4</v>
      </c>
      <c r="M7" s="122">
        <v>86400</v>
      </c>
      <c r="N7" s="40">
        <v>0.17</v>
      </c>
      <c r="O7" s="41">
        <v>15598</v>
      </c>
      <c r="P7" s="146">
        <f t="shared" ref="P7:P70" si="5">+M7+O7</f>
        <v>101998</v>
      </c>
      <c r="Q7" s="122">
        <v>78000</v>
      </c>
      <c r="R7" s="40">
        <v>0.17</v>
      </c>
      <c r="S7" s="41">
        <v>16023</v>
      </c>
      <c r="T7" s="146">
        <f t="shared" ref="T7:T70" si="6">+Q7+S7</f>
        <v>94023</v>
      </c>
      <c r="U7" s="122">
        <v>86400</v>
      </c>
      <c r="V7" s="40">
        <v>0.17</v>
      </c>
      <c r="W7" s="41">
        <v>14179.8776</v>
      </c>
      <c r="X7" s="146">
        <f t="shared" ref="X7:X70" si="7">+U7+W7</f>
        <v>100579.87760000001</v>
      </c>
      <c r="Y7" s="122">
        <v>88800</v>
      </c>
      <c r="Z7" s="40">
        <v>0.17</v>
      </c>
      <c r="AA7" s="41">
        <v>15456</v>
      </c>
      <c r="AB7" s="146">
        <f t="shared" ref="AB7:AB70" si="8">+Y7+AA7</f>
        <v>104256</v>
      </c>
      <c r="AC7" s="571">
        <v>785949.11277631996</v>
      </c>
      <c r="AD7" s="563">
        <v>0.17</v>
      </c>
      <c r="AE7" s="570">
        <v>878762.69647210499</v>
      </c>
      <c r="AF7" s="620">
        <f t="shared" si="0"/>
        <v>1664711.8092484251</v>
      </c>
      <c r="AG7" s="458">
        <f t="shared" ref="AG7:AG70" si="9">AVERAGE(I7,P7,T7,X7,AB7,AF7)</f>
        <v>350997.22466127085</v>
      </c>
    </row>
    <row r="8" spans="1:35" x14ac:dyDescent="0.2">
      <c r="A8" s="7">
        <v>3</v>
      </c>
      <c r="B8" s="13" t="s">
        <v>122</v>
      </c>
      <c r="C8" s="181">
        <v>4900</v>
      </c>
      <c r="D8" s="186">
        <f t="shared" si="1"/>
        <v>5354.72</v>
      </c>
      <c r="E8" s="115">
        <v>29355</v>
      </c>
      <c r="F8" s="190">
        <f t="shared" si="2"/>
        <v>30881.46</v>
      </c>
      <c r="G8" s="271">
        <v>7820</v>
      </c>
      <c r="H8" s="331">
        <f t="shared" si="3"/>
        <v>8218.82</v>
      </c>
      <c r="I8" s="272">
        <f t="shared" si="4"/>
        <v>14818.333333333334</v>
      </c>
      <c r="K8" s="133">
        <v>3</v>
      </c>
      <c r="L8" s="206" t="s">
        <v>122</v>
      </c>
      <c r="M8" s="122">
        <v>50750</v>
      </c>
      <c r="N8" s="40">
        <v>0.23</v>
      </c>
      <c r="O8" s="41">
        <v>3130</v>
      </c>
      <c r="P8" s="146">
        <f t="shared" si="5"/>
        <v>53880</v>
      </c>
      <c r="Q8" s="122">
        <v>47600</v>
      </c>
      <c r="R8" s="40">
        <v>0.23</v>
      </c>
      <c r="S8" s="41">
        <v>3215</v>
      </c>
      <c r="T8" s="146">
        <f t="shared" si="6"/>
        <v>50815</v>
      </c>
      <c r="U8" s="122">
        <v>52500</v>
      </c>
      <c r="V8" s="40">
        <v>0.23</v>
      </c>
      <c r="W8" s="41">
        <v>2820</v>
      </c>
      <c r="X8" s="146">
        <f t="shared" si="7"/>
        <v>55320</v>
      </c>
      <c r="Y8" s="122">
        <v>51450</v>
      </c>
      <c r="Z8" s="40">
        <v>0.23</v>
      </c>
      <c r="AA8" s="41">
        <v>3130</v>
      </c>
      <c r="AB8" s="146">
        <f t="shared" si="8"/>
        <v>54580</v>
      </c>
      <c r="AC8" s="571">
        <v>457546.54197732499</v>
      </c>
      <c r="AD8" s="563">
        <v>0.23</v>
      </c>
      <c r="AE8" s="570">
        <v>17519.390781218699</v>
      </c>
      <c r="AF8" s="620">
        <f t="shared" si="0"/>
        <v>475065.9327585437</v>
      </c>
      <c r="AG8" s="458">
        <f t="shared" si="9"/>
        <v>117413.21101531283</v>
      </c>
    </row>
    <row r="9" spans="1:35" x14ac:dyDescent="0.2">
      <c r="A9" s="7">
        <v>4</v>
      </c>
      <c r="B9" s="13" t="s">
        <v>123</v>
      </c>
      <c r="C9" s="181">
        <v>60760</v>
      </c>
      <c r="D9" s="186">
        <f t="shared" si="1"/>
        <v>66398.528000000006</v>
      </c>
      <c r="E9" s="115">
        <v>77995</v>
      </c>
      <c r="F9" s="190">
        <f t="shared" si="2"/>
        <v>82050.740000000005</v>
      </c>
      <c r="G9" s="271">
        <v>75486.680800000002</v>
      </c>
      <c r="H9" s="331">
        <f t="shared" si="3"/>
        <v>79336.501520799997</v>
      </c>
      <c r="I9" s="272">
        <f t="shared" si="4"/>
        <v>75928.589840266664</v>
      </c>
      <c r="K9" s="133">
        <v>4</v>
      </c>
      <c r="L9" s="206" t="s">
        <v>123</v>
      </c>
      <c r="M9" s="122">
        <v>70070</v>
      </c>
      <c r="N9" s="40">
        <v>0.28999999999999998</v>
      </c>
      <c r="O9" s="41">
        <v>29135</v>
      </c>
      <c r="P9" s="146">
        <f t="shared" si="5"/>
        <v>99205</v>
      </c>
      <c r="Q9" s="122">
        <v>63210</v>
      </c>
      <c r="R9" s="40">
        <v>0.28999999999999998</v>
      </c>
      <c r="S9" s="41">
        <v>30195</v>
      </c>
      <c r="T9" s="146">
        <f t="shared" si="6"/>
        <v>93405</v>
      </c>
      <c r="U9" s="122">
        <v>69090</v>
      </c>
      <c r="V9" s="40">
        <v>0.28999999999999998</v>
      </c>
      <c r="W9" s="41">
        <v>26486.680800000002</v>
      </c>
      <c r="X9" s="146">
        <f t="shared" si="7"/>
        <v>95576.680800000002</v>
      </c>
      <c r="Y9" s="122">
        <v>74480</v>
      </c>
      <c r="Z9" s="40">
        <v>0.28999999999999998</v>
      </c>
      <c r="AA9" s="41">
        <v>29400</v>
      </c>
      <c r="AB9" s="146">
        <f t="shared" si="8"/>
        <v>103880</v>
      </c>
      <c r="AC9" s="571">
        <v>409380.7536</v>
      </c>
      <c r="AD9" s="563">
        <v>0.28999999999999998</v>
      </c>
      <c r="AE9" s="570">
        <v>61871.162651999999</v>
      </c>
      <c r="AF9" s="620">
        <f t="shared" si="0"/>
        <v>471251.91625200002</v>
      </c>
      <c r="AG9" s="458">
        <f t="shared" si="9"/>
        <v>156541.19781537779</v>
      </c>
    </row>
    <row r="10" spans="1:35" x14ac:dyDescent="0.2">
      <c r="A10" s="7">
        <v>5</v>
      </c>
      <c r="B10" s="13" t="s">
        <v>124</v>
      </c>
      <c r="C10" s="181">
        <v>57820</v>
      </c>
      <c r="D10" s="186">
        <f t="shared" si="1"/>
        <v>63185.695999999996</v>
      </c>
      <c r="E10" s="115">
        <v>74195</v>
      </c>
      <c r="F10" s="190">
        <f t="shared" si="2"/>
        <v>78053.14</v>
      </c>
      <c r="G10" s="271">
        <v>71808.888800000001</v>
      </c>
      <c r="H10" s="331">
        <f t="shared" si="3"/>
        <v>75471.142128799998</v>
      </c>
      <c r="I10" s="272">
        <f t="shared" si="4"/>
        <v>72236.65937626666</v>
      </c>
      <c r="K10" s="133">
        <v>5</v>
      </c>
      <c r="L10" s="206" t="s">
        <v>124</v>
      </c>
      <c r="M10" s="122">
        <v>65330</v>
      </c>
      <c r="N10" s="40">
        <v>0.49</v>
      </c>
      <c r="O10" s="41">
        <v>27786</v>
      </c>
      <c r="P10" s="146">
        <f t="shared" si="5"/>
        <v>93116</v>
      </c>
      <c r="Q10" s="122">
        <v>60630</v>
      </c>
      <c r="R10" s="40">
        <v>0.49</v>
      </c>
      <c r="S10" s="41">
        <v>28282</v>
      </c>
      <c r="T10" s="146">
        <f t="shared" si="6"/>
        <v>88912</v>
      </c>
      <c r="U10" s="122">
        <v>68150</v>
      </c>
      <c r="V10" s="40">
        <v>0.49</v>
      </c>
      <c r="W10" s="41">
        <v>24808.888800000001</v>
      </c>
      <c r="X10" s="146">
        <f t="shared" si="7"/>
        <v>92958.888800000001</v>
      </c>
      <c r="Y10" s="122">
        <v>68620</v>
      </c>
      <c r="Z10" s="40">
        <v>0.49</v>
      </c>
      <c r="AA10" s="41">
        <v>27786</v>
      </c>
      <c r="AB10" s="146">
        <f t="shared" si="8"/>
        <v>96406</v>
      </c>
      <c r="AC10" s="571">
        <v>232660.49040000001</v>
      </c>
      <c r="AD10" s="563">
        <v>0.49</v>
      </c>
      <c r="AE10" s="570">
        <v>40181.610924000001</v>
      </c>
      <c r="AF10" s="620">
        <f t="shared" si="0"/>
        <v>272842.10132399999</v>
      </c>
      <c r="AG10" s="458">
        <f t="shared" si="9"/>
        <v>119411.94158337777</v>
      </c>
    </row>
    <row r="11" spans="1:35" x14ac:dyDescent="0.2">
      <c r="A11" s="7">
        <v>6</v>
      </c>
      <c r="B11" s="13" t="s">
        <v>7</v>
      </c>
      <c r="C11" s="181">
        <v>75460</v>
      </c>
      <c r="D11" s="186">
        <f t="shared" si="1"/>
        <v>82462.687999999995</v>
      </c>
      <c r="E11" s="115">
        <v>96805</v>
      </c>
      <c r="F11" s="190">
        <f t="shared" si="2"/>
        <v>101838.86</v>
      </c>
      <c r="G11" s="271">
        <v>93691.751199999999</v>
      </c>
      <c r="H11" s="331">
        <f t="shared" si="3"/>
        <v>98470.030511199991</v>
      </c>
      <c r="I11" s="272">
        <f t="shared" si="4"/>
        <v>94257.192837066672</v>
      </c>
      <c r="K11" s="133">
        <v>6</v>
      </c>
      <c r="L11" s="206" t="s">
        <v>7</v>
      </c>
      <c r="M11" s="122">
        <v>84790</v>
      </c>
      <c r="N11" s="40">
        <v>0.49</v>
      </c>
      <c r="O11" s="41">
        <v>36288</v>
      </c>
      <c r="P11" s="146">
        <f t="shared" si="5"/>
        <v>121078</v>
      </c>
      <c r="Q11" s="122">
        <v>78690</v>
      </c>
      <c r="R11" s="40">
        <v>0.49</v>
      </c>
      <c r="S11" s="41">
        <v>36615</v>
      </c>
      <c r="T11" s="146">
        <f t="shared" si="6"/>
        <v>115305</v>
      </c>
      <c r="U11" s="122">
        <v>86620</v>
      </c>
      <c r="V11" s="40">
        <v>0.49</v>
      </c>
      <c r="W11" s="41">
        <v>32691.751199999999</v>
      </c>
      <c r="X11" s="146">
        <f t="shared" si="7"/>
        <v>119311.7512</v>
      </c>
      <c r="Y11" s="122">
        <v>88450</v>
      </c>
      <c r="Z11" s="40">
        <v>0.49</v>
      </c>
      <c r="AA11" s="41">
        <v>36942</v>
      </c>
      <c r="AB11" s="146">
        <f t="shared" si="8"/>
        <v>125392</v>
      </c>
      <c r="AC11" s="571">
        <v>611000</v>
      </c>
      <c r="AD11" s="563">
        <v>0.49</v>
      </c>
      <c r="AE11" s="570">
        <v>89300</v>
      </c>
      <c r="AF11" s="620">
        <f t="shared" si="0"/>
        <v>700300</v>
      </c>
      <c r="AG11" s="458">
        <f t="shared" si="9"/>
        <v>212607.32400617781</v>
      </c>
    </row>
    <row r="12" spans="1:35" x14ac:dyDescent="0.2">
      <c r="A12" s="7">
        <v>7</v>
      </c>
      <c r="B12" s="13" t="s">
        <v>125</v>
      </c>
      <c r="C12" s="181">
        <v>45080</v>
      </c>
      <c r="D12" s="186">
        <f t="shared" si="1"/>
        <v>49263.423999999999</v>
      </c>
      <c r="E12" s="115">
        <v>57855</v>
      </c>
      <c r="F12" s="190">
        <f t="shared" si="2"/>
        <v>60863.46</v>
      </c>
      <c r="G12" s="271">
        <v>38648.28</v>
      </c>
      <c r="H12" s="331">
        <f t="shared" si="3"/>
        <v>40619.342279999997</v>
      </c>
      <c r="I12" s="272">
        <f t="shared" si="4"/>
        <v>50248.742093333334</v>
      </c>
      <c r="K12" s="133">
        <v>7</v>
      </c>
      <c r="L12" s="206" t="s">
        <v>125</v>
      </c>
      <c r="M12" s="457" t="s">
        <v>593</v>
      </c>
      <c r="N12" s="40">
        <v>0.97</v>
      </c>
      <c r="O12" s="41">
        <v>43286</v>
      </c>
      <c r="P12" s="146">
        <f t="shared" ref="P12:P13" si="10">+O12</f>
        <v>43286</v>
      </c>
      <c r="Q12" s="457" t="s">
        <v>593</v>
      </c>
      <c r="R12" s="40">
        <v>0.97</v>
      </c>
      <c r="S12" s="41">
        <v>44446</v>
      </c>
      <c r="T12" s="146">
        <f t="shared" ref="T12:T13" si="11">+S12</f>
        <v>44446</v>
      </c>
      <c r="U12" s="457" t="s">
        <v>593</v>
      </c>
      <c r="V12" s="40">
        <v>0.97</v>
      </c>
      <c r="W12" s="41">
        <v>38648.28</v>
      </c>
      <c r="X12" s="146">
        <f t="shared" ref="X12:X13" si="12">+W12</f>
        <v>38648.28</v>
      </c>
      <c r="Y12" s="457" t="s">
        <v>593</v>
      </c>
      <c r="Z12" s="40">
        <v>0.97</v>
      </c>
      <c r="AA12" s="41">
        <v>42127</v>
      </c>
      <c r="AB12" s="146">
        <f>+AA12</f>
        <v>42127</v>
      </c>
      <c r="AC12" s="457" t="s">
        <v>593</v>
      </c>
      <c r="AD12" s="563">
        <v>0.97</v>
      </c>
      <c r="AE12" s="570">
        <v>141000</v>
      </c>
      <c r="AF12" s="620">
        <f t="shared" si="0"/>
        <v>141000</v>
      </c>
      <c r="AG12" s="458">
        <f t="shared" si="9"/>
        <v>59959.337015555553</v>
      </c>
    </row>
    <row r="13" spans="1:35" x14ac:dyDescent="0.2">
      <c r="A13" s="7">
        <v>8</v>
      </c>
      <c r="B13" s="13" t="s">
        <v>6</v>
      </c>
      <c r="C13" s="181">
        <v>42140</v>
      </c>
      <c r="D13" s="186">
        <f t="shared" si="1"/>
        <v>46050.591999999997</v>
      </c>
      <c r="E13" s="115">
        <v>54055</v>
      </c>
      <c r="F13" s="190">
        <f t="shared" si="2"/>
        <v>56865.86</v>
      </c>
      <c r="G13" s="271">
        <v>41400</v>
      </c>
      <c r="H13" s="331">
        <f t="shared" si="3"/>
        <v>43511.4</v>
      </c>
      <c r="I13" s="272">
        <f t="shared" si="4"/>
        <v>48809.283999999992</v>
      </c>
      <c r="K13" s="133">
        <v>8</v>
      </c>
      <c r="L13" s="206" t="s">
        <v>6</v>
      </c>
      <c r="M13" s="457" t="s">
        <v>593</v>
      </c>
      <c r="N13" s="40">
        <v>0.88</v>
      </c>
      <c r="O13" s="41">
        <v>45954</v>
      </c>
      <c r="P13" s="146">
        <f t="shared" si="10"/>
        <v>45954</v>
      </c>
      <c r="Q13" s="457" t="s">
        <v>593</v>
      </c>
      <c r="R13" s="40">
        <v>0.88</v>
      </c>
      <c r="S13" s="41">
        <v>47196</v>
      </c>
      <c r="T13" s="146">
        <f t="shared" si="11"/>
        <v>47196</v>
      </c>
      <c r="U13" s="457" t="s">
        <v>593</v>
      </c>
      <c r="V13" s="40">
        <v>0.88</v>
      </c>
      <c r="W13" s="41">
        <v>41400</v>
      </c>
      <c r="X13" s="146">
        <f t="shared" si="12"/>
        <v>41400</v>
      </c>
      <c r="Y13" s="457" t="s">
        <v>593</v>
      </c>
      <c r="Z13" s="40">
        <v>0.88</v>
      </c>
      <c r="AA13" s="41">
        <v>45954</v>
      </c>
      <c r="AB13" s="146">
        <f>+AA13</f>
        <v>45954</v>
      </c>
      <c r="AC13" s="457" t="s">
        <v>593</v>
      </c>
      <c r="AD13" s="563">
        <v>0.88</v>
      </c>
      <c r="AE13" s="570">
        <v>394800</v>
      </c>
      <c r="AF13" s="620">
        <f t="shared" si="0"/>
        <v>394800</v>
      </c>
      <c r="AG13" s="458">
        <f t="shared" si="9"/>
        <v>104018.88066666666</v>
      </c>
    </row>
    <row r="14" spans="1:35" x14ac:dyDescent="0.2">
      <c r="A14" s="7">
        <v>9</v>
      </c>
      <c r="B14" s="13" t="s">
        <v>126</v>
      </c>
      <c r="C14" s="181">
        <v>208740</v>
      </c>
      <c r="D14" s="186">
        <f t="shared" si="1"/>
        <v>228111.07199999999</v>
      </c>
      <c r="E14" s="115">
        <v>267710</v>
      </c>
      <c r="F14" s="190">
        <f t="shared" si="2"/>
        <v>281630.92</v>
      </c>
      <c r="G14" s="271">
        <v>253000</v>
      </c>
      <c r="H14" s="331">
        <f t="shared" si="3"/>
        <v>265903</v>
      </c>
      <c r="I14" s="272">
        <f t="shared" si="4"/>
        <v>258548.33066666665</v>
      </c>
      <c r="K14" s="133">
        <v>9</v>
      </c>
      <c r="L14" s="206" t="s">
        <v>126</v>
      </c>
      <c r="M14" s="122">
        <v>221400</v>
      </c>
      <c r="N14" s="40">
        <v>0.5</v>
      </c>
      <c r="O14" s="41">
        <v>97900</v>
      </c>
      <c r="P14" s="146">
        <f t="shared" si="5"/>
        <v>319300</v>
      </c>
      <c r="Q14" s="122">
        <v>224680</v>
      </c>
      <c r="R14" s="40">
        <v>0.5</v>
      </c>
      <c r="S14" s="41">
        <v>101460</v>
      </c>
      <c r="T14" s="146">
        <f t="shared" si="6"/>
        <v>326140</v>
      </c>
      <c r="U14" s="122">
        <v>246000</v>
      </c>
      <c r="V14" s="40">
        <v>0.5</v>
      </c>
      <c r="W14" s="41">
        <v>89000</v>
      </c>
      <c r="X14" s="146">
        <f t="shared" si="7"/>
        <v>335000</v>
      </c>
      <c r="Y14" s="122">
        <v>241080</v>
      </c>
      <c r="Z14" s="40">
        <v>0.5</v>
      </c>
      <c r="AA14" s="41">
        <v>100570</v>
      </c>
      <c r="AB14" s="146">
        <f t="shared" si="8"/>
        <v>341650</v>
      </c>
      <c r="AC14" s="571">
        <v>437100</v>
      </c>
      <c r="AD14" s="563">
        <v>0.5</v>
      </c>
      <c r="AE14" s="570">
        <v>169200</v>
      </c>
      <c r="AF14" s="620">
        <f t="shared" si="0"/>
        <v>606300</v>
      </c>
      <c r="AG14" s="458">
        <f t="shared" si="9"/>
        <v>364489.72177777783</v>
      </c>
    </row>
    <row r="15" spans="1:35" x14ac:dyDescent="0.2">
      <c r="A15" s="7">
        <v>10</v>
      </c>
      <c r="B15" s="13" t="s">
        <v>127</v>
      </c>
      <c r="C15" s="181">
        <v>48020</v>
      </c>
      <c r="D15" s="186">
        <f t="shared" si="1"/>
        <v>52476.256000000001</v>
      </c>
      <c r="E15" s="115">
        <v>61560</v>
      </c>
      <c r="F15" s="190">
        <f t="shared" si="2"/>
        <v>64761.120000000003</v>
      </c>
      <c r="G15" s="271">
        <v>59580.2304</v>
      </c>
      <c r="H15" s="331">
        <f t="shared" si="3"/>
        <v>62618.822150400003</v>
      </c>
      <c r="I15" s="272">
        <f t="shared" si="4"/>
        <v>59952.06605013334</v>
      </c>
      <c r="K15" s="133">
        <v>10</v>
      </c>
      <c r="L15" s="206" t="s">
        <v>127</v>
      </c>
      <c r="M15" s="122">
        <v>52650</v>
      </c>
      <c r="N15" s="40">
        <v>0.5</v>
      </c>
      <c r="O15" s="41">
        <v>22638</v>
      </c>
      <c r="P15" s="146">
        <f t="shared" si="5"/>
        <v>75288</v>
      </c>
      <c r="Q15" s="122">
        <v>50310</v>
      </c>
      <c r="R15" s="40">
        <v>0.5</v>
      </c>
      <c r="S15" s="41">
        <v>23873</v>
      </c>
      <c r="T15" s="146">
        <f t="shared" si="6"/>
        <v>74183</v>
      </c>
      <c r="U15" s="122">
        <v>54990</v>
      </c>
      <c r="V15" s="40">
        <v>0.5</v>
      </c>
      <c r="W15" s="41">
        <v>20580.2304</v>
      </c>
      <c r="X15" s="146">
        <f t="shared" si="7"/>
        <v>75570.2304</v>
      </c>
      <c r="Y15" s="122">
        <v>57330</v>
      </c>
      <c r="Z15" s="40">
        <v>0.5</v>
      </c>
      <c r="AA15" s="41">
        <v>23256</v>
      </c>
      <c r="AB15" s="146">
        <f t="shared" si="8"/>
        <v>80586</v>
      </c>
      <c r="AC15" s="571">
        <v>455900</v>
      </c>
      <c r="AD15" s="563">
        <v>0.5</v>
      </c>
      <c r="AE15" s="570">
        <v>27175.508099999999</v>
      </c>
      <c r="AF15" s="620">
        <f t="shared" si="0"/>
        <v>483075.50809999998</v>
      </c>
      <c r="AG15" s="458">
        <f t="shared" si="9"/>
        <v>141442.46742502222</v>
      </c>
    </row>
    <row r="16" spans="1:35" x14ac:dyDescent="0.2">
      <c r="A16" s="7">
        <v>11</v>
      </c>
      <c r="B16" s="13" t="s">
        <v>128</v>
      </c>
      <c r="C16" s="181">
        <v>94080</v>
      </c>
      <c r="D16" s="186">
        <f t="shared" si="1"/>
        <v>102810.624</v>
      </c>
      <c r="E16" s="115">
        <v>120650</v>
      </c>
      <c r="F16" s="190">
        <f t="shared" si="2"/>
        <v>126923.8</v>
      </c>
      <c r="G16" s="271">
        <v>116769.89600000001</v>
      </c>
      <c r="H16" s="331">
        <f t="shared" si="3"/>
        <v>122725.16069600001</v>
      </c>
      <c r="I16" s="272">
        <f t="shared" si="4"/>
        <v>117486.528232</v>
      </c>
      <c r="K16" s="133">
        <v>11</v>
      </c>
      <c r="L16" s="206" t="s">
        <v>128</v>
      </c>
      <c r="M16" s="122">
        <v>196000</v>
      </c>
      <c r="N16" s="40">
        <v>0.43</v>
      </c>
      <c r="O16" s="41">
        <v>44847</v>
      </c>
      <c r="P16" s="146">
        <f t="shared" si="5"/>
        <v>240847</v>
      </c>
      <c r="Q16" s="122">
        <v>183400</v>
      </c>
      <c r="R16" s="40">
        <v>0.43</v>
      </c>
      <c r="S16" s="41">
        <v>46478</v>
      </c>
      <c r="T16" s="146">
        <f t="shared" si="6"/>
        <v>229878</v>
      </c>
      <c r="U16" s="122">
        <v>201600</v>
      </c>
      <c r="V16" s="40">
        <v>0.43</v>
      </c>
      <c r="W16" s="41">
        <v>40769.896000000008</v>
      </c>
      <c r="X16" s="146">
        <f t="shared" si="7"/>
        <v>242369.89600000001</v>
      </c>
      <c r="Y16" s="122">
        <v>203000</v>
      </c>
      <c r="Z16" s="40">
        <v>0.43</v>
      </c>
      <c r="AA16" s="41">
        <v>46070</v>
      </c>
      <c r="AB16" s="146">
        <f t="shared" si="8"/>
        <v>249070</v>
      </c>
      <c r="AC16" s="571">
        <v>244400</v>
      </c>
      <c r="AD16" s="563">
        <v>0.43</v>
      </c>
      <c r="AE16" s="570">
        <v>32006.70954</v>
      </c>
      <c r="AF16" s="620">
        <f t="shared" si="0"/>
        <v>276406.70954000001</v>
      </c>
      <c r="AG16" s="458">
        <f t="shared" si="9"/>
        <v>226009.68896199999</v>
      </c>
    </row>
    <row r="17" spans="1:35" x14ac:dyDescent="0.2">
      <c r="A17" s="7">
        <v>12</v>
      </c>
      <c r="B17" s="13" t="s">
        <v>283</v>
      </c>
      <c r="C17" s="181">
        <v>127400</v>
      </c>
      <c r="D17" s="186">
        <f t="shared" si="1"/>
        <v>139222.72</v>
      </c>
      <c r="E17" s="115">
        <v>163400</v>
      </c>
      <c r="F17" s="190">
        <f t="shared" si="2"/>
        <v>171896.8</v>
      </c>
      <c r="G17" s="271">
        <v>158145.05599999998</v>
      </c>
      <c r="H17" s="331">
        <f t="shared" si="3"/>
        <v>166210.45385599998</v>
      </c>
      <c r="I17" s="272">
        <f t="shared" si="4"/>
        <v>159109.99128533332</v>
      </c>
      <c r="K17" s="133">
        <v>12</v>
      </c>
      <c r="L17" s="206" t="s">
        <v>283</v>
      </c>
      <c r="M17" s="122">
        <v>141110</v>
      </c>
      <c r="N17" s="40">
        <v>0.5</v>
      </c>
      <c r="O17" s="41">
        <v>61762</v>
      </c>
      <c r="P17" s="146">
        <f t="shared" si="5"/>
        <v>202872</v>
      </c>
      <c r="Q17" s="122">
        <v>140080</v>
      </c>
      <c r="R17" s="40">
        <v>0.5</v>
      </c>
      <c r="S17" s="41">
        <v>61762</v>
      </c>
      <c r="T17" s="146">
        <f t="shared" si="6"/>
        <v>201842</v>
      </c>
      <c r="U17" s="122">
        <v>149350</v>
      </c>
      <c r="V17" s="40">
        <v>0.5</v>
      </c>
      <c r="W17" s="41">
        <v>55145.055999999982</v>
      </c>
      <c r="X17" s="146">
        <f t="shared" si="7"/>
        <v>204495.05599999998</v>
      </c>
      <c r="Y17" s="122">
        <v>155530</v>
      </c>
      <c r="Z17" s="40">
        <v>0.5</v>
      </c>
      <c r="AA17" s="41">
        <v>60108</v>
      </c>
      <c r="AB17" s="146">
        <f t="shared" si="8"/>
        <v>215638</v>
      </c>
      <c r="AC17" s="571">
        <v>449420.97009644599</v>
      </c>
      <c r="AD17" s="563">
        <v>0.5</v>
      </c>
      <c r="AE17" s="570">
        <v>22970.4051382627</v>
      </c>
      <c r="AF17" s="620">
        <f t="shared" si="0"/>
        <v>472391.37523470871</v>
      </c>
      <c r="AG17" s="458">
        <f t="shared" si="9"/>
        <v>242724.73708667365</v>
      </c>
    </row>
    <row r="18" spans="1:35" s="240" customFormat="1" x14ac:dyDescent="0.2">
      <c r="A18" s="661" t="s">
        <v>9</v>
      </c>
      <c r="B18" s="662"/>
      <c r="C18" s="180"/>
      <c r="D18" s="180"/>
      <c r="E18" s="180"/>
      <c r="F18" s="180"/>
      <c r="H18" s="334"/>
      <c r="I18" s="283"/>
      <c r="K18" s="205" t="s">
        <v>9</v>
      </c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593"/>
      <c r="AD18" s="593"/>
      <c r="AE18" s="593"/>
      <c r="AF18" s="593"/>
      <c r="AG18" s="233"/>
      <c r="AH18" s="617"/>
      <c r="AI18" s="241"/>
    </row>
    <row r="19" spans="1:35" x14ac:dyDescent="0.2">
      <c r="A19" s="7">
        <v>13</v>
      </c>
      <c r="B19" s="13" t="s">
        <v>10</v>
      </c>
      <c r="C19" s="181">
        <v>29400</v>
      </c>
      <c r="D19" s="186">
        <f t="shared" ref="D19" si="13">C19*9.28%+C19</f>
        <v>32128.32</v>
      </c>
      <c r="E19" s="115">
        <v>37715</v>
      </c>
      <c r="F19" s="190">
        <f t="shared" ref="F19" si="14">+E19*5.2%+E19</f>
        <v>39676.18</v>
      </c>
      <c r="G19" s="271">
        <v>36502.085599999999</v>
      </c>
      <c r="H19" s="331">
        <f t="shared" si="3"/>
        <v>38363.691965599995</v>
      </c>
      <c r="I19" s="272">
        <f t="shared" si="4"/>
        <v>36722.730655200001</v>
      </c>
      <c r="K19" s="133">
        <v>13</v>
      </c>
      <c r="L19" s="206" t="s">
        <v>10</v>
      </c>
      <c r="M19" s="457" t="s">
        <v>593</v>
      </c>
      <c r="N19" s="40">
        <v>0.88</v>
      </c>
      <c r="O19" s="41">
        <v>40152</v>
      </c>
      <c r="P19" s="146">
        <f>+O19</f>
        <v>40152</v>
      </c>
      <c r="Q19" s="457" t="s">
        <v>593</v>
      </c>
      <c r="R19" s="40">
        <v>0.88</v>
      </c>
      <c r="S19" s="41">
        <v>40882</v>
      </c>
      <c r="T19" s="146">
        <f>+S19</f>
        <v>40882</v>
      </c>
      <c r="U19" s="457" t="s">
        <v>593</v>
      </c>
      <c r="V19" s="40">
        <v>0.88</v>
      </c>
      <c r="W19" s="41">
        <v>36502.085599999999</v>
      </c>
      <c r="X19" s="146">
        <f>+W19</f>
        <v>36502.085599999999</v>
      </c>
      <c r="Y19" s="457" t="s">
        <v>593</v>
      </c>
      <c r="Z19" s="40">
        <v>0.88</v>
      </c>
      <c r="AA19" s="41">
        <v>39422</v>
      </c>
      <c r="AB19" s="146">
        <f>+AA19</f>
        <v>39422</v>
      </c>
      <c r="AC19" s="457" t="s">
        <v>593</v>
      </c>
      <c r="AD19" s="563">
        <v>0.88</v>
      </c>
      <c r="AE19" s="570">
        <v>65000</v>
      </c>
      <c r="AF19" s="620">
        <f t="shared" ref="AF19:AF30" si="15">IF(AND(AC19="",AE19=""),"",SUM(AC19,AE19))</f>
        <v>65000</v>
      </c>
      <c r="AG19" s="458">
        <f t="shared" si="9"/>
        <v>43113.469375866662</v>
      </c>
    </row>
    <row r="20" spans="1:35" x14ac:dyDescent="0.2">
      <c r="A20" s="7">
        <v>14</v>
      </c>
      <c r="B20" s="13" t="s">
        <v>511</v>
      </c>
      <c r="C20" s="301" t="s">
        <v>593</v>
      </c>
      <c r="D20" s="302" t="s">
        <v>593</v>
      </c>
      <c r="E20" s="301" t="s">
        <v>593</v>
      </c>
      <c r="F20" s="302" t="s">
        <v>593</v>
      </c>
      <c r="G20" s="271">
        <v>95064.52</v>
      </c>
      <c r="H20" s="331">
        <f t="shared" si="3"/>
        <v>99912.810519999999</v>
      </c>
      <c r="I20" s="272">
        <f t="shared" si="4"/>
        <v>99912.810519999999</v>
      </c>
      <c r="K20" s="133">
        <v>14</v>
      </c>
      <c r="L20" s="206" t="s">
        <v>511</v>
      </c>
      <c r="M20" s="123">
        <v>69500</v>
      </c>
      <c r="N20" s="40">
        <v>0.8</v>
      </c>
      <c r="O20" s="41">
        <v>29617</v>
      </c>
      <c r="P20" s="146">
        <f t="shared" si="5"/>
        <v>99117</v>
      </c>
      <c r="Q20" s="123">
        <v>69000</v>
      </c>
      <c r="R20" s="40">
        <v>0.8</v>
      </c>
      <c r="S20" s="41">
        <v>30417</v>
      </c>
      <c r="T20" s="146">
        <f t="shared" si="6"/>
        <v>99417</v>
      </c>
      <c r="U20" s="123">
        <v>69000</v>
      </c>
      <c r="V20" s="40">
        <v>0.8</v>
      </c>
      <c r="W20" s="41">
        <v>26681.963199999998</v>
      </c>
      <c r="X20" s="146">
        <f t="shared" si="7"/>
        <v>95681.963199999998</v>
      </c>
      <c r="Y20" s="123">
        <v>74500</v>
      </c>
      <c r="Z20" s="40">
        <v>0.8</v>
      </c>
      <c r="AA20" s="41">
        <v>29884</v>
      </c>
      <c r="AB20" s="146">
        <f t="shared" si="8"/>
        <v>104384</v>
      </c>
      <c r="AC20" s="571">
        <v>181402.89551999999</v>
      </c>
      <c r="AD20" s="563">
        <v>0.8</v>
      </c>
      <c r="AE20" s="570">
        <v>68638.933439999993</v>
      </c>
      <c r="AF20" s="620">
        <f t="shared" si="15"/>
        <v>250041.82895999998</v>
      </c>
      <c r="AG20" s="458">
        <f t="shared" si="9"/>
        <v>124759.10044666666</v>
      </c>
    </row>
    <row r="21" spans="1:35" x14ac:dyDescent="0.2">
      <c r="A21" s="7">
        <v>15</v>
      </c>
      <c r="B21" s="13" t="s">
        <v>320</v>
      </c>
      <c r="C21" s="181">
        <v>61740</v>
      </c>
      <c r="D21" s="186">
        <f>C21*9.28%+C21</f>
        <v>67469.471999999994</v>
      </c>
      <c r="E21" s="115">
        <v>79230</v>
      </c>
      <c r="F21" s="190">
        <f t="shared" ref="F21:F28" si="16">+E21*5.2%+E21</f>
        <v>83349.960000000006</v>
      </c>
      <c r="G21" s="271">
        <v>76681.963199999998</v>
      </c>
      <c r="H21" s="331">
        <f t="shared" si="3"/>
        <v>80592.743323200004</v>
      </c>
      <c r="I21" s="272">
        <f t="shared" si="4"/>
        <v>77137.391774400006</v>
      </c>
      <c r="K21" s="133">
        <v>15</v>
      </c>
      <c r="L21" s="206" t="s">
        <v>320</v>
      </c>
      <c r="M21" s="122">
        <v>410380</v>
      </c>
      <c r="N21" s="40">
        <v>0.88461538461538458</v>
      </c>
      <c r="O21" s="41">
        <v>173480</v>
      </c>
      <c r="P21" s="146">
        <f t="shared" si="5"/>
        <v>583860</v>
      </c>
      <c r="Q21" s="122">
        <v>372810</v>
      </c>
      <c r="R21" s="40">
        <v>0.88461538461538458</v>
      </c>
      <c r="S21" s="41">
        <v>175043</v>
      </c>
      <c r="T21" s="146">
        <f t="shared" si="6"/>
        <v>547853</v>
      </c>
      <c r="U21" s="122">
        <v>416160</v>
      </c>
      <c r="V21" s="40">
        <v>0.88461538461538458</v>
      </c>
      <c r="W21" s="41">
        <v>156288.66639999999</v>
      </c>
      <c r="X21" s="146">
        <f t="shared" si="7"/>
        <v>572448.66639999999</v>
      </c>
      <c r="Y21" s="122">
        <v>424830</v>
      </c>
      <c r="Z21" s="40">
        <v>0.88461538461538458</v>
      </c>
      <c r="AA21" s="41">
        <v>170355</v>
      </c>
      <c r="AB21" s="146">
        <f t="shared" si="8"/>
        <v>595185</v>
      </c>
      <c r="AC21" s="571">
        <v>592508.14897284599</v>
      </c>
      <c r="AD21" s="563">
        <v>0.88461538461538503</v>
      </c>
      <c r="AE21" s="570">
        <v>22032.4688300571</v>
      </c>
      <c r="AF21" s="620">
        <f t="shared" si="15"/>
        <v>614540.61780290306</v>
      </c>
      <c r="AG21" s="458">
        <f t="shared" si="9"/>
        <v>498504.11266288388</v>
      </c>
    </row>
    <row r="22" spans="1:35" x14ac:dyDescent="0.2">
      <c r="A22" s="7">
        <v>16</v>
      </c>
      <c r="B22" s="13" t="s">
        <v>13</v>
      </c>
      <c r="C22" s="181">
        <v>71540</v>
      </c>
      <c r="D22" s="186">
        <f t="shared" ref="D22:D28" si="17">C22*9.28%+C22</f>
        <v>78178.911999999997</v>
      </c>
      <c r="E22" s="115">
        <v>91770</v>
      </c>
      <c r="F22" s="190">
        <f t="shared" si="16"/>
        <v>96542.04</v>
      </c>
      <c r="G22" s="271">
        <v>445288.66639999999</v>
      </c>
      <c r="H22" s="331">
        <f t="shared" si="3"/>
        <v>467998.38838640001</v>
      </c>
      <c r="I22" s="272">
        <f t="shared" si="4"/>
        <v>214239.78012879999</v>
      </c>
      <c r="K22" s="133">
        <v>16</v>
      </c>
      <c r="L22" s="206" t="s">
        <v>13</v>
      </c>
      <c r="M22" s="122">
        <v>80620</v>
      </c>
      <c r="N22" s="40">
        <v>0.44</v>
      </c>
      <c r="O22" s="41">
        <v>33901</v>
      </c>
      <c r="P22" s="146">
        <f t="shared" si="5"/>
        <v>114521</v>
      </c>
      <c r="Q22" s="122">
        <v>77140</v>
      </c>
      <c r="R22" s="40">
        <v>0.44</v>
      </c>
      <c r="S22" s="41">
        <v>34517</v>
      </c>
      <c r="T22" s="146">
        <f t="shared" si="6"/>
        <v>111657</v>
      </c>
      <c r="U22" s="122">
        <v>81780</v>
      </c>
      <c r="V22" s="40">
        <v>0.44</v>
      </c>
      <c r="W22" s="41">
        <v>30818.676799999987</v>
      </c>
      <c r="X22" s="146">
        <f t="shared" si="7"/>
        <v>112598.67679999999</v>
      </c>
      <c r="Y22" s="122">
        <v>86420</v>
      </c>
      <c r="Z22" s="40">
        <v>0.44</v>
      </c>
      <c r="AA22" s="41">
        <v>34209</v>
      </c>
      <c r="AB22" s="146">
        <f t="shared" si="8"/>
        <v>120629</v>
      </c>
      <c r="AC22" s="571">
        <v>220900</v>
      </c>
      <c r="AD22" s="563">
        <v>0.44</v>
      </c>
      <c r="AE22" s="570">
        <v>61100</v>
      </c>
      <c r="AF22" s="620">
        <f t="shared" si="15"/>
        <v>282000</v>
      </c>
      <c r="AG22" s="458">
        <f t="shared" si="9"/>
        <v>159274.24282146667</v>
      </c>
    </row>
    <row r="23" spans="1:35" x14ac:dyDescent="0.2">
      <c r="A23" s="7">
        <v>17</v>
      </c>
      <c r="B23" s="13" t="s">
        <v>165</v>
      </c>
      <c r="C23" s="181">
        <v>358680</v>
      </c>
      <c r="D23" s="186">
        <f t="shared" si="17"/>
        <v>391965.50400000002</v>
      </c>
      <c r="E23" s="115">
        <v>460085</v>
      </c>
      <c r="F23" s="190">
        <f t="shared" si="16"/>
        <v>484009.42</v>
      </c>
      <c r="G23" s="271">
        <v>88818.676799999987</v>
      </c>
      <c r="H23" s="331">
        <f t="shared" si="3"/>
        <v>93348.429316799986</v>
      </c>
      <c r="I23" s="272">
        <f t="shared" si="4"/>
        <v>323107.7844389333</v>
      </c>
      <c r="K23" s="133">
        <v>17</v>
      </c>
      <c r="L23" s="206" t="s">
        <v>165</v>
      </c>
      <c r="M23" s="122">
        <v>1160000</v>
      </c>
      <c r="N23" s="40">
        <v>0.44</v>
      </c>
      <c r="O23" s="41">
        <v>134400</v>
      </c>
      <c r="P23" s="146">
        <f t="shared" si="5"/>
        <v>1294400</v>
      </c>
      <c r="Q23" s="122">
        <v>1072000</v>
      </c>
      <c r="R23" s="40">
        <v>0.44</v>
      </c>
      <c r="S23" s="41">
        <v>136800</v>
      </c>
      <c r="T23" s="146">
        <f t="shared" si="6"/>
        <v>1208800</v>
      </c>
      <c r="U23" s="122">
        <v>1200000</v>
      </c>
      <c r="V23" s="40">
        <v>0.44</v>
      </c>
      <c r="W23" s="41">
        <v>120000</v>
      </c>
      <c r="X23" s="146">
        <f t="shared" si="7"/>
        <v>1320000</v>
      </c>
      <c r="Y23" s="122">
        <v>1176000</v>
      </c>
      <c r="Z23" s="40">
        <v>0.44</v>
      </c>
      <c r="AA23" s="41">
        <v>130800</v>
      </c>
      <c r="AB23" s="146">
        <f t="shared" si="8"/>
        <v>1306800</v>
      </c>
      <c r="AC23" s="571">
        <v>534628.17555133405</v>
      </c>
      <c r="AD23" s="563">
        <v>0.44</v>
      </c>
      <c r="AE23" s="570">
        <v>74124.444909417798</v>
      </c>
      <c r="AF23" s="620">
        <f t="shared" si="15"/>
        <v>608752.62046075182</v>
      </c>
      <c r="AG23" s="458">
        <f t="shared" si="9"/>
        <v>1010310.0674832808</v>
      </c>
    </row>
    <row r="24" spans="1:35" x14ac:dyDescent="0.2">
      <c r="A24" s="7">
        <v>18</v>
      </c>
      <c r="B24" s="13" t="s">
        <v>14</v>
      </c>
      <c r="C24" s="181">
        <v>10780</v>
      </c>
      <c r="D24" s="186">
        <f t="shared" si="17"/>
        <v>11780.384</v>
      </c>
      <c r="E24" s="115">
        <v>13870</v>
      </c>
      <c r="F24" s="190">
        <f t="shared" si="16"/>
        <v>14591.24</v>
      </c>
      <c r="G24" s="271">
        <v>13423.9408</v>
      </c>
      <c r="H24" s="331">
        <f t="shared" si="3"/>
        <v>14108.561780800001</v>
      </c>
      <c r="I24" s="272">
        <f t="shared" si="4"/>
        <v>13493.395260266667</v>
      </c>
      <c r="K24" s="133">
        <v>18</v>
      </c>
      <c r="L24" s="206" t="s">
        <v>14</v>
      </c>
      <c r="M24" s="122">
        <v>12240</v>
      </c>
      <c r="N24" s="40">
        <v>0.28000000000000003</v>
      </c>
      <c r="O24" s="41">
        <v>4911</v>
      </c>
      <c r="P24" s="146">
        <f t="shared" si="5"/>
        <v>17151</v>
      </c>
      <c r="Q24" s="122">
        <v>11700</v>
      </c>
      <c r="R24" s="40">
        <v>0.28000000000000003</v>
      </c>
      <c r="S24" s="41">
        <v>5132</v>
      </c>
      <c r="T24" s="146">
        <f t="shared" si="6"/>
        <v>16832</v>
      </c>
      <c r="U24" s="122">
        <v>12510</v>
      </c>
      <c r="V24" s="40">
        <v>0.28000000000000003</v>
      </c>
      <c r="W24" s="41">
        <v>4423.9408000000003</v>
      </c>
      <c r="X24" s="146">
        <f t="shared" si="7"/>
        <v>16933.9408</v>
      </c>
      <c r="Y24" s="122">
        <v>13500</v>
      </c>
      <c r="Z24" s="40">
        <v>0.28000000000000003</v>
      </c>
      <c r="AA24" s="41">
        <v>4911</v>
      </c>
      <c r="AB24" s="146">
        <f t="shared" si="8"/>
        <v>18411</v>
      </c>
      <c r="AC24" s="571">
        <v>155100</v>
      </c>
      <c r="AD24" s="563">
        <v>0.28000000000000003</v>
      </c>
      <c r="AE24" s="570">
        <v>56400</v>
      </c>
      <c r="AF24" s="620">
        <f t="shared" si="15"/>
        <v>211500</v>
      </c>
      <c r="AG24" s="458">
        <f t="shared" si="9"/>
        <v>49053.556010044442</v>
      </c>
    </row>
    <row r="25" spans="1:35" x14ac:dyDescent="0.2">
      <c r="A25" s="7">
        <v>19</v>
      </c>
      <c r="B25" s="13" t="s">
        <v>15</v>
      </c>
      <c r="C25" s="181">
        <v>26460</v>
      </c>
      <c r="D25" s="186">
        <f t="shared" si="17"/>
        <v>28915.488000000001</v>
      </c>
      <c r="E25" s="115">
        <v>34010</v>
      </c>
      <c r="F25" s="190">
        <f t="shared" si="16"/>
        <v>35778.519999999997</v>
      </c>
      <c r="G25" s="271">
        <v>32916.238399999995</v>
      </c>
      <c r="H25" s="331">
        <f t="shared" si="3"/>
        <v>34594.966558399996</v>
      </c>
      <c r="I25" s="272">
        <f t="shared" si="4"/>
        <v>33096.324852799997</v>
      </c>
      <c r="K25" s="133">
        <v>19</v>
      </c>
      <c r="L25" s="206" t="s">
        <v>15</v>
      </c>
      <c r="M25" s="122">
        <v>29820</v>
      </c>
      <c r="N25" s="40">
        <v>0.25</v>
      </c>
      <c r="O25" s="41">
        <v>13346</v>
      </c>
      <c r="P25" s="146">
        <f t="shared" si="5"/>
        <v>43166</v>
      </c>
      <c r="Q25" s="122">
        <v>26880</v>
      </c>
      <c r="R25" s="40">
        <v>0.25</v>
      </c>
      <c r="S25" s="41">
        <v>13704</v>
      </c>
      <c r="T25" s="146">
        <f t="shared" si="6"/>
        <v>40584</v>
      </c>
      <c r="U25" s="122">
        <v>29400</v>
      </c>
      <c r="V25" s="40">
        <v>0.25</v>
      </c>
      <c r="W25" s="41">
        <v>11916.238399999995</v>
      </c>
      <c r="X25" s="146">
        <f t="shared" si="7"/>
        <v>41316.238399999995</v>
      </c>
      <c r="Y25" s="122">
        <v>31080</v>
      </c>
      <c r="Z25" s="40">
        <v>0.25</v>
      </c>
      <c r="AA25" s="41">
        <v>12989</v>
      </c>
      <c r="AB25" s="146">
        <f t="shared" si="8"/>
        <v>44069</v>
      </c>
      <c r="AC25" s="571">
        <v>141000</v>
      </c>
      <c r="AD25" s="563">
        <v>0.25</v>
      </c>
      <c r="AE25" s="570">
        <v>56400</v>
      </c>
      <c r="AF25" s="620">
        <f t="shared" si="15"/>
        <v>197400</v>
      </c>
      <c r="AG25" s="458">
        <f t="shared" si="9"/>
        <v>66605.260542133343</v>
      </c>
    </row>
    <row r="26" spans="1:35" x14ac:dyDescent="0.2">
      <c r="A26" s="7">
        <v>20</v>
      </c>
      <c r="B26" s="13" t="s">
        <v>16</v>
      </c>
      <c r="C26" s="181">
        <v>19600</v>
      </c>
      <c r="D26" s="186">
        <f t="shared" si="17"/>
        <v>21418.880000000001</v>
      </c>
      <c r="E26" s="115">
        <v>25175</v>
      </c>
      <c r="F26" s="190">
        <f t="shared" si="16"/>
        <v>26484.1</v>
      </c>
      <c r="G26" s="271">
        <v>24365.371999999999</v>
      </c>
      <c r="H26" s="331">
        <f t="shared" si="3"/>
        <v>25608.005971999999</v>
      </c>
      <c r="I26" s="272">
        <f t="shared" si="4"/>
        <v>24503.661990666664</v>
      </c>
      <c r="K26" s="133">
        <v>20</v>
      </c>
      <c r="L26" s="206" t="s">
        <v>16</v>
      </c>
      <c r="M26" s="122">
        <v>22240</v>
      </c>
      <c r="N26" s="40">
        <v>0.49</v>
      </c>
      <c r="O26" s="41">
        <v>9286</v>
      </c>
      <c r="P26" s="146">
        <f t="shared" si="5"/>
        <v>31526</v>
      </c>
      <c r="Q26" s="122">
        <v>21920</v>
      </c>
      <c r="R26" s="40">
        <v>0.49</v>
      </c>
      <c r="S26" s="41">
        <v>9369</v>
      </c>
      <c r="T26" s="146">
        <f t="shared" si="6"/>
        <v>31289</v>
      </c>
      <c r="U26" s="122">
        <v>23200</v>
      </c>
      <c r="V26" s="40">
        <v>0.49</v>
      </c>
      <c r="W26" s="41">
        <v>8365.3719999999994</v>
      </c>
      <c r="X26" s="146">
        <f t="shared" si="7"/>
        <v>31565.371999999999</v>
      </c>
      <c r="Y26" s="122">
        <v>23360</v>
      </c>
      <c r="Z26" s="40">
        <v>0.49</v>
      </c>
      <c r="AA26" s="41">
        <v>9369</v>
      </c>
      <c r="AB26" s="146">
        <f t="shared" si="8"/>
        <v>32729</v>
      </c>
      <c r="AC26" s="571">
        <v>169200</v>
      </c>
      <c r="AD26" s="563">
        <v>0.49</v>
      </c>
      <c r="AE26" s="570">
        <v>56400</v>
      </c>
      <c r="AF26" s="620">
        <f t="shared" si="15"/>
        <v>225600</v>
      </c>
      <c r="AG26" s="458">
        <f t="shared" si="9"/>
        <v>62868.838998444444</v>
      </c>
    </row>
    <row r="27" spans="1:35" x14ac:dyDescent="0.2">
      <c r="A27" s="7">
        <v>21</v>
      </c>
      <c r="B27" s="13" t="s">
        <v>17</v>
      </c>
      <c r="C27" s="181">
        <v>38220</v>
      </c>
      <c r="D27" s="186">
        <f t="shared" si="17"/>
        <v>41766.815999999999</v>
      </c>
      <c r="E27" s="115">
        <v>49020</v>
      </c>
      <c r="F27" s="190">
        <f t="shared" si="16"/>
        <v>51569.04</v>
      </c>
      <c r="G27" s="271">
        <v>47443.516799999998</v>
      </c>
      <c r="H27" s="331">
        <f t="shared" si="3"/>
        <v>49863.136156799999</v>
      </c>
      <c r="I27" s="272">
        <f t="shared" si="4"/>
        <v>47732.9973856</v>
      </c>
      <c r="K27" s="133">
        <v>21</v>
      </c>
      <c r="L27" s="206" t="s">
        <v>17</v>
      </c>
      <c r="M27" s="122">
        <v>42160</v>
      </c>
      <c r="N27" s="40">
        <v>0.51</v>
      </c>
      <c r="O27" s="41">
        <v>18417</v>
      </c>
      <c r="P27" s="146">
        <f t="shared" si="5"/>
        <v>60577</v>
      </c>
      <c r="Q27" s="122">
        <v>40920</v>
      </c>
      <c r="R27" s="40">
        <v>0.51</v>
      </c>
      <c r="S27" s="41">
        <v>18746</v>
      </c>
      <c r="T27" s="146">
        <f t="shared" si="6"/>
        <v>59666</v>
      </c>
      <c r="U27" s="122">
        <v>44640</v>
      </c>
      <c r="V27" s="40">
        <v>0.51</v>
      </c>
      <c r="W27" s="41">
        <v>16443.516799999998</v>
      </c>
      <c r="X27" s="146">
        <f t="shared" si="7"/>
        <v>61083.516799999998</v>
      </c>
      <c r="Y27" s="122">
        <v>46500</v>
      </c>
      <c r="Z27" s="40">
        <v>0.51</v>
      </c>
      <c r="AA27" s="41">
        <v>18088</v>
      </c>
      <c r="AB27" s="146">
        <f t="shared" si="8"/>
        <v>64588</v>
      </c>
      <c r="AC27" s="571">
        <v>60926.2878121178</v>
      </c>
      <c r="AD27" s="563">
        <v>0.51</v>
      </c>
      <c r="AE27" s="570">
        <v>8095.5804930351596</v>
      </c>
      <c r="AF27" s="620">
        <f t="shared" si="15"/>
        <v>69021.868305152966</v>
      </c>
      <c r="AG27" s="458">
        <f t="shared" si="9"/>
        <v>60444.897081792158</v>
      </c>
    </row>
    <row r="28" spans="1:35" x14ac:dyDescent="0.2">
      <c r="A28" s="7">
        <v>22</v>
      </c>
      <c r="B28" s="13" t="s">
        <v>130</v>
      </c>
      <c r="C28" s="181">
        <v>28420</v>
      </c>
      <c r="D28" s="186">
        <f t="shared" si="17"/>
        <v>31057.376</v>
      </c>
      <c r="E28" s="115">
        <v>36480</v>
      </c>
      <c r="F28" s="190">
        <f t="shared" si="16"/>
        <v>38376.959999999999</v>
      </c>
      <c r="G28" s="271">
        <v>35306.803200000002</v>
      </c>
      <c r="H28" s="331">
        <f t="shared" si="3"/>
        <v>37107.450163200003</v>
      </c>
      <c r="I28" s="272">
        <f t="shared" si="4"/>
        <v>35513.928721066666</v>
      </c>
      <c r="K28" s="133">
        <v>22</v>
      </c>
      <c r="L28" s="206" t="s">
        <v>130</v>
      </c>
      <c r="M28" s="122">
        <v>31280</v>
      </c>
      <c r="N28" s="40">
        <v>0.55000000000000004</v>
      </c>
      <c r="O28" s="41">
        <v>13784</v>
      </c>
      <c r="P28" s="146">
        <f t="shared" si="5"/>
        <v>45064</v>
      </c>
      <c r="Q28" s="122">
        <v>30590</v>
      </c>
      <c r="R28" s="40">
        <v>0.55000000000000004</v>
      </c>
      <c r="S28" s="41">
        <v>14153</v>
      </c>
      <c r="T28" s="146">
        <f t="shared" si="6"/>
        <v>44743</v>
      </c>
      <c r="U28" s="122">
        <v>33120</v>
      </c>
      <c r="V28" s="40">
        <v>0.55000000000000004</v>
      </c>
      <c r="W28" s="41">
        <v>12306.803200000002</v>
      </c>
      <c r="X28" s="146">
        <f t="shared" si="7"/>
        <v>45426.803200000002</v>
      </c>
      <c r="Y28" s="122">
        <v>34500</v>
      </c>
      <c r="Z28" s="40">
        <v>0.55000000000000004</v>
      </c>
      <c r="AA28" s="41">
        <v>14030</v>
      </c>
      <c r="AB28" s="146">
        <f t="shared" si="8"/>
        <v>48530</v>
      </c>
      <c r="AC28" s="571">
        <v>1236803.64258599</v>
      </c>
      <c r="AD28" s="563">
        <v>0.55000000000000004</v>
      </c>
      <c r="AE28" s="570">
        <v>53630.3648466167</v>
      </c>
      <c r="AF28" s="620">
        <f t="shared" si="15"/>
        <v>1290434.0074326068</v>
      </c>
      <c r="AG28" s="458">
        <f t="shared" si="9"/>
        <v>251618.62322561225</v>
      </c>
    </row>
    <row r="29" spans="1:35" x14ac:dyDescent="0.2">
      <c r="A29" s="7">
        <v>23</v>
      </c>
      <c r="B29" s="13" t="s">
        <v>275</v>
      </c>
      <c r="C29" s="301" t="s">
        <v>593</v>
      </c>
      <c r="D29" s="302" t="s">
        <v>593</v>
      </c>
      <c r="E29" s="301" t="s">
        <v>593</v>
      </c>
      <c r="F29" s="302" t="s">
        <v>593</v>
      </c>
      <c r="G29" s="271">
        <v>221720</v>
      </c>
      <c r="H29" s="331">
        <f t="shared" si="3"/>
        <v>233027.72</v>
      </c>
      <c r="I29" s="272">
        <f t="shared" si="4"/>
        <v>233027.72</v>
      </c>
      <c r="K29" s="133">
        <v>23</v>
      </c>
      <c r="L29" s="206" t="s">
        <v>275</v>
      </c>
      <c r="M29" s="122">
        <v>1050140</v>
      </c>
      <c r="N29" s="40">
        <v>0.44</v>
      </c>
      <c r="O29" s="41">
        <v>110544</v>
      </c>
      <c r="P29" s="146">
        <f t="shared" si="5"/>
        <v>1160684</v>
      </c>
      <c r="Q29" s="122">
        <v>937625</v>
      </c>
      <c r="R29" s="40">
        <v>0.44</v>
      </c>
      <c r="S29" s="41">
        <v>110544</v>
      </c>
      <c r="T29" s="146">
        <f t="shared" si="6"/>
        <v>1048169</v>
      </c>
      <c r="U29" s="122">
        <v>1117649</v>
      </c>
      <c r="V29" s="40">
        <v>0.44</v>
      </c>
      <c r="W29" s="41">
        <v>98700</v>
      </c>
      <c r="X29" s="146">
        <f t="shared" si="7"/>
        <v>1216349</v>
      </c>
      <c r="Y29" s="122">
        <v>1095146</v>
      </c>
      <c r="Z29" s="40">
        <v>0.44</v>
      </c>
      <c r="AA29" s="41">
        <v>108570</v>
      </c>
      <c r="AB29" s="146">
        <f t="shared" si="8"/>
        <v>1203716</v>
      </c>
      <c r="AC29" s="571">
        <v>1053905.3158402001</v>
      </c>
      <c r="AD29" s="563">
        <v>0.44</v>
      </c>
      <c r="AE29" s="570">
        <v>54416.7320809761</v>
      </c>
      <c r="AF29" s="620">
        <f t="shared" si="15"/>
        <v>1108322.0479211761</v>
      </c>
      <c r="AG29" s="458">
        <f t="shared" si="9"/>
        <v>995044.62798686267</v>
      </c>
    </row>
    <row r="30" spans="1:35" x14ac:dyDescent="0.2">
      <c r="A30" s="7">
        <v>24</v>
      </c>
      <c r="B30" s="13" t="s">
        <v>144</v>
      </c>
      <c r="C30" s="181">
        <v>23520</v>
      </c>
      <c r="D30" s="186">
        <f t="shared" ref="D30" si="18">C30*9.28%+C30</f>
        <v>25702.655999999999</v>
      </c>
      <c r="E30" s="115">
        <v>30210</v>
      </c>
      <c r="F30" s="190">
        <f t="shared" ref="F30" si="19">+E30*5.2%+E30</f>
        <v>31780.92</v>
      </c>
      <c r="G30" s="271">
        <v>29238.446399999997</v>
      </c>
      <c r="H30" s="331">
        <f t="shared" si="3"/>
        <v>30729.607166399997</v>
      </c>
      <c r="I30" s="272">
        <f t="shared" si="4"/>
        <v>29404.394388800003</v>
      </c>
      <c r="K30" s="133">
        <v>24</v>
      </c>
      <c r="L30" s="206" t="s">
        <v>144</v>
      </c>
      <c r="M30" s="457" t="s">
        <v>593</v>
      </c>
      <c r="N30" s="40">
        <v>0.28000000000000003</v>
      </c>
      <c r="O30" s="41">
        <v>32455</v>
      </c>
      <c r="P30" s="146">
        <f>+O30</f>
        <v>32455</v>
      </c>
      <c r="Q30" s="457" t="s">
        <v>593</v>
      </c>
      <c r="R30" s="40">
        <v>0.28000000000000003</v>
      </c>
      <c r="S30" s="41">
        <v>33917</v>
      </c>
      <c r="T30" s="146">
        <f>+S30</f>
        <v>33917</v>
      </c>
      <c r="U30" s="457" t="s">
        <v>593</v>
      </c>
      <c r="V30" s="40">
        <v>0.28000000000000003</v>
      </c>
      <c r="W30" s="41">
        <v>29238.446399999997</v>
      </c>
      <c r="X30" s="146">
        <f>+W30</f>
        <v>29238.446399999997</v>
      </c>
      <c r="Y30" s="457" t="s">
        <v>593</v>
      </c>
      <c r="Z30" s="40">
        <v>0.28000000000000003</v>
      </c>
      <c r="AA30" s="41">
        <v>31870</v>
      </c>
      <c r="AB30" s="146">
        <f>+AA30</f>
        <v>31870</v>
      </c>
      <c r="AC30" s="457" t="s">
        <v>593</v>
      </c>
      <c r="AD30" s="563">
        <v>0.28000000000000003</v>
      </c>
      <c r="AE30" s="570">
        <v>68877.168371599197</v>
      </c>
      <c r="AF30" s="620">
        <f t="shared" si="15"/>
        <v>68877.168371599197</v>
      </c>
      <c r="AG30" s="458">
        <f t="shared" si="9"/>
        <v>37627.001526733198</v>
      </c>
    </row>
    <row r="31" spans="1:35" s="240" customFormat="1" x14ac:dyDescent="0.2">
      <c r="A31" s="661" t="s">
        <v>19</v>
      </c>
      <c r="B31" s="662"/>
      <c r="C31" s="180"/>
      <c r="D31" s="180"/>
      <c r="E31" s="180"/>
      <c r="F31" s="180"/>
      <c r="H31" s="334"/>
      <c r="I31" s="283"/>
      <c r="K31" s="205" t="s">
        <v>19</v>
      </c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595"/>
      <c r="AD31" s="233"/>
      <c r="AE31" s="595"/>
      <c r="AF31" s="244"/>
      <c r="AG31" s="233"/>
      <c r="AH31" s="617"/>
      <c r="AI31" s="241"/>
    </row>
    <row r="32" spans="1:35" x14ac:dyDescent="0.2">
      <c r="A32" s="7">
        <v>25</v>
      </c>
      <c r="B32" s="13" t="s">
        <v>453</v>
      </c>
      <c r="C32" s="181">
        <v>14700</v>
      </c>
      <c r="D32" s="186">
        <f t="shared" ref="D32:D37" si="20">C32*9.28%+C32</f>
        <v>16064.16</v>
      </c>
      <c r="E32" s="115">
        <v>18810</v>
      </c>
      <c r="F32" s="190">
        <f t="shared" ref="F32:F37" si="21">+E32*5.2%+E32</f>
        <v>19788.12</v>
      </c>
      <c r="G32" s="271">
        <v>18205.070400000001</v>
      </c>
      <c r="H32" s="331">
        <f t="shared" si="3"/>
        <v>19133.528990400002</v>
      </c>
      <c r="I32" s="272">
        <f t="shared" si="4"/>
        <v>18328.6029968</v>
      </c>
      <c r="K32" s="133">
        <v>25</v>
      </c>
      <c r="L32" s="206" t="s">
        <v>453</v>
      </c>
      <c r="M32" s="457" t="s">
        <v>593</v>
      </c>
      <c r="N32" s="40">
        <v>0.45648648648648649</v>
      </c>
      <c r="O32" s="41">
        <v>20390</v>
      </c>
      <c r="P32" s="146">
        <f t="shared" ref="P32:P33" si="22">+O32</f>
        <v>20390</v>
      </c>
      <c r="Q32" s="457" t="s">
        <v>593</v>
      </c>
      <c r="R32" s="40">
        <v>0.45648648648648649</v>
      </c>
      <c r="S32" s="41">
        <v>20936</v>
      </c>
      <c r="T32" s="146">
        <f t="shared" ref="T32:T33" si="23">+S32</f>
        <v>20936</v>
      </c>
      <c r="U32" s="457" t="s">
        <v>593</v>
      </c>
      <c r="V32" s="40">
        <v>0.45648648648648649</v>
      </c>
      <c r="W32" s="41">
        <v>18205.070400000001</v>
      </c>
      <c r="X32" s="146">
        <f t="shared" ref="X32:X33" si="24">+W32</f>
        <v>18205.070400000001</v>
      </c>
      <c r="Y32" s="457" t="s">
        <v>593</v>
      </c>
      <c r="Z32" s="40">
        <v>0.45648648648648649</v>
      </c>
      <c r="AA32" s="41">
        <v>20390</v>
      </c>
      <c r="AB32" s="146">
        <f t="shared" ref="AB32:AB33" si="25">+AA32</f>
        <v>20390</v>
      </c>
      <c r="AC32" s="457" t="s">
        <v>593</v>
      </c>
      <c r="AD32" s="563">
        <v>0.45648648648648599</v>
      </c>
      <c r="AE32" s="570">
        <v>28088.810631027802</v>
      </c>
      <c r="AF32" s="620">
        <f t="shared" ref="AF32:AF37" si="26">IF(AND(AC32="",AE32=""),"",SUM(AC32,AE32))</f>
        <v>28088.810631027802</v>
      </c>
      <c r="AG32" s="458">
        <f t="shared" si="9"/>
        <v>21056.414004637965</v>
      </c>
    </row>
    <row r="33" spans="1:35" x14ac:dyDescent="0.2">
      <c r="A33" s="7">
        <v>26</v>
      </c>
      <c r="B33" s="13" t="s">
        <v>454</v>
      </c>
      <c r="C33" s="181">
        <v>19600</v>
      </c>
      <c r="D33" s="186">
        <f t="shared" si="20"/>
        <v>21418.880000000001</v>
      </c>
      <c r="E33" s="115">
        <v>25175</v>
      </c>
      <c r="F33" s="190">
        <f t="shared" si="21"/>
        <v>26484.1</v>
      </c>
      <c r="G33" s="271">
        <v>24365.371999999999</v>
      </c>
      <c r="H33" s="331">
        <f t="shared" si="3"/>
        <v>25608.005971999999</v>
      </c>
      <c r="I33" s="272">
        <f t="shared" si="4"/>
        <v>24503.661990666664</v>
      </c>
      <c r="K33" s="133">
        <v>26</v>
      </c>
      <c r="L33" s="206" t="s">
        <v>454</v>
      </c>
      <c r="M33" s="457" t="s">
        <v>593</v>
      </c>
      <c r="N33" s="40">
        <v>0.45648648648648649</v>
      </c>
      <c r="O33" s="41">
        <v>26802</v>
      </c>
      <c r="P33" s="146">
        <f t="shared" si="22"/>
        <v>26802</v>
      </c>
      <c r="Q33" s="457" t="s">
        <v>593</v>
      </c>
      <c r="R33" s="40">
        <v>0.45648648648648649</v>
      </c>
      <c r="S33" s="41">
        <v>28020</v>
      </c>
      <c r="T33" s="146">
        <f t="shared" si="23"/>
        <v>28020</v>
      </c>
      <c r="U33" s="457" t="s">
        <v>593</v>
      </c>
      <c r="V33" s="40">
        <v>0.45648648648648649</v>
      </c>
      <c r="W33" s="41">
        <v>24365.371999999999</v>
      </c>
      <c r="X33" s="146">
        <f t="shared" si="24"/>
        <v>24365.371999999999</v>
      </c>
      <c r="Y33" s="457" t="s">
        <v>593</v>
      </c>
      <c r="Z33" s="40">
        <v>0.45648648648648649</v>
      </c>
      <c r="AA33" s="41">
        <v>26802</v>
      </c>
      <c r="AB33" s="146">
        <f t="shared" si="25"/>
        <v>26802</v>
      </c>
      <c r="AC33" s="457" t="s">
        <v>593</v>
      </c>
      <c r="AD33" s="563">
        <v>0.45648648648648599</v>
      </c>
      <c r="AE33" s="570">
        <v>33082.376965432799</v>
      </c>
      <c r="AF33" s="620">
        <f t="shared" si="26"/>
        <v>33082.376965432799</v>
      </c>
      <c r="AG33" s="458">
        <f t="shared" si="9"/>
        <v>27262.568492683244</v>
      </c>
    </row>
    <row r="34" spans="1:35" x14ac:dyDescent="0.2">
      <c r="A34" s="7">
        <v>27</v>
      </c>
      <c r="B34" s="13" t="s">
        <v>22</v>
      </c>
      <c r="C34" s="181">
        <v>94080</v>
      </c>
      <c r="D34" s="186">
        <f t="shared" si="20"/>
        <v>102810.624</v>
      </c>
      <c r="E34" s="115">
        <v>120745</v>
      </c>
      <c r="F34" s="190">
        <f t="shared" si="21"/>
        <v>127023.74</v>
      </c>
      <c r="G34" s="271">
        <v>116861.84080000001</v>
      </c>
      <c r="H34" s="331">
        <f t="shared" si="3"/>
        <v>122821.7946808</v>
      </c>
      <c r="I34" s="272">
        <f t="shared" si="4"/>
        <v>117552.0528936</v>
      </c>
      <c r="K34" s="133">
        <v>27</v>
      </c>
      <c r="L34" s="206" t="s">
        <v>22</v>
      </c>
      <c r="M34" s="122">
        <v>316800</v>
      </c>
      <c r="N34" s="40">
        <v>0.51</v>
      </c>
      <c r="O34" s="41">
        <v>45765</v>
      </c>
      <c r="P34" s="146">
        <f t="shared" si="5"/>
        <v>362565</v>
      </c>
      <c r="Q34" s="122">
        <v>303600</v>
      </c>
      <c r="R34" s="40">
        <v>0.51</v>
      </c>
      <c r="S34" s="41">
        <v>47400</v>
      </c>
      <c r="T34" s="146">
        <f t="shared" si="6"/>
        <v>351000</v>
      </c>
      <c r="U34" s="122">
        <v>312400</v>
      </c>
      <c r="V34" s="40">
        <v>0.51</v>
      </c>
      <c r="W34" s="41">
        <v>40861.840800000005</v>
      </c>
      <c r="X34" s="146">
        <f t="shared" si="7"/>
        <v>353261.84080000001</v>
      </c>
      <c r="Y34" s="122">
        <v>327800</v>
      </c>
      <c r="Z34" s="40">
        <v>0.51</v>
      </c>
      <c r="AA34" s="41">
        <v>46582</v>
      </c>
      <c r="AB34" s="146">
        <f t="shared" si="8"/>
        <v>374382</v>
      </c>
      <c r="AC34" s="571">
        <v>161454.66270211199</v>
      </c>
      <c r="AD34" s="563">
        <v>0.51</v>
      </c>
      <c r="AE34" s="570">
        <v>41559.344073840897</v>
      </c>
      <c r="AF34" s="620">
        <f t="shared" si="26"/>
        <v>203014.00677595288</v>
      </c>
      <c r="AG34" s="458">
        <f t="shared" si="9"/>
        <v>293629.15007825877</v>
      </c>
    </row>
    <row r="35" spans="1:35" x14ac:dyDescent="0.2">
      <c r="A35" s="7">
        <v>28</v>
      </c>
      <c r="B35" s="13" t="s">
        <v>23</v>
      </c>
      <c r="C35" s="181">
        <v>98000</v>
      </c>
      <c r="D35" s="186">
        <f t="shared" si="20"/>
        <v>107094.39999999999</v>
      </c>
      <c r="E35" s="115">
        <v>125685</v>
      </c>
      <c r="F35" s="190">
        <f t="shared" si="21"/>
        <v>132220.62</v>
      </c>
      <c r="G35" s="271">
        <v>121642.97039999999</v>
      </c>
      <c r="H35" s="331">
        <f t="shared" si="3"/>
        <v>127846.7618904</v>
      </c>
      <c r="I35" s="272">
        <f t="shared" si="4"/>
        <v>122387.26063013333</v>
      </c>
      <c r="K35" s="133">
        <v>28</v>
      </c>
      <c r="L35" s="206" t="s">
        <v>23</v>
      </c>
      <c r="M35" s="122">
        <v>369200</v>
      </c>
      <c r="N35" s="40">
        <v>0.66</v>
      </c>
      <c r="O35" s="41">
        <v>47760</v>
      </c>
      <c r="P35" s="146">
        <f t="shared" si="5"/>
        <v>416960</v>
      </c>
      <c r="Q35" s="122">
        <v>358800</v>
      </c>
      <c r="R35" s="40">
        <v>0.66</v>
      </c>
      <c r="S35" s="41">
        <v>49039</v>
      </c>
      <c r="T35" s="146">
        <f t="shared" si="6"/>
        <v>407839</v>
      </c>
      <c r="U35" s="122">
        <v>358800</v>
      </c>
      <c r="V35" s="40">
        <v>0.66</v>
      </c>
      <c r="W35" s="41">
        <v>42642.970399999991</v>
      </c>
      <c r="X35" s="146">
        <f t="shared" si="7"/>
        <v>401442.97039999999</v>
      </c>
      <c r="Y35" s="122">
        <v>379600</v>
      </c>
      <c r="Z35" s="40">
        <v>0.66</v>
      </c>
      <c r="AA35" s="41">
        <v>46907</v>
      </c>
      <c r="AB35" s="146">
        <f t="shared" si="8"/>
        <v>426507</v>
      </c>
      <c r="AC35" s="571">
        <v>319863.01101361902</v>
      </c>
      <c r="AD35" s="563">
        <v>0.66</v>
      </c>
      <c r="AE35" s="570">
        <v>80232.305262582697</v>
      </c>
      <c r="AF35" s="620">
        <f t="shared" si="26"/>
        <v>400095.31627620175</v>
      </c>
      <c r="AG35" s="458">
        <f t="shared" si="9"/>
        <v>362538.59121772251</v>
      </c>
    </row>
    <row r="36" spans="1:35" x14ac:dyDescent="0.2">
      <c r="A36" s="7">
        <v>29</v>
      </c>
      <c r="B36" s="13" t="s">
        <v>24</v>
      </c>
      <c r="C36" s="181">
        <v>39200</v>
      </c>
      <c r="D36" s="186">
        <f t="shared" si="20"/>
        <v>42837.760000000002</v>
      </c>
      <c r="E36" s="115">
        <v>50255</v>
      </c>
      <c r="F36" s="190">
        <f t="shared" si="21"/>
        <v>52868.26</v>
      </c>
      <c r="G36" s="271">
        <v>48638.799200000001</v>
      </c>
      <c r="H36" s="331">
        <f t="shared" si="3"/>
        <v>51119.377959199999</v>
      </c>
      <c r="I36" s="272">
        <f t="shared" si="4"/>
        <v>48941.799319733334</v>
      </c>
      <c r="K36" s="133">
        <v>29</v>
      </c>
      <c r="L36" s="206" t="s">
        <v>24</v>
      </c>
      <c r="M36" s="122">
        <v>132300</v>
      </c>
      <c r="N36" s="40">
        <v>0.33</v>
      </c>
      <c r="O36" s="41">
        <v>18469</v>
      </c>
      <c r="P36" s="146">
        <f t="shared" si="5"/>
        <v>150769</v>
      </c>
      <c r="Q36" s="122">
        <v>132300</v>
      </c>
      <c r="R36" s="40">
        <v>0.33</v>
      </c>
      <c r="S36" s="41">
        <v>19135</v>
      </c>
      <c r="T36" s="146">
        <f t="shared" si="6"/>
        <v>151435</v>
      </c>
      <c r="U36" s="122">
        <v>137200</v>
      </c>
      <c r="V36" s="40">
        <v>0.33</v>
      </c>
      <c r="W36" s="41">
        <v>16638.799200000001</v>
      </c>
      <c r="X36" s="146">
        <f t="shared" si="7"/>
        <v>153838.79920000001</v>
      </c>
      <c r="Y36" s="122">
        <v>144060</v>
      </c>
      <c r="Z36" s="40">
        <v>0.33</v>
      </c>
      <c r="AA36" s="41">
        <v>18303</v>
      </c>
      <c r="AB36" s="146">
        <f t="shared" si="8"/>
        <v>162363</v>
      </c>
      <c r="AC36" s="571">
        <v>283307.23832634802</v>
      </c>
      <c r="AD36" s="563">
        <v>0.33</v>
      </c>
      <c r="AE36" s="570">
        <v>40241.813099903797</v>
      </c>
      <c r="AF36" s="620">
        <f t="shared" si="26"/>
        <v>323549.05142625183</v>
      </c>
      <c r="AG36" s="458">
        <f t="shared" si="9"/>
        <v>165149.44165766423</v>
      </c>
    </row>
    <row r="37" spans="1:35" x14ac:dyDescent="0.2">
      <c r="A37" s="7">
        <v>30</v>
      </c>
      <c r="B37" s="13" t="s">
        <v>25</v>
      </c>
      <c r="C37" s="181">
        <v>52920</v>
      </c>
      <c r="D37" s="186">
        <f t="shared" si="20"/>
        <v>57830.976000000002</v>
      </c>
      <c r="E37" s="115">
        <v>67925</v>
      </c>
      <c r="F37" s="190">
        <f t="shared" si="21"/>
        <v>71457.100000000006</v>
      </c>
      <c r="G37" s="271">
        <v>65740.532000000007</v>
      </c>
      <c r="H37" s="331">
        <f t="shared" si="3"/>
        <v>69093.299132</v>
      </c>
      <c r="I37" s="272">
        <f t="shared" si="4"/>
        <v>66127.125044</v>
      </c>
      <c r="K37" s="133">
        <v>30</v>
      </c>
      <c r="L37" s="206" t="s">
        <v>25</v>
      </c>
      <c r="M37" s="122">
        <v>122181</v>
      </c>
      <c r="N37" s="40">
        <v>0.28999999999999998</v>
      </c>
      <c r="O37" s="41">
        <v>25242</v>
      </c>
      <c r="P37" s="146">
        <f t="shared" si="5"/>
        <v>147423</v>
      </c>
      <c r="Q37" s="122">
        <v>111633</v>
      </c>
      <c r="R37" s="40">
        <v>0.28999999999999998</v>
      </c>
      <c r="S37" s="41">
        <v>25697</v>
      </c>
      <c r="T37" s="146">
        <f t="shared" si="6"/>
        <v>137330</v>
      </c>
      <c r="U37" s="122">
        <v>122181</v>
      </c>
      <c r="V37" s="40">
        <v>0.28999999999999998</v>
      </c>
      <c r="W37" s="41">
        <v>22740.532000000007</v>
      </c>
      <c r="X37" s="146">
        <f t="shared" si="7"/>
        <v>144921.53200000001</v>
      </c>
      <c r="Y37" s="122">
        <v>129213</v>
      </c>
      <c r="Z37" s="40">
        <v>0.28999999999999998</v>
      </c>
      <c r="AA37" s="41">
        <v>25924</v>
      </c>
      <c r="AB37" s="146">
        <f t="shared" si="8"/>
        <v>155137</v>
      </c>
      <c r="AC37" s="571">
        <v>261983.03759210699</v>
      </c>
      <c r="AD37" s="563">
        <v>0.28999999999999998</v>
      </c>
      <c r="AE37" s="570">
        <v>34796.526126695797</v>
      </c>
      <c r="AF37" s="620">
        <f t="shared" si="26"/>
        <v>296779.56371880276</v>
      </c>
      <c r="AG37" s="458">
        <f t="shared" si="9"/>
        <v>157953.03679380045</v>
      </c>
    </row>
    <row r="38" spans="1:35" s="240" customFormat="1" x14ac:dyDescent="0.2">
      <c r="A38" s="661" t="s">
        <v>145</v>
      </c>
      <c r="B38" s="662"/>
      <c r="C38" s="180"/>
      <c r="D38" s="180"/>
      <c r="E38" s="180"/>
      <c r="F38" s="180"/>
      <c r="H38" s="334"/>
      <c r="I38" s="283"/>
      <c r="K38" s="205" t="s">
        <v>145</v>
      </c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595"/>
      <c r="AD38" s="233"/>
      <c r="AE38" s="595"/>
      <c r="AF38" s="244"/>
      <c r="AG38" s="233"/>
      <c r="AH38" s="617"/>
      <c r="AI38" s="241"/>
    </row>
    <row r="39" spans="1:35" x14ac:dyDescent="0.2">
      <c r="A39" s="7">
        <v>31</v>
      </c>
      <c r="B39" s="13" t="s">
        <v>27</v>
      </c>
      <c r="C39" s="181">
        <v>91140</v>
      </c>
      <c r="D39" s="186">
        <f t="shared" ref="D39:D43" si="27">C39*9.28%+C39</f>
        <v>99597.792000000001</v>
      </c>
      <c r="E39" s="115">
        <v>116945</v>
      </c>
      <c r="F39" s="190">
        <f t="shared" ref="F39:F43" si="28">+E39*5.2%+E39</f>
        <v>123026.14</v>
      </c>
      <c r="G39" s="271">
        <v>113184.0488</v>
      </c>
      <c r="H39" s="331">
        <f t="shared" si="3"/>
        <v>118956.4352888</v>
      </c>
      <c r="I39" s="272">
        <f t="shared" si="4"/>
        <v>113860.1224296</v>
      </c>
      <c r="K39" s="133">
        <v>31</v>
      </c>
      <c r="L39" s="206" t="s">
        <v>27</v>
      </c>
      <c r="M39" s="122">
        <v>486200</v>
      </c>
      <c r="N39" s="40">
        <v>1.03</v>
      </c>
      <c r="O39" s="41">
        <v>133200</v>
      </c>
      <c r="P39" s="146">
        <f t="shared" si="5"/>
        <v>619400</v>
      </c>
      <c r="Q39" s="122">
        <v>465800</v>
      </c>
      <c r="R39" s="40">
        <v>1.03</v>
      </c>
      <c r="S39" s="41">
        <v>134400</v>
      </c>
      <c r="T39" s="146">
        <f t="shared" si="6"/>
        <v>600200</v>
      </c>
      <c r="U39" s="122">
        <v>499800</v>
      </c>
      <c r="V39" s="40">
        <v>1.03</v>
      </c>
      <c r="W39" s="41">
        <v>120000</v>
      </c>
      <c r="X39" s="146">
        <f t="shared" si="7"/>
        <v>619800</v>
      </c>
      <c r="Y39" s="122">
        <v>516800</v>
      </c>
      <c r="Z39" s="40">
        <v>1.03</v>
      </c>
      <c r="AA39" s="41">
        <v>134400</v>
      </c>
      <c r="AB39" s="146">
        <f t="shared" si="8"/>
        <v>651200</v>
      </c>
      <c r="AC39" s="571">
        <v>392974.55638815998</v>
      </c>
      <c r="AD39" s="563">
        <v>1.03</v>
      </c>
      <c r="AE39" s="570">
        <v>64566.6335088919</v>
      </c>
      <c r="AF39" s="620">
        <f t="shared" ref="AF39:AF47" si="29">IF(AND(AC39="",AE39=""),"",SUM(AC39,AE39))</f>
        <v>457541.1898970519</v>
      </c>
      <c r="AG39" s="458">
        <f t="shared" si="9"/>
        <v>510333.552054442</v>
      </c>
    </row>
    <row r="40" spans="1:35" x14ac:dyDescent="0.2">
      <c r="A40" s="7">
        <v>32</v>
      </c>
      <c r="B40" s="13" t="s">
        <v>28</v>
      </c>
      <c r="C40" s="181">
        <v>63700</v>
      </c>
      <c r="D40" s="186">
        <f t="shared" si="27"/>
        <v>69611.360000000001</v>
      </c>
      <c r="E40" s="115">
        <v>81700</v>
      </c>
      <c r="F40" s="190">
        <f t="shared" si="28"/>
        <v>85948.4</v>
      </c>
      <c r="G40" s="271">
        <v>79072.527999999991</v>
      </c>
      <c r="H40" s="331">
        <f t="shared" si="3"/>
        <v>83105.226927999989</v>
      </c>
      <c r="I40" s="272">
        <f t="shared" si="4"/>
        <v>79554.995642666661</v>
      </c>
      <c r="K40" s="133">
        <v>32</v>
      </c>
      <c r="L40" s="206" t="s">
        <v>28</v>
      </c>
      <c r="M40" s="122">
        <v>432000</v>
      </c>
      <c r="N40" s="40">
        <v>1.1143243243243244</v>
      </c>
      <c r="O40" s="41">
        <v>133200</v>
      </c>
      <c r="P40" s="146">
        <f t="shared" si="5"/>
        <v>565200</v>
      </c>
      <c r="Q40" s="122">
        <v>425600</v>
      </c>
      <c r="R40" s="40">
        <v>1.1143243243243244</v>
      </c>
      <c r="S40" s="41">
        <v>135600</v>
      </c>
      <c r="T40" s="146">
        <f t="shared" si="6"/>
        <v>561200</v>
      </c>
      <c r="U40" s="122">
        <v>457600</v>
      </c>
      <c r="V40" s="40">
        <v>1.1143243243243244</v>
      </c>
      <c r="W40" s="41">
        <v>120000</v>
      </c>
      <c r="X40" s="146">
        <f t="shared" si="7"/>
        <v>577600</v>
      </c>
      <c r="Y40" s="122">
        <v>483200</v>
      </c>
      <c r="Z40" s="40">
        <v>1.1143243243243244</v>
      </c>
      <c r="AA40" s="41">
        <v>129600</v>
      </c>
      <c r="AB40" s="146">
        <f t="shared" si="8"/>
        <v>612800</v>
      </c>
      <c r="AC40" s="571">
        <v>105097.846475903</v>
      </c>
      <c r="AD40" s="563">
        <v>1.1143243243243199</v>
      </c>
      <c r="AE40" s="570">
        <v>27013.192858697701</v>
      </c>
      <c r="AF40" s="620">
        <f t="shared" si="29"/>
        <v>132111.0393346007</v>
      </c>
      <c r="AG40" s="458">
        <f t="shared" si="9"/>
        <v>421411.00582954456</v>
      </c>
    </row>
    <row r="41" spans="1:35" x14ac:dyDescent="0.2">
      <c r="A41" s="7">
        <v>33</v>
      </c>
      <c r="B41" s="13" t="s">
        <v>29</v>
      </c>
      <c r="C41" s="181">
        <v>18620</v>
      </c>
      <c r="D41" s="186">
        <f t="shared" si="27"/>
        <v>20347.936000000002</v>
      </c>
      <c r="E41" s="115">
        <v>23845</v>
      </c>
      <c r="F41" s="190">
        <f t="shared" si="28"/>
        <v>25084.94</v>
      </c>
      <c r="G41" s="271">
        <v>23078.144799999998</v>
      </c>
      <c r="H41" s="331">
        <f t="shared" si="3"/>
        <v>24255.130184799997</v>
      </c>
      <c r="I41" s="272">
        <f t="shared" si="4"/>
        <v>23229.335394933336</v>
      </c>
      <c r="K41" s="133">
        <v>33</v>
      </c>
      <c r="L41" s="206" t="s">
        <v>29</v>
      </c>
      <c r="M41" s="122">
        <v>49984</v>
      </c>
      <c r="N41" s="40">
        <v>0.23</v>
      </c>
      <c r="O41" s="41">
        <v>9048</v>
      </c>
      <c r="P41" s="146">
        <f t="shared" si="5"/>
        <v>59032</v>
      </c>
      <c r="Q41" s="122">
        <v>47168</v>
      </c>
      <c r="R41" s="40">
        <v>0.23</v>
      </c>
      <c r="S41" s="41">
        <v>9128</v>
      </c>
      <c r="T41" s="146">
        <f t="shared" si="6"/>
        <v>56296</v>
      </c>
      <c r="U41" s="122">
        <v>50688</v>
      </c>
      <c r="V41" s="40">
        <v>0.23</v>
      </c>
      <c r="W41" s="41">
        <v>8078.1447999999982</v>
      </c>
      <c r="X41" s="146">
        <f t="shared" si="7"/>
        <v>58766.144799999995</v>
      </c>
      <c r="Y41" s="122">
        <v>52448</v>
      </c>
      <c r="Z41" s="40">
        <v>0.23</v>
      </c>
      <c r="AA41" s="41">
        <v>9048</v>
      </c>
      <c r="AB41" s="146">
        <f t="shared" si="8"/>
        <v>61496</v>
      </c>
      <c r="AC41" s="571">
        <v>28939.986710755999</v>
      </c>
      <c r="AD41" s="563">
        <v>0.23</v>
      </c>
      <c r="AE41" s="570">
        <v>3617.4983388444998</v>
      </c>
      <c r="AF41" s="620">
        <f t="shared" si="29"/>
        <v>32557.485049600498</v>
      </c>
      <c r="AG41" s="458">
        <f t="shared" si="9"/>
        <v>48562.827540755643</v>
      </c>
    </row>
    <row r="42" spans="1:35" x14ac:dyDescent="0.2">
      <c r="A42" s="7">
        <v>34</v>
      </c>
      <c r="B42" s="13" t="s">
        <v>506</v>
      </c>
      <c r="C42" s="181">
        <v>38220</v>
      </c>
      <c r="D42" s="186">
        <f t="shared" si="27"/>
        <v>41766.815999999999</v>
      </c>
      <c r="E42" s="115">
        <v>49020</v>
      </c>
      <c r="F42" s="190">
        <f t="shared" si="28"/>
        <v>51569.04</v>
      </c>
      <c r="G42" s="271">
        <v>47443.516799999998</v>
      </c>
      <c r="H42" s="331">
        <f t="shared" si="3"/>
        <v>49863.136156799999</v>
      </c>
      <c r="I42" s="272">
        <f t="shared" si="4"/>
        <v>47732.9973856</v>
      </c>
      <c r="K42" s="133">
        <v>34</v>
      </c>
      <c r="L42" s="206" t="s">
        <v>506</v>
      </c>
      <c r="M42" s="457" t="s">
        <v>593</v>
      </c>
      <c r="N42" s="40">
        <v>1.17</v>
      </c>
      <c r="O42" s="41">
        <v>52662</v>
      </c>
      <c r="P42" s="146">
        <f>+O42</f>
        <v>52662</v>
      </c>
      <c r="Q42" s="457" t="s">
        <v>593</v>
      </c>
      <c r="R42" s="40">
        <v>1.17</v>
      </c>
      <c r="S42" s="41">
        <v>54086</v>
      </c>
      <c r="T42" s="146">
        <f>+S42</f>
        <v>54086</v>
      </c>
      <c r="U42" s="457" t="s">
        <v>593</v>
      </c>
      <c r="V42" s="40">
        <v>1.17</v>
      </c>
      <c r="W42" s="41">
        <v>47443.516799999998</v>
      </c>
      <c r="X42" s="146">
        <f>+W42</f>
        <v>47443.516799999998</v>
      </c>
      <c r="Y42" s="457" t="s">
        <v>593</v>
      </c>
      <c r="Z42" s="40">
        <v>1.17</v>
      </c>
      <c r="AA42" s="41">
        <v>51713</v>
      </c>
      <c r="AB42" s="146">
        <f>+AA42</f>
        <v>51713</v>
      </c>
      <c r="AC42" s="457" t="s">
        <v>593</v>
      </c>
      <c r="AD42" s="563">
        <v>1.17</v>
      </c>
      <c r="AE42" s="570">
        <v>416736.38160000002</v>
      </c>
      <c r="AF42" s="620">
        <f t="shared" si="29"/>
        <v>416736.38160000002</v>
      </c>
      <c r="AG42" s="458">
        <f t="shared" si="9"/>
        <v>111728.98263093333</v>
      </c>
    </row>
    <row r="43" spans="1:35" x14ac:dyDescent="0.2">
      <c r="A43" s="7">
        <v>35</v>
      </c>
      <c r="B43" s="13" t="s">
        <v>30</v>
      </c>
      <c r="C43" s="181">
        <v>163660</v>
      </c>
      <c r="D43" s="186">
        <f t="shared" si="27"/>
        <v>178847.64799999999</v>
      </c>
      <c r="E43" s="115">
        <v>209950</v>
      </c>
      <c r="F43" s="190">
        <f t="shared" si="28"/>
        <v>220867.4</v>
      </c>
      <c r="G43" s="271">
        <v>203198.008</v>
      </c>
      <c r="H43" s="331">
        <f t="shared" si="3"/>
        <v>213561.10640799999</v>
      </c>
      <c r="I43" s="272">
        <f t="shared" si="4"/>
        <v>204425.38480266664</v>
      </c>
      <c r="K43" s="133">
        <v>35</v>
      </c>
      <c r="L43" s="206" t="s">
        <v>30</v>
      </c>
      <c r="M43" s="122">
        <v>1120000</v>
      </c>
      <c r="N43" s="40">
        <v>1.17</v>
      </c>
      <c r="O43" s="41">
        <v>79030</v>
      </c>
      <c r="P43" s="146">
        <f t="shared" si="5"/>
        <v>1199030</v>
      </c>
      <c r="Q43" s="122">
        <v>1048000</v>
      </c>
      <c r="R43" s="40">
        <v>1.17</v>
      </c>
      <c r="S43" s="41">
        <v>81166</v>
      </c>
      <c r="T43" s="146">
        <f t="shared" si="6"/>
        <v>1129166</v>
      </c>
      <c r="U43" s="122">
        <v>1112000</v>
      </c>
      <c r="V43" s="40">
        <v>1.17</v>
      </c>
      <c r="W43" s="41">
        <v>71198.008000000002</v>
      </c>
      <c r="X43" s="146">
        <f t="shared" si="7"/>
        <v>1183198.0079999999</v>
      </c>
      <c r="Y43" s="122">
        <v>1184000</v>
      </c>
      <c r="Z43" s="40">
        <v>1.17</v>
      </c>
      <c r="AA43" s="41">
        <v>76894</v>
      </c>
      <c r="AB43" s="146">
        <f t="shared" si="8"/>
        <v>1260894</v>
      </c>
      <c r="AC43" s="571">
        <v>764624.91204207903</v>
      </c>
      <c r="AD43" s="563">
        <v>1.17</v>
      </c>
      <c r="AE43" s="570">
        <v>79699.200244226595</v>
      </c>
      <c r="AF43" s="620">
        <f t="shared" si="29"/>
        <v>844324.11228630564</v>
      </c>
      <c r="AG43" s="458">
        <f t="shared" si="9"/>
        <v>970172.91751482885</v>
      </c>
    </row>
    <row r="44" spans="1:35" x14ac:dyDescent="0.2">
      <c r="A44" s="7">
        <v>36</v>
      </c>
      <c r="B44" s="13" t="s">
        <v>367</v>
      </c>
      <c r="C44" s="301" t="s">
        <v>593</v>
      </c>
      <c r="D44" s="302" t="s">
        <v>593</v>
      </c>
      <c r="E44" s="301" t="s">
        <v>593</v>
      </c>
      <c r="F44" s="302" t="s">
        <v>593</v>
      </c>
      <c r="G44" s="271">
        <v>1792923.6</v>
      </c>
      <c r="H44" s="331">
        <f t="shared" si="3"/>
        <v>1884362.7036000001</v>
      </c>
      <c r="I44" s="272">
        <f t="shared" si="4"/>
        <v>1884362.7036000001</v>
      </c>
      <c r="K44" s="133">
        <v>36</v>
      </c>
      <c r="L44" s="206" t="s">
        <v>367</v>
      </c>
      <c r="M44" s="123">
        <v>5298152</v>
      </c>
      <c r="N44" s="40">
        <v>0.4</v>
      </c>
      <c r="O44" s="41">
        <v>336000</v>
      </c>
      <c r="P44" s="146">
        <f t="shared" si="5"/>
        <v>5634152</v>
      </c>
      <c r="Q44" s="123">
        <v>5142324</v>
      </c>
      <c r="R44" s="40">
        <v>0.4</v>
      </c>
      <c r="S44" s="41">
        <v>348000</v>
      </c>
      <c r="T44" s="146">
        <f t="shared" si="6"/>
        <v>5490324</v>
      </c>
      <c r="U44" s="123">
        <v>5492937</v>
      </c>
      <c r="V44" s="40">
        <v>0.4</v>
      </c>
      <c r="W44" s="41">
        <v>300000</v>
      </c>
      <c r="X44" s="146">
        <f t="shared" si="7"/>
        <v>5792937</v>
      </c>
      <c r="Y44" s="123">
        <v>5765636</v>
      </c>
      <c r="Z44" s="40">
        <v>0.4</v>
      </c>
      <c r="AA44" s="41">
        <v>324000</v>
      </c>
      <c r="AB44" s="146">
        <f t="shared" si="8"/>
        <v>6089636</v>
      </c>
      <c r="AC44" s="571">
        <v>7076588.3293774799</v>
      </c>
      <c r="AD44" s="563">
        <v>0.4</v>
      </c>
      <c r="AE44" s="570">
        <v>141661.23494915001</v>
      </c>
      <c r="AF44" s="620">
        <f t="shared" si="29"/>
        <v>7218249.56432663</v>
      </c>
      <c r="AG44" s="458">
        <f t="shared" si="9"/>
        <v>5351610.2113211052</v>
      </c>
    </row>
    <row r="45" spans="1:35" x14ac:dyDescent="0.2">
      <c r="A45" s="7">
        <v>37</v>
      </c>
      <c r="B45" s="13" t="s">
        <v>403</v>
      </c>
      <c r="C45" s="301" t="s">
        <v>593</v>
      </c>
      <c r="D45" s="302" t="s">
        <v>593</v>
      </c>
      <c r="E45" s="301" t="s">
        <v>593</v>
      </c>
      <c r="F45" s="302" t="s">
        <v>593</v>
      </c>
      <c r="G45" s="271">
        <v>518981.2</v>
      </c>
      <c r="H45" s="331">
        <f t="shared" si="3"/>
        <v>545449.24120000005</v>
      </c>
      <c r="I45" s="272">
        <f t="shared" si="4"/>
        <v>545449.24120000005</v>
      </c>
      <c r="K45" s="133">
        <v>37</v>
      </c>
      <c r="L45" s="206" t="s">
        <v>403</v>
      </c>
      <c r="M45" s="198">
        <v>579600</v>
      </c>
      <c r="N45" s="40">
        <v>0.23</v>
      </c>
      <c r="O45" s="219">
        <v>105450</v>
      </c>
      <c r="P45" s="146">
        <f t="shared" si="5"/>
        <v>685050</v>
      </c>
      <c r="Q45" s="198">
        <v>554400</v>
      </c>
      <c r="R45" s="40">
        <v>0.23</v>
      </c>
      <c r="S45" s="219">
        <v>110200</v>
      </c>
      <c r="T45" s="146">
        <f t="shared" si="6"/>
        <v>664600</v>
      </c>
      <c r="U45" s="198">
        <v>588000</v>
      </c>
      <c r="V45" s="40">
        <v>0.23</v>
      </c>
      <c r="W45" s="219">
        <v>95000</v>
      </c>
      <c r="X45" s="146">
        <f t="shared" si="7"/>
        <v>683000</v>
      </c>
      <c r="Y45" s="198">
        <v>621600</v>
      </c>
      <c r="Z45" s="40">
        <v>0.23</v>
      </c>
      <c r="AA45" s="219">
        <v>105450</v>
      </c>
      <c r="AB45" s="146">
        <f t="shared" si="8"/>
        <v>727050</v>
      </c>
      <c r="AC45" s="584">
        <v>1191108.9267269</v>
      </c>
      <c r="AD45" s="563">
        <v>0.23</v>
      </c>
      <c r="AE45" s="572">
        <v>114891.747241701</v>
      </c>
      <c r="AF45" s="621">
        <f t="shared" si="29"/>
        <v>1306000.673968601</v>
      </c>
      <c r="AG45" s="458">
        <f t="shared" si="9"/>
        <v>768524.98586143355</v>
      </c>
    </row>
    <row r="46" spans="1:35" x14ac:dyDescent="0.2">
      <c r="A46" s="7">
        <v>38</v>
      </c>
      <c r="B46" s="13" t="s">
        <v>411</v>
      </c>
      <c r="C46" s="301" t="s">
        <v>593</v>
      </c>
      <c r="D46" s="302" t="s">
        <v>593</v>
      </c>
      <c r="E46" s="301" t="s">
        <v>593</v>
      </c>
      <c r="F46" s="302" t="s">
        <v>593</v>
      </c>
      <c r="G46" s="271">
        <v>740232</v>
      </c>
      <c r="H46" s="331">
        <f t="shared" si="3"/>
        <v>777983.83199999994</v>
      </c>
      <c r="I46" s="272">
        <f t="shared" si="4"/>
        <v>777983.83199999994</v>
      </c>
      <c r="K46" s="133">
        <v>38</v>
      </c>
      <c r="L46" s="206" t="s">
        <v>411</v>
      </c>
      <c r="M46" s="122">
        <v>692640</v>
      </c>
      <c r="N46" s="40">
        <v>1.17</v>
      </c>
      <c r="O46" s="41">
        <v>285155</v>
      </c>
      <c r="P46" s="146">
        <f t="shared" si="5"/>
        <v>977795</v>
      </c>
      <c r="Q46" s="122">
        <v>639730</v>
      </c>
      <c r="R46" s="40">
        <v>1.17</v>
      </c>
      <c r="S46" s="41">
        <v>290340</v>
      </c>
      <c r="T46" s="146">
        <f t="shared" si="6"/>
        <v>930070</v>
      </c>
      <c r="U46" s="122">
        <v>687830</v>
      </c>
      <c r="V46" s="40">
        <v>1.17</v>
      </c>
      <c r="W46" s="41">
        <v>259232</v>
      </c>
      <c r="X46" s="146">
        <f t="shared" si="7"/>
        <v>947062</v>
      </c>
      <c r="Y46" s="122">
        <v>702260</v>
      </c>
      <c r="Z46" s="40">
        <v>1.17</v>
      </c>
      <c r="AA46" s="41">
        <v>287748</v>
      </c>
      <c r="AB46" s="146">
        <f t="shared" si="8"/>
        <v>990008</v>
      </c>
      <c r="AC46" s="571">
        <v>485000</v>
      </c>
      <c r="AD46" s="563">
        <v>1.17</v>
      </c>
      <c r="AE46" s="570">
        <v>115000</v>
      </c>
      <c r="AF46" s="620">
        <f t="shared" si="29"/>
        <v>600000</v>
      </c>
      <c r="AG46" s="458">
        <f t="shared" si="9"/>
        <v>870486.47200000007</v>
      </c>
    </row>
    <row r="47" spans="1:35" x14ac:dyDescent="0.2">
      <c r="A47" s="7">
        <v>39</v>
      </c>
      <c r="B47" s="13" t="s">
        <v>505</v>
      </c>
      <c r="C47" s="301" t="s">
        <v>593</v>
      </c>
      <c r="D47" s="302" t="s">
        <v>593</v>
      </c>
      <c r="E47" s="301" t="s">
        <v>593</v>
      </c>
      <c r="F47" s="302" t="s">
        <v>593</v>
      </c>
      <c r="G47" s="271">
        <v>263120</v>
      </c>
      <c r="H47" s="331">
        <f t="shared" si="3"/>
        <v>276539.12</v>
      </c>
      <c r="I47" s="272">
        <f t="shared" si="4"/>
        <v>276539.12</v>
      </c>
      <c r="K47" s="133">
        <v>39</v>
      </c>
      <c r="L47" s="206" t="s">
        <v>505</v>
      </c>
      <c r="M47" s="123">
        <v>257400</v>
      </c>
      <c r="N47" s="40">
        <v>1.17</v>
      </c>
      <c r="O47" s="41">
        <v>39294</v>
      </c>
      <c r="P47" s="146">
        <f t="shared" si="5"/>
        <v>296694</v>
      </c>
      <c r="Q47" s="123">
        <v>239400</v>
      </c>
      <c r="R47" s="40">
        <v>1.17</v>
      </c>
      <c r="S47" s="41">
        <v>40002</v>
      </c>
      <c r="T47" s="146">
        <f t="shared" si="6"/>
        <v>279402</v>
      </c>
      <c r="U47" s="123">
        <v>257400</v>
      </c>
      <c r="V47" s="40">
        <v>1.17</v>
      </c>
      <c r="W47" s="41">
        <v>35400</v>
      </c>
      <c r="X47" s="146">
        <f t="shared" si="7"/>
        <v>292800</v>
      </c>
      <c r="Y47" s="123">
        <v>266400</v>
      </c>
      <c r="Z47" s="40">
        <v>1.17</v>
      </c>
      <c r="AA47" s="41">
        <v>38232</v>
      </c>
      <c r="AB47" s="146">
        <f t="shared" si="8"/>
        <v>304632</v>
      </c>
      <c r="AC47" s="571">
        <v>265000</v>
      </c>
      <c r="AD47" s="563">
        <v>1.17</v>
      </c>
      <c r="AE47" s="570">
        <v>80000</v>
      </c>
      <c r="AF47" s="620">
        <f t="shared" si="29"/>
        <v>345000</v>
      </c>
      <c r="AG47" s="458">
        <f t="shared" si="9"/>
        <v>299177.85333333333</v>
      </c>
    </row>
    <row r="48" spans="1:35" s="240" customFormat="1" x14ac:dyDescent="0.2">
      <c r="A48" s="661" t="s">
        <v>34</v>
      </c>
      <c r="B48" s="662"/>
      <c r="C48" s="180"/>
      <c r="D48" s="180"/>
      <c r="E48" s="180"/>
      <c r="F48" s="180"/>
      <c r="H48" s="334"/>
      <c r="I48" s="283"/>
      <c r="K48" s="205" t="s">
        <v>34</v>
      </c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595"/>
      <c r="AD48" s="233"/>
      <c r="AE48" s="595"/>
      <c r="AF48" s="244"/>
      <c r="AG48" s="233"/>
      <c r="AH48" s="617"/>
      <c r="AI48" s="241"/>
    </row>
    <row r="49" spans="1:35" x14ac:dyDescent="0.2">
      <c r="A49" s="7">
        <v>40</v>
      </c>
      <c r="B49" s="13" t="s">
        <v>35</v>
      </c>
      <c r="C49" s="181">
        <v>74480</v>
      </c>
      <c r="D49" s="186">
        <f t="shared" ref="D49:D56" si="30">C49*9.28%+C49</f>
        <v>81391.744000000006</v>
      </c>
      <c r="E49" s="115">
        <v>95475</v>
      </c>
      <c r="F49" s="190">
        <f t="shared" ref="F49:F56" si="31">+E49*5.2%+E49</f>
        <v>100439.7</v>
      </c>
      <c r="G49" s="271">
        <v>92404.52399999999</v>
      </c>
      <c r="H49" s="331">
        <f t="shared" si="3"/>
        <v>97117.154723999993</v>
      </c>
      <c r="I49" s="272">
        <f t="shared" si="4"/>
        <v>92982.866241333351</v>
      </c>
      <c r="K49" s="133">
        <v>40</v>
      </c>
      <c r="L49" s="206" t="s">
        <v>35</v>
      </c>
      <c r="M49" s="122">
        <v>230400</v>
      </c>
      <c r="N49" s="40">
        <v>0.39</v>
      </c>
      <c r="O49" s="41">
        <v>36293</v>
      </c>
      <c r="P49" s="146">
        <f t="shared" si="5"/>
        <v>266693</v>
      </c>
      <c r="Q49" s="122">
        <v>201600</v>
      </c>
      <c r="R49" s="40">
        <v>0.39</v>
      </c>
      <c r="S49" s="41">
        <v>36293</v>
      </c>
      <c r="T49" s="146">
        <f t="shared" si="6"/>
        <v>237893</v>
      </c>
      <c r="U49" s="122">
        <v>233600</v>
      </c>
      <c r="V49" s="40">
        <v>0.39</v>
      </c>
      <c r="W49" s="41">
        <v>32404.52399999999</v>
      </c>
      <c r="X49" s="146">
        <f t="shared" si="7"/>
        <v>266004.52399999998</v>
      </c>
      <c r="Y49" s="122">
        <v>232000</v>
      </c>
      <c r="Z49" s="40">
        <v>0.39</v>
      </c>
      <c r="AA49" s="41">
        <v>36293</v>
      </c>
      <c r="AB49" s="146">
        <f t="shared" si="8"/>
        <v>268293</v>
      </c>
      <c r="AC49" s="571">
        <v>243705.151248471</v>
      </c>
      <c r="AD49" s="563">
        <v>0.39</v>
      </c>
      <c r="AE49" s="570">
        <v>28186.023899080999</v>
      </c>
      <c r="AF49" s="620">
        <f t="shared" ref="AF49:AF56" si="32">IF(AND(AC49="",AE49=""),"",SUM(AC49,AE49))</f>
        <v>271891.17514755198</v>
      </c>
      <c r="AG49" s="458">
        <f t="shared" si="9"/>
        <v>233959.59423148088</v>
      </c>
    </row>
    <row r="50" spans="1:35" x14ac:dyDescent="0.2">
      <c r="A50" s="7">
        <v>41</v>
      </c>
      <c r="B50" s="13" t="s">
        <v>132</v>
      </c>
      <c r="C50" s="181">
        <v>98000</v>
      </c>
      <c r="D50" s="186">
        <f t="shared" si="30"/>
        <v>107094.39999999999</v>
      </c>
      <c r="E50" s="115">
        <v>125685</v>
      </c>
      <c r="F50" s="190">
        <f t="shared" si="31"/>
        <v>132220.62</v>
      </c>
      <c r="G50" s="271">
        <v>121642.97039999999</v>
      </c>
      <c r="H50" s="331">
        <f t="shared" si="3"/>
        <v>127846.7618904</v>
      </c>
      <c r="I50" s="272">
        <f t="shared" si="4"/>
        <v>122387.26063013333</v>
      </c>
      <c r="K50" s="133">
        <v>41</v>
      </c>
      <c r="L50" s="206" t="s">
        <v>132</v>
      </c>
      <c r="M50" s="122">
        <v>135219</v>
      </c>
      <c r="N50" s="40">
        <v>3.92</v>
      </c>
      <c r="O50" s="41">
        <v>47334</v>
      </c>
      <c r="P50" s="146">
        <f t="shared" si="5"/>
        <v>182553</v>
      </c>
      <c r="Q50" s="122">
        <v>128310</v>
      </c>
      <c r="R50" s="40">
        <v>3.92</v>
      </c>
      <c r="S50" s="41">
        <v>49039</v>
      </c>
      <c r="T50" s="146">
        <f t="shared" si="6"/>
        <v>177349</v>
      </c>
      <c r="U50" s="122">
        <v>146076</v>
      </c>
      <c r="V50" s="40">
        <v>3.92</v>
      </c>
      <c r="W50" s="41">
        <v>42642.970399999991</v>
      </c>
      <c r="X50" s="146">
        <f t="shared" si="7"/>
        <v>188718.97039999999</v>
      </c>
      <c r="Y50" s="122">
        <v>145089</v>
      </c>
      <c r="Z50" s="40">
        <v>3.92</v>
      </c>
      <c r="AA50" s="41">
        <v>46481</v>
      </c>
      <c r="AB50" s="146">
        <f t="shared" si="8"/>
        <v>191570</v>
      </c>
      <c r="AC50" s="571">
        <v>292446.181498166</v>
      </c>
      <c r="AD50" s="563">
        <v>3.92</v>
      </c>
      <c r="AE50" s="570">
        <v>73210.550592236104</v>
      </c>
      <c r="AF50" s="620">
        <f t="shared" si="32"/>
        <v>365656.7320904021</v>
      </c>
      <c r="AG50" s="458">
        <f t="shared" si="9"/>
        <v>204705.82718675592</v>
      </c>
    </row>
    <row r="51" spans="1:35" x14ac:dyDescent="0.2">
      <c r="A51" s="7">
        <v>42</v>
      </c>
      <c r="B51" s="13" t="s">
        <v>36</v>
      </c>
      <c r="C51" s="181">
        <v>56840</v>
      </c>
      <c r="D51" s="186">
        <f t="shared" si="30"/>
        <v>62114.752</v>
      </c>
      <c r="E51" s="115">
        <v>72960</v>
      </c>
      <c r="F51" s="190">
        <f t="shared" si="31"/>
        <v>76753.919999999998</v>
      </c>
      <c r="G51" s="271">
        <v>70613.606400000004</v>
      </c>
      <c r="H51" s="331">
        <f t="shared" si="3"/>
        <v>74214.900326400006</v>
      </c>
      <c r="I51" s="272">
        <f t="shared" si="4"/>
        <v>71027.857442133332</v>
      </c>
      <c r="K51" s="133">
        <v>42</v>
      </c>
      <c r="L51" s="206" t="s">
        <v>36</v>
      </c>
      <c r="M51" s="122">
        <v>66240</v>
      </c>
      <c r="N51" s="40">
        <v>1.1399999999999999</v>
      </c>
      <c r="O51" s="41">
        <v>27567</v>
      </c>
      <c r="P51" s="146">
        <f t="shared" si="5"/>
        <v>93807</v>
      </c>
      <c r="Q51" s="122">
        <v>63020</v>
      </c>
      <c r="R51" s="40">
        <v>1.1399999999999999</v>
      </c>
      <c r="S51" s="41">
        <v>28060</v>
      </c>
      <c r="T51" s="146">
        <f t="shared" si="6"/>
        <v>91080</v>
      </c>
      <c r="U51" s="122">
        <v>67620</v>
      </c>
      <c r="V51" s="40">
        <v>1.1399999999999999</v>
      </c>
      <c r="W51" s="41">
        <v>24613.606400000004</v>
      </c>
      <c r="X51" s="146">
        <f t="shared" si="7"/>
        <v>92233.606400000004</v>
      </c>
      <c r="Y51" s="122">
        <v>69920</v>
      </c>
      <c r="Z51" s="40">
        <v>1.1399999999999999</v>
      </c>
      <c r="AA51" s="41">
        <v>26829</v>
      </c>
      <c r="AB51" s="146">
        <f t="shared" si="8"/>
        <v>96749</v>
      </c>
      <c r="AC51" s="571">
        <v>1025084.79243888</v>
      </c>
      <c r="AD51" s="563">
        <v>1.1399999999999999</v>
      </c>
      <c r="AE51" s="570">
        <v>56547.210875621902</v>
      </c>
      <c r="AF51" s="620">
        <f t="shared" si="32"/>
        <v>1081632.0033145018</v>
      </c>
      <c r="AG51" s="458">
        <f t="shared" si="9"/>
        <v>254421.57785943919</v>
      </c>
    </row>
    <row r="52" spans="1:35" x14ac:dyDescent="0.2">
      <c r="A52" s="7">
        <v>43</v>
      </c>
      <c r="B52" s="13" t="s">
        <v>133</v>
      </c>
      <c r="C52" s="181">
        <v>225400</v>
      </c>
      <c r="D52" s="186">
        <f t="shared" si="30"/>
        <v>246317.12</v>
      </c>
      <c r="E52" s="115">
        <v>289085</v>
      </c>
      <c r="F52" s="190">
        <f t="shared" si="31"/>
        <v>304117.42</v>
      </c>
      <c r="G52" s="271">
        <v>87483.72</v>
      </c>
      <c r="H52" s="331">
        <f t="shared" si="3"/>
        <v>91945.389720000006</v>
      </c>
      <c r="I52" s="272">
        <f t="shared" si="4"/>
        <v>214126.64324</v>
      </c>
      <c r="K52" s="133">
        <v>43</v>
      </c>
      <c r="L52" s="206" t="s">
        <v>133</v>
      </c>
      <c r="M52" s="122">
        <v>76950</v>
      </c>
      <c r="N52" s="40">
        <v>1.1399999999999999</v>
      </c>
      <c r="O52" s="41">
        <v>34142</v>
      </c>
      <c r="P52" s="146">
        <f t="shared" si="5"/>
        <v>111092</v>
      </c>
      <c r="Q52" s="122">
        <v>77520</v>
      </c>
      <c r="R52" s="40">
        <v>1.1399999999999999</v>
      </c>
      <c r="S52" s="41">
        <v>35056</v>
      </c>
      <c r="T52" s="146">
        <f t="shared" si="6"/>
        <v>112576</v>
      </c>
      <c r="U52" s="122">
        <v>80940</v>
      </c>
      <c r="V52" s="40">
        <v>1.1399999999999999</v>
      </c>
      <c r="W52" s="41">
        <v>30483.72</v>
      </c>
      <c r="X52" s="146">
        <f t="shared" si="7"/>
        <v>111423.72</v>
      </c>
      <c r="Y52" s="122">
        <v>85500</v>
      </c>
      <c r="Z52" s="40">
        <v>1.1399999999999999</v>
      </c>
      <c r="AA52" s="41">
        <v>34447</v>
      </c>
      <c r="AB52" s="146">
        <f t="shared" si="8"/>
        <v>119947</v>
      </c>
      <c r="AC52" s="571">
        <v>752439.65447965497</v>
      </c>
      <c r="AD52" s="563">
        <v>1.1399999999999999</v>
      </c>
      <c r="AE52" s="570">
        <v>57445.873620850602</v>
      </c>
      <c r="AF52" s="620">
        <f t="shared" si="32"/>
        <v>809885.52810050559</v>
      </c>
      <c r="AG52" s="458">
        <f t="shared" si="9"/>
        <v>246508.48189008425</v>
      </c>
    </row>
    <row r="53" spans="1:35" x14ac:dyDescent="0.2">
      <c r="A53" s="7">
        <v>44</v>
      </c>
      <c r="B53" s="13" t="s">
        <v>37</v>
      </c>
      <c r="C53" s="181">
        <v>135240</v>
      </c>
      <c r="D53" s="186">
        <f t="shared" si="30"/>
        <v>147790.272</v>
      </c>
      <c r="E53" s="115">
        <v>173470</v>
      </c>
      <c r="F53" s="190">
        <f t="shared" si="31"/>
        <v>182490.44</v>
      </c>
      <c r="G53" s="271">
        <v>167891.20480000001</v>
      </c>
      <c r="H53" s="331">
        <f t="shared" si="3"/>
        <v>176453.65624480002</v>
      </c>
      <c r="I53" s="272">
        <f t="shared" si="4"/>
        <v>168911.45608160002</v>
      </c>
      <c r="K53" s="133">
        <v>44</v>
      </c>
      <c r="L53" s="206" t="s">
        <v>37</v>
      </c>
      <c r="M53" s="122">
        <v>152600</v>
      </c>
      <c r="N53" s="40">
        <v>1.1399999999999999</v>
      </c>
      <c r="O53" s="41">
        <v>65958</v>
      </c>
      <c r="P53" s="146">
        <f t="shared" si="5"/>
        <v>218558</v>
      </c>
      <c r="Q53" s="122">
        <v>141700</v>
      </c>
      <c r="R53" s="40">
        <v>1.1399999999999999</v>
      </c>
      <c r="S53" s="41">
        <v>67136</v>
      </c>
      <c r="T53" s="146">
        <f t="shared" si="6"/>
        <v>208836</v>
      </c>
      <c r="U53" s="122">
        <v>158050</v>
      </c>
      <c r="V53" s="40">
        <v>1.1399999999999999</v>
      </c>
      <c r="W53" s="41">
        <v>58891.204800000007</v>
      </c>
      <c r="X53" s="146">
        <f t="shared" si="7"/>
        <v>216941.20480000001</v>
      </c>
      <c r="Y53" s="122">
        <v>164590</v>
      </c>
      <c r="Z53" s="40">
        <v>1.1399999999999999</v>
      </c>
      <c r="AA53" s="41">
        <v>66547</v>
      </c>
      <c r="AB53" s="146">
        <f t="shared" si="8"/>
        <v>231137</v>
      </c>
      <c r="AC53" s="571">
        <v>333571.42577134498</v>
      </c>
      <c r="AD53" s="563">
        <v>1.1399999999999999</v>
      </c>
      <c r="AE53" s="570">
        <v>55092.595754107497</v>
      </c>
      <c r="AF53" s="620">
        <f t="shared" si="32"/>
        <v>388664.0215254525</v>
      </c>
      <c r="AG53" s="458">
        <f t="shared" si="9"/>
        <v>238841.28040117546</v>
      </c>
    </row>
    <row r="54" spans="1:35" x14ac:dyDescent="0.2">
      <c r="A54" s="7">
        <v>45</v>
      </c>
      <c r="B54" s="13" t="s">
        <v>324</v>
      </c>
      <c r="C54" s="181">
        <v>49980</v>
      </c>
      <c r="D54" s="186">
        <f t="shared" si="30"/>
        <v>54618.144</v>
      </c>
      <c r="E54" s="115">
        <v>64125</v>
      </c>
      <c r="F54" s="190">
        <f t="shared" si="31"/>
        <v>67459.5</v>
      </c>
      <c r="G54" s="271">
        <v>62062.74</v>
      </c>
      <c r="H54" s="331">
        <f t="shared" si="3"/>
        <v>65227.939739999994</v>
      </c>
      <c r="I54" s="272">
        <f t="shared" si="4"/>
        <v>62435.194580000003</v>
      </c>
      <c r="K54" s="133">
        <v>45</v>
      </c>
      <c r="L54" s="206" t="s">
        <v>324</v>
      </c>
      <c r="M54" s="122">
        <v>54000</v>
      </c>
      <c r="N54" s="40">
        <v>0.76</v>
      </c>
      <c r="O54" s="41">
        <v>24490</v>
      </c>
      <c r="P54" s="146">
        <f t="shared" si="5"/>
        <v>78490</v>
      </c>
      <c r="Q54" s="122">
        <v>55200</v>
      </c>
      <c r="R54" s="40">
        <v>0.76</v>
      </c>
      <c r="S54" s="41">
        <v>24931</v>
      </c>
      <c r="T54" s="146">
        <f t="shared" si="6"/>
        <v>80131</v>
      </c>
      <c r="U54" s="122">
        <v>58400</v>
      </c>
      <c r="V54" s="40">
        <v>0.76</v>
      </c>
      <c r="W54" s="41">
        <v>22062.739999999998</v>
      </c>
      <c r="X54" s="146">
        <f t="shared" si="7"/>
        <v>80462.739999999991</v>
      </c>
      <c r="Y54" s="122">
        <v>58000</v>
      </c>
      <c r="Z54" s="40">
        <v>0.76</v>
      </c>
      <c r="AA54" s="41">
        <v>24048</v>
      </c>
      <c r="AB54" s="146">
        <f t="shared" si="8"/>
        <v>82048</v>
      </c>
      <c r="AC54" s="571">
        <v>130991.518796053</v>
      </c>
      <c r="AD54" s="563">
        <v>0.76</v>
      </c>
      <c r="AE54" s="570">
        <v>33677.005588148102</v>
      </c>
      <c r="AF54" s="620">
        <f t="shared" si="32"/>
        <v>164668.5243842011</v>
      </c>
      <c r="AG54" s="458">
        <f t="shared" si="9"/>
        <v>91372.576494033521</v>
      </c>
    </row>
    <row r="55" spans="1:35" x14ac:dyDescent="0.2">
      <c r="A55" s="7">
        <v>46</v>
      </c>
      <c r="B55" s="13" t="s">
        <v>39</v>
      </c>
      <c r="C55" s="181">
        <v>13720</v>
      </c>
      <c r="D55" s="186">
        <f t="shared" si="30"/>
        <v>14993.216</v>
      </c>
      <c r="E55" s="115">
        <v>17575</v>
      </c>
      <c r="F55" s="190">
        <f t="shared" si="31"/>
        <v>18488.900000000001</v>
      </c>
      <c r="G55" s="271">
        <v>17009.788</v>
      </c>
      <c r="H55" s="331">
        <f t="shared" si="3"/>
        <v>17877.287188000002</v>
      </c>
      <c r="I55" s="272">
        <f t="shared" si="4"/>
        <v>17119.801062666669</v>
      </c>
      <c r="K55" s="133">
        <v>46</v>
      </c>
      <c r="L55" s="206" t="s">
        <v>39</v>
      </c>
      <c r="M55" s="122">
        <v>15290</v>
      </c>
      <c r="N55" s="40">
        <v>0.22</v>
      </c>
      <c r="O55" s="41">
        <v>6671</v>
      </c>
      <c r="P55" s="146">
        <f t="shared" si="5"/>
        <v>21961</v>
      </c>
      <c r="Q55" s="122">
        <v>13860</v>
      </c>
      <c r="R55" s="40">
        <v>0.22</v>
      </c>
      <c r="S55" s="41">
        <v>6971</v>
      </c>
      <c r="T55" s="146">
        <f t="shared" si="6"/>
        <v>20831</v>
      </c>
      <c r="U55" s="122">
        <v>16060</v>
      </c>
      <c r="V55" s="40">
        <v>0.22</v>
      </c>
      <c r="W55" s="41">
        <v>6009.7880000000005</v>
      </c>
      <c r="X55" s="146">
        <f t="shared" si="7"/>
        <v>22069.788</v>
      </c>
      <c r="Y55" s="122">
        <v>15950</v>
      </c>
      <c r="Z55" s="40">
        <v>0.22</v>
      </c>
      <c r="AA55" s="41">
        <v>6611</v>
      </c>
      <c r="AB55" s="146">
        <f t="shared" si="8"/>
        <v>22561</v>
      </c>
      <c r="AC55" s="571">
        <v>82250.488546359105</v>
      </c>
      <c r="AD55" s="563">
        <v>0.22</v>
      </c>
      <c r="AE55" s="570">
        <v>21065.264011039701</v>
      </c>
      <c r="AF55" s="620">
        <f t="shared" si="32"/>
        <v>103315.75255739881</v>
      </c>
      <c r="AG55" s="458">
        <f t="shared" si="9"/>
        <v>34643.056936677582</v>
      </c>
    </row>
    <row r="56" spans="1:35" x14ac:dyDescent="0.2">
      <c r="A56" s="7">
        <v>47</v>
      </c>
      <c r="B56" s="13" t="s">
        <v>40</v>
      </c>
      <c r="C56" s="181">
        <v>80360</v>
      </c>
      <c r="D56" s="186">
        <f t="shared" si="30"/>
        <v>87817.407999999996</v>
      </c>
      <c r="E56" s="115">
        <v>103075</v>
      </c>
      <c r="F56" s="190">
        <f t="shared" si="31"/>
        <v>108434.9</v>
      </c>
      <c r="G56" s="271">
        <v>99760.107999999993</v>
      </c>
      <c r="H56" s="331">
        <f t="shared" si="3"/>
        <v>104847.87350799999</v>
      </c>
      <c r="I56" s="272">
        <f t="shared" si="4"/>
        <v>100366.72716933333</v>
      </c>
      <c r="K56" s="133">
        <v>47</v>
      </c>
      <c r="L56" s="206" t="s">
        <v>40</v>
      </c>
      <c r="M56" s="122">
        <v>89700</v>
      </c>
      <c r="N56" s="40">
        <v>0.32</v>
      </c>
      <c r="O56" s="41">
        <v>38584</v>
      </c>
      <c r="P56" s="146">
        <f t="shared" si="5"/>
        <v>128284</v>
      </c>
      <c r="Q56" s="122">
        <v>85150</v>
      </c>
      <c r="R56" s="40">
        <v>0.32</v>
      </c>
      <c r="S56" s="41">
        <v>39279</v>
      </c>
      <c r="T56" s="146">
        <f t="shared" si="6"/>
        <v>124429</v>
      </c>
      <c r="U56" s="122">
        <v>92950</v>
      </c>
      <c r="V56" s="40">
        <v>0.32</v>
      </c>
      <c r="W56" s="41">
        <v>34760.107999999993</v>
      </c>
      <c r="X56" s="146">
        <f t="shared" si="7"/>
        <v>127710.10799999999</v>
      </c>
      <c r="Y56" s="122">
        <v>95550</v>
      </c>
      <c r="Z56" s="40">
        <v>0.32</v>
      </c>
      <c r="AA56" s="41">
        <v>38236</v>
      </c>
      <c r="AB56" s="146">
        <f t="shared" si="8"/>
        <v>133786</v>
      </c>
      <c r="AC56" s="571">
        <v>222380.95051423</v>
      </c>
      <c r="AD56" s="563">
        <v>0.32</v>
      </c>
      <c r="AE56" s="570">
        <v>24621.8360620721</v>
      </c>
      <c r="AF56" s="620">
        <f t="shared" si="32"/>
        <v>247002.78657630211</v>
      </c>
      <c r="AG56" s="458">
        <f t="shared" si="9"/>
        <v>143596.43695760591</v>
      </c>
    </row>
    <row r="57" spans="1:35" s="240" customFormat="1" ht="12.75" customHeight="1" x14ac:dyDescent="0.2">
      <c r="A57" s="663" t="s">
        <v>402</v>
      </c>
      <c r="B57" s="664"/>
      <c r="C57" s="34"/>
      <c r="D57" s="34"/>
      <c r="E57" s="34"/>
      <c r="F57" s="39"/>
      <c r="H57" s="334"/>
      <c r="I57" s="283"/>
      <c r="K57" s="194" t="s">
        <v>402</v>
      </c>
      <c r="L57" s="19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564"/>
      <c r="AD57" s="565"/>
      <c r="AE57" s="564"/>
      <c r="AF57" s="565"/>
      <c r="AG57" s="582"/>
      <c r="AH57" s="618"/>
      <c r="AI57" s="241"/>
    </row>
    <row r="58" spans="1:35" x14ac:dyDescent="0.2">
      <c r="A58" s="7">
        <v>48</v>
      </c>
      <c r="B58" s="13" t="s">
        <v>41</v>
      </c>
      <c r="C58" s="181">
        <v>312620</v>
      </c>
      <c r="D58" s="186">
        <f t="shared" ref="D58:D64" si="33">C58*9.28%+C58</f>
        <v>341631.136</v>
      </c>
      <c r="E58" s="115">
        <v>400995</v>
      </c>
      <c r="F58" s="190">
        <f t="shared" ref="F58:F64" si="34">+E58*5.2%+E58</f>
        <v>421846.74</v>
      </c>
      <c r="G58" s="271">
        <v>388099.00079999998</v>
      </c>
      <c r="H58" s="331">
        <f t="shared" si="3"/>
        <v>407892.0498408</v>
      </c>
      <c r="I58" s="272">
        <f t="shared" si="4"/>
        <v>390456.64194693329</v>
      </c>
      <c r="K58" s="133">
        <v>48</v>
      </c>
      <c r="L58" s="206" t="s">
        <v>41</v>
      </c>
      <c r="M58" s="122">
        <v>558250</v>
      </c>
      <c r="N58" s="40">
        <v>0.57999999999999996</v>
      </c>
      <c r="O58" s="41">
        <v>152431</v>
      </c>
      <c r="P58" s="146">
        <f t="shared" si="5"/>
        <v>710681</v>
      </c>
      <c r="Q58" s="122">
        <v>500500</v>
      </c>
      <c r="R58" s="40">
        <v>0.57999999999999996</v>
      </c>
      <c r="S58" s="41">
        <v>155153</v>
      </c>
      <c r="T58" s="146">
        <f t="shared" si="6"/>
        <v>655653</v>
      </c>
      <c r="U58" s="122">
        <v>539000</v>
      </c>
      <c r="V58" s="40">
        <v>0.57999999999999996</v>
      </c>
      <c r="W58" s="41">
        <v>136099.00079999998</v>
      </c>
      <c r="X58" s="146">
        <f t="shared" si="7"/>
        <v>675099.00080000004</v>
      </c>
      <c r="Y58" s="122">
        <v>581350</v>
      </c>
      <c r="Z58" s="40">
        <v>0.57999999999999996</v>
      </c>
      <c r="AA58" s="41">
        <v>152431</v>
      </c>
      <c r="AB58" s="146">
        <f t="shared" si="8"/>
        <v>733781</v>
      </c>
      <c r="AC58" s="571">
        <v>1073825.82268858</v>
      </c>
      <c r="AD58" s="563">
        <v>0.57999999999999996</v>
      </c>
      <c r="AE58" s="570">
        <v>147586.316438879</v>
      </c>
      <c r="AF58" s="620">
        <f t="shared" ref="AF58:AF73" si="35">IF(AND(AC58="",AE58=""),"",SUM(AC58,AE58))</f>
        <v>1221412.1391274589</v>
      </c>
      <c r="AG58" s="458">
        <f t="shared" si="9"/>
        <v>731180.46364573203</v>
      </c>
    </row>
    <row r="59" spans="1:35" x14ac:dyDescent="0.2">
      <c r="A59" s="7">
        <v>49</v>
      </c>
      <c r="B59" s="13" t="s">
        <v>134</v>
      </c>
      <c r="C59" s="181">
        <v>70560</v>
      </c>
      <c r="D59" s="186">
        <f t="shared" si="33"/>
        <v>77107.967999999993</v>
      </c>
      <c r="E59" s="115">
        <v>90535</v>
      </c>
      <c r="F59" s="190">
        <f t="shared" si="34"/>
        <v>95242.82</v>
      </c>
      <c r="G59" s="271">
        <v>87623.394400000005</v>
      </c>
      <c r="H59" s="331">
        <f t="shared" si="3"/>
        <v>92092.187514400008</v>
      </c>
      <c r="I59" s="272">
        <f t="shared" si="4"/>
        <v>88147.658504799998</v>
      </c>
      <c r="K59" s="133">
        <v>49</v>
      </c>
      <c r="L59" s="206" t="s">
        <v>134</v>
      </c>
      <c r="M59" s="122">
        <v>77520</v>
      </c>
      <c r="N59" s="40">
        <v>0.57999999999999996</v>
      </c>
      <c r="O59" s="41">
        <v>33992</v>
      </c>
      <c r="P59" s="146">
        <f t="shared" si="5"/>
        <v>111512</v>
      </c>
      <c r="Q59" s="122">
        <v>73530</v>
      </c>
      <c r="R59" s="40">
        <v>0.57999999999999996</v>
      </c>
      <c r="S59" s="41">
        <v>34911</v>
      </c>
      <c r="T59" s="146">
        <f t="shared" si="6"/>
        <v>108441</v>
      </c>
      <c r="U59" s="122">
        <v>82650</v>
      </c>
      <c r="V59" s="40">
        <v>0.57999999999999996</v>
      </c>
      <c r="W59" s="41">
        <v>30623.394400000005</v>
      </c>
      <c r="X59" s="146">
        <f t="shared" si="7"/>
        <v>113273.3944</v>
      </c>
      <c r="Y59" s="122">
        <v>82650</v>
      </c>
      <c r="Z59" s="40">
        <v>0.57999999999999996</v>
      </c>
      <c r="AA59" s="41">
        <v>33686</v>
      </c>
      <c r="AB59" s="146">
        <f t="shared" si="8"/>
        <v>116336</v>
      </c>
      <c r="AC59" s="571">
        <v>552906.06189496897</v>
      </c>
      <c r="AD59" s="563">
        <v>0.57999999999999996</v>
      </c>
      <c r="AE59" s="570">
        <v>27195.971722134102</v>
      </c>
      <c r="AF59" s="620">
        <f t="shared" si="35"/>
        <v>580102.03361710312</v>
      </c>
      <c r="AG59" s="458">
        <f t="shared" si="9"/>
        <v>186302.01442031717</v>
      </c>
    </row>
    <row r="60" spans="1:35" x14ac:dyDescent="0.2">
      <c r="A60" s="7">
        <v>50</v>
      </c>
      <c r="B60" s="13" t="s">
        <v>42</v>
      </c>
      <c r="C60" s="181">
        <v>64680</v>
      </c>
      <c r="D60" s="186">
        <f t="shared" si="33"/>
        <v>70682.304000000004</v>
      </c>
      <c r="E60" s="115">
        <v>82935</v>
      </c>
      <c r="F60" s="190">
        <f t="shared" si="34"/>
        <v>87247.62</v>
      </c>
      <c r="G60" s="271">
        <v>80267.810400000002</v>
      </c>
      <c r="H60" s="331">
        <f t="shared" si="3"/>
        <v>84361.468730399996</v>
      </c>
      <c r="I60" s="272">
        <f t="shared" si="4"/>
        <v>80763.797576800003</v>
      </c>
      <c r="K60" s="133">
        <v>50</v>
      </c>
      <c r="L60" s="206" t="s">
        <v>42</v>
      </c>
      <c r="M60" s="122">
        <v>213000</v>
      </c>
      <c r="N60" s="40">
        <v>0.5</v>
      </c>
      <c r="O60" s="41">
        <v>31660</v>
      </c>
      <c r="P60" s="146">
        <f t="shared" si="5"/>
        <v>244660</v>
      </c>
      <c r="Q60" s="122">
        <v>204000</v>
      </c>
      <c r="R60" s="40">
        <v>0.5</v>
      </c>
      <c r="S60" s="41">
        <v>31660</v>
      </c>
      <c r="T60" s="146">
        <f t="shared" si="6"/>
        <v>235660</v>
      </c>
      <c r="U60" s="122">
        <v>207000</v>
      </c>
      <c r="V60" s="40">
        <v>0.5</v>
      </c>
      <c r="W60" s="41">
        <v>28267.810400000002</v>
      </c>
      <c r="X60" s="146">
        <f t="shared" si="7"/>
        <v>235267.81040000002</v>
      </c>
      <c r="Y60" s="122">
        <v>225000</v>
      </c>
      <c r="Z60" s="40">
        <v>0.5</v>
      </c>
      <c r="AA60" s="41">
        <v>31660</v>
      </c>
      <c r="AB60" s="146">
        <f t="shared" si="8"/>
        <v>256660</v>
      </c>
      <c r="AC60" s="571">
        <v>360988.255286798</v>
      </c>
      <c r="AD60" s="563">
        <v>0.5</v>
      </c>
      <c r="AE60" s="570">
        <v>23913.5679662562</v>
      </c>
      <c r="AF60" s="620">
        <f t="shared" si="35"/>
        <v>384901.82325305417</v>
      </c>
      <c r="AG60" s="458">
        <f t="shared" si="9"/>
        <v>239652.23853830903</v>
      </c>
    </row>
    <row r="61" spans="1:35" x14ac:dyDescent="0.2">
      <c r="A61" s="7">
        <v>51</v>
      </c>
      <c r="B61" s="13" t="s">
        <v>135</v>
      </c>
      <c r="C61" s="181">
        <v>366520</v>
      </c>
      <c r="D61" s="186">
        <f t="shared" si="33"/>
        <v>400533.05599999998</v>
      </c>
      <c r="E61" s="115">
        <v>470155</v>
      </c>
      <c r="F61" s="190">
        <f t="shared" si="34"/>
        <v>494603.06</v>
      </c>
      <c r="G61" s="271">
        <v>455034.81520000001</v>
      </c>
      <c r="H61" s="331">
        <f t="shared" si="3"/>
        <v>478241.59077519999</v>
      </c>
      <c r="I61" s="272">
        <f t="shared" si="4"/>
        <v>457792.56892506662</v>
      </c>
      <c r="K61" s="133">
        <v>51</v>
      </c>
      <c r="L61" s="206" t="s">
        <v>135</v>
      </c>
      <c r="M61" s="122">
        <v>1675350</v>
      </c>
      <c r="N61" s="40">
        <v>0.78</v>
      </c>
      <c r="O61" s="41">
        <v>178119</v>
      </c>
      <c r="P61" s="146">
        <f t="shared" si="5"/>
        <v>1853469</v>
      </c>
      <c r="Q61" s="122">
        <v>1700170</v>
      </c>
      <c r="R61" s="40">
        <v>0.78</v>
      </c>
      <c r="S61" s="41">
        <v>182890</v>
      </c>
      <c r="T61" s="146">
        <f t="shared" si="6"/>
        <v>1883060</v>
      </c>
      <c r="U61" s="122">
        <v>1762220</v>
      </c>
      <c r="V61" s="40">
        <v>0.78</v>
      </c>
      <c r="W61" s="41">
        <v>159034.81520000001</v>
      </c>
      <c r="X61" s="146">
        <f t="shared" si="7"/>
        <v>1921254.8152000001</v>
      </c>
      <c r="Y61" s="122">
        <v>1873910</v>
      </c>
      <c r="Z61" s="40">
        <v>0.78</v>
      </c>
      <c r="AA61" s="41">
        <v>174938</v>
      </c>
      <c r="AB61" s="146">
        <f t="shared" si="8"/>
        <v>2048848</v>
      </c>
      <c r="AC61" s="571">
        <v>2356324.18113366</v>
      </c>
      <c r="AD61" s="563">
        <v>0.78</v>
      </c>
      <c r="AE61" s="570">
        <v>63492.807686203298</v>
      </c>
      <c r="AF61" s="620">
        <f t="shared" si="35"/>
        <v>2419816.9888198632</v>
      </c>
      <c r="AG61" s="458">
        <f t="shared" si="9"/>
        <v>1764040.2288241552</v>
      </c>
    </row>
    <row r="62" spans="1:35" x14ac:dyDescent="0.2">
      <c r="A62" s="7">
        <v>52</v>
      </c>
      <c r="B62" s="13" t="s">
        <v>43</v>
      </c>
      <c r="C62" s="181">
        <v>39200</v>
      </c>
      <c r="D62" s="186">
        <f t="shared" si="33"/>
        <v>42837.760000000002</v>
      </c>
      <c r="E62" s="115">
        <v>50255</v>
      </c>
      <c r="F62" s="190">
        <f t="shared" si="34"/>
        <v>52868.26</v>
      </c>
      <c r="G62" s="271">
        <v>48638.799200000001</v>
      </c>
      <c r="H62" s="331">
        <f t="shared" si="3"/>
        <v>51119.377959199999</v>
      </c>
      <c r="I62" s="272">
        <f t="shared" si="4"/>
        <v>48941.799319733334</v>
      </c>
      <c r="K62" s="133">
        <v>52</v>
      </c>
      <c r="L62" s="206" t="s">
        <v>43</v>
      </c>
      <c r="M62" s="122">
        <v>96560</v>
      </c>
      <c r="N62" s="40">
        <v>0.78</v>
      </c>
      <c r="O62" s="41">
        <v>18303</v>
      </c>
      <c r="P62" s="146">
        <f t="shared" si="5"/>
        <v>114863</v>
      </c>
      <c r="Q62" s="122">
        <v>93160</v>
      </c>
      <c r="R62" s="40">
        <v>0.78</v>
      </c>
      <c r="S62" s="41">
        <v>18802</v>
      </c>
      <c r="T62" s="146">
        <f t="shared" si="6"/>
        <v>111962</v>
      </c>
      <c r="U62" s="122">
        <v>99280</v>
      </c>
      <c r="V62" s="40">
        <v>0.78</v>
      </c>
      <c r="W62" s="41">
        <v>16638.799200000001</v>
      </c>
      <c r="X62" s="146">
        <f t="shared" si="7"/>
        <v>115918.79920000001</v>
      </c>
      <c r="Y62" s="122">
        <v>100640</v>
      </c>
      <c r="Z62" s="40">
        <v>0.78</v>
      </c>
      <c r="AA62" s="41">
        <v>18136</v>
      </c>
      <c r="AB62" s="146">
        <f t="shared" si="8"/>
        <v>118776</v>
      </c>
      <c r="AC62" s="571">
        <v>351849.31211498001</v>
      </c>
      <c r="AD62" s="563">
        <v>0.78</v>
      </c>
      <c r="AE62" s="570">
        <v>86591.486552972405</v>
      </c>
      <c r="AF62" s="620">
        <f t="shared" si="35"/>
        <v>438440.79866795242</v>
      </c>
      <c r="AG62" s="458">
        <f t="shared" si="9"/>
        <v>158150.39953128097</v>
      </c>
    </row>
    <row r="63" spans="1:35" x14ac:dyDescent="0.2">
      <c r="A63" s="7">
        <v>53</v>
      </c>
      <c r="B63" s="13" t="s">
        <v>214</v>
      </c>
      <c r="C63" s="181">
        <v>12740</v>
      </c>
      <c r="D63" s="186">
        <f t="shared" si="33"/>
        <v>13922.272000000001</v>
      </c>
      <c r="E63" s="115">
        <v>16340</v>
      </c>
      <c r="F63" s="190">
        <f t="shared" si="34"/>
        <v>17189.68</v>
      </c>
      <c r="G63" s="271">
        <v>15814.5056</v>
      </c>
      <c r="H63" s="331">
        <f t="shared" si="3"/>
        <v>16621.045385600002</v>
      </c>
      <c r="I63" s="272">
        <f t="shared" si="4"/>
        <v>15910.999128533333</v>
      </c>
      <c r="K63" s="133">
        <v>53</v>
      </c>
      <c r="L63" s="206" t="s">
        <v>214</v>
      </c>
      <c r="M63" s="122">
        <v>48990</v>
      </c>
      <c r="N63" s="40">
        <v>0.78</v>
      </c>
      <c r="O63" s="41">
        <v>6454</v>
      </c>
      <c r="P63" s="146">
        <f t="shared" si="5"/>
        <v>55444</v>
      </c>
      <c r="Q63" s="122">
        <v>43815</v>
      </c>
      <c r="R63" s="40">
        <v>0.78</v>
      </c>
      <c r="S63" s="41">
        <v>6745</v>
      </c>
      <c r="T63" s="146">
        <f t="shared" si="6"/>
        <v>50560</v>
      </c>
      <c r="U63" s="122">
        <v>51060</v>
      </c>
      <c r="V63" s="40">
        <v>0.78</v>
      </c>
      <c r="W63" s="41">
        <v>5814.5056000000004</v>
      </c>
      <c r="X63" s="146">
        <f t="shared" si="7"/>
        <v>56874.505600000004</v>
      </c>
      <c r="Y63" s="122">
        <v>51060</v>
      </c>
      <c r="Z63" s="40">
        <v>0.78</v>
      </c>
      <c r="AA63" s="41">
        <v>6280</v>
      </c>
      <c r="AB63" s="146">
        <f t="shared" si="8"/>
        <v>57340</v>
      </c>
      <c r="AC63" s="571">
        <v>181255.706241051</v>
      </c>
      <c r="AD63" s="563">
        <v>0.78</v>
      </c>
      <c r="AE63" s="570">
        <v>44765.589969953602</v>
      </c>
      <c r="AF63" s="620">
        <f t="shared" si="35"/>
        <v>226021.29621100461</v>
      </c>
      <c r="AG63" s="458">
        <f t="shared" si="9"/>
        <v>77025.133489922984</v>
      </c>
    </row>
    <row r="64" spans="1:35" x14ac:dyDescent="0.2">
      <c r="A64" s="7">
        <v>54</v>
      </c>
      <c r="B64" s="13" t="s">
        <v>215</v>
      </c>
      <c r="C64" s="181">
        <v>20580</v>
      </c>
      <c r="D64" s="186">
        <f t="shared" si="33"/>
        <v>22489.824000000001</v>
      </c>
      <c r="E64" s="115">
        <v>26410</v>
      </c>
      <c r="F64" s="190">
        <f t="shared" si="34"/>
        <v>27783.32</v>
      </c>
      <c r="G64" s="271">
        <v>25560.654399999999</v>
      </c>
      <c r="H64" s="331">
        <f t="shared" si="3"/>
        <v>26864.247774399999</v>
      </c>
      <c r="I64" s="272">
        <f t="shared" si="4"/>
        <v>25712.463924799998</v>
      </c>
      <c r="K64" s="133">
        <v>54</v>
      </c>
      <c r="L64" s="206" t="s">
        <v>215</v>
      </c>
      <c r="M64" s="122">
        <v>47265</v>
      </c>
      <c r="N64" s="40">
        <v>0.17</v>
      </c>
      <c r="O64" s="41">
        <v>9417</v>
      </c>
      <c r="P64" s="146">
        <f t="shared" si="5"/>
        <v>56682</v>
      </c>
      <c r="Q64" s="122">
        <v>46920</v>
      </c>
      <c r="R64" s="40">
        <v>0.17</v>
      </c>
      <c r="S64" s="41">
        <v>9588</v>
      </c>
      <c r="T64" s="146">
        <f t="shared" si="6"/>
        <v>56508</v>
      </c>
      <c r="U64" s="122">
        <v>48300</v>
      </c>
      <c r="V64" s="40">
        <v>0.17</v>
      </c>
      <c r="W64" s="41">
        <v>8560.6543999999994</v>
      </c>
      <c r="X64" s="146">
        <f t="shared" si="7"/>
        <v>56860.654399999999</v>
      </c>
      <c r="Y64" s="122">
        <v>51750</v>
      </c>
      <c r="Z64" s="40">
        <v>0.17</v>
      </c>
      <c r="AA64" s="41">
        <v>9674</v>
      </c>
      <c r="AB64" s="146">
        <f t="shared" si="8"/>
        <v>61424</v>
      </c>
      <c r="AC64" s="571">
        <v>85296.802936964901</v>
      </c>
      <c r="AD64" s="563">
        <v>0.17</v>
      </c>
      <c r="AE64" s="570">
        <v>12375.652211836399</v>
      </c>
      <c r="AF64" s="620">
        <f t="shared" si="35"/>
        <v>97672.455148801295</v>
      </c>
      <c r="AG64" s="458">
        <f t="shared" si="9"/>
        <v>59143.262245600206</v>
      </c>
    </row>
    <row r="65" spans="1:35" x14ac:dyDescent="0.2">
      <c r="A65" s="7">
        <v>55</v>
      </c>
      <c r="B65" s="13" t="s">
        <v>136</v>
      </c>
      <c r="C65" s="301" t="s">
        <v>593</v>
      </c>
      <c r="D65" s="302" t="s">
        <v>593</v>
      </c>
      <c r="E65" s="301" t="s">
        <v>593</v>
      </c>
      <c r="F65" s="302" t="s">
        <v>593</v>
      </c>
      <c r="G65" s="271">
        <v>940792</v>
      </c>
      <c r="H65" s="331">
        <f t="shared" si="3"/>
        <v>988772.39199999999</v>
      </c>
      <c r="I65" s="272">
        <f t="shared" si="4"/>
        <v>988772.39199999999</v>
      </c>
      <c r="K65" s="133">
        <v>55</v>
      </c>
      <c r="L65" s="206" t="s">
        <v>136</v>
      </c>
      <c r="M65" s="122">
        <v>1112000</v>
      </c>
      <c r="N65" s="40">
        <v>0.17</v>
      </c>
      <c r="O65" s="41">
        <v>79076</v>
      </c>
      <c r="P65" s="146">
        <f t="shared" si="5"/>
        <v>1191076</v>
      </c>
      <c r="Q65" s="122">
        <v>1048000</v>
      </c>
      <c r="R65" s="40">
        <v>0.17</v>
      </c>
      <c r="S65" s="41">
        <v>81214</v>
      </c>
      <c r="T65" s="146">
        <f t="shared" si="6"/>
        <v>1129214</v>
      </c>
      <c r="U65" s="122">
        <v>1192000</v>
      </c>
      <c r="V65" s="40">
        <v>0.17</v>
      </c>
      <c r="W65" s="41">
        <v>71240</v>
      </c>
      <c r="X65" s="146">
        <f t="shared" si="7"/>
        <v>1263240</v>
      </c>
      <c r="Y65" s="122">
        <v>1160000</v>
      </c>
      <c r="Z65" s="40">
        <v>0.17</v>
      </c>
      <c r="AA65" s="41">
        <v>79076</v>
      </c>
      <c r="AB65" s="146">
        <f t="shared" si="8"/>
        <v>1239076</v>
      </c>
      <c r="AC65" s="571">
        <v>1113427.9097664501</v>
      </c>
      <c r="AD65" s="563">
        <v>0.17</v>
      </c>
      <c r="AE65" s="570">
        <v>52419.454876350901</v>
      </c>
      <c r="AF65" s="620">
        <f t="shared" si="35"/>
        <v>1165847.364642801</v>
      </c>
      <c r="AG65" s="458">
        <f t="shared" si="9"/>
        <v>1162870.9594404667</v>
      </c>
    </row>
    <row r="66" spans="1:35" x14ac:dyDescent="0.2">
      <c r="A66" s="7">
        <v>56</v>
      </c>
      <c r="B66" s="13" t="s">
        <v>147</v>
      </c>
      <c r="C66" s="301" t="s">
        <v>593</v>
      </c>
      <c r="D66" s="302" t="s">
        <v>593</v>
      </c>
      <c r="E66" s="301" t="s">
        <v>593</v>
      </c>
      <c r="F66" s="302" t="s">
        <v>593</v>
      </c>
      <c r="G66" s="271">
        <v>526976</v>
      </c>
      <c r="H66" s="331">
        <f t="shared" si="3"/>
        <v>553851.77599999995</v>
      </c>
      <c r="I66" s="272">
        <f t="shared" si="4"/>
        <v>553851.77599999995</v>
      </c>
      <c r="K66" s="133">
        <v>56</v>
      </c>
      <c r="L66" s="206" t="s">
        <v>147</v>
      </c>
      <c r="M66" s="122">
        <v>1401400</v>
      </c>
      <c r="N66" s="40">
        <v>0.85</v>
      </c>
      <c r="O66" s="41">
        <v>94461</v>
      </c>
      <c r="P66" s="146">
        <f t="shared" si="5"/>
        <v>1495861</v>
      </c>
      <c r="Q66" s="122">
        <v>1244600</v>
      </c>
      <c r="R66" s="40">
        <v>0.85</v>
      </c>
      <c r="S66" s="41">
        <v>97865</v>
      </c>
      <c r="T66" s="146">
        <f t="shared" si="6"/>
        <v>1342465</v>
      </c>
      <c r="U66" s="122">
        <v>1411200</v>
      </c>
      <c r="V66" s="40">
        <v>0.85</v>
      </c>
      <c r="W66" s="41">
        <v>85100</v>
      </c>
      <c r="X66" s="146">
        <f t="shared" si="7"/>
        <v>1496300</v>
      </c>
      <c r="Y66" s="122">
        <v>1489600</v>
      </c>
      <c r="Z66" s="40">
        <v>0.85</v>
      </c>
      <c r="AA66" s="41">
        <v>92759</v>
      </c>
      <c r="AB66" s="146">
        <f t="shared" si="8"/>
        <v>1582359</v>
      </c>
      <c r="AC66" s="571">
        <v>842305.92900252901</v>
      </c>
      <c r="AD66" s="563">
        <v>0.85</v>
      </c>
      <c r="AE66" s="570">
        <v>49913.861290077497</v>
      </c>
      <c r="AF66" s="620">
        <f t="shared" si="35"/>
        <v>892219.79029260646</v>
      </c>
      <c r="AG66" s="458">
        <f t="shared" si="9"/>
        <v>1227176.0943821012</v>
      </c>
    </row>
    <row r="67" spans="1:35" x14ac:dyDescent="0.2">
      <c r="A67" s="7">
        <v>57</v>
      </c>
      <c r="B67" s="13" t="s">
        <v>507</v>
      </c>
      <c r="C67" s="301" t="s">
        <v>593</v>
      </c>
      <c r="D67" s="302" t="s">
        <v>593</v>
      </c>
      <c r="E67" s="301" t="s">
        <v>593</v>
      </c>
      <c r="F67" s="302" t="s">
        <v>593</v>
      </c>
      <c r="G67" s="271">
        <v>468495.28</v>
      </c>
      <c r="H67" s="331">
        <f t="shared" si="3"/>
        <v>492388.53928000003</v>
      </c>
      <c r="I67" s="272">
        <f t="shared" si="4"/>
        <v>492388.53928000003</v>
      </c>
      <c r="K67" s="133">
        <v>57</v>
      </c>
      <c r="L67" s="206" t="s">
        <v>507</v>
      </c>
      <c r="M67" s="122">
        <v>600600</v>
      </c>
      <c r="N67" s="40">
        <v>1.22</v>
      </c>
      <c r="O67" s="41">
        <v>50635</v>
      </c>
      <c r="P67" s="146">
        <f t="shared" si="5"/>
        <v>651235</v>
      </c>
      <c r="Q67" s="122">
        <v>541800</v>
      </c>
      <c r="R67" s="40">
        <v>1.22</v>
      </c>
      <c r="S67" s="41">
        <v>52444</v>
      </c>
      <c r="T67" s="146">
        <f t="shared" si="6"/>
        <v>594244</v>
      </c>
      <c r="U67" s="122">
        <v>588000</v>
      </c>
      <c r="V67" s="40">
        <v>1.22</v>
      </c>
      <c r="W67" s="41">
        <v>45210</v>
      </c>
      <c r="X67" s="146">
        <f t="shared" si="7"/>
        <v>633210</v>
      </c>
      <c r="Y67" s="122">
        <v>617400</v>
      </c>
      <c r="Z67" s="40">
        <v>1.22</v>
      </c>
      <c r="AA67" s="41">
        <v>49731</v>
      </c>
      <c r="AB67" s="146">
        <f t="shared" si="8"/>
        <v>667131</v>
      </c>
      <c r="AC67" s="571">
        <v>169200</v>
      </c>
      <c r="AD67" s="563">
        <v>1.22</v>
      </c>
      <c r="AE67" s="570">
        <v>70500</v>
      </c>
      <c r="AF67" s="620">
        <f t="shared" si="35"/>
        <v>239700</v>
      </c>
      <c r="AG67" s="458">
        <f t="shared" si="9"/>
        <v>546318.08987999998</v>
      </c>
    </row>
    <row r="68" spans="1:35" x14ac:dyDescent="0.2">
      <c r="A68" s="7">
        <v>58</v>
      </c>
      <c r="B68" s="13" t="s">
        <v>46</v>
      </c>
      <c r="C68" s="301" t="s">
        <v>593</v>
      </c>
      <c r="D68" s="302" t="s">
        <v>593</v>
      </c>
      <c r="E68" s="115">
        <v>273980</v>
      </c>
      <c r="F68" s="190">
        <f t="shared" ref="F68:F73" si="36">+E68*5.2%+E68</f>
        <v>288226.96000000002</v>
      </c>
      <c r="G68" s="271">
        <v>265168.80320000002</v>
      </c>
      <c r="H68" s="331">
        <f t="shared" si="3"/>
        <v>278692.41216320003</v>
      </c>
      <c r="I68" s="272">
        <f t="shared" si="4"/>
        <v>283459.68608160003</v>
      </c>
      <c r="K68" s="133">
        <v>58</v>
      </c>
      <c r="L68" s="206" t="s">
        <v>46</v>
      </c>
      <c r="M68" s="122">
        <v>634500</v>
      </c>
      <c r="N68" s="40">
        <v>0.99</v>
      </c>
      <c r="O68" s="41">
        <v>104349</v>
      </c>
      <c r="P68" s="146">
        <f t="shared" si="5"/>
        <v>738849</v>
      </c>
      <c r="Q68" s="122">
        <v>616500</v>
      </c>
      <c r="R68" s="40">
        <v>0.99</v>
      </c>
      <c r="S68" s="41">
        <v>104349</v>
      </c>
      <c r="T68" s="146">
        <f t="shared" si="6"/>
        <v>720849</v>
      </c>
      <c r="U68" s="122">
        <v>639000</v>
      </c>
      <c r="V68" s="40">
        <v>0.99</v>
      </c>
      <c r="W68" s="41">
        <v>93168.803200000024</v>
      </c>
      <c r="X68" s="146">
        <f t="shared" si="7"/>
        <v>732168.80319999997</v>
      </c>
      <c r="Y68" s="122">
        <v>657000</v>
      </c>
      <c r="Z68" s="40">
        <v>0.99</v>
      </c>
      <c r="AA68" s="41">
        <v>101554</v>
      </c>
      <c r="AB68" s="146">
        <f t="shared" si="8"/>
        <v>758554</v>
      </c>
      <c r="AC68" s="571">
        <v>1661764.50007551</v>
      </c>
      <c r="AD68" s="563">
        <v>0.99</v>
      </c>
      <c r="AE68" s="570">
        <v>227871.93220329701</v>
      </c>
      <c r="AF68" s="620">
        <f t="shared" si="35"/>
        <v>1889636.432278807</v>
      </c>
      <c r="AG68" s="458">
        <f t="shared" si="9"/>
        <v>853919.48692673445</v>
      </c>
    </row>
    <row r="69" spans="1:35" x14ac:dyDescent="0.2">
      <c r="A69" s="7">
        <v>59</v>
      </c>
      <c r="B69" s="13" t="s">
        <v>47</v>
      </c>
      <c r="C69" s="181">
        <v>213640</v>
      </c>
      <c r="D69" s="186">
        <f t="shared" ref="D69:D73" si="37">C69*9.28%+C69</f>
        <v>233465.79199999999</v>
      </c>
      <c r="E69" s="115">
        <v>34010</v>
      </c>
      <c r="F69" s="190">
        <f t="shared" si="36"/>
        <v>35778.519999999997</v>
      </c>
      <c r="G69" s="271">
        <v>32916.238399999995</v>
      </c>
      <c r="H69" s="331">
        <f t="shared" si="3"/>
        <v>34594.966558399996</v>
      </c>
      <c r="I69" s="272">
        <f t="shared" si="4"/>
        <v>101279.75951946666</v>
      </c>
      <c r="K69" s="133">
        <v>59</v>
      </c>
      <c r="L69" s="206" t="s">
        <v>47</v>
      </c>
      <c r="M69" s="122">
        <v>95493</v>
      </c>
      <c r="N69" s="40">
        <v>0.51</v>
      </c>
      <c r="O69" s="41">
        <v>13227</v>
      </c>
      <c r="P69" s="146">
        <f t="shared" si="5"/>
        <v>108720</v>
      </c>
      <c r="Q69" s="122">
        <v>94806</v>
      </c>
      <c r="R69" s="40">
        <v>0.51</v>
      </c>
      <c r="S69" s="41">
        <v>13823</v>
      </c>
      <c r="T69" s="146">
        <f t="shared" si="6"/>
        <v>108629</v>
      </c>
      <c r="U69" s="122">
        <v>102363</v>
      </c>
      <c r="V69" s="40">
        <v>0.51</v>
      </c>
      <c r="W69" s="41">
        <v>11916.238399999995</v>
      </c>
      <c r="X69" s="146">
        <f t="shared" si="7"/>
        <v>114279.2384</v>
      </c>
      <c r="Y69" s="122">
        <v>100989</v>
      </c>
      <c r="Z69" s="40">
        <v>0.51</v>
      </c>
      <c r="AA69" s="41">
        <v>13585</v>
      </c>
      <c r="AB69" s="146">
        <f t="shared" si="8"/>
        <v>114574</v>
      </c>
      <c r="AC69" s="571">
        <v>409729.28553649201</v>
      </c>
      <c r="AD69" s="563">
        <v>0.51</v>
      </c>
      <c r="AE69" s="570">
        <v>22923.515789309298</v>
      </c>
      <c r="AF69" s="620">
        <f t="shared" si="35"/>
        <v>432652.80132580129</v>
      </c>
      <c r="AG69" s="458">
        <f t="shared" si="9"/>
        <v>163355.79987421134</v>
      </c>
    </row>
    <row r="70" spans="1:35" x14ac:dyDescent="0.2">
      <c r="A70" s="7">
        <v>60</v>
      </c>
      <c r="B70" s="13" t="s">
        <v>48</v>
      </c>
      <c r="C70" s="181">
        <v>256760</v>
      </c>
      <c r="D70" s="186">
        <f t="shared" si="37"/>
        <v>280587.32799999998</v>
      </c>
      <c r="E70" s="115">
        <v>329270</v>
      </c>
      <c r="F70" s="190">
        <f t="shared" si="36"/>
        <v>346392.04</v>
      </c>
      <c r="G70" s="271">
        <v>318680.67679999996</v>
      </c>
      <c r="H70" s="331">
        <f t="shared" si="3"/>
        <v>334933.39131679997</v>
      </c>
      <c r="I70" s="272">
        <f t="shared" si="4"/>
        <v>320637.58643893333</v>
      </c>
      <c r="K70" s="133">
        <v>60</v>
      </c>
      <c r="L70" s="206" t="s">
        <v>48</v>
      </c>
      <c r="M70" s="122">
        <v>287730</v>
      </c>
      <c r="N70" s="40">
        <v>0.51</v>
      </c>
      <c r="O70" s="41">
        <v>123966</v>
      </c>
      <c r="P70" s="146">
        <f t="shared" si="5"/>
        <v>411696</v>
      </c>
      <c r="Q70" s="122">
        <v>267030</v>
      </c>
      <c r="R70" s="40">
        <v>0.51</v>
      </c>
      <c r="S70" s="41">
        <v>128433</v>
      </c>
      <c r="T70" s="146">
        <f t="shared" si="6"/>
        <v>395463</v>
      </c>
      <c r="U70" s="122">
        <v>304290</v>
      </c>
      <c r="V70" s="40">
        <v>0.51</v>
      </c>
      <c r="W70" s="41">
        <v>111680.67679999996</v>
      </c>
      <c r="X70" s="146">
        <f t="shared" si="7"/>
        <v>415970.67679999996</v>
      </c>
      <c r="Y70" s="122">
        <v>306360</v>
      </c>
      <c r="Z70" s="40">
        <v>0.51</v>
      </c>
      <c r="AA70" s="41">
        <v>122849</v>
      </c>
      <c r="AB70" s="146">
        <f t="shared" si="8"/>
        <v>429209</v>
      </c>
      <c r="AC70" s="571">
        <v>3012804.9323092299</v>
      </c>
      <c r="AD70" s="563">
        <v>0.51</v>
      </c>
      <c r="AE70" s="570">
        <v>52084.360293384198</v>
      </c>
      <c r="AF70" s="620">
        <f t="shared" si="35"/>
        <v>3064889.292602614</v>
      </c>
      <c r="AG70" s="458">
        <f t="shared" si="9"/>
        <v>839644.25930692453</v>
      </c>
    </row>
    <row r="71" spans="1:35" x14ac:dyDescent="0.2">
      <c r="A71" s="7">
        <v>61</v>
      </c>
      <c r="B71" s="13" t="s">
        <v>341</v>
      </c>
      <c r="C71" s="181">
        <v>139160</v>
      </c>
      <c r="D71" s="186">
        <f t="shared" si="37"/>
        <v>152074.04800000001</v>
      </c>
      <c r="E71" s="115">
        <v>178505</v>
      </c>
      <c r="F71" s="190">
        <f t="shared" si="36"/>
        <v>187787.26</v>
      </c>
      <c r="G71" s="271">
        <v>172764.27920000002</v>
      </c>
      <c r="H71" s="331">
        <f t="shared" ref="H71:H134" si="38">G71*5.1%+G71</f>
        <v>181575.25743920001</v>
      </c>
      <c r="I71" s="272">
        <f t="shared" ref="I71:I134" si="39">AVERAGE(D71,F71,H71)</f>
        <v>173812.18847973333</v>
      </c>
      <c r="K71" s="133">
        <v>61</v>
      </c>
      <c r="L71" s="206" t="s">
        <v>341</v>
      </c>
      <c r="M71" s="122">
        <v>497640</v>
      </c>
      <c r="N71" s="40">
        <v>0.17</v>
      </c>
      <c r="O71" s="41">
        <v>67448</v>
      </c>
      <c r="P71" s="146">
        <f t="shared" ref="P71:P134" si="40">+M71+O71</f>
        <v>565088</v>
      </c>
      <c r="Q71" s="122">
        <v>469800</v>
      </c>
      <c r="R71" s="40">
        <v>0.17</v>
      </c>
      <c r="S71" s="41">
        <v>68664</v>
      </c>
      <c r="T71" s="146">
        <f t="shared" ref="T71:T134" si="41">+Q71+S71</f>
        <v>538464</v>
      </c>
      <c r="U71" s="122">
        <v>480240</v>
      </c>
      <c r="V71" s="40">
        <v>0.17</v>
      </c>
      <c r="W71" s="41">
        <v>60764.279200000019</v>
      </c>
      <c r="X71" s="146">
        <f t="shared" ref="X71:X134" si="42">+U71+W71</f>
        <v>541004.27919999999</v>
      </c>
      <c r="Y71" s="122">
        <v>525480</v>
      </c>
      <c r="Z71" s="40">
        <v>0.17</v>
      </c>
      <c r="AA71" s="41">
        <v>66233</v>
      </c>
      <c r="AB71" s="146">
        <f t="shared" ref="AB71:AB134" si="43">+Y71+AA71</f>
        <v>591713</v>
      </c>
      <c r="AC71" s="571">
        <v>793564.898752835</v>
      </c>
      <c r="AD71" s="563">
        <v>0.17</v>
      </c>
      <c r="AE71" s="570">
        <v>35421.020576770003</v>
      </c>
      <c r="AF71" s="620">
        <f t="shared" si="35"/>
        <v>828985.91932960495</v>
      </c>
      <c r="AG71" s="458">
        <f t="shared" ref="AG71:AG134" si="44">AVERAGE(I71,P71,T71,X71,AB71,AF71)</f>
        <v>539844.56450155645</v>
      </c>
    </row>
    <row r="72" spans="1:35" x14ac:dyDescent="0.2">
      <c r="A72" s="7">
        <v>62</v>
      </c>
      <c r="B72" s="13" t="s">
        <v>49</v>
      </c>
      <c r="C72" s="181">
        <v>112700</v>
      </c>
      <c r="D72" s="186">
        <f t="shared" si="37"/>
        <v>123158.56</v>
      </c>
      <c r="E72" s="115">
        <v>144495</v>
      </c>
      <c r="F72" s="190">
        <f t="shared" si="36"/>
        <v>152008.74</v>
      </c>
      <c r="G72" s="271">
        <v>139848.04079999999</v>
      </c>
      <c r="H72" s="331">
        <f t="shared" si="38"/>
        <v>146980.29088079999</v>
      </c>
      <c r="I72" s="272">
        <f t="shared" si="39"/>
        <v>140715.86362693334</v>
      </c>
      <c r="K72" s="133">
        <v>62</v>
      </c>
      <c r="L72" s="206" t="s">
        <v>49</v>
      </c>
      <c r="M72" s="122">
        <v>588000</v>
      </c>
      <c r="N72" s="40">
        <v>0.85</v>
      </c>
      <c r="O72" s="41">
        <v>54221</v>
      </c>
      <c r="P72" s="146">
        <f t="shared" si="40"/>
        <v>642221</v>
      </c>
      <c r="Q72" s="122">
        <v>550200</v>
      </c>
      <c r="R72" s="40">
        <v>0.85</v>
      </c>
      <c r="S72" s="41">
        <v>55198</v>
      </c>
      <c r="T72" s="146">
        <f t="shared" si="41"/>
        <v>605398</v>
      </c>
      <c r="U72" s="122">
        <v>583800</v>
      </c>
      <c r="V72" s="40">
        <v>0.85</v>
      </c>
      <c r="W72" s="41">
        <v>48848.040799999988</v>
      </c>
      <c r="X72" s="146">
        <f t="shared" si="42"/>
        <v>632648.04079999996</v>
      </c>
      <c r="Y72" s="122">
        <v>617400</v>
      </c>
      <c r="Z72" s="40">
        <v>0.85</v>
      </c>
      <c r="AA72" s="41">
        <v>54710</v>
      </c>
      <c r="AB72" s="146">
        <f t="shared" si="43"/>
        <v>672110</v>
      </c>
      <c r="AC72" s="571">
        <v>607739.72092587501</v>
      </c>
      <c r="AD72" s="563">
        <v>0.85</v>
      </c>
      <c r="AE72" s="570">
        <v>77703.864318379798</v>
      </c>
      <c r="AF72" s="620">
        <f t="shared" si="35"/>
        <v>685443.58524425479</v>
      </c>
      <c r="AG72" s="458">
        <f t="shared" si="44"/>
        <v>563089.41494519799</v>
      </c>
    </row>
    <row r="73" spans="1:35" x14ac:dyDescent="0.2">
      <c r="A73" s="7">
        <v>63</v>
      </c>
      <c r="B73" s="13" t="s">
        <v>50</v>
      </c>
      <c r="C73" s="181">
        <v>108780</v>
      </c>
      <c r="D73" s="186">
        <f t="shared" si="37"/>
        <v>118874.784</v>
      </c>
      <c r="E73" s="115">
        <v>139555</v>
      </c>
      <c r="F73" s="190">
        <f t="shared" si="36"/>
        <v>146811.85999999999</v>
      </c>
      <c r="G73" s="271">
        <v>135066.91119999997</v>
      </c>
      <c r="H73" s="331">
        <f t="shared" si="38"/>
        <v>141955.32367119996</v>
      </c>
      <c r="I73" s="272">
        <f t="shared" si="39"/>
        <v>135880.65589039997</v>
      </c>
      <c r="K73" s="133">
        <v>63</v>
      </c>
      <c r="L73" s="206" t="s">
        <v>50</v>
      </c>
      <c r="M73" s="122">
        <v>548490</v>
      </c>
      <c r="N73" s="40">
        <v>1.22</v>
      </c>
      <c r="O73" s="41">
        <v>52715</v>
      </c>
      <c r="P73" s="146">
        <f t="shared" si="40"/>
        <v>601205</v>
      </c>
      <c r="Q73" s="122">
        <v>521260</v>
      </c>
      <c r="R73" s="40">
        <v>1.22</v>
      </c>
      <c r="S73" s="41">
        <v>54127</v>
      </c>
      <c r="T73" s="146">
        <f t="shared" si="41"/>
        <v>575387</v>
      </c>
      <c r="U73" s="122">
        <v>552380</v>
      </c>
      <c r="V73" s="40">
        <v>1.22</v>
      </c>
      <c r="W73" s="41">
        <v>47066.911199999973</v>
      </c>
      <c r="X73" s="146">
        <f t="shared" si="42"/>
        <v>599446.91119999997</v>
      </c>
      <c r="Y73" s="122">
        <v>583500</v>
      </c>
      <c r="Z73" s="40">
        <v>1.22</v>
      </c>
      <c r="AA73" s="41">
        <v>51774</v>
      </c>
      <c r="AB73" s="146">
        <f t="shared" si="43"/>
        <v>635274</v>
      </c>
      <c r="AC73" s="571">
        <v>1028131.10682949</v>
      </c>
      <c r="AD73" s="563">
        <v>1.22</v>
      </c>
      <c r="AE73" s="570">
        <v>63051.092099565401</v>
      </c>
      <c r="AF73" s="620">
        <f t="shared" si="35"/>
        <v>1091182.1989290554</v>
      </c>
      <c r="AG73" s="458">
        <f t="shared" si="44"/>
        <v>606395.96100324253</v>
      </c>
    </row>
    <row r="74" spans="1:35" s="240" customFormat="1" x14ac:dyDescent="0.2">
      <c r="A74" s="661" t="s">
        <v>51</v>
      </c>
      <c r="B74" s="662"/>
      <c r="C74" s="180"/>
      <c r="D74" s="180"/>
      <c r="E74" s="180"/>
      <c r="F74" s="180"/>
      <c r="H74" s="334"/>
      <c r="I74" s="283"/>
      <c r="K74" s="205" t="s">
        <v>51</v>
      </c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595"/>
      <c r="AD74" s="233"/>
      <c r="AE74" s="595"/>
      <c r="AF74" s="244"/>
      <c r="AG74" s="233"/>
      <c r="AH74" s="617"/>
      <c r="AI74" s="241"/>
    </row>
    <row r="75" spans="1:35" x14ac:dyDescent="0.2">
      <c r="A75" s="7">
        <v>64</v>
      </c>
      <c r="B75" s="13" t="s">
        <v>52</v>
      </c>
      <c r="C75" s="181">
        <v>491960</v>
      </c>
      <c r="D75" s="186">
        <f t="shared" ref="D75:D77" si="45">C75*9.28%+C75</f>
        <v>537613.88800000004</v>
      </c>
      <c r="E75" s="115">
        <v>630895</v>
      </c>
      <c r="F75" s="190">
        <f t="shared" ref="F75:F77" si="46">+E75*5.2%+E75</f>
        <v>663701.54</v>
      </c>
      <c r="G75" s="271">
        <v>610605.41680000001</v>
      </c>
      <c r="H75" s="331">
        <f t="shared" si="38"/>
        <v>641746.29305680003</v>
      </c>
      <c r="I75" s="272">
        <f t="shared" si="39"/>
        <v>614353.90701893333</v>
      </c>
      <c r="K75" s="133">
        <v>64</v>
      </c>
      <c r="L75" s="206" t="s">
        <v>52</v>
      </c>
      <c r="M75" s="122">
        <v>567710</v>
      </c>
      <c r="N75" s="40">
        <v>0.59</v>
      </c>
      <c r="O75" s="41">
        <v>237102</v>
      </c>
      <c r="P75" s="146">
        <f t="shared" si="40"/>
        <v>804812</v>
      </c>
      <c r="Q75" s="122">
        <v>512130</v>
      </c>
      <c r="R75" s="40">
        <v>0.59</v>
      </c>
      <c r="S75" s="41">
        <v>241374</v>
      </c>
      <c r="T75" s="146">
        <f t="shared" si="41"/>
        <v>753504</v>
      </c>
      <c r="U75" s="122">
        <v>579620</v>
      </c>
      <c r="V75" s="40">
        <v>0.59</v>
      </c>
      <c r="W75" s="41">
        <v>213605.41680000001</v>
      </c>
      <c r="X75" s="146">
        <f t="shared" si="42"/>
        <v>793225.41680000001</v>
      </c>
      <c r="Y75" s="122">
        <v>595500</v>
      </c>
      <c r="Z75" s="40">
        <v>0.59</v>
      </c>
      <c r="AA75" s="41">
        <v>239238</v>
      </c>
      <c r="AB75" s="146">
        <f t="shared" si="43"/>
        <v>834738</v>
      </c>
      <c r="AC75" s="571">
        <v>2912276.5574192302</v>
      </c>
      <c r="AD75" s="563">
        <v>0.59</v>
      </c>
      <c r="AE75" s="570">
        <v>58847.178240529298</v>
      </c>
      <c r="AF75" s="620">
        <f>IF(AND(AC75="",AE75=""),"",SUM(AC75,AE75))</f>
        <v>2971123.7356597595</v>
      </c>
      <c r="AG75" s="458">
        <f t="shared" si="44"/>
        <v>1128626.176579782</v>
      </c>
    </row>
    <row r="76" spans="1:35" x14ac:dyDescent="0.2">
      <c r="A76" s="7">
        <v>65</v>
      </c>
      <c r="B76" s="13" t="s">
        <v>138</v>
      </c>
      <c r="C76" s="181">
        <v>55860</v>
      </c>
      <c r="D76" s="186">
        <f t="shared" si="45"/>
        <v>61043.807999999997</v>
      </c>
      <c r="E76" s="115">
        <v>71725</v>
      </c>
      <c r="F76" s="190">
        <f t="shared" si="46"/>
        <v>75454.7</v>
      </c>
      <c r="G76" s="271">
        <v>69418.323999999993</v>
      </c>
      <c r="H76" s="331">
        <f t="shared" si="38"/>
        <v>72958.658523999999</v>
      </c>
      <c r="I76" s="272">
        <f t="shared" si="39"/>
        <v>69819.055508000005</v>
      </c>
      <c r="K76" s="133">
        <v>65</v>
      </c>
      <c r="L76" s="206" t="s">
        <v>138</v>
      </c>
      <c r="M76" s="122">
        <v>125490</v>
      </c>
      <c r="N76" s="40">
        <v>0.86</v>
      </c>
      <c r="O76" s="41">
        <v>27104</v>
      </c>
      <c r="P76" s="146">
        <f t="shared" si="40"/>
        <v>152594</v>
      </c>
      <c r="Q76" s="122">
        <v>120150</v>
      </c>
      <c r="R76" s="40">
        <v>0.86</v>
      </c>
      <c r="S76" s="41">
        <v>27593</v>
      </c>
      <c r="T76" s="146">
        <f t="shared" si="41"/>
        <v>147743</v>
      </c>
      <c r="U76" s="122">
        <v>125490</v>
      </c>
      <c r="V76" s="40">
        <v>0.86</v>
      </c>
      <c r="W76" s="41">
        <v>24418.323999999993</v>
      </c>
      <c r="X76" s="146">
        <f t="shared" si="42"/>
        <v>149908.32399999999</v>
      </c>
      <c r="Y76" s="122">
        <v>133500</v>
      </c>
      <c r="Z76" s="40">
        <v>0.86</v>
      </c>
      <c r="AA76" s="41">
        <v>27837</v>
      </c>
      <c r="AB76" s="146">
        <f t="shared" si="43"/>
        <v>161337</v>
      </c>
      <c r="AC76" s="571">
        <v>225427.26490483599</v>
      </c>
      <c r="AD76" s="563">
        <v>0.86</v>
      </c>
      <c r="AE76" s="570">
        <v>56014.1058572658</v>
      </c>
      <c r="AF76" s="620">
        <f>IF(AND(AC76="",AE76=""),"",SUM(AC76,AE76))</f>
        <v>281441.37076210178</v>
      </c>
      <c r="AG76" s="458">
        <f t="shared" si="44"/>
        <v>160473.79171168362</v>
      </c>
    </row>
    <row r="77" spans="1:35" x14ac:dyDescent="0.2">
      <c r="A77" s="7">
        <v>66</v>
      </c>
      <c r="B77" s="13" t="s">
        <v>139</v>
      </c>
      <c r="C77" s="181">
        <v>569380</v>
      </c>
      <c r="D77" s="186">
        <f t="shared" si="45"/>
        <v>622218.46400000004</v>
      </c>
      <c r="E77" s="115">
        <v>730265</v>
      </c>
      <c r="F77" s="190">
        <f t="shared" si="46"/>
        <v>768238.78</v>
      </c>
      <c r="G77" s="271">
        <v>706779.67760000005</v>
      </c>
      <c r="H77" s="331">
        <f t="shared" si="38"/>
        <v>742825.44115760003</v>
      </c>
      <c r="I77" s="272">
        <f t="shared" si="39"/>
        <v>711094.22838586662</v>
      </c>
      <c r="K77" s="133">
        <v>66</v>
      </c>
      <c r="L77" s="206" t="s">
        <v>139</v>
      </c>
      <c r="M77" s="122">
        <v>638010</v>
      </c>
      <c r="N77" s="40">
        <v>0.86</v>
      </c>
      <c r="O77" s="41">
        <v>272558</v>
      </c>
      <c r="P77" s="146">
        <f t="shared" si="40"/>
        <v>910568</v>
      </c>
      <c r="Q77" s="122">
        <v>578340</v>
      </c>
      <c r="R77" s="40">
        <v>0.86</v>
      </c>
      <c r="S77" s="41">
        <v>287424</v>
      </c>
      <c r="T77" s="146">
        <f t="shared" si="41"/>
        <v>865764</v>
      </c>
      <c r="U77" s="122">
        <v>633420</v>
      </c>
      <c r="V77" s="40">
        <v>0.86</v>
      </c>
      <c r="W77" s="41">
        <v>247779.67760000005</v>
      </c>
      <c r="X77" s="146">
        <f t="shared" si="42"/>
        <v>881199.67760000005</v>
      </c>
      <c r="Y77" s="122">
        <v>683910</v>
      </c>
      <c r="Z77" s="40">
        <v>0.86</v>
      </c>
      <c r="AA77" s="41">
        <v>277513</v>
      </c>
      <c r="AB77" s="146">
        <f t="shared" si="43"/>
        <v>961423</v>
      </c>
      <c r="AC77" s="571">
        <v>2200962.1472127601</v>
      </c>
      <c r="AD77" s="563">
        <v>0.86</v>
      </c>
      <c r="AE77" s="570">
        <v>36967.025130002497</v>
      </c>
      <c r="AF77" s="620">
        <f>IF(AND(AC77="",AE77=""),"",SUM(AC77,AE77))</f>
        <v>2237929.1723427624</v>
      </c>
      <c r="AG77" s="458">
        <f t="shared" si="44"/>
        <v>1094663.0130547716</v>
      </c>
    </row>
    <row r="78" spans="1:35" s="240" customFormat="1" x14ac:dyDescent="0.2">
      <c r="A78" s="661" t="s">
        <v>53</v>
      </c>
      <c r="B78" s="662"/>
      <c r="C78" s="182"/>
      <c r="D78" s="183"/>
      <c r="E78" s="294"/>
      <c r="F78" s="114"/>
      <c r="G78" s="192"/>
      <c r="H78" s="334"/>
      <c r="I78" s="283"/>
      <c r="K78" s="205" t="s">
        <v>53</v>
      </c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595"/>
      <c r="AD78" s="233"/>
      <c r="AE78" s="595"/>
      <c r="AF78" s="244"/>
      <c r="AG78" s="233"/>
      <c r="AH78" s="617"/>
      <c r="AI78" s="241"/>
    </row>
    <row r="79" spans="1:35" x14ac:dyDescent="0.2">
      <c r="A79" s="7">
        <v>67</v>
      </c>
      <c r="B79" s="13" t="s">
        <v>54</v>
      </c>
      <c r="C79" s="181">
        <v>34300</v>
      </c>
      <c r="D79" s="186">
        <f t="shared" ref="D79:D81" si="47">C79*9.28%+C79</f>
        <v>37483.040000000001</v>
      </c>
      <c r="E79" s="115">
        <v>43985</v>
      </c>
      <c r="F79" s="190">
        <f t="shared" ref="F79:F81" si="48">+E79*5.2%+E79</f>
        <v>46272.22</v>
      </c>
      <c r="G79" s="271">
        <v>42570.4424</v>
      </c>
      <c r="H79" s="331">
        <f t="shared" si="38"/>
        <v>44741.534962400001</v>
      </c>
      <c r="I79" s="272">
        <f t="shared" si="39"/>
        <v>42832.264987466675</v>
      </c>
      <c r="K79" s="133">
        <v>67</v>
      </c>
      <c r="L79" s="206" t="s">
        <v>54</v>
      </c>
      <c r="M79" s="457" t="s">
        <v>593</v>
      </c>
      <c r="N79" s="40">
        <v>1.05</v>
      </c>
      <c r="O79" s="41">
        <v>133200</v>
      </c>
      <c r="P79" s="146">
        <f>+O79</f>
        <v>133200</v>
      </c>
      <c r="Q79" s="457" t="s">
        <v>593</v>
      </c>
      <c r="R79" s="40">
        <v>1.05</v>
      </c>
      <c r="S79" s="41">
        <v>136800</v>
      </c>
      <c r="T79" s="146">
        <f>+S79</f>
        <v>136800</v>
      </c>
      <c r="U79" s="457" t="s">
        <v>593</v>
      </c>
      <c r="V79" s="40">
        <v>1.05</v>
      </c>
      <c r="W79" s="41">
        <v>120000</v>
      </c>
      <c r="X79" s="146">
        <f>+W79</f>
        <v>120000</v>
      </c>
      <c r="Y79" s="457" t="s">
        <v>593</v>
      </c>
      <c r="Z79" s="40">
        <v>1.05</v>
      </c>
      <c r="AA79" s="41">
        <v>129600</v>
      </c>
      <c r="AB79" s="146">
        <f>+AA79</f>
        <v>129600</v>
      </c>
      <c r="AC79" s="457" t="s">
        <v>593</v>
      </c>
      <c r="AD79" s="563">
        <v>1.05</v>
      </c>
      <c r="AE79" s="570">
        <v>68877.168371599197</v>
      </c>
      <c r="AF79" s="620">
        <f>IF(AND(AC79="",AE79=""),"",SUM(AC79,AE79))</f>
        <v>68877.168371599197</v>
      </c>
      <c r="AG79" s="458">
        <f t="shared" si="44"/>
        <v>105218.23889317764</v>
      </c>
    </row>
    <row r="80" spans="1:35" x14ac:dyDescent="0.2">
      <c r="A80" s="7">
        <v>68</v>
      </c>
      <c r="B80" s="13" t="s">
        <v>140</v>
      </c>
      <c r="C80" s="181">
        <v>149940</v>
      </c>
      <c r="D80" s="186">
        <f t="shared" si="47"/>
        <v>163854.432</v>
      </c>
      <c r="E80" s="115">
        <v>192280</v>
      </c>
      <c r="F80" s="190">
        <f t="shared" si="48"/>
        <v>202278.56</v>
      </c>
      <c r="G80" s="271">
        <v>186096.2752</v>
      </c>
      <c r="H80" s="331">
        <f t="shared" si="38"/>
        <v>195587.18523520001</v>
      </c>
      <c r="I80" s="272">
        <f t="shared" si="39"/>
        <v>187240.05907839999</v>
      </c>
      <c r="K80" s="133">
        <v>68</v>
      </c>
      <c r="L80" s="206" t="s">
        <v>140</v>
      </c>
      <c r="M80" s="122">
        <v>333600</v>
      </c>
      <c r="N80" s="40">
        <v>1.05</v>
      </c>
      <c r="O80" s="41">
        <v>133200</v>
      </c>
      <c r="P80" s="146">
        <f t="shared" si="40"/>
        <v>466800</v>
      </c>
      <c r="Q80" s="122">
        <v>304800</v>
      </c>
      <c r="R80" s="40">
        <v>1.05</v>
      </c>
      <c r="S80" s="41">
        <v>134400</v>
      </c>
      <c r="T80" s="146">
        <f t="shared" si="41"/>
        <v>439200</v>
      </c>
      <c r="U80" s="122">
        <v>343200</v>
      </c>
      <c r="V80" s="40">
        <v>1.05</v>
      </c>
      <c r="W80" s="41">
        <v>120000</v>
      </c>
      <c r="X80" s="146">
        <f t="shared" si="42"/>
        <v>463200</v>
      </c>
      <c r="Y80" s="122">
        <v>360000</v>
      </c>
      <c r="Z80" s="40">
        <v>1.05</v>
      </c>
      <c r="AA80" s="41">
        <v>134400</v>
      </c>
      <c r="AB80" s="146">
        <f t="shared" si="43"/>
        <v>494400</v>
      </c>
      <c r="AC80" s="571">
        <v>435622.95785664202</v>
      </c>
      <c r="AD80" s="563">
        <v>1.05</v>
      </c>
      <c r="AE80" s="570">
        <v>25825.130246361401</v>
      </c>
      <c r="AF80" s="620">
        <f>IF(AND(AC80="",AE80=""),"",SUM(AC80,AE80))</f>
        <v>461448.08810300345</v>
      </c>
      <c r="AG80" s="458">
        <f t="shared" si="44"/>
        <v>418714.69119690056</v>
      </c>
    </row>
    <row r="81" spans="1:35" x14ac:dyDescent="0.2">
      <c r="A81" s="7">
        <v>69</v>
      </c>
      <c r="B81" s="13" t="s">
        <v>55</v>
      </c>
      <c r="C81" s="181">
        <v>139160</v>
      </c>
      <c r="D81" s="186">
        <f t="shared" si="47"/>
        <v>152074.04800000001</v>
      </c>
      <c r="E81" s="115">
        <v>178505</v>
      </c>
      <c r="F81" s="190">
        <f t="shared" si="48"/>
        <v>187787.26</v>
      </c>
      <c r="G81" s="271">
        <v>172764.27920000002</v>
      </c>
      <c r="H81" s="331">
        <f t="shared" si="38"/>
        <v>181575.25743920001</v>
      </c>
      <c r="I81" s="272">
        <f t="shared" si="39"/>
        <v>173812.18847973333</v>
      </c>
      <c r="K81" s="133">
        <v>69</v>
      </c>
      <c r="L81" s="206" t="s">
        <v>55</v>
      </c>
      <c r="M81" s="122">
        <v>400400</v>
      </c>
      <c r="N81" s="40">
        <v>1.05</v>
      </c>
      <c r="O81" s="41">
        <v>133200</v>
      </c>
      <c r="P81" s="146">
        <f t="shared" si="40"/>
        <v>533600</v>
      </c>
      <c r="Q81" s="122">
        <v>352800</v>
      </c>
      <c r="R81" s="40">
        <v>1.05</v>
      </c>
      <c r="S81" s="41">
        <v>138000</v>
      </c>
      <c r="T81" s="146">
        <f t="shared" si="41"/>
        <v>490800</v>
      </c>
      <c r="U81" s="122">
        <v>414400</v>
      </c>
      <c r="V81" s="40">
        <v>1.05</v>
      </c>
      <c r="W81" s="41">
        <v>120000</v>
      </c>
      <c r="X81" s="146">
        <f t="shared" si="42"/>
        <v>534400</v>
      </c>
      <c r="Y81" s="122">
        <v>408800</v>
      </c>
      <c r="Z81" s="40">
        <v>1.05</v>
      </c>
      <c r="AA81" s="41">
        <v>135600</v>
      </c>
      <c r="AB81" s="146">
        <f t="shared" si="43"/>
        <v>544400</v>
      </c>
      <c r="AC81" s="571">
        <v>744823.86850314005</v>
      </c>
      <c r="AD81" s="563">
        <v>1.05</v>
      </c>
      <c r="AE81" s="570">
        <v>47842.367504465503</v>
      </c>
      <c r="AF81" s="620">
        <f>IF(AND(AC81="",AE81=""),"",SUM(AC81,AE81))</f>
        <v>792666.23600760556</v>
      </c>
      <c r="AG81" s="458">
        <f t="shared" si="44"/>
        <v>511613.07074788981</v>
      </c>
    </row>
    <row r="82" spans="1:35" s="240" customFormat="1" x14ac:dyDescent="0.2">
      <c r="A82" s="661" t="s">
        <v>335</v>
      </c>
      <c r="B82" s="662"/>
      <c r="C82" s="180"/>
      <c r="D82" s="180"/>
      <c r="E82" s="180"/>
      <c r="F82" s="180"/>
      <c r="H82" s="334"/>
      <c r="I82" s="283"/>
      <c r="K82" s="205" t="s">
        <v>335</v>
      </c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595"/>
      <c r="AD82" s="233"/>
      <c r="AE82" s="595"/>
      <c r="AF82" s="244"/>
      <c r="AG82" s="233"/>
      <c r="AH82" s="617"/>
      <c r="AI82" s="241"/>
    </row>
    <row r="83" spans="1:35" x14ac:dyDescent="0.2">
      <c r="A83" s="7">
        <v>70</v>
      </c>
      <c r="B83" s="13" t="s">
        <v>57</v>
      </c>
      <c r="C83" s="181">
        <v>199920</v>
      </c>
      <c r="D83" s="186">
        <f t="shared" ref="D83:D87" si="49">C83*9.28%+C83</f>
        <v>218472.576</v>
      </c>
      <c r="E83" s="115">
        <v>256405</v>
      </c>
      <c r="F83" s="190">
        <f t="shared" ref="F83:F87" si="50">+E83*5.2%+E83</f>
        <v>269738.06</v>
      </c>
      <c r="G83" s="271">
        <v>248159.01519999999</v>
      </c>
      <c r="H83" s="331">
        <f t="shared" si="38"/>
        <v>260815.12497519999</v>
      </c>
      <c r="I83" s="272">
        <f t="shared" si="39"/>
        <v>249675.2536584</v>
      </c>
      <c r="K83" s="133">
        <v>70</v>
      </c>
      <c r="L83" s="206" t="s">
        <v>57</v>
      </c>
      <c r="M83" s="457" t="s">
        <v>593</v>
      </c>
      <c r="N83" s="40">
        <v>4.46</v>
      </c>
      <c r="O83" s="41">
        <v>896000</v>
      </c>
      <c r="P83" s="146">
        <f>+O83</f>
        <v>896000</v>
      </c>
      <c r="Q83" s="457" t="s">
        <v>593</v>
      </c>
      <c r="R83" s="40">
        <v>4.46</v>
      </c>
      <c r="S83" s="41">
        <v>896000</v>
      </c>
      <c r="T83" s="146">
        <f>+S83</f>
        <v>896000</v>
      </c>
      <c r="U83" s="457" t="s">
        <v>593</v>
      </c>
      <c r="V83" s="40">
        <v>4.46</v>
      </c>
      <c r="W83" s="41">
        <v>800000</v>
      </c>
      <c r="X83" s="146">
        <f>+W83</f>
        <v>800000</v>
      </c>
      <c r="Y83" s="457" t="s">
        <v>593</v>
      </c>
      <c r="Z83" s="40">
        <v>4.46</v>
      </c>
      <c r="AA83" s="41">
        <v>896000</v>
      </c>
      <c r="AB83" s="146">
        <f>+AA83</f>
        <v>896000</v>
      </c>
      <c r="AC83" s="457" t="s">
        <v>593</v>
      </c>
      <c r="AD83" s="563">
        <v>4.46</v>
      </c>
      <c r="AE83" s="570">
        <v>524537.25913245196</v>
      </c>
      <c r="AF83" s="620">
        <f t="shared" ref="AF83:AF109" si="51">IF(AND(AC83="",AE83=""),"",SUM(AC83,AE83))</f>
        <v>524537.25913245196</v>
      </c>
      <c r="AG83" s="458">
        <f t="shared" si="44"/>
        <v>710368.75213180867</v>
      </c>
    </row>
    <row r="84" spans="1:35" x14ac:dyDescent="0.2">
      <c r="A84" s="7">
        <v>71</v>
      </c>
      <c r="B84" s="13" t="s">
        <v>103</v>
      </c>
      <c r="C84" s="181">
        <v>91140</v>
      </c>
      <c r="D84" s="186">
        <f t="shared" si="49"/>
        <v>99597.792000000001</v>
      </c>
      <c r="E84" s="115">
        <v>116945</v>
      </c>
      <c r="F84" s="190">
        <f t="shared" si="50"/>
        <v>123026.14</v>
      </c>
      <c r="G84" s="271">
        <v>113184.0488</v>
      </c>
      <c r="H84" s="331">
        <f t="shared" si="38"/>
        <v>118956.4352888</v>
      </c>
      <c r="I84" s="272">
        <f t="shared" si="39"/>
        <v>113860.1224296</v>
      </c>
      <c r="K84" s="133">
        <v>71</v>
      </c>
      <c r="L84" s="206" t="s">
        <v>103</v>
      </c>
      <c r="M84" s="122">
        <v>1342600</v>
      </c>
      <c r="N84" s="40">
        <v>2.0299999999999998</v>
      </c>
      <c r="O84" s="41">
        <v>43102</v>
      </c>
      <c r="P84" s="146">
        <f t="shared" si="40"/>
        <v>1385702</v>
      </c>
      <c r="Q84" s="122">
        <v>1225000</v>
      </c>
      <c r="R84" s="40">
        <v>2.0299999999999998</v>
      </c>
      <c r="S84" s="41">
        <v>44670</v>
      </c>
      <c r="T84" s="146">
        <f t="shared" si="41"/>
        <v>1269670</v>
      </c>
      <c r="U84" s="122">
        <v>1460200</v>
      </c>
      <c r="V84" s="40">
        <v>2.0299999999999998</v>
      </c>
      <c r="W84" s="41">
        <v>39184.048800000004</v>
      </c>
      <c r="X84" s="146">
        <f t="shared" si="42"/>
        <v>1499384.0488</v>
      </c>
      <c r="Y84" s="122">
        <v>1460200</v>
      </c>
      <c r="Z84" s="40">
        <v>2.0299999999999998</v>
      </c>
      <c r="AA84" s="41">
        <v>43102</v>
      </c>
      <c r="AB84" s="146">
        <f t="shared" si="43"/>
        <v>1503302</v>
      </c>
      <c r="AC84" s="571">
        <v>720453.35337829299</v>
      </c>
      <c r="AD84" s="563">
        <v>2.0299999999999998</v>
      </c>
      <c r="AE84" s="570">
        <v>181316.632528863</v>
      </c>
      <c r="AF84" s="620">
        <f t="shared" si="51"/>
        <v>901769.98590715602</v>
      </c>
      <c r="AG84" s="458">
        <f t="shared" si="44"/>
        <v>1112281.3595227927</v>
      </c>
    </row>
    <row r="85" spans="1:35" x14ac:dyDescent="0.2">
      <c r="A85" s="7">
        <v>72</v>
      </c>
      <c r="B85" s="13" t="s">
        <v>58</v>
      </c>
      <c r="C85" s="181">
        <v>368480</v>
      </c>
      <c r="D85" s="186">
        <f t="shared" si="49"/>
        <v>402674.94400000002</v>
      </c>
      <c r="E85" s="115">
        <v>472625</v>
      </c>
      <c r="F85" s="190">
        <f t="shared" si="50"/>
        <v>497201.5</v>
      </c>
      <c r="G85" s="271">
        <v>457425.38</v>
      </c>
      <c r="H85" s="331">
        <f t="shared" si="38"/>
        <v>480754.07438000001</v>
      </c>
      <c r="I85" s="272">
        <f t="shared" si="39"/>
        <v>460210.17279333336</v>
      </c>
      <c r="K85" s="133">
        <v>72</v>
      </c>
      <c r="L85" s="206" t="s">
        <v>58</v>
      </c>
      <c r="M85" s="122">
        <v>1243068</v>
      </c>
      <c r="N85" s="40">
        <v>2.0299999999999998</v>
      </c>
      <c r="O85" s="41">
        <v>176468</v>
      </c>
      <c r="P85" s="146">
        <f t="shared" si="40"/>
        <v>1419536</v>
      </c>
      <c r="Q85" s="122">
        <v>1146774</v>
      </c>
      <c r="R85" s="40">
        <v>2.0299999999999998</v>
      </c>
      <c r="S85" s="41">
        <v>181281</v>
      </c>
      <c r="T85" s="146">
        <f t="shared" si="41"/>
        <v>1328055</v>
      </c>
      <c r="U85" s="122">
        <v>1295592</v>
      </c>
      <c r="V85" s="40">
        <v>2.0299999999999998</v>
      </c>
      <c r="W85" s="41">
        <v>160425.38</v>
      </c>
      <c r="X85" s="146">
        <f t="shared" si="42"/>
        <v>1456017.38</v>
      </c>
      <c r="Y85" s="122">
        <v>1321854</v>
      </c>
      <c r="Z85" s="40">
        <v>2.0299999999999998</v>
      </c>
      <c r="AA85" s="41">
        <v>181281</v>
      </c>
      <c r="AB85" s="146">
        <f t="shared" si="43"/>
        <v>1503135</v>
      </c>
      <c r="AC85" s="571">
        <v>2615260.9043351598</v>
      </c>
      <c r="AD85" s="563">
        <v>2.0299999999999998</v>
      </c>
      <c r="AE85" s="570">
        <v>233446.68753810599</v>
      </c>
      <c r="AF85" s="620">
        <f t="shared" si="51"/>
        <v>2848707.5918732658</v>
      </c>
      <c r="AG85" s="458">
        <f t="shared" si="44"/>
        <v>1502610.1907777665</v>
      </c>
    </row>
    <row r="86" spans="1:35" x14ac:dyDescent="0.2">
      <c r="A86" s="7">
        <v>73</v>
      </c>
      <c r="B86" s="13" t="s">
        <v>59</v>
      </c>
      <c r="C86" s="181">
        <v>759500</v>
      </c>
      <c r="D86" s="186">
        <f t="shared" si="49"/>
        <v>829981.6</v>
      </c>
      <c r="E86" s="115">
        <v>974035</v>
      </c>
      <c r="F86" s="190">
        <f t="shared" si="50"/>
        <v>1024684.8200000001</v>
      </c>
      <c r="G86" s="271">
        <v>942710.0344</v>
      </c>
      <c r="H86" s="331">
        <f t="shared" si="38"/>
        <v>990788.24615440005</v>
      </c>
      <c r="I86" s="272">
        <f t="shared" si="39"/>
        <v>948484.88871813333</v>
      </c>
      <c r="K86" s="133">
        <v>73</v>
      </c>
      <c r="L86" s="206" t="s">
        <v>59</v>
      </c>
      <c r="M86" s="122">
        <v>1919800</v>
      </c>
      <c r="N86" s="40">
        <v>2.0299999999999998</v>
      </c>
      <c r="O86" s="41">
        <v>365978</v>
      </c>
      <c r="P86" s="146">
        <f t="shared" si="40"/>
        <v>2285778</v>
      </c>
      <c r="Q86" s="122">
        <v>1827120</v>
      </c>
      <c r="R86" s="40">
        <v>2.0299999999999998</v>
      </c>
      <c r="S86" s="41">
        <v>372572</v>
      </c>
      <c r="T86" s="146">
        <f t="shared" si="41"/>
        <v>2199692</v>
      </c>
      <c r="U86" s="122">
        <v>1919800</v>
      </c>
      <c r="V86" s="40">
        <v>2.0299999999999998</v>
      </c>
      <c r="W86" s="41">
        <v>329710.0344</v>
      </c>
      <c r="X86" s="146">
        <f t="shared" si="42"/>
        <v>2249510.0344000002</v>
      </c>
      <c r="Y86" s="122">
        <v>1986000</v>
      </c>
      <c r="Z86" s="40">
        <v>2.0299999999999998</v>
      </c>
      <c r="AA86" s="41">
        <v>356087</v>
      </c>
      <c r="AB86" s="146">
        <f t="shared" si="43"/>
        <v>2342087</v>
      </c>
      <c r="AC86" s="571">
        <v>6208388.7280548103</v>
      </c>
      <c r="AD86" s="563">
        <v>2.0299999999999998</v>
      </c>
      <c r="AE86" s="570">
        <v>72745.987647668706</v>
      </c>
      <c r="AF86" s="620">
        <f t="shared" si="51"/>
        <v>6281134.7157024788</v>
      </c>
      <c r="AG86" s="458">
        <f t="shared" si="44"/>
        <v>2717781.106470102</v>
      </c>
    </row>
    <row r="87" spans="1:35" x14ac:dyDescent="0.2">
      <c r="A87" s="7">
        <v>74</v>
      </c>
      <c r="B87" s="13" t="s">
        <v>104</v>
      </c>
      <c r="C87" s="181">
        <v>204820</v>
      </c>
      <c r="D87" s="186">
        <f t="shared" si="49"/>
        <v>223827.296</v>
      </c>
      <c r="E87" s="115">
        <v>262675</v>
      </c>
      <c r="F87" s="190">
        <f t="shared" si="50"/>
        <v>276334.09999999998</v>
      </c>
      <c r="G87" s="271">
        <v>254227.37199999997</v>
      </c>
      <c r="H87" s="331">
        <f t="shared" si="38"/>
        <v>267192.96797199995</v>
      </c>
      <c r="I87" s="272">
        <f t="shared" si="39"/>
        <v>255784.78799066661</v>
      </c>
      <c r="K87" s="133">
        <v>74</v>
      </c>
      <c r="L87" s="206" t="s">
        <v>104</v>
      </c>
      <c r="M87" s="122">
        <v>568000</v>
      </c>
      <c r="N87" s="40">
        <v>2.0299999999999998</v>
      </c>
      <c r="O87" s="41">
        <v>55680</v>
      </c>
      <c r="P87" s="146">
        <f t="shared" si="40"/>
        <v>623680</v>
      </c>
      <c r="Q87" s="122">
        <v>500000</v>
      </c>
      <c r="R87" s="40">
        <v>2.0299999999999998</v>
      </c>
      <c r="S87" s="41">
        <v>56692</v>
      </c>
      <c r="T87" s="146">
        <f t="shared" si="41"/>
        <v>556692</v>
      </c>
      <c r="U87" s="122">
        <v>564000</v>
      </c>
      <c r="V87" s="40">
        <v>2.0299999999999998</v>
      </c>
      <c r="W87" s="41">
        <v>50617.777600000001</v>
      </c>
      <c r="X87" s="146">
        <f t="shared" si="42"/>
        <v>614617.77760000003</v>
      </c>
      <c r="Y87" s="122">
        <v>580000</v>
      </c>
      <c r="Z87" s="40">
        <v>2.0299999999999998</v>
      </c>
      <c r="AA87" s="41">
        <v>54667</v>
      </c>
      <c r="AB87" s="146">
        <f t="shared" si="43"/>
        <v>634667</v>
      </c>
      <c r="AC87" s="571">
        <v>545200</v>
      </c>
      <c r="AD87" s="563">
        <v>2.0299999999999998</v>
      </c>
      <c r="AE87" s="570">
        <v>235000</v>
      </c>
      <c r="AF87" s="620">
        <f t="shared" si="51"/>
        <v>780200</v>
      </c>
      <c r="AG87" s="458">
        <f t="shared" si="44"/>
        <v>577606.9275984444</v>
      </c>
    </row>
    <row r="88" spans="1:35" x14ac:dyDescent="0.2">
      <c r="A88" s="7">
        <v>75</v>
      </c>
      <c r="B88" s="13" t="s">
        <v>105</v>
      </c>
      <c r="C88" s="301" t="s">
        <v>593</v>
      </c>
      <c r="D88" s="302" t="s">
        <v>593</v>
      </c>
      <c r="E88" s="301" t="s">
        <v>593</v>
      </c>
      <c r="F88" s="302" t="s">
        <v>593</v>
      </c>
      <c r="G88" s="271">
        <v>267819.36</v>
      </c>
      <c r="H88" s="331">
        <f t="shared" si="38"/>
        <v>281478.14736</v>
      </c>
      <c r="I88" s="272">
        <f t="shared" si="39"/>
        <v>281478.14736</v>
      </c>
      <c r="K88" s="133">
        <v>75</v>
      </c>
      <c r="L88" s="206" t="s">
        <v>105</v>
      </c>
      <c r="M88" s="122">
        <v>78660</v>
      </c>
      <c r="N88" s="40">
        <v>2.0299999999999998</v>
      </c>
      <c r="O88" s="41">
        <v>33686</v>
      </c>
      <c r="P88" s="146">
        <f t="shared" si="40"/>
        <v>112346</v>
      </c>
      <c r="Q88" s="122">
        <v>78090</v>
      </c>
      <c r="R88" s="40">
        <v>2.0299999999999998</v>
      </c>
      <c r="S88" s="41">
        <v>34298</v>
      </c>
      <c r="T88" s="146">
        <f t="shared" si="41"/>
        <v>112388</v>
      </c>
      <c r="U88" s="122">
        <v>84360</v>
      </c>
      <c r="V88" s="40">
        <v>2.0299999999999998</v>
      </c>
      <c r="W88" s="41">
        <v>30623.394400000005</v>
      </c>
      <c r="X88" s="146">
        <f t="shared" si="42"/>
        <v>114983.3944</v>
      </c>
      <c r="Y88" s="122">
        <v>82650</v>
      </c>
      <c r="Z88" s="40">
        <v>2.0299999999999998</v>
      </c>
      <c r="AA88" s="41">
        <v>34911</v>
      </c>
      <c r="AB88" s="146">
        <f t="shared" si="43"/>
        <v>117561</v>
      </c>
      <c r="AC88" s="457" t="s">
        <v>593</v>
      </c>
      <c r="AD88" s="563">
        <v>2.0299999999999998</v>
      </c>
      <c r="AE88" s="570">
        <v>74665.165713750393</v>
      </c>
      <c r="AF88" s="620">
        <f t="shared" si="51"/>
        <v>74665.165713750393</v>
      </c>
      <c r="AG88" s="458">
        <f t="shared" si="44"/>
        <v>135570.28457895841</v>
      </c>
    </row>
    <row r="89" spans="1:35" x14ac:dyDescent="0.2">
      <c r="A89" s="7">
        <v>76</v>
      </c>
      <c r="B89" s="13" t="s">
        <v>106</v>
      </c>
      <c r="C89" s="181">
        <v>115640</v>
      </c>
      <c r="D89" s="186">
        <f t="shared" ref="D89:D103" si="52">C89*9.28%+C89</f>
        <v>126371.39199999999</v>
      </c>
      <c r="E89" s="115">
        <v>148390</v>
      </c>
      <c r="F89" s="190">
        <f t="shared" ref="F89:F106" si="53">+E89*5.2%+E89</f>
        <v>156106.28</v>
      </c>
      <c r="G89" s="271">
        <v>143617.7776</v>
      </c>
      <c r="H89" s="331">
        <f t="shared" si="38"/>
        <v>150942.2842576</v>
      </c>
      <c r="I89" s="272">
        <f t="shared" si="39"/>
        <v>144473.31875253332</v>
      </c>
      <c r="K89" s="133">
        <v>76</v>
      </c>
      <c r="L89" s="206" t="s">
        <v>106</v>
      </c>
      <c r="M89" s="122">
        <v>575460</v>
      </c>
      <c r="N89" s="40">
        <v>2.0299999999999998</v>
      </c>
      <c r="O89" s="41">
        <v>251027</v>
      </c>
      <c r="P89" s="146">
        <f t="shared" si="40"/>
        <v>826487</v>
      </c>
      <c r="Q89" s="122">
        <v>567120</v>
      </c>
      <c r="R89" s="40">
        <v>2.0299999999999998</v>
      </c>
      <c r="S89" s="41">
        <v>255509</v>
      </c>
      <c r="T89" s="146">
        <f t="shared" si="41"/>
        <v>822629</v>
      </c>
      <c r="U89" s="122">
        <v>600480</v>
      </c>
      <c r="V89" s="40">
        <v>2.0299999999999998</v>
      </c>
      <c r="W89" s="41">
        <v>224131.09039999999</v>
      </c>
      <c r="X89" s="146">
        <f t="shared" si="42"/>
        <v>824611.09039999999</v>
      </c>
      <c r="Y89" s="122">
        <v>617160</v>
      </c>
      <c r="Z89" s="40">
        <v>2.0299999999999998</v>
      </c>
      <c r="AA89" s="41">
        <v>242062</v>
      </c>
      <c r="AB89" s="146">
        <f t="shared" si="43"/>
        <v>859222</v>
      </c>
      <c r="AC89" s="571">
        <v>507211.34603588103</v>
      </c>
      <c r="AD89" s="563">
        <v>2.0299999999999998</v>
      </c>
      <c r="AE89" s="570">
        <v>126429.662996121</v>
      </c>
      <c r="AF89" s="620">
        <f t="shared" si="51"/>
        <v>633641.00903200207</v>
      </c>
      <c r="AG89" s="458">
        <f t="shared" si="44"/>
        <v>685177.2363640893</v>
      </c>
    </row>
    <row r="90" spans="1:35" x14ac:dyDescent="0.2">
      <c r="A90" s="7">
        <v>77</v>
      </c>
      <c r="B90" s="13" t="s">
        <v>107</v>
      </c>
      <c r="C90" s="181">
        <v>70560</v>
      </c>
      <c r="D90" s="186">
        <f t="shared" si="52"/>
        <v>77107.967999999993</v>
      </c>
      <c r="E90" s="115">
        <v>90535</v>
      </c>
      <c r="F90" s="190">
        <f t="shared" si="53"/>
        <v>95242.82</v>
      </c>
      <c r="G90" s="271">
        <v>87623.394400000005</v>
      </c>
      <c r="H90" s="331">
        <f t="shared" si="38"/>
        <v>92092.187514400008</v>
      </c>
      <c r="I90" s="272">
        <f t="shared" si="39"/>
        <v>88147.658504799998</v>
      </c>
      <c r="K90" s="133">
        <v>77</v>
      </c>
      <c r="L90" s="206" t="s">
        <v>107</v>
      </c>
      <c r="M90" s="122">
        <v>1065000</v>
      </c>
      <c r="N90" s="40">
        <v>4.46</v>
      </c>
      <c r="O90" s="41">
        <v>444341</v>
      </c>
      <c r="P90" s="146">
        <f t="shared" si="40"/>
        <v>1509341</v>
      </c>
      <c r="Q90" s="122">
        <v>1020000</v>
      </c>
      <c r="R90" s="40">
        <v>4.46</v>
      </c>
      <c r="S90" s="41">
        <v>452420</v>
      </c>
      <c r="T90" s="146">
        <f t="shared" si="41"/>
        <v>1472420</v>
      </c>
      <c r="U90" s="122">
        <v>1080000</v>
      </c>
      <c r="V90" s="40">
        <v>4.46</v>
      </c>
      <c r="W90" s="41">
        <v>403946.80000000005</v>
      </c>
      <c r="X90" s="146">
        <f t="shared" si="42"/>
        <v>1483946.8</v>
      </c>
      <c r="Y90" s="122">
        <v>1110000</v>
      </c>
      <c r="Z90" s="40">
        <v>4.46</v>
      </c>
      <c r="AA90" s="41">
        <v>456460</v>
      </c>
      <c r="AB90" s="146">
        <f t="shared" si="43"/>
        <v>1566460</v>
      </c>
      <c r="AC90" s="571">
        <v>287876.70991225698</v>
      </c>
      <c r="AD90" s="563">
        <v>4.46</v>
      </c>
      <c r="AE90" s="570">
        <v>70255.625633348405</v>
      </c>
      <c r="AF90" s="620">
        <f t="shared" si="51"/>
        <v>358132.3355456054</v>
      </c>
      <c r="AG90" s="458">
        <f t="shared" si="44"/>
        <v>1079741.2990084009</v>
      </c>
    </row>
    <row r="91" spans="1:35" x14ac:dyDescent="0.2">
      <c r="A91" s="7">
        <v>78</v>
      </c>
      <c r="B91" s="13" t="s">
        <v>108</v>
      </c>
      <c r="C91" s="181">
        <v>516460</v>
      </c>
      <c r="D91" s="186">
        <f t="shared" si="52"/>
        <v>564387.48800000001</v>
      </c>
      <c r="E91" s="115">
        <v>662435</v>
      </c>
      <c r="F91" s="190">
        <f t="shared" si="53"/>
        <v>696881.62</v>
      </c>
      <c r="G91" s="271">
        <v>641131.09039999999</v>
      </c>
      <c r="H91" s="331">
        <f t="shared" si="38"/>
        <v>673828.77601040003</v>
      </c>
      <c r="I91" s="272">
        <f t="shared" si="39"/>
        <v>645032.62800346676</v>
      </c>
      <c r="K91" s="133">
        <v>78</v>
      </c>
      <c r="L91" s="206" t="s">
        <v>108</v>
      </c>
      <c r="M91" s="122">
        <v>252000</v>
      </c>
      <c r="N91" s="40">
        <v>2.0299999999999998</v>
      </c>
      <c r="O91" s="41">
        <v>52244</v>
      </c>
      <c r="P91" s="146">
        <f t="shared" si="40"/>
        <v>304244</v>
      </c>
      <c r="Q91" s="122">
        <v>241200</v>
      </c>
      <c r="R91" s="40">
        <v>2.0299999999999998</v>
      </c>
      <c r="S91" s="41">
        <v>54598</v>
      </c>
      <c r="T91" s="146">
        <f t="shared" si="41"/>
        <v>295798</v>
      </c>
      <c r="U91" s="122">
        <v>262800</v>
      </c>
      <c r="V91" s="40">
        <v>2.0299999999999998</v>
      </c>
      <c r="W91" s="41">
        <v>47066.911199999973</v>
      </c>
      <c r="X91" s="146">
        <f t="shared" si="42"/>
        <v>309866.91119999997</v>
      </c>
      <c r="Y91" s="122">
        <v>262800</v>
      </c>
      <c r="Z91" s="40">
        <v>2.0299999999999998</v>
      </c>
      <c r="AA91" s="41">
        <v>53186</v>
      </c>
      <c r="AB91" s="146">
        <f t="shared" si="43"/>
        <v>315986</v>
      </c>
      <c r="AC91" s="571">
        <v>313777.98144</v>
      </c>
      <c r="AD91" s="563">
        <v>2.0299999999999998</v>
      </c>
      <c r="AE91" s="570">
        <v>245139.04800000001</v>
      </c>
      <c r="AF91" s="620">
        <f t="shared" si="51"/>
        <v>558917.02943999995</v>
      </c>
      <c r="AG91" s="458">
        <f t="shared" si="44"/>
        <v>404974.09477391111</v>
      </c>
    </row>
    <row r="92" spans="1:35" x14ac:dyDescent="0.2">
      <c r="A92" s="7">
        <v>79</v>
      </c>
      <c r="B92" s="13" t="s">
        <v>109</v>
      </c>
      <c r="C92" s="181">
        <v>1229900</v>
      </c>
      <c r="D92" s="186">
        <f t="shared" si="52"/>
        <v>1344034.72</v>
      </c>
      <c r="E92" s="115">
        <v>1577380</v>
      </c>
      <c r="F92" s="190">
        <f t="shared" si="53"/>
        <v>1659403.76</v>
      </c>
      <c r="G92" s="271">
        <v>1153946.8</v>
      </c>
      <c r="H92" s="331">
        <f t="shared" si="38"/>
        <v>1212798.0868000002</v>
      </c>
      <c r="I92" s="272">
        <f t="shared" si="39"/>
        <v>1405412.1889333334</v>
      </c>
      <c r="K92" s="133">
        <v>79</v>
      </c>
      <c r="L92" s="206" t="s">
        <v>109</v>
      </c>
      <c r="M92" s="122">
        <v>121040</v>
      </c>
      <c r="N92" s="40">
        <v>1.76</v>
      </c>
      <c r="O92" s="41">
        <v>22411</v>
      </c>
      <c r="P92" s="146">
        <f t="shared" si="40"/>
        <v>143451</v>
      </c>
      <c r="Q92" s="122">
        <v>113030</v>
      </c>
      <c r="R92" s="40">
        <v>1.76</v>
      </c>
      <c r="S92" s="41">
        <v>23218</v>
      </c>
      <c r="T92" s="146">
        <f t="shared" si="41"/>
        <v>136248</v>
      </c>
      <c r="U92" s="122">
        <v>129940</v>
      </c>
      <c r="V92" s="40">
        <v>1.76</v>
      </c>
      <c r="W92" s="41">
        <v>20189.6656</v>
      </c>
      <c r="X92" s="146">
        <f t="shared" si="42"/>
        <v>150129.66560000001</v>
      </c>
      <c r="Y92" s="122">
        <v>135280</v>
      </c>
      <c r="Z92" s="40">
        <v>1.76</v>
      </c>
      <c r="AA92" s="41">
        <v>22411</v>
      </c>
      <c r="AB92" s="146">
        <f t="shared" si="43"/>
        <v>157691</v>
      </c>
      <c r="AC92" s="571">
        <v>12384791.155008201</v>
      </c>
      <c r="AD92" s="563">
        <v>1.76</v>
      </c>
      <c r="AE92" s="570">
        <v>221467.05619704799</v>
      </c>
      <c r="AF92" s="620">
        <f t="shared" si="51"/>
        <v>12606258.211205248</v>
      </c>
      <c r="AG92" s="458">
        <f t="shared" si="44"/>
        <v>2433198.3442897634</v>
      </c>
    </row>
    <row r="93" spans="1:35" x14ac:dyDescent="0.2">
      <c r="A93" s="7">
        <v>80</v>
      </c>
      <c r="B93" s="13" t="s">
        <v>110</v>
      </c>
      <c r="C93" s="181">
        <v>108780</v>
      </c>
      <c r="D93" s="186">
        <f t="shared" si="52"/>
        <v>118874.784</v>
      </c>
      <c r="E93" s="115">
        <v>139555</v>
      </c>
      <c r="F93" s="190">
        <f t="shared" si="53"/>
        <v>146811.85999999999</v>
      </c>
      <c r="G93" s="271">
        <v>135066.91119999997</v>
      </c>
      <c r="H93" s="331">
        <f t="shared" si="38"/>
        <v>141955.32367119996</v>
      </c>
      <c r="I93" s="272">
        <f t="shared" si="39"/>
        <v>135880.65589039997</v>
      </c>
      <c r="K93" s="133">
        <v>80</v>
      </c>
      <c r="L93" s="206" t="s">
        <v>110</v>
      </c>
      <c r="M93" s="122">
        <v>125490</v>
      </c>
      <c r="N93" s="40">
        <v>1.76</v>
      </c>
      <c r="O93" s="41">
        <v>34736</v>
      </c>
      <c r="P93" s="146">
        <f t="shared" si="40"/>
        <v>160226</v>
      </c>
      <c r="Q93" s="122">
        <v>112140</v>
      </c>
      <c r="R93" s="40">
        <v>1.76</v>
      </c>
      <c r="S93" s="41">
        <v>35666</v>
      </c>
      <c r="T93" s="146">
        <f t="shared" si="41"/>
        <v>147806</v>
      </c>
      <c r="U93" s="122">
        <v>131720</v>
      </c>
      <c r="V93" s="40">
        <v>1.76</v>
      </c>
      <c r="W93" s="41">
        <v>31013.959199999998</v>
      </c>
      <c r="X93" s="146">
        <f t="shared" si="42"/>
        <v>162733.95919999998</v>
      </c>
      <c r="Y93" s="122">
        <v>133500</v>
      </c>
      <c r="Z93" s="40">
        <v>1.76</v>
      </c>
      <c r="AA93" s="41">
        <v>34425</v>
      </c>
      <c r="AB93" s="146">
        <f t="shared" si="43"/>
        <v>167925</v>
      </c>
      <c r="AC93" s="571">
        <v>551382.90469966596</v>
      </c>
      <c r="AD93" s="563">
        <v>1.76</v>
      </c>
      <c r="AE93" s="570">
        <v>137822.87881698701</v>
      </c>
      <c r="AF93" s="620">
        <f t="shared" si="51"/>
        <v>689205.783516653</v>
      </c>
      <c r="AG93" s="458">
        <f t="shared" si="44"/>
        <v>243962.89976784214</v>
      </c>
    </row>
    <row r="94" spans="1:35" x14ac:dyDescent="0.2">
      <c r="A94" s="7">
        <v>81</v>
      </c>
      <c r="B94" s="13" t="s">
        <v>60</v>
      </c>
      <c r="C94" s="181">
        <v>46060</v>
      </c>
      <c r="D94" s="186">
        <f t="shared" si="52"/>
        <v>50334.368000000002</v>
      </c>
      <c r="E94" s="115">
        <v>59090</v>
      </c>
      <c r="F94" s="190">
        <f t="shared" si="53"/>
        <v>62162.68</v>
      </c>
      <c r="G94" s="271">
        <v>57189.6656</v>
      </c>
      <c r="H94" s="331">
        <f t="shared" si="38"/>
        <v>60106.338545600003</v>
      </c>
      <c r="I94" s="272">
        <f t="shared" si="39"/>
        <v>57534.462181866671</v>
      </c>
      <c r="K94" s="133">
        <v>81</v>
      </c>
      <c r="L94" s="206" t="s">
        <v>60</v>
      </c>
      <c r="M94" s="122">
        <v>157920</v>
      </c>
      <c r="N94" s="40">
        <v>2.0299999999999998</v>
      </c>
      <c r="O94" s="41">
        <v>66122</v>
      </c>
      <c r="P94" s="146">
        <f t="shared" si="40"/>
        <v>224042</v>
      </c>
      <c r="Q94" s="122">
        <v>145600</v>
      </c>
      <c r="R94" s="40">
        <v>2.0299999999999998</v>
      </c>
      <c r="S94" s="41">
        <v>66717</v>
      </c>
      <c r="T94" s="146">
        <f t="shared" si="41"/>
        <v>212317</v>
      </c>
      <c r="U94" s="122">
        <v>154560</v>
      </c>
      <c r="V94" s="40">
        <v>2.0299999999999998</v>
      </c>
      <c r="W94" s="41">
        <v>59568.996800000023</v>
      </c>
      <c r="X94" s="146">
        <f t="shared" si="42"/>
        <v>214128.99680000002</v>
      </c>
      <c r="Y94" s="122">
        <v>162400</v>
      </c>
      <c r="Z94" s="40">
        <v>2.0299999999999998</v>
      </c>
      <c r="AA94" s="41">
        <v>66122</v>
      </c>
      <c r="AB94" s="146">
        <f t="shared" si="43"/>
        <v>228522</v>
      </c>
      <c r="AC94" s="571">
        <v>485887.14530163998</v>
      </c>
      <c r="AD94" s="563">
        <v>2.0299999999999998</v>
      </c>
      <c r="AE94" s="570">
        <v>123010.175092666</v>
      </c>
      <c r="AF94" s="620">
        <f t="shared" si="51"/>
        <v>608897.32039430598</v>
      </c>
      <c r="AG94" s="458">
        <f t="shared" si="44"/>
        <v>257573.62989602878</v>
      </c>
    </row>
    <row r="95" spans="1:35" x14ac:dyDescent="0.2">
      <c r="A95" s="7">
        <v>82</v>
      </c>
      <c r="B95" s="13" t="s">
        <v>61</v>
      </c>
      <c r="C95" s="181">
        <v>72520</v>
      </c>
      <c r="D95" s="186">
        <f t="shared" si="52"/>
        <v>79249.856</v>
      </c>
      <c r="E95" s="115">
        <v>93005</v>
      </c>
      <c r="F95" s="190">
        <f t="shared" si="53"/>
        <v>97841.26</v>
      </c>
      <c r="G95" s="271">
        <v>90013.959199999998</v>
      </c>
      <c r="H95" s="331">
        <f t="shared" si="38"/>
        <v>94604.671119199993</v>
      </c>
      <c r="I95" s="272">
        <f t="shared" si="39"/>
        <v>90565.262373066667</v>
      </c>
      <c r="K95" s="133">
        <v>82</v>
      </c>
      <c r="L95" s="206" t="s">
        <v>61</v>
      </c>
      <c r="M95" s="457" t="s">
        <v>593</v>
      </c>
      <c r="N95" s="40">
        <v>1.41</v>
      </c>
      <c r="O95" s="41">
        <v>78279</v>
      </c>
      <c r="P95" s="146">
        <f>+O95</f>
        <v>78279</v>
      </c>
      <c r="Q95" s="457" t="s">
        <v>593</v>
      </c>
      <c r="R95" s="40">
        <v>1.41</v>
      </c>
      <c r="S95" s="41">
        <v>80395</v>
      </c>
      <c r="T95" s="146">
        <f>+S95</f>
        <v>80395</v>
      </c>
      <c r="U95" s="457" t="s">
        <v>593</v>
      </c>
      <c r="V95" s="40">
        <v>1.41</v>
      </c>
      <c r="W95" s="41">
        <v>70521.661599999992</v>
      </c>
      <c r="X95" s="146">
        <f>+W95</f>
        <v>70521.661599999992</v>
      </c>
      <c r="Y95" s="457" t="s">
        <v>593</v>
      </c>
      <c r="Z95" s="40">
        <v>1.41</v>
      </c>
      <c r="AA95" s="41">
        <v>77574</v>
      </c>
      <c r="AB95" s="146">
        <f>+AA95</f>
        <v>77574</v>
      </c>
      <c r="AC95" s="571">
        <v>210819.58128000001</v>
      </c>
      <c r="AD95" s="563">
        <v>1.41</v>
      </c>
      <c r="AE95" s="570">
        <v>245139.04800000001</v>
      </c>
      <c r="AF95" s="620">
        <f t="shared" si="51"/>
        <v>455958.62927999999</v>
      </c>
      <c r="AG95" s="458">
        <f t="shared" si="44"/>
        <v>142215.59220884446</v>
      </c>
    </row>
    <row r="96" spans="1:35" x14ac:dyDescent="0.2">
      <c r="A96" s="7">
        <v>83</v>
      </c>
      <c r="B96" s="13" t="s">
        <v>166</v>
      </c>
      <c r="C96" s="181">
        <v>138180</v>
      </c>
      <c r="D96" s="186">
        <f t="shared" si="52"/>
        <v>151003.10399999999</v>
      </c>
      <c r="E96" s="115">
        <v>177270</v>
      </c>
      <c r="F96" s="190">
        <f t="shared" si="53"/>
        <v>186488.04</v>
      </c>
      <c r="G96" s="271">
        <v>171568.99680000002</v>
      </c>
      <c r="H96" s="331">
        <f t="shared" si="38"/>
        <v>180319.01563680003</v>
      </c>
      <c r="I96" s="272">
        <f t="shared" si="39"/>
        <v>172603.38654559999</v>
      </c>
      <c r="K96" s="133">
        <v>83</v>
      </c>
      <c r="L96" s="206" t="s">
        <v>166</v>
      </c>
      <c r="M96" s="122">
        <v>490000</v>
      </c>
      <c r="N96" s="40">
        <v>4.46</v>
      </c>
      <c r="O96" s="41">
        <v>896000</v>
      </c>
      <c r="P96" s="146">
        <f t="shared" si="40"/>
        <v>1386000</v>
      </c>
      <c r="Q96" s="122">
        <v>483000</v>
      </c>
      <c r="R96" s="40">
        <v>4.46</v>
      </c>
      <c r="S96" s="41">
        <v>920000</v>
      </c>
      <c r="T96" s="146">
        <f t="shared" si="41"/>
        <v>1403000</v>
      </c>
      <c r="U96" s="122">
        <v>504000</v>
      </c>
      <c r="V96" s="40">
        <v>4.46</v>
      </c>
      <c r="W96" s="41">
        <v>800000</v>
      </c>
      <c r="X96" s="146">
        <f t="shared" si="42"/>
        <v>1304000</v>
      </c>
      <c r="Y96" s="122">
        <v>511000</v>
      </c>
      <c r="Z96" s="40">
        <v>4.46</v>
      </c>
      <c r="AA96" s="41">
        <v>912000</v>
      </c>
      <c r="AB96" s="146">
        <f t="shared" si="43"/>
        <v>1423000</v>
      </c>
      <c r="AC96" s="457" t="s">
        <v>593</v>
      </c>
      <c r="AD96" s="563">
        <v>4.46</v>
      </c>
      <c r="AE96" s="570">
        <v>250764.9848487</v>
      </c>
      <c r="AF96" s="620">
        <f t="shared" si="51"/>
        <v>250764.9848487</v>
      </c>
      <c r="AG96" s="458">
        <f t="shared" si="44"/>
        <v>989894.72856571677</v>
      </c>
    </row>
    <row r="97" spans="1:35" x14ac:dyDescent="0.2">
      <c r="A97" s="7">
        <v>84</v>
      </c>
      <c r="B97" s="13" t="s">
        <v>63</v>
      </c>
      <c r="C97" s="181">
        <v>56840</v>
      </c>
      <c r="D97" s="186">
        <f t="shared" si="52"/>
        <v>62114.752</v>
      </c>
      <c r="E97" s="115">
        <v>72865</v>
      </c>
      <c r="F97" s="190">
        <f t="shared" si="53"/>
        <v>76653.98</v>
      </c>
      <c r="G97" s="271">
        <v>70521.661599999992</v>
      </c>
      <c r="H97" s="331">
        <f t="shared" si="38"/>
        <v>74118.266341599985</v>
      </c>
      <c r="I97" s="272">
        <f t="shared" si="39"/>
        <v>70962.332780533325</v>
      </c>
      <c r="K97" s="133">
        <v>84</v>
      </c>
      <c r="L97" s="206" t="s">
        <v>63</v>
      </c>
      <c r="M97" s="457" t="s">
        <v>593</v>
      </c>
      <c r="N97" s="40">
        <v>0.95</v>
      </c>
      <c r="O97" s="41">
        <v>56233</v>
      </c>
      <c r="P97" s="146">
        <f>+O97</f>
        <v>56233</v>
      </c>
      <c r="Q97" s="457" t="s">
        <v>593</v>
      </c>
      <c r="R97" s="40">
        <v>0.95</v>
      </c>
      <c r="S97" s="41">
        <v>59301</v>
      </c>
      <c r="T97" s="146">
        <f>+S97</f>
        <v>59301</v>
      </c>
      <c r="U97" s="457" t="s">
        <v>593</v>
      </c>
      <c r="V97" s="40">
        <v>0.95</v>
      </c>
      <c r="W97" s="41">
        <v>51121.308799999999</v>
      </c>
      <c r="X97" s="146">
        <f>+W97</f>
        <v>51121.308799999999</v>
      </c>
      <c r="Y97" s="457" t="s">
        <v>593</v>
      </c>
      <c r="Z97" s="40">
        <v>0.95</v>
      </c>
      <c r="AA97" s="41">
        <v>56233</v>
      </c>
      <c r="AB97" s="146">
        <f>+AA97</f>
        <v>56233</v>
      </c>
      <c r="AC97" s="457" t="s">
        <v>593</v>
      </c>
      <c r="AD97" s="563">
        <v>0.95</v>
      </c>
      <c r="AE97" s="570">
        <v>308210.85846955102</v>
      </c>
      <c r="AF97" s="620">
        <f t="shared" si="51"/>
        <v>308210.85846955102</v>
      </c>
      <c r="AG97" s="458">
        <f t="shared" si="44"/>
        <v>100343.58334168074</v>
      </c>
    </row>
    <row r="98" spans="1:35" x14ac:dyDescent="0.2">
      <c r="A98" s="7">
        <v>85</v>
      </c>
      <c r="B98" s="13" t="s">
        <v>64</v>
      </c>
      <c r="C98" s="181">
        <v>211680</v>
      </c>
      <c r="D98" s="186">
        <f t="shared" si="52"/>
        <v>231323.90400000001</v>
      </c>
      <c r="E98" s="115">
        <v>271510</v>
      </c>
      <c r="F98" s="190">
        <f t="shared" si="53"/>
        <v>285628.52</v>
      </c>
      <c r="G98" s="271">
        <v>262778.23840000003</v>
      </c>
      <c r="H98" s="331">
        <f t="shared" si="38"/>
        <v>276179.92855840002</v>
      </c>
      <c r="I98" s="272">
        <f t="shared" si="39"/>
        <v>264377.45085279999</v>
      </c>
      <c r="K98" s="133">
        <v>85</v>
      </c>
      <c r="L98" s="206" t="s">
        <v>64</v>
      </c>
      <c r="M98" s="123">
        <v>299520</v>
      </c>
      <c r="N98" s="40">
        <v>2</v>
      </c>
      <c r="O98" s="41">
        <v>34425</v>
      </c>
      <c r="P98" s="146">
        <f t="shared" si="40"/>
        <v>333945</v>
      </c>
      <c r="Q98" s="123">
        <v>284960</v>
      </c>
      <c r="R98" s="40">
        <v>2</v>
      </c>
      <c r="S98" s="41">
        <v>35976</v>
      </c>
      <c r="T98" s="146">
        <f t="shared" si="41"/>
        <v>320936</v>
      </c>
      <c r="U98" s="123">
        <v>297440</v>
      </c>
      <c r="V98" s="40">
        <v>2</v>
      </c>
      <c r="W98" s="41">
        <v>31013.959199999998</v>
      </c>
      <c r="X98" s="146">
        <f t="shared" si="42"/>
        <v>328453.95919999998</v>
      </c>
      <c r="Y98" s="123">
        <v>305760</v>
      </c>
      <c r="Z98" s="40">
        <v>2</v>
      </c>
      <c r="AA98" s="41">
        <v>34115</v>
      </c>
      <c r="AB98" s="146">
        <f t="shared" si="43"/>
        <v>339875</v>
      </c>
      <c r="AC98" s="571">
        <v>709791.25301117299</v>
      </c>
      <c r="AD98" s="563">
        <v>2</v>
      </c>
      <c r="AE98" s="570">
        <v>176640.53993928299</v>
      </c>
      <c r="AF98" s="620">
        <f t="shared" si="51"/>
        <v>886431.79295045603</v>
      </c>
      <c r="AG98" s="458">
        <f t="shared" si="44"/>
        <v>412336.53383387596</v>
      </c>
    </row>
    <row r="99" spans="1:35" x14ac:dyDescent="0.2">
      <c r="A99" s="7">
        <v>86</v>
      </c>
      <c r="B99" s="13" t="s">
        <v>5</v>
      </c>
      <c r="C99" s="181">
        <v>41160</v>
      </c>
      <c r="D99" s="186">
        <f t="shared" si="52"/>
        <v>44979.648000000001</v>
      </c>
      <c r="E99" s="115">
        <v>52820</v>
      </c>
      <c r="F99" s="190">
        <f t="shared" si="53"/>
        <v>55566.64</v>
      </c>
      <c r="G99" s="271">
        <v>51121.308799999999</v>
      </c>
      <c r="H99" s="331">
        <f t="shared" si="38"/>
        <v>53728.495548799998</v>
      </c>
      <c r="I99" s="272">
        <f t="shared" si="39"/>
        <v>51424.927849599997</v>
      </c>
      <c r="K99" s="133">
        <v>86</v>
      </c>
      <c r="L99" s="206" t="s">
        <v>5</v>
      </c>
      <c r="M99" s="123">
        <v>95900</v>
      </c>
      <c r="N99" s="40">
        <v>1.22</v>
      </c>
      <c r="O99" s="41">
        <v>40827</v>
      </c>
      <c r="P99" s="146">
        <f t="shared" si="40"/>
        <v>136727</v>
      </c>
      <c r="Q99" s="123">
        <v>88900</v>
      </c>
      <c r="R99" s="40">
        <v>1.22</v>
      </c>
      <c r="S99" s="41">
        <v>41941</v>
      </c>
      <c r="T99" s="146">
        <f t="shared" si="41"/>
        <v>130841</v>
      </c>
      <c r="U99" s="123">
        <v>105000</v>
      </c>
      <c r="V99" s="40">
        <v>1.22</v>
      </c>
      <c r="W99" s="41">
        <v>37115.69200000001</v>
      </c>
      <c r="X99" s="146">
        <f t="shared" si="42"/>
        <v>142115.69200000001</v>
      </c>
      <c r="Y99" s="123">
        <v>101500</v>
      </c>
      <c r="Z99" s="40">
        <v>1.22</v>
      </c>
      <c r="AA99" s="41">
        <v>41198</v>
      </c>
      <c r="AB99" s="146">
        <f t="shared" si="43"/>
        <v>142698</v>
      </c>
      <c r="AC99" s="457" t="s">
        <v>593</v>
      </c>
      <c r="AD99" s="563">
        <v>1.22</v>
      </c>
      <c r="AE99" s="570">
        <v>93765.556942849304</v>
      </c>
      <c r="AF99" s="620">
        <f t="shared" si="51"/>
        <v>93765.556942849304</v>
      </c>
      <c r="AG99" s="458">
        <f t="shared" si="44"/>
        <v>116262.02946540822</v>
      </c>
    </row>
    <row r="100" spans="1:35" x14ac:dyDescent="0.2">
      <c r="A100" s="7">
        <v>87</v>
      </c>
      <c r="B100" s="18" t="s">
        <v>65</v>
      </c>
      <c r="C100" s="181">
        <v>72520</v>
      </c>
      <c r="D100" s="186">
        <f t="shared" si="52"/>
        <v>79249.856</v>
      </c>
      <c r="E100" s="115">
        <v>93005</v>
      </c>
      <c r="F100" s="190">
        <f t="shared" si="53"/>
        <v>97841.26</v>
      </c>
      <c r="G100" s="271">
        <v>90013.959199999998</v>
      </c>
      <c r="H100" s="331">
        <f t="shared" si="38"/>
        <v>94604.671119199993</v>
      </c>
      <c r="I100" s="272">
        <f t="shared" si="39"/>
        <v>90565.262373066667</v>
      </c>
      <c r="K100" s="133">
        <v>87</v>
      </c>
      <c r="L100" s="246" t="s">
        <v>65</v>
      </c>
      <c r="M100" s="122">
        <v>41470</v>
      </c>
      <c r="N100" s="40">
        <v>1.76</v>
      </c>
      <c r="O100" s="41">
        <v>17819</v>
      </c>
      <c r="P100" s="146">
        <f t="shared" si="40"/>
        <v>59289</v>
      </c>
      <c r="Q100" s="122">
        <v>37990</v>
      </c>
      <c r="R100" s="40">
        <v>1.76</v>
      </c>
      <c r="S100" s="41">
        <v>18140</v>
      </c>
      <c r="T100" s="146">
        <f t="shared" si="41"/>
        <v>56130</v>
      </c>
      <c r="U100" s="122">
        <v>41470</v>
      </c>
      <c r="V100" s="40">
        <v>1.76</v>
      </c>
      <c r="W100" s="41">
        <v>16052.951999999997</v>
      </c>
      <c r="X100" s="146">
        <f t="shared" si="42"/>
        <v>57522.951999999997</v>
      </c>
      <c r="Y100" s="122">
        <v>43500</v>
      </c>
      <c r="Z100" s="40">
        <v>1.76</v>
      </c>
      <c r="AA100" s="41">
        <v>18140</v>
      </c>
      <c r="AB100" s="146">
        <f t="shared" si="43"/>
        <v>61640</v>
      </c>
      <c r="AC100" s="571">
        <v>191917.806608171</v>
      </c>
      <c r="AD100" s="563">
        <v>1.76</v>
      </c>
      <c r="AE100" s="570">
        <v>47415.883489780703</v>
      </c>
      <c r="AF100" s="620">
        <f t="shared" si="51"/>
        <v>239333.69009795171</v>
      </c>
      <c r="AG100" s="458">
        <f t="shared" si="44"/>
        <v>94080.150745169725</v>
      </c>
    </row>
    <row r="101" spans="1:35" x14ac:dyDescent="0.2">
      <c r="A101" s="7">
        <v>88</v>
      </c>
      <c r="B101" s="18" t="s">
        <v>66</v>
      </c>
      <c r="C101" s="181">
        <v>86240</v>
      </c>
      <c r="D101" s="186">
        <f t="shared" si="52"/>
        <v>94243.072</v>
      </c>
      <c r="E101" s="115">
        <v>110675</v>
      </c>
      <c r="F101" s="190">
        <f t="shared" si="53"/>
        <v>116430.1</v>
      </c>
      <c r="G101" s="271">
        <v>107115.69200000001</v>
      </c>
      <c r="H101" s="331">
        <f t="shared" si="38"/>
        <v>112578.59229200002</v>
      </c>
      <c r="I101" s="272">
        <f t="shared" si="39"/>
        <v>107750.58809733334</v>
      </c>
      <c r="K101" s="133">
        <v>88</v>
      </c>
      <c r="L101" s="246" t="s">
        <v>66</v>
      </c>
      <c r="M101" s="122">
        <v>343000</v>
      </c>
      <c r="N101" s="40">
        <v>4.7300000000000004</v>
      </c>
      <c r="O101" s="41">
        <v>145373</v>
      </c>
      <c r="P101" s="146">
        <f t="shared" si="40"/>
        <v>488373</v>
      </c>
      <c r="Q101" s="122">
        <v>330750</v>
      </c>
      <c r="R101" s="40">
        <v>4.7300000000000004</v>
      </c>
      <c r="S101" s="41">
        <v>153303</v>
      </c>
      <c r="T101" s="146">
        <f t="shared" si="41"/>
        <v>484053</v>
      </c>
      <c r="U101" s="122">
        <v>360150</v>
      </c>
      <c r="V101" s="40">
        <v>4.7300000000000004</v>
      </c>
      <c r="W101" s="41">
        <v>132157.56959999999</v>
      </c>
      <c r="X101" s="146">
        <f t="shared" si="42"/>
        <v>492307.56959999999</v>
      </c>
      <c r="Y101" s="122">
        <v>362600</v>
      </c>
      <c r="Z101" s="40">
        <v>4.7300000000000004</v>
      </c>
      <c r="AA101" s="41">
        <v>145373</v>
      </c>
      <c r="AB101" s="146">
        <f t="shared" si="43"/>
        <v>507973</v>
      </c>
      <c r="AC101" s="571">
        <v>723499.667768899</v>
      </c>
      <c r="AD101" s="563">
        <v>4.7300000000000004</v>
      </c>
      <c r="AE101" s="570">
        <v>180151.41727445601</v>
      </c>
      <c r="AF101" s="620">
        <f t="shared" si="51"/>
        <v>903651.08504335501</v>
      </c>
      <c r="AG101" s="458">
        <f t="shared" si="44"/>
        <v>497351.37379011471</v>
      </c>
    </row>
    <row r="102" spans="1:35" x14ac:dyDescent="0.2">
      <c r="A102" s="7">
        <v>89</v>
      </c>
      <c r="B102" s="18" t="s">
        <v>67</v>
      </c>
      <c r="C102" s="181">
        <v>36260</v>
      </c>
      <c r="D102" s="186">
        <f t="shared" si="52"/>
        <v>39624.928</v>
      </c>
      <c r="E102" s="115">
        <v>46550</v>
      </c>
      <c r="F102" s="190">
        <f t="shared" si="53"/>
        <v>48970.6</v>
      </c>
      <c r="G102" s="271">
        <v>45052.951999999997</v>
      </c>
      <c r="H102" s="331">
        <f t="shared" si="38"/>
        <v>47350.652552</v>
      </c>
      <c r="I102" s="272">
        <f t="shared" si="39"/>
        <v>45315.393517333338</v>
      </c>
      <c r="K102" s="133">
        <v>89</v>
      </c>
      <c r="L102" s="246" t="s">
        <v>67</v>
      </c>
      <c r="M102" s="122">
        <v>116000</v>
      </c>
      <c r="N102" s="40">
        <v>0.2583783783783784</v>
      </c>
      <c r="O102" s="41">
        <v>42640</v>
      </c>
      <c r="P102" s="146">
        <f t="shared" si="40"/>
        <v>158640</v>
      </c>
      <c r="Q102" s="122">
        <v>100800</v>
      </c>
      <c r="R102" s="40">
        <v>0.2583783783783784</v>
      </c>
      <c r="S102" s="41">
        <v>43792</v>
      </c>
      <c r="T102" s="146">
        <f t="shared" si="41"/>
        <v>144592</v>
      </c>
      <c r="U102" s="122">
        <v>117600</v>
      </c>
      <c r="V102" s="40">
        <v>0.2583783783783784</v>
      </c>
      <c r="W102" s="41">
        <v>38414.312000000005</v>
      </c>
      <c r="X102" s="146">
        <f t="shared" si="42"/>
        <v>156014.31200000001</v>
      </c>
      <c r="Y102" s="122">
        <v>120000</v>
      </c>
      <c r="Z102" s="40">
        <v>0.2583783783783784</v>
      </c>
      <c r="AA102" s="41">
        <v>42256</v>
      </c>
      <c r="AB102" s="146">
        <f t="shared" si="43"/>
        <v>162256</v>
      </c>
      <c r="AC102" s="571">
        <v>303108.281865286</v>
      </c>
      <c r="AD102" s="563">
        <v>0.25837837837837802</v>
      </c>
      <c r="AE102" s="570">
        <v>76005.544045617004</v>
      </c>
      <c r="AF102" s="620">
        <f t="shared" si="51"/>
        <v>379113.82591090299</v>
      </c>
      <c r="AG102" s="458">
        <f t="shared" si="44"/>
        <v>174321.92190470605</v>
      </c>
    </row>
    <row r="103" spans="1:35" x14ac:dyDescent="0.2">
      <c r="A103" s="7">
        <v>90</v>
      </c>
      <c r="B103" s="18" t="s">
        <v>111</v>
      </c>
      <c r="C103" s="181">
        <v>303800</v>
      </c>
      <c r="D103" s="186">
        <f t="shared" si="52"/>
        <v>331992.64</v>
      </c>
      <c r="E103" s="115">
        <v>389690</v>
      </c>
      <c r="F103" s="190">
        <f t="shared" si="53"/>
        <v>409953.88</v>
      </c>
      <c r="G103" s="271">
        <v>377157.56959999999</v>
      </c>
      <c r="H103" s="331">
        <f t="shared" si="38"/>
        <v>396392.60564959998</v>
      </c>
      <c r="I103" s="272">
        <f t="shared" si="39"/>
        <v>379446.37521653337</v>
      </c>
      <c r="K103" s="133">
        <v>90</v>
      </c>
      <c r="L103" s="246" t="s">
        <v>111</v>
      </c>
      <c r="M103" s="122">
        <v>86800</v>
      </c>
      <c r="N103" s="40">
        <v>0.85</v>
      </c>
      <c r="O103" s="41">
        <v>36628</v>
      </c>
      <c r="P103" s="146">
        <f t="shared" si="40"/>
        <v>123428</v>
      </c>
      <c r="Q103" s="122">
        <v>81840</v>
      </c>
      <c r="R103" s="40">
        <v>0.85</v>
      </c>
      <c r="S103" s="41">
        <v>37609</v>
      </c>
      <c r="T103" s="146">
        <f t="shared" si="41"/>
        <v>119449</v>
      </c>
      <c r="U103" s="122">
        <v>90520</v>
      </c>
      <c r="V103" s="40">
        <v>0.85</v>
      </c>
      <c r="W103" s="41">
        <v>32703.144</v>
      </c>
      <c r="X103" s="146">
        <f t="shared" si="42"/>
        <v>123223.144</v>
      </c>
      <c r="Y103" s="122">
        <v>90520</v>
      </c>
      <c r="Z103" s="40">
        <v>0.85</v>
      </c>
      <c r="AA103" s="41">
        <v>35646</v>
      </c>
      <c r="AB103" s="146">
        <f t="shared" si="43"/>
        <v>126166</v>
      </c>
      <c r="AC103" s="571">
        <v>732638.61094071704</v>
      </c>
      <c r="AD103" s="563">
        <v>0.85</v>
      </c>
      <c r="AE103" s="570">
        <v>182443.76885338701</v>
      </c>
      <c r="AF103" s="620">
        <f t="shared" si="51"/>
        <v>915082.37979410402</v>
      </c>
      <c r="AG103" s="458">
        <f t="shared" si="44"/>
        <v>297799.14983510622</v>
      </c>
    </row>
    <row r="104" spans="1:35" x14ac:dyDescent="0.2">
      <c r="A104" s="7">
        <v>91</v>
      </c>
      <c r="B104" s="18" t="s">
        <v>519</v>
      </c>
      <c r="C104" s="329" t="s">
        <v>593</v>
      </c>
      <c r="D104" s="332" t="s">
        <v>593</v>
      </c>
      <c r="E104" s="115">
        <v>113050</v>
      </c>
      <c r="F104" s="190">
        <f t="shared" si="53"/>
        <v>118928.6</v>
      </c>
      <c r="G104" s="271">
        <v>109414.31200000001</v>
      </c>
      <c r="H104" s="331">
        <f t="shared" si="38"/>
        <v>114994.44191200001</v>
      </c>
      <c r="I104" s="272">
        <f t="shared" si="39"/>
        <v>116961.52095600001</v>
      </c>
      <c r="K104" s="133">
        <v>91</v>
      </c>
      <c r="L104" s="246" t="s">
        <v>519</v>
      </c>
      <c r="M104" s="122">
        <v>98640</v>
      </c>
      <c r="N104" s="40">
        <v>0.85</v>
      </c>
      <c r="O104" s="41">
        <v>41864</v>
      </c>
      <c r="P104" s="146">
        <f t="shared" si="40"/>
        <v>140504</v>
      </c>
      <c r="Q104" s="122">
        <v>90000</v>
      </c>
      <c r="R104" s="40">
        <v>0.85</v>
      </c>
      <c r="S104" s="41">
        <v>43767</v>
      </c>
      <c r="T104" s="146">
        <f t="shared" si="41"/>
        <v>133767</v>
      </c>
      <c r="U104" s="122">
        <v>99360</v>
      </c>
      <c r="V104" s="40">
        <v>0.85</v>
      </c>
      <c r="W104" s="41">
        <v>38057.925599999988</v>
      </c>
      <c r="X104" s="146">
        <f t="shared" si="42"/>
        <v>137417.92559999999</v>
      </c>
      <c r="Y104" s="122">
        <v>107280</v>
      </c>
      <c r="Z104" s="40">
        <v>0.85</v>
      </c>
      <c r="AA104" s="41">
        <v>41483</v>
      </c>
      <c r="AB104" s="146">
        <f t="shared" si="43"/>
        <v>148763</v>
      </c>
      <c r="AC104" s="571">
        <v>132514.67599135599</v>
      </c>
      <c r="AD104" s="563">
        <v>0.85</v>
      </c>
      <c r="AE104" s="570">
        <v>39678.244937641699</v>
      </c>
      <c r="AF104" s="620">
        <f t="shared" si="51"/>
        <v>172192.92092899769</v>
      </c>
      <c r="AG104" s="458">
        <f t="shared" si="44"/>
        <v>141601.06124749963</v>
      </c>
    </row>
    <row r="105" spans="1:35" x14ac:dyDescent="0.2">
      <c r="A105" s="7">
        <v>92</v>
      </c>
      <c r="B105" s="18" t="s">
        <v>112</v>
      </c>
      <c r="C105" s="329" t="s">
        <v>593</v>
      </c>
      <c r="D105" s="332" t="s">
        <v>593</v>
      </c>
      <c r="E105" s="115">
        <v>85500</v>
      </c>
      <c r="F105" s="190">
        <f t="shared" si="53"/>
        <v>89946</v>
      </c>
      <c r="G105" s="271">
        <v>82750.320000000007</v>
      </c>
      <c r="H105" s="331">
        <f t="shared" si="38"/>
        <v>86970.586320000002</v>
      </c>
      <c r="I105" s="272">
        <f t="shared" si="39"/>
        <v>88458.293160000001</v>
      </c>
      <c r="K105" s="133">
        <v>92</v>
      </c>
      <c r="L105" s="246" t="s">
        <v>112</v>
      </c>
      <c r="M105" s="122">
        <v>77760</v>
      </c>
      <c r="N105" s="40">
        <v>0.85</v>
      </c>
      <c r="O105" s="41">
        <v>31625</v>
      </c>
      <c r="P105" s="146">
        <f t="shared" si="40"/>
        <v>109385</v>
      </c>
      <c r="Q105" s="122">
        <v>68580</v>
      </c>
      <c r="R105" s="40">
        <v>0.85</v>
      </c>
      <c r="S105" s="41">
        <v>32775</v>
      </c>
      <c r="T105" s="146">
        <f t="shared" si="41"/>
        <v>101355</v>
      </c>
      <c r="U105" s="122">
        <v>78840</v>
      </c>
      <c r="V105" s="40">
        <v>0.85</v>
      </c>
      <c r="W105" s="41">
        <v>28750.320000000007</v>
      </c>
      <c r="X105" s="146">
        <f t="shared" si="42"/>
        <v>107590.32</v>
      </c>
      <c r="Y105" s="122">
        <v>80460</v>
      </c>
      <c r="Z105" s="40">
        <v>0.85</v>
      </c>
      <c r="AA105" s="41">
        <v>32775</v>
      </c>
      <c r="AB105" s="146">
        <f t="shared" si="43"/>
        <v>113235</v>
      </c>
      <c r="AC105" s="571">
        <v>147083.42879999999</v>
      </c>
      <c r="AD105" s="563">
        <v>0.85</v>
      </c>
      <c r="AE105" s="570">
        <v>29416.68576</v>
      </c>
      <c r="AF105" s="620">
        <f t="shared" si="51"/>
        <v>176500.11455999999</v>
      </c>
      <c r="AG105" s="458">
        <f t="shared" si="44"/>
        <v>116087.28795333333</v>
      </c>
    </row>
    <row r="106" spans="1:35" x14ac:dyDescent="0.2">
      <c r="A106" s="7">
        <v>93</v>
      </c>
      <c r="B106" s="18" t="s">
        <v>68</v>
      </c>
      <c r="C106" s="181">
        <v>13720</v>
      </c>
      <c r="D106" s="186">
        <f t="shared" ref="D106" si="54">C106*9.28%+C106</f>
        <v>14993.216</v>
      </c>
      <c r="E106" s="115">
        <v>17575</v>
      </c>
      <c r="F106" s="190">
        <f t="shared" si="53"/>
        <v>18488.900000000001</v>
      </c>
      <c r="G106" s="271">
        <v>17009.788</v>
      </c>
      <c r="H106" s="331">
        <f t="shared" si="38"/>
        <v>17877.287188000002</v>
      </c>
      <c r="I106" s="272">
        <f t="shared" si="39"/>
        <v>17119.801062666669</v>
      </c>
      <c r="K106" s="133">
        <v>93</v>
      </c>
      <c r="L106" s="246" t="s">
        <v>68</v>
      </c>
      <c r="M106" s="122">
        <v>35250</v>
      </c>
      <c r="N106" s="40">
        <v>0.85</v>
      </c>
      <c r="O106" s="41">
        <v>6611</v>
      </c>
      <c r="P106" s="146">
        <f t="shared" si="40"/>
        <v>41861</v>
      </c>
      <c r="Q106" s="122">
        <v>31500</v>
      </c>
      <c r="R106" s="40">
        <v>0.85</v>
      </c>
      <c r="S106" s="41">
        <v>6971</v>
      </c>
      <c r="T106" s="146">
        <f t="shared" si="41"/>
        <v>38471</v>
      </c>
      <c r="U106" s="122">
        <v>36250</v>
      </c>
      <c r="V106" s="40">
        <v>0.85</v>
      </c>
      <c r="W106" s="41">
        <v>6009.7880000000005</v>
      </c>
      <c r="X106" s="146">
        <f t="shared" si="42"/>
        <v>42259.788</v>
      </c>
      <c r="Y106" s="122">
        <v>37250</v>
      </c>
      <c r="Z106" s="40">
        <v>0.85</v>
      </c>
      <c r="AA106" s="41">
        <v>6791</v>
      </c>
      <c r="AB106" s="146">
        <f t="shared" si="43"/>
        <v>44041</v>
      </c>
      <c r="AC106" s="571">
        <v>173900</v>
      </c>
      <c r="AD106" s="563">
        <v>0.85</v>
      </c>
      <c r="AE106" s="570">
        <v>47000</v>
      </c>
      <c r="AF106" s="620">
        <f t="shared" si="51"/>
        <v>220900</v>
      </c>
      <c r="AG106" s="458">
        <f t="shared" si="44"/>
        <v>67442.098177111111</v>
      </c>
    </row>
    <row r="107" spans="1:35" x14ac:dyDescent="0.2">
      <c r="A107" s="7">
        <v>94</v>
      </c>
      <c r="B107" s="18" t="s">
        <v>113</v>
      </c>
      <c r="C107" s="329" t="s">
        <v>593</v>
      </c>
      <c r="D107" s="332" t="s">
        <v>593</v>
      </c>
      <c r="E107" s="329" t="s">
        <v>593</v>
      </c>
      <c r="F107" s="332" t="s">
        <v>593</v>
      </c>
      <c r="G107" s="271">
        <v>43700</v>
      </c>
      <c r="H107" s="331">
        <f t="shared" si="38"/>
        <v>45928.7</v>
      </c>
      <c r="I107" s="272">
        <f t="shared" si="39"/>
        <v>45928.7</v>
      </c>
      <c r="K107" s="133">
        <v>94</v>
      </c>
      <c r="L107" s="246" t="s">
        <v>113</v>
      </c>
      <c r="M107" s="122">
        <v>104340</v>
      </c>
      <c r="N107" s="40">
        <v>0.95</v>
      </c>
      <c r="O107" s="41">
        <v>7271</v>
      </c>
      <c r="P107" s="146">
        <f t="shared" si="40"/>
        <v>111611</v>
      </c>
      <c r="Q107" s="122">
        <v>101380</v>
      </c>
      <c r="R107" s="40">
        <v>0.95</v>
      </c>
      <c r="S107" s="41">
        <v>7401</v>
      </c>
      <c r="T107" s="146">
        <f t="shared" si="41"/>
        <v>108781</v>
      </c>
      <c r="U107" s="122">
        <v>103600</v>
      </c>
      <c r="V107" s="40">
        <v>0.95</v>
      </c>
      <c r="W107" s="41">
        <v>6492.2975999999981</v>
      </c>
      <c r="X107" s="146">
        <f t="shared" si="42"/>
        <v>110092.29759999999</v>
      </c>
      <c r="Y107" s="122">
        <v>110260</v>
      </c>
      <c r="Z107" s="40">
        <v>0.95</v>
      </c>
      <c r="AA107" s="41">
        <v>7401</v>
      </c>
      <c r="AB107" s="146">
        <f t="shared" si="43"/>
        <v>117661</v>
      </c>
      <c r="AC107" s="571">
        <v>250000</v>
      </c>
      <c r="AD107" s="563">
        <v>0.95</v>
      </c>
      <c r="AE107" s="570">
        <v>95000</v>
      </c>
      <c r="AF107" s="620">
        <f t="shared" si="51"/>
        <v>345000</v>
      </c>
      <c r="AG107" s="458">
        <f t="shared" si="44"/>
        <v>139845.66626666667</v>
      </c>
    </row>
    <row r="108" spans="1:35" x14ac:dyDescent="0.2">
      <c r="A108" s="7">
        <v>95</v>
      </c>
      <c r="B108" s="18" t="s">
        <v>114</v>
      </c>
      <c r="C108" s="181">
        <v>15680</v>
      </c>
      <c r="D108" s="186">
        <f t="shared" ref="D108:D109" si="55">C108*9.28%+C108</f>
        <v>17135.103999999999</v>
      </c>
      <c r="E108" s="115">
        <v>20140</v>
      </c>
      <c r="F108" s="190">
        <f t="shared" ref="F108:F109" si="56">+E108*5.2%+E108</f>
        <v>21187.279999999999</v>
      </c>
      <c r="G108" s="271">
        <v>19492.297599999998</v>
      </c>
      <c r="H108" s="331">
        <f t="shared" si="38"/>
        <v>20486.404777599997</v>
      </c>
      <c r="I108" s="272">
        <f t="shared" si="39"/>
        <v>19602.929592533332</v>
      </c>
      <c r="K108" s="133">
        <v>95</v>
      </c>
      <c r="L108" s="246" t="s">
        <v>114</v>
      </c>
      <c r="M108" s="122">
        <v>97980</v>
      </c>
      <c r="N108" s="40">
        <v>2</v>
      </c>
      <c r="O108" s="41">
        <v>40511</v>
      </c>
      <c r="P108" s="146">
        <f t="shared" si="40"/>
        <v>138491</v>
      </c>
      <c r="Q108" s="122">
        <v>92460</v>
      </c>
      <c r="R108" s="40">
        <v>2</v>
      </c>
      <c r="S108" s="41">
        <v>41248</v>
      </c>
      <c r="T108" s="146">
        <f t="shared" si="41"/>
        <v>133708</v>
      </c>
      <c r="U108" s="122">
        <v>102810</v>
      </c>
      <c r="V108" s="40">
        <v>2</v>
      </c>
      <c r="W108" s="41">
        <v>36828.464800000002</v>
      </c>
      <c r="X108" s="146">
        <f t="shared" si="42"/>
        <v>139638.46480000002</v>
      </c>
      <c r="Y108" s="122">
        <v>100740</v>
      </c>
      <c r="Z108" s="40">
        <v>2</v>
      </c>
      <c r="AA108" s="41">
        <v>41248</v>
      </c>
      <c r="AB108" s="146">
        <f t="shared" si="43"/>
        <v>141988</v>
      </c>
      <c r="AC108" s="571">
        <v>82250.488546359105</v>
      </c>
      <c r="AD108" s="563">
        <v>2</v>
      </c>
      <c r="AE108" s="570">
        <v>19184.164874840601</v>
      </c>
      <c r="AF108" s="620">
        <f t="shared" si="51"/>
        <v>101434.65342119971</v>
      </c>
      <c r="AG108" s="458">
        <f t="shared" si="44"/>
        <v>112477.17463562218</v>
      </c>
    </row>
    <row r="109" spans="1:35" x14ac:dyDescent="0.2">
      <c r="A109" s="7">
        <v>96</v>
      </c>
      <c r="B109" s="18" t="s">
        <v>69</v>
      </c>
      <c r="C109" s="181">
        <v>85260</v>
      </c>
      <c r="D109" s="186">
        <f t="shared" si="55"/>
        <v>93172.127999999997</v>
      </c>
      <c r="E109" s="115">
        <v>109345</v>
      </c>
      <c r="F109" s="190">
        <f t="shared" si="56"/>
        <v>115030.94</v>
      </c>
      <c r="G109" s="271">
        <v>105828.4648</v>
      </c>
      <c r="H109" s="331">
        <f t="shared" si="38"/>
        <v>111225.7165048</v>
      </c>
      <c r="I109" s="272">
        <f t="shared" si="39"/>
        <v>106476.26150159999</v>
      </c>
      <c r="K109" s="133">
        <v>96</v>
      </c>
      <c r="L109" s="246" t="s">
        <v>69</v>
      </c>
      <c r="M109" s="122">
        <v>237600</v>
      </c>
      <c r="N109" s="40">
        <v>1.22</v>
      </c>
      <c r="O109" s="41">
        <v>98150</v>
      </c>
      <c r="P109" s="146">
        <f t="shared" si="40"/>
        <v>335750</v>
      </c>
      <c r="Q109" s="122">
        <v>211200</v>
      </c>
      <c r="R109" s="40">
        <v>1.22</v>
      </c>
      <c r="S109" s="41">
        <v>103504</v>
      </c>
      <c r="T109" s="146">
        <f t="shared" si="41"/>
        <v>314704</v>
      </c>
      <c r="U109" s="122">
        <v>242550</v>
      </c>
      <c r="V109" s="40">
        <v>1.22</v>
      </c>
      <c r="W109" s="41">
        <v>89227.371999999974</v>
      </c>
      <c r="X109" s="146">
        <f t="shared" si="42"/>
        <v>331777.37199999997</v>
      </c>
      <c r="Y109" s="122">
        <v>242550</v>
      </c>
      <c r="Z109" s="40">
        <v>1.22</v>
      </c>
      <c r="AA109" s="41">
        <v>99042</v>
      </c>
      <c r="AB109" s="146">
        <f t="shared" si="43"/>
        <v>341592</v>
      </c>
      <c r="AC109" s="571">
        <v>126900</v>
      </c>
      <c r="AD109" s="563">
        <v>1.22</v>
      </c>
      <c r="AE109" s="570">
        <v>14100</v>
      </c>
      <c r="AF109" s="620">
        <f t="shared" si="51"/>
        <v>141000</v>
      </c>
      <c r="AG109" s="458">
        <f t="shared" si="44"/>
        <v>261883.27225026666</v>
      </c>
    </row>
    <row r="110" spans="1:35" s="240" customFormat="1" x14ac:dyDescent="0.2">
      <c r="A110" s="661" t="s">
        <v>70</v>
      </c>
      <c r="B110" s="662"/>
      <c r="C110" s="180"/>
      <c r="D110" s="180"/>
      <c r="E110" s="180"/>
      <c r="F110" s="180"/>
      <c r="H110" s="334"/>
      <c r="I110" s="283"/>
      <c r="K110" s="205" t="s">
        <v>70</v>
      </c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595"/>
      <c r="AD110" s="233"/>
      <c r="AE110" s="595"/>
      <c r="AF110" s="244"/>
      <c r="AG110" s="233"/>
      <c r="AH110" s="617"/>
      <c r="AI110" s="241"/>
    </row>
    <row r="111" spans="1:35" x14ac:dyDescent="0.2">
      <c r="A111" s="7">
        <v>97</v>
      </c>
      <c r="B111" s="8" t="s">
        <v>342</v>
      </c>
      <c r="C111" s="329" t="s">
        <v>593</v>
      </c>
      <c r="D111" s="332" t="s">
        <v>593</v>
      </c>
      <c r="E111" s="329" t="s">
        <v>593</v>
      </c>
      <c r="F111" s="332" t="s">
        <v>593</v>
      </c>
      <c r="G111" s="271">
        <v>207552</v>
      </c>
      <c r="H111" s="331">
        <f t="shared" si="38"/>
        <v>218137.152</v>
      </c>
      <c r="I111" s="272">
        <f t="shared" si="39"/>
        <v>218137.152</v>
      </c>
      <c r="K111" s="133">
        <v>97</v>
      </c>
      <c r="L111" s="124" t="s">
        <v>342</v>
      </c>
      <c r="M111" s="122">
        <v>522240</v>
      </c>
      <c r="N111" s="40">
        <v>1.22</v>
      </c>
      <c r="O111" s="41">
        <v>84000</v>
      </c>
      <c r="P111" s="146">
        <f t="shared" si="40"/>
        <v>606240</v>
      </c>
      <c r="Q111" s="122">
        <v>491520</v>
      </c>
      <c r="R111" s="40">
        <v>1.22</v>
      </c>
      <c r="S111" s="41">
        <v>86250</v>
      </c>
      <c r="T111" s="146">
        <f t="shared" si="41"/>
        <v>577770</v>
      </c>
      <c r="U111" s="122">
        <v>541440</v>
      </c>
      <c r="V111" s="40">
        <v>1.22</v>
      </c>
      <c r="W111" s="41">
        <v>75000</v>
      </c>
      <c r="X111" s="146">
        <f t="shared" si="42"/>
        <v>616440</v>
      </c>
      <c r="Y111" s="122">
        <v>564480</v>
      </c>
      <c r="Z111" s="40">
        <v>1.22</v>
      </c>
      <c r="AA111" s="41">
        <v>82500</v>
      </c>
      <c r="AB111" s="146">
        <f t="shared" si="43"/>
        <v>646980</v>
      </c>
      <c r="AC111" s="571">
        <v>607739.72092587501</v>
      </c>
      <c r="AD111" s="563">
        <v>1.22</v>
      </c>
      <c r="AE111" s="570">
        <v>162414.251735153</v>
      </c>
      <c r="AF111" s="620">
        <f t="shared" ref="AF111:AF124" si="57">IF(AND(AC111="",AE111=""),"",SUM(AC111,AE111))</f>
        <v>770153.97266102803</v>
      </c>
      <c r="AG111" s="458">
        <f t="shared" si="44"/>
        <v>572620.18744350469</v>
      </c>
    </row>
    <row r="112" spans="1:35" x14ac:dyDescent="0.2">
      <c r="A112" s="7">
        <v>98</v>
      </c>
      <c r="B112" s="30" t="s">
        <v>419</v>
      </c>
      <c r="C112" s="329" t="s">
        <v>593</v>
      </c>
      <c r="D112" s="332" t="s">
        <v>593</v>
      </c>
      <c r="E112" s="329" t="s">
        <v>593</v>
      </c>
      <c r="F112" s="332" t="s">
        <v>593</v>
      </c>
      <c r="G112" s="271">
        <v>167992</v>
      </c>
      <c r="H112" s="331">
        <f t="shared" si="38"/>
        <v>176559.592</v>
      </c>
      <c r="I112" s="272">
        <f t="shared" si="39"/>
        <v>176559.592</v>
      </c>
      <c r="K112" s="133">
        <v>98</v>
      </c>
      <c r="L112" s="211" t="s">
        <v>419</v>
      </c>
      <c r="M112" s="198">
        <v>248400</v>
      </c>
      <c r="N112" s="40">
        <v>0.32</v>
      </c>
      <c r="O112" s="219">
        <v>82500</v>
      </c>
      <c r="P112" s="146">
        <f t="shared" si="40"/>
        <v>330900</v>
      </c>
      <c r="Q112" s="198">
        <v>237600</v>
      </c>
      <c r="R112" s="40">
        <v>0.32</v>
      </c>
      <c r="S112" s="219">
        <v>84750</v>
      </c>
      <c r="T112" s="146">
        <f t="shared" si="41"/>
        <v>322350</v>
      </c>
      <c r="U112" s="122">
        <v>259200</v>
      </c>
      <c r="V112" s="40">
        <v>0.32</v>
      </c>
      <c r="W112" s="122">
        <v>75000</v>
      </c>
      <c r="X112" s="146">
        <f t="shared" si="42"/>
        <v>334200</v>
      </c>
      <c r="Y112" s="122">
        <v>268200</v>
      </c>
      <c r="Z112" s="40">
        <v>0.32</v>
      </c>
      <c r="AA112" s="122">
        <v>84000</v>
      </c>
      <c r="AB112" s="146">
        <f t="shared" si="43"/>
        <v>352200</v>
      </c>
      <c r="AC112" s="584">
        <v>274168.29515452997</v>
      </c>
      <c r="AD112" s="563">
        <v>0.32</v>
      </c>
      <c r="AE112" s="572">
        <v>114891.747241701</v>
      </c>
      <c r="AF112" s="621">
        <f t="shared" si="57"/>
        <v>389060.04239623097</v>
      </c>
      <c r="AG112" s="458">
        <f t="shared" si="44"/>
        <v>317544.93906603847</v>
      </c>
    </row>
    <row r="113" spans="1:35" x14ac:dyDescent="0.2">
      <c r="A113" s="7">
        <v>99</v>
      </c>
      <c r="B113" s="13" t="s">
        <v>74</v>
      </c>
      <c r="C113" s="181">
        <v>835940</v>
      </c>
      <c r="D113" s="186">
        <f t="shared" ref="D113:D114" si="58">C113*9.28%+C113</f>
        <v>913515.23199999996</v>
      </c>
      <c r="E113" s="115">
        <v>1072075</v>
      </c>
      <c r="F113" s="190">
        <f t="shared" ref="F113:F114" si="59">+E113*5.2%+E113</f>
        <v>1127822.8999999999</v>
      </c>
      <c r="G113" s="271">
        <v>1037597.068</v>
      </c>
      <c r="H113" s="331">
        <f t="shared" si="38"/>
        <v>1090514.518468</v>
      </c>
      <c r="I113" s="272">
        <f t="shared" si="39"/>
        <v>1043950.8834893332</v>
      </c>
      <c r="K113" s="133">
        <v>99</v>
      </c>
      <c r="L113" s="206" t="s">
        <v>74</v>
      </c>
      <c r="M113" s="122">
        <v>936860</v>
      </c>
      <c r="N113" s="40">
        <v>0.7</v>
      </c>
      <c r="O113" s="41">
        <v>403593</v>
      </c>
      <c r="P113" s="146">
        <f t="shared" si="40"/>
        <v>1340453</v>
      </c>
      <c r="Q113" s="122">
        <v>849240</v>
      </c>
      <c r="R113" s="40">
        <v>0.7</v>
      </c>
      <c r="S113" s="41">
        <v>407229</v>
      </c>
      <c r="T113" s="146">
        <f t="shared" si="41"/>
        <v>1256469</v>
      </c>
      <c r="U113" s="122">
        <v>930120</v>
      </c>
      <c r="V113" s="40">
        <v>0.7</v>
      </c>
      <c r="W113" s="41">
        <v>363597.06799999997</v>
      </c>
      <c r="X113" s="146">
        <f t="shared" si="42"/>
        <v>1293717.068</v>
      </c>
      <c r="Y113" s="122">
        <v>1011000</v>
      </c>
      <c r="Z113" s="40">
        <v>0.7</v>
      </c>
      <c r="AA113" s="41">
        <v>410865</v>
      </c>
      <c r="AB113" s="146">
        <f t="shared" si="43"/>
        <v>1421865</v>
      </c>
      <c r="AC113" s="571">
        <v>4111807.6474613398</v>
      </c>
      <c r="AD113" s="563">
        <v>0.7</v>
      </c>
      <c r="AE113" s="570">
        <v>84910.339130941007</v>
      </c>
      <c r="AF113" s="620">
        <f t="shared" si="57"/>
        <v>4196717.9865922807</v>
      </c>
      <c r="AG113" s="458">
        <f t="shared" si="44"/>
        <v>1758862.1563469358</v>
      </c>
    </row>
    <row r="114" spans="1:35" x14ac:dyDescent="0.2">
      <c r="A114" s="7">
        <v>100</v>
      </c>
      <c r="B114" s="13" t="s">
        <v>75</v>
      </c>
      <c r="C114" s="181">
        <v>673260</v>
      </c>
      <c r="D114" s="186">
        <f t="shared" si="58"/>
        <v>735738.52800000005</v>
      </c>
      <c r="E114" s="115">
        <v>863550</v>
      </c>
      <c r="F114" s="190">
        <f t="shared" si="59"/>
        <v>908454.6</v>
      </c>
      <c r="G114" s="271">
        <v>835778.23199999996</v>
      </c>
      <c r="H114" s="331">
        <f t="shared" si="38"/>
        <v>878402.92183199991</v>
      </c>
      <c r="I114" s="272">
        <f t="shared" si="39"/>
        <v>840865.34994400002</v>
      </c>
      <c r="K114" s="133">
        <v>100</v>
      </c>
      <c r="L114" s="206" t="s">
        <v>75</v>
      </c>
      <c r="M114" s="122">
        <v>776490</v>
      </c>
      <c r="N114" s="40">
        <v>0.43</v>
      </c>
      <c r="O114" s="41">
        <v>324984</v>
      </c>
      <c r="P114" s="146">
        <f t="shared" si="40"/>
        <v>1101474</v>
      </c>
      <c r="Q114" s="122">
        <v>733050</v>
      </c>
      <c r="R114" s="40">
        <v>0.43</v>
      </c>
      <c r="S114" s="41">
        <v>333767</v>
      </c>
      <c r="T114" s="146">
        <f t="shared" si="41"/>
        <v>1066817</v>
      </c>
      <c r="U114" s="122">
        <v>765630</v>
      </c>
      <c r="V114" s="40">
        <v>0.43</v>
      </c>
      <c r="W114" s="41">
        <v>292778.23199999996</v>
      </c>
      <c r="X114" s="146">
        <f t="shared" si="42"/>
        <v>1058408.2319999998</v>
      </c>
      <c r="Y114" s="122">
        <v>792780</v>
      </c>
      <c r="Z114" s="40">
        <v>0.43</v>
      </c>
      <c r="AA114" s="41">
        <v>319128</v>
      </c>
      <c r="AB114" s="146">
        <f t="shared" si="43"/>
        <v>1111908</v>
      </c>
      <c r="AC114" s="571">
        <v>2251047.1396936001</v>
      </c>
      <c r="AD114" s="563">
        <v>0.43</v>
      </c>
      <c r="AE114" s="570">
        <v>307281.73258041701</v>
      </c>
      <c r="AF114" s="620">
        <f t="shared" si="57"/>
        <v>2558328.872274017</v>
      </c>
      <c r="AG114" s="458">
        <f t="shared" si="44"/>
        <v>1289633.5757030027</v>
      </c>
    </row>
    <row r="115" spans="1:35" x14ac:dyDescent="0.2">
      <c r="A115" s="7">
        <v>101</v>
      </c>
      <c r="B115" s="18" t="s">
        <v>77</v>
      </c>
      <c r="C115" s="329" t="s">
        <v>593</v>
      </c>
      <c r="D115" s="332" t="s">
        <v>593</v>
      </c>
      <c r="E115" s="329" t="s">
        <v>593</v>
      </c>
      <c r="F115" s="332" t="s">
        <v>593</v>
      </c>
      <c r="G115" s="271">
        <v>208656</v>
      </c>
      <c r="H115" s="331">
        <f t="shared" si="38"/>
        <v>219297.45600000001</v>
      </c>
      <c r="I115" s="272">
        <f t="shared" si="39"/>
        <v>219297.45600000001</v>
      </c>
      <c r="K115" s="133">
        <v>101</v>
      </c>
      <c r="L115" s="246" t="s">
        <v>77</v>
      </c>
      <c r="M115" s="122">
        <v>189000</v>
      </c>
      <c r="N115" s="40">
        <v>0.86</v>
      </c>
      <c r="O115" s="41">
        <v>38940</v>
      </c>
      <c r="P115" s="146">
        <f t="shared" si="40"/>
        <v>227940</v>
      </c>
      <c r="Q115" s="122">
        <v>182000</v>
      </c>
      <c r="R115" s="40">
        <v>0.86</v>
      </c>
      <c r="S115" s="41">
        <v>40710</v>
      </c>
      <c r="T115" s="146">
        <f t="shared" si="41"/>
        <v>222710</v>
      </c>
      <c r="U115" s="122">
        <v>207200</v>
      </c>
      <c r="V115" s="40">
        <v>0.86</v>
      </c>
      <c r="W115" s="41">
        <v>35400</v>
      </c>
      <c r="X115" s="146">
        <f t="shared" si="42"/>
        <v>242600</v>
      </c>
      <c r="Y115" s="122">
        <v>210000</v>
      </c>
      <c r="Z115" s="40">
        <v>0.86</v>
      </c>
      <c r="AA115" s="41">
        <v>38586</v>
      </c>
      <c r="AB115" s="146">
        <f t="shared" si="43"/>
        <v>248586</v>
      </c>
      <c r="AC115" s="571">
        <v>82250.488546359105</v>
      </c>
      <c r="AD115" s="563">
        <v>0.86</v>
      </c>
      <c r="AE115" s="570">
        <v>19184.164874840601</v>
      </c>
      <c r="AF115" s="620">
        <f t="shared" si="57"/>
        <v>101434.65342119971</v>
      </c>
      <c r="AG115" s="458">
        <f t="shared" si="44"/>
        <v>210428.0182368666</v>
      </c>
    </row>
    <row r="116" spans="1:35" x14ac:dyDescent="0.2">
      <c r="A116" s="7">
        <v>102</v>
      </c>
      <c r="B116" s="18" t="s">
        <v>116</v>
      </c>
      <c r="C116" s="181">
        <v>116620</v>
      </c>
      <c r="D116" s="186">
        <f t="shared" ref="D116" si="60">C116*9.28%+C116</f>
        <v>127442.336</v>
      </c>
      <c r="E116" s="115">
        <v>149530</v>
      </c>
      <c r="F116" s="190">
        <f t="shared" ref="F116:F124" si="61">+E116*5.2%+E116</f>
        <v>157305.56</v>
      </c>
      <c r="G116" s="271">
        <v>144721.1152</v>
      </c>
      <c r="H116" s="331">
        <f t="shared" si="38"/>
        <v>152101.89207520001</v>
      </c>
      <c r="I116" s="272">
        <f t="shared" si="39"/>
        <v>145616.59602506668</v>
      </c>
      <c r="K116" s="133">
        <v>102</v>
      </c>
      <c r="L116" s="246" t="s">
        <v>116</v>
      </c>
      <c r="M116" s="122">
        <v>130660</v>
      </c>
      <c r="N116" s="40">
        <v>3.03</v>
      </c>
      <c r="O116" s="41">
        <v>56300</v>
      </c>
      <c r="P116" s="146">
        <f t="shared" si="40"/>
        <v>186960</v>
      </c>
      <c r="Q116" s="122">
        <v>118440</v>
      </c>
      <c r="R116" s="40">
        <v>3.03</v>
      </c>
      <c r="S116" s="41">
        <v>58836</v>
      </c>
      <c r="T116" s="146">
        <f t="shared" si="41"/>
        <v>177276</v>
      </c>
      <c r="U116" s="122">
        <v>139120</v>
      </c>
      <c r="V116" s="40">
        <v>3.03</v>
      </c>
      <c r="W116" s="41">
        <v>50721.1152</v>
      </c>
      <c r="X116" s="146">
        <f t="shared" si="42"/>
        <v>189841.1152</v>
      </c>
      <c r="Y116" s="122">
        <v>141000</v>
      </c>
      <c r="Z116" s="40">
        <v>3.03</v>
      </c>
      <c r="AA116" s="41">
        <v>57315</v>
      </c>
      <c r="AB116" s="146">
        <f t="shared" si="43"/>
        <v>198315</v>
      </c>
      <c r="AC116" s="571">
        <v>744823.86850314005</v>
      </c>
      <c r="AD116" s="563">
        <v>3.03</v>
      </c>
      <c r="AE116" s="570">
        <v>36266.372820163102</v>
      </c>
      <c r="AF116" s="620">
        <f t="shared" si="57"/>
        <v>781090.2413233032</v>
      </c>
      <c r="AG116" s="458">
        <f t="shared" si="44"/>
        <v>279849.82542472827</v>
      </c>
    </row>
    <row r="117" spans="1:35" x14ac:dyDescent="0.2">
      <c r="A117" s="7">
        <v>103</v>
      </c>
      <c r="B117" s="18" t="s">
        <v>117</v>
      </c>
      <c r="C117" s="181">
        <v>12740</v>
      </c>
      <c r="D117" s="186">
        <f t="shared" ref="D117" si="62">C117*9.28%+C117</f>
        <v>13922.272000000001</v>
      </c>
      <c r="E117" s="115">
        <v>16340</v>
      </c>
      <c r="F117" s="190">
        <f t="shared" si="61"/>
        <v>17189.68</v>
      </c>
      <c r="G117" s="271">
        <v>15814.5056</v>
      </c>
      <c r="H117" s="331">
        <f t="shared" si="38"/>
        <v>16621.045385600002</v>
      </c>
      <c r="I117" s="272">
        <f t="shared" si="39"/>
        <v>15910.999128533333</v>
      </c>
      <c r="K117" s="133">
        <v>103</v>
      </c>
      <c r="L117" s="246" t="s">
        <v>117</v>
      </c>
      <c r="M117" s="122">
        <v>14400</v>
      </c>
      <c r="N117" s="40">
        <v>3.92</v>
      </c>
      <c r="O117" s="41">
        <v>6396</v>
      </c>
      <c r="P117" s="146">
        <f t="shared" si="40"/>
        <v>20796</v>
      </c>
      <c r="Q117" s="122">
        <v>12800</v>
      </c>
      <c r="R117" s="40">
        <v>3.92</v>
      </c>
      <c r="S117" s="41">
        <v>6629</v>
      </c>
      <c r="T117" s="146">
        <f t="shared" si="41"/>
        <v>19429</v>
      </c>
      <c r="U117" s="122">
        <v>13800</v>
      </c>
      <c r="V117" s="40">
        <v>3.92</v>
      </c>
      <c r="W117" s="41">
        <v>5814.5056000000004</v>
      </c>
      <c r="X117" s="146">
        <f t="shared" si="42"/>
        <v>19614.5056</v>
      </c>
      <c r="Y117" s="122">
        <v>14500</v>
      </c>
      <c r="Z117" s="40">
        <v>3.92</v>
      </c>
      <c r="AA117" s="41">
        <v>6570</v>
      </c>
      <c r="AB117" s="146">
        <f t="shared" si="43"/>
        <v>21070</v>
      </c>
      <c r="AC117" s="571">
        <v>329000</v>
      </c>
      <c r="AD117" s="563">
        <v>3.92</v>
      </c>
      <c r="AE117" s="570">
        <v>70500</v>
      </c>
      <c r="AF117" s="620">
        <f t="shared" si="57"/>
        <v>399500</v>
      </c>
      <c r="AG117" s="458">
        <f t="shared" si="44"/>
        <v>82720.084121422216</v>
      </c>
    </row>
    <row r="118" spans="1:35" x14ac:dyDescent="0.2">
      <c r="A118" s="7">
        <v>104</v>
      </c>
      <c r="B118" s="18" t="s">
        <v>167</v>
      </c>
      <c r="C118" s="181">
        <v>226380</v>
      </c>
      <c r="D118" s="186">
        <f t="shared" ref="D118" si="63">C118*9.28%+C118</f>
        <v>247388.06400000001</v>
      </c>
      <c r="E118" s="115">
        <v>290415</v>
      </c>
      <c r="F118" s="190">
        <f t="shared" si="61"/>
        <v>305516.58</v>
      </c>
      <c r="G118" s="271">
        <v>281075.2536</v>
      </c>
      <c r="H118" s="331">
        <f t="shared" si="38"/>
        <v>295410.0915336</v>
      </c>
      <c r="I118" s="272">
        <f t="shared" si="39"/>
        <v>282771.57851120003</v>
      </c>
      <c r="K118" s="133">
        <v>104</v>
      </c>
      <c r="L118" s="246" t="s">
        <v>167</v>
      </c>
      <c r="M118" s="122">
        <v>469200</v>
      </c>
      <c r="N118" s="40">
        <v>3.92</v>
      </c>
      <c r="O118" s="41">
        <v>107883</v>
      </c>
      <c r="P118" s="146">
        <f t="shared" si="40"/>
        <v>577083</v>
      </c>
      <c r="Q118" s="122">
        <v>428400</v>
      </c>
      <c r="R118" s="40">
        <v>3.92</v>
      </c>
      <c r="S118" s="41">
        <v>113767</v>
      </c>
      <c r="T118" s="146">
        <f t="shared" si="41"/>
        <v>542167</v>
      </c>
      <c r="U118" s="122">
        <v>476000</v>
      </c>
      <c r="V118" s="40">
        <v>3.92</v>
      </c>
      <c r="W118" s="41">
        <v>98075.253599999996</v>
      </c>
      <c r="X118" s="146">
        <f t="shared" si="42"/>
        <v>574075.25359999994</v>
      </c>
      <c r="Y118" s="122">
        <v>506600</v>
      </c>
      <c r="Z118" s="40">
        <v>3.92</v>
      </c>
      <c r="AA118" s="41">
        <v>108864</v>
      </c>
      <c r="AB118" s="146">
        <f t="shared" si="43"/>
        <v>615464</v>
      </c>
      <c r="AC118" s="571">
        <v>1332762.54589008</v>
      </c>
      <c r="AD118" s="563">
        <v>3.92</v>
      </c>
      <c r="AE118" s="570">
        <v>24522.8308443774</v>
      </c>
      <c r="AF118" s="620">
        <f t="shared" si="57"/>
        <v>1357285.3767344574</v>
      </c>
      <c r="AG118" s="458">
        <f t="shared" si="44"/>
        <v>658141.03480760951</v>
      </c>
    </row>
    <row r="119" spans="1:35" x14ac:dyDescent="0.2">
      <c r="A119" s="7">
        <v>105</v>
      </c>
      <c r="B119" s="18" t="s">
        <v>78</v>
      </c>
      <c r="C119" s="181">
        <v>101920</v>
      </c>
      <c r="D119" s="186">
        <f t="shared" ref="D119" si="64">C119*9.28%+C119</f>
        <v>111378.17600000001</v>
      </c>
      <c r="E119" s="115">
        <v>130720</v>
      </c>
      <c r="F119" s="190">
        <f t="shared" si="61"/>
        <v>137517.44</v>
      </c>
      <c r="G119" s="271">
        <v>126516.0448</v>
      </c>
      <c r="H119" s="331">
        <f t="shared" si="38"/>
        <v>132968.36308480002</v>
      </c>
      <c r="I119" s="272">
        <f t="shared" si="39"/>
        <v>127287.99302826666</v>
      </c>
      <c r="K119" s="133">
        <v>105</v>
      </c>
      <c r="L119" s="246" t="s">
        <v>78</v>
      </c>
      <c r="M119" s="457" t="s">
        <v>593</v>
      </c>
      <c r="N119" s="40">
        <v>3.92</v>
      </c>
      <c r="O119" s="41">
        <v>140433</v>
      </c>
      <c r="P119" s="146">
        <f>+O119</f>
        <v>140433</v>
      </c>
      <c r="Q119" s="457" t="s">
        <v>593</v>
      </c>
      <c r="R119" s="40">
        <v>3.92</v>
      </c>
      <c r="S119" s="41">
        <v>142963</v>
      </c>
      <c r="T119" s="146">
        <f>+S119</f>
        <v>142963</v>
      </c>
      <c r="U119" s="457" t="s">
        <v>593</v>
      </c>
      <c r="V119" s="40">
        <v>3.92</v>
      </c>
      <c r="W119" s="41">
        <v>126516.0448</v>
      </c>
      <c r="X119" s="146">
        <f>+W119</f>
        <v>126516.0448</v>
      </c>
      <c r="Y119" s="457" t="s">
        <v>593</v>
      </c>
      <c r="Z119" s="40">
        <v>3.92</v>
      </c>
      <c r="AA119" s="41">
        <v>136637</v>
      </c>
      <c r="AB119" s="146">
        <f>+AA119</f>
        <v>136637</v>
      </c>
      <c r="AC119" s="457" t="s">
        <v>593</v>
      </c>
      <c r="AD119" s="563">
        <v>3.92</v>
      </c>
      <c r="AE119" s="570">
        <v>348437.43999750202</v>
      </c>
      <c r="AF119" s="620">
        <f t="shared" si="57"/>
        <v>348437.43999750202</v>
      </c>
      <c r="AG119" s="458">
        <f t="shared" si="44"/>
        <v>170379.07963762811</v>
      </c>
    </row>
    <row r="120" spans="1:35" x14ac:dyDescent="0.2">
      <c r="A120" s="7">
        <v>106</v>
      </c>
      <c r="B120" s="18" t="s">
        <v>79</v>
      </c>
      <c r="C120" s="181">
        <v>213640</v>
      </c>
      <c r="D120" s="186">
        <f t="shared" ref="D120:D124" si="65">C120*9.28%+C120</f>
        <v>233465.79199999999</v>
      </c>
      <c r="E120" s="115">
        <v>274075</v>
      </c>
      <c r="F120" s="190">
        <f t="shared" si="61"/>
        <v>288326.90000000002</v>
      </c>
      <c r="G120" s="271">
        <v>265260.74800000002</v>
      </c>
      <c r="H120" s="331">
        <f t="shared" si="38"/>
        <v>278789.04614799999</v>
      </c>
      <c r="I120" s="272">
        <f t="shared" si="39"/>
        <v>266860.57938266668</v>
      </c>
      <c r="K120" s="133">
        <v>106</v>
      </c>
      <c r="L120" s="246" t="s">
        <v>79</v>
      </c>
      <c r="M120" s="122">
        <v>249400</v>
      </c>
      <c r="N120" s="40">
        <v>3.92</v>
      </c>
      <c r="O120" s="41">
        <v>104452</v>
      </c>
      <c r="P120" s="146">
        <f t="shared" si="40"/>
        <v>353852</v>
      </c>
      <c r="Q120" s="122">
        <v>216720</v>
      </c>
      <c r="R120" s="40">
        <v>3.92</v>
      </c>
      <c r="S120" s="41">
        <v>104452</v>
      </c>
      <c r="T120" s="146">
        <f t="shared" si="41"/>
        <v>321172</v>
      </c>
      <c r="U120" s="122">
        <v>256280</v>
      </c>
      <c r="V120" s="40">
        <v>3.92</v>
      </c>
      <c r="W120" s="41">
        <v>93260.748000000021</v>
      </c>
      <c r="X120" s="146">
        <f t="shared" si="42"/>
        <v>349540.74800000002</v>
      </c>
      <c r="Y120" s="122">
        <v>258000</v>
      </c>
      <c r="Z120" s="40">
        <v>3.92</v>
      </c>
      <c r="AA120" s="41">
        <v>104452</v>
      </c>
      <c r="AB120" s="146">
        <f t="shared" si="43"/>
        <v>362452</v>
      </c>
      <c r="AC120" s="571">
        <v>478271.359325125</v>
      </c>
      <c r="AD120" s="563">
        <v>3.92</v>
      </c>
      <c r="AE120" s="570">
        <v>119049.966384878</v>
      </c>
      <c r="AF120" s="620">
        <f t="shared" si="57"/>
        <v>597321.32571000303</v>
      </c>
      <c r="AG120" s="458">
        <f t="shared" si="44"/>
        <v>375199.77551544487</v>
      </c>
    </row>
    <row r="121" spans="1:35" x14ac:dyDescent="0.2">
      <c r="A121" s="7">
        <v>107</v>
      </c>
      <c r="B121" s="18" t="s">
        <v>80</v>
      </c>
      <c r="C121" s="181">
        <v>427280</v>
      </c>
      <c r="D121" s="186">
        <f t="shared" si="65"/>
        <v>466931.58399999997</v>
      </c>
      <c r="E121" s="115">
        <v>547960</v>
      </c>
      <c r="F121" s="190">
        <f t="shared" si="61"/>
        <v>576453.92000000004</v>
      </c>
      <c r="G121" s="271">
        <v>530337.60640000005</v>
      </c>
      <c r="H121" s="331">
        <f t="shared" si="38"/>
        <v>557384.82432640006</v>
      </c>
      <c r="I121" s="272">
        <f t="shared" si="39"/>
        <v>533590.10944213334</v>
      </c>
      <c r="K121" s="133">
        <v>107</v>
      </c>
      <c r="L121" s="246" t="s">
        <v>80</v>
      </c>
      <c r="M121" s="122">
        <v>472650</v>
      </c>
      <c r="N121" s="40">
        <v>3.92</v>
      </c>
      <c r="O121" s="41">
        <v>205725</v>
      </c>
      <c r="P121" s="146">
        <f t="shared" si="40"/>
        <v>678375</v>
      </c>
      <c r="Q121" s="122">
        <v>448500</v>
      </c>
      <c r="R121" s="40">
        <v>3.92</v>
      </c>
      <c r="S121" s="41">
        <v>207578</v>
      </c>
      <c r="T121" s="146">
        <f t="shared" si="41"/>
        <v>656078</v>
      </c>
      <c r="U121" s="122">
        <v>486450</v>
      </c>
      <c r="V121" s="40">
        <v>3.92</v>
      </c>
      <c r="W121" s="41">
        <v>185337.60640000005</v>
      </c>
      <c r="X121" s="146">
        <f t="shared" si="42"/>
        <v>671787.60640000005</v>
      </c>
      <c r="Y121" s="122">
        <v>510600</v>
      </c>
      <c r="Z121" s="40">
        <v>3.92</v>
      </c>
      <c r="AA121" s="41">
        <v>200165</v>
      </c>
      <c r="AB121" s="146">
        <f t="shared" si="43"/>
        <v>710765</v>
      </c>
      <c r="AC121" s="571">
        <v>507211.34603588103</v>
      </c>
      <c r="AD121" s="563">
        <v>3.92</v>
      </c>
      <c r="AE121" s="570">
        <v>128310.76213232</v>
      </c>
      <c r="AF121" s="620">
        <f t="shared" si="57"/>
        <v>635522.10816820106</v>
      </c>
      <c r="AG121" s="458">
        <f t="shared" si="44"/>
        <v>647686.30400172237</v>
      </c>
    </row>
    <row r="122" spans="1:35" x14ac:dyDescent="0.2">
      <c r="A122" s="7">
        <v>108</v>
      </c>
      <c r="B122" s="18" t="s">
        <v>81</v>
      </c>
      <c r="C122" s="181">
        <v>530180</v>
      </c>
      <c r="D122" s="186">
        <f t="shared" si="65"/>
        <v>579380.70400000003</v>
      </c>
      <c r="E122" s="115">
        <v>679915</v>
      </c>
      <c r="F122" s="190">
        <f t="shared" si="61"/>
        <v>715270.58</v>
      </c>
      <c r="G122" s="271">
        <v>658048.93359999999</v>
      </c>
      <c r="H122" s="331">
        <f t="shared" si="38"/>
        <v>691609.4292136</v>
      </c>
      <c r="I122" s="272">
        <f t="shared" si="39"/>
        <v>662086.90440453333</v>
      </c>
      <c r="K122" s="133">
        <v>108</v>
      </c>
      <c r="L122" s="246" t="s">
        <v>81</v>
      </c>
      <c r="M122" s="122">
        <v>577800</v>
      </c>
      <c r="N122" s="40">
        <v>0.43</v>
      </c>
      <c r="O122" s="41">
        <v>255354</v>
      </c>
      <c r="P122" s="146">
        <f t="shared" si="40"/>
        <v>833154</v>
      </c>
      <c r="Q122" s="122">
        <v>556400</v>
      </c>
      <c r="R122" s="40">
        <v>0.43</v>
      </c>
      <c r="S122" s="41">
        <v>257655</v>
      </c>
      <c r="T122" s="146">
        <f t="shared" si="41"/>
        <v>814055</v>
      </c>
      <c r="U122" s="122">
        <v>620600</v>
      </c>
      <c r="V122" s="40">
        <v>0.43</v>
      </c>
      <c r="W122" s="41">
        <v>230048.93359999999</v>
      </c>
      <c r="X122" s="146">
        <f t="shared" si="42"/>
        <v>850648.93359999999</v>
      </c>
      <c r="Y122" s="122">
        <v>620600</v>
      </c>
      <c r="Z122" s="40">
        <v>0.43</v>
      </c>
      <c r="AA122" s="41">
        <v>257655</v>
      </c>
      <c r="AB122" s="146">
        <f t="shared" si="43"/>
        <v>878255</v>
      </c>
      <c r="AC122" s="571">
        <v>651911.27958966105</v>
      </c>
      <c r="AD122" s="563">
        <v>0.43</v>
      </c>
      <c r="AE122" s="570">
        <v>163617.545919442</v>
      </c>
      <c r="AF122" s="620">
        <f t="shared" si="57"/>
        <v>815528.82550910302</v>
      </c>
      <c r="AG122" s="458">
        <f t="shared" si="44"/>
        <v>808954.7772522727</v>
      </c>
    </row>
    <row r="123" spans="1:35" x14ac:dyDescent="0.2">
      <c r="A123" s="7">
        <v>109</v>
      </c>
      <c r="B123" s="18" t="s">
        <v>82</v>
      </c>
      <c r="C123" s="181">
        <v>327320</v>
      </c>
      <c r="D123" s="186">
        <f t="shared" si="65"/>
        <v>357695.29599999997</v>
      </c>
      <c r="E123" s="115">
        <v>419805</v>
      </c>
      <c r="F123" s="190">
        <f t="shared" si="61"/>
        <v>441634.86</v>
      </c>
      <c r="G123" s="271">
        <v>406304.07120000001</v>
      </c>
      <c r="H123" s="331">
        <f t="shared" si="38"/>
        <v>427025.57883120002</v>
      </c>
      <c r="I123" s="272">
        <f t="shared" si="39"/>
        <v>408785.24494373333</v>
      </c>
      <c r="K123" s="133">
        <v>109</v>
      </c>
      <c r="L123" s="246" t="s">
        <v>82</v>
      </c>
      <c r="M123" s="122">
        <v>361680</v>
      </c>
      <c r="N123" s="40">
        <v>0.86</v>
      </c>
      <c r="O123" s="41">
        <v>159381</v>
      </c>
      <c r="P123" s="146">
        <f t="shared" si="40"/>
        <v>521061</v>
      </c>
      <c r="Q123" s="122">
        <v>361680</v>
      </c>
      <c r="R123" s="40">
        <v>0.86</v>
      </c>
      <c r="S123" s="41">
        <v>162227</v>
      </c>
      <c r="T123" s="146">
        <f t="shared" si="41"/>
        <v>523907</v>
      </c>
      <c r="U123" s="122">
        <v>382800</v>
      </c>
      <c r="V123" s="40">
        <v>0.86</v>
      </c>
      <c r="W123" s="41">
        <v>142304.07120000001</v>
      </c>
      <c r="X123" s="146">
        <f t="shared" si="42"/>
        <v>525104.07120000001</v>
      </c>
      <c r="Y123" s="122">
        <v>388080</v>
      </c>
      <c r="Z123" s="40">
        <v>0.86</v>
      </c>
      <c r="AA123" s="41">
        <v>162227</v>
      </c>
      <c r="AB123" s="146">
        <f t="shared" si="43"/>
        <v>550307</v>
      </c>
      <c r="AC123" s="571">
        <v>552906.06189496897</v>
      </c>
      <c r="AD123" s="563">
        <v>0.86</v>
      </c>
      <c r="AE123" s="570">
        <v>138325.52069143701</v>
      </c>
      <c r="AF123" s="620">
        <f t="shared" si="57"/>
        <v>691231.58258640603</v>
      </c>
      <c r="AG123" s="458">
        <f t="shared" si="44"/>
        <v>536732.6497883565</v>
      </c>
    </row>
    <row r="124" spans="1:35" x14ac:dyDescent="0.2">
      <c r="A124" s="7">
        <v>110</v>
      </c>
      <c r="B124" s="18" t="s">
        <v>83</v>
      </c>
      <c r="C124" s="181">
        <v>322420</v>
      </c>
      <c r="D124" s="186">
        <f t="shared" si="65"/>
        <v>352340.576</v>
      </c>
      <c r="E124" s="115">
        <v>413535</v>
      </c>
      <c r="F124" s="190">
        <f t="shared" si="61"/>
        <v>435038.82</v>
      </c>
      <c r="G124" s="271">
        <v>400235.7144</v>
      </c>
      <c r="H124" s="331">
        <f t="shared" si="38"/>
        <v>420647.73583439999</v>
      </c>
      <c r="I124" s="272">
        <f t="shared" si="39"/>
        <v>402675.71061146661</v>
      </c>
      <c r="K124" s="133">
        <v>110</v>
      </c>
      <c r="L124" s="246" t="s">
        <v>83</v>
      </c>
      <c r="M124" s="122">
        <v>369200</v>
      </c>
      <c r="N124" s="40">
        <v>3.03</v>
      </c>
      <c r="O124" s="41">
        <v>157064</v>
      </c>
      <c r="P124" s="146">
        <f t="shared" si="40"/>
        <v>526264</v>
      </c>
      <c r="Q124" s="122">
        <v>353600</v>
      </c>
      <c r="R124" s="40">
        <v>3.03</v>
      </c>
      <c r="S124" s="41">
        <v>159869</v>
      </c>
      <c r="T124" s="146">
        <f t="shared" si="41"/>
        <v>513469</v>
      </c>
      <c r="U124" s="122">
        <v>387400</v>
      </c>
      <c r="V124" s="40">
        <v>3.03</v>
      </c>
      <c r="W124" s="41">
        <v>140235.7144</v>
      </c>
      <c r="X124" s="146">
        <f t="shared" si="42"/>
        <v>527635.71439999994</v>
      </c>
      <c r="Y124" s="122">
        <v>387400</v>
      </c>
      <c r="Z124" s="40">
        <v>3.03</v>
      </c>
      <c r="AA124" s="41">
        <v>155662</v>
      </c>
      <c r="AB124" s="146">
        <f t="shared" si="43"/>
        <v>543062</v>
      </c>
      <c r="AC124" s="571">
        <v>558998.690676181</v>
      </c>
      <c r="AD124" s="563">
        <v>3.03</v>
      </c>
      <c r="AE124" s="570">
        <v>139757.288455022</v>
      </c>
      <c r="AF124" s="620">
        <f t="shared" si="57"/>
        <v>698755.97913120303</v>
      </c>
      <c r="AG124" s="458">
        <f t="shared" si="44"/>
        <v>535310.40069044486</v>
      </c>
    </row>
    <row r="125" spans="1:35" s="240" customFormat="1" x14ac:dyDescent="0.2">
      <c r="A125" s="659" t="s">
        <v>84</v>
      </c>
      <c r="B125" s="660"/>
      <c r="C125" s="232"/>
      <c r="D125" s="232"/>
      <c r="E125" s="232"/>
      <c r="F125" s="232"/>
      <c r="H125" s="334"/>
      <c r="I125" s="283"/>
      <c r="K125" s="247" t="s">
        <v>84</v>
      </c>
      <c r="L125" s="247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600"/>
      <c r="AD125" s="387"/>
      <c r="AE125" s="600"/>
      <c r="AF125" s="616"/>
      <c r="AG125" s="387"/>
      <c r="AH125" s="619"/>
      <c r="AI125" s="241"/>
    </row>
    <row r="126" spans="1:35" x14ac:dyDescent="0.2">
      <c r="A126" s="7">
        <v>111</v>
      </c>
      <c r="B126" s="24" t="s">
        <v>152</v>
      </c>
      <c r="C126" s="181">
        <v>84280</v>
      </c>
      <c r="D126" s="186">
        <f t="shared" ref="D126:D129" si="66">C126*9.28%+C126</f>
        <v>92101.183999999994</v>
      </c>
      <c r="E126" s="115">
        <v>108110</v>
      </c>
      <c r="F126" s="190">
        <f t="shared" ref="F126:F129" si="67">+E126*5.2%+E126</f>
        <v>113731.72</v>
      </c>
      <c r="G126" s="271">
        <v>104633.18240000001</v>
      </c>
      <c r="H126" s="331">
        <f t="shared" si="38"/>
        <v>109969.47470240001</v>
      </c>
      <c r="I126" s="272">
        <f t="shared" si="39"/>
        <v>105267.45956746668</v>
      </c>
      <c r="K126" s="133">
        <v>111</v>
      </c>
      <c r="L126" s="336" t="s">
        <v>152</v>
      </c>
      <c r="M126" s="122">
        <v>333600</v>
      </c>
      <c r="N126" s="40">
        <v>0.32</v>
      </c>
      <c r="O126" s="41">
        <v>40297</v>
      </c>
      <c r="P126" s="146">
        <f t="shared" si="40"/>
        <v>373897</v>
      </c>
      <c r="Q126" s="122">
        <v>300000</v>
      </c>
      <c r="R126" s="40">
        <v>0.32</v>
      </c>
      <c r="S126" s="41">
        <v>42494</v>
      </c>
      <c r="T126" s="146">
        <f t="shared" si="41"/>
        <v>342494</v>
      </c>
      <c r="U126" s="122">
        <v>333600</v>
      </c>
      <c r="V126" s="40">
        <v>0.32</v>
      </c>
      <c r="W126" s="41">
        <v>36633.182400000005</v>
      </c>
      <c r="X126" s="146">
        <f t="shared" si="42"/>
        <v>370233.18239999999</v>
      </c>
      <c r="Y126" s="122">
        <v>357600</v>
      </c>
      <c r="Z126" s="40">
        <v>0.32</v>
      </c>
      <c r="AA126" s="41">
        <v>40297</v>
      </c>
      <c r="AB126" s="146">
        <f t="shared" si="43"/>
        <v>397897</v>
      </c>
      <c r="AC126" s="571">
        <v>543767.11872315197</v>
      </c>
      <c r="AD126" s="563">
        <v>0.32</v>
      </c>
      <c r="AE126" s="570">
        <v>72654.598215950493</v>
      </c>
      <c r="AF126" s="620">
        <f t="shared" ref="AF126:AF189" si="68">IF(AND(AC126="",AE126=""),"",SUM(AC126,AE126))</f>
        <v>616421.71693910251</v>
      </c>
      <c r="AG126" s="458">
        <f t="shared" si="44"/>
        <v>367701.72648442822</v>
      </c>
    </row>
    <row r="127" spans="1:35" x14ac:dyDescent="0.2">
      <c r="A127" s="7">
        <v>112</v>
      </c>
      <c r="B127" s="24" t="s">
        <v>153</v>
      </c>
      <c r="C127" s="181">
        <v>131320</v>
      </c>
      <c r="D127" s="186">
        <f t="shared" si="66"/>
        <v>143506.49599999998</v>
      </c>
      <c r="E127" s="115">
        <v>168435</v>
      </c>
      <c r="F127" s="190">
        <f t="shared" si="67"/>
        <v>177193.62</v>
      </c>
      <c r="G127" s="271">
        <v>163018.13039999999</v>
      </c>
      <c r="H127" s="331">
        <f t="shared" si="38"/>
        <v>171332.0550504</v>
      </c>
      <c r="I127" s="272">
        <f t="shared" si="39"/>
        <v>164010.72368346667</v>
      </c>
      <c r="K127" s="133">
        <v>112</v>
      </c>
      <c r="L127" s="336" t="s">
        <v>153</v>
      </c>
      <c r="M127" s="122">
        <v>222400</v>
      </c>
      <c r="N127" s="40">
        <v>0.41675675675675677</v>
      </c>
      <c r="O127" s="41">
        <v>63290</v>
      </c>
      <c r="P127" s="146">
        <f t="shared" si="40"/>
        <v>285690</v>
      </c>
      <c r="Q127" s="122">
        <v>214400</v>
      </c>
      <c r="R127" s="40">
        <v>0.41675675675675677</v>
      </c>
      <c r="S127" s="41">
        <v>63860</v>
      </c>
      <c r="T127" s="146">
        <f t="shared" si="41"/>
        <v>278260</v>
      </c>
      <c r="U127" s="122">
        <v>220800</v>
      </c>
      <c r="V127" s="40">
        <v>0.41675675675675677</v>
      </c>
      <c r="W127" s="41">
        <v>57018.130399999995</v>
      </c>
      <c r="X127" s="146">
        <f t="shared" si="42"/>
        <v>277818.13040000002</v>
      </c>
      <c r="Y127" s="122">
        <v>241600</v>
      </c>
      <c r="Z127" s="40">
        <v>0.41675675675675677</v>
      </c>
      <c r="AA127" s="41">
        <v>61580</v>
      </c>
      <c r="AB127" s="146">
        <f t="shared" si="43"/>
        <v>303180</v>
      </c>
      <c r="AC127" s="571">
        <v>201056.74977998901</v>
      </c>
      <c r="AD127" s="563">
        <v>0.416756756756757</v>
      </c>
      <c r="AE127" s="570">
        <v>49852.935002265403</v>
      </c>
      <c r="AF127" s="620">
        <f t="shared" si="68"/>
        <v>250909.68478225442</v>
      </c>
      <c r="AG127" s="458">
        <f t="shared" si="44"/>
        <v>259978.08981095356</v>
      </c>
    </row>
    <row r="128" spans="1:35" x14ac:dyDescent="0.2">
      <c r="A128" s="7">
        <v>113</v>
      </c>
      <c r="B128" s="24" t="s">
        <v>154</v>
      </c>
      <c r="C128" s="181">
        <v>55860</v>
      </c>
      <c r="D128" s="186">
        <f t="shared" si="66"/>
        <v>61043.807999999997</v>
      </c>
      <c r="E128" s="115">
        <v>71725</v>
      </c>
      <c r="F128" s="190">
        <f t="shared" si="67"/>
        <v>75454.7</v>
      </c>
      <c r="G128" s="271">
        <v>69418.323999999993</v>
      </c>
      <c r="H128" s="331">
        <f t="shared" si="38"/>
        <v>72958.658523999999</v>
      </c>
      <c r="I128" s="272">
        <f t="shared" si="39"/>
        <v>69819.055508000005</v>
      </c>
      <c r="K128" s="133">
        <v>113</v>
      </c>
      <c r="L128" s="336" t="s">
        <v>154</v>
      </c>
      <c r="M128" s="122">
        <v>128160</v>
      </c>
      <c r="N128" s="40">
        <v>0.25</v>
      </c>
      <c r="O128" s="41">
        <v>27104</v>
      </c>
      <c r="P128" s="146">
        <f t="shared" si="40"/>
        <v>155264</v>
      </c>
      <c r="Q128" s="122">
        <v>112140</v>
      </c>
      <c r="R128" s="40">
        <v>0.25</v>
      </c>
      <c r="S128" s="41">
        <v>27593</v>
      </c>
      <c r="T128" s="146">
        <f t="shared" si="41"/>
        <v>139733</v>
      </c>
      <c r="U128" s="122">
        <v>127270</v>
      </c>
      <c r="V128" s="40">
        <v>0.25</v>
      </c>
      <c r="W128" s="41">
        <v>24418.323999999993</v>
      </c>
      <c r="X128" s="146">
        <f t="shared" si="42"/>
        <v>151688.32399999999</v>
      </c>
      <c r="Y128" s="122">
        <v>131720</v>
      </c>
      <c r="Z128" s="40">
        <v>0.25</v>
      </c>
      <c r="AA128" s="41">
        <v>27104</v>
      </c>
      <c r="AB128" s="146">
        <f t="shared" si="43"/>
        <v>158824</v>
      </c>
      <c r="AC128" s="571">
        <v>324432.48259952699</v>
      </c>
      <c r="AD128" s="563">
        <v>0.25</v>
      </c>
      <c r="AE128" s="570">
        <v>44986.447763272503</v>
      </c>
      <c r="AF128" s="620">
        <f t="shared" si="68"/>
        <v>369418.9303627995</v>
      </c>
      <c r="AG128" s="458">
        <f t="shared" si="44"/>
        <v>174124.55164513327</v>
      </c>
    </row>
    <row r="129" spans="1:33" x14ac:dyDescent="0.2">
      <c r="A129" s="7">
        <v>114</v>
      </c>
      <c r="B129" s="24" t="s">
        <v>155</v>
      </c>
      <c r="C129" s="181">
        <v>36260</v>
      </c>
      <c r="D129" s="186">
        <f t="shared" si="66"/>
        <v>39624.928</v>
      </c>
      <c r="E129" s="115">
        <v>46550</v>
      </c>
      <c r="F129" s="190">
        <f t="shared" si="67"/>
        <v>48970.6</v>
      </c>
      <c r="G129" s="271">
        <v>45052.951999999997</v>
      </c>
      <c r="H129" s="331">
        <f t="shared" si="38"/>
        <v>47350.652552</v>
      </c>
      <c r="I129" s="272">
        <f t="shared" si="39"/>
        <v>45315.393517333338</v>
      </c>
      <c r="K129" s="133">
        <v>114</v>
      </c>
      <c r="L129" s="336" t="s">
        <v>155</v>
      </c>
      <c r="M129" s="122">
        <v>138600</v>
      </c>
      <c r="N129" s="40">
        <v>0.25</v>
      </c>
      <c r="O129" s="41">
        <v>17819</v>
      </c>
      <c r="P129" s="146">
        <f t="shared" si="40"/>
        <v>156419</v>
      </c>
      <c r="Q129" s="122">
        <v>135630</v>
      </c>
      <c r="R129" s="40">
        <v>0.25</v>
      </c>
      <c r="S129" s="41">
        <v>18300</v>
      </c>
      <c r="T129" s="146">
        <f t="shared" si="41"/>
        <v>153930</v>
      </c>
      <c r="U129" s="122">
        <v>143550</v>
      </c>
      <c r="V129" s="40">
        <v>0.25</v>
      </c>
      <c r="W129" s="41">
        <v>16052.951999999997</v>
      </c>
      <c r="X129" s="146">
        <f t="shared" si="42"/>
        <v>159602.95199999999</v>
      </c>
      <c r="Y129" s="122">
        <v>146520</v>
      </c>
      <c r="Z129" s="40">
        <v>0.25</v>
      </c>
      <c r="AA129" s="41">
        <v>17337</v>
      </c>
      <c r="AB129" s="146">
        <f t="shared" si="43"/>
        <v>163857</v>
      </c>
      <c r="AC129" s="571">
        <v>333571.42577134498</v>
      </c>
      <c r="AD129" s="563">
        <v>0.25</v>
      </c>
      <c r="AE129" s="570">
        <v>45542.4001395581</v>
      </c>
      <c r="AF129" s="620">
        <f t="shared" si="68"/>
        <v>379113.82591090305</v>
      </c>
      <c r="AG129" s="458">
        <f t="shared" si="44"/>
        <v>176373.02857137274</v>
      </c>
    </row>
    <row r="130" spans="1:33" x14ac:dyDescent="0.2">
      <c r="A130" s="7">
        <v>115</v>
      </c>
      <c r="B130" s="24" t="s">
        <v>156</v>
      </c>
      <c r="C130" s="329" t="s">
        <v>593</v>
      </c>
      <c r="D130" s="332" t="s">
        <v>593</v>
      </c>
      <c r="E130" s="329" t="s">
        <v>593</v>
      </c>
      <c r="F130" s="332" t="s">
        <v>593</v>
      </c>
      <c r="G130" s="271">
        <v>132296</v>
      </c>
      <c r="H130" s="331">
        <f t="shared" si="38"/>
        <v>139043.09599999999</v>
      </c>
      <c r="I130" s="272">
        <f t="shared" si="39"/>
        <v>139043.09599999999</v>
      </c>
      <c r="K130" s="133">
        <v>115</v>
      </c>
      <c r="L130" s="336" t="s">
        <v>156</v>
      </c>
      <c r="M130" s="457" t="s">
        <v>593</v>
      </c>
      <c r="N130" s="40">
        <v>0.15</v>
      </c>
      <c r="O130" s="41">
        <v>50400</v>
      </c>
      <c r="P130" s="146">
        <f>+O130</f>
        <v>50400</v>
      </c>
      <c r="Q130" s="457" t="s">
        <v>593</v>
      </c>
      <c r="R130" s="40">
        <v>0.15</v>
      </c>
      <c r="S130" s="41">
        <v>50850</v>
      </c>
      <c r="T130" s="146">
        <f>+S130</f>
        <v>50850</v>
      </c>
      <c r="U130" s="457" t="s">
        <v>593</v>
      </c>
      <c r="V130" s="40">
        <v>0.15</v>
      </c>
      <c r="W130" s="41">
        <v>45000</v>
      </c>
      <c r="X130" s="146">
        <f>+W130</f>
        <v>45000</v>
      </c>
      <c r="Y130" s="457" t="s">
        <v>593</v>
      </c>
      <c r="Z130" s="40">
        <v>0.15</v>
      </c>
      <c r="AA130" s="41">
        <v>49050</v>
      </c>
      <c r="AB130" s="146">
        <f>+AA130</f>
        <v>49050</v>
      </c>
      <c r="AC130" s="571">
        <v>201056.74977998901</v>
      </c>
      <c r="AD130" s="563">
        <v>0.15</v>
      </c>
      <c r="AE130" s="570">
        <v>49852.935002265403</v>
      </c>
      <c r="AF130" s="620">
        <f t="shared" si="68"/>
        <v>250909.68478225442</v>
      </c>
      <c r="AG130" s="458">
        <f t="shared" si="44"/>
        <v>97542.130130375735</v>
      </c>
    </row>
    <row r="131" spans="1:33" x14ac:dyDescent="0.2">
      <c r="A131" s="7">
        <v>116</v>
      </c>
      <c r="B131" s="24" t="s">
        <v>157</v>
      </c>
      <c r="C131" s="181">
        <v>14700</v>
      </c>
      <c r="D131" s="186">
        <f t="shared" ref="D131:D136" si="69">C131*9.28%+C131</f>
        <v>16064.16</v>
      </c>
      <c r="E131" s="115">
        <v>18905</v>
      </c>
      <c r="F131" s="190">
        <f t="shared" ref="F131:F136" si="70">+E131*5.2%+E131</f>
        <v>19888.060000000001</v>
      </c>
      <c r="G131" s="271">
        <v>18297.015200000002</v>
      </c>
      <c r="H131" s="331">
        <f t="shared" si="38"/>
        <v>19230.162975200001</v>
      </c>
      <c r="I131" s="272">
        <f t="shared" si="39"/>
        <v>18394.127658400001</v>
      </c>
      <c r="K131" s="133">
        <v>116</v>
      </c>
      <c r="L131" s="336" t="s">
        <v>157</v>
      </c>
      <c r="M131" s="122">
        <v>6345</v>
      </c>
      <c r="N131" s="40">
        <v>0.36</v>
      </c>
      <c r="O131" s="41">
        <v>7053</v>
      </c>
      <c r="P131" s="146">
        <f t="shared" si="40"/>
        <v>13398</v>
      </c>
      <c r="Q131" s="122">
        <v>5985</v>
      </c>
      <c r="R131" s="40">
        <v>0.36</v>
      </c>
      <c r="S131" s="41">
        <v>7305</v>
      </c>
      <c r="T131" s="146">
        <f t="shared" si="41"/>
        <v>13290</v>
      </c>
      <c r="U131" s="122">
        <v>6255</v>
      </c>
      <c r="V131" s="40">
        <v>0.36</v>
      </c>
      <c r="W131" s="41">
        <v>6297.0152000000016</v>
      </c>
      <c r="X131" s="146">
        <f t="shared" si="42"/>
        <v>12552.015200000002</v>
      </c>
      <c r="Y131" s="122">
        <v>6840</v>
      </c>
      <c r="Z131" s="40">
        <v>0.36</v>
      </c>
      <c r="AA131" s="41">
        <v>7116</v>
      </c>
      <c r="AB131" s="146">
        <f t="shared" si="43"/>
        <v>13956</v>
      </c>
      <c r="AC131" s="571">
        <v>144699.93355377999</v>
      </c>
      <c r="AD131" s="563">
        <v>0.36</v>
      </c>
      <c r="AE131" s="570">
        <v>35306.783787122302</v>
      </c>
      <c r="AF131" s="620">
        <f t="shared" si="68"/>
        <v>180006.71734090231</v>
      </c>
      <c r="AG131" s="458">
        <f t="shared" si="44"/>
        <v>41932.810033217051</v>
      </c>
    </row>
    <row r="132" spans="1:33" x14ac:dyDescent="0.2">
      <c r="A132" s="7">
        <v>117</v>
      </c>
      <c r="B132" s="24" t="s">
        <v>158</v>
      </c>
      <c r="C132" s="181">
        <v>46060</v>
      </c>
      <c r="D132" s="186">
        <f t="shared" si="69"/>
        <v>50334.368000000002</v>
      </c>
      <c r="E132" s="115">
        <v>59090</v>
      </c>
      <c r="F132" s="190">
        <f t="shared" si="70"/>
        <v>62162.68</v>
      </c>
      <c r="G132" s="271">
        <v>57189.6656</v>
      </c>
      <c r="H132" s="331">
        <f t="shared" si="38"/>
        <v>60106.338545600003</v>
      </c>
      <c r="I132" s="272">
        <f t="shared" si="39"/>
        <v>57534.462181866671</v>
      </c>
      <c r="K132" s="133">
        <v>117</v>
      </c>
      <c r="L132" s="336" t="s">
        <v>158</v>
      </c>
      <c r="M132" s="122">
        <v>164400</v>
      </c>
      <c r="N132" s="40">
        <v>0.36</v>
      </c>
      <c r="O132" s="41">
        <v>22209</v>
      </c>
      <c r="P132" s="146">
        <f t="shared" si="40"/>
        <v>186609</v>
      </c>
      <c r="Q132" s="122">
        <v>160800</v>
      </c>
      <c r="R132" s="40">
        <v>0.36</v>
      </c>
      <c r="S132" s="41">
        <v>23016</v>
      </c>
      <c r="T132" s="146">
        <f t="shared" si="41"/>
        <v>183816</v>
      </c>
      <c r="U132" s="122">
        <v>178800</v>
      </c>
      <c r="V132" s="40">
        <v>0.36</v>
      </c>
      <c r="W132" s="41">
        <v>20189.6656</v>
      </c>
      <c r="X132" s="146">
        <f t="shared" si="42"/>
        <v>198989.66560000001</v>
      </c>
      <c r="Y132" s="122">
        <v>178800</v>
      </c>
      <c r="Z132" s="40">
        <v>0.36</v>
      </c>
      <c r="AA132" s="41">
        <v>23016</v>
      </c>
      <c r="AB132" s="146">
        <f t="shared" si="43"/>
        <v>201816</v>
      </c>
      <c r="AC132" s="571">
        <v>41125.244273179502</v>
      </c>
      <c r="AD132" s="563">
        <v>0.36</v>
      </c>
      <c r="AE132" s="570">
        <v>4889.3345969224501</v>
      </c>
      <c r="AF132" s="620">
        <f t="shared" si="68"/>
        <v>46014.578870101948</v>
      </c>
      <c r="AG132" s="458">
        <f t="shared" si="44"/>
        <v>145796.61777532808</v>
      </c>
    </row>
    <row r="133" spans="1:33" x14ac:dyDescent="0.2">
      <c r="A133" s="7">
        <v>118</v>
      </c>
      <c r="B133" s="24" t="s">
        <v>159</v>
      </c>
      <c r="C133" s="181">
        <v>42140</v>
      </c>
      <c r="D133" s="186">
        <f t="shared" si="69"/>
        <v>46050.591999999997</v>
      </c>
      <c r="E133" s="115">
        <v>54055</v>
      </c>
      <c r="F133" s="190">
        <f t="shared" si="70"/>
        <v>56865.86</v>
      </c>
      <c r="G133" s="271">
        <v>52316.591200000003</v>
      </c>
      <c r="H133" s="331">
        <f t="shared" si="38"/>
        <v>54984.737351200005</v>
      </c>
      <c r="I133" s="272">
        <f t="shared" si="39"/>
        <v>52633.729783733339</v>
      </c>
      <c r="K133" s="133">
        <v>118</v>
      </c>
      <c r="L133" s="336" t="s">
        <v>159</v>
      </c>
      <c r="M133" s="122">
        <v>169200</v>
      </c>
      <c r="N133" s="40">
        <v>0.33</v>
      </c>
      <c r="O133" s="41">
        <v>20148</v>
      </c>
      <c r="P133" s="146">
        <f t="shared" si="40"/>
        <v>189348</v>
      </c>
      <c r="Q133" s="122">
        <v>151200</v>
      </c>
      <c r="R133" s="40">
        <v>0.33</v>
      </c>
      <c r="S133" s="41">
        <v>20698</v>
      </c>
      <c r="T133" s="146">
        <f t="shared" si="41"/>
        <v>171898</v>
      </c>
      <c r="U133" s="122">
        <v>166800</v>
      </c>
      <c r="V133" s="40">
        <v>0.33</v>
      </c>
      <c r="W133" s="41">
        <v>18316.591200000003</v>
      </c>
      <c r="X133" s="146">
        <f t="shared" si="42"/>
        <v>185116.5912</v>
      </c>
      <c r="Y133" s="122">
        <v>182400</v>
      </c>
      <c r="Z133" s="40">
        <v>0.33</v>
      </c>
      <c r="AA133" s="41">
        <v>19782</v>
      </c>
      <c r="AB133" s="146">
        <f t="shared" si="43"/>
        <v>202182</v>
      </c>
      <c r="AC133" s="571">
        <v>166024.13428802101</v>
      </c>
      <c r="AD133" s="563">
        <v>0.33</v>
      </c>
      <c r="AE133" s="570">
        <v>29320.776009581699</v>
      </c>
      <c r="AF133" s="620">
        <f t="shared" si="68"/>
        <v>195344.91029760271</v>
      </c>
      <c r="AG133" s="458">
        <f t="shared" si="44"/>
        <v>166087.20521355604</v>
      </c>
    </row>
    <row r="134" spans="1:33" x14ac:dyDescent="0.2">
      <c r="A134" s="7">
        <v>119</v>
      </c>
      <c r="B134" s="24" t="s">
        <v>160</v>
      </c>
      <c r="C134" s="181">
        <v>100940</v>
      </c>
      <c r="D134" s="186">
        <f t="shared" si="69"/>
        <v>110307.232</v>
      </c>
      <c r="E134" s="115">
        <v>129485</v>
      </c>
      <c r="F134" s="190">
        <f t="shared" si="70"/>
        <v>136218.22</v>
      </c>
      <c r="G134" s="271">
        <v>125320.76240000001</v>
      </c>
      <c r="H134" s="331">
        <f t="shared" si="38"/>
        <v>131712.12128240001</v>
      </c>
      <c r="I134" s="272">
        <f t="shared" si="39"/>
        <v>126079.19109413335</v>
      </c>
      <c r="K134" s="133">
        <v>119</v>
      </c>
      <c r="L134" s="336" t="s">
        <v>160</v>
      </c>
      <c r="M134" s="122">
        <v>111780</v>
      </c>
      <c r="N134" s="40">
        <v>0.99</v>
      </c>
      <c r="O134" s="41">
        <v>49639</v>
      </c>
      <c r="P134" s="146">
        <f t="shared" si="40"/>
        <v>161419</v>
      </c>
      <c r="Q134" s="122">
        <v>110160</v>
      </c>
      <c r="R134" s="40">
        <v>0.99</v>
      </c>
      <c r="S134" s="41">
        <v>51412</v>
      </c>
      <c r="T134" s="146">
        <f t="shared" si="41"/>
        <v>161572</v>
      </c>
      <c r="U134" s="122">
        <v>118260</v>
      </c>
      <c r="V134" s="40">
        <v>0.99</v>
      </c>
      <c r="W134" s="41">
        <v>44320.762400000007</v>
      </c>
      <c r="X134" s="146">
        <f t="shared" si="42"/>
        <v>162580.76240000001</v>
      </c>
      <c r="Y134" s="122">
        <v>118260</v>
      </c>
      <c r="Z134" s="40">
        <v>0.99</v>
      </c>
      <c r="AA134" s="41">
        <v>48310</v>
      </c>
      <c r="AB134" s="146">
        <f t="shared" si="43"/>
        <v>166570</v>
      </c>
      <c r="AC134" s="571">
        <v>68542.073788632595</v>
      </c>
      <c r="AD134" s="563">
        <v>0.99</v>
      </c>
      <c r="AE134" s="570">
        <v>10029.990131069901</v>
      </c>
      <c r="AF134" s="620">
        <f t="shared" si="68"/>
        <v>78572.063919702501</v>
      </c>
      <c r="AG134" s="458">
        <f t="shared" si="44"/>
        <v>142798.83623563932</v>
      </c>
    </row>
    <row r="135" spans="1:33" x14ac:dyDescent="0.2">
      <c r="A135" s="7">
        <v>120</v>
      </c>
      <c r="B135" s="24" t="s">
        <v>161</v>
      </c>
      <c r="C135" s="181">
        <v>113680</v>
      </c>
      <c r="D135" s="186">
        <f t="shared" si="69"/>
        <v>124229.504</v>
      </c>
      <c r="E135" s="115">
        <v>145825</v>
      </c>
      <c r="F135" s="190">
        <f t="shared" si="70"/>
        <v>153407.9</v>
      </c>
      <c r="G135" s="271">
        <v>141135.26799999998</v>
      </c>
      <c r="H135" s="331">
        <f t="shared" ref="H135:H197" si="71">G135*5.1%+G135</f>
        <v>148333.16666799999</v>
      </c>
      <c r="I135" s="272">
        <f t="shared" ref="I135:I197" si="72">AVERAGE(D135,F135,H135)</f>
        <v>141990.19022266666</v>
      </c>
      <c r="K135" s="133">
        <v>120</v>
      </c>
      <c r="L135" s="336" t="s">
        <v>161</v>
      </c>
      <c r="M135" s="122">
        <v>129720</v>
      </c>
      <c r="N135" s="40">
        <v>1.1399999999999999</v>
      </c>
      <c r="O135" s="41">
        <v>55032</v>
      </c>
      <c r="P135" s="146">
        <f t="shared" ref="P135:P198" si="73">+M135+O135</f>
        <v>184752</v>
      </c>
      <c r="Q135" s="122">
        <v>120520</v>
      </c>
      <c r="R135" s="40">
        <v>1.1399999999999999</v>
      </c>
      <c r="S135" s="41">
        <v>55523</v>
      </c>
      <c r="T135" s="146">
        <f t="shared" ref="T135:T198" si="74">+Q135+S135</f>
        <v>176043</v>
      </c>
      <c r="U135" s="122">
        <v>128800</v>
      </c>
      <c r="V135" s="40">
        <v>1.1399999999999999</v>
      </c>
      <c r="W135" s="41">
        <v>49135.267999999982</v>
      </c>
      <c r="X135" s="146">
        <f t="shared" ref="X135:X198" si="75">+U135+W135</f>
        <v>177935.26799999998</v>
      </c>
      <c r="Y135" s="122">
        <v>134320</v>
      </c>
      <c r="Z135" s="40">
        <v>1.1399999999999999</v>
      </c>
      <c r="AA135" s="41">
        <v>53066</v>
      </c>
      <c r="AB135" s="146">
        <f t="shared" ref="AB135:AB198" si="76">+Y135+AA135</f>
        <v>187386</v>
      </c>
      <c r="AC135" s="571">
        <v>740254.39691723103</v>
      </c>
      <c r="AD135" s="563">
        <v>1.1399999999999999</v>
      </c>
      <c r="AE135" s="570">
        <v>69631.131183274105</v>
      </c>
      <c r="AF135" s="620">
        <f t="shared" si="68"/>
        <v>809885.52810050512</v>
      </c>
      <c r="AG135" s="458">
        <f t="shared" ref="AG135:AG198" si="77">AVERAGE(I135,P135,T135,X135,AB135,AF135)</f>
        <v>279665.33105386194</v>
      </c>
    </row>
    <row r="136" spans="1:33" x14ac:dyDescent="0.2">
      <c r="A136" s="7">
        <v>121</v>
      </c>
      <c r="B136" s="24" t="s">
        <v>162</v>
      </c>
      <c r="C136" s="181">
        <v>202860</v>
      </c>
      <c r="D136" s="186">
        <f t="shared" si="69"/>
        <v>221685.408</v>
      </c>
      <c r="E136" s="115">
        <v>260205</v>
      </c>
      <c r="F136" s="190">
        <f t="shared" si="70"/>
        <v>273735.65999999997</v>
      </c>
      <c r="G136" s="271">
        <v>251836.80719999998</v>
      </c>
      <c r="H136" s="331">
        <f t="shared" si="71"/>
        <v>264680.4843672</v>
      </c>
      <c r="I136" s="272">
        <f t="shared" si="72"/>
        <v>253367.18412239998</v>
      </c>
      <c r="K136" s="133">
        <v>121</v>
      </c>
      <c r="L136" s="336" t="s">
        <v>162</v>
      </c>
      <c r="M136" s="122">
        <v>667200</v>
      </c>
      <c r="N136" s="40">
        <v>2.59</v>
      </c>
      <c r="O136" s="41">
        <v>96620</v>
      </c>
      <c r="P136" s="146">
        <f t="shared" si="73"/>
        <v>763820</v>
      </c>
      <c r="Q136" s="122">
        <v>628800</v>
      </c>
      <c r="R136" s="40">
        <v>2.59</v>
      </c>
      <c r="S136" s="41">
        <v>101012</v>
      </c>
      <c r="T136" s="146">
        <f t="shared" si="74"/>
        <v>729812</v>
      </c>
      <c r="U136" s="122">
        <v>696000</v>
      </c>
      <c r="V136" s="40">
        <v>2.59</v>
      </c>
      <c r="W136" s="41">
        <v>87836.807199999981</v>
      </c>
      <c r="X136" s="146">
        <f t="shared" si="75"/>
        <v>783836.80719999992</v>
      </c>
      <c r="Y136" s="122">
        <v>724800</v>
      </c>
      <c r="Z136" s="40">
        <v>2.59</v>
      </c>
      <c r="AA136" s="41">
        <v>99256</v>
      </c>
      <c r="AB136" s="146">
        <f t="shared" si="76"/>
        <v>824056</v>
      </c>
      <c r="AC136" s="571">
        <v>312247.22503710398</v>
      </c>
      <c r="AD136" s="563">
        <v>2.59</v>
      </c>
      <c r="AE136" s="570">
        <v>41978.212302549196</v>
      </c>
      <c r="AF136" s="620">
        <f t="shared" si="68"/>
        <v>354225.4373396532</v>
      </c>
      <c r="AG136" s="458">
        <f t="shared" si="77"/>
        <v>618186.23811034218</v>
      </c>
    </row>
    <row r="137" spans="1:33" x14ac:dyDescent="0.2">
      <c r="A137" s="7">
        <v>122</v>
      </c>
      <c r="B137" s="24" t="s">
        <v>118</v>
      </c>
      <c r="C137" s="329" t="s">
        <v>593</v>
      </c>
      <c r="D137" s="332" t="s">
        <v>593</v>
      </c>
      <c r="E137" s="329" t="s">
        <v>593</v>
      </c>
      <c r="F137" s="332" t="s">
        <v>593</v>
      </c>
      <c r="G137" s="271">
        <v>121072</v>
      </c>
      <c r="H137" s="331">
        <f t="shared" si="71"/>
        <v>127246.67200000001</v>
      </c>
      <c r="I137" s="272">
        <f t="shared" si="72"/>
        <v>127246.67200000001</v>
      </c>
      <c r="K137" s="133">
        <v>122</v>
      </c>
      <c r="L137" s="336" t="s">
        <v>118</v>
      </c>
      <c r="M137" s="122">
        <v>129600</v>
      </c>
      <c r="N137" s="40">
        <v>0.24864864864864866</v>
      </c>
      <c r="O137" s="41">
        <v>46700</v>
      </c>
      <c r="P137" s="146">
        <f t="shared" si="73"/>
        <v>176300</v>
      </c>
      <c r="Q137" s="122">
        <v>113400</v>
      </c>
      <c r="R137" s="40">
        <v>0.24864864864864866</v>
      </c>
      <c r="S137" s="41">
        <v>48804</v>
      </c>
      <c r="T137" s="146">
        <f t="shared" si="74"/>
        <v>162204</v>
      </c>
      <c r="U137" s="122">
        <v>128700</v>
      </c>
      <c r="V137" s="40">
        <v>0.24864864864864866</v>
      </c>
      <c r="W137" s="41">
        <v>42072</v>
      </c>
      <c r="X137" s="146">
        <f t="shared" si="75"/>
        <v>170772</v>
      </c>
      <c r="Y137" s="122">
        <v>135000</v>
      </c>
      <c r="Z137" s="40">
        <v>0.24864864864864866</v>
      </c>
      <c r="AA137" s="41">
        <v>46279</v>
      </c>
      <c r="AB137" s="146">
        <f t="shared" si="76"/>
        <v>181279</v>
      </c>
      <c r="AC137" s="571">
        <v>91389.431718176696</v>
      </c>
      <c r="AD137" s="563">
        <v>0.248648648648649</v>
      </c>
      <c r="AE137" s="570">
        <v>23502.315523524401</v>
      </c>
      <c r="AF137" s="620">
        <f t="shared" si="68"/>
        <v>114891.7472417011</v>
      </c>
      <c r="AG137" s="458">
        <f t="shared" si="77"/>
        <v>155448.9032069502</v>
      </c>
    </row>
    <row r="138" spans="1:33" x14ac:dyDescent="0.2">
      <c r="A138" s="7">
        <v>123</v>
      </c>
      <c r="B138" s="24" t="s">
        <v>119</v>
      </c>
      <c r="C138" s="329" t="s">
        <v>593</v>
      </c>
      <c r="D138" s="332" t="s">
        <v>593</v>
      </c>
      <c r="E138" s="329" t="s">
        <v>593</v>
      </c>
      <c r="F138" s="332" t="s">
        <v>593</v>
      </c>
      <c r="G138" s="271">
        <v>92184</v>
      </c>
      <c r="H138" s="331">
        <f t="shared" si="71"/>
        <v>96885.384000000005</v>
      </c>
      <c r="I138" s="272">
        <f t="shared" si="72"/>
        <v>96885.384000000005</v>
      </c>
      <c r="K138" s="133">
        <v>123</v>
      </c>
      <c r="L138" s="336" t="s">
        <v>119</v>
      </c>
      <c r="M138" s="122">
        <v>98000</v>
      </c>
      <c r="N138" s="40">
        <v>0.24864864864864866</v>
      </c>
      <c r="O138" s="41">
        <v>36046</v>
      </c>
      <c r="P138" s="146">
        <f t="shared" si="73"/>
        <v>134046</v>
      </c>
      <c r="Q138" s="122">
        <v>95900</v>
      </c>
      <c r="R138" s="40">
        <v>0.24864864864864866</v>
      </c>
      <c r="S138" s="41">
        <v>36046</v>
      </c>
      <c r="T138" s="146">
        <f t="shared" si="74"/>
        <v>131946</v>
      </c>
      <c r="U138" s="122">
        <v>100100</v>
      </c>
      <c r="V138" s="40">
        <v>0.24864864864864866</v>
      </c>
      <c r="W138" s="41">
        <v>32184</v>
      </c>
      <c r="X138" s="146">
        <f t="shared" si="75"/>
        <v>132284</v>
      </c>
      <c r="Y138" s="122">
        <v>103600</v>
      </c>
      <c r="Z138" s="40">
        <v>0.24864864864864866</v>
      </c>
      <c r="AA138" s="41">
        <v>35724</v>
      </c>
      <c r="AB138" s="146">
        <f t="shared" si="76"/>
        <v>139324</v>
      </c>
      <c r="AC138" s="571">
        <v>89866.274522873806</v>
      </c>
      <c r="AD138" s="563">
        <v>0.248648648648649</v>
      </c>
      <c r="AE138" s="570">
        <v>23144.373582628301</v>
      </c>
      <c r="AF138" s="620">
        <f t="shared" si="68"/>
        <v>113010.6481055021</v>
      </c>
      <c r="AG138" s="458">
        <f t="shared" si="77"/>
        <v>124582.6720175837</v>
      </c>
    </row>
    <row r="139" spans="1:33" x14ac:dyDescent="0.2">
      <c r="A139" s="7">
        <v>124</v>
      </c>
      <c r="B139" s="24" t="s">
        <v>168</v>
      </c>
      <c r="C139" s="329" t="s">
        <v>593</v>
      </c>
      <c r="D139" s="332" t="s">
        <v>593</v>
      </c>
      <c r="E139" s="329" t="s">
        <v>593</v>
      </c>
      <c r="F139" s="332" t="s">
        <v>593</v>
      </c>
      <c r="G139" s="271">
        <v>98992</v>
      </c>
      <c r="H139" s="331">
        <f t="shared" si="71"/>
        <v>104040.592</v>
      </c>
      <c r="I139" s="272">
        <f t="shared" si="72"/>
        <v>104040.592</v>
      </c>
      <c r="K139" s="133">
        <v>124</v>
      </c>
      <c r="L139" s="336" t="s">
        <v>168</v>
      </c>
      <c r="M139" s="122">
        <v>88960</v>
      </c>
      <c r="N139" s="40">
        <v>0.24324324324324326</v>
      </c>
      <c r="O139" s="41">
        <v>38841</v>
      </c>
      <c r="P139" s="146">
        <f t="shared" si="73"/>
        <v>127801</v>
      </c>
      <c r="Q139" s="122">
        <v>80640</v>
      </c>
      <c r="R139" s="40">
        <v>0.24324324324324326</v>
      </c>
      <c r="S139" s="41">
        <v>39191</v>
      </c>
      <c r="T139" s="146">
        <f t="shared" si="74"/>
        <v>119831</v>
      </c>
      <c r="U139" s="122">
        <v>92800</v>
      </c>
      <c r="V139" s="40">
        <v>0.24324324324324326</v>
      </c>
      <c r="W139" s="41">
        <v>34992</v>
      </c>
      <c r="X139" s="146">
        <f t="shared" si="75"/>
        <v>127792</v>
      </c>
      <c r="Y139" s="122">
        <v>96640</v>
      </c>
      <c r="Z139" s="40">
        <v>0.24324324324324326</v>
      </c>
      <c r="AA139" s="41">
        <v>38841</v>
      </c>
      <c r="AB139" s="146">
        <f t="shared" si="76"/>
        <v>135481</v>
      </c>
      <c r="AC139" s="571">
        <v>89866.274522873806</v>
      </c>
      <c r="AD139" s="563">
        <v>0.24324324324324301</v>
      </c>
      <c r="AE139" s="570">
        <v>23144.373582628301</v>
      </c>
      <c r="AF139" s="620">
        <f t="shared" si="68"/>
        <v>113010.6481055021</v>
      </c>
      <c r="AG139" s="458">
        <f t="shared" si="77"/>
        <v>121326.04001758368</v>
      </c>
    </row>
    <row r="140" spans="1:33" x14ac:dyDescent="0.2">
      <c r="A140" s="7">
        <v>125</v>
      </c>
      <c r="B140" s="24" t="s">
        <v>85</v>
      </c>
      <c r="C140" s="181">
        <v>230300</v>
      </c>
      <c r="D140" s="186">
        <f t="shared" ref="D140:D143" si="78">C140*9.28%+C140</f>
        <v>251671.84</v>
      </c>
      <c r="E140" s="115">
        <v>295355</v>
      </c>
      <c r="F140" s="190">
        <f t="shared" ref="F140:F143" si="79">+E140*5.2%+E140</f>
        <v>310713.46000000002</v>
      </c>
      <c r="G140" s="271">
        <v>285856.38320000004</v>
      </c>
      <c r="H140" s="331">
        <f t="shared" si="71"/>
        <v>300435.05874320003</v>
      </c>
      <c r="I140" s="272">
        <f t="shared" si="72"/>
        <v>287606.78624773334</v>
      </c>
      <c r="K140" s="133">
        <v>125</v>
      </c>
      <c r="L140" s="336" t="s">
        <v>85</v>
      </c>
      <c r="M140" s="457" t="s">
        <v>593</v>
      </c>
      <c r="N140" s="40">
        <v>0.25</v>
      </c>
      <c r="O140" s="41">
        <v>432900</v>
      </c>
      <c r="P140" s="146">
        <f t="shared" ref="P140:P143" si="80">+O140</f>
        <v>432900</v>
      </c>
      <c r="Q140" s="457" t="s">
        <v>593</v>
      </c>
      <c r="R140" s="40">
        <v>0.25</v>
      </c>
      <c r="S140" s="41">
        <v>452400</v>
      </c>
      <c r="T140" s="146">
        <f t="shared" ref="T140:T143" si="81">+S140</f>
        <v>452400</v>
      </c>
      <c r="U140" s="457" t="s">
        <v>593</v>
      </c>
      <c r="V140" s="40">
        <v>0.25</v>
      </c>
      <c r="W140" s="41">
        <v>390000</v>
      </c>
      <c r="X140" s="146">
        <f t="shared" ref="X140:X143" si="82">+W140</f>
        <v>390000</v>
      </c>
      <c r="Y140" s="457" t="s">
        <v>593</v>
      </c>
      <c r="Z140" s="40">
        <v>0.25</v>
      </c>
      <c r="AA140" s="41">
        <v>440700</v>
      </c>
      <c r="AB140" s="146">
        <f t="shared" ref="AB140:AB143" si="83">+AA140</f>
        <v>440700</v>
      </c>
      <c r="AC140" s="457" t="s">
        <v>593</v>
      </c>
      <c r="AD140" s="563">
        <v>0.25</v>
      </c>
      <c r="AE140" s="570">
        <v>714094.17208790302</v>
      </c>
      <c r="AF140" s="620">
        <f t="shared" si="68"/>
        <v>714094.17208790302</v>
      </c>
      <c r="AG140" s="458">
        <f t="shared" si="77"/>
        <v>452950.15972260601</v>
      </c>
    </row>
    <row r="141" spans="1:33" x14ac:dyDescent="0.2">
      <c r="A141" s="7">
        <v>126</v>
      </c>
      <c r="B141" s="24" t="s">
        <v>86</v>
      </c>
      <c r="C141" s="181">
        <v>15680</v>
      </c>
      <c r="D141" s="186">
        <f t="shared" si="78"/>
        <v>17135.103999999999</v>
      </c>
      <c r="E141" s="115">
        <v>20140</v>
      </c>
      <c r="F141" s="190">
        <f t="shared" si="79"/>
        <v>21187.279999999999</v>
      </c>
      <c r="G141" s="271">
        <v>19492.297599999998</v>
      </c>
      <c r="H141" s="331">
        <f t="shared" si="71"/>
        <v>20486.404777599997</v>
      </c>
      <c r="I141" s="272">
        <f t="shared" si="72"/>
        <v>19602.929592533332</v>
      </c>
      <c r="K141" s="133">
        <v>126</v>
      </c>
      <c r="L141" s="336" t="s">
        <v>86</v>
      </c>
      <c r="M141" s="457" t="s">
        <v>593</v>
      </c>
      <c r="N141" s="40">
        <v>0.25</v>
      </c>
      <c r="O141" s="41">
        <v>49500</v>
      </c>
      <c r="P141" s="146">
        <f t="shared" si="80"/>
        <v>49500</v>
      </c>
      <c r="Q141" s="457" t="s">
        <v>593</v>
      </c>
      <c r="R141" s="40">
        <v>0.25</v>
      </c>
      <c r="S141" s="41">
        <v>50400</v>
      </c>
      <c r="T141" s="146">
        <f t="shared" si="81"/>
        <v>50400</v>
      </c>
      <c r="U141" s="457" t="s">
        <v>593</v>
      </c>
      <c r="V141" s="40">
        <v>0.25</v>
      </c>
      <c r="W141" s="41">
        <v>45000</v>
      </c>
      <c r="X141" s="146">
        <f t="shared" si="82"/>
        <v>45000</v>
      </c>
      <c r="Y141" s="457" t="s">
        <v>593</v>
      </c>
      <c r="Z141" s="40">
        <v>0.25</v>
      </c>
      <c r="AA141" s="41">
        <v>51300</v>
      </c>
      <c r="AB141" s="146">
        <f t="shared" si="83"/>
        <v>51300</v>
      </c>
      <c r="AC141" s="457" t="s">
        <v>593</v>
      </c>
      <c r="AD141" s="563">
        <v>0.25</v>
      </c>
      <c r="AE141" s="570">
        <v>57445.873620850602</v>
      </c>
      <c r="AF141" s="620">
        <f t="shared" si="68"/>
        <v>57445.873620850602</v>
      </c>
      <c r="AG141" s="458">
        <f t="shared" si="77"/>
        <v>45541.467202230655</v>
      </c>
    </row>
    <row r="142" spans="1:33" x14ac:dyDescent="0.2">
      <c r="A142" s="7">
        <v>127</v>
      </c>
      <c r="B142" s="24" t="s">
        <v>345</v>
      </c>
      <c r="C142" s="181">
        <v>13720</v>
      </c>
      <c r="D142" s="186">
        <f t="shared" si="78"/>
        <v>14993.216</v>
      </c>
      <c r="E142" s="115">
        <v>17575</v>
      </c>
      <c r="F142" s="190">
        <f t="shared" si="79"/>
        <v>18488.900000000001</v>
      </c>
      <c r="G142" s="271">
        <v>17009.788</v>
      </c>
      <c r="H142" s="331">
        <f t="shared" si="71"/>
        <v>17877.287188000002</v>
      </c>
      <c r="I142" s="272">
        <f t="shared" si="72"/>
        <v>17119.801062666669</v>
      </c>
      <c r="K142" s="133">
        <v>127</v>
      </c>
      <c r="L142" s="336" t="s">
        <v>345</v>
      </c>
      <c r="M142" s="457" t="s">
        <v>593</v>
      </c>
      <c r="N142" s="40">
        <v>0.24864864864864866</v>
      </c>
      <c r="O142" s="41">
        <v>49950</v>
      </c>
      <c r="P142" s="146">
        <f t="shared" si="80"/>
        <v>49950</v>
      </c>
      <c r="Q142" s="457" t="s">
        <v>593</v>
      </c>
      <c r="R142" s="40">
        <v>0.24864864864864866</v>
      </c>
      <c r="S142" s="41">
        <v>50400</v>
      </c>
      <c r="T142" s="146">
        <f t="shared" si="81"/>
        <v>50400</v>
      </c>
      <c r="U142" s="457" t="s">
        <v>593</v>
      </c>
      <c r="V142" s="40">
        <v>0.24864864864864866</v>
      </c>
      <c r="W142" s="41">
        <v>45000</v>
      </c>
      <c r="X142" s="146">
        <f t="shared" si="82"/>
        <v>45000</v>
      </c>
      <c r="Y142" s="457" t="s">
        <v>593</v>
      </c>
      <c r="Z142" s="40">
        <v>0.24864864864864866</v>
      </c>
      <c r="AA142" s="41">
        <v>49950</v>
      </c>
      <c r="AB142" s="146">
        <f t="shared" si="83"/>
        <v>49950</v>
      </c>
      <c r="AC142" s="457" t="s">
        <v>593</v>
      </c>
      <c r="AD142" s="563">
        <v>0.248648648648649</v>
      </c>
      <c r="AE142" s="570">
        <v>42107.680664149899</v>
      </c>
      <c r="AF142" s="620">
        <f t="shared" si="68"/>
        <v>42107.680664149899</v>
      </c>
      <c r="AG142" s="458">
        <f t="shared" si="77"/>
        <v>42421.246954469425</v>
      </c>
    </row>
    <row r="143" spans="1:33" x14ac:dyDescent="0.2">
      <c r="A143" s="7">
        <v>128</v>
      </c>
      <c r="B143" s="24" t="s">
        <v>88</v>
      </c>
      <c r="C143" s="181">
        <v>23520</v>
      </c>
      <c r="D143" s="186">
        <f t="shared" si="78"/>
        <v>25702.655999999999</v>
      </c>
      <c r="E143" s="115">
        <v>30210</v>
      </c>
      <c r="F143" s="190">
        <f t="shared" si="79"/>
        <v>31780.92</v>
      </c>
      <c r="G143" s="271">
        <v>29238.446399999997</v>
      </c>
      <c r="H143" s="331">
        <f t="shared" si="71"/>
        <v>30729.607166399997</v>
      </c>
      <c r="I143" s="272">
        <f t="shared" si="72"/>
        <v>29404.394388800003</v>
      </c>
      <c r="K143" s="133">
        <v>128</v>
      </c>
      <c r="L143" s="336" t="s">
        <v>88</v>
      </c>
      <c r="M143" s="457" t="s">
        <v>593</v>
      </c>
      <c r="N143" s="40">
        <v>0.24864864864864866</v>
      </c>
      <c r="O143" s="41">
        <v>41800</v>
      </c>
      <c r="P143" s="146">
        <f t="shared" si="80"/>
        <v>41800</v>
      </c>
      <c r="Q143" s="457" t="s">
        <v>593</v>
      </c>
      <c r="R143" s="40">
        <v>0.24864864864864866</v>
      </c>
      <c r="S143" s="41">
        <v>42940</v>
      </c>
      <c r="T143" s="146">
        <f t="shared" si="81"/>
        <v>42940</v>
      </c>
      <c r="U143" s="457" t="s">
        <v>593</v>
      </c>
      <c r="V143" s="40">
        <v>0.24864864864864866</v>
      </c>
      <c r="W143" s="41">
        <v>38000</v>
      </c>
      <c r="X143" s="146">
        <f t="shared" si="82"/>
        <v>38000</v>
      </c>
      <c r="Y143" s="457" t="s">
        <v>593</v>
      </c>
      <c r="Z143" s="40">
        <v>0.24864864864864866</v>
      </c>
      <c r="AA143" s="41">
        <v>41040</v>
      </c>
      <c r="AB143" s="146">
        <f t="shared" si="83"/>
        <v>41040</v>
      </c>
      <c r="AC143" s="457" t="s">
        <v>593</v>
      </c>
      <c r="AD143" s="563">
        <v>0.248648648648649</v>
      </c>
      <c r="AE143" s="570">
        <v>53538.975414898501</v>
      </c>
      <c r="AF143" s="620">
        <f t="shared" si="68"/>
        <v>53538.975414898501</v>
      </c>
      <c r="AG143" s="458">
        <f t="shared" si="77"/>
        <v>41120.561633949757</v>
      </c>
    </row>
    <row r="144" spans="1:33" x14ac:dyDescent="0.2">
      <c r="A144" s="7">
        <v>129</v>
      </c>
      <c r="B144" s="24" t="s">
        <v>499</v>
      </c>
      <c r="C144" s="329" t="s">
        <v>593</v>
      </c>
      <c r="D144" s="332" t="s">
        <v>593</v>
      </c>
      <c r="E144" s="329" t="s">
        <v>593</v>
      </c>
      <c r="F144" s="332" t="s">
        <v>593</v>
      </c>
      <c r="G144" s="271">
        <v>287051.66560000001</v>
      </c>
      <c r="H144" s="331">
        <f t="shared" si="71"/>
        <v>301691.30054560001</v>
      </c>
      <c r="I144" s="272">
        <f t="shared" si="72"/>
        <v>301691.30054560001</v>
      </c>
      <c r="K144" s="133">
        <v>129</v>
      </c>
      <c r="L144" s="336" t="s">
        <v>499</v>
      </c>
      <c r="M144" s="122">
        <v>479400</v>
      </c>
      <c r="N144" s="40">
        <v>2.4300000000000002</v>
      </c>
      <c r="O144" s="41">
        <v>110057</v>
      </c>
      <c r="P144" s="146">
        <f t="shared" si="73"/>
        <v>589457</v>
      </c>
      <c r="Q144" s="122">
        <v>455600</v>
      </c>
      <c r="R144" s="40">
        <v>2.4300000000000002</v>
      </c>
      <c r="S144" s="41">
        <v>112058</v>
      </c>
      <c r="T144" s="146">
        <f t="shared" si="74"/>
        <v>567658</v>
      </c>
      <c r="U144" s="122">
        <v>493000</v>
      </c>
      <c r="V144" s="40">
        <v>2.4300000000000002</v>
      </c>
      <c r="W144" s="41">
        <v>100051.66560000001</v>
      </c>
      <c r="X144" s="146">
        <f t="shared" si="75"/>
        <v>593051.66559999995</v>
      </c>
      <c r="Y144" s="122">
        <v>499800</v>
      </c>
      <c r="Z144" s="40">
        <v>2.4300000000000002</v>
      </c>
      <c r="AA144" s="41">
        <v>114059</v>
      </c>
      <c r="AB144" s="146">
        <f t="shared" si="76"/>
        <v>613859</v>
      </c>
      <c r="AC144" s="571">
        <v>385000</v>
      </c>
      <c r="AD144" s="563">
        <v>2.4300000000000002</v>
      </c>
      <c r="AE144" s="570">
        <v>50000</v>
      </c>
      <c r="AF144" s="620">
        <f t="shared" si="68"/>
        <v>435000</v>
      </c>
      <c r="AG144" s="458">
        <f t="shared" si="77"/>
        <v>516786.16102426668</v>
      </c>
    </row>
    <row r="145" spans="1:33" x14ac:dyDescent="0.2">
      <c r="A145" s="7">
        <v>130</v>
      </c>
      <c r="B145" s="24" t="s">
        <v>500</v>
      </c>
      <c r="C145" s="329" t="s">
        <v>593</v>
      </c>
      <c r="D145" s="332" t="s">
        <v>593</v>
      </c>
      <c r="E145" s="329" t="s">
        <v>593</v>
      </c>
      <c r="F145" s="332" t="s">
        <v>593</v>
      </c>
      <c r="G145" s="271">
        <v>358860.55440000002</v>
      </c>
      <c r="H145" s="331">
        <f t="shared" si="71"/>
        <v>377162.44267440005</v>
      </c>
      <c r="I145" s="272">
        <f t="shared" si="72"/>
        <v>377162.44267440005</v>
      </c>
      <c r="K145" s="133">
        <v>130</v>
      </c>
      <c r="L145" s="336" t="s">
        <v>500</v>
      </c>
      <c r="M145" s="122">
        <v>500400</v>
      </c>
      <c r="N145" s="40">
        <v>1.29</v>
      </c>
      <c r="O145" s="41">
        <v>139705</v>
      </c>
      <c r="P145" s="146">
        <f t="shared" si="73"/>
        <v>640105</v>
      </c>
      <c r="Q145" s="122">
        <v>464400</v>
      </c>
      <c r="R145" s="40">
        <v>1.29</v>
      </c>
      <c r="S145" s="41">
        <v>144740</v>
      </c>
      <c r="T145" s="146">
        <f t="shared" si="74"/>
        <v>609140</v>
      </c>
      <c r="U145" s="122">
        <v>522000</v>
      </c>
      <c r="V145" s="40">
        <v>1.29</v>
      </c>
      <c r="W145" s="41">
        <v>125860.55440000002</v>
      </c>
      <c r="X145" s="146">
        <f t="shared" si="75"/>
        <v>647860.55440000002</v>
      </c>
      <c r="Y145" s="122">
        <v>543600</v>
      </c>
      <c r="Z145" s="40">
        <v>1.29</v>
      </c>
      <c r="AA145" s="41">
        <v>137188</v>
      </c>
      <c r="AB145" s="146">
        <f t="shared" si="76"/>
        <v>680788</v>
      </c>
      <c r="AC145" s="571">
        <v>415000</v>
      </c>
      <c r="AD145" s="563">
        <v>1.29</v>
      </c>
      <c r="AE145" s="570">
        <v>50000</v>
      </c>
      <c r="AF145" s="620">
        <f t="shared" si="68"/>
        <v>465000</v>
      </c>
      <c r="AG145" s="458">
        <f t="shared" si="77"/>
        <v>570009.33284573338</v>
      </c>
    </row>
    <row r="146" spans="1:33" x14ac:dyDescent="0.2">
      <c r="A146" s="7">
        <v>131</v>
      </c>
      <c r="B146" s="24" t="s">
        <v>498</v>
      </c>
      <c r="C146" s="181">
        <v>68600</v>
      </c>
      <c r="D146" s="186">
        <f t="shared" ref="D146:D161" si="84">C146*9.28%+C146</f>
        <v>74966.080000000002</v>
      </c>
      <c r="E146" s="115">
        <v>88065</v>
      </c>
      <c r="F146" s="190">
        <f t="shared" ref="F146:F161" si="85">+E146*5.2%+E146</f>
        <v>92644.38</v>
      </c>
      <c r="G146" s="271">
        <v>85232.829599999997</v>
      </c>
      <c r="H146" s="331">
        <f t="shared" si="71"/>
        <v>89579.703909599993</v>
      </c>
      <c r="I146" s="272">
        <f t="shared" si="72"/>
        <v>85730.054636533328</v>
      </c>
      <c r="K146" s="133">
        <v>131</v>
      </c>
      <c r="L146" s="336" t="s">
        <v>498</v>
      </c>
      <c r="M146" s="122">
        <v>163200</v>
      </c>
      <c r="N146" s="40">
        <v>1.3</v>
      </c>
      <c r="O146" s="41">
        <v>33558</v>
      </c>
      <c r="P146" s="146">
        <f t="shared" si="73"/>
        <v>196758</v>
      </c>
      <c r="Q146" s="122">
        <v>151200</v>
      </c>
      <c r="R146" s="40">
        <v>1.3</v>
      </c>
      <c r="S146" s="41">
        <v>34465</v>
      </c>
      <c r="T146" s="146">
        <f t="shared" si="74"/>
        <v>185665</v>
      </c>
      <c r="U146" s="122">
        <v>166800</v>
      </c>
      <c r="V146" s="40">
        <v>1.3</v>
      </c>
      <c r="W146" s="41">
        <v>30232.829599999997</v>
      </c>
      <c r="X146" s="146">
        <f t="shared" si="75"/>
        <v>197032.8296</v>
      </c>
      <c r="Y146" s="122">
        <v>182400</v>
      </c>
      <c r="Z146" s="40">
        <v>1.3</v>
      </c>
      <c r="AA146" s="41">
        <v>34465</v>
      </c>
      <c r="AB146" s="146">
        <f t="shared" si="76"/>
        <v>216865</v>
      </c>
      <c r="AC146" s="571">
        <v>145000</v>
      </c>
      <c r="AD146" s="563">
        <v>1.3</v>
      </c>
      <c r="AE146" s="570">
        <v>50000</v>
      </c>
      <c r="AF146" s="620">
        <f t="shared" si="68"/>
        <v>195000</v>
      </c>
      <c r="AG146" s="458">
        <f t="shared" si="77"/>
        <v>179508.48070608886</v>
      </c>
    </row>
    <row r="147" spans="1:33" x14ac:dyDescent="0.2">
      <c r="A147" s="7">
        <v>132</v>
      </c>
      <c r="B147" s="24" t="s">
        <v>348</v>
      </c>
      <c r="C147" s="181">
        <v>81340</v>
      </c>
      <c r="D147" s="186">
        <f t="shared" si="84"/>
        <v>88888.351999999999</v>
      </c>
      <c r="E147" s="115">
        <v>104405</v>
      </c>
      <c r="F147" s="190">
        <f t="shared" si="85"/>
        <v>109834.06</v>
      </c>
      <c r="G147" s="271">
        <v>101047.3352</v>
      </c>
      <c r="H147" s="331">
        <f t="shared" si="71"/>
        <v>106200.7492952</v>
      </c>
      <c r="I147" s="272">
        <f t="shared" si="72"/>
        <v>101641.05376506667</v>
      </c>
      <c r="K147" s="133">
        <v>132</v>
      </c>
      <c r="L147" s="336" t="s">
        <v>348</v>
      </c>
      <c r="M147" s="122">
        <v>169200</v>
      </c>
      <c r="N147" s="40">
        <v>1.1100000000000001</v>
      </c>
      <c r="O147" s="41">
        <v>38903</v>
      </c>
      <c r="P147" s="146">
        <f t="shared" si="73"/>
        <v>208103</v>
      </c>
      <c r="Q147" s="122">
        <v>163200</v>
      </c>
      <c r="R147" s="40">
        <v>1.1100000000000001</v>
      </c>
      <c r="S147" s="41">
        <v>39954</v>
      </c>
      <c r="T147" s="146">
        <f t="shared" si="74"/>
        <v>203154</v>
      </c>
      <c r="U147" s="122">
        <v>180000</v>
      </c>
      <c r="V147" s="40">
        <v>1.1100000000000001</v>
      </c>
      <c r="W147" s="41">
        <v>35047.335200000001</v>
      </c>
      <c r="X147" s="146">
        <f t="shared" si="75"/>
        <v>215047.3352</v>
      </c>
      <c r="Y147" s="122">
        <v>174000</v>
      </c>
      <c r="Z147" s="40">
        <v>1.1100000000000001</v>
      </c>
      <c r="AA147" s="41">
        <v>38903</v>
      </c>
      <c r="AB147" s="146">
        <f t="shared" si="76"/>
        <v>212903</v>
      </c>
      <c r="AC147" s="571">
        <v>159931.50550680899</v>
      </c>
      <c r="AD147" s="563">
        <v>1.1100000000000001</v>
      </c>
      <c r="AE147" s="570">
        <v>41056.7021993909</v>
      </c>
      <c r="AF147" s="620">
        <f t="shared" si="68"/>
        <v>200988.2077061999</v>
      </c>
      <c r="AG147" s="458">
        <f t="shared" si="77"/>
        <v>190306.09944521109</v>
      </c>
    </row>
    <row r="148" spans="1:33" x14ac:dyDescent="0.2">
      <c r="A148" s="7">
        <v>133</v>
      </c>
      <c r="B148" s="24" t="s">
        <v>327</v>
      </c>
      <c r="C148" s="181">
        <v>45080</v>
      </c>
      <c r="D148" s="186">
        <f t="shared" si="84"/>
        <v>49263.423999999999</v>
      </c>
      <c r="E148" s="115">
        <v>57855</v>
      </c>
      <c r="F148" s="190">
        <f t="shared" si="85"/>
        <v>60863.46</v>
      </c>
      <c r="G148" s="271">
        <v>55994.383199999997</v>
      </c>
      <c r="H148" s="331">
        <f t="shared" si="71"/>
        <v>58850.096743199996</v>
      </c>
      <c r="I148" s="272">
        <f t="shared" si="72"/>
        <v>56325.660247733329</v>
      </c>
      <c r="K148" s="133">
        <v>133</v>
      </c>
      <c r="L148" s="336" t="s">
        <v>327</v>
      </c>
      <c r="M148" s="457" t="s">
        <v>593</v>
      </c>
      <c r="N148" s="40">
        <v>3.43</v>
      </c>
      <c r="O148" s="41">
        <v>62154</v>
      </c>
      <c r="P148" s="146">
        <f t="shared" ref="P148:P154" si="86">+O148</f>
        <v>62154</v>
      </c>
      <c r="Q148" s="457" t="s">
        <v>593</v>
      </c>
      <c r="R148" s="40">
        <v>3.43</v>
      </c>
      <c r="S148" s="41">
        <v>64953</v>
      </c>
      <c r="T148" s="146">
        <f t="shared" ref="T148:T154" si="87">+S148</f>
        <v>64953</v>
      </c>
      <c r="U148" s="457" t="s">
        <v>593</v>
      </c>
      <c r="V148" s="40">
        <v>3.43</v>
      </c>
      <c r="W148" s="41">
        <v>55994.383199999997</v>
      </c>
      <c r="X148" s="146">
        <f t="shared" ref="X148:X154" si="88">+W148</f>
        <v>55994.383199999997</v>
      </c>
      <c r="Y148" s="457" t="s">
        <v>593</v>
      </c>
      <c r="Z148" s="40">
        <v>3.43</v>
      </c>
      <c r="AA148" s="41">
        <v>61594</v>
      </c>
      <c r="AB148" s="146">
        <f t="shared" ref="AB148:AB154" si="89">+AA148</f>
        <v>61594</v>
      </c>
      <c r="AC148" s="457" t="s">
        <v>593</v>
      </c>
      <c r="AD148" s="563">
        <v>3.43</v>
      </c>
      <c r="AE148" s="570">
        <v>100745.20079662</v>
      </c>
      <c r="AF148" s="620">
        <f t="shared" si="68"/>
        <v>100745.20079662</v>
      </c>
      <c r="AG148" s="458">
        <f t="shared" si="77"/>
        <v>66961.040707392225</v>
      </c>
    </row>
    <row r="149" spans="1:33" x14ac:dyDescent="0.2">
      <c r="A149" s="7">
        <v>134</v>
      </c>
      <c r="B149" s="24" t="s">
        <v>321</v>
      </c>
      <c r="C149" s="181">
        <v>38220</v>
      </c>
      <c r="D149" s="186">
        <f t="shared" si="84"/>
        <v>41766.815999999999</v>
      </c>
      <c r="E149" s="115">
        <v>49020</v>
      </c>
      <c r="F149" s="190">
        <f t="shared" si="85"/>
        <v>51569.04</v>
      </c>
      <c r="G149" s="271">
        <v>47443.516799999998</v>
      </c>
      <c r="H149" s="331">
        <f t="shared" si="71"/>
        <v>49863.136156799999</v>
      </c>
      <c r="I149" s="272">
        <f t="shared" si="72"/>
        <v>47732.9973856</v>
      </c>
      <c r="K149" s="133">
        <v>134</v>
      </c>
      <c r="L149" s="336" t="s">
        <v>321</v>
      </c>
      <c r="M149" s="457" t="s">
        <v>593</v>
      </c>
      <c r="N149" s="40">
        <v>3.14</v>
      </c>
      <c r="O149" s="41">
        <v>52188</v>
      </c>
      <c r="P149" s="146">
        <f t="shared" si="86"/>
        <v>52188</v>
      </c>
      <c r="Q149" s="457" t="s">
        <v>593</v>
      </c>
      <c r="R149" s="40">
        <v>3.14</v>
      </c>
      <c r="S149" s="41">
        <v>53611</v>
      </c>
      <c r="T149" s="146">
        <f t="shared" si="87"/>
        <v>53611</v>
      </c>
      <c r="U149" s="457" t="s">
        <v>593</v>
      </c>
      <c r="V149" s="40">
        <v>3.14</v>
      </c>
      <c r="W149" s="41">
        <v>47443.516799999998</v>
      </c>
      <c r="X149" s="146">
        <f t="shared" si="88"/>
        <v>47443.516799999998</v>
      </c>
      <c r="Y149" s="457" t="s">
        <v>593</v>
      </c>
      <c r="Z149" s="40">
        <v>3.14</v>
      </c>
      <c r="AA149" s="41">
        <v>52188</v>
      </c>
      <c r="AB149" s="146">
        <f t="shared" si="89"/>
        <v>52188</v>
      </c>
      <c r="AC149" s="457" t="s">
        <v>593</v>
      </c>
      <c r="AD149" s="563">
        <v>3.14</v>
      </c>
      <c r="AE149" s="570">
        <v>93765.556942849304</v>
      </c>
      <c r="AF149" s="620">
        <f t="shared" si="68"/>
        <v>93765.556942849304</v>
      </c>
      <c r="AG149" s="458">
        <f t="shared" si="77"/>
        <v>57821.511854741548</v>
      </c>
    </row>
    <row r="150" spans="1:33" x14ac:dyDescent="0.2">
      <c r="A150" s="7">
        <v>135</v>
      </c>
      <c r="B150" s="24" t="s">
        <v>322</v>
      </c>
      <c r="C150" s="181">
        <v>38220</v>
      </c>
      <c r="D150" s="186">
        <f t="shared" si="84"/>
        <v>41766.815999999999</v>
      </c>
      <c r="E150" s="115">
        <v>49020</v>
      </c>
      <c r="F150" s="190">
        <f t="shared" si="85"/>
        <v>51569.04</v>
      </c>
      <c r="G150" s="271">
        <v>47443.516799999998</v>
      </c>
      <c r="H150" s="331">
        <f t="shared" si="71"/>
        <v>49863.136156799999</v>
      </c>
      <c r="I150" s="272">
        <f t="shared" si="72"/>
        <v>47732.9973856</v>
      </c>
      <c r="K150" s="133">
        <v>135</v>
      </c>
      <c r="L150" s="336" t="s">
        <v>322</v>
      </c>
      <c r="M150" s="457" t="s">
        <v>593</v>
      </c>
      <c r="N150" s="207">
        <v>2.4300000000000002</v>
      </c>
      <c r="O150" s="41">
        <v>52662</v>
      </c>
      <c r="P150" s="146">
        <f t="shared" si="86"/>
        <v>52662</v>
      </c>
      <c r="Q150" s="457" t="s">
        <v>593</v>
      </c>
      <c r="R150" s="207">
        <v>2.4300000000000002</v>
      </c>
      <c r="S150" s="41">
        <v>54086</v>
      </c>
      <c r="T150" s="146">
        <f t="shared" si="87"/>
        <v>54086</v>
      </c>
      <c r="U150" s="457" t="s">
        <v>593</v>
      </c>
      <c r="V150" s="207">
        <v>2.4300000000000002</v>
      </c>
      <c r="W150" s="41">
        <v>47443.516799999998</v>
      </c>
      <c r="X150" s="146">
        <f t="shared" si="88"/>
        <v>47443.516799999998</v>
      </c>
      <c r="Y150" s="457" t="s">
        <v>593</v>
      </c>
      <c r="Z150" s="207">
        <v>2.4300000000000002</v>
      </c>
      <c r="AA150" s="41">
        <v>51239</v>
      </c>
      <c r="AB150" s="146">
        <f t="shared" si="89"/>
        <v>51239</v>
      </c>
      <c r="AC150" s="457" t="s">
        <v>593</v>
      </c>
      <c r="AD150" s="596">
        <v>2.4300000000000002</v>
      </c>
      <c r="AE150" s="570">
        <v>93765.556942849304</v>
      </c>
      <c r="AF150" s="620">
        <f t="shared" si="68"/>
        <v>93765.556942849304</v>
      </c>
      <c r="AG150" s="458">
        <f t="shared" si="77"/>
        <v>57821.511854741548</v>
      </c>
    </row>
    <row r="151" spans="1:33" x14ac:dyDescent="0.2">
      <c r="A151" s="7">
        <v>136</v>
      </c>
      <c r="B151" s="24" t="s">
        <v>90</v>
      </c>
      <c r="C151" s="181">
        <v>38220</v>
      </c>
      <c r="D151" s="186">
        <f t="shared" si="84"/>
        <v>41766.815999999999</v>
      </c>
      <c r="E151" s="115">
        <v>49020</v>
      </c>
      <c r="F151" s="190">
        <f t="shared" si="85"/>
        <v>51569.04</v>
      </c>
      <c r="G151" s="271">
        <v>47443.516799999998</v>
      </c>
      <c r="H151" s="331">
        <f t="shared" si="71"/>
        <v>49863.136156799999</v>
      </c>
      <c r="I151" s="272">
        <f t="shared" si="72"/>
        <v>47732.9973856</v>
      </c>
      <c r="K151" s="133">
        <v>136</v>
      </c>
      <c r="L151" s="336" t="s">
        <v>90</v>
      </c>
      <c r="M151" s="457" t="s">
        <v>593</v>
      </c>
      <c r="N151" s="40">
        <v>0.43</v>
      </c>
      <c r="O151" s="41">
        <v>52188</v>
      </c>
      <c r="P151" s="146">
        <f t="shared" si="86"/>
        <v>52188</v>
      </c>
      <c r="Q151" s="457" t="s">
        <v>593</v>
      </c>
      <c r="R151" s="40">
        <v>0.43</v>
      </c>
      <c r="S151" s="41">
        <v>53611</v>
      </c>
      <c r="T151" s="146">
        <f t="shared" si="87"/>
        <v>53611</v>
      </c>
      <c r="U151" s="457" t="s">
        <v>593</v>
      </c>
      <c r="V151" s="40">
        <v>0.43</v>
      </c>
      <c r="W151" s="41">
        <v>47443.516799999998</v>
      </c>
      <c r="X151" s="146">
        <f t="shared" si="88"/>
        <v>47443.516799999998</v>
      </c>
      <c r="Y151" s="457" t="s">
        <v>593</v>
      </c>
      <c r="Z151" s="40">
        <v>0.43</v>
      </c>
      <c r="AA151" s="41">
        <v>53611</v>
      </c>
      <c r="AB151" s="146">
        <f t="shared" si="89"/>
        <v>53611</v>
      </c>
      <c r="AC151" s="457" t="s">
        <v>593</v>
      </c>
      <c r="AD151" s="563">
        <v>0.43</v>
      </c>
      <c r="AE151" s="570">
        <v>93765.556942849304</v>
      </c>
      <c r="AF151" s="620">
        <f t="shared" si="68"/>
        <v>93765.556942849304</v>
      </c>
      <c r="AG151" s="458">
        <f t="shared" si="77"/>
        <v>58058.678521408212</v>
      </c>
    </row>
    <row r="152" spans="1:33" x14ac:dyDescent="0.2">
      <c r="A152" s="7">
        <v>137</v>
      </c>
      <c r="B152" s="24" t="s">
        <v>93</v>
      </c>
      <c r="C152" s="181">
        <v>50960</v>
      </c>
      <c r="D152" s="186">
        <f t="shared" si="84"/>
        <v>55689.088000000003</v>
      </c>
      <c r="E152" s="115">
        <v>65360</v>
      </c>
      <c r="F152" s="190">
        <f t="shared" si="85"/>
        <v>68758.720000000001</v>
      </c>
      <c r="G152" s="271">
        <v>63258.022400000002</v>
      </c>
      <c r="H152" s="331">
        <f t="shared" si="71"/>
        <v>66484.181542400009</v>
      </c>
      <c r="I152" s="272">
        <f t="shared" si="72"/>
        <v>63643.99651413333</v>
      </c>
      <c r="K152" s="133">
        <v>137</v>
      </c>
      <c r="L152" s="336" t="s">
        <v>93</v>
      </c>
      <c r="M152" s="457" t="s">
        <v>593</v>
      </c>
      <c r="N152" s="208">
        <v>0.39</v>
      </c>
      <c r="O152" s="41">
        <v>69584</v>
      </c>
      <c r="P152" s="146">
        <f t="shared" si="86"/>
        <v>69584</v>
      </c>
      <c r="Q152" s="457" t="s">
        <v>593</v>
      </c>
      <c r="R152" s="208">
        <v>0.39</v>
      </c>
      <c r="S152" s="41">
        <v>73379</v>
      </c>
      <c r="T152" s="146">
        <f t="shared" si="87"/>
        <v>73379</v>
      </c>
      <c r="U152" s="457" t="s">
        <v>593</v>
      </c>
      <c r="V152" s="208">
        <v>0.39</v>
      </c>
      <c r="W152" s="41">
        <v>63258.022400000002</v>
      </c>
      <c r="X152" s="146">
        <f t="shared" si="88"/>
        <v>63258.022400000002</v>
      </c>
      <c r="Y152" s="457" t="s">
        <v>593</v>
      </c>
      <c r="Z152" s="208">
        <v>0.39</v>
      </c>
      <c r="AA152" s="41">
        <v>71482</v>
      </c>
      <c r="AB152" s="146">
        <f t="shared" si="89"/>
        <v>71482</v>
      </c>
      <c r="AC152" s="457" t="s">
        <v>593</v>
      </c>
      <c r="AD152" s="597">
        <v>0.39</v>
      </c>
      <c r="AE152" s="570">
        <v>206776.205048351</v>
      </c>
      <c r="AF152" s="620">
        <f t="shared" si="68"/>
        <v>206776.205048351</v>
      </c>
      <c r="AG152" s="458">
        <f t="shared" si="77"/>
        <v>91353.870660414046</v>
      </c>
    </row>
    <row r="153" spans="1:33" x14ac:dyDescent="0.2">
      <c r="A153" s="7">
        <v>138</v>
      </c>
      <c r="B153" s="24" t="s">
        <v>94</v>
      </c>
      <c r="C153" s="181">
        <v>23520</v>
      </c>
      <c r="D153" s="186">
        <f t="shared" si="84"/>
        <v>25702.655999999999</v>
      </c>
      <c r="E153" s="115">
        <v>30210</v>
      </c>
      <c r="F153" s="190">
        <f t="shared" si="85"/>
        <v>31780.92</v>
      </c>
      <c r="G153" s="271">
        <v>29238.446399999997</v>
      </c>
      <c r="H153" s="331">
        <f t="shared" si="71"/>
        <v>30729.607166399997</v>
      </c>
      <c r="I153" s="272">
        <f t="shared" si="72"/>
        <v>29404.394388800003</v>
      </c>
      <c r="K153" s="133">
        <v>138</v>
      </c>
      <c r="L153" s="336" t="s">
        <v>94</v>
      </c>
      <c r="M153" s="457" t="s">
        <v>593</v>
      </c>
      <c r="N153" s="40">
        <v>1.57</v>
      </c>
      <c r="O153" s="41">
        <v>32747</v>
      </c>
      <c r="P153" s="146">
        <f t="shared" si="86"/>
        <v>32747</v>
      </c>
      <c r="Q153" s="457" t="s">
        <v>593</v>
      </c>
      <c r="R153" s="40">
        <v>1.57</v>
      </c>
      <c r="S153" s="41">
        <v>33039</v>
      </c>
      <c r="T153" s="146">
        <f t="shared" si="87"/>
        <v>33039</v>
      </c>
      <c r="U153" s="457" t="s">
        <v>593</v>
      </c>
      <c r="V153" s="40">
        <v>1.57</v>
      </c>
      <c r="W153" s="41">
        <v>29238.446399999997</v>
      </c>
      <c r="X153" s="146">
        <f t="shared" si="88"/>
        <v>29238.446399999997</v>
      </c>
      <c r="Y153" s="457" t="s">
        <v>593</v>
      </c>
      <c r="Z153" s="40">
        <v>1.57</v>
      </c>
      <c r="AA153" s="41">
        <v>31578</v>
      </c>
      <c r="AB153" s="146">
        <f t="shared" si="89"/>
        <v>31578</v>
      </c>
      <c r="AC153" s="457" t="s">
        <v>593</v>
      </c>
      <c r="AD153" s="563">
        <v>1.57</v>
      </c>
      <c r="AE153" s="570">
        <v>116772.8463779</v>
      </c>
      <c r="AF153" s="620">
        <f t="shared" si="68"/>
        <v>116772.8463779</v>
      </c>
      <c r="AG153" s="458">
        <f t="shared" si="77"/>
        <v>45463.281194450006</v>
      </c>
    </row>
    <row r="154" spans="1:33" x14ac:dyDescent="0.2">
      <c r="A154" s="7">
        <v>139</v>
      </c>
      <c r="B154" s="24" t="s">
        <v>95</v>
      </c>
      <c r="C154" s="181">
        <v>19600</v>
      </c>
      <c r="D154" s="186">
        <f t="shared" si="84"/>
        <v>21418.880000000001</v>
      </c>
      <c r="E154" s="115">
        <v>25175</v>
      </c>
      <c r="F154" s="190">
        <f t="shared" si="85"/>
        <v>26484.1</v>
      </c>
      <c r="G154" s="271">
        <v>24365.371999999999</v>
      </c>
      <c r="H154" s="331">
        <f t="shared" si="71"/>
        <v>25608.005971999999</v>
      </c>
      <c r="I154" s="272">
        <f t="shared" si="72"/>
        <v>24503.661990666664</v>
      </c>
      <c r="K154" s="133">
        <v>139</v>
      </c>
      <c r="L154" s="336" t="s">
        <v>95</v>
      </c>
      <c r="M154" s="457" t="s">
        <v>593</v>
      </c>
      <c r="N154" s="208">
        <v>1.19</v>
      </c>
      <c r="O154" s="41">
        <v>26802</v>
      </c>
      <c r="P154" s="146">
        <f t="shared" si="86"/>
        <v>26802</v>
      </c>
      <c r="Q154" s="457" t="s">
        <v>593</v>
      </c>
      <c r="R154" s="208">
        <v>1.19</v>
      </c>
      <c r="S154" s="41">
        <v>28264</v>
      </c>
      <c r="T154" s="146">
        <f t="shared" si="87"/>
        <v>28264</v>
      </c>
      <c r="U154" s="457" t="s">
        <v>593</v>
      </c>
      <c r="V154" s="208">
        <v>1.19</v>
      </c>
      <c r="W154" s="41">
        <v>24365.371999999999</v>
      </c>
      <c r="X154" s="146">
        <f t="shared" si="88"/>
        <v>24365.371999999999</v>
      </c>
      <c r="Y154" s="457" t="s">
        <v>593</v>
      </c>
      <c r="Z154" s="208">
        <v>1.19</v>
      </c>
      <c r="AA154" s="41">
        <v>26315</v>
      </c>
      <c r="AB154" s="146">
        <f t="shared" si="89"/>
        <v>26315</v>
      </c>
      <c r="AC154" s="457" t="s">
        <v>593</v>
      </c>
      <c r="AD154" s="597">
        <v>1.19</v>
      </c>
      <c r="AE154" s="570">
        <v>93765.556942849304</v>
      </c>
      <c r="AF154" s="620">
        <f t="shared" si="68"/>
        <v>93765.556942849304</v>
      </c>
      <c r="AG154" s="458">
        <f t="shared" si="77"/>
        <v>37335.931822252664</v>
      </c>
    </row>
    <row r="155" spans="1:33" x14ac:dyDescent="0.2">
      <c r="A155" s="7">
        <v>140</v>
      </c>
      <c r="B155" s="24" t="s">
        <v>97</v>
      </c>
      <c r="C155" s="181">
        <v>25480</v>
      </c>
      <c r="D155" s="186">
        <f t="shared" si="84"/>
        <v>27844.544000000002</v>
      </c>
      <c r="E155" s="115">
        <v>32680</v>
      </c>
      <c r="F155" s="190">
        <f t="shared" si="85"/>
        <v>34379.360000000001</v>
      </c>
      <c r="G155" s="271">
        <v>31629.011200000001</v>
      </c>
      <c r="H155" s="331">
        <f t="shared" si="71"/>
        <v>33242.090771200004</v>
      </c>
      <c r="I155" s="272">
        <f t="shared" si="72"/>
        <v>31821.998257066665</v>
      </c>
      <c r="K155" s="133">
        <v>140</v>
      </c>
      <c r="L155" s="336" t="s">
        <v>97</v>
      </c>
      <c r="M155" s="122">
        <v>30240</v>
      </c>
      <c r="N155" s="40">
        <v>1.29</v>
      </c>
      <c r="O155" s="41">
        <v>11904</v>
      </c>
      <c r="P155" s="146">
        <f t="shared" si="73"/>
        <v>42144</v>
      </c>
      <c r="Q155" s="122">
        <v>26670</v>
      </c>
      <c r="R155" s="40">
        <v>1.29</v>
      </c>
      <c r="S155" s="41">
        <v>12117</v>
      </c>
      <c r="T155" s="146">
        <f t="shared" si="74"/>
        <v>38787</v>
      </c>
      <c r="U155" s="122">
        <v>30240</v>
      </c>
      <c r="V155" s="40">
        <v>1.29</v>
      </c>
      <c r="W155" s="41">
        <v>10629.011200000001</v>
      </c>
      <c r="X155" s="146">
        <f t="shared" si="75"/>
        <v>40869.011200000001</v>
      </c>
      <c r="Y155" s="122">
        <v>31710</v>
      </c>
      <c r="Z155" s="40">
        <v>1.29</v>
      </c>
      <c r="AA155" s="41">
        <v>12011</v>
      </c>
      <c r="AB155" s="146">
        <f t="shared" si="76"/>
        <v>43721</v>
      </c>
      <c r="AC155" s="571">
        <v>214765.164537715</v>
      </c>
      <c r="AD155" s="563">
        <v>1.29</v>
      </c>
      <c r="AE155" s="570">
        <v>28330.723832634802</v>
      </c>
      <c r="AF155" s="620">
        <f t="shared" si="68"/>
        <v>243095.8883703498</v>
      </c>
      <c r="AG155" s="458">
        <f t="shared" si="77"/>
        <v>73406.482971236066</v>
      </c>
    </row>
    <row r="156" spans="1:33" x14ac:dyDescent="0.2">
      <c r="A156" s="7">
        <v>141</v>
      </c>
      <c r="B156" s="24" t="s">
        <v>318</v>
      </c>
      <c r="C156" s="181">
        <v>73500</v>
      </c>
      <c r="D156" s="186">
        <f t="shared" si="84"/>
        <v>80320.800000000003</v>
      </c>
      <c r="E156" s="115">
        <v>94335</v>
      </c>
      <c r="F156" s="190">
        <f t="shared" si="85"/>
        <v>99240.42</v>
      </c>
      <c r="G156" s="271">
        <v>91301.186399999991</v>
      </c>
      <c r="H156" s="331">
        <f t="shared" si="71"/>
        <v>95957.546906399992</v>
      </c>
      <c r="I156" s="272">
        <f t="shared" si="72"/>
        <v>91839.588968799988</v>
      </c>
      <c r="K156" s="133">
        <v>141</v>
      </c>
      <c r="L156" s="336" t="s">
        <v>318</v>
      </c>
      <c r="M156" s="122">
        <v>85550</v>
      </c>
      <c r="N156" s="209">
        <v>1.88</v>
      </c>
      <c r="O156" s="41">
        <v>36177</v>
      </c>
      <c r="P156" s="146">
        <f t="shared" si="73"/>
        <v>121727</v>
      </c>
      <c r="Q156" s="122">
        <v>75520</v>
      </c>
      <c r="R156" s="209">
        <v>1.88</v>
      </c>
      <c r="S156" s="41">
        <v>36177</v>
      </c>
      <c r="T156" s="146">
        <f t="shared" si="74"/>
        <v>111697</v>
      </c>
      <c r="U156" s="122">
        <v>81420</v>
      </c>
      <c r="V156" s="209">
        <v>1.88</v>
      </c>
      <c r="W156" s="41">
        <v>32301.186399999991</v>
      </c>
      <c r="X156" s="146">
        <f t="shared" si="75"/>
        <v>113721.18639999999</v>
      </c>
      <c r="Y156" s="122">
        <v>87910</v>
      </c>
      <c r="Z156" s="209">
        <v>1.88</v>
      </c>
      <c r="AA156" s="41">
        <v>36177</v>
      </c>
      <c r="AB156" s="146">
        <f t="shared" si="76"/>
        <v>124087</v>
      </c>
      <c r="AC156" s="571">
        <v>220625.14319999999</v>
      </c>
      <c r="AD156" s="598">
        <v>1.88</v>
      </c>
      <c r="AE156" s="570">
        <v>49027.809600000001</v>
      </c>
      <c r="AF156" s="620">
        <f t="shared" si="68"/>
        <v>269652.95279999997</v>
      </c>
      <c r="AG156" s="458">
        <f t="shared" si="77"/>
        <v>138787.45469479999</v>
      </c>
    </row>
    <row r="157" spans="1:33" x14ac:dyDescent="0.2">
      <c r="A157" s="7">
        <v>142</v>
      </c>
      <c r="B157" s="24" t="s">
        <v>98</v>
      </c>
      <c r="C157" s="181">
        <v>51940</v>
      </c>
      <c r="D157" s="186">
        <f t="shared" si="84"/>
        <v>56760.031999999999</v>
      </c>
      <c r="E157" s="115">
        <v>66595</v>
      </c>
      <c r="F157" s="190">
        <f t="shared" si="85"/>
        <v>70057.94</v>
      </c>
      <c r="G157" s="271">
        <v>54850.400000000001</v>
      </c>
      <c r="H157" s="331">
        <f t="shared" si="71"/>
        <v>57647.770400000001</v>
      </c>
      <c r="I157" s="272">
        <f t="shared" si="72"/>
        <v>61488.580800000003</v>
      </c>
      <c r="K157" s="133">
        <v>142</v>
      </c>
      <c r="L157" s="336" t="s">
        <v>98</v>
      </c>
      <c r="M157" s="457" t="s">
        <v>593</v>
      </c>
      <c r="N157" s="40">
        <v>3.43</v>
      </c>
      <c r="O157" s="41">
        <v>60884</v>
      </c>
      <c r="P157" s="146">
        <f>+O157</f>
        <v>60884</v>
      </c>
      <c r="Q157" s="457" t="s">
        <v>593</v>
      </c>
      <c r="R157" s="40">
        <v>3.43</v>
      </c>
      <c r="S157" s="41">
        <v>63078</v>
      </c>
      <c r="T157" s="146">
        <f t="shared" ref="T157:T159" si="90">+S157</f>
        <v>63078</v>
      </c>
      <c r="U157" s="457" t="s">
        <v>593</v>
      </c>
      <c r="V157" s="40">
        <v>3.43</v>
      </c>
      <c r="W157" s="41">
        <v>54850.400000000001</v>
      </c>
      <c r="X157" s="146">
        <f t="shared" ref="X157:X159" si="91">+W157</f>
        <v>54850.400000000001</v>
      </c>
      <c r="Y157" s="457" t="s">
        <v>593</v>
      </c>
      <c r="Z157" s="40">
        <v>3.43</v>
      </c>
      <c r="AA157" s="41">
        <v>61432</v>
      </c>
      <c r="AB157" s="146">
        <f t="shared" ref="AB157:AB159" si="92">+AA157</f>
        <v>61432</v>
      </c>
      <c r="AC157" s="457" t="s">
        <v>593</v>
      </c>
      <c r="AD157" s="563">
        <v>3.43</v>
      </c>
      <c r="AE157" s="570">
        <v>141661.23494915001</v>
      </c>
      <c r="AF157" s="620">
        <f t="shared" si="68"/>
        <v>141661.23494915001</v>
      </c>
      <c r="AG157" s="458">
        <f t="shared" si="77"/>
        <v>73899.035958191671</v>
      </c>
    </row>
    <row r="158" spans="1:33" x14ac:dyDescent="0.2">
      <c r="A158" s="7">
        <v>143</v>
      </c>
      <c r="B158" s="24" t="s">
        <v>100</v>
      </c>
      <c r="C158" s="181">
        <v>37240</v>
      </c>
      <c r="D158" s="186">
        <f t="shared" si="84"/>
        <v>40695.872000000003</v>
      </c>
      <c r="E158" s="115">
        <v>47785</v>
      </c>
      <c r="F158" s="190">
        <f t="shared" si="85"/>
        <v>50269.82</v>
      </c>
      <c r="G158" s="271">
        <v>46248.234400000001</v>
      </c>
      <c r="H158" s="331">
        <f t="shared" si="71"/>
        <v>48606.894354399999</v>
      </c>
      <c r="I158" s="272">
        <f t="shared" si="72"/>
        <v>46524.195451466665</v>
      </c>
      <c r="K158" s="133">
        <v>143</v>
      </c>
      <c r="L158" s="336" t="s">
        <v>100</v>
      </c>
      <c r="M158" s="457" t="s">
        <v>593</v>
      </c>
      <c r="N158" s="40">
        <v>0.43</v>
      </c>
      <c r="O158" s="41">
        <v>51336</v>
      </c>
      <c r="P158" s="146">
        <f t="shared" ref="P158:P159" si="93">+O158</f>
        <v>51336</v>
      </c>
      <c r="Q158" s="457" t="s">
        <v>593</v>
      </c>
      <c r="R158" s="40">
        <v>0.43</v>
      </c>
      <c r="S158" s="41">
        <v>53648</v>
      </c>
      <c r="T158" s="146">
        <f t="shared" si="90"/>
        <v>53648</v>
      </c>
      <c r="U158" s="457" t="s">
        <v>593</v>
      </c>
      <c r="V158" s="40">
        <v>0.43</v>
      </c>
      <c r="W158" s="41">
        <v>46248.234400000001</v>
      </c>
      <c r="X158" s="146">
        <f t="shared" si="91"/>
        <v>46248.234400000001</v>
      </c>
      <c r="Y158" s="457" t="s">
        <v>593</v>
      </c>
      <c r="Z158" s="40">
        <v>0.43</v>
      </c>
      <c r="AA158" s="41">
        <v>52261</v>
      </c>
      <c r="AB158" s="146">
        <f t="shared" si="92"/>
        <v>52261</v>
      </c>
      <c r="AC158" s="457" t="s">
        <v>593</v>
      </c>
      <c r="AD158" s="563">
        <v>0.43</v>
      </c>
      <c r="AE158" s="570">
        <v>93765.556942849304</v>
      </c>
      <c r="AF158" s="620">
        <f t="shared" si="68"/>
        <v>93765.556942849304</v>
      </c>
      <c r="AG158" s="458">
        <f t="shared" si="77"/>
        <v>57297.164465719332</v>
      </c>
    </row>
    <row r="159" spans="1:33" x14ac:dyDescent="0.2">
      <c r="A159" s="7">
        <v>144</v>
      </c>
      <c r="B159" s="24" t="s">
        <v>101</v>
      </c>
      <c r="C159" s="181">
        <v>69580</v>
      </c>
      <c r="D159" s="186">
        <f t="shared" si="84"/>
        <v>76037.024000000005</v>
      </c>
      <c r="E159" s="115">
        <v>89205</v>
      </c>
      <c r="F159" s="190">
        <f t="shared" si="85"/>
        <v>93843.66</v>
      </c>
      <c r="G159" s="271">
        <v>86336.167199999996</v>
      </c>
      <c r="H159" s="331">
        <f t="shared" si="71"/>
        <v>90739.311727199994</v>
      </c>
      <c r="I159" s="272">
        <f t="shared" si="72"/>
        <v>86873.331909066663</v>
      </c>
      <c r="K159" s="133">
        <v>144</v>
      </c>
      <c r="L159" s="336" t="s">
        <v>101</v>
      </c>
      <c r="M159" s="457" t="s">
        <v>593</v>
      </c>
      <c r="N159" s="40">
        <v>5.3</v>
      </c>
      <c r="O159" s="41">
        <v>94970</v>
      </c>
      <c r="P159" s="146">
        <f t="shared" si="93"/>
        <v>94970</v>
      </c>
      <c r="Q159" s="457" t="s">
        <v>593</v>
      </c>
      <c r="R159" s="40">
        <v>5.3</v>
      </c>
      <c r="S159" s="41">
        <v>99287</v>
      </c>
      <c r="T159" s="146">
        <f t="shared" si="90"/>
        <v>99287</v>
      </c>
      <c r="U159" s="457" t="s">
        <v>593</v>
      </c>
      <c r="V159" s="40">
        <v>5.3</v>
      </c>
      <c r="W159" s="41">
        <v>86336.167199999996</v>
      </c>
      <c r="X159" s="146">
        <f t="shared" si="91"/>
        <v>86336.167199999996</v>
      </c>
      <c r="Y159" s="457" t="s">
        <v>593</v>
      </c>
      <c r="Z159" s="40">
        <v>5.3</v>
      </c>
      <c r="AA159" s="41">
        <v>96697</v>
      </c>
      <c r="AB159" s="146">
        <f t="shared" si="92"/>
        <v>96697</v>
      </c>
      <c r="AC159" s="457" t="s">
        <v>593</v>
      </c>
      <c r="AD159" s="563">
        <v>5.3</v>
      </c>
      <c r="AE159" s="570">
        <v>139780.13581295099</v>
      </c>
      <c r="AF159" s="620">
        <f t="shared" si="68"/>
        <v>139780.13581295099</v>
      </c>
      <c r="AG159" s="458">
        <f t="shared" si="77"/>
        <v>100657.27248700295</v>
      </c>
    </row>
    <row r="160" spans="1:33" x14ac:dyDescent="0.2">
      <c r="A160" s="7">
        <v>145</v>
      </c>
      <c r="B160" s="24" t="s">
        <v>296</v>
      </c>
      <c r="C160" s="181">
        <v>26460</v>
      </c>
      <c r="D160" s="186">
        <f t="shared" si="84"/>
        <v>28915.488000000001</v>
      </c>
      <c r="E160" s="115">
        <v>34010</v>
      </c>
      <c r="F160" s="190">
        <f t="shared" si="85"/>
        <v>35778.519999999997</v>
      </c>
      <c r="G160" s="271">
        <v>32916.238399999995</v>
      </c>
      <c r="H160" s="331">
        <f t="shared" si="71"/>
        <v>34594.966558399996</v>
      </c>
      <c r="I160" s="272">
        <f t="shared" si="72"/>
        <v>33096.324852799997</v>
      </c>
      <c r="K160" s="133">
        <v>145</v>
      </c>
      <c r="L160" s="336" t="s">
        <v>296</v>
      </c>
      <c r="M160" s="122">
        <v>28560</v>
      </c>
      <c r="N160" s="40">
        <v>25.5</v>
      </c>
      <c r="O160" s="41">
        <v>13227</v>
      </c>
      <c r="P160" s="146">
        <f t="shared" si="73"/>
        <v>41787</v>
      </c>
      <c r="Q160" s="122">
        <v>27930</v>
      </c>
      <c r="R160" s="40">
        <v>25.5</v>
      </c>
      <c r="S160" s="41">
        <v>13465</v>
      </c>
      <c r="T160" s="146">
        <f t="shared" si="74"/>
        <v>41395</v>
      </c>
      <c r="U160" s="122">
        <v>29400</v>
      </c>
      <c r="V160" s="40">
        <v>25.5</v>
      </c>
      <c r="W160" s="41">
        <v>11916.238399999995</v>
      </c>
      <c r="X160" s="146">
        <f t="shared" si="75"/>
        <v>41316.238399999995</v>
      </c>
      <c r="Y160" s="122">
        <v>31080</v>
      </c>
      <c r="Z160" s="40">
        <v>25.5</v>
      </c>
      <c r="AA160" s="41">
        <v>13465</v>
      </c>
      <c r="AB160" s="146">
        <f t="shared" si="76"/>
        <v>44545</v>
      </c>
      <c r="AC160" s="571">
        <v>143236.50801319501</v>
      </c>
      <c r="AD160" s="563">
        <v>25.5</v>
      </c>
      <c r="AE160" s="570">
        <v>160293.47933439899</v>
      </c>
      <c r="AF160" s="620">
        <f t="shared" si="68"/>
        <v>303529.987347594</v>
      </c>
      <c r="AG160" s="458">
        <f t="shared" si="77"/>
        <v>84278.258433399009</v>
      </c>
    </row>
    <row r="161" spans="1:33" x14ac:dyDescent="0.2">
      <c r="A161" s="7">
        <v>146</v>
      </c>
      <c r="B161" s="24" t="s">
        <v>297</v>
      </c>
      <c r="C161" s="181">
        <v>40180</v>
      </c>
      <c r="D161" s="186">
        <f t="shared" si="84"/>
        <v>43908.703999999998</v>
      </c>
      <c r="E161" s="115">
        <v>51585</v>
      </c>
      <c r="F161" s="190">
        <f t="shared" si="85"/>
        <v>54267.42</v>
      </c>
      <c r="G161" s="271">
        <v>49926.026399999995</v>
      </c>
      <c r="H161" s="331">
        <f t="shared" si="71"/>
        <v>52472.253746399998</v>
      </c>
      <c r="I161" s="272">
        <f t="shared" si="72"/>
        <v>50216.125915466662</v>
      </c>
      <c r="K161" s="133">
        <v>146</v>
      </c>
      <c r="L161" s="336" t="s">
        <v>297</v>
      </c>
      <c r="M161" s="122">
        <v>43520</v>
      </c>
      <c r="N161" s="40">
        <v>0.35</v>
      </c>
      <c r="O161" s="41">
        <v>19898</v>
      </c>
      <c r="P161" s="146">
        <f t="shared" si="73"/>
        <v>63418</v>
      </c>
      <c r="Q161" s="122">
        <v>40640</v>
      </c>
      <c r="R161" s="40">
        <v>0.35</v>
      </c>
      <c r="S161" s="41">
        <v>20077</v>
      </c>
      <c r="T161" s="146">
        <f t="shared" si="74"/>
        <v>60717</v>
      </c>
      <c r="U161" s="122">
        <v>45760</v>
      </c>
      <c r="V161" s="40">
        <v>0.35</v>
      </c>
      <c r="W161" s="41">
        <v>17926.026399999995</v>
      </c>
      <c r="X161" s="146">
        <f t="shared" si="75"/>
        <v>63686.026399999995</v>
      </c>
      <c r="Y161" s="122">
        <v>48000</v>
      </c>
      <c r="Z161" s="40">
        <v>0.35</v>
      </c>
      <c r="AA161" s="41">
        <v>20077</v>
      </c>
      <c r="AB161" s="146">
        <f t="shared" si="76"/>
        <v>68077</v>
      </c>
      <c r="AC161" s="571">
        <v>181402.89551999999</v>
      </c>
      <c r="AD161" s="563">
        <v>0.35</v>
      </c>
      <c r="AE161" s="570">
        <v>34319.466719999997</v>
      </c>
      <c r="AF161" s="620">
        <f t="shared" si="68"/>
        <v>215722.36223999999</v>
      </c>
      <c r="AG161" s="458">
        <f t="shared" si="77"/>
        <v>86972.752425911109</v>
      </c>
    </row>
    <row r="162" spans="1:33" x14ac:dyDescent="0.2">
      <c r="A162" s="7">
        <v>147</v>
      </c>
      <c r="B162" s="24" t="s">
        <v>258</v>
      </c>
      <c r="C162" s="329" t="s">
        <v>593</v>
      </c>
      <c r="D162" s="332" t="s">
        <v>593</v>
      </c>
      <c r="E162" s="329" t="s">
        <v>593</v>
      </c>
      <c r="F162" s="332" t="s">
        <v>593</v>
      </c>
      <c r="G162" s="271">
        <v>127696</v>
      </c>
      <c r="H162" s="331">
        <f t="shared" si="71"/>
        <v>134208.49599999998</v>
      </c>
      <c r="I162" s="272">
        <f t="shared" si="72"/>
        <v>134208.49599999998</v>
      </c>
      <c r="K162" s="133">
        <v>147</v>
      </c>
      <c r="L162" s="336" t="s">
        <v>258</v>
      </c>
      <c r="M162" s="122">
        <v>117860</v>
      </c>
      <c r="N162" s="40">
        <v>3.14</v>
      </c>
      <c r="O162" s="41">
        <v>49166</v>
      </c>
      <c r="P162" s="146">
        <f t="shared" si="73"/>
        <v>167026</v>
      </c>
      <c r="Q162" s="122">
        <v>105410</v>
      </c>
      <c r="R162" s="40">
        <v>3.14</v>
      </c>
      <c r="S162" s="41">
        <v>51400</v>
      </c>
      <c r="T162" s="146">
        <f t="shared" si="74"/>
        <v>156810</v>
      </c>
      <c r="U162" s="122">
        <v>122010</v>
      </c>
      <c r="V162" s="40">
        <v>3.14</v>
      </c>
      <c r="W162" s="41">
        <v>44696</v>
      </c>
      <c r="X162" s="146">
        <f t="shared" si="75"/>
        <v>166706</v>
      </c>
      <c r="Y162" s="122">
        <v>121180</v>
      </c>
      <c r="Z162" s="40">
        <v>3.14</v>
      </c>
      <c r="AA162" s="41">
        <v>48272</v>
      </c>
      <c r="AB162" s="146">
        <f t="shared" si="76"/>
        <v>169452</v>
      </c>
      <c r="AC162" s="571">
        <v>817935.41387768195</v>
      </c>
      <c r="AD162" s="563">
        <v>3.14</v>
      </c>
      <c r="AE162" s="570">
        <v>118273.15621527399</v>
      </c>
      <c r="AF162" s="620">
        <f t="shared" si="68"/>
        <v>936208.57009295595</v>
      </c>
      <c r="AG162" s="458">
        <f t="shared" si="77"/>
        <v>288401.84434882598</v>
      </c>
    </row>
    <row r="163" spans="1:33" x14ac:dyDescent="0.2">
      <c r="A163" s="7">
        <v>148</v>
      </c>
      <c r="B163" s="24" t="s">
        <v>298</v>
      </c>
      <c r="C163" s="329" t="s">
        <v>593</v>
      </c>
      <c r="D163" s="332" t="s">
        <v>593</v>
      </c>
      <c r="E163" s="329" t="s">
        <v>593</v>
      </c>
      <c r="F163" s="332" t="s">
        <v>593</v>
      </c>
      <c r="G163" s="271">
        <v>225217.84</v>
      </c>
      <c r="H163" s="331">
        <f t="shared" si="71"/>
        <v>236703.94983999999</v>
      </c>
      <c r="I163" s="272">
        <f t="shared" si="72"/>
        <v>236703.94983999999</v>
      </c>
      <c r="K163" s="133">
        <v>148</v>
      </c>
      <c r="L163" s="336" t="s">
        <v>298</v>
      </c>
      <c r="M163" s="122">
        <v>198560</v>
      </c>
      <c r="N163" s="40">
        <v>2.4300000000000002</v>
      </c>
      <c r="O163" s="41">
        <v>87932</v>
      </c>
      <c r="P163" s="146">
        <f t="shared" si="73"/>
        <v>286492</v>
      </c>
      <c r="Q163" s="122">
        <v>188340</v>
      </c>
      <c r="R163" s="40">
        <v>2.4300000000000002</v>
      </c>
      <c r="S163" s="41">
        <v>91893</v>
      </c>
      <c r="T163" s="146">
        <f t="shared" si="74"/>
        <v>280233</v>
      </c>
      <c r="U163" s="122">
        <v>217540</v>
      </c>
      <c r="V163" s="40">
        <v>2.4300000000000002</v>
      </c>
      <c r="W163" s="41">
        <v>79217.84</v>
      </c>
      <c r="X163" s="146">
        <f t="shared" si="75"/>
        <v>296757.83999999997</v>
      </c>
      <c r="Y163" s="122">
        <v>221920</v>
      </c>
      <c r="Z163" s="40">
        <v>2.4300000000000002</v>
      </c>
      <c r="AA163" s="41">
        <v>87932</v>
      </c>
      <c r="AB163" s="146">
        <f t="shared" si="76"/>
        <v>309852</v>
      </c>
      <c r="AC163" s="571">
        <v>827074.35704949906</v>
      </c>
      <c r="AD163" s="563">
        <v>2.4300000000000002</v>
      </c>
      <c r="AE163" s="570">
        <v>1033881.02524176</v>
      </c>
      <c r="AF163" s="620">
        <f t="shared" si="68"/>
        <v>1860955.382291259</v>
      </c>
      <c r="AG163" s="458">
        <f t="shared" si="77"/>
        <v>545165.69535520987</v>
      </c>
    </row>
    <row r="164" spans="1:33" x14ac:dyDescent="0.2">
      <c r="A164" s="7">
        <v>149</v>
      </c>
      <c r="B164" s="24" t="s">
        <v>340</v>
      </c>
      <c r="C164" s="181">
        <v>18620</v>
      </c>
      <c r="D164" s="186">
        <f t="shared" ref="D164:D165" si="94">C164*9.28%+C164</f>
        <v>20347.936000000002</v>
      </c>
      <c r="E164" s="115">
        <v>23845</v>
      </c>
      <c r="F164" s="190">
        <f t="shared" ref="F164:F165" si="95">+E164*5.2%+E164</f>
        <v>25084.94</v>
      </c>
      <c r="G164" s="271">
        <v>225217.84</v>
      </c>
      <c r="H164" s="331">
        <f t="shared" si="71"/>
        <v>236703.94983999999</v>
      </c>
      <c r="I164" s="272">
        <f t="shared" si="72"/>
        <v>94045.60861333333</v>
      </c>
      <c r="K164" s="133">
        <v>149</v>
      </c>
      <c r="L164" s="336" t="s">
        <v>340</v>
      </c>
      <c r="M164" s="122">
        <v>21600</v>
      </c>
      <c r="N164" s="40">
        <v>0.41675675675675677</v>
      </c>
      <c r="O164" s="41">
        <v>8886</v>
      </c>
      <c r="P164" s="146">
        <f t="shared" si="73"/>
        <v>30486</v>
      </c>
      <c r="Q164" s="122">
        <v>19650</v>
      </c>
      <c r="R164" s="40">
        <v>0.41675675675675677</v>
      </c>
      <c r="S164" s="41">
        <v>9128</v>
      </c>
      <c r="T164" s="146">
        <f t="shared" si="74"/>
        <v>28778</v>
      </c>
      <c r="U164" s="122">
        <v>21600</v>
      </c>
      <c r="V164" s="40">
        <v>0.41675675675675677</v>
      </c>
      <c r="W164" s="41">
        <v>8078.1447999999982</v>
      </c>
      <c r="X164" s="146">
        <f t="shared" si="75"/>
        <v>29678.144799999998</v>
      </c>
      <c r="Y164" s="122">
        <v>22500</v>
      </c>
      <c r="Z164" s="40">
        <v>0.41675675675675677</v>
      </c>
      <c r="AA164" s="41">
        <v>8724</v>
      </c>
      <c r="AB164" s="146">
        <f t="shared" si="76"/>
        <v>31224</v>
      </c>
      <c r="AC164" s="571">
        <v>144699.93355377999</v>
      </c>
      <c r="AD164" s="563">
        <v>0.416756756756757</v>
      </c>
      <c r="AE164" s="570">
        <v>35306.783787122302</v>
      </c>
      <c r="AF164" s="620">
        <f t="shared" si="68"/>
        <v>180006.71734090231</v>
      </c>
      <c r="AG164" s="458">
        <f t="shared" si="77"/>
        <v>65703.078459039272</v>
      </c>
    </row>
    <row r="165" spans="1:33" x14ac:dyDescent="0.2">
      <c r="A165" s="7">
        <v>150</v>
      </c>
      <c r="B165" s="24" t="s">
        <v>313</v>
      </c>
      <c r="C165" s="181">
        <v>45080</v>
      </c>
      <c r="D165" s="186">
        <f t="shared" si="94"/>
        <v>49263.423999999999</v>
      </c>
      <c r="E165" s="115">
        <v>57855</v>
      </c>
      <c r="F165" s="190">
        <f t="shared" si="95"/>
        <v>60863.46</v>
      </c>
      <c r="G165" s="271">
        <v>7820</v>
      </c>
      <c r="H165" s="331">
        <f t="shared" si="71"/>
        <v>8218.82</v>
      </c>
      <c r="I165" s="272">
        <f t="shared" si="72"/>
        <v>39448.567999999999</v>
      </c>
      <c r="K165" s="133">
        <v>150</v>
      </c>
      <c r="L165" s="336" t="s">
        <v>313</v>
      </c>
      <c r="M165" s="457" t="s">
        <v>593</v>
      </c>
      <c r="N165" s="40">
        <v>0.28000000000000003</v>
      </c>
      <c r="O165" s="41">
        <v>8680</v>
      </c>
      <c r="P165" s="146">
        <f>+O165</f>
        <v>8680</v>
      </c>
      <c r="Q165" s="457" t="s">
        <v>593</v>
      </c>
      <c r="R165" s="40">
        <v>0.28000000000000003</v>
      </c>
      <c r="S165" s="41">
        <v>8915</v>
      </c>
      <c r="T165" s="146">
        <f>+S165</f>
        <v>8915</v>
      </c>
      <c r="U165" s="457" t="s">
        <v>593</v>
      </c>
      <c r="V165" s="40">
        <v>0.28000000000000003</v>
      </c>
      <c r="W165" s="41">
        <v>7820</v>
      </c>
      <c r="X165" s="146">
        <f>+W165</f>
        <v>7820</v>
      </c>
      <c r="Y165" s="457" t="s">
        <v>593</v>
      </c>
      <c r="Z165" s="40">
        <v>0.28000000000000003</v>
      </c>
      <c r="AA165" s="41">
        <v>8602</v>
      </c>
      <c r="AB165" s="146">
        <f>+AA165</f>
        <v>8602</v>
      </c>
      <c r="AC165" s="571">
        <v>278737.76674043899</v>
      </c>
      <c r="AD165" s="563">
        <v>0.28000000000000003</v>
      </c>
      <c r="AE165" s="570">
        <v>505688.18884057802</v>
      </c>
      <c r="AF165" s="620">
        <f t="shared" si="68"/>
        <v>784425.95558101707</v>
      </c>
      <c r="AG165" s="458">
        <f t="shared" si="77"/>
        <v>142981.92059683616</v>
      </c>
    </row>
    <row r="166" spans="1:33" x14ac:dyDescent="0.2">
      <c r="A166" s="7">
        <v>152</v>
      </c>
      <c r="B166" s="30" t="s">
        <v>405</v>
      </c>
      <c r="C166" s="329" t="s">
        <v>593</v>
      </c>
      <c r="D166" s="332" t="s">
        <v>593</v>
      </c>
      <c r="E166" s="329" t="s">
        <v>593</v>
      </c>
      <c r="F166" s="332" t="s">
        <v>593</v>
      </c>
      <c r="G166" s="271">
        <v>243230.26240000004</v>
      </c>
      <c r="H166" s="331">
        <f t="shared" si="71"/>
        <v>255635.00578240003</v>
      </c>
      <c r="I166" s="272">
        <f t="shared" si="72"/>
        <v>255635.00578240003</v>
      </c>
      <c r="K166" s="133">
        <v>152</v>
      </c>
      <c r="L166" s="211" t="s">
        <v>405</v>
      </c>
      <c r="M166" s="122">
        <v>213300</v>
      </c>
      <c r="N166" s="40">
        <v>0.28000000000000003</v>
      </c>
      <c r="O166" s="122">
        <v>95458</v>
      </c>
      <c r="P166" s="146">
        <f t="shared" si="73"/>
        <v>308758</v>
      </c>
      <c r="Q166" s="41">
        <v>213300</v>
      </c>
      <c r="R166" s="40">
        <v>0.28000000000000003</v>
      </c>
      <c r="S166" s="219">
        <v>98015</v>
      </c>
      <c r="T166" s="146">
        <f t="shared" si="74"/>
        <v>311315</v>
      </c>
      <c r="U166" s="122">
        <v>222780</v>
      </c>
      <c r="V166" s="40">
        <v>0.28000000000000003</v>
      </c>
      <c r="W166" s="41">
        <v>85230.262400000036</v>
      </c>
      <c r="X166" s="146">
        <f t="shared" si="75"/>
        <v>308010.26240000001</v>
      </c>
      <c r="Y166" s="41">
        <v>229100</v>
      </c>
      <c r="Z166" s="40">
        <v>0.28000000000000003</v>
      </c>
      <c r="AA166" s="41">
        <v>92049</v>
      </c>
      <c r="AB166" s="146">
        <f t="shared" si="76"/>
        <v>321149</v>
      </c>
      <c r="AC166" s="584">
        <v>434099.80066133902</v>
      </c>
      <c r="AD166" s="563">
        <v>0.28000000000000003</v>
      </c>
      <c r="AE166" s="572">
        <v>940549.56809956895</v>
      </c>
      <c r="AF166" s="621">
        <f t="shared" si="68"/>
        <v>1374649.368760908</v>
      </c>
      <c r="AG166" s="458">
        <f t="shared" si="77"/>
        <v>479919.43949055136</v>
      </c>
    </row>
    <row r="167" spans="1:33" x14ac:dyDescent="0.2">
      <c r="A167" s="7">
        <v>153</v>
      </c>
      <c r="B167" s="30" t="s">
        <v>406</v>
      </c>
      <c r="C167" s="329" t="s">
        <v>593</v>
      </c>
      <c r="D167" s="332" t="s">
        <v>593</v>
      </c>
      <c r="E167" s="329" t="s">
        <v>593</v>
      </c>
      <c r="F167" s="332" t="s">
        <v>593</v>
      </c>
      <c r="G167" s="271">
        <v>1794993.6</v>
      </c>
      <c r="H167" s="331">
        <f t="shared" si="71"/>
        <v>1886538.2736000002</v>
      </c>
      <c r="I167" s="272">
        <f t="shared" si="72"/>
        <v>1886538.2736000002</v>
      </c>
      <c r="K167" s="133">
        <v>153</v>
      </c>
      <c r="L167" s="211" t="s">
        <v>406</v>
      </c>
      <c r="M167" s="122">
        <v>1633800</v>
      </c>
      <c r="N167" s="40">
        <v>0.12</v>
      </c>
      <c r="O167" s="122">
        <v>697073</v>
      </c>
      <c r="P167" s="146">
        <f t="shared" si="73"/>
        <v>2330873</v>
      </c>
      <c r="Q167" s="41">
        <v>1458750</v>
      </c>
      <c r="R167" s="40">
        <v>0.12</v>
      </c>
      <c r="S167" s="122">
        <v>703353</v>
      </c>
      <c r="T167" s="146">
        <f t="shared" si="74"/>
        <v>2162103</v>
      </c>
      <c r="U167" s="122">
        <v>1610460</v>
      </c>
      <c r="V167" s="40">
        <v>0.12</v>
      </c>
      <c r="W167" s="122">
        <v>627993.60000000009</v>
      </c>
      <c r="X167" s="146">
        <f t="shared" si="75"/>
        <v>2238453.6</v>
      </c>
      <c r="Y167" s="122">
        <v>1715490</v>
      </c>
      <c r="Z167" s="40">
        <v>0.12</v>
      </c>
      <c r="AA167" s="122">
        <v>697073</v>
      </c>
      <c r="AB167" s="146">
        <f t="shared" si="76"/>
        <v>2412563</v>
      </c>
      <c r="AC167" s="584">
        <v>1415281.8268826699</v>
      </c>
      <c r="AD167" s="563">
        <v>0.12</v>
      </c>
      <c r="AE167" s="572">
        <v>1476597.5650835501</v>
      </c>
      <c r="AF167" s="621">
        <f t="shared" si="68"/>
        <v>2891879.39196622</v>
      </c>
      <c r="AG167" s="458">
        <f t="shared" si="77"/>
        <v>2320401.7109277034</v>
      </c>
    </row>
    <row r="168" spans="1:33" x14ac:dyDescent="0.2">
      <c r="A168" s="7">
        <v>154</v>
      </c>
      <c r="B168" s="30" t="s">
        <v>407</v>
      </c>
      <c r="C168" s="329" t="s">
        <v>593</v>
      </c>
      <c r="D168" s="332" t="s">
        <v>593</v>
      </c>
      <c r="E168" s="329" t="s">
        <v>593</v>
      </c>
      <c r="F168" s="332" t="s">
        <v>593</v>
      </c>
      <c r="G168" s="271">
        <v>2161730.44</v>
      </c>
      <c r="H168" s="331">
        <f t="shared" si="71"/>
        <v>2271978.6924399999</v>
      </c>
      <c r="I168" s="272">
        <f t="shared" si="72"/>
        <v>2271978.6924399999</v>
      </c>
      <c r="K168" s="133">
        <v>154</v>
      </c>
      <c r="L168" s="211" t="s">
        <v>407</v>
      </c>
      <c r="M168" s="122">
        <v>2037250</v>
      </c>
      <c r="N168" s="40">
        <v>0.11</v>
      </c>
      <c r="O168" s="122">
        <v>847538</v>
      </c>
      <c r="P168" s="146">
        <f t="shared" si="73"/>
        <v>2884788</v>
      </c>
      <c r="Q168" s="41">
        <v>1938900</v>
      </c>
      <c r="R168" s="40">
        <v>0.11</v>
      </c>
      <c r="S168" s="122">
        <v>847538</v>
      </c>
      <c r="T168" s="146">
        <f t="shared" si="74"/>
        <v>2786438</v>
      </c>
      <c r="U168" s="122">
        <v>1938900</v>
      </c>
      <c r="V168" s="40">
        <v>0.11</v>
      </c>
      <c r="W168" s="122">
        <v>756730.44</v>
      </c>
      <c r="X168" s="146">
        <f t="shared" si="75"/>
        <v>2695630.44</v>
      </c>
      <c r="Y168" s="122">
        <v>2135600</v>
      </c>
      <c r="Z168" s="40">
        <v>0.11</v>
      </c>
      <c r="AA168" s="122">
        <v>847538</v>
      </c>
      <c r="AB168" s="146">
        <f t="shared" si="76"/>
        <v>2983138</v>
      </c>
      <c r="AC168" s="584">
        <v>3427103.6894316301</v>
      </c>
      <c r="AD168" s="563">
        <v>0.11</v>
      </c>
      <c r="AE168" s="572">
        <v>115759.94684302399</v>
      </c>
      <c r="AF168" s="621">
        <f t="shared" si="68"/>
        <v>3542863.636274654</v>
      </c>
      <c r="AG168" s="458">
        <f t="shared" si="77"/>
        <v>2860806.1281191087</v>
      </c>
    </row>
    <row r="169" spans="1:33" x14ac:dyDescent="0.2">
      <c r="A169" s="7">
        <v>155</v>
      </c>
      <c r="B169" s="30" t="s">
        <v>409</v>
      </c>
      <c r="C169" s="329" t="s">
        <v>593</v>
      </c>
      <c r="D169" s="332" t="s">
        <v>593</v>
      </c>
      <c r="E169" s="329" t="s">
        <v>593</v>
      </c>
      <c r="F169" s="332" t="s">
        <v>593</v>
      </c>
      <c r="G169" s="271">
        <v>588086.35600000003</v>
      </c>
      <c r="H169" s="331">
        <f t="shared" si="71"/>
        <v>618078.76015600003</v>
      </c>
      <c r="I169" s="272">
        <f t="shared" si="72"/>
        <v>618078.76015600003</v>
      </c>
      <c r="K169" s="133">
        <v>155</v>
      </c>
      <c r="L169" s="211" t="s">
        <v>409</v>
      </c>
      <c r="M169" s="122">
        <v>553900</v>
      </c>
      <c r="N169" s="40">
        <v>0.44</v>
      </c>
      <c r="O169" s="122">
        <v>226695</v>
      </c>
      <c r="P169" s="146">
        <f t="shared" si="73"/>
        <v>780595</v>
      </c>
      <c r="Q169" s="41">
        <v>485140</v>
      </c>
      <c r="R169" s="40">
        <v>0.44</v>
      </c>
      <c r="S169" s="122">
        <v>232878</v>
      </c>
      <c r="T169" s="146">
        <f t="shared" si="74"/>
        <v>718018</v>
      </c>
      <c r="U169" s="122">
        <v>550080</v>
      </c>
      <c r="V169" s="40">
        <v>0.44</v>
      </c>
      <c r="W169" s="122">
        <v>206086.35600000003</v>
      </c>
      <c r="X169" s="146">
        <f t="shared" si="75"/>
        <v>756166.35600000003</v>
      </c>
      <c r="Y169" s="122">
        <v>576820</v>
      </c>
      <c r="Z169" s="40">
        <v>0.44</v>
      </c>
      <c r="AA169" s="122">
        <v>230817</v>
      </c>
      <c r="AB169" s="146">
        <f t="shared" si="76"/>
        <v>807637</v>
      </c>
      <c r="AC169" s="584">
        <v>236537.35268233999</v>
      </c>
      <c r="AD169" s="563">
        <v>0.44</v>
      </c>
      <c r="AE169" s="572">
        <v>24442.1931105084</v>
      </c>
      <c r="AF169" s="621">
        <f t="shared" si="68"/>
        <v>260979.5457928484</v>
      </c>
      <c r="AG169" s="458">
        <f t="shared" si="77"/>
        <v>656912.44365814142</v>
      </c>
    </row>
    <row r="170" spans="1:33" x14ac:dyDescent="0.2">
      <c r="A170" s="7">
        <v>156</v>
      </c>
      <c r="B170" s="30" t="s">
        <v>410</v>
      </c>
      <c r="C170" s="329" t="s">
        <v>593</v>
      </c>
      <c r="D170" s="332" t="s">
        <v>593</v>
      </c>
      <c r="E170" s="329" t="s">
        <v>593</v>
      </c>
      <c r="F170" s="332" t="s">
        <v>593</v>
      </c>
      <c r="G170" s="271">
        <v>2159795.9927999997</v>
      </c>
      <c r="H170" s="331">
        <f t="shared" si="71"/>
        <v>2269945.5884327996</v>
      </c>
      <c r="I170" s="272">
        <f t="shared" si="72"/>
        <v>2269945.5884327996</v>
      </c>
      <c r="K170" s="133">
        <v>156</v>
      </c>
      <c r="L170" s="211" t="s">
        <v>410</v>
      </c>
      <c r="M170" s="122">
        <v>2007720</v>
      </c>
      <c r="N170" s="40">
        <v>0.11</v>
      </c>
      <c r="O170" s="122">
        <v>831376</v>
      </c>
      <c r="P170" s="146">
        <f t="shared" si="73"/>
        <v>2839096</v>
      </c>
      <c r="Q170" s="41">
        <v>1825200</v>
      </c>
      <c r="R170" s="40">
        <v>0.11</v>
      </c>
      <c r="S170" s="122">
        <v>861607</v>
      </c>
      <c r="T170" s="146">
        <f t="shared" si="74"/>
        <v>2686807</v>
      </c>
      <c r="U170" s="122">
        <v>2106000</v>
      </c>
      <c r="V170" s="40">
        <v>0.11</v>
      </c>
      <c r="W170" s="122">
        <v>755795.99279999966</v>
      </c>
      <c r="X170" s="146">
        <f t="shared" si="75"/>
        <v>2861795.9927999997</v>
      </c>
      <c r="Y170" s="122">
        <v>2091960</v>
      </c>
      <c r="Z170" s="40">
        <v>0.11</v>
      </c>
      <c r="AA170" s="122">
        <v>861607</v>
      </c>
      <c r="AB170" s="146">
        <f t="shared" si="76"/>
        <v>2953567</v>
      </c>
      <c r="AC170" s="584">
        <v>1043362.67878252</v>
      </c>
      <c r="AD170" s="563">
        <v>0.11</v>
      </c>
      <c r="AE170" s="572">
        <v>61588.861192074597</v>
      </c>
      <c r="AF170" s="621">
        <f t="shared" si="68"/>
        <v>1104951.5399745945</v>
      </c>
      <c r="AG170" s="458">
        <f t="shared" si="77"/>
        <v>2452693.8535345658</v>
      </c>
    </row>
    <row r="171" spans="1:33" x14ac:dyDescent="0.2">
      <c r="A171" s="7">
        <v>157</v>
      </c>
      <c r="B171" s="30" t="s">
        <v>442</v>
      </c>
      <c r="C171" s="329" t="s">
        <v>593</v>
      </c>
      <c r="D171" s="332" t="s">
        <v>593</v>
      </c>
      <c r="E171" s="329" t="s">
        <v>593</v>
      </c>
      <c r="F171" s="332" t="s">
        <v>593</v>
      </c>
      <c r="G171" s="271">
        <v>2314720</v>
      </c>
      <c r="H171" s="331">
        <f t="shared" si="71"/>
        <v>2432770.7200000002</v>
      </c>
      <c r="I171" s="272">
        <f t="shared" si="72"/>
        <v>2432770.7200000002</v>
      </c>
      <c r="K171" s="133">
        <v>157</v>
      </c>
      <c r="L171" s="211" t="s">
        <v>442</v>
      </c>
      <c r="M171" s="122">
        <v>2076900</v>
      </c>
      <c r="N171" s="40">
        <v>0.91</v>
      </c>
      <c r="O171" s="122">
        <v>906886</v>
      </c>
      <c r="P171" s="146">
        <f t="shared" si="73"/>
        <v>2983786</v>
      </c>
      <c r="Q171" s="41">
        <v>2061850</v>
      </c>
      <c r="R171" s="40">
        <v>0.91</v>
      </c>
      <c r="S171" s="122">
        <v>914984</v>
      </c>
      <c r="T171" s="146">
        <f t="shared" si="74"/>
        <v>2976834</v>
      </c>
      <c r="U171" s="122">
        <v>2167200</v>
      </c>
      <c r="V171" s="40">
        <v>0.91</v>
      </c>
      <c r="W171" s="122">
        <v>809720</v>
      </c>
      <c r="X171" s="146">
        <f t="shared" si="75"/>
        <v>2976920</v>
      </c>
      <c r="Y171" s="122">
        <v>2272550</v>
      </c>
      <c r="Z171" s="40">
        <v>0.91</v>
      </c>
      <c r="AA171" s="122">
        <v>890692</v>
      </c>
      <c r="AB171" s="146">
        <f t="shared" si="76"/>
        <v>3163242</v>
      </c>
      <c r="AC171" s="584">
        <v>1156404.8353358901</v>
      </c>
      <c r="AD171" s="563">
        <v>0.91</v>
      </c>
      <c r="AE171" s="572">
        <v>22825.854533845799</v>
      </c>
      <c r="AF171" s="621">
        <f t="shared" si="68"/>
        <v>1179230.6898697359</v>
      </c>
      <c r="AG171" s="458">
        <f t="shared" si="77"/>
        <v>2618797.2349782893</v>
      </c>
    </row>
    <row r="172" spans="1:33" x14ac:dyDescent="0.2">
      <c r="A172" s="7">
        <v>158</v>
      </c>
      <c r="B172" s="30" t="s">
        <v>501</v>
      </c>
      <c r="C172" s="329" t="s">
        <v>593</v>
      </c>
      <c r="D172" s="332" t="s">
        <v>593</v>
      </c>
      <c r="E172" s="329" t="s">
        <v>593</v>
      </c>
      <c r="F172" s="332" t="s">
        <v>593</v>
      </c>
      <c r="G172" s="271">
        <v>617136.82799999998</v>
      </c>
      <c r="H172" s="331">
        <f t="shared" si="71"/>
        <v>648610.80622799997</v>
      </c>
      <c r="I172" s="272">
        <f t="shared" si="72"/>
        <v>648610.80622799997</v>
      </c>
      <c r="K172" s="133">
        <v>158</v>
      </c>
      <c r="L172" s="211" t="s">
        <v>501</v>
      </c>
      <c r="M172" s="122">
        <v>577440</v>
      </c>
      <c r="N172" s="40">
        <v>1.04</v>
      </c>
      <c r="O172" s="122">
        <v>242073</v>
      </c>
      <c r="P172" s="146">
        <f t="shared" si="73"/>
        <v>819513</v>
      </c>
      <c r="Q172" s="41">
        <v>533330</v>
      </c>
      <c r="R172" s="40">
        <v>1.04</v>
      </c>
      <c r="S172" s="122">
        <v>244235</v>
      </c>
      <c r="T172" s="146">
        <f t="shared" si="74"/>
        <v>777565</v>
      </c>
      <c r="U172" s="122">
        <v>557390</v>
      </c>
      <c r="V172" s="40">
        <v>1.04</v>
      </c>
      <c r="W172" s="122">
        <v>216136.82799999998</v>
      </c>
      <c r="X172" s="146">
        <f t="shared" si="75"/>
        <v>773526.82799999998</v>
      </c>
      <c r="Y172" s="122">
        <v>609520</v>
      </c>
      <c r="Z172" s="40">
        <v>1.04</v>
      </c>
      <c r="AA172" s="122">
        <v>237751</v>
      </c>
      <c r="AB172" s="146">
        <f t="shared" si="76"/>
        <v>847271</v>
      </c>
      <c r="AC172" s="584">
        <v>487410.30249694298</v>
      </c>
      <c r="AD172" s="563">
        <v>1.04</v>
      </c>
      <c r="AE172" s="572">
        <v>27013.192858697701</v>
      </c>
      <c r="AF172" s="621">
        <f t="shared" si="68"/>
        <v>514423.49535564065</v>
      </c>
      <c r="AG172" s="458">
        <f t="shared" si="77"/>
        <v>730151.68826394004</v>
      </c>
    </row>
    <row r="173" spans="1:33" x14ac:dyDescent="0.2">
      <c r="A173" s="7">
        <v>159</v>
      </c>
      <c r="B173" s="30" t="s">
        <v>481</v>
      </c>
      <c r="C173" s="329" t="s">
        <v>593</v>
      </c>
      <c r="D173" s="332" t="s">
        <v>593</v>
      </c>
      <c r="E173" s="329" t="s">
        <v>593</v>
      </c>
      <c r="F173" s="332" t="s">
        <v>593</v>
      </c>
      <c r="G173" s="271">
        <v>466051.76</v>
      </c>
      <c r="H173" s="331">
        <f t="shared" si="71"/>
        <v>489820.39976</v>
      </c>
      <c r="I173" s="272">
        <f t="shared" si="72"/>
        <v>489820.39976</v>
      </c>
      <c r="K173" s="133">
        <v>159</v>
      </c>
      <c r="L173" s="211" t="s">
        <v>481</v>
      </c>
      <c r="M173" s="122">
        <v>418140</v>
      </c>
      <c r="N173" s="40">
        <v>0.41</v>
      </c>
      <c r="O173" s="122">
        <v>180987</v>
      </c>
      <c r="P173" s="146">
        <f t="shared" si="73"/>
        <v>599127</v>
      </c>
      <c r="Q173" s="41">
        <v>402990</v>
      </c>
      <c r="R173" s="40">
        <v>0.41</v>
      </c>
      <c r="S173" s="122">
        <v>187510</v>
      </c>
      <c r="T173" s="146">
        <f t="shared" si="74"/>
        <v>590500</v>
      </c>
      <c r="U173" s="122">
        <v>439350</v>
      </c>
      <c r="V173" s="40">
        <v>0.41</v>
      </c>
      <c r="W173" s="122">
        <v>163051.76</v>
      </c>
      <c r="X173" s="146">
        <f t="shared" si="75"/>
        <v>602401.76</v>
      </c>
      <c r="Y173" s="122">
        <v>460560</v>
      </c>
      <c r="Z173" s="40">
        <v>0.41</v>
      </c>
      <c r="AA173" s="122">
        <v>176096</v>
      </c>
      <c r="AB173" s="146">
        <f t="shared" si="76"/>
        <v>636656</v>
      </c>
      <c r="AC173" s="584">
        <v>426484.01468482497</v>
      </c>
      <c r="AD173" s="563">
        <v>0.41</v>
      </c>
      <c r="AE173" s="572">
        <v>93765.556942849304</v>
      </c>
      <c r="AF173" s="621">
        <f t="shared" si="68"/>
        <v>520249.57162767428</v>
      </c>
      <c r="AG173" s="458">
        <f t="shared" si="77"/>
        <v>573125.78856461239</v>
      </c>
    </row>
    <row r="174" spans="1:33" x14ac:dyDescent="0.2">
      <c r="A174" s="7">
        <v>160</v>
      </c>
      <c r="B174" s="30" t="s">
        <v>414</v>
      </c>
      <c r="C174" s="329" t="s">
        <v>593</v>
      </c>
      <c r="D174" s="332" t="s">
        <v>593</v>
      </c>
      <c r="E174" s="329" t="s">
        <v>593</v>
      </c>
      <c r="F174" s="332" t="s">
        <v>593</v>
      </c>
      <c r="G174" s="271">
        <v>486864</v>
      </c>
      <c r="H174" s="331">
        <f t="shared" si="71"/>
        <v>511694.06400000001</v>
      </c>
      <c r="I174" s="272">
        <f t="shared" si="72"/>
        <v>511694.06400000001</v>
      </c>
      <c r="K174" s="133">
        <v>160</v>
      </c>
      <c r="L174" s="211" t="s">
        <v>414</v>
      </c>
      <c r="M174" s="122">
        <v>439240</v>
      </c>
      <c r="N174" s="40">
        <v>0.41</v>
      </c>
      <c r="O174" s="122">
        <v>189659</v>
      </c>
      <c r="P174" s="146">
        <f t="shared" si="73"/>
        <v>628899</v>
      </c>
      <c r="Q174" s="41">
        <v>436080</v>
      </c>
      <c r="R174" s="40">
        <v>0.41</v>
      </c>
      <c r="S174" s="122">
        <v>193076</v>
      </c>
      <c r="T174" s="146">
        <f t="shared" si="74"/>
        <v>629156</v>
      </c>
      <c r="U174" s="122">
        <v>439240</v>
      </c>
      <c r="V174" s="40">
        <v>0.41</v>
      </c>
      <c r="W174" s="122">
        <v>170864</v>
      </c>
      <c r="X174" s="146">
        <f t="shared" si="75"/>
        <v>610104</v>
      </c>
      <c r="Y174" s="122">
        <v>480320</v>
      </c>
      <c r="Z174" s="40">
        <v>0.41</v>
      </c>
      <c r="AA174" s="122">
        <v>187950</v>
      </c>
      <c r="AB174" s="146">
        <f t="shared" si="76"/>
        <v>668270</v>
      </c>
      <c r="AC174" s="584">
        <v>294166.85759999999</v>
      </c>
      <c r="AD174" s="563">
        <v>0.41</v>
      </c>
      <c r="AE174" s="572">
        <v>49027.809600000001</v>
      </c>
      <c r="AF174" s="621">
        <f t="shared" si="68"/>
        <v>343194.66719999997</v>
      </c>
      <c r="AG174" s="458">
        <f t="shared" si="77"/>
        <v>565219.62186666671</v>
      </c>
    </row>
    <row r="175" spans="1:33" x14ac:dyDescent="0.2">
      <c r="A175" s="7">
        <v>161</v>
      </c>
      <c r="B175" s="30" t="s">
        <v>415</v>
      </c>
      <c r="C175" s="329" t="s">
        <v>593</v>
      </c>
      <c r="D175" s="332" t="s">
        <v>593</v>
      </c>
      <c r="E175" s="329" t="s">
        <v>593</v>
      </c>
      <c r="F175" s="332" t="s">
        <v>593</v>
      </c>
      <c r="G175" s="271">
        <v>458344</v>
      </c>
      <c r="H175" s="331">
        <f t="shared" si="71"/>
        <v>481719.54399999999</v>
      </c>
      <c r="I175" s="272">
        <f t="shared" si="72"/>
        <v>481719.54399999999</v>
      </c>
      <c r="K175" s="133">
        <v>161</v>
      </c>
      <c r="L175" s="211" t="s">
        <v>415</v>
      </c>
      <c r="M175" s="122">
        <v>429120</v>
      </c>
      <c r="N175" s="40">
        <v>0.41</v>
      </c>
      <c r="O175" s="122">
        <v>179585</v>
      </c>
      <c r="P175" s="146">
        <f t="shared" si="73"/>
        <v>608705</v>
      </c>
      <c r="Q175" s="41">
        <v>411240</v>
      </c>
      <c r="R175" s="40">
        <v>0.41</v>
      </c>
      <c r="S175" s="122">
        <v>179585</v>
      </c>
      <c r="T175" s="146">
        <f t="shared" si="74"/>
        <v>590825</v>
      </c>
      <c r="U175" s="122">
        <v>411240</v>
      </c>
      <c r="V175" s="40">
        <v>0.41</v>
      </c>
      <c r="W175" s="122">
        <v>160344</v>
      </c>
      <c r="X175" s="146">
        <f t="shared" si="75"/>
        <v>571584</v>
      </c>
      <c r="Y175" s="122">
        <v>447000</v>
      </c>
      <c r="Z175" s="40">
        <v>0.41</v>
      </c>
      <c r="AA175" s="122">
        <v>174775</v>
      </c>
      <c r="AB175" s="146">
        <f t="shared" si="76"/>
        <v>621775</v>
      </c>
      <c r="AC175" s="584">
        <v>403636.65675528097</v>
      </c>
      <c r="AD175" s="563">
        <v>0.41</v>
      </c>
      <c r="AE175" s="572">
        <v>43607.990501523302</v>
      </c>
      <c r="AF175" s="621">
        <f t="shared" si="68"/>
        <v>447244.64725680428</v>
      </c>
      <c r="AG175" s="458">
        <f t="shared" si="77"/>
        <v>553642.19854280062</v>
      </c>
    </row>
    <row r="176" spans="1:33" x14ac:dyDescent="0.2">
      <c r="A176" s="7">
        <v>162</v>
      </c>
      <c r="B176" s="30" t="s">
        <v>416</v>
      </c>
      <c r="C176" s="329" t="s">
        <v>593</v>
      </c>
      <c r="D176" s="332" t="s">
        <v>593</v>
      </c>
      <c r="E176" s="329" t="s">
        <v>593</v>
      </c>
      <c r="F176" s="332" t="s">
        <v>593</v>
      </c>
      <c r="G176" s="271">
        <v>485281.6</v>
      </c>
      <c r="H176" s="331">
        <f t="shared" si="71"/>
        <v>510030.96159999998</v>
      </c>
      <c r="I176" s="272">
        <f t="shared" si="72"/>
        <v>510030.96159999998</v>
      </c>
      <c r="K176" s="133">
        <v>162</v>
      </c>
      <c r="L176" s="211" t="s">
        <v>416</v>
      </c>
      <c r="M176" s="122">
        <v>437850</v>
      </c>
      <c r="N176" s="40">
        <v>2.59</v>
      </c>
      <c r="O176" s="122">
        <v>189013</v>
      </c>
      <c r="P176" s="146">
        <f t="shared" si="73"/>
        <v>626863</v>
      </c>
      <c r="Q176" s="41">
        <v>400050</v>
      </c>
      <c r="R176" s="40">
        <v>2.59</v>
      </c>
      <c r="S176" s="122">
        <v>190715</v>
      </c>
      <c r="T176" s="146">
        <f t="shared" si="74"/>
        <v>590765</v>
      </c>
      <c r="U176" s="122">
        <v>459900</v>
      </c>
      <c r="V176" s="40">
        <v>2.59</v>
      </c>
      <c r="W176" s="122">
        <v>170281.59999999998</v>
      </c>
      <c r="X176" s="146">
        <f t="shared" si="75"/>
        <v>630181.6</v>
      </c>
      <c r="Y176" s="122">
        <v>478800</v>
      </c>
      <c r="Z176" s="40">
        <v>2.59</v>
      </c>
      <c r="AA176" s="122">
        <v>189013</v>
      </c>
      <c r="AB176" s="146">
        <f t="shared" si="76"/>
        <v>667813</v>
      </c>
      <c r="AC176" s="584">
        <v>434099.80066133902</v>
      </c>
      <c r="AD176" s="563">
        <v>2.59</v>
      </c>
      <c r="AE176" s="572">
        <v>375206.92770495103</v>
      </c>
      <c r="AF176" s="621">
        <f t="shared" si="68"/>
        <v>809306.72836628999</v>
      </c>
      <c r="AG176" s="458">
        <f t="shared" si="77"/>
        <v>639160.04832771502</v>
      </c>
    </row>
    <row r="177" spans="1:33" x14ac:dyDescent="0.2">
      <c r="A177" s="7">
        <v>163</v>
      </c>
      <c r="B177" s="30" t="s">
        <v>437</v>
      </c>
      <c r="C177" s="329" t="s">
        <v>593</v>
      </c>
      <c r="D177" s="332" t="s">
        <v>593</v>
      </c>
      <c r="E177" s="329" t="s">
        <v>593</v>
      </c>
      <c r="F177" s="332" t="s">
        <v>593</v>
      </c>
      <c r="G177" s="271">
        <v>840981.2</v>
      </c>
      <c r="H177" s="331">
        <f t="shared" si="71"/>
        <v>883871.24119999993</v>
      </c>
      <c r="I177" s="272">
        <f t="shared" si="72"/>
        <v>883871.24119999993</v>
      </c>
      <c r="K177" s="133">
        <v>163</v>
      </c>
      <c r="L177" s="211" t="s">
        <v>437</v>
      </c>
      <c r="M177" s="122">
        <v>754860</v>
      </c>
      <c r="N177" s="40">
        <v>0.24864864864864866</v>
      </c>
      <c r="O177" s="122">
        <v>323379</v>
      </c>
      <c r="P177" s="146">
        <f t="shared" si="73"/>
        <v>1078239</v>
      </c>
      <c r="Q177" s="41">
        <v>732980</v>
      </c>
      <c r="R177" s="40">
        <v>0.24864864864864866</v>
      </c>
      <c r="S177" s="122">
        <v>338078</v>
      </c>
      <c r="T177" s="146">
        <f t="shared" si="74"/>
        <v>1071058</v>
      </c>
      <c r="U177" s="122">
        <v>771270</v>
      </c>
      <c r="V177" s="40">
        <v>0.24864864864864866</v>
      </c>
      <c r="W177" s="122">
        <v>293981.19999999995</v>
      </c>
      <c r="X177" s="146">
        <f t="shared" si="75"/>
        <v>1065251.2</v>
      </c>
      <c r="Y177" s="122">
        <v>798620</v>
      </c>
      <c r="Z177" s="40">
        <v>0.24864864864864866</v>
      </c>
      <c r="AA177" s="122">
        <v>332199</v>
      </c>
      <c r="AB177" s="146">
        <f t="shared" si="76"/>
        <v>1130819</v>
      </c>
      <c r="AC177" s="584">
        <v>333571.42577134498</v>
      </c>
      <c r="AD177" s="563">
        <v>0.248648648648649</v>
      </c>
      <c r="AE177" s="572">
        <v>153092.52969989899</v>
      </c>
      <c r="AF177" s="621">
        <f t="shared" si="68"/>
        <v>486663.95547124394</v>
      </c>
      <c r="AG177" s="458">
        <f t="shared" si="77"/>
        <v>952650.39944520732</v>
      </c>
    </row>
    <row r="178" spans="1:33" x14ac:dyDescent="0.2">
      <c r="A178" s="7">
        <v>164</v>
      </c>
      <c r="B178" s="30" t="s">
        <v>417</v>
      </c>
      <c r="C178" s="329" t="s">
        <v>593</v>
      </c>
      <c r="D178" s="332" t="s">
        <v>593</v>
      </c>
      <c r="E178" s="329" t="s">
        <v>593</v>
      </c>
      <c r="F178" s="332" t="s">
        <v>593</v>
      </c>
      <c r="G178" s="271">
        <v>560843.40799999994</v>
      </c>
      <c r="H178" s="331">
        <f t="shared" si="71"/>
        <v>589446.42180799996</v>
      </c>
      <c r="I178" s="272">
        <f t="shared" si="72"/>
        <v>589446.42180799996</v>
      </c>
      <c r="K178" s="133">
        <v>164</v>
      </c>
      <c r="L178" s="211" t="s">
        <v>417</v>
      </c>
      <c r="M178" s="122">
        <v>518300</v>
      </c>
      <c r="N178" s="40">
        <v>0.24324324324324326</v>
      </c>
      <c r="O178" s="122">
        <v>215428</v>
      </c>
      <c r="P178" s="146">
        <f t="shared" si="73"/>
        <v>733728</v>
      </c>
      <c r="Q178" s="41">
        <v>503700</v>
      </c>
      <c r="R178" s="40">
        <v>0.24324324324324326</v>
      </c>
      <c r="S178" s="122">
        <v>219345</v>
      </c>
      <c r="T178" s="146">
        <f t="shared" si="74"/>
        <v>723045</v>
      </c>
      <c r="U178" s="122">
        <v>543850</v>
      </c>
      <c r="V178" s="40">
        <v>0.24324324324324326</v>
      </c>
      <c r="W178" s="122">
        <v>195843.40799999994</v>
      </c>
      <c r="X178" s="146">
        <f t="shared" si="75"/>
        <v>739693.40799999994</v>
      </c>
      <c r="Y178" s="122">
        <v>536550</v>
      </c>
      <c r="Z178" s="40">
        <v>0.24324324324324326</v>
      </c>
      <c r="AA178" s="122">
        <v>217386</v>
      </c>
      <c r="AB178" s="146">
        <f t="shared" si="76"/>
        <v>753936</v>
      </c>
      <c r="AC178" s="584">
        <v>373173.512849222</v>
      </c>
      <c r="AD178" s="563">
        <v>0.24324324324324301</v>
      </c>
      <c r="AE178" s="572">
        <v>35306.783787122302</v>
      </c>
      <c r="AF178" s="621">
        <f t="shared" si="68"/>
        <v>408480.29663634428</v>
      </c>
      <c r="AG178" s="458">
        <f t="shared" si="77"/>
        <v>658054.8544073907</v>
      </c>
    </row>
    <row r="179" spans="1:33" x14ac:dyDescent="0.2">
      <c r="A179" s="7">
        <v>165</v>
      </c>
      <c r="B179" s="30" t="s">
        <v>418</v>
      </c>
      <c r="C179" s="329" t="s">
        <v>593</v>
      </c>
      <c r="D179" s="332" t="s">
        <v>593</v>
      </c>
      <c r="E179" s="329" t="s">
        <v>593</v>
      </c>
      <c r="F179" s="332" t="s">
        <v>593</v>
      </c>
      <c r="G179" s="271">
        <v>592170.88</v>
      </c>
      <c r="H179" s="331">
        <f t="shared" si="71"/>
        <v>622371.59487999999</v>
      </c>
      <c r="I179" s="272">
        <f t="shared" si="72"/>
        <v>622371.59487999999</v>
      </c>
      <c r="K179" s="133">
        <v>165</v>
      </c>
      <c r="L179" s="211" t="s">
        <v>418</v>
      </c>
      <c r="M179" s="122">
        <v>519750</v>
      </c>
      <c r="N179" s="40">
        <v>0.25</v>
      </c>
      <c r="O179" s="122">
        <v>232031</v>
      </c>
      <c r="P179" s="146">
        <f t="shared" si="73"/>
        <v>751781</v>
      </c>
      <c r="Q179" s="41">
        <v>523600</v>
      </c>
      <c r="R179" s="40">
        <v>0.25</v>
      </c>
      <c r="S179" s="122">
        <v>236175</v>
      </c>
      <c r="T179" s="146">
        <f t="shared" si="74"/>
        <v>759775</v>
      </c>
      <c r="U179" s="122">
        <v>546700</v>
      </c>
      <c r="V179" s="40">
        <v>0.25</v>
      </c>
      <c r="W179" s="122">
        <v>207170.88</v>
      </c>
      <c r="X179" s="146">
        <f t="shared" si="75"/>
        <v>753870.88</v>
      </c>
      <c r="Y179" s="122">
        <v>562100</v>
      </c>
      <c r="Z179" s="40">
        <v>0.25</v>
      </c>
      <c r="AA179" s="122">
        <v>225816</v>
      </c>
      <c r="AB179" s="146">
        <f t="shared" si="76"/>
        <v>787916</v>
      </c>
      <c r="AC179" s="584">
        <v>144699.93355377999</v>
      </c>
      <c r="AD179" s="563">
        <v>0.25</v>
      </c>
      <c r="AE179" s="572">
        <v>162414.251735153</v>
      </c>
      <c r="AF179" s="621">
        <f t="shared" si="68"/>
        <v>307114.18528893299</v>
      </c>
      <c r="AG179" s="458">
        <f t="shared" si="77"/>
        <v>663804.77669482213</v>
      </c>
    </row>
    <row r="180" spans="1:33" x14ac:dyDescent="0.2">
      <c r="A180" s="7">
        <v>166</v>
      </c>
      <c r="B180" s="30" t="s">
        <v>420</v>
      </c>
      <c r="C180" s="329" t="s">
        <v>593</v>
      </c>
      <c r="D180" s="332" t="s">
        <v>593</v>
      </c>
      <c r="E180" s="329" t="s">
        <v>593</v>
      </c>
      <c r="F180" s="332" t="s">
        <v>593</v>
      </c>
      <c r="G180" s="271">
        <v>203844.4</v>
      </c>
      <c r="H180" s="331">
        <f t="shared" si="71"/>
        <v>214240.4644</v>
      </c>
      <c r="I180" s="272">
        <f t="shared" si="72"/>
        <v>214240.4644</v>
      </c>
      <c r="K180" s="133">
        <v>166</v>
      </c>
      <c r="L180" s="211" t="s">
        <v>420</v>
      </c>
      <c r="M180" s="122">
        <v>188760</v>
      </c>
      <c r="N180" s="40">
        <v>0.25</v>
      </c>
      <c r="O180" s="122">
        <v>79747</v>
      </c>
      <c r="P180" s="146">
        <f t="shared" si="73"/>
        <v>268507</v>
      </c>
      <c r="Q180" s="41">
        <v>179520</v>
      </c>
      <c r="R180" s="40">
        <v>0.25</v>
      </c>
      <c r="S180" s="122">
        <v>81184</v>
      </c>
      <c r="T180" s="146">
        <f t="shared" si="74"/>
        <v>260704</v>
      </c>
      <c r="U180" s="122">
        <v>182160</v>
      </c>
      <c r="V180" s="40">
        <v>0.25</v>
      </c>
      <c r="W180" s="122">
        <v>71844.399999999994</v>
      </c>
      <c r="X180" s="146">
        <f t="shared" si="75"/>
        <v>254004.4</v>
      </c>
      <c r="Y180" s="122">
        <v>191400</v>
      </c>
      <c r="Z180" s="40">
        <v>0.25</v>
      </c>
      <c r="AA180" s="122">
        <v>81184</v>
      </c>
      <c r="AB180" s="146">
        <f t="shared" si="76"/>
        <v>272584</v>
      </c>
      <c r="AC180" s="584">
        <v>203684.94258757</v>
      </c>
      <c r="AD180" s="563">
        <v>0.25</v>
      </c>
      <c r="AE180" s="572">
        <v>43936.813260744602</v>
      </c>
      <c r="AF180" s="621">
        <f t="shared" si="68"/>
        <v>247621.75584831461</v>
      </c>
      <c r="AG180" s="458">
        <f t="shared" si="77"/>
        <v>252943.60337471907</v>
      </c>
    </row>
    <row r="181" spans="1:33" x14ac:dyDescent="0.2">
      <c r="A181" s="7">
        <v>167</v>
      </c>
      <c r="B181" s="30" t="s">
        <v>421</v>
      </c>
      <c r="C181" s="329" t="s">
        <v>593</v>
      </c>
      <c r="D181" s="332" t="s">
        <v>593</v>
      </c>
      <c r="E181" s="329" t="s">
        <v>593</v>
      </c>
      <c r="F181" s="332" t="s">
        <v>593</v>
      </c>
      <c r="G181" s="271">
        <v>206963.20000000001</v>
      </c>
      <c r="H181" s="331">
        <f t="shared" si="71"/>
        <v>217518.32320000001</v>
      </c>
      <c r="I181" s="272">
        <f t="shared" si="72"/>
        <v>217518.32320000001</v>
      </c>
      <c r="K181" s="133">
        <v>167</v>
      </c>
      <c r="L181" s="211" t="s">
        <v>421</v>
      </c>
      <c r="M181" s="122">
        <v>194400</v>
      </c>
      <c r="N181" s="40">
        <v>0.24864864864864866</v>
      </c>
      <c r="O181" s="122">
        <v>80599</v>
      </c>
      <c r="P181" s="146">
        <f t="shared" si="73"/>
        <v>274999</v>
      </c>
      <c r="Q181" s="41">
        <v>171450</v>
      </c>
      <c r="R181" s="40">
        <v>0.24864864864864866</v>
      </c>
      <c r="S181" s="122">
        <v>83477</v>
      </c>
      <c r="T181" s="146">
        <f t="shared" si="74"/>
        <v>254927</v>
      </c>
      <c r="U181" s="122">
        <v>201150</v>
      </c>
      <c r="V181" s="40">
        <v>0.24864864864864866</v>
      </c>
      <c r="W181" s="122">
        <v>71963.200000000012</v>
      </c>
      <c r="X181" s="146">
        <f t="shared" si="75"/>
        <v>273113.2</v>
      </c>
      <c r="Y181" s="122">
        <v>202500</v>
      </c>
      <c r="Z181" s="40">
        <v>0.24864864864864866</v>
      </c>
      <c r="AA181" s="122">
        <v>81318</v>
      </c>
      <c r="AB181" s="146">
        <f t="shared" si="76"/>
        <v>283818</v>
      </c>
      <c r="AC181" s="584">
        <v>186305.67647999999</v>
      </c>
      <c r="AD181" s="563">
        <v>0.248648648648649</v>
      </c>
      <c r="AE181" s="572">
        <v>34319.466719999997</v>
      </c>
      <c r="AF181" s="621">
        <f t="shared" si="68"/>
        <v>220625.14319999999</v>
      </c>
      <c r="AG181" s="458">
        <f t="shared" si="77"/>
        <v>254166.77773333332</v>
      </c>
    </row>
    <row r="182" spans="1:33" x14ac:dyDescent="0.2">
      <c r="A182" s="7">
        <v>168</v>
      </c>
      <c r="B182" s="30" t="s">
        <v>423</v>
      </c>
      <c r="C182" s="329" t="s">
        <v>593</v>
      </c>
      <c r="D182" s="332" t="s">
        <v>593</v>
      </c>
      <c r="E182" s="329" t="s">
        <v>593</v>
      </c>
      <c r="F182" s="332" t="s">
        <v>593</v>
      </c>
      <c r="G182" s="271">
        <v>30359.08</v>
      </c>
      <c r="H182" s="331">
        <f t="shared" si="71"/>
        <v>31907.393080000002</v>
      </c>
      <c r="I182" s="272">
        <f t="shared" si="72"/>
        <v>31907.393080000002</v>
      </c>
      <c r="K182" s="133">
        <v>168</v>
      </c>
      <c r="L182" s="211" t="s">
        <v>423</v>
      </c>
      <c r="M182" s="122">
        <v>28200</v>
      </c>
      <c r="N182" s="40">
        <v>0.24864864864864866</v>
      </c>
      <c r="O182" s="122">
        <v>11499</v>
      </c>
      <c r="P182" s="146">
        <f t="shared" si="73"/>
        <v>39699</v>
      </c>
      <c r="Q182" s="41">
        <v>25000</v>
      </c>
      <c r="R182" s="40">
        <v>0.24864864864864866</v>
      </c>
      <c r="S182" s="122">
        <v>11913</v>
      </c>
      <c r="T182" s="146">
        <f t="shared" si="74"/>
        <v>36913</v>
      </c>
      <c r="U182" s="122">
        <v>29200</v>
      </c>
      <c r="V182" s="40">
        <v>0.24864864864864866</v>
      </c>
      <c r="W182" s="122">
        <v>10359.080000000002</v>
      </c>
      <c r="X182" s="146">
        <f t="shared" si="75"/>
        <v>39559.08</v>
      </c>
      <c r="Y182" s="122">
        <v>29200</v>
      </c>
      <c r="Z182" s="40">
        <v>0.24864864864864866</v>
      </c>
      <c r="AA182" s="122">
        <v>11395</v>
      </c>
      <c r="AB182" s="146">
        <f t="shared" si="76"/>
        <v>40595</v>
      </c>
      <c r="AC182" s="584">
        <v>38078.929882573597</v>
      </c>
      <c r="AD182" s="563">
        <v>0.248648648648649</v>
      </c>
      <c r="AE182" s="572">
        <v>505688.18884057802</v>
      </c>
      <c r="AF182" s="621">
        <f t="shared" si="68"/>
        <v>543767.11872315162</v>
      </c>
      <c r="AG182" s="458">
        <f t="shared" si="77"/>
        <v>122073.43196719194</v>
      </c>
    </row>
    <row r="183" spans="1:33" x14ac:dyDescent="0.2">
      <c r="A183" s="7">
        <v>169</v>
      </c>
      <c r="B183" s="30" t="s">
        <v>424</v>
      </c>
      <c r="C183" s="329" t="s">
        <v>593</v>
      </c>
      <c r="D183" s="332" t="s">
        <v>593</v>
      </c>
      <c r="E183" s="329" t="s">
        <v>593</v>
      </c>
      <c r="F183" s="332" t="s">
        <v>593</v>
      </c>
      <c r="G183" s="271">
        <v>30359.08</v>
      </c>
      <c r="H183" s="331">
        <f t="shared" si="71"/>
        <v>31907.393080000002</v>
      </c>
      <c r="I183" s="272">
        <f t="shared" si="72"/>
        <v>31907.393080000002</v>
      </c>
      <c r="K183" s="133">
        <v>169</v>
      </c>
      <c r="L183" s="211" t="s">
        <v>424</v>
      </c>
      <c r="M183" s="122">
        <v>27600</v>
      </c>
      <c r="N183" s="40">
        <v>1.8</v>
      </c>
      <c r="O183" s="122">
        <v>11499</v>
      </c>
      <c r="P183" s="146">
        <f t="shared" si="73"/>
        <v>39099</v>
      </c>
      <c r="Q183" s="41">
        <v>25400</v>
      </c>
      <c r="R183" s="40">
        <v>1.8</v>
      </c>
      <c r="S183" s="122">
        <v>11913</v>
      </c>
      <c r="T183" s="146">
        <f t="shared" si="74"/>
        <v>37313</v>
      </c>
      <c r="U183" s="122">
        <v>27800</v>
      </c>
      <c r="V183" s="40">
        <v>1.8</v>
      </c>
      <c r="W183" s="122">
        <v>10359.080000000002</v>
      </c>
      <c r="X183" s="146">
        <f t="shared" si="75"/>
        <v>38159.08</v>
      </c>
      <c r="Y183" s="122">
        <v>29800</v>
      </c>
      <c r="Z183" s="40">
        <v>1.8</v>
      </c>
      <c r="AA183" s="122">
        <v>11188</v>
      </c>
      <c r="AB183" s="146">
        <f t="shared" si="76"/>
        <v>40988</v>
      </c>
      <c r="AC183" s="584">
        <v>53310.5018356031</v>
      </c>
      <c r="AD183" s="563">
        <v>1.8</v>
      </c>
      <c r="AE183" s="572">
        <v>940549.56809956895</v>
      </c>
      <c r="AF183" s="621">
        <f t="shared" si="68"/>
        <v>993860.0699351721</v>
      </c>
      <c r="AG183" s="458">
        <f t="shared" si="77"/>
        <v>196887.75716919536</v>
      </c>
    </row>
    <row r="184" spans="1:33" x14ac:dyDescent="0.2">
      <c r="A184" s="7">
        <v>170</v>
      </c>
      <c r="B184" s="30" t="s">
        <v>425</v>
      </c>
      <c r="C184" s="329" t="s">
        <v>593</v>
      </c>
      <c r="D184" s="332" t="s">
        <v>593</v>
      </c>
      <c r="E184" s="329" t="s">
        <v>593</v>
      </c>
      <c r="F184" s="332" t="s">
        <v>593</v>
      </c>
      <c r="G184" s="271">
        <v>30359.08</v>
      </c>
      <c r="H184" s="331">
        <f t="shared" si="71"/>
        <v>31907.393080000002</v>
      </c>
      <c r="I184" s="272">
        <f t="shared" si="72"/>
        <v>31907.393080000002</v>
      </c>
      <c r="K184" s="133">
        <v>170</v>
      </c>
      <c r="L184" s="211" t="s">
        <v>425</v>
      </c>
      <c r="M184" s="122">
        <v>28000</v>
      </c>
      <c r="N184" s="40">
        <v>2.4300000000000002</v>
      </c>
      <c r="O184" s="122">
        <v>11602</v>
      </c>
      <c r="P184" s="146">
        <f t="shared" si="73"/>
        <v>39602</v>
      </c>
      <c r="Q184" s="41">
        <v>27400</v>
      </c>
      <c r="R184" s="40">
        <v>2.4300000000000002</v>
      </c>
      <c r="S184" s="122">
        <v>12017</v>
      </c>
      <c r="T184" s="146">
        <f t="shared" si="74"/>
        <v>39417</v>
      </c>
      <c r="U184" s="122">
        <v>30000</v>
      </c>
      <c r="V184" s="40">
        <v>2.4300000000000002</v>
      </c>
      <c r="W184" s="122">
        <v>10359.080000000002</v>
      </c>
      <c r="X184" s="146">
        <f t="shared" si="75"/>
        <v>40359.08</v>
      </c>
      <c r="Y184" s="122">
        <v>30400</v>
      </c>
      <c r="Z184" s="40">
        <v>2.4300000000000002</v>
      </c>
      <c r="AA184" s="122">
        <v>11499</v>
      </c>
      <c r="AB184" s="146">
        <f t="shared" si="76"/>
        <v>41899</v>
      </c>
      <c r="AC184" s="584">
        <v>68542.073788632595</v>
      </c>
      <c r="AD184" s="563">
        <v>2.4300000000000002</v>
      </c>
      <c r="AE184" s="572">
        <v>115759.94684302399</v>
      </c>
      <c r="AF184" s="621">
        <f t="shared" si="68"/>
        <v>184302.02063165657</v>
      </c>
      <c r="AG184" s="458">
        <f t="shared" si="77"/>
        <v>62914.415618609433</v>
      </c>
    </row>
    <row r="185" spans="1:33" x14ac:dyDescent="0.2">
      <c r="A185" s="7">
        <v>171</v>
      </c>
      <c r="B185" s="30" t="s">
        <v>439</v>
      </c>
      <c r="C185" s="329" t="s">
        <v>593</v>
      </c>
      <c r="D185" s="332" t="s">
        <v>593</v>
      </c>
      <c r="E185" s="329" t="s">
        <v>593</v>
      </c>
      <c r="F185" s="332" t="s">
        <v>593</v>
      </c>
      <c r="G185" s="271">
        <v>309516.52</v>
      </c>
      <c r="H185" s="331">
        <f t="shared" si="71"/>
        <v>325301.86252000002</v>
      </c>
      <c r="I185" s="272">
        <f t="shared" si="72"/>
        <v>325301.86252000002</v>
      </c>
      <c r="K185" s="133">
        <v>171</v>
      </c>
      <c r="L185" s="211" t="s">
        <v>439</v>
      </c>
      <c r="M185" s="122">
        <v>283410</v>
      </c>
      <c r="N185" s="40">
        <v>1.29</v>
      </c>
      <c r="O185" s="122">
        <v>120453</v>
      </c>
      <c r="P185" s="146">
        <f t="shared" si="73"/>
        <v>403863</v>
      </c>
      <c r="Q185" s="41">
        <v>259290</v>
      </c>
      <c r="R185" s="40">
        <v>1.29</v>
      </c>
      <c r="S185" s="122">
        <v>121539</v>
      </c>
      <c r="T185" s="146">
        <f t="shared" si="74"/>
        <v>380829</v>
      </c>
      <c r="U185" s="122">
        <v>279390</v>
      </c>
      <c r="V185" s="40">
        <v>1.29</v>
      </c>
      <c r="W185" s="122">
        <v>108516.52000000002</v>
      </c>
      <c r="X185" s="146">
        <f t="shared" si="75"/>
        <v>387906.52</v>
      </c>
      <c r="Y185" s="122">
        <v>301500</v>
      </c>
      <c r="Z185" s="40">
        <v>1.29</v>
      </c>
      <c r="AA185" s="122">
        <v>117198</v>
      </c>
      <c r="AB185" s="146">
        <f t="shared" si="76"/>
        <v>418698</v>
      </c>
      <c r="AC185" s="584">
        <v>449331.37261436897</v>
      </c>
      <c r="AD185" s="563">
        <v>1.29</v>
      </c>
      <c r="AE185" s="572">
        <v>28330.723832634802</v>
      </c>
      <c r="AF185" s="621">
        <f t="shared" si="68"/>
        <v>477662.09644700377</v>
      </c>
      <c r="AG185" s="458">
        <f t="shared" si="77"/>
        <v>399043.41316116723</v>
      </c>
    </row>
    <row r="186" spans="1:33" x14ac:dyDescent="0.2">
      <c r="A186" s="7">
        <v>172</v>
      </c>
      <c r="B186" s="30" t="s">
        <v>493</v>
      </c>
      <c r="C186" s="329" t="s">
        <v>593</v>
      </c>
      <c r="D186" s="332" t="s">
        <v>593</v>
      </c>
      <c r="E186" s="329" t="s">
        <v>593</v>
      </c>
      <c r="F186" s="332" t="s">
        <v>593</v>
      </c>
      <c r="G186" s="271">
        <v>1708211.1040000001</v>
      </c>
      <c r="H186" s="331">
        <f t="shared" si="71"/>
        <v>1795329.8703040001</v>
      </c>
      <c r="I186" s="272">
        <f t="shared" si="72"/>
        <v>1795329.8703040001</v>
      </c>
      <c r="K186" s="133">
        <v>172</v>
      </c>
      <c r="L186" s="211" t="s">
        <v>493</v>
      </c>
      <c r="M186" s="122">
        <v>1587300</v>
      </c>
      <c r="N186" s="40">
        <v>1.3</v>
      </c>
      <c r="O186" s="122">
        <v>658032</v>
      </c>
      <c r="P186" s="146">
        <f t="shared" si="73"/>
        <v>2245332</v>
      </c>
      <c r="Q186" s="41">
        <v>1398600</v>
      </c>
      <c r="R186" s="40">
        <v>1.3</v>
      </c>
      <c r="S186" s="122">
        <v>693925</v>
      </c>
      <c r="T186" s="146">
        <f t="shared" si="74"/>
        <v>2092525</v>
      </c>
      <c r="U186" s="122">
        <v>1531800</v>
      </c>
      <c r="V186" s="40">
        <v>1.3</v>
      </c>
      <c r="W186" s="122">
        <v>598211.10400000005</v>
      </c>
      <c r="X186" s="146">
        <f t="shared" si="75"/>
        <v>2130011.1040000003</v>
      </c>
      <c r="Y186" s="122">
        <v>1609500</v>
      </c>
      <c r="Z186" s="40">
        <v>1.3</v>
      </c>
      <c r="AA186" s="122">
        <v>646068</v>
      </c>
      <c r="AB186" s="146">
        <f t="shared" si="76"/>
        <v>2255568</v>
      </c>
      <c r="AC186" s="584">
        <v>628138.08101199102</v>
      </c>
      <c r="AD186" s="563">
        <v>1.3</v>
      </c>
      <c r="AE186" s="572">
        <v>710209.97191074397</v>
      </c>
      <c r="AF186" s="621">
        <f t="shared" si="68"/>
        <v>1338348.052922735</v>
      </c>
      <c r="AG186" s="458">
        <f t="shared" si="77"/>
        <v>1976185.6712044559</v>
      </c>
    </row>
    <row r="187" spans="1:33" x14ac:dyDescent="0.2">
      <c r="A187" s="7">
        <v>173</v>
      </c>
      <c r="B187" s="30" t="s">
        <v>427</v>
      </c>
      <c r="C187" s="329" t="s">
        <v>593</v>
      </c>
      <c r="D187" s="332" t="s">
        <v>593</v>
      </c>
      <c r="E187" s="329" t="s">
        <v>593</v>
      </c>
      <c r="F187" s="332" t="s">
        <v>593</v>
      </c>
      <c r="G187" s="271">
        <v>953874.4</v>
      </c>
      <c r="H187" s="331">
        <f t="shared" si="71"/>
        <v>1002521.9944</v>
      </c>
      <c r="I187" s="272">
        <f t="shared" si="72"/>
        <v>1002521.9944</v>
      </c>
      <c r="K187" s="133">
        <v>173</v>
      </c>
      <c r="L187" s="211" t="s">
        <v>427</v>
      </c>
      <c r="M187" s="122">
        <v>837000</v>
      </c>
      <c r="N187" s="40">
        <v>1.1100000000000001</v>
      </c>
      <c r="O187" s="122">
        <v>370601</v>
      </c>
      <c r="P187" s="146">
        <f t="shared" si="73"/>
        <v>1207601</v>
      </c>
      <c r="Q187" s="41">
        <v>855600</v>
      </c>
      <c r="R187" s="40">
        <v>1.1100000000000001</v>
      </c>
      <c r="S187" s="122">
        <v>373939</v>
      </c>
      <c r="T187" s="146">
        <f t="shared" si="74"/>
        <v>1229539</v>
      </c>
      <c r="U187" s="122">
        <v>874200</v>
      </c>
      <c r="V187" s="40">
        <v>1.1100000000000001</v>
      </c>
      <c r="W187" s="122">
        <v>333874.40000000002</v>
      </c>
      <c r="X187" s="146">
        <f t="shared" si="75"/>
        <v>1208074.3999999999</v>
      </c>
      <c r="Y187" s="122">
        <v>936200</v>
      </c>
      <c r="Z187" s="40">
        <v>1.1100000000000001</v>
      </c>
      <c r="AA187" s="122">
        <v>373939</v>
      </c>
      <c r="AB187" s="146">
        <f t="shared" si="76"/>
        <v>1310139</v>
      </c>
      <c r="AC187" s="584">
        <v>639726.02202723699</v>
      </c>
      <c r="AD187" s="563">
        <v>1.1100000000000001</v>
      </c>
      <c r="AE187" s="572">
        <v>61588.861192074597</v>
      </c>
      <c r="AF187" s="621">
        <f t="shared" si="68"/>
        <v>701314.8832193116</v>
      </c>
      <c r="AG187" s="458">
        <f t="shared" si="77"/>
        <v>1109865.0462698855</v>
      </c>
    </row>
    <row r="188" spans="1:33" x14ac:dyDescent="0.2">
      <c r="A188" s="7">
        <v>174</v>
      </c>
      <c r="B188" s="30" t="s">
        <v>429</v>
      </c>
      <c r="C188" s="329" t="s">
        <v>593</v>
      </c>
      <c r="D188" s="332" t="s">
        <v>593</v>
      </c>
      <c r="E188" s="329" t="s">
        <v>593</v>
      </c>
      <c r="F188" s="332" t="s">
        <v>593</v>
      </c>
      <c r="G188" s="271">
        <v>702963.26</v>
      </c>
      <c r="H188" s="331">
        <f t="shared" si="71"/>
        <v>738814.38626000006</v>
      </c>
      <c r="I188" s="272">
        <f t="shared" si="72"/>
        <v>738814.38626000006</v>
      </c>
      <c r="K188" s="133">
        <v>174</v>
      </c>
      <c r="L188" s="211" t="s">
        <v>429</v>
      </c>
      <c r="M188" s="122">
        <v>658080</v>
      </c>
      <c r="N188" s="40">
        <v>1.05</v>
      </c>
      <c r="O188" s="122">
        <v>270560</v>
      </c>
      <c r="P188" s="146">
        <f t="shared" si="73"/>
        <v>928640</v>
      </c>
      <c r="Q188" s="41">
        <v>580390</v>
      </c>
      <c r="R188" s="40">
        <v>1.05</v>
      </c>
      <c r="S188" s="122">
        <v>285317</v>
      </c>
      <c r="T188" s="146">
        <f t="shared" si="74"/>
        <v>865707</v>
      </c>
      <c r="U188" s="122">
        <v>648940</v>
      </c>
      <c r="V188" s="40">
        <v>1.05</v>
      </c>
      <c r="W188" s="122">
        <v>245963.26</v>
      </c>
      <c r="X188" s="146">
        <f t="shared" si="75"/>
        <v>894903.26</v>
      </c>
      <c r="Y188" s="122">
        <v>676360</v>
      </c>
      <c r="Z188" s="40">
        <v>1.05</v>
      </c>
      <c r="AA188" s="122">
        <v>273019</v>
      </c>
      <c r="AB188" s="146">
        <f t="shared" si="76"/>
        <v>949379</v>
      </c>
      <c r="AC188" s="584">
        <v>685420.73788632499</v>
      </c>
      <c r="AD188" s="563">
        <v>1.05</v>
      </c>
      <c r="AE188" s="572">
        <v>27013.192858697701</v>
      </c>
      <c r="AF188" s="621">
        <f t="shared" si="68"/>
        <v>712433.93074502272</v>
      </c>
      <c r="AG188" s="458">
        <f t="shared" si="77"/>
        <v>848312.929500837</v>
      </c>
    </row>
    <row r="189" spans="1:33" x14ac:dyDescent="0.2">
      <c r="A189" s="7">
        <v>175</v>
      </c>
      <c r="B189" s="30" t="s">
        <v>476</v>
      </c>
      <c r="C189" s="329" t="s">
        <v>593</v>
      </c>
      <c r="D189" s="332" t="s">
        <v>593</v>
      </c>
      <c r="E189" s="329" t="s">
        <v>593</v>
      </c>
      <c r="F189" s="332" t="s">
        <v>593</v>
      </c>
      <c r="G189" s="271">
        <v>572006.31999999995</v>
      </c>
      <c r="H189" s="331">
        <f t="shared" si="71"/>
        <v>601178.64231999998</v>
      </c>
      <c r="I189" s="272">
        <f t="shared" si="72"/>
        <v>601178.64231999998</v>
      </c>
      <c r="K189" s="133">
        <v>175</v>
      </c>
      <c r="L189" s="211" t="s">
        <v>476</v>
      </c>
      <c r="M189" s="122">
        <v>513360</v>
      </c>
      <c r="N189" s="40">
        <v>1.05</v>
      </c>
      <c r="O189" s="122">
        <v>220007</v>
      </c>
      <c r="P189" s="146">
        <f t="shared" si="73"/>
        <v>733367</v>
      </c>
      <c r="Q189" s="41">
        <v>505920</v>
      </c>
      <c r="R189" s="40">
        <v>1.05</v>
      </c>
      <c r="S189" s="122">
        <v>226007</v>
      </c>
      <c r="T189" s="146">
        <f t="shared" si="74"/>
        <v>731927</v>
      </c>
      <c r="U189" s="122">
        <v>558000</v>
      </c>
      <c r="V189" s="40">
        <v>1.05</v>
      </c>
      <c r="W189" s="122">
        <v>200006.31999999995</v>
      </c>
      <c r="X189" s="146">
        <f t="shared" si="75"/>
        <v>758006.32</v>
      </c>
      <c r="Y189" s="122">
        <v>543120</v>
      </c>
      <c r="Z189" s="40">
        <v>1.05</v>
      </c>
      <c r="AA189" s="122">
        <v>228007</v>
      </c>
      <c r="AB189" s="146">
        <f t="shared" si="76"/>
        <v>771127</v>
      </c>
      <c r="AC189" s="584">
        <v>479794.51652042801</v>
      </c>
      <c r="AD189" s="563">
        <v>1.05</v>
      </c>
      <c r="AE189" s="572">
        <v>81808.772959721202</v>
      </c>
      <c r="AF189" s="621">
        <f t="shared" si="68"/>
        <v>561603.28948014916</v>
      </c>
      <c r="AG189" s="458">
        <f t="shared" si="77"/>
        <v>692868.20863335824</v>
      </c>
    </row>
    <row r="190" spans="1:33" x14ac:dyDescent="0.2">
      <c r="A190" s="7">
        <v>176</v>
      </c>
      <c r="B190" s="30" t="s">
        <v>477</v>
      </c>
      <c r="C190" s="329" t="s">
        <v>593</v>
      </c>
      <c r="D190" s="332" t="s">
        <v>593</v>
      </c>
      <c r="E190" s="329" t="s">
        <v>593</v>
      </c>
      <c r="F190" s="332" t="s">
        <v>593</v>
      </c>
      <c r="G190" s="271">
        <v>652046.31999999995</v>
      </c>
      <c r="H190" s="331">
        <f t="shared" si="71"/>
        <v>685300.68231999991</v>
      </c>
      <c r="I190" s="272">
        <f t="shared" si="72"/>
        <v>685300.68231999991</v>
      </c>
      <c r="K190" s="133">
        <v>176</v>
      </c>
      <c r="L190" s="211" t="s">
        <v>477</v>
      </c>
      <c r="M190" s="122">
        <v>606320</v>
      </c>
      <c r="N190" s="40">
        <v>4</v>
      </c>
      <c r="O190" s="122">
        <v>253131</v>
      </c>
      <c r="P190" s="146">
        <f t="shared" si="73"/>
        <v>859451</v>
      </c>
      <c r="Q190" s="41">
        <v>576640</v>
      </c>
      <c r="R190" s="40">
        <v>4</v>
      </c>
      <c r="S190" s="122">
        <v>255412</v>
      </c>
      <c r="T190" s="146">
        <f t="shared" si="74"/>
        <v>832052</v>
      </c>
      <c r="U190" s="122">
        <v>614800</v>
      </c>
      <c r="V190" s="40">
        <v>4</v>
      </c>
      <c r="W190" s="122">
        <v>228046.31999999995</v>
      </c>
      <c r="X190" s="146">
        <f t="shared" si="75"/>
        <v>842846.32</v>
      </c>
      <c r="Y190" s="122">
        <v>614800</v>
      </c>
      <c r="Z190" s="40">
        <v>4</v>
      </c>
      <c r="AA190" s="122">
        <v>246290</v>
      </c>
      <c r="AB190" s="146">
        <f t="shared" si="76"/>
        <v>861090</v>
      </c>
      <c r="AC190" s="584">
        <v>479794.51652042801</v>
      </c>
      <c r="AD190" s="563">
        <v>4</v>
      </c>
      <c r="AE190" s="572">
        <v>118273.15621527399</v>
      </c>
      <c r="AF190" s="621">
        <f t="shared" ref="AF190:AF223" si="96">IF(AND(AC190="",AE190=""),"",SUM(AC190,AE190))</f>
        <v>598067.67273570201</v>
      </c>
      <c r="AG190" s="458">
        <f t="shared" si="77"/>
        <v>779801.27917595021</v>
      </c>
    </row>
    <row r="191" spans="1:33" x14ac:dyDescent="0.2">
      <c r="A191" s="7">
        <v>177</v>
      </c>
      <c r="B191" s="30" t="s">
        <v>434</v>
      </c>
      <c r="C191" s="329" t="s">
        <v>593</v>
      </c>
      <c r="D191" s="332" t="s">
        <v>593</v>
      </c>
      <c r="E191" s="329" t="s">
        <v>593</v>
      </c>
      <c r="F191" s="332" t="s">
        <v>593</v>
      </c>
      <c r="G191" s="271">
        <v>819426.52</v>
      </c>
      <c r="H191" s="331">
        <f t="shared" si="71"/>
        <v>861217.27252</v>
      </c>
      <c r="I191" s="272">
        <f t="shared" si="72"/>
        <v>861217.27252</v>
      </c>
      <c r="K191" s="133">
        <v>177</v>
      </c>
      <c r="L191" s="211" t="s">
        <v>434</v>
      </c>
      <c r="M191" s="122">
        <v>724880</v>
      </c>
      <c r="N191" s="40">
        <v>0.31</v>
      </c>
      <c r="O191" s="122">
        <v>317933</v>
      </c>
      <c r="P191" s="146">
        <f t="shared" si="73"/>
        <v>1042813</v>
      </c>
      <c r="Q191" s="41">
        <v>724880</v>
      </c>
      <c r="R191" s="40">
        <v>0.31</v>
      </c>
      <c r="S191" s="122">
        <v>320798</v>
      </c>
      <c r="T191" s="146">
        <f t="shared" si="74"/>
        <v>1045678</v>
      </c>
      <c r="U191" s="122">
        <v>756860</v>
      </c>
      <c r="V191" s="40">
        <v>0.31</v>
      </c>
      <c r="W191" s="122">
        <v>286426.52</v>
      </c>
      <c r="X191" s="146">
        <f t="shared" si="75"/>
        <v>1043286.52</v>
      </c>
      <c r="Y191" s="122">
        <v>778180</v>
      </c>
      <c r="Z191" s="40">
        <v>0.31</v>
      </c>
      <c r="AA191" s="122">
        <v>320798</v>
      </c>
      <c r="AB191" s="146">
        <f t="shared" si="76"/>
        <v>1098978</v>
      </c>
      <c r="AC191" s="584">
        <v>685420.73788632499</v>
      </c>
      <c r="AD191" s="563">
        <v>0.31</v>
      </c>
      <c r="AE191" s="572">
        <v>43607.990501523302</v>
      </c>
      <c r="AF191" s="621">
        <f t="shared" si="96"/>
        <v>729028.72838784824</v>
      </c>
      <c r="AG191" s="458">
        <f t="shared" si="77"/>
        <v>970166.92015130806</v>
      </c>
    </row>
    <row r="192" spans="1:33" x14ac:dyDescent="0.2">
      <c r="A192" s="7">
        <v>178</v>
      </c>
      <c r="B192" s="30" t="s">
        <v>440</v>
      </c>
      <c r="C192" s="329" t="s">
        <v>593</v>
      </c>
      <c r="D192" s="332" t="s">
        <v>593</v>
      </c>
      <c r="E192" s="329" t="s">
        <v>593</v>
      </c>
      <c r="F192" s="332" t="s">
        <v>593</v>
      </c>
      <c r="G192" s="271">
        <v>355182.19199999998</v>
      </c>
      <c r="H192" s="331">
        <f t="shared" si="71"/>
        <v>373296.48379199998</v>
      </c>
      <c r="I192" s="272">
        <f t="shared" si="72"/>
        <v>373296.48379199998</v>
      </c>
      <c r="K192" s="133">
        <v>178</v>
      </c>
      <c r="L192" s="211" t="s">
        <v>440</v>
      </c>
      <c r="M192" s="122">
        <v>334950</v>
      </c>
      <c r="N192" s="40">
        <v>0.35</v>
      </c>
      <c r="O192" s="122">
        <v>137842</v>
      </c>
      <c r="P192" s="146">
        <f t="shared" si="73"/>
        <v>472792</v>
      </c>
      <c r="Q192" s="41">
        <v>314160</v>
      </c>
      <c r="R192" s="40">
        <v>0.35</v>
      </c>
      <c r="S192" s="122">
        <v>141568</v>
      </c>
      <c r="T192" s="146">
        <f t="shared" si="74"/>
        <v>455728</v>
      </c>
      <c r="U192" s="122">
        <v>334950</v>
      </c>
      <c r="V192" s="40">
        <v>0.35</v>
      </c>
      <c r="W192" s="122">
        <v>124182.19199999998</v>
      </c>
      <c r="X192" s="146">
        <f t="shared" si="75"/>
        <v>459132.19199999998</v>
      </c>
      <c r="Y192" s="122">
        <v>346500</v>
      </c>
      <c r="Z192" s="40">
        <v>0.35</v>
      </c>
      <c r="AA192" s="122">
        <v>139084</v>
      </c>
      <c r="AB192" s="146">
        <f t="shared" si="76"/>
        <v>485584</v>
      </c>
      <c r="AC192" s="584">
        <v>449331.37261436897</v>
      </c>
      <c r="AD192" s="563">
        <v>0.35</v>
      </c>
      <c r="AE192" s="572">
        <v>375206.92770495103</v>
      </c>
      <c r="AF192" s="621">
        <f t="shared" si="96"/>
        <v>824538.30031932006</v>
      </c>
      <c r="AG192" s="458">
        <f t="shared" si="77"/>
        <v>511845.16268522007</v>
      </c>
    </row>
    <row r="193" spans="1:33" x14ac:dyDescent="0.2">
      <c r="A193" s="7">
        <v>179</v>
      </c>
      <c r="B193" s="30" t="s">
        <v>443</v>
      </c>
      <c r="C193" s="329" t="s">
        <v>593</v>
      </c>
      <c r="D193" s="332" t="s">
        <v>593</v>
      </c>
      <c r="E193" s="329" t="s">
        <v>593</v>
      </c>
      <c r="F193" s="332" t="s">
        <v>593</v>
      </c>
      <c r="G193" s="271">
        <v>2109284</v>
      </c>
      <c r="H193" s="331">
        <f t="shared" si="71"/>
        <v>2216857.4840000002</v>
      </c>
      <c r="I193" s="272">
        <f t="shared" si="72"/>
        <v>2216857.4840000002</v>
      </c>
      <c r="K193" s="133">
        <v>179</v>
      </c>
      <c r="L193" s="211" t="s">
        <v>443</v>
      </c>
      <c r="M193" s="122">
        <v>1864560</v>
      </c>
      <c r="N193" s="40">
        <v>0.36</v>
      </c>
      <c r="O193" s="122">
        <v>819495</v>
      </c>
      <c r="P193" s="146">
        <f t="shared" si="73"/>
        <v>2684055</v>
      </c>
      <c r="Q193" s="41">
        <v>1864560</v>
      </c>
      <c r="R193" s="40">
        <v>0.36</v>
      </c>
      <c r="S193" s="122">
        <v>841644</v>
      </c>
      <c r="T193" s="146">
        <f t="shared" si="74"/>
        <v>2706204</v>
      </c>
      <c r="U193" s="122">
        <v>1905690</v>
      </c>
      <c r="V193" s="40">
        <v>0.36</v>
      </c>
      <c r="W193" s="122">
        <v>738284</v>
      </c>
      <c r="X193" s="146">
        <f t="shared" si="75"/>
        <v>2643974</v>
      </c>
      <c r="Y193" s="122">
        <v>2083920</v>
      </c>
      <c r="Z193" s="40">
        <v>0.36</v>
      </c>
      <c r="AA193" s="122">
        <v>841644</v>
      </c>
      <c r="AB193" s="146">
        <f t="shared" si="76"/>
        <v>2925564</v>
      </c>
      <c r="AC193" s="584">
        <v>545200</v>
      </c>
      <c r="AD193" s="563">
        <v>0.36</v>
      </c>
      <c r="AE193" s="572">
        <v>47000</v>
      </c>
      <c r="AF193" s="621">
        <f t="shared" si="96"/>
        <v>592200</v>
      </c>
      <c r="AG193" s="458">
        <f t="shared" si="77"/>
        <v>2294809.0806666669</v>
      </c>
    </row>
    <row r="194" spans="1:33" x14ac:dyDescent="0.2">
      <c r="A194" s="7">
        <v>180</v>
      </c>
      <c r="B194" s="29" t="s">
        <v>464</v>
      </c>
      <c r="C194" s="329" t="s">
        <v>593</v>
      </c>
      <c r="D194" s="332" t="s">
        <v>593</v>
      </c>
      <c r="E194" s="329" t="s">
        <v>593</v>
      </c>
      <c r="F194" s="332" t="s">
        <v>593</v>
      </c>
      <c r="G194" s="271">
        <v>2837150.28</v>
      </c>
      <c r="H194" s="331">
        <f t="shared" si="71"/>
        <v>2981844.9442799999</v>
      </c>
      <c r="I194" s="272">
        <f t="shared" si="72"/>
        <v>2981844.9442799999</v>
      </c>
      <c r="K194" s="133">
        <v>180</v>
      </c>
      <c r="L194" s="198" t="s">
        <v>464</v>
      </c>
      <c r="M194" s="122">
        <v>2581600</v>
      </c>
      <c r="N194" s="40">
        <v>0.51</v>
      </c>
      <c r="O194" s="122">
        <v>1112328</v>
      </c>
      <c r="P194" s="146">
        <f t="shared" si="73"/>
        <v>3693928</v>
      </c>
      <c r="Q194" s="41">
        <v>2544720</v>
      </c>
      <c r="R194" s="40">
        <v>0.51</v>
      </c>
      <c r="S194" s="122">
        <v>1152054</v>
      </c>
      <c r="T194" s="146">
        <f t="shared" si="74"/>
        <v>3696774</v>
      </c>
      <c r="U194" s="122">
        <v>2563160</v>
      </c>
      <c r="V194" s="40">
        <v>0.51</v>
      </c>
      <c r="W194" s="122">
        <v>993150.2799999998</v>
      </c>
      <c r="X194" s="146">
        <f t="shared" si="75"/>
        <v>3556310.28</v>
      </c>
      <c r="Y194" s="122">
        <v>2692240</v>
      </c>
      <c r="Z194" s="40">
        <v>0.51</v>
      </c>
      <c r="AA194" s="41">
        <v>1082534</v>
      </c>
      <c r="AB194" s="146">
        <f t="shared" si="76"/>
        <v>3774774</v>
      </c>
      <c r="AC194" s="573">
        <v>586415.52019163396</v>
      </c>
      <c r="AD194" s="563">
        <v>0.51</v>
      </c>
      <c r="AE194" s="572">
        <v>35306.783787122302</v>
      </c>
      <c r="AF194" s="621">
        <f t="shared" si="96"/>
        <v>621722.3039787563</v>
      </c>
      <c r="AG194" s="458">
        <f t="shared" si="77"/>
        <v>3054225.5880431258</v>
      </c>
    </row>
    <row r="195" spans="1:33" x14ac:dyDescent="0.2">
      <c r="A195" s="7">
        <v>181</v>
      </c>
      <c r="B195" s="29" t="s">
        <v>465</v>
      </c>
      <c r="C195" s="329" t="s">
        <v>593</v>
      </c>
      <c r="D195" s="332" t="s">
        <v>593</v>
      </c>
      <c r="E195" s="329" t="s">
        <v>593</v>
      </c>
      <c r="F195" s="332" t="s">
        <v>593</v>
      </c>
      <c r="G195" s="271">
        <v>597641.19999999995</v>
      </c>
      <c r="H195" s="331">
        <f t="shared" si="71"/>
        <v>628120.90119999996</v>
      </c>
      <c r="I195" s="272">
        <f t="shared" si="72"/>
        <v>628120.90119999996</v>
      </c>
      <c r="K195" s="133">
        <v>181</v>
      </c>
      <c r="L195" s="198" t="s">
        <v>465</v>
      </c>
      <c r="M195" s="457" t="s">
        <v>593</v>
      </c>
      <c r="N195" s="40">
        <v>0.4</v>
      </c>
      <c r="O195" s="41">
        <v>663382</v>
      </c>
      <c r="P195" s="146">
        <f>+O195</f>
        <v>663382</v>
      </c>
      <c r="Q195" s="457" t="s">
        <v>593</v>
      </c>
      <c r="R195" s="40">
        <v>0.4</v>
      </c>
      <c r="S195" s="41">
        <v>693264</v>
      </c>
      <c r="T195" s="146">
        <f>+S195</f>
        <v>693264</v>
      </c>
      <c r="U195" s="457" t="s">
        <v>593</v>
      </c>
      <c r="V195" s="40">
        <v>0.4</v>
      </c>
      <c r="W195" s="41">
        <v>597641.19999999995</v>
      </c>
      <c r="X195" s="146">
        <f>+W195</f>
        <v>597641.19999999995</v>
      </c>
      <c r="Y195" s="457" t="s">
        <v>593</v>
      </c>
      <c r="Z195" s="40">
        <v>0.4</v>
      </c>
      <c r="AA195" s="41">
        <v>675335</v>
      </c>
      <c r="AB195" s="146">
        <f>+AA195</f>
        <v>675335</v>
      </c>
      <c r="AC195" s="573">
        <v>685420.73788632499</v>
      </c>
      <c r="AD195" s="563">
        <v>0.4</v>
      </c>
      <c r="AE195" s="572">
        <v>162414.251735153</v>
      </c>
      <c r="AF195" s="621">
        <f t="shared" si="96"/>
        <v>847834.98962147802</v>
      </c>
      <c r="AG195" s="458">
        <f t="shared" si="77"/>
        <v>684263.01513691305</v>
      </c>
    </row>
    <row r="196" spans="1:33" x14ac:dyDescent="0.2">
      <c r="A196" s="7">
        <v>182</v>
      </c>
      <c r="B196" s="12" t="s">
        <v>520</v>
      </c>
      <c r="C196" s="329" t="s">
        <v>593</v>
      </c>
      <c r="D196" s="332" t="s">
        <v>593</v>
      </c>
      <c r="E196" s="329" t="s">
        <v>593</v>
      </c>
      <c r="F196" s="332" t="s">
        <v>593</v>
      </c>
      <c r="G196" s="271">
        <v>94703.144</v>
      </c>
      <c r="H196" s="331">
        <f t="shared" si="71"/>
        <v>99533.004344000001</v>
      </c>
      <c r="I196" s="272">
        <f t="shared" si="72"/>
        <v>99533.004344000001</v>
      </c>
      <c r="K196" s="133">
        <v>182</v>
      </c>
      <c r="L196" s="124" t="s">
        <v>520</v>
      </c>
      <c r="M196" s="123">
        <v>126144</v>
      </c>
      <c r="N196" s="40">
        <v>0.4</v>
      </c>
      <c r="O196" s="41">
        <v>40226</v>
      </c>
      <c r="P196" s="146">
        <f t="shared" si="73"/>
        <v>166370</v>
      </c>
      <c r="Q196" s="41">
        <v>117384</v>
      </c>
      <c r="R196" s="40">
        <v>0.4</v>
      </c>
      <c r="S196" s="41">
        <v>40226</v>
      </c>
      <c r="T196" s="146">
        <f t="shared" si="74"/>
        <v>157610</v>
      </c>
      <c r="U196" s="123">
        <v>127020</v>
      </c>
      <c r="V196" s="40">
        <v>0.4</v>
      </c>
      <c r="W196" s="41">
        <v>35916</v>
      </c>
      <c r="X196" s="146">
        <f t="shared" si="75"/>
        <v>162936</v>
      </c>
      <c r="Y196" s="123">
        <v>133152</v>
      </c>
      <c r="Z196" s="40">
        <v>0.4</v>
      </c>
      <c r="AA196" s="41">
        <v>40585</v>
      </c>
      <c r="AB196" s="146">
        <f t="shared" si="76"/>
        <v>173737</v>
      </c>
      <c r="AC196" s="571">
        <v>685420.73788632499</v>
      </c>
      <c r="AD196" s="563">
        <v>0.4</v>
      </c>
      <c r="AE196" s="570">
        <v>118273.15621527399</v>
      </c>
      <c r="AF196" s="620">
        <f t="shared" si="96"/>
        <v>803693.894101599</v>
      </c>
      <c r="AG196" s="458">
        <f t="shared" si="77"/>
        <v>260646.64974093318</v>
      </c>
    </row>
    <row r="197" spans="1:33" x14ac:dyDescent="0.2">
      <c r="A197" s="7">
        <v>183</v>
      </c>
      <c r="B197" s="12" t="s">
        <v>521</v>
      </c>
      <c r="C197" s="329" t="s">
        <v>593</v>
      </c>
      <c r="D197" s="332" t="s">
        <v>593</v>
      </c>
      <c r="E197" s="329" t="s">
        <v>593</v>
      </c>
      <c r="F197" s="332" t="s">
        <v>593</v>
      </c>
      <c r="G197" s="271">
        <v>110057.92559999999</v>
      </c>
      <c r="H197" s="331">
        <f t="shared" si="71"/>
        <v>115670.87980559998</v>
      </c>
      <c r="I197" s="272">
        <f t="shared" si="72"/>
        <v>115670.87980559998</v>
      </c>
      <c r="K197" s="133">
        <v>183</v>
      </c>
      <c r="L197" s="124" t="s">
        <v>521</v>
      </c>
      <c r="M197" s="123">
        <v>100801</v>
      </c>
      <c r="N197" s="40">
        <v>0.17</v>
      </c>
      <c r="O197" s="41">
        <v>32472</v>
      </c>
      <c r="P197" s="146">
        <f t="shared" si="73"/>
        <v>133273</v>
      </c>
      <c r="Q197" s="41">
        <v>97921</v>
      </c>
      <c r="R197" s="40">
        <v>0.17</v>
      </c>
      <c r="S197" s="41">
        <v>33063</v>
      </c>
      <c r="T197" s="146">
        <f t="shared" si="74"/>
        <v>130984</v>
      </c>
      <c r="U197" s="123">
        <v>100081</v>
      </c>
      <c r="V197" s="40">
        <v>0.17</v>
      </c>
      <c r="W197" s="41">
        <v>29520.41</v>
      </c>
      <c r="X197" s="146">
        <f t="shared" si="75"/>
        <v>129601.41</v>
      </c>
      <c r="Y197" s="123">
        <v>106561</v>
      </c>
      <c r="Z197" s="40">
        <v>0.17</v>
      </c>
      <c r="AA197" s="41">
        <v>32768</v>
      </c>
      <c r="AB197" s="146">
        <f t="shared" si="76"/>
        <v>139329</v>
      </c>
      <c r="AC197" s="571">
        <v>449331.37261436897</v>
      </c>
      <c r="AD197" s="563">
        <v>0.17</v>
      </c>
      <c r="AE197" s="570">
        <v>43607.990501523302</v>
      </c>
      <c r="AF197" s="620">
        <f t="shared" si="96"/>
        <v>492939.36311589228</v>
      </c>
      <c r="AG197" s="458">
        <f t="shared" si="77"/>
        <v>190299.60882024872</v>
      </c>
    </row>
    <row r="198" spans="1:33" x14ac:dyDescent="0.2">
      <c r="A198" s="7">
        <v>184</v>
      </c>
      <c r="B198" s="33" t="s">
        <v>566</v>
      </c>
      <c r="C198" s="329" t="s">
        <v>593</v>
      </c>
      <c r="D198" s="332" t="s">
        <v>593</v>
      </c>
      <c r="E198" s="329" t="s">
        <v>593</v>
      </c>
      <c r="F198" s="332" t="s">
        <v>593</v>
      </c>
      <c r="G198" s="333" t="s">
        <v>593</v>
      </c>
      <c r="H198" s="332" t="s">
        <v>593</v>
      </c>
      <c r="I198" s="335" t="s">
        <v>593</v>
      </c>
      <c r="K198" s="133">
        <v>184</v>
      </c>
      <c r="L198" s="198" t="s">
        <v>566</v>
      </c>
      <c r="M198" s="122">
        <v>3115144</v>
      </c>
      <c r="N198" s="40">
        <v>0.17</v>
      </c>
      <c r="O198" s="122">
        <v>244200</v>
      </c>
      <c r="P198" s="146">
        <f t="shared" si="73"/>
        <v>3359344</v>
      </c>
      <c r="Q198" s="122">
        <v>2823800</v>
      </c>
      <c r="R198" s="40">
        <v>0.17</v>
      </c>
      <c r="S198" s="122">
        <v>250800</v>
      </c>
      <c r="T198" s="146">
        <f t="shared" si="74"/>
        <v>3074600</v>
      </c>
      <c r="U198" s="122">
        <v>3159967</v>
      </c>
      <c r="V198" s="40">
        <v>0.17</v>
      </c>
      <c r="W198" s="41">
        <v>220000</v>
      </c>
      <c r="X198" s="146">
        <f t="shared" si="75"/>
        <v>3379967</v>
      </c>
      <c r="Y198" s="41">
        <v>3339255</v>
      </c>
      <c r="Z198" s="40">
        <v>0.17</v>
      </c>
      <c r="AA198" s="41">
        <v>246400</v>
      </c>
      <c r="AB198" s="146">
        <f t="shared" si="76"/>
        <v>3585655</v>
      </c>
      <c r="AC198" s="586">
        <v>685420.73788632499</v>
      </c>
      <c r="AD198" s="563">
        <v>0.17</v>
      </c>
      <c r="AE198" s="586">
        <v>505688.18884057802</v>
      </c>
      <c r="AF198" s="621">
        <f t="shared" si="96"/>
        <v>1191108.9267269031</v>
      </c>
      <c r="AG198" s="458">
        <f t="shared" si="77"/>
        <v>2918134.9853453808</v>
      </c>
    </row>
    <row r="199" spans="1:33" x14ac:dyDescent="0.2">
      <c r="A199" s="7">
        <v>185</v>
      </c>
      <c r="B199" s="33" t="s">
        <v>567</v>
      </c>
      <c r="C199" s="329" t="s">
        <v>593</v>
      </c>
      <c r="D199" s="332" t="s">
        <v>593</v>
      </c>
      <c r="E199" s="329" t="s">
        <v>593</v>
      </c>
      <c r="F199" s="332" t="s">
        <v>593</v>
      </c>
      <c r="G199" s="333" t="s">
        <v>593</v>
      </c>
      <c r="H199" s="332" t="s">
        <v>593</v>
      </c>
      <c r="I199" s="335" t="s">
        <v>593</v>
      </c>
      <c r="K199" s="133">
        <v>185</v>
      </c>
      <c r="L199" s="198" t="s">
        <v>567</v>
      </c>
      <c r="M199" s="122">
        <v>3285890</v>
      </c>
      <c r="N199" s="40">
        <v>0.17</v>
      </c>
      <c r="O199" s="122">
        <v>242000</v>
      </c>
      <c r="P199" s="146">
        <f t="shared" ref="P199:P223" si="97">+M199+O199</f>
        <v>3527890</v>
      </c>
      <c r="Q199" s="122">
        <v>2961929</v>
      </c>
      <c r="R199" s="40">
        <v>0.17</v>
      </c>
      <c r="S199" s="122">
        <v>253000</v>
      </c>
      <c r="T199" s="146">
        <f t="shared" ref="T199:T223" si="98">+Q199+S199</f>
        <v>3214929</v>
      </c>
      <c r="U199" s="122">
        <v>3471011</v>
      </c>
      <c r="V199" s="40">
        <v>0.17</v>
      </c>
      <c r="W199" s="41">
        <v>220000</v>
      </c>
      <c r="X199" s="146">
        <f t="shared" ref="X199:X223" si="99">+U199+W199</f>
        <v>3691011</v>
      </c>
      <c r="Y199" s="41">
        <v>3355310</v>
      </c>
      <c r="Z199" s="40">
        <v>0.17</v>
      </c>
      <c r="AA199" s="41">
        <v>248600</v>
      </c>
      <c r="AB199" s="146">
        <f t="shared" ref="AB199:AB223" si="100">+Y199+AA199</f>
        <v>3603910</v>
      </c>
      <c r="AC199" s="586">
        <v>479794.51652042801</v>
      </c>
      <c r="AD199" s="563">
        <v>0.17</v>
      </c>
      <c r="AE199" s="586">
        <v>31498.890798864901</v>
      </c>
      <c r="AF199" s="621">
        <f t="shared" si="96"/>
        <v>511293.40731929289</v>
      </c>
      <c r="AG199" s="458">
        <f t="shared" ref="AG199:AG223" si="101">AVERAGE(I199,P199,T199,X199,AB199,AF199)</f>
        <v>2909806.6814638586</v>
      </c>
    </row>
    <row r="200" spans="1:33" x14ac:dyDescent="0.2">
      <c r="A200" s="7">
        <v>186</v>
      </c>
      <c r="B200" s="33" t="s">
        <v>568</v>
      </c>
      <c r="C200" s="329" t="s">
        <v>593</v>
      </c>
      <c r="D200" s="332" t="s">
        <v>593</v>
      </c>
      <c r="E200" s="329" t="s">
        <v>593</v>
      </c>
      <c r="F200" s="332" t="s">
        <v>593</v>
      </c>
      <c r="G200" s="333" t="s">
        <v>593</v>
      </c>
      <c r="H200" s="332" t="s">
        <v>593</v>
      </c>
      <c r="I200" s="335" t="s">
        <v>593</v>
      </c>
      <c r="K200" s="133">
        <v>186</v>
      </c>
      <c r="L200" s="198" t="s">
        <v>568</v>
      </c>
      <c r="M200" s="122">
        <v>571200</v>
      </c>
      <c r="N200" s="40">
        <v>2.0299999999999998</v>
      </c>
      <c r="O200" s="122">
        <v>41625</v>
      </c>
      <c r="P200" s="146">
        <f t="shared" si="97"/>
        <v>612825</v>
      </c>
      <c r="Q200" s="122">
        <v>525000</v>
      </c>
      <c r="R200" s="40">
        <v>2.0299999999999998</v>
      </c>
      <c r="S200" s="122">
        <v>42000</v>
      </c>
      <c r="T200" s="146">
        <f t="shared" si="98"/>
        <v>567000</v>
      </c>
      <c r="U200" s="122">
        <v>630000</v>
      </c>
      <c r="V200" s="40">
        <v>2.0299999999999998</v>
      </c>
      <c r="W200" s="41">
        <v>37500</v>
      </c>
      <c r="X200" s="146">
        <f t="shared" si="99"/>
        <v>667500</v>
      </c>
      <c r="Y200" s="41">
        <v>638400</v>
      </c>
      <c r="Z200" s="40">
        <v>2.0299999999999998</v>
      </c>
      <c r="AA200" s="41">
        <v>42375</v>
      </c>
      <c r="AB200" s="146">
        <f t="shared" si="100"/>
        <v>680775</v>
      </c>
      <c r="AC200" s="586">
        <v>285000</v>
      </c>
      <c r="AD200" s="563">
        <v>2.0299999999999998</v>
      </c>
      <c r="AE200" s="586">
        <v>85000</v>
      </c>
      <c r="AF200" s="621">
        <f t="shared" si="96"/>
        <v>370000</v>
      </c>
      <c r="AG200" s="458">
        <f t="shared" si="101"/>
        <v>579620</v>
      </c>
    </row>
    <row r="201" spans="1:33" x14ac:dyDescent="0.2">
      <c r="A201" s="7">
        <v>187</v>
      </c>
      <c r="B201" s="33" t="s">
        <v>569</v>
      </c>
      <c r="C201" s="329" t="s">
        <v>593</v>
      </c>
      <c r="D201" s="332" t="s">
        <v>593</v>
      </c>
      <c r="E201" s="329" t="s">
        <v>593</v>
      </c>
      <c r="F201" s="332" t="s">
        <v>593</v>
      </c>
      <c r="G201" s="333" t="s">
        <v>593</v>
      </c>
      <c r="H201" s="332" t="s">
        <v>593</v>
      </c>
      <c r="I201" s="335" t="s">
        <v>593</v>
      </c>
      <c r="K201" s="133">
        <v>187</v>
      </c>
      <c r="L201" s="198" t="s">
        <v>569</v>
      </c>
      <c r="M201" s="122">
        <v>1952799</v>
      </c>
      <c r="N201" s="40">
        <v>0.85</v>
      </c>
      <c r="O201" s="122">
        <v>201600</v>
      </c>
      <c r="P201" s="146">
        <f t="shared" si="97"/>
        <v>2154399</v>
      </c>
      <c r="Q201" s="122">
        <v>1910037</v>
      </c>
      <c r="R201" s="40">
        <v>0.85</v>
      </c>
      <c r="S201" s="122">
        <v>208800</v>
      </c>
      <c r="T201" s="146">
        <f t="shared" si="98"/>
        <v>2118837</v>
      </c>
      <c r="U201" s="122">
        <v>2009815</v>
      </c>
      <c r="V201" s="40">
        <v>0.85</v>
      </c>
      <c r="W201" s="41">
        <v>180000</v>
      </c>
      <c r="X201" s="146">
        <f t="shared" si="99"/>
        <v>2189815</v>
      </c>
      <c r="Y201" s="41">
        <v>2066831</v>
      </c>
      <c r="Z201" s="40">
        <v>0.85</v>
      </c>
      <c r="AA201" s="41">
        <v>199800</v>
      </c>
      <c r="AB201" s="146">
        <f t="shared" si="100"/>
        <v>2266631</v>
      </c>
      <c r="AC201" s="586">
        <v>580000</v>
      </c>
      <c r="AD201" s="563">
        <v>0.85</v>
      </c>
      <c r="AE201" s="586">
        <v>115000</v>
      </c>
      <c r="AF201" s="621">
        <f t="shared" si="96"/>
        <v>695000</v>
      </c>
      <c r="AG201" s="458">
        <f t="shared" si="101"/>
        <v>1884936.4</v>
      </c>
    </row>
    <row r="202" spans="1:33" x14ac:dyDescent="0.2">
      <c r="A202" s="7">
        <v>188</v>
      </c>
      <c r="B202" s="33" t="s">
        <v>570</v>
      </c>
      <c r="C202" s="329" t="s">
        <v>593</v>
      </c>
      <c r="D202" s="332" t="s">
        <v>593</v>
      </c>
      <c r="E202" s="329" t="s">
        <v>593</v>
      </c>
      <c r="F202" s="332" t="s">
        <v>593</v>
      </c>
      <c r="G202" s="333" t="s">
        <v>593</v>
      </c>
      <c r="H202" s="332" t="s">
        <v>593</v>
      </c>
      <c r="I202" s="335" t="s">
        <v>593</v>
      </c>
      <c r="K202" s="133">
        <v>188</v>
      </c>
      <c r="L202" s="198" t="s">
        <v>570</v>
      </c>
      <c r="M202" s="122">
        <v>261000</v>
      </c>
      <c r="N202" s="40">
        <v>1.22</v>
      </c>
      <c r="O202" s="122">
        <v>81180</v>
      </c>
      <c r="P202" s="146">
        <f t="shared" si="97"/>
        <v>342180</v>
      </c>
      <c r="Q202" s="122">
        <v>234000</v>
      </c>
      <c r="R202" s="40">
        <v>1.22</v>
      </c>
      <c r="S202" s="122">
        <v>85608</v>
      </c>
      <c r="T202" s="146">
        <f t="shared" si="98"/>
        <v>319608</v>
      </c>
      <c r="U202" s="122">
        <v>248400</v>
      </c>
      <c r="V202" s="40">
        <v>1.22</v>
      </c>
      <c r="W202" s="41">
        <v>73800</v>
      </c>
      <c r="X202" s="146">
        <f t="shared" si="99"/>
        <v>322200</v>
      </c>
      <c r="Y202" s="41">
        <v>266400</v>
      </c>
      <c r="Z202" s="40">
        <v>1.22</v>
      </c>
      <c r="AA202" s="41">
        <v>83394</v>
      </c>
      <c r="AB202" s="146">
        <f t="shared" si="100"/>
        <v>349794</v>
      </c>
      <c r="AC202" s="586">
        <v>294166.85759999999</v>
      </c>
      <c r="AD202" s="563">
        <v>1.22</v>
      </c>
      <c r="AE202" s="586">
        <v>34319.466719999997</v>
      </c>
      <c r="AF202" s="621">
        <f t="shared" si="96"/>
        <v>328486.32432000001</v>
      </c>
      <c r="AG202" s="458">
        <f t="shared" si="101"/>
        <v>332453.66486400005</v>
      </c>
    </row>
    <row r="203" spans="1:33" x14ac:dyDescent="0.2">
      <c r="A203" s="7">
        <v>189</v>
      </c>
      <c r="B203" s="33" t="s">
        <v>571</v>
      </c>
      <c r="C203" s="329" t="s">
        <v>593</v>
      </c>
      <c r="D203" s="332" t="s">
        <v>593</v>
      </c>
      <c r="E203" s="329" t="s">
        <v>593</v>
      </c>
      <c r="F203" s="332" t="s">
        <v>593</v>
      </c>
      <c r="G203" s="333" t="s">
        <v>593</v>
      </c>
      <c r="H203" s="332" t="s">
        <v>593</v>
      </c>
      <c r="I203" s="335" t="s">
        <v>593</v>
      </c>
      <c r="K203" s="133">
        <v>189</v>
      </c>
      <c r="L203" s="198" t="s">
        <v>571</v>
      </c>
      <c r="M203" s="122">
        <v>135956</v>
      </c>
      <c r="N203" s="310">
        <v>1.4</v>
      </c>
      <c r="O203" s="122">
        <v>44112</v>
      </c>
      <c r="P203" s="146">
        <f t="shared" si="97"/>
        <v>180068</v>
      </c>
      <c r="Q203" s="122">
        <v>123241</v>
      </c>
      <c r="R203" s="310">
        <v>1.4</v>
      </c>
      <c r="S203" s="122">
        <v>44914</v>
      </c>
      <c r="T203" s="146">
        <f t="shared" si="98"/>
        <v>168155</v>
      </c>
      <c r="U203" s="122">
        <v>136934</v>
      </c>
      <c r="V203" s="310">
        <v>1.4</v>
      </c>
      <c r="W203" s="41">
        <v>40102.1</v>
      </c>
      <c r="X203" s="146">
        <f t="shared" si="99"/>
        <v>177036.1</v>
      </c>
      <c r="Y203" s="41">
        <v>142803</v>
      </c>
      <c r="Z203" s="310">
        <v>1.4</v>
      </c>
      <c r="AA203" s="41">
        <v>44914</v>
      </c>
      <c r="AB203" s="146">
        <f t="shared" si="100"/>
        <v>187717</v>
      </c>
      <c r="AC203" s="586">
        <v>350000</v>
      </c>
      <c r="AD203" s="607">
        <v>1.4</v>
      </c>
      <c r="AE203" s="586">
        <v>65000</v>
      </c>
      <c r="AF203" s="621">
        <f t="shared" si="96"/>
        <v>415000</v>
      </c>
      <c r="AG203" s="458">
        <f t="shared" si="101"/>
        <v>225595.22000000003</v>
      </c>
    </row>
    <row r="204" spans="1:33" x14ac:dyDescent="0.2">
      <c r="A204" s="7">
        <v>190</v>
      </c>
      <c r="B204" s="33" t="s">
        <v>572</v>
      </c>
      <c r="C204" s="329" t="s">
        <v>593</v>
      </c>
      <c r="D204" s="332" t="s">
        <v>593</v>
      </c>
      <c r="E204" s="329" t="s">
        <v>593</v>
      </c>
      <c r="F204" s="332" t="s">
        <v>593</v>
      </c>
      <c r="G204" s="333" t="s">
        <v>593</v>
      </c>
      <c r="H204" s="332" t="s">
        <v>593</v>
      </c>
      <c r="I204" s="335" t="s">
        <v>593</v>
      </c>
      <c r="K204" s="133">
        <v>190</v>
      </c>
      <c r="L204" s="198" t="s">
        <v>572</v>
      </c>
      <c r="M204" s="122">
        <v>141401</v>
      </c>
      <c r="N204" s="40">
        <v>0.32</v>
      </c>
      <c r="O204" s="122">
        <v>45966</v>
      </c>
      <c r="P204" s="146">
        <f t="shared" si="97"/>
        <v>187367</v>
      </c>
      <c r="Q204" s="122">
        <v>137361</v>
      </c>
      <c r="R204" s="40">
        <v>0.32</v>
      </c>
      <c r="S204" s="122">
        <v>47622</v>
      </c>
      <c r="T204" s="146">
        <f t="shared" si="98"/>
        <v>184983</v>
      </c>
      <c r="U204" s="122">
        <v>142411</v>
      </c>
      <c r="V204" s="40">
        <v>0.32</v>
      </c>
      <c r="W204" s="41">
        <v>41410.409999999996</v>
      </c>
      <c r="X204" s="146">
        <f t="shared" si="99"/>
        <v>183821.41</v>
      </c>
      <c r="Y204" s="41">
        <v>146451</v>
      </c>
      <c r="Z204" s="40">
        <v>0.32</v>
      </c>
      <c r="AA204" s="41">
        <v>45137</v>
      </c>
      <c r="AB204" s="146">
        <f t="shared" si="100"/>
        <v>191588</v>
      </c>
      <c r="AC204" s="586">
        <v>360000</v>
      </c>
      <c r="AD204" s="563">
        <v>0.32</v>
      </c>
      <c r="AE204" s="586">
        <v>70000</v>
      </c>
      <c r="AF204" s="621">
        <f t="shared" si="96"/>
        <v>430000</v>
      </c>
      <c r="AG204" s="458">
        <f t="shared" si="101"/>
        <v>235551.88200000004</v>
      </c>
    </row>
    <row r="205" spans="1:33" x14ac:dyDescent="0.2">
      <c r="A205" s="7">
        <v>191</v>
      </c>
      <c r="B205" s="33" t="s">
        <v>573</v>
      </c>
      <c r="C205" s="329" t="s">
        <v>593</v>
      </c>
      <c r="D205" s="332" t="s">
        <v>593</v>
      </c>
      <c r="E205" s="329" t="s">
        <v>593</v>
      </c>
      <c r="F205" s="332" t="s">
        <v>593</v>
      </c>
      <c r="G205" s="333" t="s">
        <v>593</v>
      </c>
      <c r="H205" s="332" t="s">
        <v>593</v>
      </c>
      <c r="I205" s="335" t="s">
        <v>593</v>
      </c>
      <c r="K205" s="133">
        <v>191</v>
      </c>
      <c r="L205" s="198" t="s">
        <v>573</v>
      </c>
      <c r="M205" s="122">
        <v>827856</v>
      </c>
      <c r="N205" s="40">
        <v>0.25</v>
      </c>
      <c r="O205" s="122">
        <v>265840</v>
      </c>
      <c r="P205" s="146">
        <f t="shared" si="97"/>
        <v>1093696</v>
      </c>
      <c r="Q205" s="122">
        <v>764174</v>
      </c>
      <c r="R205" s="40">
        <v>0.25</v>
      </c>
      <c r="S205" s="122">
        <v>275334</v>
      </c>
      <c r="T205" s="146">
        <f t="shared" si="98"/>
        <v>1039508</v>
      </c>
      <c r="U205" s="122">
        <v>833645</v>
      </c>
      <c r="V205" s="40">
        <v>0.25</v>
      </c>
      <c r="W205" s="41">
        <v>237357.19999999998</v>
      </c>
      <c r="X205" s="146">
        <f t="shared" si="99"/>
        <v>1071002.2</v>
      </c>
      <c r="Y205" s="41">
        <v>862591</v>
      </c>
      <c r="Z205" s="40">
        <v>0.25</v>
      </c>
      <c r="AA205" s="41">
        <v>268214</v>
      </c>
      <c r="AB205" s="146">
        <f t="shared" si="100"/>
        <v>1130805</v>
      </c>
      <c r="AC205" s="586">
        <v>551920.48959212599</v>
      </c>
      <c r="AD205" s="563">
        <v>0.25</v>
      </c>
      <c r="AE205" s="586">
        <v>99871.3266880991</v>
      </c>
      <c r="AF205" s="621">
        <f t="shared" si="96"/>
        <v>651791.81628022506</v>
      </c>
      <c r="AG205" s="458">
        <f t="shared" si="101"/>
        <v>997360.60325604514</v>
      </c>
    </row>
    <row r="206" spans="1:33" x14ac:dyDescent="0.2">
      <c r="A206" s="7">
        <v>192</v>
      </c>
      <c r="B206" s="33" t="s">
        <v>574</v>
      </c>
      <c r="C206" s="329" t="s">
        <v>593</v>
      </c>
      <c r="D206" s="332" t="s">
        <v>593</v>
      </c>
      <c r="E206" s="329" t="s">
        <v>593</v>
      </c>
      <c r="F206" s="332" t="s">
        <v>593</v>
      </c>
      <c r="G206" s="333" t="s">
        <v>593</v>
      </c>
      <c r="H206" s="332" t="s">
        <v>593</v>
      </c>
      <c r="I206" s="335" t="s">
        <v>593</v>
      </c>
      <c r="K206" s="133">
        <v>192</v>
      </c>
      <c r="L206" s="198" t="s">
        <v>574</v>
      </c>
      <c r="M206" s="122">
        <v>604576</v>
      </c>
      <c r="N206" s="40">
        <v>0.39</v>
      </c>
      <c r="O206" s="122">
        <v>193378</v>
      </c>
      <c r="P206" s="146">
        <f t="shared" si="97"/>
        <v>797954</v>
      </c>
      <c r="Q206" s="122">
        <v>591712</v>
      </c>
      <c r="R206" s="40">
        <v>0.39</v>
      </c>
      <c r="S206" s="122">
        <v>203926</v>
      </c>
      <c r="T206" s="146">
        <f t="shared" si="98"/>
        <v>795638</v>
      </c>
      <c r="U206" s="122">
        <v>630302</v>
      </c>
      <c r="V206" s="40">
        <v>0.39</v>
      </c>
      <c r="W206" s="41">
        <v>175798.56999999998</v>
      </c>
      <c r="X206" s="146">
        <f t="shared" si="99"/>
        <v>806100.57</v>
      </c>
      <c r="Y206" s="41">
        <v>621727</v>
      </c>
      <c r="Z206" s="40">
        <v>0.39</v>
      </c>
      <c r="AA206" s="41">
        <v>200410</v>
      </c>
      <c r="AB206" s="146">
        <f t="shared" si="100"/>
        <v>822137</v>
      </c>
      <c r="AC206" s="586">
        <v>624195.79180061806</v>
      </c>
      <c r="AD206" s="563">
        <v>0.39</v>
      </c>
      <c r="AE206" s="586">
        <v>155424.75215835401</v>
      </c>
      <c r="AF206" s="621">
        <f t="shared" si="96"/>
        <v>779620.54395897209</v>
      </c>
      <c r="AG206" s="458">
        <f t="shared" si="101"/>
        <v>800290.02279179438</v>
      </c>
    </row>
    <row r="207" spans="1:33" x14ac:dyDescent="0.2">
      <c r="A207" s="7">
        <v>193</v>
      </c>
      <c r="B207" s="33" t="s">
        <v>299</v>
      </c>
      <c r="C207" s="329" t="s">
        <v>593</v>
      </c>
      <c r="D207" s="332" t="s">
        <v>593</v>
      </c>
      <c r="E207" s="329" t="s">
        <v>593</v>
      </c>
      <c r="F207" s="332" t="s">
        <v>593</v>
      </c>
      <c r="G207" s="333" t="s">
        <v>593</v>
      </c>
      <c r="H207" s="332" t="s">
        <v>593</v>
      </c>
      <c r="I207" s="335" t="s">
        <v>593</v>
      </c>
      <c r="K207" s="133">
        <v>193</v>
      </c>
      <c r="L207" s="198" t="s">
        <v>299</v>
      </c>
      <c r="M207" s="122">
        <v>435200</v>
      </c>
      <c r="N207" s="40">
        <v>0.39</v>
      </c>
      <c r="O207" s="122">
        <v>144320</v>
      </c>
      <c r="P207" s="146">
        <f t="shared" si="97"/>
        <v>579520</v>
      </c>
      <c r="Q207" s="122">
        <v>409600</v>
      </c>
      <c r="R207" s="40">
        <v>0.39</v>
      </c>
      <c r="S207" s="122">
        <v>146944</v>
      </c>
      <c r="T207" s="146">
        <f t="shared" si="98"/>
        <v>556544</v>
      </c>
      <c r="U207" s="122">
        <v>464000</v>
      </c>
      <c r="V207" s="40">
        <v>0.39</v>
      </c>
      <c r="W207" s="41">
        <v>131200</v>
      </c>
      <c r="X207" s="146">
        <f t="shared" si="99"/>
        <v>595200</v>
      </c>
      <c r="Y207" s="41">
        <v>480000</v>
      </c>
      <c r="Z207" s="40">
        <v>0.39</v>
      </c>
      <c r="AA207" s="41">
        <v>143008</v>
      </c>
      <c r="AB207" s="146">
        <f t="shared" si="100"/>
        <v>623008</v>
      </c>
      <c r="AC207" s="586">
        <v>1367795.16138205</v>
      </c>
      <c r="AD207" s="563">
        <v>0.39</v>
      </c>
      <c r="AE207" s="586">
        <v>1454957.83188326</v>
      </c>
      <c r="AF207" s="621">
        <f t="shared" si="96"/>
        <v>2822752.9932653103</v>
      </c>
      <c r="AG207" s="458">
        <f t="shared" si="101"/>
        <v>1035404.998653062</v>
      </c>
    </row>
    <row r="208" spans="1:33" x14ac:dyDescent="0.2">
      <c r="A208" s="7">
        <v>194</v>
      </c>
      <c r="B208" s="33" t="s">
        <v>575</v>
      </c>
      <c r="C208" s="329" t="s">
        <v>593</v>
      </c>
      <c r="D208" s="332" t="s">
        <v>593</v>
      </c>
      <c r="E208" s="329" t="s">
        <v>593</v>
      </c>
      <c r="F208" s="332" t="s">
        <v>593</v>
      </c>
      <c r="G208" s="333" t="s">
        <v>593</v>
      </c>
      <c r="H208" s="332" t="s">
        <v>593</v>
      </c>
      <c r="I208" s="335" t="s">
        <v>593</v>
      </c>
      <c r="K208" s="133">
        <v>194</v>
      </c>
      <c r="L208" s="198" t="s">
        <v>575</v>
      </c>
      <c r="M208" s="122">
        <v>389760</v>
      </c>
      <c r="N208" s="40">
        <v>0.40540540540540543</v>
      </c>
      <c r="O208" s="122">
        <v>125558</v>
      </c>
      <c r="P208" s="146">
        <f t="shared" si="97"/>
        <v>515318</v>
      </c>
      <c r="Q208" s="122">
        <v>348000</v>
      </c>
      <c r="R208" s="40">
        <v>0.40540540540540543</v>
      </c>
      <c r="S208" s="122">
        <v>127841</v>
      </c>
      <c r="T208" s="146">
        <f t="shared" si="98"/>
        <v>475841</v>
      </c>
      <c r="U208" s="122">
        <v>414816</v>
      </c>
      <c r="V208" s="40">
        <v>0.40540540540540543</v>
      </c>
      <c r="W208" s="41">
        <v>114144</v>
      </c>
      <c r="X208" s="146">
        <f t="shared" si="99"/>
        <v>528960</v>
      </c>
      <c r="Y208" s="41">
        <v>406464</v>
      </c>
      <c r="Z208" s="40">
        <v>0.40540540540540543</v>
      </c>
      <c r="AA208" s="41">
        <v>123276</v>
      </c>
      <c r="AB208" s="146">
        <f t="shared" si="100"/>
        <v>529740</v>
      </c>
      <c r="AC208" s="586">
        <v>439464.96000000002</v>
      </c>
      <c r="AD208" s="563">
        <v>0.40540540540540543</v>
      </c>
      <c r="AE208" s="586">
        <v>169377.12</v>
      </c>
      <c r="AF208" s="621">
        <f t="shared" si="96"/>
        <v>608842.08000000007</v>
      </c>
      <c r="AG208" s="458">
        <f t="shared" si="101"/>
        <v>531740.21600000001</v>
      </c>
    </row>
    <row r="209" spans="1:33" x14ac:dyDescent="0.2">
      <c r="A209" s="7">
        <v>195</v>
      </c>
      <c r="B209" s="33" t="s">
        <v>576</v>
      </c>
      <c r="C209" s="329" t="s">
        <v>593</v>
      </c>
      <c r="D209" s="332" t="s">
        <v>593</v>
      </c>
      <c r="E209" s="329" t="s">
        <v>593</v>
      </c>
      <c r="F209" s="332" t="s">
        <v>593</v>
      </c>
      <c r="G209" s="333" t="s">
        <v>593</v>
      </c>
      <c r="H209" s="332" t="s">
        <v>593</v>
      </c>
      <c r="I209" s="335" t="s">
        <v>593</v>
      </c>
      <c r="K209" s="133">
        <v>195</v>
      </c>
      <c r="L209" s="198" t="s">
        <v>576</v>
      </c>
      <c r="M209" s="122">
        <v>1105440</v>
      </c>
      <c r="N209" s="40">
        <v>6.5</v>
      </c>
      <c r="O209" s="122">
        <v>362584</v>
      </c>
      <c r="P209" s="146">
        <f t="shared" si="97"/>
        <v>1468024</v>
      </c>
      <c r="Q209" s="122">
        <v>994896</v>
      </c>
      <c r="R209" s="40">
        <v>6.5</v>
      </c>
      <c r="S209" s="122">
        <v>369059</v>
      </c>
      <c r="T209" s="146">
        <f t="shared" si="98"/>
        <v>1363955</v>
      </c>
      <c r="U209" s="122">
        <v>1097544</v>
      </c>
      <c r="V209" s="40">
        <v>6.5</v>
      </c>
      <c r="W209" s="41">
        <v>323736</v>
      </c>
      <c r="X209" s="146">
        <f t="shared" si="99"/>
        <v>1421280</v>
      </c>
      <c r="Y209" s="41">
        <v>1168608</v>
      </c>
      <c r="Z209" s="40">
        <v>6.5</v>
      </c>
      <c r="AA209" s="41">
        <v>356110</v>
      </c>
      <c r="AB209" s="146">
        <f t="shared" si="100"/>
        <v>1524718</v>
      </c>
      <c r="AC209" s="586">
        <v>545200</v>
      </c>
      <c r="AD209" s="563">
        <v>6.5</v>
      </c>
      <c r="AE209" s="586">
        <v>235000</v>
      </c>
      <c r="AF209" s="621">
        <f t="shared" si="96"/>
        <v>780200</v>
      </c>
      <c r="AG209" s="458">
        <f t="shared" si="101"/>
        <v>1311635.3999999999</v>
      </c>
    </row>
    <row r="210" spans="1:33" x14ac:dyDescent="0.2">
      <c r="A210" s="7">
        <v>196</v>
      </c>
      <c r="B210" s="33" t="s">
        <v>577</v>
      </c>
      <c r="C210" s="329" t="s">
        <v>593</v>
      </c>
      <c r="D210" s="332" t="s">
        <v>593</v>
      </c>
      <c r="E210" s="329" t="s">
        <v>593</v>
      </c>
      <c r="F210" s="332" t="s">
        <v>593</v>
      </c>
      <c r="G210" s="271">
        <v>254227.37199999997</v>
      </c>
      <c r="H210" s="331">
        <f t="shared" ref="H210:H218" si="102">G210*5.1%+G210</f>
        <v>267192.96797199995</v>
      </c>
      <c r="I210" s="272">
        <f t="shared" ref="I210:I218" si="103">AVERAGE(D210,F210,H210)</f>
        <v>267192.96797199995</v>
      </c>
      <c r="K210" s="133">
        <v>196</v>
      </c>
      <c r="L210" s="198" t="s">
        <v>577</v>
      </c>
      <c r="M210" s="122">
        <v>980148</v>
      </c>
      <c r="N210" s="40">
        <v>4.9000000000000004</v>
      </c>
      <c r="O210" s="122">
        <v>316961</v>
      </c>
      <c r="P210" s="146">
        <f t="shared" si="97"/>
        <v>1297109</v>
      </c>
      <c r="Q210" s="122">
        <v>952538</v>
      </c>
      <c r="R210" s="40">
        <v>4.9000000000000004</v>
      </c>
      <c r="S210" s="122">
        <v>316961</v>
      </c>
      <c r="T210" s="146">
        <f t="shared" si="98"/>
        <v>1269499</v>
      </c>
      <c r="U210" s="122">
        <v>1035368</v>
      </c>
      <c r="V210" s="40">
        <v>4.9000000000000004</v>
      </c>
      <c r="W210" s="41">
        <v>283000.45</v>
      </c>
      <c r="X210" s="146">
        <f t="shared" si="99"/>
        <v>1318368.45</v>
      </c>
      <c r="Y210" s="41">
        <v>1000855</v>
      </c>
      <c r="Z210" s="40">
        <v>4.9000000000000004</v>
      </c>
      <c r="AA210" s="41">
        <v>305640</v>
      </c>
      <c r="AB210" s="146">
        <f t="shared" si="100"/>
        <v>1306495</v>
      </c>
      <c r="AC210" s="586">
        <v>370575.18586899899</v>
      </c>
      <c r="AD210" s="563">
        <v>4.9000000000000004</v>
      </c>
      <c r="AE210" s="586">
        <v>464151.99078294</v>
      </c>
      <c r="AF210" s="621">
        <f t="shared" si="96"/>
        <v>834727.17665193905</v>
      </c>
      <c r="AG210" s="458">
        <f t="shared" si="101"/>
        <v>1048898.5991039898</v>
      </c>
    </row>
    <row r="211" spans="1:33" x14ac:dyDescent="0.2">
      <c r="A211" s="7">
        <v>197</v>
      </c>
      <c r="B211" s="33" t="s">
        <v>477</v>
      </c>
      <c r="C211" s="329" t="s">
        <v>593</v>
      </c>
      <c r="D211" s="332" t="s">
        <v>593</v>
      </c>
      <c r="E211" s="329" t="s">
        <v>593</v>
      </c>
      <c r="F211" s="332" t="s">
        <v>593</v>
      </c>
      <c r="G211" s="271">
        <v>572006.31999999995</v>
      </c>
      <c r="H211" s="331">
        <f t="shared" si="102"/>
        <v>601178.64231999998</v>
      </c>
      <c r="I211" s="272">
        <f t="shared" si="103"/>
        <v>601178.64231999998</v>
      </c>
      <c r="K211" s="133">
        <v>197</v>
      </c>
      <c r="L211" s="198" t="s">
        <v>477</v>
      </c>
      <c r="M211" s="122">
        <v>659230</v>
      </c>
      <c r="N211" s="40">
        <v>1.2</v>
      </c>
      <c r="O211" s="122">
        <v>44400</v>
      </c>
      <c r="P211" s="146">
        <f t="shared" si="97"/>
        <v>703630</v>
      </c>
      <c r="Q211" s="122">
        <v>580860</v>
      </c>
      <c r="R211" s="40">
        <v>1.2</v>
      </c>
      <c r="S211" s="122">
        <v>45200</v>
      </c>
      <c r="T211" s="146">
        <f t="shared" si="98"/>
        <v>626060</v>
      </c>
      <c r="U211" s="122">
        <v>682280</v>
      </c>
      <c r="V211" s="40">
        <v>1.2</v>
      </c>
      <c r="W211" s="41">
        <v>40000</v>
      </c>
      <c r="X211" s="146">
        <f t="shared" si="99"/>
        <v>722280</v>
      </c>
      <c r="Y211" s="41">
        <v>700720</v>
      </c>
      <c r="Z211" s="40">
        <v>1.2</v>
      </c>
      <c r="AA211" s="41">
        <v>44800</v>
      </c>
      <c r="AB211" s="146">
        <f t="shared" si="100"/>
        <v>745520</v>
      </c>
      <c r="AC211" s="586">
        <v>479794.51652042801</v>
      </c>
      <c r="AD211" s="563">
        <v>1.2</v>
      </c>
      <c r="AE211" s="586">
        <v>118273.15621527399</v>
      </c>
      <c r="AF211" s="621">
        <f t="shared" si="96"/>
        <v>598067.67273570201</v>
      </c>
      <c r="AG211" s="458">
        <f t="shared" si="101"/>
        <v>666122.71917595027</v>
      </c>
    </row>
    <row r="212" spans="1:33" x14ac:dyDescent="0.2">
      <c r="A212" s="7">
        <v>198</v>
      </c>
      <c r="B212" s="33" t="s">
        <v>476</v>
      </c>
      <c r="C212" s="329" t="s">
        <v>593</v>
      </c>
      <c r="D212" s="332" t="s">
        <v>593</v>
      </c>
      <c r="E212" s="329" t="s">
        <v>593</v>
      </c>
      <c r="F212" s="332" t="s">
        <v>593</v>
      </c>
      <c r="G212" s="271">
        <v>652046.31999999995</v>
      </c>
      <c r="H212" s="331">
        <f t="shared" si="102"/>
        <v>685300.68231999991</v>
      </c>
      <c r="I212" s="272">
        <f t="shared" si="103"/>
        <v>685300.68231999991</v>
      </c>
      <c r="K212" s="133">
        <v>198</v>
      </c>
      <c r="L212" s="198" t="s">
        <v>476</v>
      </c>
      <c r="M212" s="122">
        <v>630480</v>
      </c>
      <c r="N212" s="40">
        <v>1.2</v>
      </c>
      <c r="O212" s="122">
        <v>44000</v>
      </c>
      <c r="P212" s="146">
        <f t="shared" si="97"/>
        <v>674480</v>
      </c>
      <c r="Q212" s="122">
        <v>555000</v>
      </c>
      <c r="R212" s="40">
        <v>1.2</v>
      </c>
      <c r="S212" s="122">
        <v>45600</v>
      </c>
      <c r="T212" s="146">
        <f t="shared" si="98"/>
        <v>600600</v>
      </c>
      <c r="U212" s="122">
        <v>612720</v>
      </c>
      <c r="V212" s="40">
        <v>1.2</v>
      </c>
      <c r="W212" s="41">
        <v>40000</v>
      </c>
      <c r="X212" s="146">
        <f t="shared" si="99"/>
        <v>652720</v>
      </c>
      <c r="Y212" s="41">
        <v>661560</v>
      </c>
      <c r="Z212" s="40">
        <v>1.2</v>
      </c>
      <c r="AA212" s="41">
        <v>44000</v>
      </c>
      <c r="AB212" s="146">
        <f t="shared" si="100"/>
        <v>705560</v>
      </c>
      <c r="AC212" s="586">
        <v>479794.51652042801</v>
      </c>
      <c r="AD212" s="563">
        <v>1.2</v>
      </c>
      <c r="AE212" s="586">
        <v>81808.772959721202</v>
      </c>
      <c r="AF212" s="621">
        <f t="shared" si="96"/>
        <v>561603.28948014916</v>
      </c>
      <c r="AG212" s="458">
        <f t="shared" si="101"/>
        <v>646710.66196669149</v>
      </c>
    </row>
    <row r="213" spans="1:33" x14ac:dyDescent="0.2">
      <c r="A213" s="7">
        <v>199</v>
      </c>
      <c r="B213" s="33" t="s">
        <v>578</v>
      </c>
      <c r="C213" s="329" t="s">
        <v>593</v>
      </c>
      <c r="D213" s="332" t="s">
        <v>593</v>
      </c>
      <c r="E213" s="329" t="s">
        <v>593</v>
      </c>
      <c r="F213" s="332" t="s">
        <v>593</v>
      </c>
      <c r="G213" s="333" t="s">
        <v>593</v>
      </c>
      <c r="H213" s="332" t="s">
        <v>593</v>
      </c>
      <c r="I213" s="335" t="s">
        <v>593</v>
      </c>
      <c r="K213" s="133">
        <v>199</v>
      </c>
      <c r="L213" s="198" t="s">
        <v>578</v>
      </c>
      <c r="M213" s="122">
        <v>698729</v>
      </c>
      <c r="N213" s="40">
        <v>0.84</v>
      </c>
      <c r="O213" s="122">
        <v>58240</v>
      </c>
      <c r="P213" s="146">
        <f t="shared" si="97"/>
        <v>756969</v>
      </c>
      <c r="Q213" s="122">
        <v>668128</v>
      </c>
      <c r="R213" s="40">
        <v>0.84</v>
      </c>
      <c r="S213" s="122">
        <v>58760</v>
      </c>
      <c r="T213" s="146">
        <f t="shared" si="98"/>
        <v>726888</v>
      </c>
      <c r="U213" s="122">
        <v>724230</v>
      </c>
      <c r="V213" s="40">
        <v>0.84</v>
      </c>
      <c r="W213" s="41">
        <v>52000</v>
      </c>
      <c r="X213" s="146">
        <f t="shared" si="99"/>
        <v>776230</v>
      </c>
      <c r="Y213" s="41">
        <v>765032</v>
      </c>
      <c r="Z213" s="40">
        <v>0.84</v>
      </c>
      <c r="AA213" s="41">
        <v>57200</v>
      </c>
      <c r="AB213" s="146">
        <f t="shared" si="100"/>
        <v>822232</v>
      </c>
      <c r="AC213" s="586">
        <v>689900.61199015798</v>
      </c>
      <c r="AD213" s="563">
        <v>0.84</v>
      </c>
      <c r="AE213" s="586">
        <v>120594.62697588</v>
      </c>
      <c r="AF213" s="621">
        <f t="shared" si="96"/>
        <v>810495.23896603798</v>
      </c>
      <c r="AG213" s="458">
        <f t="shared" si="101"/>
        <v>778562.84779320762</v>
      </c>
    </row>
    <row r="214" spans="1:33" x14ac:dyDescent="0.2">
      <c r="A214" s="7">
        <v>200</v>
      </c>
      <c r="B214" s="33" t="s">
        <v>579</v>
      </c>
      <c r="C214" s="329" t="s">
        <v>593</v>
      </c>
      <c r="D214" s="332" t="s">
        <v>593</v>
      </c>
      <c r="E214" s="329" t="s">
        <v>593</v>
      </c>
      <c r="F214" s="332" t="s">
        <v>593</v>
      </c>
      <c r="G214" s="333" t="s">
        <v>593</v>
      </c>
      <c r="H214" s="332" t="s">
        <v>593</v>
      </c>
      <c r="I214" s="335" t="s">
        <v>593</v>
      </c>
      <c r="K214" s="133">
        <v>200</v>
      </c>
      <c r="L214" s="198" t="s">
        <v>579</v>
      </c>
      <c r="M214" s="122">
        <v>718992</v>
      </c>
      <c r="N214" s="40">
        <v>0.84</v>
      </c>
      <c r="O214" s="122">
        <v>58240</v>
      </c>
      <c r="P214" s="146">
        <f t="shared" si="97"/>
        <v>777232</v>
      </c>
      <c r="Q214" s="122">
        <v>624125</v>
      </c>
      <c r="R214" s="40">
        <v>0.84</v>
      </c>
      <c r="S214" s="122">
        <v>58240</v>
      </c>
      <c r="T214" s="146">
        <f t="shared" si="98"/>
        <v>682365</v>
      </c>
      <c r="U214" s="122">
        <v>704013</v>
      </c>
      <c r="V214" s="40">
        <v>0.84</v>
      </c>
      <c r="W214" s="41">
        <v>52000</v>
      </c>
      <c r="X214" s="146">
        <f t="shared" si="99"/>
        <v>756013</v>
      </c>
      <c r="Y214" s="41">
        <v>723985</v>
      </c>
      <c r="Z214" s="40">
        <v>0.84</v>
      </c>
      <c r="AA214" s="41">
        <v>57720</v>
      </c>
      <c r="AB214" s="146">
        <f t="shared" si="100"/>
        <v>781705</v>
      </c>
      <c r="AC214" s="586">
        <v>676759.64795224997</v>
      </c>
      <c r="AD214" s="563">
        <v>0.84</v>
      </c>
      <c r="AE214" s="586">
        <v>80895.774617360206</v>
      </c>
      <c r="AF214" s="621">
        <f t="shared" si="96"/>
        <v>757655.42256961018</v>
      </c>
      <c r="AG214" s="458">
        <f t="shared" si="101"/>
        <v>750994.08451392199</v>
      </c>
    </row>
    <row r="215" spans="1:33" x14ac:dyDescent="0.2">
      <c r="A215" s="7">
        <v>201</v>
      </c>
      <c r="B215" s="33" t="s">
        <v>580</v>
      </c>
      <c r="C215" s="329" t="s">
        <v>593</v>
      </c>
      <c r="D215" s="332" t="s">
        <v>593</v>
      </c>
      <c r="E215" s="329" t="s">
        <v>593</v>
      </c>
      <c r="F215" s="332" t="s">
        <v>593</v>
      </c>
      <c r="G215" s="333" t="s">
        <v>593</v>
      </c>
      <c r="H215" s="332" t="s">
        <v>593</v>
      </c>
      <c r="I215" s="335" t="s">
        <v>593</v>
      </c>
      <c r="K215" s="133">
        <v>201</v>
      </c>
      <c r="L215" s="198" t="s">
        <v>580</v>
      </c>
      <c r="M215" s="122">
        <v>667203</v>
      </c>
      <c r="N215" s="40">
        <v>0.95</v>
      </c>
      <c r="O215" s="122">
        <v>41580</v>
      </c>
      <c r="P215" s="146">
        <f t="shared" si="97"/>
        <v>708783</v>
      </c>
      <c r="Q215" s="122">
        <v>638403</v>
      </c>
      <c r="R215" s="40">
        <v>0.95</v>
      </c>
      <c r="S215" s="122">
        <v>42714</v>
      </c>
      <c r="T215" s="146">
        <f t="shared" si="98"/>
        <v>681117</v>
      </c>
      <c r="U215" s="122">
        <v>691203</v>
      </c>
      <c r="V215" s="40">
        <v>0.95</v>
      </c>
      <c r="W215" s="41">
        <v>37800</v>
      </c>
      <c r="X215" s="146">
        <f t="shared" si="99"/>
        <v>729003</v>
      </c>
      <c r="Y215" s="41">
        <v>724803</v>
      </c>
      <c r="Z215" s="40">
        <v>0.95</v>
      </c>
      <c r="AA215" s="41">
        <v>41958</v>
      </c>
      <c r="AB215" s="146">
        <f t="shared" si="100"/>
        <v>766761</v>
      </c>
      <c r="AC215" s="586">
        <v>480000</v>
      </c>
      <c r="AD215" s="563">
        <v>0.95</v>
      </c>
      <c r="AE215" s="586">
        <v>85000</v>
      </c>
      <c r="AF215" s="621">
        <f t="shared" si="96"/>
        <v>565000</v>
      </c>
      <c r="AG215" s="458">
        <f t="shared" si="101"/>
        <v>690132.8</v>
      </c>
    </row>
    <row r="216" spans="1:33" x14ac:dyDescent="0.2">
      <c r="A216" s="7">
        <v>202</v>
      </c>
      <c r="B216" s="33" t="s">
        <v>581</v>
      </c>
      <c r="C216" s="329" t="s">
        <v>593</v>
      </c>
      <c r="D216" s="332" t="s">
        <v>593</v>
      </c>
      <c r="E216" s="329" t="s">
        <v>593</v>
      </c>
      <c r="F216" s="332" t="s">
        <v>593</v>
      </c>
      <c r="G216" s="333" t="s">
        <v>593</v>
      </c>
      <c r="H216" s="332" t="s">
        <v>593</v>
      </c>
      <c r="I216" s="335" t="s">
        <v>593</v>
      </c>
      <c r="K216" s="133">
        <v>202</v>
      </c>
      <c r="L216" s="198" t="s">
        <v>581</v>
      </c>
      <c r="M216" s="122">
        <v>266000</v>
      </c>
      <c r="N216" s="40">
        <v>2.2999999999999998</v>
      </c>
      <c r="O216" s="122">
        <v>85690</v>
      </c>
      <c r="P216" s="146">
        <f t="shared" si="97"/>
        <v>351690</v>
      </c>
      <c r="Q216" s="122">
        <v>245100</v>
      </c>
      <c r="R216" s="40">
        <v>2.2999999999999998</v>
      </c>
      <c r="S216" s="122">
        <v>87248</v>
      </c>
      <c r="T216" s="146">
        <f t="shared" si="98"/>
        <v>332348</v>
      </c>
      <c r="U216" s="122">
        <v>285000</v>
      </c>
      <c r="V216" s="40">
        <v>2.2999999999999998</v>
      </c>
      <c r="W216" s="41">
        <v>77900</v>
      </c>
      <c r="X216" s="146">
        <f t="shared" si="99"/>
        <v>362900</v>
      </c>
      <c r="Y216" s="41">
        <v>286900</v>
      </c>
      <c r="Z216" s="40">
        <v>2.2999999999999998</v>
      </c>
      <c r="AA216" s="41">
        <v>84911</v>
      </c>
      <c r="AB216" s="146">
        <f t="shared" si="100"/>
        <v>371811</v>
      </c>
      <c r="AC216" s="586">
        <v>330000</v>
      </c>
      <c r="AD216" s="563">
        <v>2.2999999999999998</v>
      </c>
      <c r="AE216" s="586">
        <v>70000</v>
      </c>
      <c r="AF216" s="621">
        <f t="shared" si="96"/>
        <v>400000</v>
      </c>
      <c r="AG216" s="458">
        <f t="shared" si="101"/>
        <v>363749.8</v>
      </c>
    </row>
    <row r="217" spans="1:33" x14ac:dyDescent="0.2">
      <c r="A217" s="7">
        <v>203</v>
      </c>
      <c r="B217" s="33" t="s">
        <v>582</v>
      </c>
      <c r="C217" s="329" t="s">
        <v>593</v>
      </c>
      <c r="D217" s="332" t="s">
        <v>593</v>
      </c>
      <c r="E217" s="329" t="s">
        <v>593</v>
      </c>
      <c r="F217" s="332" t="s">
        <v>593</v>
      </c>
      <c r="G217" s="333" t="s">
        <v>593</v>
      </c>
      <c r="H217" s="332" t="s">
        <v>593</v>
      </c>
      <c r="I217" s="335" t="s">
        <v>593</v>
      </c>
      <c r="K217" s="133">
        <v>203</v>
      </c>
      <c r="L217" s="198" t="s">
        <v>582</v>
      </c>
      <c r="M217" s="122">
        <v>1232500</v>
      </c>
      <c r="N217" s="40">
        <v>2.5</v>
      </c>
      <c r="O217" s="122">
        <v>222000</v>
      </c>
      <c r="P217" s="146">
        <f t="shared" si="97"/>
        <v>1454500</v>
      </c>
      <c r="Q217" s="122">
        <v>1147500</v>
      </c>
      <c r="R217" s="40">
        <v>2.5</v>
      </c>
      <c r="S217" s="122">
        <v>224000</v>
      </c>
      <c r="T217" s="146">
        <f t="shared" si="98"/>
        <v>1371500</v>
      </c>
      <c r="U217" s="122">
        <v>1275000</v>
      </c>
      <c r="V217" s="40">
        <v>2.5</v>
      </c>
      <c r="W217" s="41">
        <v>200000</v>
      </c>
      <c r="X217" s="146">
        <f t="shared" si="99"/>
        <v>1475000</v>
      </c>
      <c r="Y217" s="41">
        <v>1275000</v>
      </c>
      <c r="Z217" s="40">
        <v>2.5</v>
      </c>
      <c r="AA217" s="41">
        <v>226000</v>
      </c>
      <c r="AB217" s="146">
        <f t="shared" si="100"/>
        <v>1501000</v>
      </c>
      <c r="AC217" s="586">
        <v>880000</v>
      </c>
      <c r="AD217" s="563">
        <v>2.5</v>
      </c>
      <c r="AE217" s="586">
        <v>115000</v>
      </c>
      <c r="AF217" s="621">
        <f t="shared" si="96"/>
        <v>995000</v>
      </c>
      <c r="AG217" s="458">
        <f t="shared" si="101"/>
        <v>1359400</v>
      </c>
    </row>
    <row r="218" spans="1:33" x14ac:dyDescent="0.2">
      <c r="A218" s="7">
        <v>204</v>
      </c>
      <c r="B218" s="33" t="s">
        <v>213</v>
      </c>
      <c r="C218" s="329" t="s">
        <v>593</v>
      </c>
      <c r="D218" s="332" t="s">
        <v>593</v>
      </c>
      <c r="E218" s="329" t="s">
        <v>593</v>
      </c>
      <c r="F218" s="332" t="s">
        <v>593</v>
      </c>
      <c r="G218" s="271">
        <v>99760.107999999993</v>
      </c>
      <c r="H218" s="331">
        <f t="shared" si="102"/>
        <v>104847.87350799999</v>
      </c>
      <c r="I218" s="272">
        <f t="shared" si="103"/>
        <v>104847.87350799999</v>
      </c>
      <c r="K218" s="133">
        <v>204</v>
      </c>
      <c r="L218" s="198" t="s">
        <v>213</v>
      </c>
      <c r="M218" s="122">
        <v>576000</v>
      </c>
      <c r="N218" s="40">
        <v>0.52</v>
      </c>
      <c r="O218" s="122">
        <v>38304</v>
      </c>
      <c r="P218" s="146">
        <f t="shared" si="97"/>
        <v>614304</v>
      </c>
      <c r="Q218" s="122">
        <v>504000</v>
      </c>
      <c r="R218" s="40">
        <v>0.52</v>
      </c>
      <c r="S218" s="122">
        <v>38646</v>
      </c>
      <c r="T218" s="146">
        <f t="shared" si="98"/>
        <v>542646</v>
      </c>
      <c r="U218" s="122">
        <v>600000</v>
      </c>
      <c r="V218" s="40">
        <v>0.52</v>
      </c>
      <c r="W218" s="41">
        <v>34200</v>
      </c>
      <c r="X218" s="146">
        <f t="shared" si="99"/>
        <v>634200</v>
      </c>
      <c r="Y218" s="41">
        <v>580000</v>
      </c>
      <c r="Z218" s="40">
        <v>0.52</v>
      </c>
      <c r="AA218" s="41">
        <v>38988</v>
      </c>
      <c r="AB218" s="146">
        <f t="shared" si="100"/>
        <v>618988</v>
      </c>
      <c r="AC218" s="586">
        <v>191858.074953453</v>
      </c>
      <c r="AD218" s="563">
        <v>0.52</v>
      </c>
      <c r="AE218" s="586">
        <v>21242.368367277901</v>
      </c>
      <c r="AF218" s="621">
        <f t="shared" si="96"/>
        <v>213100.4433207309</v>
      </c>
      <c r="AG218" s="458">
        <f t="shared" si="101"/>
        <v>454681.0528047884</v>
      </c>
    </row>
    <row r="219" spans="1:33" x14ac:dyDescent="0.2">
      <c r="A219" s="7">
        <v>205</v>
      </c>
      <c r="B219" s="33" t="s">
        <v>583</v>
      </c>
      <c r="C219" s="329" t="s">
        <v>593</v>
      </c>
      <c r="D219" s="332" t="s">
        <v>593</v>
      </c>
      <c r="E219" s="329" t="s">
        <v>593</v>
      </c>
      <c r="F219" s="332" t="s">
        <v>593</v>
      </c>
      <c r="G219" s="333" t="s">
        <v>593</v>
      </c>
      <c r="H219" s="332" t="s">
        <v>593</v>
      </c>
      <c r="I219" s="335" t="s">
        <v>593</v>
      </c>
      <c r="K219" s="133">
        <v>205</v>
      </c>
      <c r="L219" s="198" t="s">
        <v>583</v>
      </c>
      <c r="M219" s="122">
        <v>897000</v>
      </c>
      <c r="N219" s="40">
        <v>2.85</v>
      </c>
      <c r="O219" s="122">
        <v>298480</v>
      </c>
      <c r="P219" s="146">
        <f t="shared" si="97"/>
        <v>1195480</v>
      </c>
      <c r="Q219" s="122">
        <v>884000</v>
      </c>
      <c r="R219" s="40">
        <v>2.85</v>
      </c>
      <c r="S219" s="122">
        <v>309140</v>
      </c>
      <c r="T219" s="146">
        <f t="shared" si="98"/>
        <v>1193140</v>
      </c>
      <c r="U219" s="122">
        <v>916500</v>
      </c>
      <c r="V219" s="40">
        <v>2.85</v>
      </c>
      <c r="W219" s="41">
        <v>266500</v>
      </c>
      <c r="X219" s="146">
        <f t="shared" si="99"/>
        <v>1183000</v>
      </c>
      <c r="Y219" s="41">
        <v>955500</v>
      </c>
      <c r="Z219" s="40">
        <v>2.85</v>
      </c>
      <c r="AA219" s="41">
        <v>290485</v>
      </c>
      <c r="AB219" s="146">
        <f t="shared" si="100"/>
        <v>1245985</v>
      </c>
      <c r="AC219" s="586">
        <v>413940.367194094</v>
      </c>
      <c r="AD219" s="563">
        <v>2.85</v>
      </c>
      <c r="AE219" s="586">
        <v>80895.774617360206</v>
      </c>
      <c r="AF219" s="621">
        <f t="shared" si="96"/>
        <v>494836.1418114542</v>
      </c>
      <c r="AG219" s="458">
        <f t="shared" si="101"/>
        <v>1062488.2283622909</v>
      </c>
    </row>
    <row r="220" spans="1:33" x14ac:dyDescent="0.2">
      <c r="A220" s="7">
        <v>206</v>
      </c>
      <c r="B220" s="33" t="s">
        <v>584</v>
      </c>
      <c r="C220" s="329" t="s">
        <v>593</v>
      </c>
      <c r="D220" s="332" t="s">
        <v>593</v>
      </c>
      <c r="E220" s="329" t="s">
        <v>593</v>
      </c>
      <c r="F220" s="332" t="s">
        <v>593</v>
      </c>
      <c r="G220" s="333" t="s">
        <v>593</v>
      </c>
      <c r="H220" s="332" t="s">
        <v>593</v>
      </c>
      <c r="I220" s="335" t="s">
        <v>593</v>
      </c>
      <c r="K220" s="133">
        <v>206</v>
      </c>
      <c r="L220" s="198" t="s">
        <v>584</v>
      </c>
      <c r="M220" s="122">
        <v>2801599</v>
      </c>
      <c r="N220" s="40">
        <v>3.4</v>
      </c>
      <c r="O220" s="122">
        <v>212240</v>
      </c>
      <c r="P220" s="146">
        <f t="shared" si="97"/>
        <v>3013839</v>
      </c>
      <c r="Q220" s="122">
        <v>2470855</v>
      </c>
      <c r="R220" s="40">
        <v>3.4</v>
      </c>
      <c r="S220" s="122">
        <v>217925</v>
      </c>
      <c r="T220" s="146">
        <f t="shared" si="98"/>
        <v>2688780</v>
      </c>
      <c r="U220" s="122">
        <v>2801599</v>
      </c>
      <c r="V220" s="40">
        <v>3.4</v>
      </c>
      <c r="W220" s="41">
        <v>189500</v>
      </c>
      <c r="X220" s="146">
        <f t="shared" si="99"/>
        <v>2991099</v>
      </c>
      <c r="Y220" s="41">
        <v>2859966</v>
      </c>
      <c r="Z220" s="40">
        <v>3.4</v>
      </c>
      <c r="AA220" s="41">
        <v>210345</v>
      </c>
      <c r="AB220" s="146">
        <f t="shared" si="100"/>
        <v>3070311</v>
      </c>
      <c r="AC220" s="586">
        <v>680000</v>
      </c>
      <c r="AD220" s="563">
        <v>3.4</v>
      </c>
      <c r="AE220" s="586">
        <v>90000</v>
      </c>
      <c r="AF220" s="584">
        <f t="shared" si="96"/>
        <v>770000</v>
      </c>
      <c r="AG220" s="458">
        <f t="shared" si="101"/>
        <v>2506805.7999999998</v>
      </c>
    </row>
    <row r="221" spans="1:33" x14ac:dyDescent="0.2">
      <c r="A221" s="7">
        <v>207</v>
      </c>
      <c r="B221" s="33" t="s">
        <v>585</v>
      </c>
      <c r="C221" s="329" t="s">
        <v>593</v>
      </c>
      <c r="D221" s="332" t="s">
        <v>593</v>
      </c>
      <c r="E221" s="329" t="s">
        <v>593</v>
      </c>
      <c r="F221" s="332" t="s">
        <v>593</v>
      </c>
      <c r="G221" s="333" t="s">
        <v>593</v>
      </c>
      <c r="H221" s="332" t="s">
        <v>593</v>
      </c>
      <c r="I221" s="335" t="s">
        <v>593</v>
      </c>
      <c r="K221" s="133">
        <v>207</v>
      </c>
      <c r="L221" s="198" t="s">
        <v>585</v>
      </c>
      <c r="M221" s="122">
        <v>1705434</v>
      </c>
      <c r="N221" s="40">
        <v>2.8</v>
      </c>
      <c r="O221" s="122">
        <v>220000</v>
      </c>
      <c r="P221" s="146">
        <f t="shared" si="97"/>
        <v>1925434</v>
      </c>
      <c r="Q221" s="122">
        <v>1645384</v>
      </c>
      <c r="R221" s="40">
        <v>2.8</v>
      </c>
      <c r="S221" s="122">
        <v>232000</v>
      </c>
      <c r="T221" s="146">
        <f t="shared" si="98"/>
        <v>1877384</v>
      </c>
      <c r="U221" s="122">
        <v>1669404</v>
      </c>
      <c r="V221" s="40">
        <v>2.8</v>
      </c>
      <c r="W221" s="41">
        <v>200000</v>
      </c>
      <c r="X221" s="146">
        <f t="shared" si="99"/>
        <v>1869404</v>
      </c>
      <c r="Y221" s="41">
        <v>1753475</v>
      </c>
      <c r="Z221" s="40">
        <v>2.8</v>
      </c>
      <c r="AA221" s="41">
        <v>226000</v>
      </c>
      <c r="AB221" s="146">
        <f t="shared" si="100"/>
        <v>1979475</v>
      </c>
      <c r="AC221" s="586">
        <v>2599282.6866981601</v>
      </c>
      <c r="AD221" s="563">
        <v>2.8</v>
      </c>
      <c r="AE221" s="586">
        <v>44935.526527625603</v>
      </c>
      <c r="AF221" s="584">
        <f t="shared" si="96"/>
        <v>2644218.2132257856</v>
      </c>
      <c r="AG221" s="458">
        <f t="shared" si="101"/>
        <v>2059183.0426451571</v>
      </c>
    </row>
    <row r="222" spans="1:33" x14ac:dyDescent="0.2">
      <c r="A222" s="7">
        <v>208</v>
      </c>
      <c r="B222" s="33" t="s">
        <v>586</v>
      </c>
      <c r="C222" s="329" t="s">
        <v>593</v>
      </c>
      <c r="D222" s="332" t="s">
        <v>593</v>
      </c>
      <c r="E222" s="329" t="s">
        <v>593</v>
      </c>
      <c r="F222" s="332" t="s">
        <v>593</v>
      </c>
      <c r="G222" s="333" t="s">
        <v>593</v>
      </c>
      <c r="H222" s="332" t="s">
        <v>593</v>
      </c>
      <c r="I222" s="335" t="s">
        <v>593</v>
      </c>
      <c r="K222" s="133">
        <v>208</v>
      </c>
      <c r="L222" s="198" t="s">
        <v>586</v>
      </c>
      <c r="M222" s="122">
        <v>996130</v>
      </c>
      <c r="N222" s="40">
        <v>1.21</v>
      </c>
      <c r="O222" s="122">
        <v>66000</v>
      </c>
      <c r="P222" s="146">
        <f t="shared" si="97"/>
        <v>1062130</v>
      </c>
      <c r="Q222" s="122">
        <v>890905</v>
      </c>
      <c r="R222" s="40">
        <v>1.21</v>
      </c>
      <c r="S222" s="122">
        <v>67800</v>
      </c>
      <c r="T222" s="146">
        <f t="shared" si="98"/>
        <v>958705</v>
      </c>
      <c r="U222" s="122">
        <v>968070</v>
      </c>
      <c r="V222" s="40">
        <v>1.21</v>
      </c>
      <c r="W222" s="41">
        <v>60000</v>
      </c>
      <c r="X222" s="146">
        <f t="shared" si="99"/>
        <v>1028070</v>
      </c>
      <c r="Y222" s="41">
        <v>1017175</v>
      </c>
      <c r="Z222" s="40">
        <v>1.21</v>
      </c>
      <c r="AA222" s="41">
        <v>66600</v>
      </c>
      <c r="AB222" s="146">
        <f t="shared" si="100"/>
        <v>1083775</v>
      </c>
      <c r="AC222" s="586">
        <v>258000</v>
      </c>
      <c r="AD222" s="563">
        <v>1.21</v>
      </c>
      <c r="AE222" s="586">
        <v>65000</v>
      </c>
      <c r="AF222" s="584">
        <f t="shared" si="96"/>
        <v>323000</v>
      </c>
      <c r="AG222" s="458">
        <f t="shared" si="101"/>
        <v>891136</v>
      </c>
    </row>
    <row r="223" spans="1:33" x14ac:dyDescent="0.2">
      <c r="A223" s="7">
        <v>209</v>
      </c>
      <c r="B223" s="33" t="s">
        <v>587</v>
      </c>
      <c r="C223" s="329" t="s">
        <v>593</v>
      </c>
      <c r="D223" s="332" t="s">
        <v>593</v>
      </c>
      <c r="E223" s="329" t="s">
        <v>593</v>
      </c>
      <c r="F223" s="332" t="s">
        <v>593</v>
      </c>
      <c r="G223" s="333" t="s">
        <v>593</v>
      </c>
      <c r="H223" s="332" t="s">
        <v>593</v>
      </c>
      <c r="I223" s="335" t="s">
        <v>593</v>
      </c>
      <c r="K223" s="133">
        <v>209</v>
      </c>
      <c r="L223" s="198" t="s">
        <v>587</v>
      </c>
      <c r="M223" s="122">
        <v>1149490</v>
      </c>
      <c r="N223" s="40">
        <v>1.21</v>
      </c>
      <c r="O223" s="122">
        <v>67200</v>
      </c>
      <c r="P223" s="146">
        <f t="shared" si="97"/>
        <v>1216690</v>
      </c>
      <c r="Q223" s="122">
        <v>1109015</v>
      </c>
      <c r="R223" s="40">
        <v>1.21</v>
      </c>
      <c r="S223" s="122">
        <v>67800</v>
      </c>
      <c r="T223" s="146">
        <f t="shared" si="98"/>
        <v>1176815</v>
      </c>
      <c r="U223" s="122">
        <v>1157585</v>
      </c>
      <c r="V223" s="40">
        <v>1.21</v>
      </c>
      <c r="W223" s="41">
        <v>60000</v>
      </c>
      <c r="X223" s="146">
        <f t="shared" si="99"/>
        <v>1217585</v>
      </c>
      <c r="Y223" s="41">
        <v>1222345</v>
      </c>
      <c r="Z223" s="40">
        <v>1.21</v>
      </c>
      <c r="AA223" s="41">
        <v>65400</v>
      </c>
      <c r="AB223" s="146">
        <f t="shared" si="100"/>
        <v>1287745</v>
      </c>
      <c r="AC223" s="586">
        <v>258000</v>
      </c>
      <c r="AD223" s="563">
        <v>1.21</v>
      </c>
      <c r="AE223" s="586">
        <v>65000</v>
      </c>
      <c r="AF223" s="584">
        <f t="shared" si="96"/>
        <v>323000</v>
      </c>
      <c r="AG223" s="458">
        <f t="shared" si="101"/>
        <v>1044367</v>
      </c>
    </row>
    <row r="224" spans="1:33" x14ac:dyDescent="0.2">
      <c r="K224" s="677"/>
      <c r="L224" s="678"/>
      <c r="M224" s="678"/>
      <c r="N224" s="678"/>
      <c r="O224" s="678"/>
      <c r="P224" s="147"/>
      <c r="Q224" s="1"/>
      <c r="R224" s="1"/>
      <c r="S224" s="1"/>
      <c r="T224" s="147"/>
      <c r="U224" s="1"/>
      <c r="V224" s="1"/>
      <c r="W224" s="1"/>
      <c r="X224" s="147"/>
      <c r="Y224" s="1"/>
      <c r="Z224" s="1"/>
      <c r="AA224" s="1"/>
      <c r="AB224" s="147"/>
      <c r="AC224" s="1"/>
      <c r="AD224" s="1"/>
      <c r="AE224" s="1"/>
      <c r="AF224" s="147"/>
    </row>
    <row r="225" spans="11:32" x14ac:dyDescent="0.2">
      <c r="K225" s="136"/>
      <c r="L225" s="137"/>
      <c r="M225" s="47"/>
      <c r="N225" s="48"/>
      <c r="O225" s="47"/>
      <c r="P225" s="148"/>
      <c r="Q225" s="47"/>
      <c r="R225" s="48"/>
      <c r="S225" s="47"/>
      <c r="T225" s="148"/>
      <c r="U225" s="47"/>
      <c r="V225" s="48"/>
      <c r="W225" s="47"/>
      <c r="X225" s="148"/>
      <c r="Y225" s="47"/>
      <c r="Z225" s="48"/>
      <c r="AA225" s="47"/>
      <c r="AB225" s="148"/>
      <c r="AC225" s="47"/>
      <c r="AD225" s="48"/>
      <c r="AE225" s="47"/>
      <c r="AF225" s="148"/>
    </row>
    <row r="226" spans="11:32" x14ac:dyDescent="0.2">
      <c r="K226" s="138"/>
      <c r="L226" s="139"/>
      <c r="M226" s="49"/>
      <c r="N226" s="50"/>
      <c r="O226" s="49"/>
      <c r="P226" s="149"/>
      <c r="Q226" s="49"/>
      <c r="R226" s="50"/>
      <c r="S226" s="49"/>
      <c r="T226" s="149"/>
      <c r="U226" s="49"/>
      <c r="V226" s="50"/>
      <c r="W226" s="49"/>
      <c r="X226" s="149"/>
      <c r="Y226" s="49"/>
      <c r="Z226" s="50"/>
      <c r="AA226" s="49"/>
      <c r="AB226" s="149"/>
      <c r="AC226" s="49"/>
      <c r="AD226" s="50"/>
      <c r="AE226" s="49"/>
      <c r="AF226" s="149"/>
    </row>
    <row r="227" spans="11:32" x14ac:dyDescent="0.2">
      <c r="K227" s="138"/>
      <c r="L227" s="139"/>
      <c r="M227" s="49"/>
      <c r="N227" s="50"/>
      <c r="O227" s="49"/>
      <c r="P227" s="149"/>
      <c r="Q227" s="49"/>
      <c r="R227" s="50"/>
      <c r="S227" s="49"/>
      <c r="T227" s="149"/>
      <c r="U227" s="49"/>
      <c r="V227" s="50"/>
      <c r="W227" s="49"/>
      <c r="X227" s="149"/>
      <c r="Y227" s="49"/>
      <c r="Z227" s="50"/>
      <c r="AA227" s="49"/>
      <c r="AB227" s="149"/>
      <c r="AC227" s="49"/>
      <c r="AD227" s="50"/>
      <c r="AE227" s="49"/>
      <c r="AF227" s="149"/>
    </row>
    <row r="228" spans="11:32" x14ac:dyDescent="0.2">
      <c r="K228" s="138"/>
      <c r="L228" s="139"/>
      <c r="M228" s="49"/>
      <c r="N228" s="50"/>
      <c r="O228" s="49"/>
      <c r="P228" s="149"/>
      <c r="Q228" s="49"/>
      <c r="R228" s="50"/>
      <c r="S228" s="49"/>
      <c r="T228" s="149"/>
      <c r="U228" s="49"/>
      <c r="V228" s="50"/>
      <c r="W228" s="49"/>
      <c r="X228" s="149"/>
      <c r="Y228" s="49"/>
      <c r="Z228" s="50"/>
      <c r="AA228" s="49"/>
      <c r="AB228" s="149"/>
      <c r="AC228" s="49"/>
      <c r="AD228" s="50"/>
      <c r="AE228" s="49"/>
      <c r="AF228" s="149"/>
    </row>
    <row r="229" spans="11:32" x14ac:dyDescent="0.2">
      <c r="K229" s="138"/>
      <c r="L229" s="139"/>
      <c r="M229" s="49"/>
      <c r="N229" s="50"/>
      <c r="O229" s="49"/>
      <c r="P229" s="149"/>
      <c r="Q229" s="49"/>
      <c r="R229" s="50"/>
      <c r="S229" s="49"/>
      <c r="T229" s="149"/>
      <c r="U229" s="49"/>
      <c r="V229" s="50"/>
      <c r="W229" s="49"/>
      <c r="X229" s="149"/>
      <c r="Y229" s="49"/>
      <c r="Z229" s="50"/>
      <c r="AA229" s="49"/>
      <c r="AB229" s="149"/>
      <c r="AC229" s="49"/>
      <c r="AD229" s="50"/>
      <c r="AE229" s="49"/>
      <c r="AF229" s="149"/>
    </row>
    <row r="230" spans="11:32" x14ac:dyDescent="0.2">
      <c r="K230" s="138"/>
      <c r="L230" s="139"/>
      <c r="M230" s="49"/>
      <c r="N230" s="50"/>
      <c r="O230" s="49"/>
      <c r="P230" s="149"/>
      <c r="Q230" s="49"/>
      <c r="R230" s="50"/>
      <c r="S230" s="49"/>
      <c r="T230" s="149"/>
      <c r="U230" s="49"/>
      <c r="V230" s="50"/>
      <c r="W230" s="49"/>
      <c r="X230" s="149"/>
      <c r="Y230" s="49"/>
      <c r="Z230" s="50"/>
      <c r="AA230" s="49"/>
      <c r="AB230" s="149"/>
      <c r="AC230" s="49"/>
      <c r="AD230" s="50"/>
      <c r="AE230" s="49"/>
      <c r="AF230" s="149"/>
    </row>
    <row r="231" spans="11:32" x14ac:dyDescent="0.2">
      <c r="K231" s="138"/>
      <c r="L231" s="139"/>
      <c r="M231" s="49"/>
      <c r="N231" s="50"/>
      <c r="O231" s="49"/>
      <c r="P231" s="149"/>
      <c r="Q231" s="49"/>
      <c r="R231" s="50"/>
      <c r="S231" s="49"/>
      <c r="T231" s="149"/>
      <c r="U231" s="49"/>
      <c r="V231" s="50"/>
      <c r="W231" s="49"/>
      <c r="X231" s="149"/>
      <c r="Y231" s="49"/>
      <c r="Z231" s="50"/>
      <c r="AA231" s="49"/>
      <c r="AB231" s="149"/>
      <c r="AC231" s="49"/>
      <c r="AD231" s="50"/>
      <c r="AE231" s="49"/>
      <c r="AF231" s="149"/>
    </row>
    <row r="232" spans="11:32" x14ac:dyDescent="0.2">
      <c r="K232" s="138"/>
      <c r="L232" s="139"/>
      <c r="M232" s="49"/>
      <c r="N232" s="50"/>
      <c r="O232" s="49"/>
      <c r="P232" s="149"/>
      <c r="Q232" s="49"/>
      <c r="R232" s="50"/>
      <c r="S232" s="49"/>
      <c r="T232" s="149"/>
      <c r="U232" s="49"/>
      <c r="V232" s="50"/>
      <c r="W232" s="49"/>
      <c r="X232" s="149"/>
      <c r="Y232" s="49"/>
      <c r="Z232" s="50"/>
      <c r="AA232" s="49"/>
      <c r="AB232" s="149"/>
      <c r="AC232" s="49"/>
      <c r="AD232" s="50"/>
      <c r="AE232" s="49"/>
      <c r="AF232" s="149"/>
    </row>
    <row r="233" spans="11:32" x14ac:dyDescent="0.2">
      <c r="K233" s="138"/>
      <c r="L233" s="139"/>
      <c r="M233" s="49"/>
      <c r="N233" s="50"/>
      <c r="O233" s="49"/>
      <c r="P233" s="149"/>
      <c r="Q233" s="49"/>
      <c r="R233" s="50"/>
      <c r="S233" s="49"/>
      <c r="T233" s="149"/>
      <c r="U233" s="49"/>
      <c r="V233" s="50"/>
      <c r="W233" s="49"/>
      <c r="X233" s="149"/>
      <c r="Y233" s="49"/>
      <c r="Z233" s="50"/>
      <c r="AA233" s="49"/>
      <c r="AB233" s="149"/>
      <c r="AC233" s="49"/>
      <c r="AD233" s="50"/>
      <c r="AE233" s="49"/>
      <c r="AF233" s="149"/>
    </row>
    <row r="234" spans="11:32" x14ac:dyDescent="0.2">
      <c r="K234" s="138"/>
      <c r="L234" s="139"/>
      <c r="M234" s="49"/>
      <c r="N234" s="50"/>
      <c r="O234" s="49"/>
      <c r="P234" s="149"/>
      <c r="Q234" s="49"/>
      <c r="R234" s="50"/>
      <c r="S234" s="49"/>
      <c r="T234" s="149"/>
      <c r="U234" s="49"/>
      <c r="V234" s="50"/>
      <c r="W234" s="49"/>
      <c r="X234" s="149"/>
      <c r="Y234" s="49"/>
      <c r="Z234" s="50"/>
      <c r="AA234" s="49"/>
      <c r="AB234" s="149"/>
      <c r="AC234" s="49"/>
      <c r="AD234" s="50"/>
      <c r="AE234" s="49"/>
      <c r="AF234" s="149"/>
    </row>
    <row r="235" spans="11:32" x14ac:dyDescent="0.2">
      <c r="K235" s="138"/>
      <c r="L235" s="139"/>
      <c r="M235" s="49"/>
      <c r="N235" s="50"/>
      <c r="O235" s="49"/>
      <c r="P235" s="149"/>
      <c r="Q235" s="49"/>
      <c r="R235" s="50"/>
      <c r="S235" s="49"/>
      <c r="T235" s="149"/>
      <c r="U235" s="49"/>
      <c r="V235" s="50"/>
      <c r="W235" s="49"/>
      <c r="X235" s="149"/>
      <c r="Y235" s="49"/>
      <c r="Z235" s="50"/>
      <c r="AA235" s="49"/>
      <c r="AB235" s="149"/>
      <c r="AC235" s="49"/>
      <c r="AD235" s="50"/>
      <c r="AE235" s="49"/>
      <c r="AF235" s="149"/>
    </row>
    <row r="236" spans="11:32" x14ac:dyDescent="0.2">
      <c r="K236" s="140"/>
      <c r="L236" s="141"/>
      <c r="M236" s="51"/>
      <c r="N236" s="52"/>
      <c r="O236" s="51"/>
      <c r="P236" s="150"/>
      <c r="Q236" s="51"/>
      <c r="R236" s="52"/>
      <c r="S236" s="51"/>
      <c r="T236" s="150"/>
      <c r="U236" s="51"/>
      <c r="V236" s="52"/>
      <c r="W236" s="51"/>
      <c r="X236" s="150"/>
      <c r="Y236" s="51"/>
      <c r="Z236" s="52"/>
      <c r="AA236" s="51"/>
      <c r="AB236" s="150"/>
      <c r="AC236" s="51"/>
      <c r="AD236" s="52"/>
      <c r="AE236" s="51"/>
      <c r="AF236" s="150"/>
    </row>
  </sheetData>
  <sheetProtection selectLockedCells="1"/>
  <mergeCells count="49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4:P4"/>
    <mergeCell ref="K224:O224"/>
    <mergeCell ref="Q1:T1"/>
    <mergeCell ref="Q2:Q3"/>
    <mergeCell ref="R2:R3"/>
    <mergeCell ref="S2:S3"/>
    <mergeCell ref="T2:T3"/>
    <mergeCell ref="K1:K3"/>
    <mergeCell ref="L1:L3"/>
    <mergeCell ref="M2:M3"/>
    <mergeCell ref="N2:N3"/>
    <mergeCell ref="O2:O3"/>
    <mergeCell ref="P2:P3"/>
    <mergeCell ref="M1:O1"/>
    <mergeCell ref="A1:A3"/>
    <mergeCell ref="B1:B3"/>
    <mergeCell ref="C1:I1"/>
    <mergeCell ref="C2:D2"/>
    <mergeCell ref="E2:F2"/>
    <mergeCell ref="G2:H2"/>
    <mergeCell ref="I2:I3"/>
    <mergeCell ref="A110:B110"/>
    <mergeCell ref="A125:B125"/>
    <mergeCell ref="A4:F4"/>
    <mergeCell ref="A5:B5"/>
    <mergeCell ref="A18:B18"/>
    <mergeCell ref="A31:B31"/>
    <mergeCell ref="A38:B38"/>
    <mergeCell ref="A48:B48"/>
    <mergeCell ref="A57:B57"/>
    <mergeCell ref="A74:B74"/>
    <mergeCell ref="A78:B78"/>
    <mergeCell ref="A82:B82"/>
  </mergeCells>
  <conditionalFormatting sqref="A57">
    <cfRule type="duplicateValues" dxfId="209" priority="15"/>
  </conditionalFormatting>
  <conditionalFormatting sqref="B17">
    <cfRule type="duplicateValues" dxfId="208" priority="23"/>
  </conditionalFormatting>
  <conditionalFormatting sqref="B29">
    <cfRule type="duplicateValues" dxfId="207" priority="22"/>
  </conditionalFormatting>
  <conditionalFormatting sqref="B111">
    <cfRule type="duplicateValues" dxfId="206" priority="16"/>
  </conditionalFormatting>
  <conditionalFormatting sqref="B126:B159 B32:B37 B39:B44 B46:B47 B49:B56 B58:B73 B75:B77 B79:B81 B83:B109 B113:B124 A125 A110 A82 A78 A74 A48 A38 A31 B30 B1 B6:B16 A4:A5 B19:B28 A18">
    <cfRule type="duplicateValues" dxfId="205" priority="59"/>
  </conditionalFormatting>
  <conditionalFormatting sqref="B160:B161">
    <cfRule type="duplicateValues" dxfId="204" priority="20"/>
  </conditionalFormatting>
  <conditionalFormatting sqref="B162">
    <cfRule type="duplicateValues" dxfId="203" priority="19"/>
  </conditionalFormatting>
  <conditionalFormatting sqref="B163">
    <cfRule type="duplicateValues" dxfId="202" priority="18"/>
  </conditionalFormatting>
  <conditionalFormatting sqref="B164">
    <cfRule type="duplicateValues" dxfId="201" priority="17"/>
  </conditionalFormatting>
  <conditionalFormatting sqref="B196:B197">
    <cfRule type="duplicateValues" dxfId="200" priority="13"/>
  </conditionalFormatting>
  <conditionalFormatting sqref="B219:B223">
    <cfRule type="duplicateValues" dxfId="199" priority="12"/>
  </conditionalFormatting>
  <conditionalFormatting sqref="K57">
    <cfRule type="duplicateValues" dxfId="198" priority="3"/>
  </conditionalFormatting>
  <conditionalFormatting sqref="L17">
    <cfRule type="duplicateValues" dxfId="197" priority="10"/>
  </conditionalFormatting>
  <conditionalFormatting sqref="L29">
    <cfRule type="duplicateValues" dxfId="196" priority="9"/>
  </conditionalFormatting>
  <conditionalFormatting sqref="L111">
    <cfRule type="duplicateValues" dxfId="195" priority="4"/>
  </conditionalFormatting>
  <conditionalFormatting sqref="L126:L159 L32:L37 L39:L44 L46:L47 L49:L56 L58:L73 L75:L77 L79:L81 L83:L109 L113:L124 K125 K110 K82 K78 K74 K48 K38 K31 L30 L1 L6:L16 K4:K5 L19:L28 K18">
    <cfRule type="duplicateValues" dxfId="194" priority="11"/>
  </conditionalFormatting>
  <conditionalFormatting sqref="L160:L161">
    <cfRule type="duplicateValues" dxfId="193" priority="8"/>
  </conditionalFormatting>
  <conditionalFormatting sqref="L162">
    <cfRule type="duplicateValues" dxfId="192" priority="7"/>
  </conditionalFormatting>
  <conditionalFormatting sqref="L163">
    <cfRule type="duplicateValues" dxfId="191" priority="6"/>
  </conditionalFormatting>
  <conditionalFormatting sqref="L164">
    <cfRule type="duplicateValues" dxfId="190" priority="5"/>
  </conditionalFormatting>
  <conditionalFormatting sqref="L196:L197">
    <cfRule type="duplicateValues" dxfId="189" priority="2"/>
  </conditionalFormatting>
  <conditionalFormatting sqref="L219:L223">
    <cfRule type="duplicateValues" dxfId="188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7"/>
  <dimension ref="A1:AJ230"/>
  <sheetViews>
    <sheetView topLeftCell="X1" zoomScale="90" zoomScaleNormal="90" workbookViewId="0">
      <selection activeCell="AE22" sqref="AE22"/>
    </sheetView>
  </sheetViews>
  <sheetFormatPr baseColWidth="10" defaultRowHeight="12.75" x14ac:dyDescent="0.2"/>
  <cols>
    <col min="1" max="1" width="4.85546875" style="3" bestFit="1" customWidth="1"/>
    <col min="2" max="2" width="56.140625" style="3" bestFit="1" customWidth="1"/>
    <col min="3" max="3" width="13.7109375" style="3" customWidth="1"/>
    <col min="4" max="4" width="14.85546875" style="236" customWidth="1"/>
    <col min="5" max="5" width="15.140625" style="5" customWidth="1"/>
    <col min="6" max="6" width="14.140625" style="236" customWidth="1"/>
    <col min="7" max="7" width="13.7109375" style="3" customWidth="1"/>
    <col min="8" max="8" width="14.7109375" style="237" customWidth="1"/>
    <col min="9" max="9" width="14" style="157" customWidth="1"/>
    <col min="10" max="10" width="11.42578125" style="3"/>
    <col min="11" max="11" width="5" style="142" bestFit="1" customWidth="1"/>
    <col min="12" max="12" width="56.140625" style="142" bestFit="1" customWidth="1"/>
    <col min="13" max="13" width="16.42578125" style="360" customWidth="1"/>
    <col min="14" max="14" width="16.42578125" style="142" customWidth="1"/>
    <col min="15" max="15" width="16.42578125" style="61" customWidth="1"/>
    <col min="16" max="16" width="16.42578125" style="362" customWidth="1"/>
    <col min="17" max="17" width="16.42578125" style="360" customWidth="1"/>
    <col min="18" max="18" width="16.42578125" style="142" customWidth="1"/>
    <col min="19" max="19" width="16.42578125" style="61" customWidth="1"/>
    <col min="20" max="20" width="16.42578125" style="362" customWidth="1"/>
    <col min="21" max="21" width="16.42578125" style="360" customWidth="1"/>
    <col min="22" max="22" width="16.42578125" style="142" customWidth="1"/>
    <col min="23" max="23" width="16.42578125" style="61" customWidth="1"/>
    <col min="24" max="24" width="16.42578125" style="362" customWidth="1"/>
    <col min="25" max="25" width="16.42578125" style="360" customWidth="1"/>
    <col min="26" max="26" width="16.42578125" style="142" customWidth="1"/>
    <col min="27" max="27" width="16.42578125" style="61" customWidth="1"/>
    <col min="28" max="28" width="16.42578125" style="362" customWidth="1"/>
    <col min="29" max="29" width="16.42578125" style="360" customWidth="1"/>
    <col min="30" max="30" width="16.42578125" style="142" customWidth="1"/>
    <col min="31" max="31" width="16.42578125" style="61" customWidth="1"/>
    <col min="32" max="32" width="16.42578125" style="362" customWidth="1"/>
    <col min="33" max="33" width="16.5703125" style="14" customWidth="1"/>
    <col min="34" max="35" width="11.42578125" style="1"/>
    <col min="36" max="36" width="11.42578125" style="14"/>
    <col min="37" max="16384" width="11.42578125" style="1"/>
  </cols>
  <sheetData>
    <row r="1" spans="1:36" ht="12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6" ht="11.25" customHeight="1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688"/>
      <c r="L2" s="688"/>
      <c r="M2" s="681" t="s">
        <v>350</v>
      </c>
      <c r="N2" s="683" t="s">
        <v>2</v>
      </c>
      <c r="O2" s="681" t="s">
        <v>351</v>
      </c>
      <c r="P2" s="771" t="s">
        <v>263</v>
      </c>
      <c r="Q2" s="681" t="s">
        <v>350</v>
      </c>
      <c r="R2" s="683" t="s">
        <v>2</v>
      </c>
      <c r="S2" s="681" t="s">
        <v>351</v>
      </c>
      <c r="T2" s="771" t="s">
        <v>263</v>
      </c>
      <c r="U2" s="681" t="s">
        <v>350</v>
      </c>
      <c r="V2" s="683" t="s">
        <v>2</v>
      </c>
      <c r="W2" s="681" t="s">
        <v>351</v>
      </c>
      <c r="X2" s="771" t="s">
        <v>263</v>
      </c>
      <c r="Y2" s="681" t="s">
        <v>350</v>
      </c>
      <c r="Z2" s="683" t="s">
        <v>2</v>
      </c>
      <c r="AA2" s="681" t="s">
        <v>351</v>
      </c>
      <c r="AB2" s="771" t="s">
        <v>263</v>
      </c>
      <c r="AC2" s="681" t="s">
        <v>350</v>
      </c>
      <c r="AD2" s="683" t="s">
        <v>2</v>
      </c>
      <c r="AE2" s="681" t="s">
        <v>351</v>
      </c>
      <c r="AF2" s="771" t="s">
        <v>263</v>
      </c>
      <c r="AG2" s="676"/>
    </row>
    <row r="3" spans="1:36" ht="61.5" customHeight="1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9" t="s">
        <v>596</v>
      </c>
      <c r="I3" s="676"/>
      <c r="K3" s="689"/>
      <c r="L3" s="689"/>
      <c r="M3" s="682"/>
      <c r="N3" s="684"/>
      <c r="O3" s="682"/>
      <c r="P3" s="772"/>
      <c r="Q3" s="682"/>
      <c r="R3" s="684"/>
      <c r="S3" s="682"/>
      <c r="T3" s="772"/>
      <c r="U3" s="682"/>
      <c r="V3" s="684"/>
      <c r="W3" s="682"/>
      <c r="X3" s="772"/>
      <c r="Y3" s="682"/>
      <c r="Z3" s="684"/>
      <c r="AA3" s="682"/>
      <c r="AB3" s="772"/>
      <c r="AC3" s="682"/>
      <c r="AD3" s="684"/>
      <c r="AE3" s="682"/>
      <c r="AF3" s="772"/>
      <c r="AG3" s="676"/>
    </row>
    <row r="4" spans="1:36" ht="15" customHeight="1" x14ac:dyDescent="0.2">
      <c r="A4" s="667" t="s">
        <v>540</v>
      </c>
      <c r="B4" s="667"/>
      <c r="C4" s="667"/>
      <c r="D4" s="667"/>
      <c r="E4" s="667"/>
      <c r="F4" s="667"/>
      <c r="K4" s="773" t="s">
        <v>540</v>
      </c>
      <c r="L4" s="774"/>
      <c r="M4" s="774"/>
      <c r="N4" s="774"/>
      <c r="O4" s="774"/>
      <c r="P4" s="774"/>
      <c r="Q4" s="145"/>
      <c r="R4" s="254"/>
      <c r="S4" s="254"/>
      <c r="T4" s="443"/>
      <c r="U4" s="145"/>
      <c r="V4" s="254"/>
      <c r="W4" s="254"/>
      <c r="X4" s="443"/>
      <c r="Y4" s="145"/>
      <c r="Z4" s="254"/>
      <c r="AA4" s="254"/>
      <c r="AB4" s="443"/>
      <c r="AC4" s="145"/>
      <c r="AD4" s="254"/>
      <c r="AE4" s="254"/>
      <c r="AF4" s="443"/>
      <c r="AG4" s="440"/>
    </row>
    <row r="5" spans="1:36" s="240" customFormat="1" x14ac:dyDescent="0.2">
      <c r="A5" s="661" t="s">
        <v>3</v>
      </c>
      <c r="B5" s="662"/>
      <c r="C5" s="180"/>
      <c r="D5" s="180"/>
      <c r="E5" s="180"/>
      <c r="F5" s="180"/>
      <c r="G5" s="111"/>
      <c r="I5" s="109"/>
      <c r="J5" s="111"/>
      <c r="K5" s="180" t="s">
        <v>3</v>
      </c>
      <c r="L5" s="180"/>
      <c r="M5" s="349"/>
      <c r="N5" s="180"/>
      <c r="O5" s="350"/>
      <c r="P5" s="349"/>
      <c r="Q5" s="349"/>
      <c r="R5" s="180"/>
      <c r="S5" s="350"/>
      <c r="T5" s="349"/>
      <c r="U5" s="349"/>
      <c r="V5" s="180"/>
      <c r="W5" s="350"/>
      <c r="X5" s="349"/>
      <c r="Y5" s="349"/>
      <c r="Z5" s="180"/>
      <c r="AA5" s="350"/>
      <c r="AB5" s="349"/>
      <c r="AC5" s="349"/>
      <c r="AD5" s="180"/>
      <c r="AE5" s="350"/>
      <c r="AF5" s="349"/>
      <c r="AG5" s="441"/>
      <c r="AJ5" s="241"/>
    </row>
    <row r="6" spans="1:36" x14ac:dyDescent="0.2">
      <c r="A6" s="7">
        <v>1</v>
      </c>
      <c r="B6" s="13" t="s">
        <v>121</v>
      </c>
      <c r="C6" s="339">
        <v>21560</v>
      </c>
      <c r="D6" s="344">
        <f>C6*9.28%+C6</f>
        <v>23560.768</v>
      </c>
      <c r="E6" s="115">
        <v>27740</v>
      </c>
      <c r="F6" s="190">
        <f>+E6*5.2%+E6</f>
        <v>29182.48</v>
      </c>
      <c r="G6" s="271">
        <v>26847.881600000001</v>
      </c>
      <c r="H6" s="305">
        <f>G6*5.1%+G6</f>
        <v>28217.123561600001</v>
      </c>
      <c r="I6" s="272">
        <f>AVERAGE(D6,F6,H6)</f>
        <v>26986.790520533334</v>
      </c>
      <c r="K6" s="120">
        <v>1</v>
      </c>
      <c r="L6" s="131" t="s">
        <v>121</v>
      </c>
      <c r="M6" s="55">
        <v>23800</v>
      </c>
      <c r="N6" s="40">
        <v>0.15</v>
      </c>
      <c r="O6" s="351">
        <v>11030</v>
      </c>
      <c r="P6" s="361">
        <f>+M6+O6</f>
        <v>34830</v>
      </c>
      <c r="Q6" s="55">
        <v>22950</v>
      </c>
      <c r="R6" s="40">
        <v>0.15</v>
      </c>
      <c r="S6" s="59">
        <v>11325</v>
      </c>
      <c r="T6" s="162">
        <f>+Q6+S6</f>
        <v>34275</v>
      </c>
      <c r="U6" s="122">
        <v>24820</v>
      </c>
      <c r="V6" s="40">
        <v>0.15</v>
      </c>
      <c r="W6" s="41">
        <v>9847.8816000000006</v>
      </c>
      <c r="X6" s="146">
        <f>+U6+W6</f>
        <v>34667.881600000001</v>
      </c>
      <c r="Y6" s="122">
        <v>25840</v>
      </c>
      <c r="Z6" s="40">
        <v>0.15</v>
      </c>
      <c r="AA6" s="41">
        <v>11128</v>
      </c>
      <c r="AB6" s="146">
        <f>+Y6+AA6</f>
        <v>36968</v>
      </c>
      <c r="AC6" s="571">
        <v>170543.43128396699</v>
      </c>
      <c r="AD6" s="563">
        <v>0.15</v>
      </c>
      <c r="AE6" s="570">
        <v>188890.38533995301</v>
      </c>
      <c r="AF6" s="570">
        <f t="shared" ref="AF6:AF17" si="0">IF(AND(AC6="",AE6=""),"",SUM(AC6,AE6))</f>
        <v>359433.81662391999</v>
      </c>
      <c r="AG6" s="456">
        <f>AVERAGE(P6,T6,X6,AB6,I6,AF6)</f>
        <v>87860.248124075544</v>
      </c>
    </row>
    <row r="7" spans="1:36" x14ac:dyDescent="0.2">
      <c r="A7" s="7">
        <v>2</v>
      </c>
      <c r="B7" s="13" t="s">
        <v>4</v>
      </c>
      <c r="C7" s="339">
        <v>22540</v>
      </c>
      <c r="D7" s="344">
        <f t="shared" ref="D7:D17" si="1">C7*9.28%+C7</f>
        <v>24631.712</v>
      </c>
      <c r="E7" s="115">
        <v>28880</v>
      </c>
      <c r="F7" s="190">
        <f t="shared" ref="F7:F17" si="2">+E7*5.2%+E7</f>
        <v>30381.760000000002</v>
      </c>
      <c r="G7" s="271">
        <v>27951.219200000003</v>
      </c>
      <c r="H7" s="305">
        <f t="shared" ref="H7:H70" si="3">G7*5.1%+G7</f>
        <v>29376.731379200002</v>
      </c>
      <c r="I7" s="272">
        <f t="shared" ref="I7:I70" si="4">AVERAGE(D7,F7,H7)</f>
        <v>28130.067793066668</v>
      </c>
      <c r="K7" s="120">
        <v>2</v>
      </c>
      <c r="L7" s="131" t="s">
        <v>4</v>
      </c>
      <c r="M7" s="55">
        <v>230400</v>
      </c>
      <c r="N7" s="40">
        <v>0.14499999999999999</v>
      </c>
      <c r="O7" s="351">
        <v>11046</v>
      </c>
      <c r="P7" s="361">
        <f t="shared" ref="P7:P70" si="5">+M7+O7</f>
        <v>241446</v>
      </c>
      <c r="Q7" s="55">
        <v>211200</v>
      </c>
      <c r="R7" s="40">
        <v>0.14499999999999999</v>
      </c>
      <c r="S7" s="59">
        <v>11145</v>
      </c>
      <c r="T7" s="162">
        <f t="shared" ref="T7:T70" si="6">+Q7+S7</f>
        <v>222345</v>
      </c>
      <c r="U7" s="122">
        <v>224000</v>
      </c>
      <c r="V7" s="40">
        <v>0.14499999999999999</v>
      </c>
      <c r="W7" s="41">
        <v>9951.2192000000032</v>
      </c>
      <c r="X7" s="146">
        <f t="shared" ref="X7:X70" si="7">+U7+W7</f>
        <v>233951.21919999999</v>
      </c>
      <c r="Y7" s="122">
        <v>232000</v>
      </c>
      <c r="Z7" s="40">
        <v>0.14499999999999999</v>
      </c>
      <c r="AA7" s="41">
        <v>10847</v>
      </c>
      <c r="AB7" s="146">
        <f t="shared" ref="AB7:AB70" si="8">+Y7+AA7</f>
        <v>242847</v>
      </c>
      <c r="AC7" s="571">
        <v>801668.09503184597</v>
      </c>
      <c r="AD7" s="563">
        <v>0.14499999999999999</v>
      </c>
      <c r="AE7" s="570">
        <v>896337.95040154702</v>
      </c>
      <c r="AF7" s="570">
        <f t="shared" si="0"/>
        <v>1698006.045433393</v>
      </c>
      <c r="AG7" s="456">
        <f t="shared" ref="AG7:AG70" si="9">AVERAGE(P7,T7,X7,AB7,I7,AF7)</f>
        <v>444454.22207107657</v>
      </c>
    </row>
    <row r="8" spans="1:36" x14ac:dyDescent="0.2">
      <c r="A8" s="7">
        <v>3</v>
      </c>
      <c r="B8" s="13" t="s">
        <v>122</v>
      </c>
      <c r="C8" s="339">
        <v>24500</v>
      </c>
      <c r="D8" s="344">
        <f t="shared" si="1"/>
        <v>26773.599999999999</v>
      </c>
      <c r="E8" s="115">
        <v>31445</v>
      </c>
      <c r="F8" s="190">
        <f t="shared" si="2"/>
        <v>33080.14</v>
      </c>
      <c r="G8" s="271">
        <v>30433.728800000001</v>
      </c>
      <c r="H8" s="305">
        <f t="shared" si="3"/>
        <v>31985.848968800001</v>
      </c>
      <c r="I8" s="272">
        <f t="shared" si="4"/>
        <v>30613.196322933334</v>
      </c>
      <c r="K8" s="120">
        <v>3</v>
      </c>
      <c r="L8" s="131" t="s">
        <v>122</v>
      </c>
      <c r="M8" s="55">
        <v>153900</v>
      </c>
      <c r="N8" s="40">
        <v>0.14229729729729729</v>
      </c>
      <c r="O8" s="351">
        <v>11686</v>
      </c>
      <c r="P8" s="361">
        <f t="shared" si="5"/>
        <v>165586</v>
      </c>
      <c r="Q8" s="55">
        <v>148200</v>
      </c>
      <c r="R8" s="40">
        <v>0.14229729729729729</v>
      </c>
      <c r="S8" s="59">
        <v>11894</v>
      </c>
      <c r="T8" s="162">
        <f t="shared" si="6"/>
        <v>160094</v>
      </c>
      <c r="U8" s="122">
        <v>158460</v>
      </c>
      <c r="V8" s="40">
        <v>0.14229729729729729</v>
      </c>
      <c r="W8" s="41">
        <v>10433.728800000001</v>
      </c>
      <c r="X8" s="146">
        <f t="shared" si="7"/>
        <v>168893.72880000001</v>
      </c>
      <c r="Y8" s="122">
        <v>166440</v>
      </c>
      <c r="Z8" s="40">
        <v>0.14229729729729729</v>
      </c>
      <c r="AA8" s="41">
        <v>11477</v>
      </c>
      <c r="AB8" s="146">
        <f t="shared" si="8"/>
        <v>177917</v>
      </c>
      <c r="AC8" s="571">
        <v>471272.93823664502</v>
      </c>
      <c r="AD8" s="563">
        <v>0.14229729729729701</v>
      </c>
      <c r="AE8" s="570">
        <v>18044.972504655299</v>
      </c>
      <c r="AF8" s="570">
        <f t="shared" si="0"/>
        <v>489317.91074130032</v>
      </c>
      <c r="AG8" s="456">
        <f t="shared" si="9"/>
        <v>198736.97264403896</v>
      </c>
    </row>
    <row r="9" spans="1:36" x14ac:dyDescent="0.2">
      <c r="A9" s="7">
        <v>4</v>
      </c>
      <c r="B9" s="13" t="s">
        <v>123</v>
      </c>
      <c r="C9" s="339">
        <v>21560</v>
      </c>
      <c r="D9" s="344">
        <f t="shared" si="1"/>
        <v>23560.768</v>
      </c>
      <c r="E9" s="115">
        <v>27740</v>
      </c>
      <c r="F9" s="190">
        <f t="shared" si="2"/>
        <v>29182.48</v>
      </c>
      <c r="G9" s="271">
        <v>26847.881600000001</v>
      </c>
      <c r="H9" s="305">
        <f t="shared" si="3"/>
        <v>28217.123561600001</v>
      </c>
      <c r="I9" s="272">
        <f t="shared" si="4"/>
        <v>26986.790520533334</v>
      </c>
      <c r="K9" s="120">
        <v>4</v>
      </c>
      <c r="L9" s="131" t="s">
        <v>123</v>
      </c>
      <c r="M9" s="55">
        <v>24480</v>
      </c>
      <c r="N9" s="40">
        <v>0.23378378378378378</v>
      </c>
      <c r="O9" s="351">
        <v>10833</v>
      </c>
      <c r="P9" s="361">
        <f t="shared" si="5"/>
        <v>35313</v>
      </c>
      <c r="Q9" s="55">
        <v>22610</v>
      </c>
      <c r="R9" s="40">
        <v>0.23378378378378378</v>
      </c>
      <c r="S9" s="59">
        <v>11325</v>
      </c>
      <c r="T9" s="162">
        <f t="shared" si="6"/>
        <v>33935</v>
      </c>
      <c r="U9" s="122">
        <v>24310</v>
      </c>
      <c r="V9" s="40">
        <v>0.23378378378378378</v>
      </c>
      <c r="W9" s="41">
        <v>9847.8816000000006</v>
      </c>
      <c r="X9" s="146">
        <f t="shared" si="7"/>
        <v>34157.881600000001</v>
      </c>
      <c r="Y9" s="122">
        <v>24820</v>
      </c>
      <c r="Z9" s="40">
        <v>0.23378378378378378</v>
      </c>
      <c r="AA9" s="41">
        <v>11030</v>
      </c>
      <c r="AB9" s="146">
        <f t="shared" si="8"/>
        <v>35850</v>
      </c>
      <c r="AC9" s="571">
        <v>421662.17620799999</v>
      </c>
      <c r="AD9" s="563">
        <v>0.233783783783784</v>
      </c>
      <c r="AE9" s="570">
        <v>63727.297531559998</v>
      </c>
      <c r="AF9" s="570">
        <f t="shared" si="0"/>
        <v>485389.47373956</v>
      </c>
      <c r="AG9" s="456">
        <f t="shared" si="9"/>
        <v>108605.35764334888</v>
      </c>
    </row>
    <row r="10" spans="1:36" x14ac:dyDescent="0.2">
      <c r="A10" s="7">
        <v>5</v>
      </c>
      <c r="B10" s="13" t="s">
        <v>124</v>
      </c>
      <c r="C10" s="339">
        <v>29400</v>
      </c>
      <c r="D10" s="344">
        <f t="shared" si="1"/>
        <v>32128.32</v>
      </c>
      <c r="E10" s="115">
        <v>37715</v>
      </c>
      <c r="F10" s="190">
        <f t="shared" si="2"/>
        <v>39676.18</v>
      </c>
      <c r="G10" s="271">
        <v>36502.085599999999</v>
      </c>
      <c r="H10" s="305">
        <f t="shared" si="3"/>
        <v>38363.691965599995</v>
      </c>
      <c r="I10" s="272">
        <f t="shared" si="4"/>
        <v>36722.730655200001</v>
      </c>
      <c r="K10" s="120">
        <v>5</v>
      </c>
      <c r="L10" s="131" t="s">
        <v>124</v>
      </c>
      <c r="M10" s="55">
        <v>33360</v>
      </c>
      <c r="N10" s="40">
        <v>0.59459459459459463</v>
      </c>
      <c r="O10" s="351">
        <v>13877</v>
      </c>
      <c r="P10" s="361">
        <f t="shared" si="5"/>
        <v>47237</v>
      </c>
      <c r="Q10" s="55">
        <v>30720</v>
      </c>
      <c r="R10" s="40">
        <v>0.59459459459459463</v>
      </c>
      <c r="S10" s="59">
        <v>14502</v>
      </c>
      <c r="T10" s="162">
        <f t="shared" si="6"/>
        <v>45222</v>
      </c>
      <c r="U10" s="122">
        <v>34800</v>
      </c>
      <c r="V10" s="40">
        <v>0.59459459459459463</v>
      </c>
      <c r="W10" s="41">
        <v>12502.085599999999</v>
      </c>
      <c r="X10" s="146">
        <f t="shared" si="7"/>
        <v>47302.085599999999</v>
      </c>
      <c r="Y10" s="122">
        <v>35760</v>
      </c>
      <c r="Z10" s="40">
        <v>0.59459459459459463</v>
      </c>
      <c r="AA10" s="41">
        <v>13877</v>
      </c>
      <c r="AB10" s="146">
        <f t="shared" si="8"/>
        <v>49637</v>
      </c>
      <c r="AC10" s="571">
        <v>239640.305112</v>
      </c>
      <c r="AD10" s="563">
        <v>0.59459459459459496</v>
      </c>
      <c r="AE10" s="570">
        <v>41387.059251719998</v>
      </c>
      <c r="AF10" s="570">
        <f t="shared" si="0"/>
        <v>281027.36436372</v>
      </c>
      <c r="AG10" s="456">
        <f t="shared" si="9"/>
        <v>84524.696769820002</v>
      </c>
    </row>
    <row r="11" spans="1:36" x14ac:dyDescent="0.2">
      <c r="A11" s="7">
        <v>6</v>
      </c>
      <c r="B11" s="13" t="s">
        <v>7</v>
      </c>
      <c r="C11" s="339">
        <v>44100</v>
      </c>
      <c r="D11" s="344">
        <f t="shared" si="1"/>
        <v>48192.479999999996</v>
      </c>
      <c r="E11" s="115">
        <v>56620</v>
      </c>
      <c r="F11" s="190">
        <f t="shared" si="2"/>
        <v>59564.24</v>
      </c>
      <c r="G11" s="271">
        <v>54799.1008</v>
      </c>
      <c r="H11" s="305">
        <f t="shared" si="3"/>
        <v>57593.854940799996</v>
      </c>
      <c r="I11" s="272">
        <f t="shared" si="4"/>
        <v>55116.858313600002</v>
      </c>
      <c r="K11" s="120">
        <v>6</v>
      </c>
      <c r="L11" s="131" t="s">
        <v>7</v>
      </c>
      <c r="M11" s="55">
        <v>123540</v>
      </c>
      <c r="N11" s="40">
        <v>0.59459459459459463</v>
      </c>
      <c r="O11" s="351">
        <v>20679</v>
      </c>
      <c r="P11" s="361">
        <f t="shared" si="5"/>
        <v>144219</v>
      </c>
      <c r="Q11" s="55">
        <v>114840</v>
      </c>
      <c r="R11" s="40">
        <v>0.59459459459459463</v>
      </c>
      <c r="S11" s="59">
        <v>21431</v>
      </c>
      <c r="T11" s="162">
        <f t="shared" si="6"/>
        <v>136271</v>
      </c>
      <c r="U11" s="122">
        <v>125280</v>
      </c>
      <c r="V11" s="40">
        <v>0.59459459459459463</v>
      </c>
      <c r="W11" s="41">
        <v>18799.1008</v>
      </c>
      <c r="X11" s="146">
        <f t="shared" si="7"/>
        <v>144079.10080000001</v>
      </c>
      <c r="Y11" s="122">
        <v>127020</v>
      </c>
      <c r="Z11" s="40">
        <v>0.59459459459459463</v>
      </c>
      <c r="AA11" s="41">
        <v>21055</v>
      </c>
      <c r="AB11" s="146">
        <f t="shared" si="8"/>
        <v>148075</v>
      </c>
      <c r="AC11" s="571">
        <v>629330</v>
      </c>
      <c r="AD11" s="563">
        <v>0.59459459459459496</v>
      </c>
      <c r="AE11" s="570">
        <v>91979</v>
      </c>
      <c r="AF11" s="570">
        <f t="shared" si="0"/>
        <v>721309</v>
      </c>
      <c r="AG11" s="456">
        <f t="shared" si="9"/>
        <v>224844.9931856</v>
      </c>
    </row>
    <row r="12" spans="1:36" x14ac:dyDescent="0.2">
      <c r="A12" s="7">
        <v>7</v>
      </c>
      <c r="B12" s="13" t="s">
        <v>125</v>
      </c>
      <c r="C12" s="339">
        <v>37240</v>
      </c>
      <c r="D12" s="344">
        <f t="shared" si="1"/>
        <v>40695.872000000003</v>
      </c>
      <c r="E12" s="115">
        <v>47785</v>
      </c>
      <c r="F12" s="190">
        <f t="shared" si="2"/>
        <v>50269.82</v>
      </c>
      <c r="G12" s="271">
        <v>38648.28</v>
      </c>
      <c r="H12" s="305">
        <f t="shared" si="3"/>
        <v>40619.342279999997</v>
      </c>
      <c r="I12" s="272">
        <f t="shared" si="4"/>
        <v>43861.678093333343</v>
      </c>
      <c r="K12" s="120">
        <v>7</v>
      </c>
      <c r="L12" s="131" t="s">
        <v>125</v>
      </c>
      <c r="M12" s="455" t="s">
        <v>593</v>
      </c>
      <c r="N12" s="40">
        <v>1.027027027027027</v>
      </c>
      <c r="O12" s="351">
        <v>43286</v>
      </c>
      <c r="P12" s="361">
        <f>+O12</f>
        <v>43286</v>
      </c>
      <c r="Q12" s="455" t="s">
        <v>593</v>
      </c>
      <c r="R12" s="40">
        <v>1.027027027027027</v>
      </c>
      <c r="S12" s="59">
        <v>44832</v>
      </c>
      <c r="T12" s="162">
        <f t="shared" ref="T12:T13" si="10">+S12</f>
        <v>44832</v>
      </c>
      <c r="U12" s="455" t="s">
        <v>593</v>
      </c>
      <c r="V12" s="40">
        <v>1.027027027027027</v>
      </c>
      <c r="W12" s="41">
        <v>38648.28</v>
      </c>
      <c r="X12" s="146">
        <f>+W12</f>
        <v>38648.28</v>
      </c>
      <c r="Y12" s="455" t="s">
        <v>593</v>
      </c>
      <c r="Z12" s="40">
        <v>1.027027027027027</v>
      </c>
      <c r="AA12" s="41">
        <v>44059</v>
      </c>
      <c r="AB12" s="146">
        <f t="shared" ref="AB12:AB13" si="11">+AA12</f>
        <v>44059</v>
      </c>
      <c r="AC12" s="455" t="s">
        <v>593</v>
      </c>
      <c r="AD12" s="563">
        <v>1.0270270270270301</v>
      </c>
      <c r="AE12" s="570">
        <v>145230</v>
      </c>
      <c r="AF12" s="570">
        <f t="shared" si="0"/>
        <v>145230</v>
      </c>
      <c r="AG12" s="456">
        <f t="shared" si="9"/>
        <v>59986.159682222227</v>
      </c>
    </row>
    <row r="13" spans="1:36" x14ac:dyDescent="0.2">
      <c r="A13" s="7">
        <v>8</v>
      </c>
      <c r="B13" s="13" t="s">
        <v>6</v>
      </c>
      <c r="C13" s="339">
        <v>25480</v>
      </c>
      <c r="D13" s="344">
        <f t="shared" si="1"/>
        <v>27844.544000000002</v>
      </c>
      <c r="E13" s="115">
        <v>32680</v>
      </c>
      <c r="F13" s="190">
        <f t="shared" si="2"/>
        <v>34379.360000000001</v>
      </c>
      <c r="G13" s="271">
        <v>31629.011200000001</v>
      </c>
      <c r="H13" s="305">
        <f t="shared" si="3"/>
        <v>33242.090771200004</v>
      </c>
      <c r="I13" s="272">
        <f t="shared" si="4"/>
        <v>31821.998257066665</v>
      </c>
      <c r="K13" s="120">
        <v>8</v>
      </c>
      <c r="L13" s="131" t="s">
        <v>6</v>
      </c>
      <c r="M13" s="455" t="s">
        <v>593</v>
      </c>
      <c r="N13" s="40">
        <v>1.4864864864864864</v>
      </c>
      <c r="O13" s="351">
        <v>34792</v>
      </c>
      <c r="P13" s="361">
        <f>+O13</f>
        <v>34792</v>
      </c>
      <c r="Q13" s="455" t="s">
        <v>593</v>
      </c>
      <c r="R13" s="40">
        <v>1.4864864864864864</v>
      </c>
      <c r="S13" s="59">
        <v>36690</v>
      </c>
      <c r="T13" s="162">
        <f t="shared" si="10"/>
        <v>36690</v>
      </c>
      <c r="U13" s="455" t="s">
        <v>593</v>
      </c>
      <c r="V13" s="40">
        <v>1.4864864864864864</v>
      </c>
      <c r="W13" s="41">
        <v>31629.011200000001</v>
      </c>
      <c r="X13" s="146">
        <f>+W13</f>
        <v>31629.011200000001</v>
      </c>
      <c r="Y13" s="455" t="s">
        <v>593</v>
      </c>
      <c r="Z13" s="40">
        <v>1.4864864864864864</v>
      </c>
      <c r="AA13" s="41">
        <v>34792</v>
      </c>
      <c r="AB13" s="146">
        <f t="shared" si="11"/>
        <v>34792</v>
      </c>
      <c r="AC13" s="455" t="s">
        <v>593</v>
      </c>
      <c r="AD13" s="563">
        <v>1.48648648648649</v>
      </c>
      <c r="AE13" s="570">
        <v>406644</v>
      </c>
      <c r="AF13" s="570">
        <f t="shared" si="0"/>
        <v>406644</v>
      </c>
      <c r="AG13" s="456">
        <f t="shared" si="9"/>
        <v>96061.501576177776</v>
      </c>
    </row>
    <row r="14" spans="1:36" x14ac:dyDescent="0.2">
      <c r="A14" s="7">
        <v>9</v>
      </c>
      <c r="B14" s="13" t="s">
        <v>126</v>
      </c>
      <c r="C14" s="339">
        <v>91140</v>
      </c>
      <c r="D14" s="344">
        <f t="shared" si="1"/>
        <v>99597.792000000001</v>
      </c>
      <c r="E14" s="115">
        <v>116945</v>
      </c>
      <c r="F14" s="190">
        <f t="shared" si="2"/>
        <v>123026.14</v>
      </c>
      <c r="G14" s="271">
        <v>113184.0488</v>
      </c>
      <c r="H14" s="305">
        <f t="shared" si="3"/>
        <v>118956.4352888</v>
      </c>
      <c r="I14" s="272">
        <f t="shared" si="4"/>
        <v>113860.1224296</v>
      </c>
      <c r="K14" s="120">
        <v>9</v>
      </c>
      <c r="L14" s="131" t="s">
        <v>126</v>
      </c>
      <c r="M14" s="55">
        <v>482800</v>
      </c>
      <c r="N14" s="40">
        <v>0.61216216216216213</v>
      </c>
      <c r="O14" s="351">
        <v>43886</v>
      </c>
      <c r="P14" s="361">
        <f t="shared" si="5"/>
        <v>526686</v>
      </c>
      <c r="Q14" s="55">
        <v>428400</v>
      </c>
      <c r="R14" s="40">
        <v>0.61216216216216213</v>
      </c>
      <c r="S14" s="59">
        <v>45453</v>
      </c>
      <c r="T14" s="162">
        <f t="shared" si="6"/>
        <v>473853</v>
      </c>
      <c r="U14" s="122">
        <v>482800</v>
      </c>
      <c r="V14" s="40">
        <v>0.61216216216216213</v>
      </c>
      <c r="W14" s="41">
        <v>39184.048800000004</v>
      </c>
      <c r="X14" s="146">
        <f t="shared" si="7"/>
        <v>521984.04879999999</v>
      </c>
      <c r="Y14" s="122">
        <v>510000</v>
      </c>
      <c r="Z14" s="40">
        <v>0.61216216216216213</v>
      </c>
      <c r="AA14" s="41">
        <v>44278</v>
      </c>
      <c r="AB14" s="146">
        <f t="shared" si="8"/>
        <v>554278</v>
      </c>
      <c r="AC14" s="571">
        <v>450213</v>
      </c>
      <c r="AD14" s="563">
        <v>0.61216216216216202</v>
      </c>
      <c r="AE14" s="570">
        <v>174276</v>
      </c>
      <c r="AF14" s="570">
        <f t="shared" si="0"/>
        <v>624489</v>
      </c>
      <c r="AG14" s="456">
        <f t="shared" si="9"/>
        <v>469191.69520493335</v>
      </c>
    </row>
    <row r="15" spans="1:36" x14ac:dyDescent="0.2">
      <c r="A15" s="7">
        <v>10</v>
      </c>
      <c r="B15" s="13" t="s">
        <v>127</v>
      </c>
      <c r="C15" s="339">
        <v>89180</v>
      </c>
      <c r="D15" s="344">
        <f t="shared" si="1"/>
        <v>97455.903999999995</v>
      </c>
      <c r="E15" s="115">
        <v>114380</v>
      </c>
      <c r="F15" s="190">
        <f t="shared" si="2"/>
        <v>120327.76</v>
      </c>
      <c r="G15" s="271">
        <v>110701.5392</v>
      </c>
      <c r="H15" s="305">
        <f t="shared" si="3"/>
        <v>116347.31769919999</v>
      </c>
      <c r="I15" s="272">
        <f t="shared" si="4"/>
        <v>111376.99389973334</v>
      </c>
      <c r="K15" s="120">
        <v>10</v>
      </c>
      <c r="L15" s="131" t="s">
        <v>127</v>
      </c>
      <c r="M15" s="55">
        <v>132300</v>
      </c>
      <c r="N15" s="40">
        <v>0.61216216216216213</v>
      </c>
      <c r="O15" s="351">
        <v>42959</v>
      </c>
      <c r="P15" s="361">
        <f t="shared" si="5"/>
        <v>175259</v>
      </c>
      <c r="Q15" s="55">
        <v>135240</v>
      </c>
      <c r="R15" s="40">
        <v>0.61216216216216213</v>
      </c>
      <c r="S15" s="59">
        <v>44507</v>
      </c>
      <c r="T15" s="162">
        <f t="shared" si="6"/>
        <v>179747</v>
      </c>
      <c r="U15" s="122">
        <v>141120</v>
      </c>
      <c r="V15" s="40">
        <v>0.61216216216216213</v>
      </c>
      <c r="W15" s="41">
        <v>38701.539199999999</v>
      </c>
      <c r="X15" s="146">
        <f t="shared" si="7"/>
        <v>179821.5392</v>
      </c>
      <c r="Y15" s="122">
        <v>147000</v>
      </c>
      <c r="Z15" s="40">
        <v>0.61216216216216213</v>
      </c>
      <c r="AA15" s="41">
        <v>42185</v>
      </c>
      <c r="AB15" s="146">
        <f t="shared" si="8"/>
        <v>189185</v>
      </c>
      <c r="AC15" s="571">
        <v>469577</v>
      </c>
      <c r="AD15" s="563">
        <v>0.61216216216216202</v>
      </c>
      <c r="AE15" s="570">
        <v>27990.773343000001</v>
      </c>
      <c r="AF15" s="570">
        <f t="shared" si="0"/>
        <v>497567.77334299998</v>
      </c>
      <c r="AG15" s="456">
        <f t="shared" si="9"/>
        <v>222159.5510737889</v>
      </c>
    </row>
    <row r="16" spans="1:36" x14ac:dyDescent="0.2">
      <c r="A16" s="7">
        <v>11</v>
      </c>
      <c r="B16" s="13" t="s">
        <v>128</v>
      </c>
      <c r="C16" s="339">
        <v>86240</v>
      </c>
      <c r="D16" s="344">
        <f t="shared" si="1"/>
        <v>94243.072</v>
      </c>
      <c r="E16" s="115">
        <v>110675</v>
      </c>
      <c r="F16" s="190">
        <f t="shared" si="2"/>
        <v>116430.1</v>
      </c>
      <c r="G16" s="271">
        <v>107115.69200000001</v>
      </c>
      <c r="H16" s="305">
        <f t="shared" si="3"/>
        <v>112578.59229200002</v>
      </c>
      <c r="I16" s="272">
        <f t="shared" si="4"/>
        <v>107750.58809733334</v>
      </c>
      <c r="K16" s="120">
        <v>11</v>
      </c>
      <c r="L16" s="131" t="s">
        <v>128</v>
      </c>
      <c r="M16" s="55">
        <v>146880</v>
      </c>
      <c r="N16" s="40">
        <v>0.44756756756756755</v>
      </c>
      <c r="O16" s="351">
        <v>41198</v>
      </c>
      <c r="P16" s="361">
        <f t="shared" si="5"/>
        <v>188078</v>
      </c>
      <c r="Q16" s="55">
        <v>143640</v>
      </c>
      <c r="R16" s="40">
        <v>0.44756756756756755</v>
      </c>
      <c r="S16" s="59">
        <v>42683</v>
      </c>
      <c r="T16" s="162">
        <f t="shared" si="6"/>
        <v>186323</v>
      </c>
      <c r="U16" s="122">
        <v>154440</v>
      </c>
      <c r="V16" s="40">
        <v>0.44756756756756755</v>
      </c>
      <c r="W16" s="41">
        <v>37115.69200000001</v>
      </c>
      <c r="X16" s="146">
        <f t="shared" si="7"/>
        <v>191555.69200000001</v>
      </c>
      <c r="Y16" s="122">
        <v>156600</v>
      </c>
      <c r="Z16" s="40">
        <v>0.44756756756756755</v>
      </c>
      <c r="AA16" s="41">
        <v>42312</v>
      </c>
      <c r="AB16" s="146">
        <f t="shared" si="8"/>
        <v>198912</v>
      </c>
      <c r="AC16" s="571">
        <v>251732</v>
      </c>
      <c r="AD16" s="563">
        <v>0.44756756756756799</v>
      </c>
      <c r="AE16" s="570">
        <v>32966.910826200001</v>
      </c>
      <c r="AF16" s="570">
        <f t="shared" si="0"/>
        <v>284698.91082619998</v>
      </c>
      <c r="AG16" s="456">
        <f t="shared" si="9"/>
        <v>192886.36515392223</v>
      </c>
    </row>
    <row r="17" spans="1:36" x14ac:dyDescent="0.2">
      <c r="A17" s="7">
        <v>12</v>
      </c>
      <c r="B17" s="13" t="s">
        <v>283</v>
      </c>
      <c r="C17" s="339">
        <v>112700</v>
      </c>
      <c r="D17" s="344">
        <f t="shared" si="1"/>
        <v>123158.56</v>
      </c>
      <c r="E17" s="115">
        <v>144495</v>
      </c>
      <c r="F17" s="190">
        <f t="shared" si="2"/>
        <v>152008.74</v>
      </c>
      <c r="G17" s="271">
        <v>139848.04079999999</v>
      </c>
      <c r="H17" s="305">
        <f t="shared" si="3"/>
        <v>146980.29088079999</v>
      </c>
      <c r="I17" s="272">
        <f t="shared" si="4"/>
        <v>140715.86362693334</v>
      </c>
      <c r="K17" s="120">
        <v>12</v>
      </c>
      <c r="L17" s="131" t="s">
        <v>283</v>
      </c>
      <c r="M17" s="55">
        <v>131040</v>
      </c>
      <c r="N17" s="40">
        <v>0.41756756756756758</v>
      </c>
      <c r="O17" s="351">
        <v>53733</v>
      </c>
      <c r="P17" s="361">
        <f t="shared" si="5"/>
        <v>184773</v>
      </c>
      <c r="Q17" s="55">
        <v>125580</v>
      </c>
      <c r="R17" s="40">
        <v>0.41756756756756758</v>
      </c>
      <c r="S17" s="59">
        <v>54710</v>
      </c>
      <c r="T17" s="162">
        <f t="shared" si="6"/>
        <v>180290</v>
      </c>
      <c r="U17" s="122">
        <v>129220</v>
      </c>
      <c r="V17" s="40">
        <v>0.41756756756756758</v>
      </c>
      <c r="W17" s="41">
        <v>48848.040799999988</v>
      </c>
      <c r="X17" s="146">
        <f t="shared" si="7"/>
        <v>178068.04079999999</v>
      </c>
      <c r="Y17" s="122">
        <v>132860</v>
      </c>
      <c r="Z17" s="40">
        <v>0.41756756756756758</v>
      </c>
      <c r="AA17" s="41">
        <v>54221</v>
      </c>
      <c r="AB17" s="146">
        <f t="shared" si="8"/>
        <v>187081</v>
      </c>
      <c r="AC17" s="571">
        <v>462903.59919933899</v>
      </c>
      <c r="AD17" s="563">
        <v>0.41756756756756802</v>
      </c>
      <c r="AE17" s="570">
        <v>23659.517292410601</v>
      </c>
      <c r="AF17" s="570">
        <f t="shared" si="0"/>
        <v>486563.11649174959</v>
      </c>
      <c r="AG17" s="456">
        <f t="shared" si="9"/>
        <v>226248.50348644715</v>
      </c>
    </row>
    <row r="18" spans="1:36" s="240" customFormat="1" x14ac:dyDescent="0.2">
      <c r="A18" s="661" t="s">
        <v>9</v>
      </c>
      <c r="B18" s="662"/>
      <c r="C18" s="180"/>
      <c r="D18" s="180"/>
      <c r="E18" s="180"/>
      <c r="F18" s="180"/>
      <c r="G18" s="111"/>
      <c r="H18" s="307"/>
      <c r="I18" s="283"/>
      <c r="J18" s="111"/>
      <c r="K18" s="180" t="s">
        <v>9</v>
      </c>
      <c r="L18" s="180"/>
      <c r="M18" s="349"/>
      <c r="N18" s="180"/>
      <c r="O18" s="350"/>
      <c r="P18" s="349"/>
      <c r="Q18" s="349"/>
      <c r="R18" s="180"/>
      <c r="S18" s="349"/>
      <c r="T18" s="349"/>
      <c r="U18" s="180"/>
      <c r="V18" s="180"/>
      <c r="W18" s="180"/>
      <c r="X18" s="180"/>
      <c r="Y18" s="180"/>
      <c r="Z18" s="180"/>
      <c r="AA18" s="180"/>
      <c r="AB18" s="180"/>
      <c r="AC18" s="595"/>
      <c r="AD18" s="233"/>
      <c r="AE18" s="595"/>
      <c r="AF18" s="233"/>
      <c r="AG18" s="233"/>
      <c r="AJ18" s="241"/>
    </row>
    <row r="19" spans="1:36" x14ac:dyDescent="0.2">
      <c r="A19" s="7">
        <v>13</v>
      </c>
      <c r="B19" s="13" t="s">
        <v>10</v>
      </c>
      <c r="C19" s="339">
        <v>16660</v>
      </c>
      <c r="D19" s="344">
        <f t="shared" ref="D19:D30" si="12">C19*9.28%+C19</f>
        <v>18206.047999999999</v>
      </c>
      <c r="E19" s="115">
        <v>21375</v>
      </c>
      <c r="F19" s="190">
        <f t="shared" ref="F19" si="13">+E19*5.2%+E19</f>
        <v>22486.5</v>
      </c>
      <c r="G19" s="271">
        <v>20687.580000000002</v>
      </c>
      <c r="H19" s="305">
        <f t="shared" si="3"/>
        <v>21742.646580000001</v>
      </c>
      <c r="I19" s="272">
        <f t="shared" si="4"/>
        <v>20811.731526666666</v>
      </c>
      <c r="K19" s="120">
        <v>13</v>
      </c>
      <c r="L19" s="131" t="s">
        <v>10</v>
      </c>
      <c r="M19" s="455" t="s">
        <v>593</v>
      </c>
      <c r="N19" s="40">
        <v>0.69189189189189193</v>
      </c>
      <c r="O19" s="351">
        <v>133200</v>
      </c>
      <c r="P19" s="361">
        <f>+O19</f>
        <v>133200</v>
      </c>
      <c r="Q19" s="455" t="s">
        <v>593</v>
      </c>
      <c r="R19" s="40">
        <v>0.69189189189189193</v>
      </c>
      <c r="S19" s="59">
        <v>135600</v>
      </c>
      <c r="T19" s="162">
        <f>+S19</f>
        <v>135600</v>
      </c>
      <c r="U19" s="455" t="s">
        <v>593</v>
      </c>
      <c r="V19" s="40">
        <v>0.69189189189189193</v>
      </c>
      <c r="W19" s="41">
        <v>120000</v>
      </c>
      <c r="X19" s="146">
        <f>+W19</f>
        <v>120000</v>
      </c>
      <c r="Y19" s="455" t="s">
        <v>593</v>
      </c>
      <c r="Z19" s="40">
        <v>0.69189189189189193</v>
      </c>
      <c r="AA19" s="41">
        <v>130800</v>
      </c>
      <c r="AB19" s="146">
        <f>+AA19</f>
        <v>130800</v>
      </c>
      <c r="AC19" s="455" t="s">
        <v>593</v>
      </c>
      <c r="AD19" s="563">
        <v>0.69189189189189204</v>
      </c>
      <c r="AE19" s="570">
        <v>66950</v>
      </c>
      <c r="AF19" s="570">
        <f t="shared" ref="AF19:AF30" si="14">IF(AND(AC19="",AE19=""),"",SUM(AC19,AE19))</f>
        <v>66950</v>
      </c>
      <c r="AG19" s="456">
        <f t="shared" si="9"/>
        <v>101226.95525444445</v>
      </c>
    </row>
    <row r="20" spans="1:36" x14ac:dyDescent="0.2">
      <c r="A20" s="7">
        <v>14</v>
      </c>
      <c r="B20" s="13" t="s">
        <v>129</v>
      </c>
      <c r="C20" s="339">
        <v>24500</v>
      </c>
      <c r="D20" s="344">
        <f t="shared" si="12"/>
        <v>26773.599999999999</v>
      </c>
      <c r="E20" s="266" t="s">
        <v>593</v>
      </c>
      <c r="F20" s="267" t="s">
        <v>593</v>
      </c>
      <c r="G20" s="347" t="s">
        <v>593</v>
      </c>
      <c r="H20" s="267" t="s">
        <v>593</v>
      </c>
      <c r="I20" s="272">
        <f t="shared" si="4"/>
        <v>26773.599999999999</v>
      </c>
      <c r="K20" s="120">
        <v>14</v>
      </c>
      <c r="L20" s="131" t="s">
        <v>129</v>
      </c>
      <c r="M20" s="55">
        <v>326400</v>
      </c>
      <c r="N20" s="40">
        <v>0.39594594594594595</v>
      </c>
      <c r="O20" s="351">
        <v>31982</v>
      </c>
      <c r="P20" s="361">
        <f t="shared" si="5"/>
        <v>358382</v>
      </c>
      <c r="Q20" s="55">
        <v>331200</v>
      </c>
      <c r="R20" s="40">
        <v>0.39594594594594595</v>
      </c>
      <c r="S20" s="59">
        <v>32267</v>
      </c>
      <c r="T20" s="162">
        <f t="shared" si="6"/>
        <v>363467</v>
      </c>
      <c r="U20" s="123">
        <v>352800</v>
      </c>
      <c r="V20" s="40">
        <v>0.39594594594594595</v>
      </c>
      <c r="W20" s="41">
        <v>28555.037599999996</v>
      </c>
      <c r="X20" s="146">
        <f t="shared" si="7"/>
        <v>381355.03759999998</v>
      </c>
      <c r="Y20" s="123">
        <v>355200</v>
      </c>
      <c r="Z20" s="40">
        <v>0.39594594594594595</v>
      </c>
      <c r="AA20" s="41">
        <v>31982</v>
      </c>
      <c r="AB20" s="146">
        <f t="shared" si="8"/>
        <v>387182</v>
      </c>
      <c r="AC20" s="571">
        <v>1589353.6070108099</v>
      </c>
      <c r="AD20" s="563">
        <v>0.39594594594594601</v>
      </c>
      <c r="AE20" s="570">
        <v>33294.083869249</v>
      </c>
      <c r="AF20" s="570">
        <f t="shared" si="14"/>
        <v>1622647.690880059</v>
      </c>
      <c r="AG20" s="456">
        <f t="shared" si="9"/>
        <v>523301.22141334321</v>
      </c>
    </row>
    <row r="21" spans="1:36" x14ac:dyDescent="0.2">
      <c r="A21" s="7">
        <v>15</v>
      </c>
      <c r="B21" s="13" t="s">
        <v>320</v>
      </c>
      <c r="C21" s="339">
        <v>65660</v>
      </c>
      <c r="D21" s="344">
        <f t="shared" si="12"/>
        <v>71753.247999999992</v>
      </c>
      <c r="E21" s="115">
        <v>84265</v>
      </c>
      <c r="F21" s="190">
        <f t="shared" ref="F21:F30" si="15">+E21*5.2%+E21</f>
        <v>88646.78</v>
      </c>
      <c r="G21" s="271">
        <v>81555.037599999996</v>
      </c>
      <c r="H21" s="305">
        <f t="shared" si="3"/>
        <v>85714.344517599995</v>
      </c>
      <c r="I21" s="272">
        <f t="shared" si="4"/>
        <v>82038.124172533324</v>
      </c>
      <c r="K21" s="120">
        <v>15</v>
      </c>
      <c r="L21" s="131" t="s">
        <v>320</v>
      </c>
      <c r="M21" s="55">
        <v>567000</v>
      </c>
      <c r="N21" s="40">
        <v>0.96270270270270275</v>
      </c>
      <c r="O21" s="351">
        <v>173914</v>
      </c>
      <c r="P21" s="361">
        <f t="shared" si="5"/>
        <v>740914</v>
      </c>
      <c r="Q21" s="55">
        <v>562800</v>
      </c>
      <c r="R21" s="40">
        <v>0.96270270270270275</v>
      </c>
      <c r="S21" s="59">
        <v>178614</v>
      </c>
      <c r="T21" s="162">
        <f t="shared" si="6"/>
        <v>741414</v>
      </c>
      <c r="U21" s="122">
        <v>588000</v>
      </c>
      <c r="V21" s="40">
        <v>0.96270270270270275</v>
      </c>
      <c r="W21" s="41">
        <v>156679.23119999998</v>
      </c>
      <c r="X21" s="146">
        <f t="shared" si="7"/>
        <v>744679.23120000004</v>
      </c>
      <c r="Y21" s="122">
        <v>634200</v>
      </c>
      <c r="Z21" s="40">
        <v>0.96270270270270275</v>
      </c>
      <c r="AA21" s="41">
        <v>177048</v>
      </c>
      <c r="AB21" s="146">
        <f t="shared" si="8"/>
        <v>811248</v>
      </c>
      <c r="AC21" s="571">
        <v>604358.31195230305</v>
      </c>
      <c r="AD21" s="563">
        <v>0.96270270270270297</v>
      </c>
      <c r="AE21" s="570">
        <v>22473.118206658201</v>
      </c>
      <c r="AF21" s="570">
        <f t="shared" si="14"/>
        <v>626831.43015896122</v>
      </c>
      <c r="AG21" s="456">
        <f t="shared" si="9"/>
        <v>624520.7975885825</v>
      </c>
    </row>
    <row r="22" spans="1:36" x14ac:dyDescent="0.2">
      <c r="A22" s="7">
        <v>16</v>
      </c>
      <c r="B22" s="13" t="s">
        <v>13</v>
      </c>
      <c r="C22" s="339">
        <v>360640</v>
      </c>
      <c r="D22" s="344">
        <f t="shared" si="12"/>
        <v>394107.39199999999</v>
      </c>
      <c r="E22" s="115">
        <v>462555</v>
      </c>
      <c r="F22" s="190">
        <f t="shared" si="15"/>
        <v>486607.86</v>
      </c>
      <c r="G22" s="271">
        <v>447679.23119999998</v>
      </c>
      <c r="H22" s="305">
        <f t="shared" si="3"/>
        <v>470510.87199119997</v>
      </c>
      <c r="I22" s="272">
        <f t="shared" si="4"/>
        <v>450408.70799706667</v>
      </c>
      <c r="K22" s="120">
        <v>16</v>
      </c>
      <c r="L22" s="131" t="s">
        <v>13</v>
      </c>
      <c r="M22" s="55">
        <v>191800</v>
      </c>
      <c r="N22" s="40">
        <v>0.44459459459459461</v>
      </c>
      <c r="O22" s="351">
        <v>29343</v>
      </c>
      <c r="P22" s="361">
        <f t="shared" si="5"/>
        <v>221143</v>
      </c>
      <c r="Q22" s="55">
        <v>187600</v>
      </c>
      <c r="R22" s="40">
        <v>0.44459459459459461</v>
      </c>
      <c r="S22" s="59">
        <v>30391</v>
      </c>
      <c r="T22" s="162">
        <f t="shared" si="6"/>
        <v>217991</v>
      </c>
      <c r="U22" s="122">
        <v>204400</v>
      </c>
      <c r="V22" s="40">
        <v>0.44459459459459461</v>
      </c>
      <c r="W22" s="41">
        <v>26199.453600000008</v>
      </c>
      <c r="X22" s="146">
        <f t="shared" si="7"/>
        <v>230599.45360000001</v>
      </c>
      <c r="Y22" s="122">
        <v>210000</v>
      </c>
      <c r="Z22" s="40">
        <v>0.44459459459459461</v>
      </c>
      <c r="AA22" s="41">
        <v>29343</v>
      </c>
      <c r="AB22" s="146">
        <f t="shared" si="8"/>
        <v>239343</v>
      </c>
      <c r="AC22" s="571">
        <v>227527</v>
      </c>
      <c r="AD22" s="563">
        <v>0.44459459459459499</v>
      </c>
      <c r="AE22" s="570">
        <v>62933</v>
      </c>
      <c r="AF22" s="570">
        <f t="shared" si="14"/>
        <v>290460</v>
      </c>
      <c r="AG22" s="456">
        <f t="shared" si="9"/>
        <v>274990.86026617774</v>
      </c>
    </row>
    <row r="23" spans="1:36" x14ac:dyDescent="0.2">
      <c r="A23" s="7">
        <v>17</v>
      </c>
      <c r="B23" s="13" t="s">
        <v>165</v>
      </c>
      <c r="C23" s="339">
        <v>59780</v>
      </c>
      <c r="D23" s="344">
        <f t="shared" si="12"/>
        <v>65327.584000000003</v>
      </c>
      <c r="E23" s="115">
        <v>76665</v>
      </c>
      <c r="F23" s="190">
        <f t="shared" si="15"/>
        <v>80651.58</v>
      </c>
      <c r="G23" s="271">
        <v>74199.453600000008</v>
      </c>
      <c r="H23" s="305">
        <f t="shared" si="3"/>
        <v>77983.625733600013</v>
      </c>
      <c r="I23" s="272">
        <f t="shared" si="4"/>
        <v>74654.263244533329</v>
      </c>
      <c r="K23" s="120">
        <v>17</v>
      </c>
      <c r="L23" s="131" t="s">
        <v>165</v>
      </c>
      <c r="M23" s="55">
        <v>1192800</v>
      </c>
      <c r="N23" s="40">
        <v>0.44459459459459461</v>
      </c>
      <c r="O23" s="351">
        <v>154000</v>
      </c>
      <c r="P23" s="361">
        <f t="shared" si="5"/>
        <v>1346800</v>
      </c>
      <c r="Q23" s="55">
        <v>1142400</v>
      </c>
      <c r="R23" s="40">
        <v>0.44459459459459461</v>
      </c>
      <c r="S23" s="59">
        <v>156800</v>
      </c>
      <c r="T23" s="162">
        <f t="shared" si="6"/>
        <v>1299200</v>
      </c>
      <c r="U23" s="122">
        <v>1234800</v>
      </c>
      <c r="V23" s="40">
        <v>0.44459459459459461</v>
      </c>
      <c r="W23" s="41">
        <v>140000</v>
      </c>
      <c r="X23" s="146">
        <f t="shared" si="7"/>
        <v>1374800</v>
      </c>
      <c r="Y23" s="122">
        <v>1226400</v>
      </c>
      <c r="Z23" s="40">
        <v>0.44459459459459461</v>
      </c>
      <c r="AA23" s="41">
        <v>154000</v>
      </c>
      <c r="AB23" s="146">
        <f t="shared" si="8"/>
        <v>1380400</v>
      </c>
      <c r="AC23" s="571">
        <v>545320.73906236002</v>
      </c>
      <c r="AD23" s="563">
        <v>0.44459459459459499</v>
      </c>
      <c r="AE23" s="570">
        <v>75606.933807606198</v>
      </c>
      <c r="AF23" s="570">
        <f t="shared" si="14"/>
        <v>620927.67286996625</v>
      </c>
      <c r="AG23" s="456">
        <f t="shared" si="9"/>
        <v>1016130.3226857499</v>
      </c>
    </row>
    <row r="24" spans="1:36" x14ac:dyDescent="0.2">
      <c r="A24" s="7">
        <v>18</v>
      </c>
      <c r="B24" s="13" t="s">
        <v>14</v>
      </c>
      <c r="C24" s="339">
        <v>6860</v>
      </c>
      <c r="D24" s="344">
        <f t="shared" si="12"/>
        <v>7496.6080000000002</v>
      </c>
      <c r="E24" s="115">
        <v>8835</v>
      </c>
      <c r="F24" s="190">
        <f t="shared" si="15"/>
        <v>9294.42</v>
      </c>
      <c r="G24" s="271">
        <v>8550.8664000000008</v>
      </c>
      <c r="H24" s="305">
        <f t="shared" si="3"/>
        <v>8986.9605864000005</v>
      </c>
      <c r="I24" s="272">
        <f t="shared" si="4"/>
        <v>8592.662862133333</v>
      </c>
      <c r="K24" s="120">
        <v>18</v>
      </c>
      <c r="L24" s="131" t="s">
        <v>14</v>
      </c>
      <c r="M24" s="55">
        <v>35500</v>
      </c>
      <c r="N24" s="40">
        <v>0.23756756756756756</v>
      </c>
      <c r="O24" s="351">
        <v>2857</v>
      </c>
      <c r="P24" s="361">
        <f t="shared" si="5"/>
        <v>38357</v>
      </c>
      <c r="Q24" s="55">
        <v>34500</v>
      </c>
      <c r="R24" s="40">
        <v>0.23756756756756756</v>
      </c>
      <c r="S24" s="59">
        <v>2857</v>
      </c>
      <c r="T24" s="162">
        <f t="shared" si="6"/>
        <v>37357</v>
      </c>
      <c r="U24" s="122">
        <v>35750</v>
      </c>
      <c r="V24" s="40">
        <v>0.23756756756756756</v>
      </c>
      <c r="W24" s="41">
        <v>2550.8664000000008</v>
      </c>
      <c r="X24" s="146">
        <f t="shared" si="7"/>
        <v>38300.866399999999</v>
      </c>
      <c r="Y24" s="122">
        <v>37250</v>
      </c>
      <c r="Z24" s="40">
        <v>0.23756756756756756</v>
      </c>
      <c r="AA24" s="41">
        <v>2857</v>
      </c>
      <c r="AB24" s="146">
        <f t="shared" si="8"/>
        <v>40107</v>
      </c>
      <c r="AC24" s="571">
        <v>159753</v>
      </c>
      <c r="AD24" s="563">
        <v>0.237567567567568</v>
      </c>
      <c r="AE24" s="570">
        <v>58092</v>
      </c>
      <c r="AF24" s="570">
        <f t="shared" si="14"/>
        <v>217845</v>
      </c>
      <c r="AG24" s="456">
        <f t="shared" si="9"/>
        <v>63426.588210355549</v>
      </c>
    </row>
    <row r="25" spans="1:36" x14ac:dyDescent="0.2">
      <c r="A25" s="7">
        <v>19</v>
      </c>
      <c r="B25" s="13" t="s">
        <v>15</v>
      </c>
      <c r="C25" s="339">
        <v>32340</v>
      </c>
      <c r="D25" s="344">
        <f t="shared" si="12"/>
        <v>35341.152000000002</v>
      </c>
      <c r="E25" s="115">
        <v>41515</v>
      </c>
      <c r="F25" s="190">
        <f t="shared" si="15"/>
        <v>43673.78</v>
      </c>
      <c r="G25" s="271">
        <v>40179.8776</v>
      </c>
      <c r="H25" s="305">
        <f t="shared" si="3"/>
        <v>42229.051357600001</v>
      </c>
      <c r="I25" s="272">
        <f t="shared" si="4"/>
        <v>40414.661119199998</v>
      </c>
      <c r="K25" s="120">
        <v>19</v>
      </c>
      <c r="L25" s="131" t="s">
        <v>15</v>
      </c>
      <c r="M25" s="55">
        <v>37180</v>
      </c>
      <c r="N25" s="40">
        <v>0.23756756756756756</v>
      </c>
      <c r="O25" s="351">
        <v>15881</v>
      </c>
      <c r="P25" s="361">
        <f t="shared" si="5"/>
        <v>53061</v>
      </c>
      <c r="Q25" s="55">
        <v>33540</v>
      </c>
      <c r="R25" s="40">
        <v>0.23756756756756756</v>
      </c>
      <c r="S25" s="59">
        <v>15881</v>
      </c>
      <c r="T25" s="162">
        <f t="shared" si="6"/>
        <v>49421</v>
      </c>
      <c r="U25" s="122">
        <v>39000</v>
      </c>
      <c r="V25" s="40">
        <v>0.23756756756756756</v>
      </c>
      <c r="W25" s="41">
        <v>14179.8776</v>
      </c>
      <c r="X25" s="146">
        <f t="shared" si="7"/>
        <v>53179.8776</v>
      </c>
      <c r="Y25" s="122">
        <v>38480</v>
      </c>
      <c r="Z25" s="40">
        <v>0.23756756756756756</v>
      </c>
      <c r="AA25" s="41">
        <v>15598</v>
      </c>
      <c r="AB25" s="146">
        <f t="shared" si="8"/>
        <v>54078</v>
      </c>
      <c r="AC25" s="571">
        <v>145230</v>
      </c>
      <c r="AD25" s="563">
        <v>0.237567567567568</v>
      </c>
      <c r="AE25" s="570">
        <v>58092</v>
      </c>
      <c r="AF25" s="570">
        <f t="shared" si="14"/>
        <v>203322</v>
      </c>
      <c r="AG25" s="456">
        <f t="shared" si="9"/>
        <v>75579.423119866668</v>
      </c>
    </row>
    <row r="26" spans="1:36" x14ac:dyDescent="0.2">
      <c r="A26" s="7">
        <v>20</v>
      </c>
      <c r="B26" s="13" t="s">
        <v>16</v>
      </c>
      <c r="C26" s="339">
        <v>32340</v>
      </c>
      <c r="D26" s="344">
        <f t="shared" si="12"/>
        <v>35341.152000000002</v>
      </c>
      <c r="E26" s="115">
        <v>41515</v>
      </c>
      <c r="F26" s="190">
        <f t="shared" si="15"/>
        <v>43673.78</v>
      </c>
      <c r="G26" s="271">
        <v>40179.8776</v>
      </c>
      <c r="H26" s="305">
        <f t="shared" si="3"/>
        <v>42229.051357600001</v>
      </c>
      <c r="I26" s="272">
        <f t="shared" si="4"/>
        <v>40414.661119199998</v>
      </c>
      <c r="K26" s="120">
        <v>20</v>
      </c>
      <c r="L26" s="131" t="s">
        <v>16</v>
      </c>
      <c r="M26" s="55">
        <v>35620</v>
      </c>
      <c r="N26" s="40">
        <v>0.69324324324324327</v>
      </c>
      <c r="O26" s="351">
        <v>15881</v>
      </c>
      <c r="P26" s="361">
        <f t="shared" si="5"/>
        <v>51501</v>
      </c>
      <c r="Q26" s="55">
        <v>33540</v>
      </c>
      <c r="R26" s="40">
        <v>0.69324324324324327</v>
      </c>
      <c r="S26" s="59">
        <v>16307</v>
      </c>
      <c r="T26" s="162">
        <f t="shared" si="6"/>
        <v>49847</v>
      </c>
      <c r="U26" s="122">
        <v>38480</v>
      </c>
      <c r="V26" s="40">
        <v>0.69324324324324327</v>
      </c>
      <c r="W26" s="41">
        <v>14179.8776</v>
      </c>
      <c r="X26" s="146">
        <f t="shared" si="7"/>
        <v>52659.8776</v>
      </c>
      <c r="Y26" s="122">
        <v>39000</v>
      </c>
      <c r="Z26" s="40">
        <v>0.69324324324324327</v>
      </c>
      <c r="AA26" s="41">
        <v>15456</v>
      </c>
      <c r="AB26" s="146">
        <f t="shared" si="8"/>
        <v>54456</v>
      </c>
      <c r="AC26" s="571">
        <v>174276</v>
      </c>
      <c r="AD26" s="563">
        <v>0.69324324324324305</v>
      </c>
      <c r="AE26" s="570">
        <v>58092</v>
      </c>
      <c r="AF26" s="570">
        <f t="shared" si="14"/>
        <v>232368</v>
      </c>
      <c r="AG26" s="456">
        <f t="shared" si="9"/>
        <v>80207.756453199996</v>
      </c>
    </row>
    <row r="27" spans="1:36" x14ac:dyDescent="0.2">
      <c r="A27" s="7">
        <v>21</v>
      </c>
      <c r="B27" s="13" t="s">
        <v>17</v>
      </c>
      <c r="C27" s="339">
        <v>43120</v>
      </c>
      <c r="D27" s="344">
        <f t="shared" si="12"/>
        <v>47121.536</v>
      </c>
      <c r="E27" s="115">
        <v>55290</v>
      </c>
      <c r="F27" s="190">
        <f t="shared" si="15"/>
        <v>58165.08</v>
      </c>
      <c r="G27" s="271">
        <v>53511.873599999999</v>
      </c>
      <c r="H27" s="305">
        <f t="shared" si="3"/>
        <v>56240.979153599998</v>
      </c>
      <c r="I27" s="272">
        <f t="shared" si="4"/>
        <v>53842.531717866666</v>
      </c>
      <c r="K27" s="120">
        <v>21</v>
      </c>
      <c r="L27" s="131" t="s">
        <v>17</v>
      </c>
      <c r="M27" s="55">
        <v>47250</v>
      </c>
      <c r="N27" s="40">
        <v>0.77540540540540537</v>
      </c>
      <c r="O27" s="351">
        <v>20733</v>
      </c>
      <c r="P27" s="361">
        <f t="shared" si="5"/>
        <v>67983</v>
      </c>
      <c r="Q27" s="55">
        <v>46900</v>
      </c>
      <c r="R27" s="40">
        <v>0.77540540540540537</v>
      </c>
      <c r="S27" s="59">
        <v>21289</v>
      </c>
      <c r="T27" s="162">
        <f t="shared" si="6"/>
        <v>68189</v>
      </c>
      <c r="U27" s="122">
        <v>52150</v>
      </c>
      <c r="V27" s="40">
        <v>0.77540540540540537</v>
      </c>
      <c r="W27" s="41">
        <v>18511.873599999999</v>
      </c>
      <c r="X27" s="146">
        <f t="shared" si="7"/>
        <v>70661.873599999992</v>
      </c>
      <c r="Y27" s="122">
        <v>50750</v>
      </c>
      <c r="Z27" s="40">
        <v>0.77540540540540537</v>
      </c>
      <c r="AA27" s="41">
        <v>20733</v>
      </c>
      <c r="AB27" s="146">
        <f t="shared" si="8"/>
        <v>71483</v>
      </c>
      <c r="AC27" s="571">
        <v>62144.813568360201</v>
      </c>
      <c r="AD27" s="563">
        <v>0.77540540540540503</v>
      </c>
      <c r="AE27" s="570">
        <v>8257.4921028958597</v>
      </c>
      <c r="AF27" s="570">
        <f t="shared" si="14"/>
        <v>70402.305671256065</v>
      </c>
      <c r="AG27" s="456">
        <f t="shared" si="9"/>
        <v>67093.618498187119</v>
      </c>
    </row>
    <row r="28" spans="1:36" x14ac:dyDescent="0.2">
      <c r="A28" s="7">
        <v>22</v>
      </c>
      <c r="B28" s="13" t="s">
        <v>130</v>
      </c>
      <c r="C28" s="339">
        <v>59780</v>
      </c>
      <c r="D28" s="344">
        <f t="shared" si="12"/>
        <v>65327.584000000003</v>
      </c>
      <c r="E28" s="115">
        <v>76665</v>
      </c>
      <c r="F28" s="190">
        <f t="shared" si="15"/>
        <v>80651.58</v>
      </c>
      <c r="G28" s="271">
        <v>74199.453600000008</v>
      </c>
      <c r="H28" s="305">
        <f t="shared" si="3"/>
        <v>77983.625733600013</v>
      </c>
      <c r="I28" s="272">
        <f t="shared" si="4"/>
        <v>74654.263244533329</v>
      </c>
      <c r="K28" s="120">
        <v>22</v>
      </c>
      <c r="L28" s="131" t="s">
        <v>130</v>
      </c>
      <c r="M28" s="55">
        <v>64800</v>
      </c>
      <c r="N28" s="40">
        <v>3.28</v>
      </c>
      <c r="O28" s="351">
        <v>29343</v>
      </c>
      <c r="P28" s="361">
        <f t="shared" si="5"/>
        <v>94143</v>
      </c>
      <c r="Q28" s="55">
        <v>60960</v>
      </c>
      <c r="R28" s="40">
        <v>3.28</v>
      </c>
      <c r="S28" s="59">
        <v>29343</v>
      </c>
      <c r="T28" s="162">
        <f t="shared" si="6"/>
        <v>90303</v>
      </c>
      <c r="U28" s="122">
        <v>68160</v>
      </c>
      <c r="V28" s="40">
        <v>3.28</v>
      </c>
      <c r="W28" s="41">
        <v>26199.453600000008</v>
      </c>
      <c r="X28" s="146">
        <f t="shared" si="7"/>
        <v>94359.453600000008</v>
      </c>
      <c r="Y28" s="122">
        <v>72480</v>
      </c>
      <c r="Z28" s="40">
        <v>3.28</v>
      </c>
      <c r="AA28" s="41">
        <v>29343</v>
      </c>
      <c r="AB28" s="146">
        <f t="shared" si="8"/>
        <v>101823</v>
      </c>
      <c r="AC28" s="571">
        <v>1261539.7154377101</v>
      </c>
      <c r="AD28" s="563">
        <v>3.28</v>
      </c>
      <c r="AE28" s="570">
        <v>54702.972143548999</v>
      </c>
      <c r="AF28" s="570">
        <f t="shared" si="14"/>
        <v>1316242.6875812591</v>
      </c>
      <c r="AG28" s="456">
        <f t="shared" si="9"/>
        <v>295254.23407096538</v>
      </c>
    </row>
    <row r="29" spans="1:36" x14ac:dyDescent="0.2">
      <c r="A29" s="7">
        <v>23</v>
      </c>
      <c r="B29" s="13" t="s">
        <v>275</v>
      </c>
      <c r="C29" s="340">
        <v>362600</v>
      </c>
      <c r="D29" s="344">
        <f t="shared" si="12"/>
        <v>396249.28</v>
      </c>
      <c r="E29" s="115">
        <v>465025</v>
      </c>
      <c r="F29" s="190">
        <f t="shared" si="15"/>
        <v>489206.3</v>
      </c>
      <c r="G29" s="271">
        <v>450069.79599999997</v>
      </c>
      <c r="H29" s="305">
        <f t="shared" si="3"/>
        <v>473023.35559599998</v>
      </c>
      <c r="I29" s="272">
        <f t="shared" si="4"/>
        <v>452826.31186533329</v>
      </c>
      <c r="K29" s="120">
        <v>23</v>
      </c>
      <c r="L29" s="131" t="s">
        <v>275</v>
      </c>
      <c r="M29" s="55">
        <v>407270</v>
      </c>
      <c r="N29" s="40">
        <v>1.1797297297297298</v>
      </c>
      <c r="O29" s="351">
        <v>175918</v>
      </c>
      <c r="P29" s="361">
        <f t="shared" si="5"/>
        <v>583188</v>
      </c>
      <c r="Q29" s="55">
        <v>404340</v>
      </c>
      <c r="R29" s="40">
        <v>1.1797297297297298</v>
      </c>
      <c r="S29" s="59">
        <v>175918</v>
      </c>
      <c r="T29" s="162">
        <f t="shared" si="6"/>
        <v>580258</v>
      </c>
      <c r="U29" s="122">
        <v>413130</v>
      </c>
      <c r="V29" s="40">
        <v>1.1797297297297298</v>
      </c>
      <c r="W29" s="41">
        <v>157069.79599999997</v>
      </c>
      <c r="X29" s="146">
        <f t="shared" si="7"/>
        <v>570199.79599999997</v>
      </c>
      <c r="Y29" s="122">
        <v>424850</v>
      </c>
      <c r="Z29" s="40">
        <v>1.1797297297297298</v>
      </c>
      <c r="AA29" s="41">
        <v>174347</v>
      </c>
      <c r="AB29" s="146">
        <f t="shared" si="8"/>
        <v>599197</v>
      </c>
      <c r="AC29" s="571">
        <v>1085522.4753154099</v>
      </c>
      <c r="AD29" s="563">
        <v>1.17972972972973</v>
      </c>
      <c r="AE29" s="570">
        <v>56049.234043405297</v>
      </c>
      <c r="AF29" s="570">
        <f t="shared" si="14"/>
        <v>1141571.7093588153</v>
      </c>
      <c r="AG29" s="456">
        <f t="shared" si="9"/>
        <v>654540.13620402478</v>
      </c>
    </row>
    <row r="30" spans="1:36" x14ac:dyDescent="0.2">
      <c r="A30" s="7">
        <v>24</v>
      </c>
      <c r="B30" s="13" t="s">
        <v>144</v>
      </c>
      <c r="C30" s="339">
        <v>23520</v>
      </c>
      <c r="D30" s="344">
        <f t="shared" si="12"/>
        <v>25702.655999999999</v>
      </c>
      <c r="E30" s="115">
        <v>30210</v>
      </c>
      <c r="F30" s="190">
        <f t="shared" si="15"/>
        <v>31780.92</v>
      </c>
      <c r="G30" s="271">
        <v>29238.446399999997</v>
      </c>
      <c r="H30" s="305">
        <f t="shared" si="3"/>
        <v>30729.607166399997</v>
      </c>
      <c r="I30" s="272">
        <f t="shared" si="4"/>
        <v>29404.394388800003</v>
      </c>
      <c r="K30" s="120">
        <v>24</v>
      </c>
      <c r="L30" s="131" t="s">
        <v>144</v>
      </c>
      <c r="M30" s="455" t="s">
        <v>593</v>
      </c>
      <c r="N30" s="40">
        <v>0.44459459459459461</v>
      </c>
      <c r="O30" s="351">
        <v>32455</v>
      </c>
      <c r="P30" s="361">
        <f>+O30</f>
        <v>32455</v>
      </c>
      <c r="Q30" s="455" t="s">
        <v>593</v>
      </c>
      <c r="R30" s="40">
        <v>0.44459459459459461</v>
      </c>
      <c r="S30" s="59">
        <v>33624</v>
      </c>
      <c r="T30" s="162">
        <f>+S30</f>
        <v>33624</v>
      </c>
      <c r="U30" s="455" t="s">
        <v>593</v>
      </c>
      <c r="V30" s="40">
        <v>0.44459459459459461</v>
      </c>
      <c r="W30" s="41">
        <v>29238.446399999997</v>
      </c>
      <c r="X30" s="146">
        <f>+W30</f>
        <v>29238.446399999997</v>
      </c>
      <c r="Y30" s="455" t="s">
        <v>593</v>
      </c>
      <c r="Z30" s="40">
        <v>0.44459459459459461</v>
      </c>
      <c r="AA30" s="41">
        <v>32455</v>
      </c>
      <c r="AB30" s="146">
        <f>+AA30</f>
        <v>32455</v>
      </c>
      <c r="AC30" s="455" t="s">
        <v>593</v>
      </c>
      <c r="AD30" s="563">
        <v>0.44459459459459499</v>
      </c>
      <c r="AE30" s="570">
        <v>70254.711739031205</v>
      </c>
      <c r="AF30" s="570">
        <f t="shared" si="14"/>
        <v>70254.711739031205</v>
      </c>
      <c r="AG30" s="456">
        <f t="shared" si="9"/>
        <v>37905.25875463854</v>
      </c>
    </row>
    <row r="31" spans="1:36" s="240" customFormat="1" x14ac:dyDescent="0.2">
      <c r="A31" s="661" t="s">
        <v>19</v>
      </c>
      <c r="B31" s="662"/>
      <c r="C31" s="180"/>
      <c r="D31" s="180"/>
      <c r="E31" s="180"/>
      <c r="F31" s="180"/>
      <c r="G31" s="111"/>
      <c r="H31" s="307"/>
      <c r="I31" s="283"/>
      <c r="J31" s="111"/>
      <c r="K31" s="180" t="s">
        <v>19</v>
      </c>
      <c r="L31" s="180"/>
      <c r="M31" s="349"/>
      <c r="N31" s="180"/>
      <c r="O31" s="350"/>
      <c r="P31" s="349"/>
      <c r="Q31" s="349"/>
      <c r="R31" s="180"/>
      <c r="S31" s="349"/>
      <c r="T31" s="349"/>
      <c r="U31" s="180"/>
      <c r="V31" s="180"/>
      <c r="W31" s="180"/>
      <c r="X31" s="180"/>
      <c r="Y31" s="180"/>
      <c r="Z31" s="180"/>
      <c r="AA31" s="180"/>
      <c r="AB31" s="180"/>
      <c r="AC31" s="595"/>
      <c r="AD31" s="233"/>
      <c r="AE31" s="595"/>
      <c r="AF31" s="233"/>
      <c r="AG31" s="233"/>
      <c r="AJ31" s="241"/>
    </row>
    <row r="32" spans="1:36" x14ac:dyDescent="0.2">
      <c r="A32" s="7">
        <v>25</v>
      </c>
      <c r="B32" s="13" t="s">
        <v>453</v>
      </c>
      <c r="C32" s="339">
        <v>16660</v>
      </c>
      <c r="D32" s="344">
        <f t="shared" ref="D32:D37" si="16">C32*9.28%+C32</f>
        <v>18206.047999999999</v>
      </c>
      <c r="E32" s="115">
        <v>21375</v>
      </c>
      <c r="F32" s="190">
        <f t="shared" ref="F32:F46" si="17">+E32*5.2%+E32</f>
        <v>22486.5</v>
      </c>
      <c r="G32" s="271">
        <v>20687.580000000002</v>
      </c>
      <c r="H32" s="305">
        <f t="shared" si="3"/>
        <v>21742.646580000001</v>
      </c>
      <c r="I32" s="272">
        <f t="shared" si="4"/>
        <v>20811.731526666666</v>
      </c>
      <c r="K32" s="120">
        <v>25</v>
      </c>
      <c r="L32" s="131" t="s">
        <v>453</v>
      </c>
      <c r="M32" s="455" t="s">
        <v>593</v>
      </c>
      <c r="N32" s="40">
        <v>0.45648648648648649</v>
      </c>
      <c r="O32" s="351">
        <v>23170</v>
      </c>
      <c r="P32" s="361">
        <f t="shared" ref="P32:P33" si="18">+O32</f>
        <v>23170</v>
      </c>
      <c r="Q32" s="455" t="s">
        <v>593</v>
      </c>
      <c r="R32" s="40">
        <v>0.45648648648648649</v>
      </c>
      <c r="S32" s="59">
        <v>23377</v>
      </c>
      <c r="T32" s="162">
        <f t="shared" ref="T32:T33" si="19">+S32</f>
        <v>23377</v>
      </c>
      <c r="U32" s="455" t="s">
        <v>593</v>
      </c>
      <c r="V32" s="40">
        <v>0.45648648648648649</v>
      </c>
      <c r="W32" s="41">
        <v>20687.580000000002</v>
      </c>
      <c r="X32" s="146">
        <f t="shared" ref="X32:X33" si="20">+W32</f>
        <v>20687.580000000002</v>
      </c>
      <c r="Y32" s="455" t="s">
        <v>593</v>
      </c>
      <c r="Z32" s="40">
        <v>0.45648648648648649</v>
      </c>
      <c r="AA32" s="41">
        <v>23377</v>
      </c>
      <c r="AB32" s="146">
        <f t="shared" ref="AB32:AB33" si="21">+AA32</f>
        <v>23377</v>
      </c>
      <c r="AC32" s="455" t="s">
        <v>593</v>
      </c>
      <c r="AD32" s="563">
        <v>0.45648648648648599</v>
      </c>
      <c r="AE32" s="570">
        <v>28931.474949958701</v>
      </c>
      <c r="AF32" s="570">
        <f t="shared" ref="AF32:AF37" si="22">IF(AND(AC32="",AE32=""),"",SUM(AC32,AE32))</f>
        <v>28931.474949958701</v>
      </c>
      <c r="AG32" s="456">
        <f t="shared" si="9"/>
        <v>23392.464412770893</v>
      </c>
    </row>
    <row r="33" spans="1:36" x14ac:dyDescent="0.2">
      <c r="A33" s="7">
        <v>26</v>
      </c>
      <c r="B33" s="13" t="s">
        <v>454</v>
      </c>
      <c r="C33" s="339">
        <v>20580</v>
      </c>
      <c r="D33" s="344">
        <f t="shared" si="16"/>
        <v>22489.824000000001</v>
      </c>
      <c r="E33" s="115">
        <v>26410</v>
      </c>
      <c r="F33" s="190">
        <f t="shared" si="17"/>
        <v>27783.32</v>
      </c>
      <c r="G33" s="271">
        <v>25560.654399999999</v>
      </c>
      <c r="H33" s="305">
        <f t="shared" si="3"/>
        <v>26864.247774399999</v>
      </c>
      <c r="I33" s="272">
        <f t="shared" si="4"/>
        <v>25712.463924799998</v>
      </c>
      <c r="K33" s="120">
        <v>26</v>
      </c>
      <c r="L33" s="131" t="s">
        <v>454</v>
      </c>
      <c r="M33" s="455" t="s">
        <v>593</v>
      </c>
      <c r="N33" s="40">
        <v>0.45648648648648649</v>
      </c>
      <c r="O33" s="351">
        <v>28372</v>
      </c>
      <c r="P33" s="361">
        <f t="shared" si="18"/>
        <v>28372</v>
      </c>
      <c r="Q33" s="455" t="s">
        <v>593</v>
      </c>
      <c r="R33" s="40">
        <v>0.45648648648648649</v>
      </c>
      <c r="S33" s="59">
        <v>28628</v>
      </c>
      <c r="T33" s="162">
        <f t="shared" si="19"/>
        <v>28628</v>
      </c>
      <c r="U33" s="455" t="s">
        <v>593</v>
      </c>
      <c r="V33" s="40">
        <v>0.45648648648648649</v>
      </c>
      <c r="W33" s="41">
        <v>25560.654399999999</v>
      </c>
      <c r="X33" s="146">
        <f t="shared" si="20"/>
        <v>25560.654399999999</v>
      </c>
      <c r="Y33" s="455" t="s">
        <v>593</v>
      </c>
      <c r="Z33" s="40">
        <v>0.45648648648648649</v>
      </c>
      <c r="AA33" s="41">
        <v>27861</v>
      </c>
      <c r="AB33" s="146">
        <f t="shared" si="21"/>
        <v>27861</v>
      </c>
      <c r="AC33" s="455" t="s">
        <v>593</v>
      </c>
      <c r="AD33" s="563">
        <v>0.45648648648648599</v>
      </c>
      <c r="AE33" s="570">
        <v>34074.848274395801</v>
      </c>
      <c r="AF33" s="570">
        <f t="shared" si="22"/>
        <v>34074.848274395801</v>
      </c>
      <c r="AG33" s="456">
        <f t="shared" si="9"/>
        <v>28368.161099865963</v>
      </c>
    </row>
    <row r="34" spans="1:36" x14ac:dyDescent="0.2">
      <c r="A34" s="7">
        <v>27</v>
      </c>
      <c r="B34" s="13" t="s">
        <v>22</v>
      </c>
      <c r="C34" s="339">
        <v>56840</v>
      </c>
      <c r="D34" s="344">
        <f t="shared" si="16"/>
        <v>62114.752</v>
      </c>
      <c r="E34" s="115">
        <v>72960</v>
      </c>
      <c r="F34" s="190">
        <f t="shared" si="17"/>
        <v>76753.919999999998</v>
      </c>
      <c r="G34" s="271">
        <v>70613.606400000004</v>
      </c>
      <c r="H34" s="305">
        <f t="shared" si="3"/>
        <v>74214.900326400006</v>
      </c>
      <c r="I34" s="272">
        <f t="shared" si="4"/>
        <v>71027.857442133332</v>
      </c>
      <c r="K34" s="120">
        <v>27</v>
      </c>
      <c r="L34" s="131" t="s">
        <v>22</v>
      </c>
      <c r="M34" s="55">
        <v>279462</v>
      </c>
      <c r="N34" s="40">
        <v>0.55567567567567566</v>
      </c>
      <c r="O34" s="351">
        <v>27321</v>
      </c>
      <c r="P34" s="361">
        <f t="shared" si="5"/>
        <v>306783</v>
      </c>
      <c r="Q34" s="55">
        <v>265588</v>
      </c>
      <c r="R34" s="40">
        <v>0.55567567567567566</v>
      </c>
      <c r="S34" s="59">
        <v>28306</v>
      </c>
      <c r="T34" s="162">
        <f t="shared" si="6"/>
        <v>293894</v>
      </c>
      <c r="U34" s="122">
        <v>285408</v>
      </c>
      <c r="V34" s="40">
        <v>0.55567567567567566</v>
      </c>
      <c r="W34" s="41">
        <v>24613.606400000004</v>
      </c>
      <c r="X34" s="146">
        <f t="shared" si="7"/>
        <v>310021.60639999999</v>
      </c>
      <c r="Y34" s="122">
        <v>291354</v>
      </c>
      <c r="Z34" s="40">
        <v>0.55567567567567566</v>
      </c>
      <c r="AA34" s="41">
        <v>26583</v>
      </c>
      <c r="AB34" s="146">
        <f t="shared" si="8"/>
        <v>317937</v>
      </c>
      <c r="AC34" s="571">
        <v>164683.755956154</v>
      </c>
      <c r="AD34" s="563">
        <v>0.555675675675676</v>
      </c>
      <c r="AE34" s="570">
        <v>42390.530955317699</v>
      </c>
      <c r="AF34" s="570">
        <f t="shared" si="22"/>
        <v>207074.28691147169</v>
      </c>
      <c r="AG34" s="456">
        <f t="shared" si="9"/>
        <v>251122.95845893418</v>
      </c>
    </row>
    <row r="35" spans="1:36" x14ac:dyDescent="0.2">
      <c r="A35" s="7">
        <v>28</v>
      </c>
      <c r="B35" s="13" t="s">
        <v>23</v>
      </c>
      <c r="C35" s="339">
        <v>101920</v>
      </c>
      <c r="D35" s="344">
        <f t="shared" si="16"/>
        <v>111378.17600000001</v>
      </c>
      <c r="E35" s="115">
        <v>130720</v>
      </c>
      <c r="F35" s="190">
        <f t="shared" si="17"/>
        <v>137517.44</v>
      </c>
      <c r="G35" s="271">
        <v>126516.0448</v>
      </c>
      <c r="H35" s="305">
        <f t="shared" si="3"/>
        <v>132968.36308480002</v>
      </c>
      <c r="I35" s="272">
        <f t="shared" si="4"/>
        <v>127287.99302826666</v>
      </c>
      <c r="K35" s="120">
        <v>28</v>
      </c>
      <c r="L35" s="131" t="s">
        <v>23</v>
      </c>
      <c r="M35" s="55">
        <v>282425</v>
      </c>
      <c r="N35" s="40">
        <v>0.63405405405405402</v>
      </c>
      <c r="O35" s="351">
        <v>49413</v>
      </c>
      <c r="P35" s="361">
        <f t="shared" si="5"/>
        <v>331838</v>
      </c>
      <c r="Q35" s="55">
        <v>254775</v>
      </c>
      <c r="R35" s="40">
        <v>0.63405405405405402</v>
      </c>
      <c r="S35" s="59">
        <v>51639</v>
      </c>
      <c r="T35" s="162">
        <f t="shared" si="6"/>
        <v>306414</v>
      </c>
      <c r="U35" s="122">
        <v>278475</v>
      </c>
      <c r="V35" s="40">
        <v>0.63405405405405402</v>
      </c>
      <c r="W35" s="41">
        <v>44516.044800000003</v>
      </c>
      <c r="X35" s="146">
        <f t="shared" si="7"/>
        <v>322991.04480000003</v>
      </c>
      <c r="Y35" s="122">
        <v>300200</v>
      </c>
      <c r="Z35" s="40">
        <v>0.63405405405405402</v>
      </c>
      <c r="AA35" s="41">
        <v>48968</v>
      </c>
      <c r="AB35" s="146">
        <f t="shared" si="8"/>
        <v>349168</v>
      </c>
      <c r="AC35" s="571">
        <v>326260.27123389102</v>
      </c>
      <c r="AD35" s="563">
        <v>0.63405405405405402</v>
      </c>
      <c r="AE35" s="570">
        <v>81836.951367834306</v>
      </c>
      <c r="AF35" s="570">
        <f t="shared" si="22"/>
        <v>408097.22260172531</v>
      </c>
      <c r="AG35" s="456">
        <f t="shared" si="9"/>
        <v>307632.71007166529</v>
      </c>
    </row>
    <row r="36" spans="1:36" x14ac:dyDescent="0.2">
      <c r="A36" s="7">
        <v>29</v>
      </c>
      <c r="B36" s="13" t="s">
        <v>24</v>
      </c>
      <c r="C36" s="339">
        <v>33320</v>
      </c>
      <c r="D36" s="344">
        <f t="shared" si="16"/>
        <v>36412.095999999998</v>
      </c>
      <c r="E36" s="115">
        <v>42750</v>
      </c>
      <c r="F36" s="190">
        <f t="shared" si="17"/>
        <v>44973</v>
      </c>
      <c r="G36" s="271">
        <v>41375.160000000003</v>
      </c>
      <c r="H36" s="305">
        <f t="shared" si="3"/>
        <v>43485.293160000001</v>
      </c>
      <c r="I36" s="272">
        <f t="shared" si="4"/>
        <v>41623.463053333333</v>
      </c>
      <c r="K36" s="120">
        <v>29</v>
      </c>
      <c r="L36" s="131" t="s">
        <v>24</v>
      </c>
      <c r="M36" s="55">
        <v>36720</v>
      </c>
      <c r="N36" s="40">
        <v>0.23378378378378378</v>
      </c>
      <c r="O36" s="351">
        <v>15813</v>
      </c>
      <c r="P36" s="361">
        <f t="shared" si="5"/>
        <v>52533</v>
      </c>
      <c r="Q36" s="55">
        <v>34290</v>
      </c>
      <c r="R36" s="40">
        <v>0.23378378378378378</v>
      </c>
      <c r="S36" s="59">
        <v>16100</v>
      </c>
      <c r="T36" s="162">
        <f t="shared" si="6"/>
        <v>50390</v>
      </c>
      <c r="U36" s="122">
        <v>39960</v>
      </c>
      <c r="V36" s="40">
        <v>0.23378378378378378</v>
      </c>
      <c r="W36" s="41">
        <v>14375.160000000003</v>
      </c>
      <c r="X36" s="146">
        <f t="shared" si="7"/>
        <v>54335.16</v>
      </c>
      <c r="Y36" s="122">
        <v>39690</v>
      </c>
      <c r="Z36" s="40">
        <v>0.23378378378378378</v>
      </c>
      <c r="AA36" s="41">
        <v>15813</v>
      </c>
      <c r="AB36" s="146">
        <f t="shared" si="8"/>
        <v>55503</v>
      </c>
      <c r="AC36" s="571">
        <v>288973.38309287501</v>
      </c>
      <c r="AD36" s="563">
        <v>0.233783783783784</v>
      </c>
      <c r="AE36" s="570">
        <v>41046.649361901902</v>
      </c>
      <c r="AF36" s="570">
        <f t="shared" si="22"/>
        <v>330020.03245477693</v>
      </c>
      <c r="AG36" s="456">
        <f t="shared" si="9"/>
        <v>97400.775918018378</v>
      </c>
    </row>
    <row r="37" spans="1:36" x14ac:dyDescent="0.2">
      <c r="A37" s="7">
        <v>30</v>
      </c>
      <c r="B37" s="13" t="s">
        <v>25</v>
      </c>
      <c r="C37" s="339">
        <v>58800</v>
      </c>
      <c r="D37" s="344">
        <f t="shared" si="16"/>
        <v>64256.639999999999</v>
      </c>
      <c r="E37" s="115">
        <v>75430</v>
      </c>
      <c r="F37" s="190">
        <f t="shared" si="17"/>
        <v>79352.36</v>
      </c>
      <c r="G37" s="271">
        <v>73004.171199999997</v>
      </c>
      <c r="H37" s="305">
        <f t="shared" si="3"/>
        <v>76727.383931199991</v>
      </c>
      <c r="I37" s="272">
        <f t="shared" si="4"/>
        <v>73445.461310400002</v>
      </c>
      <c r="K37" s="120">
        <v>30</v>
      </c>
      <c r="L37" s="131" t="s">
        <v>25</v>
      </c>
      <c r="M37" s="55">
        <v>63450</v>
      </c>
      <c r="N37" s="40">
        <v>0.24945945945945946</v>
      </c>
      <c r="O37" s="351">
        <v>29125</v>
      </c>
      <c r="P37" s="361">
        <f t="shared" si="5"/>
        <v>92575</v>
      </c>
      <c r="Q37" s="55">
        <v>59220</v>
      </c>
      <c r="R37" s="40">
        <v>0.24945945945945946</v>
      </c>
      <c r="S37" s="59">
        <v>29645</v>
      </c>
      <c r="T37" s="162">
        <f t="shared" si="6"/>
        <v>88865</v>
      </c>
      <c r="U37" s="122">
        <v>69090</v>
      </c>
      <c r="V37" s="40">
        <v>0.24945945945945946</v>
      </c>
      <c r="W37" s="41">
        <v>26004.171199999997</v>
      </c>
      <c r="X37" s="146">
        <f t="shared" si="7"/>
        <v>95094.171199999997</v>
      </c>
      <c r="Y37" s="122">
        <v>70500</v>
      </c>
      <c r="Z37" s="40">
        <v>0.24945945945945946</v>
      </c>
      <c r="AA37" s="41">
        <v>29645</v>
      </c>
      <c r="AB37" s="146">
        <f t="shared" si="8"/>
        <v>100145</v>
      </c>
      <c r="AC37" s="571">
        <v>267222.69834394898</v>
      </c>
      <c r="AD37" s="563">
        <v>0.24945945945945899</v>
      </c>
      <c r="AE37" s="570">
        <v>35492.456649229702</v>
      </c>
      <c r="AF37" s="570">
        <f t="shared" si="22"/>
        <v>302715.15499317867</v>
      </c>
      <c r="AG37" s="456">
        <f t="shared" si="9"/>
        <v>125473.29791726312</v>
      </c>
    </row>
    <row r="38" spans="1:36" s="240" customFormat="1" x14ac:dyDescent="0.2">
      <c r="A38" s="661" t="s">
        <v>145</v>
      </c>
      <c r="B38" s="662"/>
      <c r="C38" s="180"/>
      <c r="D38" s="180"/>
      <c r="E38" s="270"/>
      <c r="F38" s="114"/>
      <c r="G38" s="192"/>
      <c r="H38" s="307"/>
      <c r="I38" s="283"/>
      <c r="J38" s="111"/>
      <c r="K38" s="180" t="s">
        <v>145</v>
      </c>
      <c r="L38" s="180"/>
      <c r="M38" s="349"/>
      <c r="N38" s="180"/>
      <c r="O38" s="350"/>
      <c r="P38" s="349"/>
      <c r="Q38" s="349"/>
      <c r="R38" s="180"/>
      <c r="S38" s="349"/>
      <c r="T38" s="349"/>
      <c r="U38" s="180"/>
      <c r="V38" s="180"/>
      <c r="W38" s="180"/>
      <c r="X38" s="180"/>
      <c r="Y38" s="180"/>
      <c r="Z38" s="180"/>
      <c r="AA38" s="180"/>
      <c r="AB38" s="180"/>
      <c r="AC38" s="595"/>
      <c r="AD38" s="233"/>
      <c r="AE38" s="595"/>
      <c r="AF38" s="233"/>
      <c r="AG38" s="233"/>
      <c r="AJ38" s="241"/>
    </row>
    <row r="39" spans="1:36" x14ac:dyDescent="0.2">
      <c r="A39" s="7">
        <v>31</v>
      </c>
      <c r="B39" s="13" t="s">
        <v>27</v>
      </c>
      <c r="C39" s="339">
        <v>122500</v>
      </c>
      <c r="D39" s="344">
        <f t="shared" ref="D39:D47" si="23">C39*9.28%+C39</f>
        <v>133868</v>
      </c>
      <c r="E39" s="115">
        <v>157130</v>
      </c>
      <c r="F39" s="190">
        <f t="shared" si="17"/>
        <v>165300.76</v>
      </c>
      <c r="G39" s="271">
        <v>152076.6992</v>
      </c>
      <c r="H39" s="305">
        <f t="shared" si="3"/>
        <v>159832.61085920001</v>
      </c>
      <c r="I39" s="272">
        <f t="shared" si="4"/>
        <v>153000.45695306666</v>
      </c>
      <c r="K39" s="120">
        <v>31</v>
      </c>
      <c r="L39" s="131" t="s">
        <v>27</v>
      </c>
      <c r="M39" s="55">
        <v>257400</v>
      </c>
      <c r="N39" s="40">
        <v>1.1143243243243244</v>
      </c>
      <c r="O39" s="351">
        <v>166500</v>
      </c>
      <c r="P39" s="361">
        <f t="shared" si="5"/>
        <v>423900</v>
      </c>
      <c r="Q39" s="55">
        <v>225000</v>
      </c>
      <c r="R39" s="40">
        <v>1.1143243243243244</v>
      </c>
      <c r="S39" s="59">
        <v>174000</v>
      </c>
      <c r="T39" s="162">
        <f t="shared" si="6"/>
        <v>399000</v>
      </c>
      <c r="U39" s="122">
        <v>266400</v>
      </c>
      <c r="V39" s="40">
        <v>1.1143243243243244</v>
      </c>
      <c r="W39" s="41">
        <v>150000</v>
      </c>
      <c r="X39" s="146">
        <f t="shared" si="7"/>
        <v>416400</v>
      </c>
      <c r="Y39" s="122">
        <v>261000</v>
      </c>
      <c r="Z39" s="40">
        <v>1.1143243243243244</v>
      </c>
      <c r="AA39" s="41">
        <v>171000</v>
      </c>
      <c r="AB39" s="146">
        <f t="shared" si="8"/>
        <v>432000</v>
      </c>
      <c r="AC39" s="571">
        <v>400834.04751592298</v>
      </c>
      <c r="AD39" s="563">
        <v>1.1143243243243199</v>
      </c>
      <c r="AE39" s="570">
        <v>65857.966179069699</v>
      </c>
      <c r="AF39" s="570">
        <f t="shared" ref="AF39:AF47" si="24">IF(AND(AC39="",AE39=""),"",SUM(AC39,AE39))</f>
        <v>466692.0136949927</v>
      </c>
      <c r="AG39" s="456">
        <f t="shared" si="9"/>
        <v>381832.07844134321</v>
      </c>
    </row>
    <row r="40" spans="1:36" x14ac:dyDescent="0.2">
      <c r="A40" s="7">
        <v>32</v>
      </c>
      <c r="B40" s="13" t="s">
        <v>28</v>
      </c>
      <c r="C40" s="339">
        <v>43120</v>
      </c>
      <c r="D40" s="344">
        <f t="shared" si="23"/>
        <v>47121.536</v>
      </c>
      <c r="E40" s="115">
        <v>55290</v>
      </c>
      <c r="F40" s="190">
        <f t="shared" si="17"/>
        <v>58165.08</v>
      </c>
      <c r="G40" s="271">
        <v>53511.873599999999</v>
      </c>
      <c r="H40" s="305">
        <f t="shared" si="3"/>
        <v>56240.979153599998</v>
      </c>
      <c r="I40" s="272">
        <f t="shared" si="4"/>
        <v>53842.531717866666</v>
      </c>
      <c r="K40" s="120">
        <v>32</v>
      </c>
      <c r="L40" s="131" t="s">
        <v>28</v>
      </c>
      <c r="M40" s="55">
        <v>109600</v>
      </c>
      <c r="N40" s="40">
        <v>1.1143243243243244</v>
      </c>
      <c r="O40" s="351">
        <v>168000</v>
      </c>
      <c r="P40" s="361">
        <f t="shared" si="5"/>
        <v>277600</v>
      </c>
      <c r="Q40" s="55">
        <v>110400</v>
      </c>
      <c r="R40" s="40">
        <v>1.1143243243243244</v>
      </c>
      <c r="S40" s="59">
        <v>171000</v>
      </c>
      <c r="T40" s="162">
        <f t="shared" si="6"/>
        <v>281400</v>
      </c>
      <c r="U40" s="122">
        <v>112000</v>
      </c>
      <c r="V40" s="40">
        <v>1.1143243243243244</v>
      </c>
      <c r="W40" s="41">
        <v>150000</v>
      </c>
      <c r="X40" s="146">
        <f t="shared" si="7"/>
        <v>262000</v>
      </c>
      <c r="Y40" s="122">
        <v>121600</v>
      </c>
      <c r="Z40" s="40">
        <v>1.1143243243243244</v>
      </c>
      <c r="AA40" s="41">
        <v>165000</v>
      </c>
      <c r="AB40" s="146">
        <f t="shared" si="8"/>
        <v>286600</v>
      </c>
      <c r="AC40" s="571">
        <v>107199.803405421</v>
      </c>
      <c r="AD40" s="563">
        <v>1.1143243243243199</v>
      </c>
      <c r="AE40" s="570">
        <v>27553.4567158717</v>
      </c>
      <c r="AF40" s="570">
        <f t="shared" si="24"/>
        <v>134753.2601212927</v>
      </c>
      <c r="AG40" s="456">
        <f t="shared" si="9"/>
        <v>216032.63197319323</v>
      </c>
    </row>
    <row r="41" spans="1:36" x14ac:dyDescent="0.2">
      <c r="A41" s="7">
        <v>33</v>
      </c>
      <c r="B41" s="13" t="s">
        <v>29</v>
      </c>
      <c r="C41" s="339">
        <v>10780</v>
      </c>
      <c r="D41" s="344">
        <f t="shared" si="23"/>
        <v>11780.384</v>
      </c>
      <c r="E41" s="115">
        <v>13870</v>
      </c>
      <c r="F41" s="190">
        <f t="shared" si="17"/>
        <v>14591.24</v>
      </c>
      <c r="G41" s="271">
        <v>13423.9408</v>
      </c>
      <c r="H41" s="305">
        <f t="shared" si="3"/>
        <v>14108.561780800001</v>
      </c>
      <c r="I41" s="272">
        <f t="shared" si="4"/>
        <v>13493.395260266667</v>
      </c>
      <c r="K41" s="120">
        <v>33</v>
      </c>
      <c r="L41" s="131" t="s">
        <v>29</v>
      </c>
      <c r="M41" s="55">
        <v>75350</v>
      </c>
      <c r="N41" s="40">
        <v>0.12567567567567567</v>
      </c>
      <c r="O41" s="351">
        <v>4955</v>
      </c>
      <c r="P41" s="361">
        <f t="shared" si="5"/>
        <v>80305</v>
      </c>
      <c r="Q41" s="55">
        <v>75350</v>
      </c>
      <c r="R41" s="40">
        <v>0.12567567567567567</v>
      </c>
      <c r="S41" s="59">
        <v>4955</v>
      </c>
      <c r="T41" s="162">
        <f t="shared" si="6"/>
        <v>80305</v>
      </c>
      <c r="U41" s="122">
        <v>80300</v>
      </c>
      <c r="V41" s="40">
        <v>0.12567567567567567</v>
      </c>
      <c r="W41" s="41">
        <v>4423.9408000000003</v>
      </c>
      <c r="X41" s="146">
        <f t="shared" si="7"/>
        <v>84723.940799999997</v>
      </c>
      <c r="Y41" s="122">
        <v>81400</v>
      </c>
      <c r="Z41" s="40">
        <v>0.12567567567567567</v>
      </c>
      <c r="AA41" s="41">
        <v>4999</v>
      </c>
      <c r="AB41" s="146">
        <f t="shared" si="8"/>
        <v>86399</v>
      </c>
      <c r="AC41" s="571">
        <v>29518.786444971101</v>
      </c>
      <c r="AD41" s="563">
        <v>0.125675675675676</v>
      </c>
      <c r="AE41" s="570">
        <v>3689.84830562139</v>
      </c>
      <c r="AF41" s="570">
        <f t="shared" si="24"/>
        <v>33208.634750592493</v>
      </c>
      <c r="AG41" s="456">
        <f t="shared" si="9"/>
        <v>63072.495135143188</v>
      </c>
    </row>
    <row r="42" spans="1:36" x14ac:dyDescent="0.2">
      <c r="A42" s="7">
        <v>34</v>
      </c>
      <c r="B42" s="13" t="s">
        <v>506</v>
      </c>
      <c r="C42" s="339">
        <v>27440</v>
      </c>
      <c r="D42" s="344">
        <f t="shared" si="23"/>
        <v>29986.432000000001</v>
      </c>
      <c r="E42" s="115">
        <v>35150</v>
      </c>
      <c r="F42" s="190">
        <f t="shared" si="17"/>
        <v>36977.800000000003</v>
      </c>
      <c r="G42" s="271">
        <v>34019.576000000001</v>
      </c>
      <c r="H42" s="305">
        <f t="shared" si="3"/>
        <v>35754.574376000004</v>
      </c>
      <c r="I42" s="272">
        <f t="shared" si="4"/>
        <v>34239.602125333338</v>
      </c>
      <c r="K42" s="120">
        <v>34</v>
      </c>
      <c r="L42" s="131" t="s">
        <v>506</v>
      </c>
      <c r="M42" s="455" t="s">
        <v>593</v>
      </c>
      <c r="N42" s="40">
        <v>1.7827027027027027</v>
      </c>
      <c r="O42" s="351">
        <v>37762</v>
      </c>
      <c r="P42" s="361">
        <f>+O42</f>
        <v>37762</v>
      </c>
      <c r="Q42" s="455" t="s">
        <v>593</v>
      </c>
      <c r="R42" s="40">
        <v>1.7827027027027027</v>
      </c>
      <c r="S42" s="59">
        <v>38442</v>
      </c>
      <c r="T42" s="162">
        <f>+S42</f>
        <v>38442</v>
      </c>
      <c r="U42" s="455" t="s">
        <v>593</v>
      </c>
      <c r="V42" s="40">
        <v>1.7827027027027027</v>
      </c>
      <c r="W42" s="41">
        <v>34019.576000000001</v>
      </c>
      <c r="X42" s="146">
        <f>+W42</f>
        <v>34019.576000000001</v>
      </c>
      <c r="Y42" s="455" t="s">
        <v>593</v>
      </c>
      <c r="Z42" s="40">
        <v>1.7827027027027027</v>
      </c>
      <c r="AA42" s="41">
        <v>37762</v>
      </c>
      <c r="AB42" s="146">
        <f>+AA42</f>
        <v>37762</v>
      </c>
      <c r="AC42" s="455" t="s">
        <v>593</v>
      </c>
      <c r="AD42" s="563">
        <v>1.7827027027027</v>
      </c>
      <c r="AE42" s="570">
        <v>429238.47304800001</v>
      </c>
      <c r="AF42" s="570">
        <f t="shared" si="24"/>
        <v>429238.47304800001</v>
      </c>
      <c r="AG42" s="456">
        <f t="shared" si="9"/>
        <v>101910.6085288889</v>
      </c>
    </row>
    <row r="43" spans="1:36" x14ac:dyDescent="0.2">
      <c r="A43" s="7">
        <v>35</v>
      </c>
      <c r="B43" s="13" t="s">
        <v>30</v>
      </c>
      <c r="C43" s="339">
        <v>92120</v>
      </c>
      <c r="D43" s="344">
        <f t="shared" si="23"/>
        <v>100668.736</v>
      </c>
      <c r="E43" s="115">
        <v>118180</v>
      </c>
      <c r="F43" s="190">
        <f t="shared" si="17"/>
        <v>124325.36</v>
      </c>
      <c r="G43" s="271">
        <v>114379.3312</v>
      </c>
      <c r="H43" s="305">
        <f t="shared" si="3"/>
        <v>120212.67709120001</v>
      </c>
      <c r="I43" s="272">
        <f t="shared" si="4"/>
        <v>115068.92436373334</v>
      </c>
      <c r="K43" s="120">
        <v>35</v>
      </c>
      <c r="L43" s="131" t="s">
        <v>30</v>
      </c>
      <c r="M43" s="55">
        <v>266000</v>
      </c>
      <c r="N43" s="40">
        <v>1.7827027027027027</v>
      </c>
      <c r="O43" s="351">
        <v>44417</v>
      </c>
      <c r="P43" s="361">
        <f t="shared" si="5"/>
        <v>310417</v>
      </c>
      <c r="Q43" s="55">
        <v>247000</v>
      </c>
      <c r="R43" s="40">
        <v>1.7827027027027027</v>
      </c>
      <c r="S43" s="59">
        <v>46840</v>
      </c>
      <c r="T43" s="162">
        <f t="shared" si="6"/>
        <v>293840</v>
      </c>
      <c r="U43" s="122">
        <v>281200</v>
      </c>
      <c r="V43" s="40">
        <v>1.7827027027027027</v>
      </c>
      <c r="W43" s="41">
        <v>40379.331200000001</v>
      </c>
      <c r="X43" s="146">
        <f t="shared" si="7"/>
        <v>321579.33120000002</v>
      </c>
      <c r="Y43" s="122">
        <v>288800</v>
      </c>
      <c r="Z43" s="40">
        <v>1.7827027027027027</v>
      </c>
      <c r="AA43" s="41">
        <v>45629</v>
      </c>
      <c r="AB43" s="146">
        <f t="shared" si="8"/>
        <v>334429</v>
      </c>
      <c r="AC43" s="571">
        <v>779917.41028292</v>
      </c>
      <c r="AD43" s="563">
        <v>1.7827027027027</v>
      </c>
      <c r="AE43" s="570">
        <v>81293.184249111204</v>
      </c>
      <c r="AF43" s="570">
        <f t="shared" si="24"/>
        <v>861210.59453203122</v>
      </c>
      <c r="AG43" s="456">
        <f t="shared" si="9"/>
        <v>372757.47501596069</v>
      </c>
    </row>
    <row r="44" spans="1:36" x14ac:dyDescent="0.2">
      <c r="A44" s="7">
        <v>36</v>
      </c>
      <c r="B44" s="13" t="s">
        <v>311</v>
      </c>
      <c r="C44" s="339">
        <v>40180</v>
      </c>
      <c r="D44" s="344">
        <f t="shared" si="23"/>
        <v>43908.703999999998</v>
      </c>
      <c r="E44" s="115">
        <v>51490</v>
      </c>
      <c r="F44" s="190">
        <f t="shared" si="17"/>
        <v>54167.48</v>
      </c>
      <c r="G44" s="271">
        <v>49834.081600000005</v>
      </c>
      <c r="H44" s="305">
        <f t="shared" si="3"/>
        <v>52375.619761600006</v>
      </c>
      <c r="I44" s="272">
        <f t="shared" si="4"/>
        <v>50150.601253866676</v>
      </c>
      <c r="K44" s="120">
        <v>36</v>
      </c>
      <c r="L44" s="131" t="s">
        <v>311</v>
      </c>
      <c r="M44" s="455" t="s">
        <v>593</v>
      </c>
      <c r="N44" s="40">
        <v>1.7827027027027027</v>
      </c>
      <c r="O44" s="351">
        <v>55814</v>
      </c>
      <c r="P44" s="361">
        <f>+O44</f>
        <v>55814</v>
      </c>
      <c r="Q44" s="455" t="s">
        <v>593</v>
      </c>
      <c r="R44" s="40">
        <v>1.7827027027027027</v>
      </c>
      <c r="S44" s="59">
        <v>56313</v>
      </c>
      <c r="T44" s="162">
        <f>+S44</f>
        <v>56313</v>
      </c>
      <c r="U44" s="455" t="s">
        <v>593</v>
      </c>
      <c r="V44" s="40">
        <v>1.7827027027027027</v>
      </c>
      <c r="W44" s="41">
        <v>49834.081600000005</v>
      </c>
      <c r="X44" s="146">
        <f>+W44</f>
        <v>49834.081600000005</v>
      </c>
      <c r="Y44" s="455" t="s">
        <v>593</v>
      </c>
      <c r="Z44" s="40">
        <v>1.7827027027027027</v>
      </c>
      <c r="AA44" s="41">
        <v>55814</v>
      </c>
      <c r="AB44" s="146">
        <f>+AA44</f>
        <v>55814</v>
      </c>
      <c r="AC44" s="455" t="s">
        <v>593</v>
      </c>
      <c r="AD44" s="563">
        <v>1.7827027027027</v>
      </c>
      <c r="AE44" s="570">
        <v>51945.296041453097</v>
      </c>
      <c r="AF44" s="570">
        <f t="shared" si="24"/>
        <v>51945.296041453097</v>
      </c>
      <c r="AG44" s="456">
        <f t="shared" si="9"/>
        <v>53311.829815886624</v>
      </c>
    </row>
    <row r="45" spans="1:36" x14ac:dyDescent="0.2">
      <c r="A45" s="7">
        <v>37</v>
      </c>
      <c r="B45" s="13" t="s">
        <v>364</v>
      </c>
      <c r="C45" s="339">
        <v>58800</v>
      </c>
      <c r="D45" s="344">
        <f t="shared" si="23"/>
        <v>64256.639999999999</v>
      </c>
      <c r="E45" s="115">
        <v>75430</v>
      </c>
      <c r="F45" s="190">
        <f t="shared" si="17"/>
        <v>79352.36</v>
      </c>
      <c r="G45" s="271">
        <v>73004.171199999997</v>
      </c>
      <c r="H45" s="305">
        <f t="shared" si="3"/>
        <v>76727.383931199991</v>
      </c>
      <c r="I45" s="272">
        <f t="shared" si="4"/>
        <v>73445.461310400002</v>
      </c>
      <c r="K45" s="120">
        <v>37</v>
      </c>
      <c r="L45" s="131" t="s">
        <v>364</v>
      </c>
      <c r="M45" s="55">
        <v>66270</v>
      </c>
      <c r="N45" s="40">
        <v>1.7827027027027027</v>
      </c>
      <c r="O45" s="351">
        <v>29125</v>
      </c>
      <c r="P45" s="361">
        <f t="shared" si="5"/>
        <v>95395</v>
      </c>
      <c r="Q45" s="55">
        <v>61100</v>
      </c>
      <c r="R45" s="40">
        <v>1.7827027027027027</v>
      </c>
      <c r="S45" s="59">
        <v>29385</v>
      </c>
      <c r="T45" s="162">
        <f t="shared" si="6"/>
        <v>90485</v>
      </c>
      <c r="U45" s="122">
        <v>68150</v>
      </c>
      <c r="V45" s="40">
        <v>1.7827027027027027</v>
      </c>
      <c r="W45" s="41">
        <v>26004.171199999997</v>
      </c>
      <c r="X45" s="146">
        <f t="shared" si="7"/>
        <v>94154.171199999997</v>
      </c>
      <c r="Y45" s="122">
        <v>70030</v>
      </c>
      <c r="Z45" s="40">
        <v>1.7827027027027027</v>
      </c>
      <c r="AA45" s="41">
        <v>28605</v>
      </c>
      <c r="AB45" s="146">
        <f t="shared" si="8"/>
        <v>98635</v>
      </c>
      <c r="AC45" s="571">
        <v>185000</v>
      </c>
      <c r="AD45" s="563">
        <v>1.7827027027027</v>
      </c>
      <c r="AE45" s="570">
        <v>90000</v>
      </c>
      <c r="AF45" s="570">
        <f t="shared" si="24"/>
        <v>275000</v>
      </c>
      <c r="AG45" s="456">
        <f t="shared" si="9"/>
        <v>121185.77208506665</v>
      </c>
    </row>
    <row r="46" spans="1:36" x14ac:dyDescent="0.2">
      <c r="A46" s="7">
        <v>38</v>
      </c>
      <c r="B46" s="13" t="s">
        <v>332</v>
      </c>
      <c r="C46" s="339">
        <v>587020</v>
      </c>
      <c r="D46" s="344">
        <f t="shared" si="23"/>
        <v>641495.45600000001</v>
      </c>
      <c r="E46" s="115">
        <v>752875</v>
      </c>
      <c r="F46" s="190">
        <f t="shared" si="17"/>
        <v>792024.5</v>
      </c>
      <c r="G46" s="271">
        <v>728662.54</v>
      </c>
      <c r="H46" s="305">
        <f t="shared" si="3"/>
        <v>765824.32954000006</v>
      </c>
      <c r="I46" s="272">
        <f t="shared" si="4"/>
        <v>733114.76184666669</v>
      </c>
      <c r="K46" s="120">
        <v>38</v>
      </c>
      <c r="L46" s="131" t="s">
        <v>332</v>
      </c>
      <c r="M46" s="55">
        <v>1012500</v>
      </c>
      <c r="N46" s="40">
        <v>1.1499999999999999</v>
      </c>
      <c r="O46" s="351">
        <v>285222</v>
      </c>
      <c r="P46" s="361">
        <f t="shared" si="5"/>
        <v>1297722</v>
      </c>
      <c r="Q46" s="55">
        <v>990000</v>
      </c>
      <c r="R46" s="40">
        <v>1.1499999999999999</v>
      </c>
      <c r="S46" s="59">
        <v>292862</v>
      </c>
      <c r="T46" s="162">
        <f t="shared" si="6"/>
        <v>1282862</v>
      </c>
      <c r="U46" s="122">
        <v>1102500</v>
      </c>
      <c r="V46" s="40">
        <v>1.1499999999999999</v>
      </c>
      <c r="W46" s="41">
        <v>254662.54000000004</v>
      </c>
      <c r="X46" s="146">
        <f t="shared" si="7"/>
        <v>1357162.54</v>
      </c>
      <c r="Y46" s="122">
        <v>1125000</v>
      </c>
      <c r="Z46" s="40">
        <v>1.1499999999999999</v>
      </c>
      <c r="AA46" s="41">
        <v>277582</v>
      </c>
      <c r="AB46" s="146">
        <f t="shared" si="8"/>
        <v>1402582</v>
      </c>
      <c r="AC46" s="571">
        <v>499550</v>
      </c>
      <c r="AD46" s="563">
        <v>1.1499999999999999</v>
      </c>
      <c r="AE46" s="570">
        <v>118450</v>
      </c>
      <c r="AF46" s="570">
        <f t="shared" si="24"/>
        <v>618000</v>
      </c>
      <c r="AG46" s="456">
        <f t="shared" si="9"/>
        <v>1115240.5503077777</v>
      </c>
    </row>
    <row r="47" spans="1:36" x14ac:dyDescent="0.2">
      <c r="A47" s="7">
        <v>39</v>
      </c>
      <c r="B47" s="13" t="s">
        <v>333</v>
      </c>
      <c r="C47" s="339">
        <v>45080</v>
      </c>
      <c r="D47" s="344">
        <f t="shared" si="23"/>
        <v>49263.423999999999</v>
      </c>
      <c r="E47" s="266" t="s">
        <v>593</v>
      </c>
      <c r="F47" s="267" t="s">
        <v>593</v>
      </c>
      <c r="G47" s="347" t="s">
        <v>593</v>
      </c>
      <c r="H47" s="267" t="s">
        <v>593</v>
      </c>
      <c r="I47" s="272">
        <f t="shared" si="4"/>
        <v>49263.423999999999</v>
      </c>
      <c r="K47" s="120">
        <v>39</v>
      </c>
      <c r="L47" s="131" t="s">
        <v>333</v>
      </c>
      <c r="M47" s="55">
        <v>1551810</v>
      </c>
      <c r="N47" s="40">
        <v>1.7827027027027027</v>
      </c>
      <c r="O47" s="351">
        <v>246400</v>
      </c>
      <c r="P47" s="361">
        <f t="shared" si="5"/>
        <v>1798210</v>
      </c>
      <c r="Q47" s="55">
        <v>1461850</v>
      </c>
      <c r="R47" s="40">
        <v>1.7827027027027027</v>
      </c>
      <c r="S47" s="59">
        <v>248600</v>
      </c>
      <c r="T47" s="162">
        <f t="shared" si="6"/>
        <v>1710450</v>
      </c>
      <c r="U47" s="123">
        <v>1619280</v>
      </c>
      <c r="V47" s="40">
        <v>1.7827027027027027</v>
      </c>
      <c r="W47" s="41">
        <v>220000</v>
      </c>
      <c r="X47" s="146">
        <f t="shared" si="7"/>
        <v>1839280</v>
      </c>
      <c r="Y47" s="123">
        <v>1653015</v>
      </c>
      <c r="Z47" s="40">
        <v>1.7827027027027027</v>
      </c>
      <c r="AA47" s="41">
        <v>239800</v>
      </c>
      <c r="AB47" s="146">
        <f t="shared" si="8"/>
        <v>1892815</v>
      </c>
      <c r="AC47" s="571">
        <v>350000</v>
      </c>
      <c r="AD47" s="563">
        <v>1.7827027027027</v>
      </c>
      <c r="AE47" s="570">
        <v>90000</v>
      </c>
      <c r="AF47" s="570">
        <f t="shared" si="24"/>
        <v>440000</v>
      </c>
      <c r="AG47" s="456">
        <f t="shared" si="9"/>
        <v>1288336.4039999999</v>
      </c>
    </row>
    <row r="48" spans="1:36" s="240" customFormat="1" x14ac:dyDescent="0.2">
      <c r="A48" s="180" t="s">
        <v>34</v>
      </c>
      <c r="B48" s="338"/>
      <c r="C48" s="180"/>
      <c r="D48" s="180"/>
      <c r="E48" s="180"/>
      <c r="F48" s="180"/>
      <c r="G48" s="111"/>
      <c r="H48" s="307"/>
      <c r="I48" s="283"/>
      <c r="J48" s="111"/>
      <c r="K48" s="180" t="s">
        <v>34</v>
      </c>
      <c r="L48" s="180"/>
      <c r="M48" s="349"/>
      <c r="N48" s="180"/>
      <c r="O48" s="350"/>
      <c r="P48" s="349"/>
      <c r="Q48" s="349"/>
      <c r="R48" s="180"/>
      <c r="S48" s="349"/>
      <c r="T48" s="349"/>
      <c r="U48" s="180"/>
      <c r="V48" s="180"/>
      <c r="W48" s="180"/>
      <c r="X48" s="180"/>
      <c r="Y48" s="180"/>
      <c r="Z48" s="180"/>
      <c r="AA48" s="180"/>
      <c r="AB48" s="180"/>
      <c r="AC48" s="595"/>
      <c r="AD48" s="233"/>
      <c r="AE48" s="595"/>
      <c r="AF48" s="233"/>
      <c r="AG48" s="233"/>
      <c r="AJ48" s="241"/>
    </row>
    <row r="49" spans="1:36" x14ac:dyDescent="0.2">
      <c r="A49" s="7">
        <v>40</v>
      </c>
      <c r="B49" s="13" t="s">
        <v>35</v>
      </c>
      <c r="C49" s="339">
        <v>55860</v>
      </c>
      <c r="D49" s="344">
        <f t="shared" ref="D49:D56" si="25">C49*9.28%+C49</f>
        <v>61043.807999999997</v>
      </c>
      <c r="E49" s="115">
        <v>71725</v>
      </c>
      <c r="F49" s="190">
        <f t="shared" ref="F49:F56" si="26">+E49*5.2%+E49</f>
        <v>75454.7</v>
      </c>
      <c r="G49" s="271">
        <v>69418.323999999993</v>
      </c>
      <c r="H49" s="305">
        <f t="shared" si="3"/>
        <v>72958.658523999999</v>
      </c>
      <c r="I49" s="272">
        <f t="shared" si="4"/>
        <v>69819.055508000005</v>
      </c>
      <c r="K49" s="120">
        <v>40</v>
      </c>
      <c r="L49" s="131" t="s">
        <v>35</v>
      </c>
      <c r="M49" s="55">
        <v>255600</v>
      </c>
      <c r="N49" s="40">
        <v>0.38513513513513514</v>
      </c>
      <c r="O49" s="351">
        <v>27104</v>
      </c>
      <c r="P49" s="361">
        <f t="shared" si="5"/>
        <v>282704</v>
      </c>
      <c r="Q49" s="55">
        <v>228600</v>
      </c>
      <c r="R49" s="40">
        <v>0.38513513513513514</v>
      </c>
      <c r="S49" s="59">
        <v>27837</v>
      </c>
      <c r="T49" s="162">
        <f t="shared" si="6"/>
        <v>256437</v>
      </c>
      <c r="U49" s="122">
        <v>255600</v>
      </c>
      <c r="V49" s="40">
        <v>0.38513513513513514</v>
      </c>
      <c r="W49" s="41">
        <v>24418.323999999993</v>
      </c>
      <c r="X49" s="146">
        <f t="shared" si="7"/>
        <v>280018.32400000002</v>
      </c>
      <c r="Y49" s="122">
        <v>261000</v>
      </c>
      <c r="Z49" s="40">
        <v>0.38513513513513514</v>
      </c>
      <c r="AA49" s="41">
        <v>26372</v>
      </c>
      <c r="AB49" s="146">
        <f t="shared" si="8"/>
        <v>287372</v>
      </c>
      <c r="AC49" s="571">
        <v>248579.25427344101</v>
      </c>
      <c r="AD49" s="563">
        <v>0.38513513513513498</v>
      </c>
      <c r="AE49" s="570">
        <v>28749.744377062601</v>
      </c>
      <c r="AF49" s="570">
        <f t="shared" ref="AF49:AF56" si="27">IF(AND(AC49="",AE49=""),"",SUM(AC49,AE49))</f>
        <v>277328.99865050364</v>
      </c>
      <c r="AG49" s="456">
        <f t="shared" si="9"/>
        <v>242279.89635975062</v>
      </c>
    </row>
    <row r="50" spans="1:36" x14ac:dyDescent="0.2">
      <c r="A50" s="7">
        <v>41</v>
      </c>
      <c r="B50" s="13" t="s">
        <v>132</v>
      </c>
      <c r="C50" s="339">
        <v>59780</v>
      </c>
      <c r="D50" s="344">
        <f t="shared" si="25"/>
        <v>65327.584000000003</v>
      </c>
      <c r="E50" s="115">
        <v>76665</v>
      </c>
      <c r="F50" s="190">
        <f t="shared" si="26"/>
        <v>80651.58</v>
      </c>
      <c r="G50" s="271">
        <v>74199.453600000008</v>
      </c>
      <c r="H50" s="305">
        <f t="shared" si="3"/>
        <v>77983.625733600013</v>
      </c>
      <c r="I50" s="272">
        <f t="shared" si="4"/>
        <v>74654.263244533329</v>
      </c>
      <c r="K50" s="120">
        <v>41</v>
      </c>
      <c r="L50" s="131" t="s">
        <v>132</v>
      </c>
      <c r="M50" s="55">
        <v>116000</v>
      </c>
      <c r="N50" s="40">
        <v>1.7359459459459459</v>
      </c>
      <c r="O50" s="351">
        <v>29343</v>
      </c>
      <c r="P50" s="361">
        <f t="shared" si="5"/>
        <v>145343</v>
      </c>
      <c r="Q50" s="55">
        <v>106400</v>
      </c>
      <c r="R50" s="40">
        <v>1.7359459459459459</v>
      </c>
      <c r="S50" s="59">
        <v>29343</v>
      </c>
      <c r="T50" s="162">
        <f t="shared" si="6"/>
        <v>135743</v>
      </c>
      <c r="U50" s="122">
        <v>116000</v>
      </c>
      <c r="V50" s="40">
        <v>1.7359459459459459</v>
      </c>
      <c r="W50" s="41">
        <v>26199.453600000008</v>
      </c>
      <c r="X50" s="146">
        <f t="shared" si="7"/>
        <v>142199.45360000001</v>
      </c>
      <c r="Y50" s="122">
        <v>116800</v>
      </c>
      <c r="Z50" s="40">
        <v>1.7359459459459459</v>
      </c>
      <c r="AA50" s="41">
        <v>28295</v>
      </c>
      <c r="AB50" s="146">
        <f t="shared" si="8"/>
        <v>145095</v>
      </c>
      <c r="AC50" s="571">
        <v>298295.10512812901</v>
      </c>
      <c r="AD50" s="563">
        <v>1.7359459459459501</v>
      </c>
      <c r="AE50" s="570">
        <v>74674.761604080806</v>
      </c>
      <c r="AF50" s="570">
        <f t="shared" si="27"/>
        <v>372969.8667322098</v>
      </c>
      <c r="AG50" s="456">
        <f t="shared" si="9"/>
        <v>169334.09726279051</v>
      </c>
    </row>
    <row r="51" spans="1:36" x14ac:dyDescent="0.2">
      <c r="A51" s="7">
        <v>42</v>
      </c>
      <c r="B51" s="13" t="s">
        <v>36</v>
      </c>
      <c r="C51" s="339">
        <v>84280</v>
      </c>
      <c r="D51" s="344">
        <f t="shared" si="25"/>
        <v>92101.183999999994</v>
      </c>
      <c r="E51" s="115">
        <v>108110</v>
      </c>
      <c r="F51" s="190">
        <f t="shared" si="26"/>
        <v>113731.72</v>
      </c>
      <c r="G51" s="271">
        <v>104633.18240000001</v>
      </c>
      <c r="H51" s="305">
        <f t="shared" si="3"/>
        <v>109969.47470240001</v>
      </c>
      <c r="I51" s="272">
        <f t="shared" si="4"/>
        <v>105267.45956746668</v>
      </c>
      <c r="K51" s="120">
        <v>42</v>
      </c>
      <c r="L51" s="131" t="s">
        <v>36</v>
      </c>
      <c r="M51" s="55">
        <v>94520</v>
      </c>
      <c r="N51" s="40">
        <v>0.90702702702702698</v>
      </c>
      <c r="O51" s="351">
        <v>40663</v>
      </c>
      <c r="P51" s="361">
        <f t="shared" si="5"/>
        <v>135183</v>
      </c>
      <c r="Q51" s="55">
        <v>87040</v>
      </c>
      <c r="R51" s="40">
        <v>0.90702702702702698</v>
      </c>
      <c r="S51" s="59">
        <v>42128</v>
      </c>
      <c r="T51" s="162">
        <f t="shared" si="6"/>
        <v>129168</v>
      </c>
      <c r="U51" s="122">
        <v>97240</v>
      </c>
      <c r="V51" s="40">
        <v>0.90702702702702698</v>
      </c>
      <c r="W51" s="41">
        <v>36633.182400000005</v>
      </c>
      <c r="X51" s="146">
        <f t="shared" si="7"/>
        <v>133873.18239999999</v>
      </c>
      <c r="Y51" s="122">
        <v>98600</v>
      </c>
      <c r="Z51" s="40">
        <v>0.90702702702702698</v>
      </c>
      <c r="AA51" s="41">
        <v>41029</v>
      </c>
      <c r="AB51" s="146">
        <f t="shared" si="8"/>
        <v>139629</v>
      </c>
      <c r="AC51" s="571">
        <v>1045586.4882876599</v>
      </c>
      <c r="AD51" s="563">
        <v>0.90702702702702698</v>
      </c>
      <c r="AE51" s="570">
        <v>57678.155093134301</v>
      </c>
      <c r="AF51" s="570">
        <f t="shared" si="27"/>
        <v>1103264.6433807942</v>
      </c>
      <c r="AG51" s="456">
        <f t="shared" si="9"/>
        <v>291064.21422471013</v>
      </c>
    </row>
    <row r="52" spans="1:36" x14ac:dyDescent="0.2">
      <c r="A52" s="7">
        <v>43</v>
      </c>
      <c r="B52" s="13" t="s">
        <v>133</v>
      </c>
      <c r="C52" s="339">
        <v>225400</v>
      </c>
      <c r="D52" s="344">
        <f t="shared" si="25"/>
        <v>246317.12</v>
      </c>
      <c r="E52" s="115">
        <v>289085</v>
      </c>
      <c r="F52" s="190">
        <f t="shared" si="26"/>
        <v>304117.42</v>
      </c>
      <c r="G52" s="271">
        <v>129595.8</v>
      </c>
      <c r="H52" s="305">
        <f t="shared" si="3"/>
        <v>136205.18580000001</v>
      </c>
      <c r="I52" s="272">
        <f t="shared" si="4"/>
        <v>228879.9086</v>
      </c>
      <c r="K52" s="120">
        <v>43</v>
      </c>
      <c r="L52" s="131" t="s">
        <v>133</v>
      </c>
      <c r="M52" s="55">
        <v>432000</v>
      </c>
      <c r="N52" s="40">
        <v>1.0662162162162163</v>
      </c>
      <c r="O52" s="351">
        <v>50611</v>
      </c>
      <c r="P52" s="361">
        <f t="shared" si="5"/>
        <v>482611</v>
      </c>
      <c r="Q52" s="55">
        <v>425600</v>
      </c>
      <c r="R52" s="40">
        <v>1.0662162162162163</v>
      </c>
      <c r="S52" s="59">
        <v>51067</v>
      </c>
      <c r="T52" s="162">
        <f t="shared" si="6"/>
        <v>476667</v>
      </c>
      <c r="U52" s="122">
        <v>460800</v>
      </c>
      <c r="V52" s="40">
        <v>1.0662162162162163</v>
      </c>
      <c r="W52" s="41">
        <v>45595.8</v>
      </c>
      <c r="X52" s="146">
        <f t="shared" si="7"/>
        <v>506395.8</v>
      </c>
      <c r="Y52" s="122">
        <v>483200</v>
      </c>
      <c r="Z52" s="40">
        <v>1.0662162162162163</v>
      </c>
      <c r="AA52" s="41">
        <v>51523</v>
      </c>
      <c r="AB52" s="146">
        <f t="shared" si="8"/>
        <v>534723</v>
      </c>
      <c r="AC52" s="571">
        <v>767488.44756924803</v>
      </c>
      <c r="AD52" s="563">
        <v>1.0662162162162201</v>
      </c>
      <c r="AE52" s="570">
        <v>58594.791093267602</v>
      </c>
      <c r="AF52" s="570">
        <f t="shared" si="27"/>
        <v>826083.23866251565</v>
      </c>
      <c r="AG52" s="456">
        <f t="shared" si="9"/>
        <v>509226.65787708596</v>
      </c>
    </row>
    <row r="53" spans="1:36" x14ac:dyDescent="0.2">
      <c r="A53" s="7">
        <v>44</v>
      </c>
      <c r="B53" s="13" t="s">
        <v>37</v>
      </c>
      <c r="C53" s="339">
        <v>106820</v>
      </c>
      <c r="D53" s="344">
        <f t="shared" si="25"/>
        <v>116732.89599999999</v>
      </c>
      <c r="E53" s="115">
        <v>137085</v>
      </c>
      <c r="F53" s="190">
        <f t="shared" si="26"/>
        <v>144213.42000000001</v>
      </c>
      <c r="G53" s="271">
        <v>132676.34640000001</v>
      </c>
      <c r="H53" s="305">
        <f t="shared" si="3"/>
        <v>139442.84006640001</v>
      </c>
      <c r="I53" s="272">
        <f t="shared" si="4"/>
        <v>133463.05202213334</v>
      </c>
      <c r="K53" s="120">
        <v>44</v>
      </c>
      <c r="L53" s="131" t="s">
        <v>37</v>
      </c>
      <c r="M53" s="55">
        <v>270000</v>
      </c>
      <c r="N53" s="40">
        <v>1.0662162162162163</v>
      </c>
      <c r="O53" s="351">
        <v>52278</v>
      </c>
      <c r="P53" s="361">
        <f t="shared" si="5"/>
        <v>322278</v>
      </c>
      <c r="Q53" s="55">
        <v>266000</v>
      </c>
      <c r="R53" s="40">
        <v>1.0662162162162163</v>
      </c>
      <c r="S53" s="59">
        <v>53211</v>
      </c>
      <c r="T53" s="162">
        <f t="shared" si="6"/>
        <v>319211</v>
      </c>
      <c r="U53" s="122">
        <v>280000</v>
      </c>
      <c r="V53" s="40">
        <v>1.0662162162162163</v>
      </c>
      <c r="W53" s="41">
        <v>46676.346400000009</v>
      </c>
      <c r="X53" s="146">
        <f t="shared" si="7"/>
        <v>326676.34640000004</v>
      </c>
      <c r="Y53" s="122">
        <v>290000</v>
      </c>
      <c r="Z53" s="40">
        <v>1.0662162162162163</v>
      </c>
      <c r="AA53" s="41">
        <v>50410</v>
      </c>
      <c r="AB53" s="146">
        <f t="shared" si="8"/>
        <v>340410</v>
      </c>
      <c r="AC53" s="571">
        <v>340242.85428677202</v>
      </c>
      <c r="AD53" s="563">
        <v>1.0662162162162201</v>
      </c>
      <c r="AE53" s="570">
        <v>56194.4476691897</v>
      </c>
      <c r="AF53" s="570">
        <f t="shared" si="27"/>
        <v>396437.30195596174</v>
      </c>
      <c r="AG53" s="456">
        <f t="shared" si="9"/>
        <v>306412.61672968254</v>
      </c>
    </row>
    <row r="54" spans="1:36" x14ac:dyDescent="0.2">
      <c r="A54" s="7">
        <v>45</v>
      </c>
      <c r="B54" s="13" t="s">
        <v>324</v>
      </c>
      <c r="C54" s="339">
        <v>24500</v>
      </c>
      <c r="D54" s="344">
        <f t="shared" si="25"/>
        <v>26773.599999999999</v>
      </c>
      <c r="E54" s="115">
        <v>31445</v>
      </c>
      <c r="F54" s="190">
        <f t="shared" si="26"/>
        <v>33080.14</v>
      </c>
      <c r="G54" s="271">
        <v>30433.728800000001</v>
      </c>
      <c r="H54" s="305">
        <f t="shared" si="3"/>
        <v>31985.848968800001</v>
      </c>
      <c r="I54" s="272">
        <f t="shared" si="4"/>
        <v>30613.196322933334</v>
      </c>
      <c r="K54" s="120">
        <v>45</v>
      </c>
      <c r="L54" s="131" t="s">
        <v>324</v>
      </c>
      <c r="M54" s="55">
        <v>113600</v>
      </c>
      <c r="N54" s="40">
        <v>0.60432432432432437</v>
      </c>
      <c r="O54" s="351">
        <v>11477</v>
      </c>
      <c r="P54" s="361">
        <f t="shared" si="5"/>
        <v>125077</v>
      </c>
      <c r="Q54" s="55">
        <v>109600</v>
      </c>
      <c r="R54" s="40">
        <v>0.60432432432432437</v>
      </c>
      <c r="S54" s="59">
        <v>11894</v>
      </c>
      <c r="T54" s="162">
        <f t="shared" si="6"/>
        <v>121494</v>
      </c>
      <c r="U54" s="122">
        <v>115200</v>
      </c>
      <c r="V54" s="40">
        <v>0.60432432432432437</v>
      </c>
      <c r="W54" s="41">
        <v>10433.728800000001</v>
      </c>
      <c r="X54" s="146">
        <f t="shared" si="7"/>
        <v>125633.7288</v>
      </c>
      <c r="Y54" s="122">
        <v>120000</v>
      </c>
      <c r="Z54" s="40">
        <v>0.60432432432432437</v>
      </c>
      <c r="AA54" s="41">
        <v>11686</v>
      </c>
      <c r="AB54" s="146">
        <f t="shared" si="8"/>
        <v>131686</v>
      </c>
      <c r="AC54" s="571">
        <v>133611.349171974</v>
      </c>
      <c r="AD54" s="563">
        <v>0.60432432432432404</v>
      </c>
      <c r="AE54" s="570">
        <v>34350.545699911097</v>
      </c>
      <c r="AF54" s="570">
        <f t="shared" si="27"/>
        <v>167961.8948718851</v>
      </c>
      <c r="AG54" s="456">
        <f t="shared" si="9"/>
        <v>117077.63666580307</v>
      </c>
    </row>
    <row r="55" spans="1:36" x14ac:dyDescent="0.2">
      <c r="A55" s="7">
        <v>46</v>
      </c>
      <c r="B55" s="13" t="s">
        <v>39</v>
      </c>
      <c r="C55" s="339">
        <v>12740</v>
      </c>
      <c r="D55" s="344">
        <f t="shared" si="25"/>
        <v>13922.272000000001</v>
      </c>
      <c r="E55" s="115">
        <v>16340</v>
      </c>
      <c r="F55" s="190">
        <f t="shared" si="26"/>
        <v>17189.68</v>
      </c>
      <c r="G55" s="271">
        <v>15814.5056</v>
      </c>
      <c r="H55" s="305">
        <f t="shared" si="3"/>
        <v>16621.045385600002</v>
      </c>
      <c r="I55" s="272">
        <f t="shared" si="4"/>
        <v>15910.999128533333</v>
      </c>
      <c r="K55" s="120">
        <v>46</v>
      </c>
      <c r="L55" s="131" t="s">
        <v>39</v>
      </c>
      <c r="M55" s="55">
        <v>47950</v>
      </c>
      <c r="N55" s="40">
        <v>0.33648648648648649</v>
      </c>
      <c r="O55" s="351">
        <v>6512</v>
      </c>
      <c r="P55" s="361">
        <f t="shared" si="5"/>
        <v>54462</v>
      </c>
      <c r="Q55" s="55">
        <v>46200</v>
      </c>
      <c r="R55" s="40">
        <v>0.33648648648648649</v>
      </c>
      <c r="S55" s="59">
        <v>6745</v>
      </c>
      <c r="T55" s="162">
        <f t="shared" si="6"/>
        <v>52945</v>
      </c>
      <c r="U55" s="122">
        <v>49350</v>
      </c>
      <c r="V55" s="40">
        <v>0.33648648648648649</v>
      </c>
      <c r="W55" s="41">
        <v>5814.5056000000004</v>
      </c>
      <c r="X55" s="146">
        <f t="shared" si="7"/>
        <v>55164.505600000004</v>
      </c>
      <c r="Y55" s="122">
        <v>53200</v>
      </c>
      <c r="Z55" s="40">
        <v>0.33648648648648649</v>
      </c>
      <c r="AA55" s="41">
        <v>6338</v>
      </c>
      <c r="AB55" s="146">
        <f t="shared" si="8"/>
        <v>59538</v>
      </c>
      <c r="AC55" s="571">
        <v>83895.498317286198</v>
      </c>
      <c r="AD55" s="563">
        <v>0.33648648648648599</v>
      </c>
      <c r="AE55" s="570">
        <v>21486.569291260501</v>
      </c>
      <c r="AF55" s="570">
        <f t="shared" si="27"/>
        <v>105382.0676085467</v>
      </c>
      <c r="AG55" s="456">
        <f t="shared" si="9"/>
        <v>57233.762056180007</v>
      </c>
    </row>
    <row r="56" spans="1:36" x14ac:dyDescent="0.2">
      <c r="A56" s="7">
        <v>47</v>
      </c>
      <c r="B56" s="13" t="s">
        <v>40</v>
      </c>
      <c r="C56" s="339">
        <v>41160</v>
      </c>
      <c r="D56" s="344">
        <f t="shared" si="25"/>
        <v>44979.648000000001</v>
      </c>
      <c r="E56" s="115">
        <v>52820</v>
      </c>
      <c r="F56" s="190">
        <f t="shared" si="26"/>
        <v>55566.64</v>
      </c>
      <c r="G56" s="271">
        <v>51121.308799999999</v>
      </c>
      <c r="H56" s="305">
        <f t="shared" si="3"/>
        <v>53728.495548799998</v>
      </c>
      <c r="I56" s="272">
        <f t="shared" si="4"/>
        <v>51424.927849599997</v>
      </c>
      <c r="K56" s="120">
        <v>47</v>
      </c>
      <c r="L56" s="131" t="s">
        <v>40</v>
      </c>
      <c r="M56" s="55">
        <v>45540</v>
      </c>
      <c r="N56" s="40">
        <v>0.30405405405405406</v>
      </c>
      <c r="O56" s="351">
        <v>20115</v>
      </c>
      <c r="P56" s="361">
        <f t="shared" si="5"/>
        <v>65655</v>
      </c>
      <c r="Q56" s="55">
        <v>43560</v>
      </c>
      <c r="R56" s="40">
        <v>0.30405405405405406</v>
      </c>
      <c r="S56" s="59">
        <v>21021</v>
      </c>
      <c r="T56" s="162">
        <f t="shared" si="6"/>
        <v>64581</v>
      </c>
      <c r="U56" s="122">
        <v>48180</v>
      </c>
      <c r="V56" s="40">
        <v>0.30405405405405406</v>
      </c>
      <c r="W56" s="41">
        <v>18121.308799999999</v>
      </c>
      <c r="X56" s="146">
        <f t="shared" si="7"/>
        <v>66301.308799999999</v>
      </c>
      <c r="Y56" s="122">
        <v>47850</v>
      </c>
      <c r="Z56" s="40">
        <v>0.30405405405405406</v>
      </c>
      <c r="AA56" s="41">
        <v>20477</v>
      </c>
      <c r="AB56" s="146">
        <f t="shared" si="8"/>
        <v>68327</v>
      </c>
      <c r="AC56" s="571">
        <v>226828.56952451501</v>
      </c>
      <c r="AD56" s="563">
        <v>0.304054054054054</v>
      </c>
      <c r="AE56" s="570">
        <v>25114.272783313601</v>
      </c>
      <c r="AF56" s="570">
        <f t="shared" si="27"/>
        <v>251942.8423078286</v>
      </c>
      <c r="AG56" s="456">
        <f t="shared" si="9"/>
        <v>94705.346492904762</v>
      </c>
    </row>
    <row r="57" spans="1:36" s="240" customFormat="1" ht="12.75" customHeight="1" x14ac:dyDescent="0.2">
      <c r="A57" s="663" t="s">
        <v>402</v>
      </c>
      <c r="B57" s="664"/>
      <c r="C57" s="34"/>
      <c r="D57" s="34"/>
      <c r="E57" s="34"/>
      <c r="F57" s="39"/>
      <c r="G57" s="111"/>
      <c r="H57" s="307"/>
      <c r="I57" s="283"/>
      <c r="J57" s="111"/>
      <c r="K57" s="309" t="s">
        <v>402</v>
      </c>
      <c r="L57" s="34"/>
      <c r="M57" s="349"/>
      <c r="N57" s="180"/>
      <c r="O57" s="350"/>
      <c r="P57" s="349"/>
      <c r="Q57" s="349"/>
      <c r="R57" s="180"/>
      <c r="S57" s="349"/>
      <c r="T57" s="349"/>
      <c r="U57" s="180"/>
      <c r="V57" s="180"/>
      <c r="W57" s="180"/>
      <c r="X57" s="180"/>
      <c r="Y57" s="180"/>
      <c r="Z57" s="180"/>
      <c r="AA57" s="180"/>
      <c r="AB57" s="180"/>
      <c r="AC57" s="564"/>
      <c r="AD57" s="565"/>
      <c r="AE57" s="564"/>
      <c r="AF57" s="566"/>
      <c r="AG57" s="566"/>
      <c r="AJ57" s="241"/>
    </row>
    <row r="58" spans="1:36" x14ac:dyDescent="0.2">
      <c r="A58" s="7">
        <v>48</v>
      </c>
      <c r="B58" s="13" t="s">
        <v>41</v>
      </c>
      <c r="C58" s="339">
        <v>159740</v>
      </c>
      <c r="D58" s="344">
        <f t="shared" ref="D58:D73" si="28">C58*9.28%+C58</f>
        <v>174563.872</v>
      </c>
      <c r="E58" s="115">
        <v>204915</v>
      </c>
      <c r="F58" s="190">
        <f t="shared" ref="F58:F73" si="29">+E58*5.2%+E58</f>
        <v>215570.58000000002</v>
      </c>
      <c r="G58" s="271">
        <v>198324.93360000002</v>
      </c>
      <c r="H58" s="305">
        <f t="shared" si="3"/>
        <v>208439.50521360003</v>
      </c>
      <c r="I58" s="272">
        <f t="shared" si="4"/>
        <v>199524.65240453335</v>
      </c>
      <c r="K58" s="120">
        <v>48</v>
      </c>
      <c r="L58" s="131" t="s">
        <v>41</v>
      </c>
      <c r="M58" s="55">
        <v>483000</v>
      </c>
      <c r="N58" s="40">
        <v>0.33667567567567569</v>
      </c>
      <c r="O58" s="351">
        <v>76257</v>
      </c>
      <c r="P58" s="361">
        <f t="shared" si="5"/>
        <v>559257</v>
      </c>
      <c r="Q58" s="55">
        <v>479500</v>
      </c>
      <c r="R58" s="40">
        <v>0.33667567567567569</v>
      </c>
      <c r="S58" s="59">
        <v>80417</v>
      </c>
      <c r="T58" s="162">
        <f t="shared" si="6"/>
        <v>559917</v>
      </c>
      <c r="U58" s="122">
        <v>511000</v>
      </c>
      <c r="V58" s="40">
        <v>0.33667567567567569</v>
      </c>
      <c r="W58" s="41">
        <v>69324.933600000018</v>
      </c>
      <c r="X58" s="146">
        <f t="shared" si="7"/>
        <v>580324.93359999999</v>
      </c>
      <c r="Y58" s="122">
        <v>507500</v>
      </c>
      <c r="Z58" s="40">
        <v>0.33667567567567569</v>
      </c>
      <c r="AA58" s="41">
        <v>78337</v>
      </c>
      <c r="AB58" s="146">
        <f t="shared" si="8"/>
        <v>585837</v>
      </c>
      <c r="AC58" s="571">
        <v>1095302.33914235</v>
      </c>
      <c r="AD58" s="563">
        <v>0.33667567567567602</v>
      </c>
      <c r="AE58" s="570">
        <v>150538.04276765601</v>
      </c>
      <c r="AF58" s="570">
        <f t="shared" ref="AF58:AF73" si="30">IF(AND(AC58="",AE58=""),"",SUM(AC58,AE58))</f>
        <v>1245840.3819100061</v>
      </c>
      <c r="AG58" s="456">
        <f t="shared" si="9"/>
        <v>621783.49465242319</v>
      </c>
    </row>
    <row r="59" spans="1:36" x14ac:dyDescent="0.2">
      <c r="A59" s="7">
        <v>49</v>
      </c>
      <c r="B59" s="13" t="s">
        <v>134</v>
      </c>
      <c r="C59" s="339">
        <v>64680</v>
      </c>
      <c r="D59" s="344">
        <f t="shared" si="28"/>
        <v>70682.304000000004</v>
      </c>
      <c r="E59" s="115">
        <v>82935</v>
      </c>
      <c r="F59" s="190">
        <f t="shared" si="29"/>
        <v>87247.62</v>
      </c>
      <c r="G59" s="271">
        <v>80267.810400000002</v>
      </c>
      <c r="H59" s="305">
        <f t="shared" si="3"/>
        <v>84361.468730399996</v>
      </c>
      <c r="I59" s="272">
        <f t="shared" si="4"/>
        <v>80763.797576800003</v>
      </c>
      <c r="K59" s="120">
        <v>49</v>
      </c>
      <c r="L59" s="131" t="s">
        <v>134</v>
      </c>
      <c r="M59" s="55">
        <v>136350</v>
      </c>
      <c r="N59" s="40">
        <v>0.50162162162162161</v>
      </c>
      <c r="O59" s="351">
        <v>31377</v>
      </c>
      <c r="P59" s="361">
        <f t="shared" si="5"/>
        <v>167727</v>
      </c>
      <c r="Q59" s="55">
        <v>136350</v>
      </c>
      <c r="R59" s="40">
        <v>0.50162162162162161</v>
      </c>
      <c r="S59" s="59">
        <v>32225</v>
      </c>
      <c r="T59" s="162">
        <f t="shared" si="6"/>
        <v>168575</v>
      </c>
      <c r="U59" s="122">
        <v>145440</v>
      </c>
      <c r="V59" s="40">
        <v>0.50162162162162161</v>
      </c>
      <c r="W59" s="41">
        <v>28267.810400000002</v>
      </c>
      <c r="X59" s="146">
        <f t="shared" si="7"/>
        <v>173707.81040000002</v>
      </c>
      <c r="Y59" s="122">
        <v>146450</v>
      </c>
      <c r="Z59" s="40">
        <v>0.50162162162162161</v>
      </c>
      <c r="AA59" s="41">
        <v>31377</v>
      </c>
      <c r="AB59" s="146">
        <f t="shared" si="8"/>
        <v>177827</v>
      </c>
      <c r="AC59" s="571">
        <v>563964.18313286896</v>
      </c>
      <c r="AD59" s="563">
        <v>0.50162162162162205</v>
      </c>
      <c r="AE59" s="570">
        <v>27739.891156576799</v>
      </c>
      <c r="AF59" s="570">
        <f t="shared" si="30"/>
        <v>591704.07428944577</v>
      </c>
      <c r="AG59" s="456">
        <f t="shared" si="9"/>
        <v>226717.4470443743</v>
      </c>
    </row>
    <row r="60" spans="1:36" x14ac:dyDescent="0.2">
      <c r="A60" s="7">
        <v>50</v>
      </c>
      <c r="B60" s="13" t="s">
        <v>42</v>
      </c>
      <c r="C60" s="339">
        <v>46060</v>
      </c>
      <c r="D60" s="344">
        <f t="shared" si="28"/>
        <v>50334.368000000002</v>
      </c>
      <c r="E60" s="115">
        <v>59090</v>
      </c>
      <c r="F60" s="190">
        <f t="shared" si="29"/>
        <v>62162.68</v>
      </c>
      <c r="G60" s="271">
        <v>57189.6656</v>
      </c>
      <c r="H60" s="305">
        <f t="shared" si="3"/>
        <v>60106.338545600003</v>
      </c>
      <c r="I60" s="272">
        <f t="shared" si="4"/>
        <v>57534.462181866671</v>
      </c>
      <c r="K60" s="120">
        <v>50</v>
      </c>
      <c r="L60" s="131" t="s">
        <v>42</v>
      </c>
      <c r="M60" s="55">
        <v>239700</v>
      </c>
      <c r="N60" s="40">
        <v>0.38459459459459461</v>
      </c>
      <c r="O60" s="351">
        <v>22411</v>
      </c>
      <c r="P60" s="361">
        <f t="shared" si="5"/>
        <v>262111</v>
      </c>
      <c r="Q60" s="55">
        <v>214200</v>
      </c>
      <c r="R60" s="40">
        <v>0.38459459459459461</v>
      </c>
      <c r="S60" s="59">
        <v>22612</v>
      </c>
      <c r="T60" s="162">
        <f t="shared" si="6"/>
        <v>236812</v>
      </c>
      <c r="U60" s="122">
        <v>246500</v>
      </c>
      <c r="V60" s="40">
        <v>0.38459459459459461</v>
      </c>
      <c r="W60" s="41">
        <v>20189.6656</v>
      </c>
      <c r="X60" s="146">
        <f t="shared" si="7"/>
        <v>266689.66560000001</v>
      </c>
      <c r="Y60" s="122">
        <v>248200</v>
      </c>
      <c r="Z60" s="40">
        <v>0.38459459459459461</v>
      </c>
      <c r="AA60" s="41">
        <v>22814</v>
      </c>
      <c r="AB60" s="146">
        <f t="shared" si="8"/>
        <v>271014</v>
      </c>
      <c r="AC60" s="571">
        <v>368208.02039253397</v>
      </c>
      <c r="AD60" s="563">
        <v>0.384594594594595</v>
      </c>
      <c r="AE60" s="570">
        <v>24391.839325581401</v>
      </c>
      <c r="AF60" s="570">
        <f t="shared" si="30"/>
        <v>392599.85971811536</v>
      </c>
      <c r="AG60" s="456">
        <f t="shared" si="9"/>
        <v>247793.49791666365</v>
      </c>
    </row>
    <row r="61" spans="1:36" x14ac:dyDescent="0.2">
      <c r="A61" s="7">
        <v>51</v>
      </c>
      <c r="B61" s="13" t="s">
        <v>135</v>
      </c>
      <c r="C61" s="339">
        <v>231280</v>
      </c>
      <c r="D61" s="344">
        <f t="shared" si="28"/>
        <v>252742.78399999999</v>
      </c>
      <c r="E61" s="115">
        <v>296590</v>
      </c>
      <c r="F61" s="190">
        <f t="shared" si="29"/>
        <v>312012.68</v>
      </c>
      <c r="G61" s="271">
        <v>287051.66560000001</v>
      </c>
      <c r="H61" s="305">
        <f t="shared" si="3"/>
        <v>301691.30054560001</v>
      </c>
      <c r="I61" s="272">
        <f t="shared" si="4"/>
        <v>288815.58818186662</v>
      </c>
      <c r="K61" s="120">
        <v>51</v>
      </c>
      <c r="L61" s="131" t="s">
        <v>135</v>
      </c>
      <c r="M61" s="55">
        <v>952000</v>
      </c>
      <c r="N61" s="40">
        <v>0.77405405405405403</v>
      </c>
      <c r="O61" s="351">
        <v>111057</v>
      </c>
      <c r="P61" s="361">
        <f t="shared" si="5"/>
        <v>1063057</v>
      </c>
      <c r="Q61" s="55">
        <v>863600</v>
      </c>
      <c r="R61" s="40">
        <v>0.77405405405405403</v>
      </c>
      <c r="S61" s="59">
        <v>114059</v>
      </c>
      <c r="T61" s="162">
        <f t="shared" si="6"/>
        <v>977659</v>
      </c>
      <c r="U61" s="122">
        <v>952000</v>
      </c>
      <c r="V61" s="40">
        <v>0.77405405405405403</v>
      </c>
      <c r="W61" s="41">
        <v>100051.66560000001</v>
      </c>
      <c r="X61" s="146">
        <f t="shared" si="7"/>
        <v>1052051.6655999999</v>
      </c>
      <c r="Y61" s="122">
        <v>1013200</v>
      </c>
      <c r="Z61" s="40">
        <v>0.77405405405405403</v>
      </c>
      <c r="AA61" s="41">
        <v>110057</v>
      </c>
      <c r="AB61" s="146">
        <f t="shared" si="8"/>
        <v>1123257</v>
      </c>
      <c r="AC61" s="571">
        <v>2403450.6647563302</v>
      </c>
      <c r="AD61" s="563">
        <v>0.77405405405405403</v>
      </c>
      <c r="AE61" s="570">
        <v>64762.663839927402</v>
      </c>
      <c r="AF61" s="570">
        <f t="shared" si="30"/>
        <v>2468213.3285962576</v>
      </c>
      <c r="AG61" s="456">
        <f t="shared" si="9"/>
        <v>1162175.5970630206</v>
      </c>
    </row>
    <row r="62" spans="1:36" x14ac:dyDescent="0.2">
      <c r="A62" s="7">
        <v>52</v>
      </c>
      <c r="B62" s="13" t="s">
        <v>43</v>
      </c>
      <c r="C62" s="339">
        <v>38220</v>
      </c>
      <c r="D62" s="344">
        <f t="shared" si="28"/>
        <v>41766.815999999999</v>
      </c>
      <c r="E62" s="115">
        <v>49020</v>
      </c>
      <c r="F62" s="190">
        <f t="shared" si="29"/>
        <v>51569.04</v>
      </c>
      <c r="G62" s="271">
        <v>47443.516799999998</v>
      </c>
      <c r="H62" s="305">
        <f t="shared" si="3"/>
        <v>49863.136156799999</v>
      </c>
      <c r="I62" s="272">
        <f t="shared" si="4"/>
        <v>47732.9973856</v>
      </c>
      <c r="K62" s="120">
        <v>52</v>
      </c>
      <c r="L62" s="131" t="s">
        <v>43</v>
      </c>
      <c r="M62" s="55">
        <v>98600</v>
      </c>
      <c r="N62" s="40">
        <v>0.49783783783783786</v>
      </c>
      <c r="O62" s="351">
        <v>18088</v>
      </c>
      <c r="P62" s="361">
        <f t="shared" si="5"/>
        <v>116688</v>
      </c>
      <c r="Q62" s="55">
        <v>85000</v>
      </c>
      <c r="R62" s="40">
        <v>0.49783783783783786</v>
      </c>
      <c r="S62" s="59">
        <v>18581</v>
      </c>
      <c r="T62" s="162">
        <f t="shared" si="6"/>
        <v>103581</v>
      </c>
      <c r="U62" s="122">
        <v>98600</v>
      </c>
      <c r="V62" s="40">
        <v>0.49783783783783786</v>
      </c>
      <c r="W62" s="41">
        <v>16443.516799999998</v>
      </c>
      <c r="X62" s="146">
        <f t="shared" si="7"/>
        <v>115043.5168</v>
      </c>
      <c r="Y62" s="122">
        <v>103360</v>
      </c>
      <c r="Z62" s="40">
        <v>0.49783783783783786</v>
      </c>
      <c r="AA62" s="41">
        <v>17923</v>
      </c>
      <c r="AB62" s="146">
        <f t="shared" si="8"/>
        <v>121283</v>
      </c>
      <c r="AC62" s="571">
        <v>358886.29835727997</v>
      </c>
      <c r="AD62" s="563">
        <v>0.49783783783783803</v>
      </c>
      <c r="AE62" s="570">
        <v>88323.316284031898</v>
      </c>
      <c r="AF62" s="570">
        <f t="shared" si="30"/>
        <v>447209.61464131187</v>
      </c>
      <c r="AG62" s="456">
        <f t="shared" si="9"/>
        <v>158589.68813781862</v>
      </c>
    </row>
    <row r="63" spans="1:36" x14ac:dyDescent="0.2">
      <c r="A63" s="7">
        <v>53</v>
      </c>
      <c r="B63" s="13" t="s">
        <v>214</v>
      </c>
      <c r="C63" s="339">
        <v>19600</v>
      </c>
      <c r="D63" s="344">
        <f t="shared" si="28"/>
        <v>21418.880000000001</v>
      </c>
      <c r="E63" s="115">
        <v>25175</v>
      </c>
      <c r="F63" s="190">
        <f t="shared" si="29"/>
        <v>26484.1</v>
      </c>
      <c r="G63" s="271">
        <v>24365.371999999999</v>
      </c>
      <c r="H63" s="305">
        <f t="shared" si="3"/>
        <v>25608.005971999999</v>
      </c>
      <c r="I63" s="272">
        <f t="shared" si="4"/>
        <v>24503.661990666664</v>
      </c>
      <c r="K63" s="120">
        <v>53</v>
      </c>
      <c r="L63" s="131" t="s">
        <v>214</v>
      </c>
      <c r="M63" s="55">
        <v>63000</v>
      </c>
      <c r="N63" s="40">
        <v>0.11432432432432432</v>
      </c>
      <c r="O63" s="351">
        <v>9202</v>
      </c>
      <c r="P63" s="361">
        <f t="shared" si="5"/>
        <v>72202</v>
      </c>
      <c r="Q63" s="55">
        <v>60300</v>
      </c>
      <c r="R63" s="40">
        <v>0.11432432432432432</v>
      </c>
      <c r="S63" s="59">
        <v>9453</v>
      </c>
      <c r="T63" s="162">
        <f t="shared" si="6"/>
        <v>69753</v>
      </c>
      <c r="U63" s="122">
        <v>62550</v>
      </c>
      <c r="V63" s="40">
        <v>0.11432432432432432</v>
      </c>
      <c r="W63" s="41">
        <v>8365.3719999999994</v>
      </c>
      <c r="X63" s="146">
        <f t="shared" si="7"/>
        <v>70915.372000000003</v>
      </c>
      <c r="Y63" s="122">
        <v>65250</v>
      </c>
      <c r="Z63" s="40">
        <v>0.11432432432432432</v>
      </c>
      <c r="AA63" s="41">
        <v>9453</v>
      </c>
      <c r="AB63" s="146">
        <f t="shared" si="8"/>
        <v>74703</v>
      </c>
      <c r="AC63" s="571">
        <v>184880.820365872</v>
      </c>
      <c r="AD63" s="563">
        <v>0.114324324324324</v>
      </c>
      <c r="AE63" s="570">
        <v>45660.901769352597</v>
      </c>
      <c r="AF63" s="570">
        <f t="shared" si="30"/>
        <v>230541.72213522461</v>
      </c>
      <c r="AG63" s="456">
        <f t="shared" si="9"/>
        <v>90436.4593543152</v>
      </c>
    </row>
    <row r="64" spans="1:36" x14ac:dyDescent="0.2">
      <c r="A64" s="7">
        <v>54</v>
      </c>
      <c r="B64" s="13" t="s">
        <v>215</v>
      </c>
      <c r="C64" s="339">
        <v>10780</v>
      </c>
      <c r="D64" s="344">
        <f t="shared" si="28"/>
        <v>11780.384</v>
      </c>
      <c r="E64" s="115">
        <v>13870</v>
      </c>
      <c r="F64" s="190">
        <f t="shared" si="29"/>
        <v>14591.24</v>
      </c>
      <c r="G64" s="271">
        <v>13423.9408</v>
      </c>
      <c r="H64" s="305">
        <f t="shared" si="3"/>
        <v>14108.561780800001</v>
      </c>
      <c r="I64" s="272">
        <f t="shared" si="4"/>
        <v>13493.395260266667</v>
      </c>
      <c r="K64" s="120">
        <v>54</v>
      </c>
      <c r="L64" s="131" t="s">
        <v>215</v>
      </c>
      <c r="M64" s="55">
        <v>62100</v>
      </c>
      <c r="N64" s="40">
        <v>0.11432432432432432</v>
      </c>
      <c r="O64" s="351">
        <v>4911</v>
      </c>
      <c r="P64" s="361">
        <f t="shared" si="5"/>
        <v>67011</v>
      </c>
      <c r="Q64" s="55">
        <v>57150</v>
      </c>
      <c r="R64" s="40">
        <v>0.11432432432432432</v>
      </c>
      <c r="S64" s="59">
        <v>5132</v>
      </c>
      <c r="T64" s="162">
        <f t="shared" si="6"/>
        <v>62282</v>
      </c>
      <c r="U64" s="122">
        <v>64800</v>
      </c>
      <c r="V64" s="40">
        <v>0.11432432432432432</v>
      </c>
      <c r="W64" s="41">
        <v>4423.9408000000003</v>
      </c>
      <c r="X64" s="146">
        <f t="shared" si="7"/>
        <v>69223.940799999997</v>
      </c>
      <c r="Y64" s="122">
        <v>66150</v>
      </c>
      <c r="Z64" s="40">
        <v>0.11432432432432432</v>
      </c>
      <c r="AA64" s="41">
        <v>4999</v>
      </c>
      <c r="AB64" s="146">
        <f t="shared" si="8"/>
        <v>71149</v>
      </c>
      <c r="AC64" s="571">
        <v>87002.738995704203</v>
      </c>
      <c r="AD64" s="563">
        <v>0.114324324324324</v>
      </c>
      <c r="AE64" s="570">
        <v>12623.1652560732</v>
      </c>
      <c r="AF64" s="570">
        <f t="shared" si="30"/>
        <v>99625.904251777407</v>
      </c>
      <c r="AG64" s="456">
        <f t="shared" si="9"/>
        <v>63797.540052007338</v>
      </c>
    </row>
    <row r="65" spans="1:36" x14ac:dyDescent="0.2">
      <c r="A65" s="7">
        <v>55</v>
      </c>
      <c r="B65" s="13" t="s">
        <v>136</v>
      </c>
      <c r="C65" s="339">
        <v>625240</v>
      </c>
      <c r="D65" s="344">
        <f t="shared" si="28"/>
        <v>683262.272</v>
      </c>
      <c r="E65" s="115">
        <v>801895</v>
      </c>
      <c r="F65" s="190">
        <f t="shared" si="29"/>
        <v>843593.54</v>
      </c>
      <c r="G65" s="271">
        <v>776106.05680000002</v>
      </c>
      <c r="H65" s="305">
        <f t="shared" si="3"/>
        <v>815687.46569680003</v>
      </c>
      <c r="I65" s="272">
        <f t="shared" si="4"/>
        <v>780847.75923226669</v>
      </c>
      <c r="K65" s="120">
        <v>55</v>
      </c>
      <c r="L65" s="131" t="s">
        <v>136</v>
      </c>
      <c r="M65" s="55">
        <v>720720</v>
      </c>
      <c r="N65" s="40">
        <v>1.1513513513513514</v>
      </c>
      <c r="O65" s="351">
        <v>302038</v>
      </c>
      <c r="P65" s="361">
        <f t="shared" si="5"/>
        <v>1022758</v>
      </c>
      <c r="Q65" s="55">
        <v>660240</v>
      </c>
      <c r="R65" s="40">
        <v>1.1513513513513514</v>
      </c>
      <c r="S65" s="59">
        <v>304759</v>
      </c>
      <c r="T65" s="162">
        <f t="shared" si="6"/>
        <v>964999</v>
      </c>
      <c r="U65" s="122">
        <v>700560</v>
      </c>
      <c r="V65" s="40">
        <v>1.1513513513513514</v>
      </c>
      <c r="W65" s="41">
        <v>272106.05680000002</v>
      </c>
      <c r="X65" s="146">
        <f t="shared" si="7"/>
        <v>972666.05680000002</v>
      </c>
      <c r="Y65" s="122">
        <v>735840</v>
      </c>
      <c r="Z65" s="40">
        <v>1.1513513513513514</v>
      </c>
      <c r="AA65" s="41">
        <v>307480</v>
      </c>
      <c r="AB65" s="146">
        <f t="shared" si="8"/>
        <v>1043320</v>
      </c>
      <c r="AC65" s="571">
        <v>1135696.46796178</v>
      </c>
      <c r="AD65" s="563">
        <v>1.15135135135135</v>
      </c>
      <c r="AE65" s="570">
        <v>53467.843973877898</v>
      </c>
      <c r="AF65" s="570">
        <f t="shared" si="30"/>
        <v>1189164.3119356579</v>
      </c>
      <c r="AG65" s="456">
        <f t="shared" si="9"/>
        <v>995625.85466132069</v>
      </c>
    </row>
    <row r="66" spans="1:36" x14ac:dyDescent="0.2">
      <c r="A66" s="7">
        <v>56</v>
      </c>
      <c r="B66" s="13" t="s">
        <v>147</v>
      </c>
      <c r="C66" s="339">
        <v>465500</v>
      </c>
      <c r="D66" s="344">
        <f t="shared" si="28"/>
        <v>508698.4</v>
      </c>
      <c r="E66" s="115">
        <v>597075</v>
      </c>
      <c r="F66" s="190">
        <f t="shared" si="29"/>
        <v>628122.9</v>
      </c>
      <c r="G66" s="271">
        <v>577873.06799999997</v>
      </c>
      <c r="H66" s="305">
        <f t="shared" si="3"/>
        <v>607344.594468</v>
      </c>
      <c r="I66" s="272">
        <f t="shared" si="4"/>
        <v>581388.63148933335</v>
      </c>
      <c r="K66" s="120">
        <v>56</v>
      </c>
      <c r="L66" s="131" t="s">
        <v>147</v>
      </c>
      <c r="M66" s="55">
        <v>515120</v>
      </c>
      <c r="N66" s="40">
        <v>1.0513513513513513</v>
      </c>
      <c r="O66" s="351">
        <v>222060</v>
      </c>
      <c r="P66" s="361">
        <f t="shared" si="5"/>
        <v>737180</v>
      </c>
      <c r="Q66" s="55">
        <v>503840</v>
      </c>
      <c r="R66" s="40">
        <v>1.0513513513513513</v>
      </c>
      <c r="S66" s="59">
        <v>230135</v>
      </c>
      <c r="T66" s="162">
        <f t="shared" si="6"/>
        <v>733975</v>
      </c>
      <c r="U66" s="122">
        <v>564000</v>
      </c>
      <c r="V66" s="40">
        <v>1.0513513513513513</v>
      </c>
      <c r="W66" s="41">
        <v>201873.06799999997</v>
      </c>
      <c r="X66" s="146">
        <f t="shared" si="7"/>
        <v>765873.06799999997</v>
      </c>
      <c r="Y66" s="122">
        <v>548960</v>
      </c>
      <c r="Z66" s="40">
        <v>1.0513513513513513</v>
      </c>
      <c r="AA66" s="41">
        <v>218023</v>
      </c>
      <c r="AB66" s="146">
        <f t="shared" si="8"/>
        <v>766983</v>
      </c>
      <c r="AC66" s="571">
        <v>859152.04758257896</v>
      </c>
      <c r="AD66" s="563">
        <v>1.0513513513513499</v>
      </c>
      <c r="AE66" s="570">
        <v>50912.138515879102</v>
      </c>
      <c r="AF66" s="570">
        <f t="shared" si="30"/>
        <v>910064.18609845801</v>
      </c>
      <c r="AG66" s="456">
        <f t="shared" si="9"/>
        <v>749243.98093129846</v>
      </c>
    </row>
    <row r="67" spans="1:36" x14ac:dyDescent="0.2">
      <c r="A67" s="7">
        <v>57</v>
      </c>
      <c r="B67" s="13" t="s">
        <v>507</v>
      </c>
      <c r="C67" s="339">
        <v>110740</v>
      </c>
      <c r="D67" s="344">
        <f t="shared" si="28"/>
        <v>121016.67199999999</v>
      </c>
      <c r="E67" s="115">
        <v>142025</v>
      </c>
      <c r="F67" s="190">
        <f t="shared" si="29"/>
        <v>149410.29999999999</v>
      </c>
      <c r="G67" s="271">
        <v>137457.476</v>
      </c>
      <c r="H67" s="305">
        <f t="shared" si="3"/>
        <v>144467.80727600001</v>
      </c>
      <c r="I67" s="272">
        <f t="shared" si="4"/>
        <v>138298.25975866665</v>
      </c>
      <c r="K67" s="120">
        <v>57</v>
      </c>
      <c r="L67" s="131" t="s">
        <v>507</v>
      </c>
      <c r="M67" s="55">
        <v>121040</v>
      </c>
      <c r="N67" s="40">
        <v>0.96216216216216222</v>
      </c>
      <c r="O67" s="351">
        <v>54272</v>
      </c>
      <c r="P67" s="361">
        <f t="shared" si="5"/>
        <v>175312</v>
      </c>
      <c r="Q67" s="55">
        <v>113920</v>
      </c>
      <c r="R67" s="40">
        <v>0.96216216216216222</v>
      </c>
      <c r="S67" s="59">
        <v>54757</v>
      </c>
      <c r="T67" s="162">
        <f t="shared" si="6"/>
        <v>168677</v>
      </c>
      <c r="U67" s="122">
        <v>128160</v>
      </c>
      <c r="V67" s="40">
        <v>0.96216216216216222</v>
      </c>
      <c r="W67" s="41">
        <v>48457.475999999995</v>
      </c>
      <c r="X67" s="146">
        <f t="shared" si="7"/>
        <v>176617.476</v>
      </c>
      <c r="Y67" s="122">
        <v>135280</v>
      </c>
      <c r="Z67" s="40">
        <v>0.96216216216216222</v>
      </c>
      <c r="AA67" s="41">
        <v>53788</v>
      </c>
      <c r="AB67" s="146">
        <f t="shared" si="8"/>
        <v>189068</v>
      </c>
      <c r="AC67" s="571">
        <v>174276</v>
      </c>
      <c r="AD67" s="563">
        <v>0.96216216216216199</v>
      </c>
      <c r="AE67" s="570">
        <v>72615</v>
      </c>
      <c r="AF67" s="570">
        <f t="shared" si="30"/>
        <v>246891</v>
      </c>
      <c r="AG67" s="456">
        <f t="shared" si="9"/>
        <v>182477.2892931111</v>
      </c>
    </row>
    <row r="68" spans="1:36" x14ac:dyDescent="0.2">
      <c r="A68" s="7">
        <v>58</v>
      </c>
      <c r="B68" s="13" t="s">
        <v>46</v>
      </c>
      <c r="C68" s="339">
        <v>147980</v>
      </c>
      <c r="D68" s="344">
        <f t="shared" si="28"/>
        <v>161712.54399999999</v>
      </c>
      <c r="E68" s="115">
        <v>189810</v>
      </c>
      <c r="F68" s="190">
        <f t="shared" si="29"/>
        <v>199680.12</v>
      </c>
      <c r="G68" s="271">
        <v>183705.71039999998</v>
      </c>
      <c r="H68" s="305">
        <f t="shared" si="3"/>
        <v>193074.70163039997</v>
      </c>
      <c r="I68" s="272">
        <f t="shared" si="4"/>
        <v>184822.45521013331</v>
      </c>
      <c r="K68" s="120">
        <v>58</v>
      </c>
      <c r="L68" s="131" t="s">
        <v>46</v>
      </c>
      <c r="M68" s="55">
        <v>168980</v>
      </c>
      <c r="N68" s="40">
        <v>1.077027027027027</v>
      </c>
      <c r="O68" s="351">
        <v>71823</v>
      </c>
      <c r="P68" s="361">
        <f t="shared" si="5"/>
        <v>240803</v>
      </c>
      <c r="Q68" s="55">
        <v>148750</v>
      </c>
      <c r="R68" s="40">
        <v>1.077027027027027</v>
      </c>
      <c r="S68" s="59">
        <v>73117</v>
      </c>
      <c r="T68" s="162">
        <f t="shared" si="6"/>
        <v>221867</v>
      </c>
      <c r="U68" s="122">
        <v>173740</v>
      </c>
      <c r="V68" s="40">
        <v>1.077027027027027</v>
      </c>
      <c r="W68" s="41">
        <v>64705.710399999982</v>
      </c>
      <c r="X68" s="146">
        <f t="shared" si="7"/>
        <v>238445.71039999998</v>
      </c>
      <c r="Y68" s="122">
        <v>177310</v>
      </c>
      <c r="Z68" s="40">
        <v>1.077027027027027</v>
      </c>
      <c r="AA68" s="41">
        <v>72470</v>
      </c>
      <c r="AB68" s="146">
        <f t="shared" si="8"/>
        <v>249780</v>
      </c>
      <c r="AC68" s="571">
        <v>1694999.7900770199</v>
      </c>
      <c r="AD68" s="563">
        <v>1.0770270270270299</v>
      </c>
      <c r="AE68" s="570">
        <v>232429.370847363</v>
      </c>
      <c r="AF68" s="570">
        <f t="shared" si="30"/>
        <v>1927429.160924383</v>
      </c>
      <c r="AG68" s="456">
        <f t="shared" si="9"/>
        <v>510524.55442241934</v>
      </c>
    </row>
    <row r="69" spans="1:36" x14ac:dyDescent="0.2">
      <c r="A69" s="7">
        <v>59</v>
      </c>
      <c r="B69" s="13" t="s">
        <v>47</v>
      </c>
      <c r="C69" s="339">
        <v>33320</v>
      </c>
      <c r="D69" s="344">
        <f t="shared" si="28"/>
        <v>36412.095999999998</v>
      </c>
      <c r="E69" s="115">
        <v>42750</v>
      </c>
      <c r="F69" s="190">
        <f t="shared" si="29"/>
        <v>44973</v>
      </c>
      <c r="G69" s="271">
        <v>41375.160000000003</v>
      </c>
      <c r="H69" s="305">
        <f t="shared" si="3"/>
        <v>43485.293160000001</v>
      </c>
      <c r="I69" s="272">
        <f t="shared" si="4"/>
        <v>41623.463053333333</v>
      </c>
      <c r="K69" s="120">
        <v>59</v>
      </c>
      <c r="L69" s="131" t="s">
        <v>47</v>
      </c>
      <c r="M69" s="55">
        <v>36450</v>
      </c>
      <c r="N69" s="40">
        <v>0.42297297297297298</v>
      </c>
      <c r="O69" s="351">
        <v>15956</v>
      </c>
      <c r="P69" s="361">
        <f t="shared" si="5"/>
        <v>52406</v>
      </c>
      <c r="Q69" s="55">
        <v>34020</v>
      </c>
      <c r="R69" s="40">
        <v>0.42297297297297298</v>
      </c>
      <c r="S69" s="59">
        <v>16531</v>
      </c>
      <c r="T69" s="162">
        <f t="shared" si="6"/>
        <v>50551</v>
      </c>
      <c r="U69" s="122">
        <v>40230</v>
      </c>
      <c r="V69" s="40">
        <v>0.42297297297297298</v>
      </c>
      <c r="W69" s="41">
        <v>14375.160000000003</v>
      </c>
      <c r="X69" s="146">
        <f t="shared" si="7"/>
        <v>54605.16</v>
      </c>
      <c r="Y69" s="122">
        <v>41040</v>
      </c>
      <c r="Z69" s="40">
        <v>0.42297297297297298</v>
      </c>
      <c r="AA69" s="41">
        <v>15669</v>
      </c>
      <c r="AB69" s="146">
        <f t="shared" si="8"/>
        <v>56709</v>
      </c>
      <c r="AC69" s="571">
        <v>417923.87124722201</v>
      </c>
      <c r="AD69" s="563">
        <v>0.42297297297297298</v>
      </c>
      <c r="AE69" s="570">
        <v>23381.986105095501</v>
      </c>
      <c r="AF69" s="570">
        <f t="shared" si="30"/>
        <v>441305.85735231749</v>
      </c>
      <c r="AG69" s="456">
        <f t="shared" si="9"/>
        <v>116200.08006760846</v>
      </c>
    </row>
    <row r="70" spans="1:36" x14ac:dyDescent="0.2">
      <c r="A70" s="7">
        <v>60</v>
      </c>
      <c r="B70" s="13" t="s">
        <v>48</v>
      </c>
      <c r="C70" s="339">
        <v>233240</v>
      </c>
      <c r="D70" s="344">
        <f t="shared" si="28"/>
        <v>254884.67199999999</v>
      </c>
      <c r="E70" s="115">
        <v>299155</v>
      </c>
      <c r="F70" s="190">
        <f t="shared" si="29"/>
        <v>314711.06</v>
      </c>
      <c r="G70" s="271">
        <v>289534.1752</v>
      </c>
      <c r="H70" s="305">
        <f t="shared" si="3"/>
        <v>304300.41813519999</v>
      </c>
      <c r="I70" s="272">
        <f t="shared" si="4"/>
        <v>291298.71671173332</v>
      </c>
      <c r="K70" s="120">
        <v>60</v>
      </c>
      <c r="L70" s="131" t="s">
        <v>48</v>
      </c>
      <c r="M70" s="55">
        <v>255680</v>
      </c>
      <c r="N70" s="40">
        <v>0.50378378378378375</v>
      </c>
      <c r="O70" s="351">
        <v>111688</v>
      </c>
      <c r="P70" s="361">
        <f t="shared" si="5"/>
        <v>367368</v>
      </c>
      <c r="Q70" s="55">
        <v>259440</v>
      </c>
      <c r="R70" s="40">
        <v>0.50378378378378375</v>
      </c>
      <c r="S70" s="59">
        <v>117780</v>
      </c>
      <c r="T70" s="162">
        <f t="shared" si="6"/>
        <v>377220</v>
      </c>
      <c r="U70" s="122">
        <v>282000</v>
      </c>
      <c r="V70" s="40">
        <v>0.50378378378378375</v>
      </c>
      <c r="W70" s="41">
        <v>101534.1752</v>
      </c>
      <c r="X70" s="146">
        <f t="shared" si="7"/>
        <v>383534.1752</v>
      </c>
      <c r="Y70" s="122">
        <v>276360</v>
      </c>
      <c r="Z70" s="40">
        <v>0.50378378378378375</v>
      </c>
      <c r="AA70" s="41">
        <v>109657</v>
      </c>
      <c r="AB70" s="146">
        <f t="shared" si="8"/>
        <v>386017</v>
      </c>
      <c r="AC70" s="571">
        <v>3073061.0309554101</v>
      </c>
      <c r="AD70" s="563">
        <v>0.50378378378378397</v>
      </c>
      <c r="AE70" s="570">
        <v>53126.047499251901</v>
      </c>
      <c r="AF70" s="570">
        <f t="shared" si="30"/>
        <v>3126187.0784546621</v>
      </c>
      <c r="AG70" s="456">
        <f t="shared" si="9"/>
        <v>821937.49506106589</v>
      </c>
    </row>
    <row r="71" spans="1:36" x14ac:dyDescent="0.2">
      <c r="A71" s="7">
        <v>61</v>
      </c>
      <c r="B71" s="13" t="s">
        <v>341</v>
      </c>
      <c r="C71" s="339">
        <v>95060</v>
      </c>
      <c r="D71" s="344">
        <f t="shared" si="28"/>
        <v>103881.568</v>
      </c>
      <c r="E71" s="115">
        <v>121885</v>
      </c>
      <c r="F71" s="190">
        <f t="shared" si="29"/>
        <v>128223.02</v>
      </c>
      <c r="G71" s="271">
        <v>117965.1784</v>
      </c>
      <c r="H71" s="305">
        <f t="shared" ref="H71:H134" si="31">G71*5.1%+G71</f>
        <v>123981.4024984</v>
      </c>
      <c r="I71" s="272">
        <f t="shared" ref="I71:I134" si="32">AVERAGE(D71,F71,H71)</f>
        <v>118695.33016613334</v>
      </c>
      <c r="K71" s="120">
        <v>61</v>
      </c>
      <c r="L71" s="131" t="s">
        <v>341</v>
      </c>
      <c r="M71" s="55">
        <v>454400</v>
      </c>
      <c r="N71" s="40">
        <v>0.95297297297297301</v>
      </c>
      <c r="O71" s="351">
        <v>45471</v>
      </c>
      <c r="P71" s="361">
        <f t="shared" ref="P71:P134" si="33">+M71+O71</f>
        <v>499871</v>
      </c>
      <c r="Q71" s="55">
        <v>416000</v>
      </c>
      <c r="R71" s="40">
        <v>0.95297297297297301</v>
      </c>
      <c r="S71" s="59">
        <v>47520</v>
      </c>
      <c r="T71" s="162">
        <f t="shared" ref="T71:T134" si="34">+Q71+S71</f>
        <v>463520</v>
      </c>
      <c r="U71" s="122">
        <v>473600</v>
      </c>
      <c r="V71" s="40">
        <v>0.95297297297297301</v>
      </c>
      <c r="W71" s="41">
        <v>40965.178400000004</v>
      </c>
      <c r="X71" s="146">
        <f t="shared" ref="X71:X134" si="35">+U71+W71</f>
        <v>514565.17839999998</v>
      </c>
      <c r="Y71" s="122">
        <v>483200</v>
      </c>
      <c r="Z71" s="40">
        <v>0.95297297297297301</v>
      </c>
      <c r="AA71" s="41">
        <v>45062</v>
      </c>
      <c r="AB71" s="146">
        <f t="shared" ref="AB71:AB134" si="36">+Y71+AA71</f>
        <v>528262</v>
      </c>
      <c r="AC71" s="571">
        <v>809436.19672789099</v>
      </c>
      <c r="AD71" s="563">
        <v>0.95297297297297301</v>
      </c>
      <c r="AE71" s="570">
        <v>36129.440988305403</v>
      </c>
      <c r="AF71" s="570">
        <f t="shared" si="30"/>
        <v>845565.63771619636</v>
      </c>
      <c r="AG71" s="456">
        <f t="shared" ref="AG71:AG134" si="37">AVERAGE(P71,T71,X71,AB71,I71,AF71)</f>
        <v>495079.85771372163</v>
      </c>
    </row>
    <row r="72" spans="1:36" x14ac:dyDescent="0.2">
      <c r="A72" s="7">
        <v>62</v>
      </c>
      <c r="B72" s="13" t="s">
        <v>49</v>
      </c>
      <c r="C72" s="339">
        <v>88200</v>
      </c>
      <c r="D72" s="344">
        <f t="shared" si="28"/>
        <v>96384.959999999992</v>
      </c>
      <c r="E72" s="115">
        <v>113145</v>
      </c>
      <c r="F72" s="190">
        <f t="shared" si="29"/>
        <v>119028.54000000001</v>
      </c>
      <c r="G72" s="271">
        <v>109506.2568</v>
      </c>
      <c r="H72" s="305">
        <f t="shared" si="31"/>
        <v>115091.0758968</v>
      </c>
      <c r="I72" s="272">
        <f t="shared" si="32"/>
        <v>110168.19196560001</v>
      </c>
      <c r="K72" s="120">
        <v>62</v>
      </c>
      <c r="L72" s="131" t="s">
        <v>49</v>
      </c>
      <c r="M72" s="55">
        <v>394800</v>
      </c>
      <c r="N72" s="40">
        <v>0.49864864864864866</v>
      </c>
      <c r="O72" s="351">
        <v>42357</v>
      </c>
      <c r="P72" s="361">
        <f t="shared" si="33"/>
        <v>437157</v>
      </c>
      <c r="Q72" s="55">
        <v>375200</v>
      </c>
      <c r="R72" s="40">
        <v>0.49864864864864866</v>
      </c>
      <c r="S72" s="59">
        <v>44282</v>
      </c>
      <c r="T72" s="162">
        <f t="shared" si="34"/>
        <v>419482</v>
      </c>
      <c r="U72" s="122">
        <v>389200</v>
      </c>
      <c r="V72" s="40">
        <v>0.49864864864864866</v>
      </c>
      <c r="W72" s="41">
        <v>38506.256800000003</v>
      </c>
      <c r="X72" s="146">
        <f t="shared" si="35"/>
        <v>427706.25679999997</v>
      </c>
      <c r="Y72" s="122">
        <v>420000</v>
      </c>
      <c r="Z72" s="40">
        <v>0.49864864864864866</v>
      </c>
      <c r="AA72" s="41">
        <v>43127</v>
      </c>
      <c r="AB72" s="146">
        <f t="shared" si="36"/>
        <v>463127</v>
      </c>
      <c r="AC72" s="571">
        <v>619894.51534439297</v>
      </c>
      <c r="AD72" s="563">
        <v>0.498648648648649</v>
      </c>
      <c r="AE72" s="570">
        <v>79257.941604747393</v>
      </c>
      <c r="AF72" s="570">
        <f t="shared" si="30"/>
        <v>699152.45694914041</v>
      </c>
      <c r="AG72" s="456">
        <f t="shared" si="37"/>
        <v>426132.15095245675</v>
      </c>
    </row>
    <row r="73" spans="1:36" x14ac:dyDescent="0.2">
      <c r="A73" s="7">
        <v>63</v>
      </c>
      <c r="B73" s="13" t="s">
        <v>50</v>
      </c>
      <c r="C73" s="339">
        <v>71540</v>
      </c>
      <c r="D73" s="344">
        <f t="shared" si="28"/>
        <v>78178.911999999997</v>
      </c>
      <c r="E73" s="115">
        <v>91770</v>
      </c>
      <c r="F73" s="190">
        <f t="shared" si="29"/>
        <v>96542.04</v>
      </c>
      <c r="G73" s="271">
        <v>88818.676799999987</v>
      </c>
      <c r="H73" s="305">
        <f t="shared" si="31"/>
        <v>93348.429316799986</v>
      </c>
      <c r="I73" s="272">
        <f t="shared" si="32"/>
        <v>89356.460438933325</v>
      </c>
      <c r="K73" s="120">
        <v>63</v>
      </c>
      <c r="L73" s="131" t="s">
        <v>50</v>
      </c>
      <c r="M73" s="55">
        <v>405280</v>
      </c>
      <c r="N73" s="40">
        <v>0.49864864864864866</v>
      </c>
      <c r="O73" s="351">
        <v>33901</v>
      </c>
      <c r="P73" s="361">
        <f t="shared" si="33"/>
        <v>439181</v>
      </c>
      <c r="Q73" s="55">
        <v>405280</v>
      </c>
      <c r="R73" s="40">
        <v>0.49864864864864866</v>
      </c>
      <c r="S73" s="59">
        <v>35441</v>
      </c>
      <c r="T73" s="162">
        <f t="shared" si="34"/>
        <v>440721</v>
      </c>
      <c r="U73" s="122">
        <v>444020</v>
      </c>
      <c r="V73" s="40">
        <v>0.49864864864864866</v>
      </c>
      <c r="W73" s="41">
        <v>30818.676799999987</v>
      </c>
      <c r="X73" s="146">
        <f t="shared" si="35"/>
        <v>474838.67680000002</v>
      </c>
      <c r="Y73" s="122">
        <v>452960</v>
      </c>
      <c r="Z73" s="40">
        <v>0.49864864864864866</v>
      </c>
      <c r="AA73" s="41">
        <v>35133</v>
      </c>
      <c r="AB73" s="146">
        <f t="shared" si="36"/>
        <v>488093</v>
      </c>
      <c r="AC73" s="571">
        <v>1048693.7289660799</v>
      </c>
      <c r="AD73" s="563">
        <v>0.498648648648649</v>
      </c>
      <c r="AE73" s="570">
        <v>64312.113941556701</v>
      </c>
      <c r="AF73" s="570">
        <f t="shared" si="30"/>
        <v>1113005.8429076367</v>
      </c>
      <c r="AG73" s="456">
        <f t="shared" si="37"/>
        <v>507532.66335776169</v>
      </c>
    </row>
    <row r="74" spans="1:36" s="240" customFormat="1" x14ac:dyDescent="0.2">
      <c r="A74" s="661" t="s">
        <v>51</v>
      </c>
      <c r="B74" s="662"/>
      <c r="C74" s="180"/>
      <c r="D74" s="180"/>
      <c r="E74" s="180"/>
      <c r="F74" s="180"/>
      <c r="G74" s="111"/>
      <c r="H74" s="307"/>
      <c r="I74" s="283"/>
      <c r="J74" s="111"/>
      <c r="K74" s="180" t="s">
        <v>51</v>
      </c>
      <c r="L74" s="180"/>
      <c r="M74" s="349"/>
      <c r="N74" s="180"/>
      <c r="O74" s="350"/>
      <c r="P74" s="349"/>
      <c r="Q74" s="349"/>
      <c r="R74" s="180"/>
      <c r="S74" s="349"/>
      <c r="T74" s="349"/>
      <c r="U74" s="180"/>
      <c r="V74" s="180"/>
      <c r="W74" s="180"/>
      <c r="X74" s="180"/>
      <c r="Y74" s="180"/>
      <c r="Z74" s="180"/>
      <c r="AA74" s="180"/>
      <c r="AB74" s="180"/>
      <c r="AC74" s="595"/>
      <c r="AD74" s="233"/>
      <c r="AE74" s="595"/>
      <c r="AF74" s="233"/>
      <c r="AG74" s="233"/>
      <c r="AJ74" s="241"/>
    </row>
    <row r="75" spans="1:36" x14ac:dyDescent="0.2">
      <c r="A75" s="7">
        <v>64</v>
      </c>
      <c r="B75" s="13" t="s">
        <v>52</v>
      </c>
      <c r="C75" s="339">
        <v>263620</v>
      </c>
      <c r="D75" s="344">
        <f t="shared" ref="D75:D81" si="38">C75*9.28%+C75</f>
        <v>288083.93599999999</v>
      </c>
      <c r="E75" s="115">
        <v>338105</v>
      </c>
      <c r="F75" s="190">
        <f t="shared" ref="F75:F81" si="39">+E75*5.2%+E75</f>
        <v>355686.46</v>
      </c>
      <c r="G75" s="271">
        <v>327231.54320000001</v>
      </c>
      <c r="H75" s="305">
        <f t="shared" si="31"/>
        <v>343920.35190320003</v>
      </c>
      <c r="I75" s="272">
        <f t="shared" si="32"/>
        <v>329230.24930106668</v>
      </c>
      <c r="K75" s="120">
        <v>64</v>
      </c>
      <c r="L75" s="131" t="s">
        <v>52</v>
      </c>
      <c r="M75" s="55">
        <v>772200</v>
      </c>
      <c r="N75" s="40">
        <v>0.50405405405405401</v>
      </c>
      <c r="O75" s="351">
        <v>126797</v>
      </c>
      <c r="P75" s="361">
        <f t="shared" si="33"/>
        <v>898997</v>
      </c>
      <c r="Q75" s="55">
        <v>718200</v>
      </c>
      <c r="R75" s="40">
        <v>0.50405405405405401</v>
      </c>
      <c r="S75" s="59">
        <v>132509</v>
      </c>
      <c r="T75" s="162">
        <f t="shared" si="34"/>
        <v>850709</v>
      </c>
      <c r="U75" s="122">
        <v>756000</v>
      </c>
      <c r="V75" s="40">
        <v>0.50405405405405401</v>
      </c>
      <c r="W75" s="41">
        <v>114231.54320000001</v>
      </c>
      <c r="X75" s="146">
        <f t="shared" si="35"/>
        <v>870231.54319999996</v>
      </c>
      <c r="Y75" s="122">
        <v>788400</v>
      </c>
      <c r="Z75" s="40">
        <v>0.50405405405405401</v>
      </c>
      <c r="AA75" s="41">
        <v>126797</v>
      </c>
      <c r="AB75" s="146">
        <f t="shared" si="36"/>
        <v>915197</v>
      </c>
      <c r="AC75" s="571">
        <v>2970522.0885676201</v>
      </c>
      <c r="AD75" s="563">
        <v>0.50405405405405401</v>
      </c>
      <c r="AE75" s="570">
        <v>60024.121805339899</v>
      </c>
      <c r="AF75" s="570">
        <f>IF(AND(AC75="",AE75=""),"",SUM(AC75,AE75))</f>
        <v>3030546.2103729602</v>
      </c>
      <c r="AG75" s="456">
        <f t="shared" si="37"/>
        <v>1149151.8338123378</v>
      </c>
    </row>
    <row r="76" spans="1:36" x14ac:dyDescent="0.2">
      <c r="A76" s="7">
        <v>65</v>
      </c>
      <c r="B76" s="13" t="s">
        <v>138</v>
      </c>
      <c r="C76" s="339">
        <v>51940</v>
      </c>
      <c r="D76" s="344">
        <f t="shared" si="38"/>
        <v>56760.031999999999</v>
      </c>
      <c r="E76" s="115">
        <v>66595</v>
      </c>
      <c r="F76" s="190">
        <f t="shared" si="39"/>
        <v>70057.94</v>
      </c>
      <c r="G76" s="271">
        <v>64453.304799999998</v>
      </c>
      <c r="H76" s="305">
        <f t="shared" si="31"/>
        <v>67740.423344800001</v>
      </c>
      <c r="I76" s="272">
        <f t="shared" si="32"/>
        <v>64852.798448266672</v>
      </c>
      <c r="K76" s="120">
        <v>65</v>
      </c>
      <c r="L76" s="131" t="s">
        <v>138</v>
      </c>
      <c r="M76" s="55">
        <v>57540</v>
      </c>
      <c r="N76" s="40">
        <v>0.692972972972973</v>
      </c>
      <c r="O76" s="351">
        <v>24923</v>
      </c>
      <c r="P76" s="361">
        <f t="shared" si="33"/>
        <v>82463</v>
      </c>
      <c r="Q76" s="55">
        <v>52500</v>
      </c>
      <c r="R76" s="40">
        <v>0.692972972972973</v>
      </c>
      <c r="S76" s="59">
        <v>25372</v>
      </c>
      <c r="T76" s="162">
        <f t="shared" si="34"/>
        <v>77872</v>
      </c>
      <c r="U76" s="122">
        <v>62160</v>
      </c>
      <c r="V76" s="40">
        <v>0.692972972972973</v>
      </c>
      <c r="W76" s="41">
        <v>22453.304799999998</v>
      </c>
      <c r="X76" s="146">
        <f t="shared" si="35"/>
        <v>84613.304799999998</v>
      </c>
      <c r="Y76" s="122">
        <v>63420</v>
      </c>
      <c r="Z76" s="40">
        <v>0.692972972972973</v>
      </c>
      <c r="AA76" s="41">
        <v>25597</v>
      </c>
      <c r="AB76" s="146">
        <f t="shared" si="36"/>
        <v>89017</v>
      </c>
      <c r="AC76" s="571">
        <v>229935.810202933</v>
      </c>
      <c r="AD76" s="563">
        <v>0.692972972972973</v>
      </c>
      <c r="AE76" s="570">
        <v>57134.387974411096</v>
      </c>
      <c r="AF76" s="570">
        <f>IF(AND(AC76="",AE76=""),"",SUM(AC76,AE76))</f>
        <v>287070.19817734411</v>
      </c>
      <c r="AG76" s="456">
        <f t="shared" si="37"/>
        <v>114314.71690426847</v>
      </c>
    </row>
    <row r="77" spans="1:36" x14ac:dyDescent="0.2">
      <c r="A77" s="7">
        <v>66</v>
      </c>
      <c r="B77" s="13" t="s">
        <v>139</v>
      </c>
      <c r="C77" s="339">
        <v>262640</v>
      </c>
      <c r="D77" s="344">
        <f t="shared" si="38"/>
        <v>287012.99199999997</v>
      </c>
      <c r="E77" s="115">
        <v>336870</v>
      </c>
      <c r="F77" s="190">
        <f t="shared" si="39"/>
        <v>354387.24</v>
      </c>
      <c r="G77" s="271">
        <v>326036.26079999999</v>
      </c>
      <c r="H77" s="305">
        <f t="shared" si="31"/>
        <v>342664.1101008</v>
      </c>
      <c r="I77" s="272">
        <f t="shared" si="32"/>
        <v>328021.44736693334</v>
      </c>
      <c r="K77" s="120">
        <v>66</v>
      </c>
      <c r="L77" s="131" t="s">
        <v>139</v>
      </c>
      <c r="M77" s="55">
        <v>286200</v>
      </c>
      <c r="N77" s="40">
        <v>1.2654054054054054</v>
      </c>
      <c r="O77" s="351">
        <v>125440</v>
      </c>
      <c r="P77" s="361">
        <f t="shared" si="33"/>
        <v>411640</v>
      </c>
      <c r="Q77" s="55">
        <v>281960</v>
      </c>
      <c r="R77" s="40">
        <v>1.2654054054054054</v>
      </c>
      <c r="S77" s="59">
        <v>132282</v>
      </c>
      <c r="T77" s="162">
        <f t="shared" si="34"/>
        <v>414242</v>
      </c>
      <c r="U77" s="122">
        <v>292560</v>
      </c>
      <c r="V77" s="40">
        <v>1.2654054054054054</v>
      </c>
      <c r="W77" s="41">
        <v>114036.26079999999</v>
      </c>
      <c r="X77" s="146">
        <f t="shared" si="35"/>
        <v>406596.26079999999</v>
      </c>
      <c r="Y77" s="122">
        <v>322240</v>
      </c>
      <c r="Z77" s="40">
        <v>1.2654054054054054</v>
      </c>
      <c r="AA77" s="41">
        <v>127721</v>
      </c>
      <c r="AB77" s="146">
        <f t="shared" si="36"/>
        <v>449961</v>
      </c>
      <c r="AC77" s="571">
        <v>2244981.3901570099</v>
      </c>
      <c r="AD77" s="563">
        <v>1.26540540540541</v>
      </c>
      <c r="AE77" s="570">
        <v>37706.365632602501</v>
      </c>
      <c r="AF77" s="570">
        <f>IF(AND(AC77="",AE77=""),"",SUM(AC77,AE77))</f>
        <v>2282687.7557896124</v>
      </c>
      <c r="AG77" s="456">
        <f t="shared" si="37"/>
        <v>715524.74399275763</v>
      </c>
    </row>
    <row r="78" spans="1:36" s="240" customFormat="1" x14ac:dyDescent="0.2">
      <c r="A78" s="661" t="s">
        <v>53</v>
      </c>
      <c r="B78" s="662"/>
      <c r="C78" s="341"/>
      <c r="D78" s="341"/>
      <c r="E78" s="270"/>
      <c r="F78" s="114"/>
      <c r="G78" s="192"/>
      <c r="H78" s="307"/>
      <c r="I78" s="283"/>
      <c r="J78" s="111"/>
      <c r="K78" s="180" t="s">
        <v>53</v>
      </c>
      <c r="L78" s="180"/>
      <c r="M78" s="349"/>
      <c r="N78" s="180"/>
      <c r="O78" s="350"/>
      <c r="P78" s="349"/>
      <c r="Q78" s="349"/>
      <c r="R78" s="180"/>
      <c r="S78" s="349"/>
      <c r="T78" s="349"/>
      <c r="U78" s="180"/>
      <c r="V78" s="180"/>
      <c r="W78" s="180"/>
      <c r="X78" s="180"/>
      <c r="Y78" s="180"/>
      <c r="Z78" s="180"/>
      <c r="AA78" s="180"/>
      <c r="AB78" s="180"/>
      <c r="AC78" s="595"/>
      <c r="AD78" s="233"/>
      <c r="AE78" s="595"/>
      <c r="AF78" s="233"/>
      <c r="AG78" s="233"/>
      <c r="AJ78" s="241"/>
    </row>
    <row r="79" spans="1:36" x14ac:dyDescent="0.2">
      <c r="A79" s="7">
        <v>67</v>
      </c>
      <c r="B79" s="13" t="s">
        <v>54</v>
      </c>
      <c r="C79" s="339">
        <v>26460</v>
      </c>
      <c r="D79" s="344">
        <f t="shared" si="38"/>
        <v>28915.488000000001</v>
      </c>
      <c r="E79" s="115">
        <v>33915</v>
      </c>
      <c r="F79" s="190">
        <f t="shared" si="39"/>
        <v>35678.58</v>
      </c>
      <c r="G79" s="271">
        <v>32824.293600000005</v>
      </c>
      <c r="H79" s="305">
        <f t="shared" si="31"/>
        <v>34498.332573600004</v>
      </c>
      <c r="I79" s="272">
        <f t="shared" si="32"/>
        <v>33030.800191199996</v>
      </c>
      <c r="K79" s="120">
        <v>67</v>
      </c>
      <c r="L79" s="131" t="s">
        <v>54</v>
      </c>
      <c r="M79" s="455" t="s">
        <v>593</v>
      </c>
      <c r="N79" s="40">
        <v>0.96324324324324329</v>
      </c>
      <c r="O79" s="351">
        <v>132000</v>
      </c>
      <c r="P79" s="361">
        <f>+O79</f>
        <v>132000</v>
      </c>
      <c r="Q79" s="455" t="s">
        <v>593</v>
      </c>
      <c r="R79" s="40">
        <v>0.96324324324324329</v>
      </c>
      <c r="S79" s="59">
        <v>135600</v>
      </c>
      <c r="T79" s="162">
        <f>+S79</f>
        <v>135600</v>
      </c>
      <c r="U79" s="455" t="s">
        <v>593</v>
      </c>
      <c r="V79" s="40">
        <v>0.96324324324324329</v>
      </c>
      <c r="W79" s="41">
        <v>120000</v>
      </c>
      <c r="X79" s="146">
        <f>+W79</f>
        <v>120000</v>
      </c>
      <c r="Y79" s="455" t="s">
        <v>593</v>
      </c>
      <c r="Z79" s="40">
        <v>0.96324324324324329</v>
      </c>
      <c r="AA79" s="41">
        <v>135600</v>
      </c>
      <c r="AB79" s="146">
        <f>+AA79</f>
        <v>135600</v>
      </c>
      <c r="AC79" s="455" t="s">
        <v>593</v>
      </c>
      <c r="AD79" s="563">
        <v>0.96324324324324295</v>
      </c>
      <c r="AE79" s="570">
        <v>70254.711739031205</v>
      </c>
      <c r="AF79" s="570">
        <f>IF(AND(AC79="",AE79=""),"",SUM(AC79,AE79))</f>
        <v>70254.711739031205</v>
      </c>
      <c r="AG79" s="456">
        <f t="shared" si="37"/>
        <v>104414.25198837188</v>
      </c>
    </row>
    <row r="80" spans="1:36" x14ac:dyDescent="0.2">
      <c r="A80" s="7">
        <v>68</v>
      </c>
      <c r="B80" s="13" t="s">
        <v>140</v>
      </c>
      <c r="C80" s="339">
        <v>110740</v>
      </c>
      <c r="D80" s="344">
        <f t="shared" si="38"/>
        <v>121016.67199999999</v>
      </c>
      <c r="E80" s="115">
        <v>142025</v>
      </c>
      <c r="F80" s="190">
        <f t="shared" si="39"/>
        <v>149410.29999999999</v>
      </c>
      <c r="G80" s="271">
        <v>137457.476</v>
      </c>
      <c r="H80" s="305">
        <f t="shared" si="31"/>
        <v>144467.80727600001</v>
      </c>
      <c r="I80" s="272">
        <f t="shared" si="32"/>
        <v>138298.25975866665</v>
      </c>
      <c r="K80" s="120">
        <v>68</v>
      </c>
      <c r="L80" s="131" t="s">
        <v>140</v>
      </c>
      <c r="M80" s="55">
        <v>302400</v>
      </c>
      <c r="N80" s="40">
        <v>1.0151351351351352</v>
      </c>
      <c r="O80" s="351">
        <v>133200</v>
      </c>
      <c r="P80" s="361">
        <f t="shared" si="33"/>
        <v>435600</v>
      </c>
      <c r="Q80" s="55">
        <v>280000</v>
      </c>
      <c r="R80" s="40">
        <v>1.0151351351351352</v>
      </c>
      <c r="S80" s="59">
        <v>134400</v>
      </c>
      <c r="T80" s="162">
        <f t="shared" si="34"/>
        <v>414400</v>
      </c>
      <c r="U80" s="122">
        <v>322560</v>
      </c>
      <c r="V80" s="40">
        <v>1.0151351351351352</v>
      </c>
      <c r="W80" s="41">
        <v>120000</v>
      </c>
      <c r="X80" s="146">
        <f t="shared" si="35"/>
        <v>442560</v>
      </c>
      <c r="Y80" s="122">
        <v>340480</v>
      </c>
      <c r="Z80" s="40">
        <v>1.0151351351351352</v>
      </c>
      <c r="AA80" s="41">
        <v>134400</v>
      </c>
      <c r="AB80" s="146">
        <f t="shared" si="36"/>
        <v>474880</v>
      </c>
      <c r="AC80" s="571">
        <v>444335.41701377498</v>
      </c>
      <c r="AD80" s="563">
        <v>1.0151351351351401</v>
      </c>
      <c r="AE80" s="570">
        <v>26341.632851288701</v>
      </c>
      <c r="AF80" s="570">
        <f>IF(AND(AC80="",AE80=""),"",SUM(AC80,AE80))</f>
        <v>470677.04986506369</v>
      </c>
      <c r="AG80" s="456">
        <f t="shared" si="37"/>
        <v>396069.21827062173</v>
      </c>
    </row>
    <row r="81" spans="1:36" x14ac:dyDescent="0.2">
      <c r="A81" s="7">
        <v>69</v>
      </c>
      <c r="B81" s="13" t="s">
        <v>55</v>
      </c>
      <c r="C81" s="339">
        <v>125440</v>
      </c>
      <c r="D81" s="344">
        <f t="shared" si="38"/>
        <v>137080.83199999999</v>
      </c>
      <c r="E81" s="115">
        <v>160930</v>
      </c>
      <c r="F81" s="190">
        <f t="shared" si="39"/>
        <v>169298.36</v>
      </c>
      <c r="G81" s="271">
        <v>155754.49119999999</v>
      </c>
      <c r="H81" s="305">
        <f t="shared" si="31"/>
        <v>163697.97025119999</v>
      </c>
      <c r="I81" s="272">
        <f t="shared" si="32"/>
        <v>156692.38741706664</v>
      </c>
      <c r="K81" s="120">
        <v>69</v>
      </c>
      <c r="L81" s="131" t="s">
        <v>55</v>
      </c>
      <c r="M81" s="55">
        <v>270685</v>
      </c>
      <c r="N81" s="40">
        <v>1.1256756756756756</v>
      </c>
      <c r="O81" s="351">
        <v>134400</v>
      </c>
      <c r="P81" s="361">
        <f t="shared" si="33"/>
        <v>405085</v>
      </c>
      <c r="Q81" s="55">
        <v>250927</v>
      </c>
      <c r="R81" s="40">
        <v>1.1256756756756756</v>
      </c>
      <c r="S81" s="59">
        <v>134400</v>
      </c>
      <c r="T81" s="162">
        <f t="shared" si="34"/>
        <v>385327</v>
      </c>
      <c r="U81" s="122">
        <v>290443</v>
      </c>
      <c r="V81" s="40">
        <v>1.1256756756756756</v>
      </c>
      <c r="W81" s="41">
        <v>120000</v>
      </c>
      <c r="X81" s="146">
        <f t="shared" si="35"/>
        <v>410443</v>
      </c>
      <c r="Y81" s="122">
        <v>298346</v>
      </c>
      <c r="Z81" s="40">
        <v>1.1256756756756756</v>
      </c>
      <c r="AA81" s="41">
        <v>136800</v>
      </c>
      <c r="AB81" s="146">
        <f t="shared" si="36"/>
        <v>435146</v>
      </c>
      <c r="AC81" s="571">
        <v>759720.34587320301</v>
      </c>
      <c r="AD81" s="563">
        <v>1.1256756756756801</v>
      </c>
      <c r="AE81" s="570">
        <v>48799.214854554797</v>
      </c>
      <c r="AF81" s="570">
        <f>IF(AND(AC81="",AE81=""),"",SUM(AC81,AE81))</f>
        <v>808519.56072775787</v>
      </c>
      <c r="AG81" s="456">
        <f t="shared" si="37"/>
        <v>433535.49135747069</v>
      </c>
    </row>
    <row r="82" spans="1:36" s="240" customFormat="1" x14ac:dyDescent="0.2">
      <c r="A82" s="661" t="s">
        <v>335</v>
      </c>
      <c r="B82" s="662"/>
      <c r="C82" s="180"/>
      <c r="D82" s="180"/>
      <c r="E82" s="180"/>
      <c r="F82" s="180"/>
      <c r="G82" s="111"/>
      <c r="H82" s="307"/>
      <c r="I82" s="283"/>
      <c r="J82" s="111"/>
      <c r="K82" s="180" t="s">
        <v>335</v>
      </c>
      <c r="L82" s="180"/>
      <c r="M82" s="349"/>
      <c r="N82" s="180"/>
      <c r="O82" s="350"/>
      <c r="P82" s="349"/>
      <c r="Q82" s="349"/>
      <c r="R82" s="180"/>
      <c r="S82" s="349"/>
      <c r="T82" s="349"/>
      <c r="U82" s="180"/>
      <c r="V82" s="180"/>
      <c r="W82" s="180"/>
      <c r="X82" s="180"/>
      <c r="Y82" s="180"/>
      <c r="Z82" s="180"/>
      <c r="AA82" s="180"/>
      <c r="AB82" s="180"/>
      <c r="AC82" s="595"/>
      <c r="AD82" s="233"/>
      <c r="AE82" s="595"/>
      <c r="AF82" s="233"/>
      <c r="AG82" s="233"/>
      <c r="AJ82" s="241"/>
    </row>
    <row r="83" spans="1:36" x14ac:dyDescent="0.2">
      <c r="A83" s="7">
        <v>70</v>
      </c>
      <c r="B83" s="13" t="s">
        <v>57</v>
      </c>
      <c r="C83" s="339">
        <v>176400</v>
      </c>
      <c r="D83" s="344">
        <f t="shared" ref="D83:D103" si="40">C83*9.28%+C83</f>
        <v>192769.91999999998</v>
      </c>
      <c r="E83" s="115">
        <v>226195</v>
      </c>
      <c r="F83" s="190">
        <f t="shared" ref="F83:F109" si="41">+E83*5.2%+E83</f>
        <v>237957.14</v>
      </c>
      <c r="G83" s="271">
        <v>218920.56880000001</v>
      </c>
      <c r="H83" s="305">
        <f t="shared" si="31"/>
        <v>230085.51780880001</v>
      </c>
      <c r="I83" s="272">
        <f t="shared" si="32"/>
        <v>220270.85926960001</v>
      </c>
      <c r="K83" s="120">
        <v>70</v>
      </c>
      <c r="L83" s="131" t="s">
        <v>57</v>
      </c>
      <c r="M83" s="455" t="s">
        <v>593</v>
      </c>
      <c r="N83" s="40">
        <v>5.0378378378378379</v>
      </c>
      <c r="O83" s="351">
        <v>660000</v>
      </c>
      <c r="P83" s="361">
        <f>+O83</f>
        <v>660000</v>
      </c>
      <c r="Q83" s="455" t="s">
        <v>593</v>
      </c>
      <c r="R83" s="40">
        <v>5.0378378378378379</v>
      </c>
      <c r="S83" s="59">
        <v>684000</v>
      </c>
      <c r="T83" s="162">
        <f>+S83</f>
        <v>684000</v>
      </c>
      <c r="U83" s="455" t="s">
        <v>593</v>
      </c>
      <c r="V83" s="40">
        <v>5.0378378378378379</v>
      </c>
      <c r="W83" s="41">
        <v>600000</v>
      </c>
      <c r="X83" s="146">
        <f>+W83</f>
        <v>600000</v>
      </c>
      <c r="Y83" s="455" t="s">
        <v>593</v>
      </c>
      <c r="Z83" s="40">
        <v>5.0378378378378379</v>
      </c>
      <c r="AA83" s="41">
        <v>660000</v>
      </c>
      <c r="AB83" s="146">
        <f>+AA83</f>
        <v>660000</v>
      </c>
      <c r="AC83" s="455" t="s">
        <v>593</v>
      </c>
      <c r="AD83" s="563">
        <v>5.0378378378378397</v>
      </c>
      <c r="AE83" s="570">
        <v>535028.00431510096</v>
      </c>
      <c r="AF83" s="570">
        <f t="shared" ref="AF83:AF109" si="42">IF(AND(AC83="",AE83=""),"",SUM(AC83,AE83))</f>
        <v>535028.00431510096</v>
      </c>
      <c r="AG83" s="456">
        <f t="shared" si="37"/>
        <v>559883.1439307835</v>
      </c>
    </row>
    <row r="84" spans="1:36" x14ac:dyDescent="0.2">
      <c r="A84" s="7">
        <v>71</v>
      </c>
      <c r="B84" s="13" t="s">
        <v>103</v>
      </c>
      <c r="C84" s="339">
        <v>78400</v>
      </c>
      <c r="D84" s="344">
        <f t="shared" si="40"/>
        <v>85675.520000000004</v>
      </c>
      <c r="E84" s="115">
        <v>100605</v>
      </c>
      <c r="F84" s="190">
        <f t="shared" si="41"/>
        <v>105836.46</v>
      </c>
      <c r="G84" s="271">
        <v>97369.5432</v>
      </c>
      <c r="H84" s="305">
        <f t="shared" si="31"/>
        <v>102335.3899032</v>
      </c>
      <c r="I84" s="272">
        <f t="shared" si="32"/>
        <v>97949.123301066677</v>
      </c>
      <c r="K84" s="120">
        <v>71</v>
      </c>
      <c r="L84" s="131" t="s">
        <v>103</v>
      </c>
      <c r="M84" s="55">
        <v>393992</v>
      </c>
      <c r="N84" s="40">
        <v>1.7959459459459459</v>
      </c>
      <c r="O84" s="351">
        <v>38150</v>
      </c>
      <c r="P84" s="361">
        <f t="shared" si="33"/>
        <v>432142</v>
      </c>
      <c r="Q84" s="55">
        <v>399786</v>
      </c>
      <c r="R84" s="40">
        <v>1.7959459459459459</v>
      </c>
      <c r="S84" s="59">
        <v>39525</v>
      </c>
      <c r="T84" s="162">
        <f t="shared" si="34"/>
        <v>439311</v>
      </c>
      <c r="U84" s="122">
        <v>425859</v>
      </c>
      <c r="V84" s="40">
        <v>1.7959459459459459</v>
      </c>
      <c r="W84" s="41">
        <v>34369.5432</v>
      </c>
      <c r="X84" s="146">
        <f t="shared" si="35"/>
        <v>460228.54320000001</v>
      </c>
      <c r="Y84" s="122">
        <v>440344</v>
      </c>
      <c r="Z84" s="40">
        <v>1.7959459459459459</v>
      </c>
      <c r="AA84" s="41">
        <v>39181</v>
      </c>
      <c r="AB84" s="146">
        <f t="shared" si="36"/>
        <v>479525</v>
      </c>
      <c r="AC84" s="571">
        <v>734862.42044585897</v>
      </c>
      <c r="AD84" s="563">
        <v>1.7959459459459499</v>
      </c>
      <c r="AE84" s="570">
        <v>184942.96517944001</v>
      </c>
      <c r="AF84" s="570">
        <f t="shared" si="42"/>
        <v>919805.38562529895</v>
      </c>
      <c r="AG84" s="456">
        <f t="shared" si="37"/>
        <v>471493.50868772762</v>
      </c>
    </row>
    <row r="85" spans="1:36" x14ac:dyDescent="0.2">
      <c r="A85" s="7">
        <v>72</v>
      </c>
      <c r="B85" s="13" t="s">
        <v>58</v>
      </c>
      <c r="C85" s="339">
        <v>253820</v>
      </c>
      <c r="D85" s="344">
        <f t="shared" si="40"/>
        <v>277374.49599999998</v>
      </c>
      <c r="E85" s="115">
        <v>325565</v>
      </c>
      <c r="F85" s="190">
        <f t="shared" si="41"/>
        <v>342494.38</v>
      </c>
      <c r="G85" s="271">
        <v>315094.8296</v>
      </c>
      <c r="H85" s="305">
        <f t="shared" si="31"/>
        <v>331164.66590959998</v>
      </c>
      <c r="I85" s="272">
        <f t="shared" si="32"/>
        <v>317011.1806365333</v>
      </c>
      <c r="K85" s="120">
        <v>72</v>
      </c>
      <c r="L85" s="131" t="s">
        <v>58</v>
      </c>
      <c r="M85" s="55">
        <v>616500</v>
      </c>
      <c r="N85" s="40">
        <v>3.5837837837837836</v>
      </c>
      <c r="O85" s="351">
        <v>123306</v>
      </c>
      <c r="P85" s="361">
        <f t="shared" si="33"/>
        <v>739806</v>
      </c>
      <c r="Q85" s="55">
        <v>585000</v>
      </c>
      <c r="R85" s="40">
        <v>3.5837837837837836</v>
      </c>
      <c r="S85" s="59">
        <v>126609</v>
      </c>
      <c r="T85" s="162">
        <f t="shared" si="34"/>
        <v>711609</v>
      </c>
      <c r="U85" s="122">
        <v>661500</v>
      </c>
      <c r="V85" s="40">
        <v>3.5837837837837836</v>
      </c>
      <c r="W85" s="41">
        <v>110094.8296</v>
      </c>
      <c r="X85" s="146">
        <f t="shared" si="35"/>
        <v>771594.82960000006</v>
      </c>
      <c r="Y85" s="122">
        <v>661500</v>
      </c>
      <c r="Z85" s="40">
        <v>3.5837837837837836</v>
      </c>
      <c r="AA85" s="41">
        <v>125508</v>
      </c>
      <c r="AB85" s="146">
        <f t="shared" si="36"/>
        <v>787008</v>
      </c>
      <c r="AC85" s="571">
        <v>2667566.1224218602</v>
      </c>
      <c r="AD85" s="563">
        <v>3.58378378378378</v>
      </c>
      <c r="AE85" s="570">
        <v>238115.62128886799</v>
      </c>
      <c r="AF85" s="570">
        <f t="shared" si="42"/>
        <v>2905681.7437107284</v>
      </c>
      <c r="AG85" s="456">
        <f t="shared" si="37"/>
        <v>1038785.125657877</v>
      </c>
    </row>
    <row r="86" spans="1:36" x14ac:dyDescent="0.2">
      <c r="A86" s="7">
        <v>73</v>
      </c>
      <c r="B86" s="13" t="s">
        <v>59</v>
      </c>
      <c r="C86" s="339">
        <v>454720</v>
      </c>
      <c r="D86" s="344">
        <f t="shared" si="40"/>
        <v>496918.016</v>
      </c>
      <c r="E86" s="115">
        <v>583205</v>
      </c>
      <c r="F86" s="190">
        <f t="shared" si="41"/>
        <v>613531.66</v>
      </c>
      <c r="G86" s="271">
        <v>564449.12719999999</v>
      </c>
      <c r="H86" s="305">
        <f t="shared" si="31"/>
        <v>593236.0326872</v>
      </c>
      <c r="I86" s="272">
        <f t="shared" si="32"/>
        <v>567895.23622906662</v>
      </c>
      <c r="K86" s="120">
        <v>73</v>
      </c>
      <c r="L86" s="131" t="s">
        <v>59</v>
      </c>
      <c r="M86" s="55">
        <v>1115400</v>
      </c>
      <c r="N86" s="40">
        <v>2.3389189189189188</v>
      </c>
      <c r="O86" s="351">
        <v>217194</v>
      </c>
      <c r="P86" s="361">
        <f t="shared" si="33"/>
        <v>1332594</v>
      </c>
      <c r="Q86" s="55">
        <v>1014000</v>
      </c>
      <c r="R86" s="40">
        <v>2.3389189189189188</v>
      </c>
      <c r="S86" s="59">
        <v>221143</v>
      </c>
      <c r="T86" s="162">
        <f t="shared" si="34"/>
        <v>1235143</v>
      </c>
      <c r="U86" s="122">
        <v>1131000</v>
      </c>
      <c r="V86" s="40">
        <v>2.3389189189189188</v>
      </c>
      <c r="W86" s="41">
        <v>197449.12719999999</v>
      </c>
      <c r="X86" s="146">
        <f t="shared" si="35"/>
        <v>1328449.1272</v>
      </c>
      <c r="Y86" s="122">
        <v>1162200</v>
      </c>
      <c r="Z86" s="40">
        <v>2.3389189189189188</v>
      </c>
      <c r="AA86" s="41">
        <v>223118</v>
      </c>
      <c r="AB86" s="146">
        <f t="shared" si="36"/>
        <v>1385318</v>
      </c>
      <c r="AC86" s="571">
        <v>6332556.5026158998</v>
      </c>
      <c r="AD86" s="563">
        <v>2.3389189189189201</v>
      </c>
      <c r="AE86" s="570">
        <v>74200.907400622003</v>
      </c>
      <c r="AF86" s="570">
        <f t="shared" si="42"/>
        <v>6406757.4100165218</v>
      </c>
      <c r="AG86" s="456">
        <f t="shared" si="37"/>
        <v>2042692.7955742646</v>
      </c>
    </row>
    <row r="87" spans="1:36" x14ac:dyDescent="0.2">
      <c r="A87" s="7">
        <v>74</v>
      </c>
      <c r="B87" s="13" t="s">
        <v>104</v>
      </c>
      <c r="C87" s="339">
        <v>488040</v>
      </c>
      <c r="D87" s="344">
        <f t="shared" si="40"/>
        <v>533330.11199999996</v>
      </c>
      <c r="E87" s="115">
        <v>625955</v>
      </c>
      <c r="F87" s="190">
        <f t="shared" si="41"/>
        <v>658504.66</v>
      </c>
      <c r="G87" s="271">
        <v>605824.28720000002</v>
      </c>
      <c r="H87" s="305">
        <f t="shared" si="31"/>
        <v>636721.3258472</v>
      </c>
      <c r="I87" s="272">
        <f t="shared" si="32"/>
        <v>609518.69928239996</v>
      </c>
      <c r="K87" s="120">
        <v>74</v>
      </c>
      <c r="L87" s="131" t="s">
        <v>104</v>
      </c>
      <c r="M87" s="55">
        <v>555540</v>
      </c>
      <c r="N87" s="40">
        <v>5.0405405405405403</v>
      </c>
      <c r="O87" s="351">
        <v>233007</v>
      </c>
      <c r="P87" s="361">
        <f t="shared" si="33"/>
        <v>788547</v>
      </c>
      <c r="Q87" s="55">
        <v>543720</v>
      </c>
      <c r="R87" s="40">
        <v>5.0405405405405403</v>
      </c>
      <c r="S87" s="59">
        <v>245716</v>
      </c>
      <c r="T87" s="162">
        <f t="shared" si="34"/>
        <v>789436</v>
      </c>
      <c r="U87" s="122">
        <v>567360</v>
      </c>
      <c r="V87" s="40">
        <v>5.0405405405405403</v>
      </c>
      <c r="W87" s="41">
        <v>211824.28720000002</v>
      </c>
      <c r="X87" s="146">
        <f t="shared" si="35"/>
        <v>779184.28720000002</v>
      </c>
      <c r="Y87" s="122">
        <v>583120</v>
      </c>
      <c r="Z87" s="40">
        <v>5.0405405405405403</v>
      </c>
      <c r="AA87" s="41">
        <v>237243</v>
      </c>
      <c r="AB87" s="146">
        <f t="shared" si="36"/>
        <v>820363</v>
      </c>
      <c r="AC87" s="571">
        <v>561556</v>
      </c>
      <c r="AD87" s="563">
        <v>5.0405405405405403</v>
      </c>
      <c r="AE87" s="570">
        <v>242050</v>
      </c>
      <c r="AF87" s="570">
        <f t="shared" si="42"/>
        <v>803606</v>
      </c>
      <c r="AG87" s="456">
        <f t="shared" si="37"/>
        <v>765109.16441373341</v>
      </c>
    </row>
    <row r="88" spans="1:36" x14ac:dyDescent="0.2">
      <c r="A88" s="7">
        <v>75</v>
      </c>
      <c r="B88" s="13" t="s">
        <v>105</v>
      </c>
      <c r="C88" s="339">
        <v>298900</v>
      </c>
      <c r="D88" s="344">
        <f t="shared" si="40"/>
        <v>326637.92</v>
      </c>
      <c r="E88" s="115">
        <v>383420</v>
      </c>
      <c r="F88" s="190">
        <f t="shared" si="41"/>
        <v>403357.84</v>
      </c>
      <c r="G88" s="271">
        <v>371089.21280000004</v>
      </c>
      <c r="H88" s="305">
        <f t="shared" si="31"/>
        <v>390014.76265280001</v>
      </c>
      <c r="I88" s="272">
        <f t="shared" si="32"/>
        <v>373336.84088426665</v>
      </c>
      <c r="K88" s="120">
        <v>75</v>
      </c>
      <c r="L88" s="131" t="s">
        <v>105</v>
      </c>
      <c r="M88" s="55">
        <v>330170</v>
      </c>
      <c r="N88" s="40">
        <v>5.0405405405405403</v>
      </c>
      <c r="O88" s="351">
        <v>143098</v>
      </c>
      <c r="P88" s="361">
        <f t="shared" si="33"/>
        <v>473268</v>
      </c>
      <c r="Q88" s="55">
        <v>303660</v>
      </c>
      <c r="R88" s="40">
        <v>5.0405405405405403</v>
      </c>
      <c r="S88" s="59">
        <v>149603</v>
      </c>
      <c r="T88" s="162">
        <f t="shared" si="34"/>
        <v>453263</v>
      </c>
      <c r="U88" s="122">
        <v>332580</v>
      </c>
      <c r="V88" s="40">
        <v>5.0405405405405403</v>
      </c>
      <c r="W88" s="41">
        <v>130089.21280000004</v>
      </c>
      <c r="X88" s="146">
        <f t="shared" si="35"/>
        <v>462669.21280000004</v>
      </c>
      <c r="Y88" s="122">
        <v>351860</v>
      </c>
      <c r="Z88" s="40">
        <v>5.0405405405405403</v>
      </c>
      <c r="AA88" s="41">
        <v>148302</v>
      </c>
      <c r="AB88" s="146">
        <f t="shared" si="36"/>
        <v>500162</v>
      </c>
      <c r="AC88" s="455" t="s">
        <v>593</v>
      </c>
      <c r="AD88" s="563">
        <v>5.0405405405405403</v>
      </c>
      <c r="AE88" s="570">
        <v>76158.4690280254</v>
      </c>
      <c r="AF88" s="570">
        <f t="shared" si="42"/>
        <v>76158.4690280254</v>
      </c>
      <c r="AG88" s="456">
        <f t="shared" si="37"/>
        <v>389809.58711871534</v>
      </c>
    </row>
    <row r="89" spans="1:36" x14ac:dyDescent="0.2">
      <c r="A89" s="7">
        <v>76</v>
      </c>
      <c r="B89" s="13" t="s">
        <v>106</v>
      </c>
      <c r="C89" s="339">
        <v>117600</v>
      </c>
      <c r="D89" s="344">
        <f t="shared" si="40"/>
        <v>128513.28</v>
      </c>
      <c r="E89" s="115">
        <v>150860</v>
      </c>
      <c r="F89" s="190">
        <f t="shared" si="41"/>
        <v>158704.72</v>
      </c>
      <c r="G89" s="271">
        <v>146008.34239999999</v>
      </c>
      <c r="H89" s="305">
        <f t="shared" si="31"/>
        <v>153454.76786239998</v>
      </c>
      <c r="I89" s="272">
        <f t="shared" si="32"/>
        <v>146890.9226208</v>
      </c>
      <c r="K89" s="120">
        <v>76</v>
      </c>
      <c r="L89" s="131" t="s">
        <v>106</v>
      </c>
      <c r="M89" s="55">
        <v>816000</v>
      </c>
      <c r="N89" s="40">
        <v>2.3364864864864865</v>
      </c>
      <c r="O89" s="351">
        <v>56109</v>
      </c>
      <c r="P89" s="361">
        <f t="shared" si="33"/>
        <v>872109</v>
      </c>
      <c r="Q89" s="55">
        <v>762000</v>
      </c>
      <c r="R89" s="40">
        <v>2.3364864864864865</v>
      </c>
      <c r="S89" s="59">
        <v>58660</v>
      </c>
      <c r="T89" s="162">
        <f t="shared" si="34"/>
        <v>820660</v>
      </c>
      <c r="U89" s="122">
        <v>840000</v>
      </c>
      <c r="V89" s="40">
        <v>2.3364864864864865</v>
      </c>
      <c r="W89" s="41">
        <v>51008.342399999994</v>
      </c>
      <c r="X89" s="146">
        <f t="shared" si="35"/>
        <v>891008.34239999996</v>
      </c>
      <c r="Y89" s="122">
        <v>912000</v>
      </c>
      <c r="Z89" s="40">
        <v>2.3364864864864865</v>
      </c>
      <c r="AA89" s="41">
        <v>56109</v>
      </c>
      <c r="AB89" s="146">
        <f t="shared" si="36"/>
        <v>968109</v>
      </c>
      <c r="AC89" s="571">
        <v>517355.57295659801</v>
      </c>
      <c r="AD89" s="563">
        <v>2.33648648648649</v>
      </c>
      <c r="AE89" s="570">
        <v>128958.25625604299</v>
      </c>
      <c r="AF89" s="570">
        <f t="shared" si="42"/>
        <v>646313.82921264099</v>
      </c>
      <c r="AG89" s="456">
        <f t="shared" si="37"/>
        <v>724181.84903890686</v>
      </c>
    </row>
    <row r="90" spans="1:36" x14ac:dyDescent="0.2">
      <c r="A90" s="7">
        <v>77</v>
      </c>
      <c r="B90" s="13" t="s">
        <v>107</v>
      </c>
      <c r="C90" s="339">
        <v>34300</v>
      </c>
      <c r="D90" s="344">
        <f t="shared" si="40"/>
        <v>37483.040000000001</v>
      </c>
      <c r="E90" s="115">
        <v>43985</v>
      </c>
      <c r="F90" s="190">
        <f t="shared" si="41"/>
        <v>46272.22</v>
      </c>
      <c r="G90" s="271">
        <v>42570.4424</v>
      </c>
      <c r="H90" s="305">
        <f t="shared" si="31"/>
        <v>44741.534962400001</v>
      </c>
      <c r="I90" s="272">
        <f t="shared" si="32"/>
        <v>42832.264987466675</v>
      </c>
      <c r="K90" s="120">
        <v>77</v>
      </c>
      <c r="L90" s="131" t="s">
        <v>107</v>
      </c>
      <c r="M90" s="55">
        <v>38080</v>
      </c>
      <c r="N90" s="40">
        <v>2.3389189189189188</v>
      </c>
      <c r="O90" s="351">
        <v>16027</v>
      </c>
      <c r="P90" s="361">
        <f t="shared" si="33"/>
        <v>54107</v>
      </c>
      <c r="Q90" s="55">
        <v>38640</v>
      </c>
      <c r="R90" s="40">
        <v>2.3389189189189188</v>
      </c>
      <c r="S90" s="59">
        <v>16902</v>
      </c>
      <c r="T90" s="162">
        <f t="shared" si="34"/>
        <v>55542</v>
      </c>
      <c r="U90" s="122">
        <v>39760</v>
      </c>
      <c r="V90" s="40">
        <v>2.3389189189189188</v>
      </c>
      <c r="W90" s="41">
        <v>14570.4424</v>
      </c>
      <c r="X90" s="146">
        <f t="shared" si="35"/>
        <v>54330.4424</v>
      </c>
      <c r="Y90" s="122">
        <v>41440</v>
      </c>
      <c r="Z90" s="40">
        <v>2.3389189189189188</v>
      </c>
      <c r="AA90" s="41">
        <v>16465</v>
      </c>
      <c r="AB90" s="146">
        <f t="shared" si="36"/>
        <v>57905</v>
      </c>
      <c r="AC90" s="571">
        <v>293634.24411050201</v>
      </c>
      <c r="AD90" s="563">
        <v>2.3389189189189201</v>
      </c>
      <c r="AE90" s="570">
        <v>71660.738146015297</v>
      </c>
      <c r="AF90" s="570">
        <f t="shared" si="42"/>
        <v>365294.98225651728</v>
      </c>
      <c r="AG90" s="456">
        <f t="shared" si="37"/>
        <v>105001.94827399733</v>
      </c>
    </row>
    <row r="91" spans="1:36" x14ac:dyDescent="0.2">
      <c r="A91" s="7">
        <v>78</v>
      </c>
      <c r="B91" s="13" t="s">
        <v>108</v>
      </c>
      <c r="C91" s="339">
        <v>167580</v>
      </c>
      <c r="D91" s="344">
        <f t="shared" si="40"/>
        <v>183131.424</v>
      </c>
      <c r="E91" s="115">
        <v>214890</v>
      </c>
      <c r="F91" s="190">
        <f t="shared" si="41"/>
        <v>226064.28</v>
      </c>
      <c r="G91" s="271">
        <v>207979.13759999999</v>
      </c>
      <c r="H91" s="305">
        <f t="shared" si="31"/>
        <v>218586.07361759999</v>
      </c>
      <c r="I91" s="272">
        <f t="shared" si="32"/>
        <v>209260.59253920001</v>
      </c>
      <c r="K91" s="120">
        <v>78</v>
      </c>
      <c r="L91" s="131" t="s">
        <v>108</v>
      </c>
      <c r="M91" s="55">
        <v>187650</v>
      </c>
      <c r="N91" s="40">
        <v>1.7959459459459459</v>
      </c>
      <c r="O91" s="351">
        <v>81737</v>
      </c>
      <c r="P91" s="361">
        <f t="shared" si="33"/>
        <v>269387</v>
      </c>
      <c r="Q91" s="55">
        <v>182250</v>
      </c>
      <c r="R91" s="40">
        <v>1.7959459459459459</v>
      </c>
      <c r="S91" s="59">
        <v>81737</v>
      </c>
      <c r="T91" s="162">
        <f t="shared" si="34"/>
        <v>263987</v>
      </c>
      <c r="U91" s="122">
        <v>202500</v>
      </c>
      <c r="V91" s="40">
        <v>1.7959459459459459</v>
      </c>
      <c r="W91" s="41">
        <v>72979.137599999987</v>
      </c>
      <c r="X91" s="146">
        <f t="shared" si="35"/>
        <v>275479.13760000002</v>
      </c>
      <c r="Y91" s="122">
        <v>195750</v>
      </c>
      <c r="Z91" s="40">
        <v>1.7959459459459459</v>
      </c>
      <c r="AA91" s="41">
        <v>81737</v>
      </c>
      <c r="AB91" s="146">
        <f t="shared" si="36"/>
        <v>277487</v>
      </c>
      <c r="AC91" s="571">
        <v>323191.32088319998</v>
      </c>
      <c r="AD91" s="563">
        <v>1.7959459459459499</v>
      </c>
      <c r="AE91" s="570">
        <v>252493.21943999999</v>
      </c>
      <c r="AF91" s="570">
        <f t="shared" si="42"/>
        <v>575684.54032319994</v>
      </c>
      <c r="AG91" s="456">
        <f t="shared" si="37"/>
        <v>311880.87841040001</v>
      </c>
    </row>
    <row r="92" spans="1:36" x14ac:dyDescent="0.2">
      <c r="A92" s="7">
        <v>79</v>
      </c>
      <c r="B92" s="13" t="s">
        <v>109</v>
      </c>
      <c r="C92" s="339">
        <v>630140</v>
      </c>
      <c r="D92" s="344">
        <f t="shared" si="40"/>
        <v>688616.99199999997</v>
      </c>
      <c r="E92" s="115">
        <v>808165</v>
      </c>
      <c r="F92" s="190">
        <f t="shared" si="41"/>
        <v>850189.58</v>
      </c>
      <c r="G92" s="271">
        <v>782174.41359999997</v>
      </c>
      <c r="H92" s="305">
        <f t="shared" si="31"/>
        <v>822065.3086936</v>
      </c>
      <c r="I92" s="272">
        <f t="shared" si="32"/>
        <v>786957.29356453335</v>
      </c>
      <c r="K92" s="120">
        <v>79</v>
      </c>
      <c r="L92" s="131" t="s">
        <v>109</v>
      </c>
      <c r="M92" s="55">
        <v>726440</v>
      </c>
      <c r="N92" s="40">
        <v>5.0391891891891891</v>
      </c>
      <c r="O92" s="351">
        <v>304334</v>
      </c>
      <c r="P92" s="361">
        <f t="shared" si="33"/>
        <v>1030774</v>
      </c>
      <c r="Q92" s="55">
        <v>695960</v>
      </c>
      <c r="R92" s="40">
        <v>5.0391891891891891</v>
      </c>
      <c r="S92" s="59">
        <v>307075</v>
      </c>
      <c r="T92" s="162">
        <f t="shared" si="34"/>
        <v>1003035</v>
      </c>
      <c r="U92" s="122">
        <v>706120</v>
      </c>
      <c r="V92" s="40">
        <v>5.0391891891891891</v>
      </c>
      <c r="W92" s="41">
        <v>274174.41359999997</v>
      </c>
      <c r="X92" s="146">
        <f t="shared" si="35"/>
        <v>980294.41359999997</v>
      </c>
      <c r="Y92" s="122">
        <v>736600</v>
      </c>
      <c r="Z92" s="40">
        <v>5.0391891891891891</v>
      </c>
      <c r="AA92" s="41">
        <v>312559</v>
      </c>
      <c r="AB92" s="146">
        <f t="shared" si="36"/>
        <v>1049159</v>
      </c>
      <c r="AC92" s="571">
        <v>12632486.9781084</v>
      </c>
      <c r="AD92" s="563">
        <v>5.03918918918919</v>
      </c>
      <c r="AE92" s="570">
        <v>225896.397320989</v>
      </c>
      <c r="AF92" s="570">
        <f t="shared" si="42"/>
        <v>12858383.37542939</v>
      </c>
      <c r="AG92" s="456">
        <f t="shared" si="37"/>
        <v>2951433.8470989875</v>
      </c>
    </row>
    <row r="93" spans="1:36" x14ac:dyDescent="0.2">
      <c r="A93" s="7">
        <v>80</v>
      </c>
      <c r="B93" s="13" t="s">
        <v>110</v>
      </c>
      <c r="C93" s="339">
        <v>64680</v>
      </c>
      <c r="D93" s="344">
        <f t="shared" si="40"/>
        <v>70682.304000000004</v>
      </c>
      <c r="E93" s="115">
        <v>82935</v>
      </c>
      <c r="F93" s="190">
        <f t="shared" si="41"/>
        <v>87247.62</v>
      </c>
      <c r="G93" s="271">
        <v>80267.810400000002</v>
      </c>
      <c r="H93" s="305">
        <f t="shared" si="31"/>
        <v>84361.468730399996</v>
      </c>
      <c r="I93" s="272">
        <f t="shared" si="32"/>
        <v>80763.797576800003</v>
      </c>
      <c r="K93" s="120">
        <v>80</v>
      </c>
      <c r="L93" s="131" t="s">
        <v>110</v>
      </c>
      <c r="M93" s="55">
        <v>70200</v>
      </c>
      <c r="N93" s="40">
        <v>2.3364864864864865</v>
      </c>
      <c r="O93" s="351">
        <v>31095</v>
      </c>
      <c r="P93" s="361">
        <f t="shared" si="33"/>
        <v>101295</v>
      </c>
      <c r="Q93" s="55">
        <v>70200</v>
      </c>
      <c r="R93" s="40">
        <v>2.3364864864864865</v>
      </c>
      <c r="S93" s="59">
        <v>32508</v>
      </c>
      <c r="T93" s="162">
        <f t="shared" si="34"/>
        <v>102708</v>
      </c>
      <c r="U93" s="122">
        <v>72280</v>
      </c>
      <c r="V93" s="40">
        <v>2.3364864864864865</v>
      </c>
      <c r="W93" s="41">
        <v>28267.810400000002</v>
      </c>
      <c r="X93" s="146">
        <f t="shared" si="35"/>
        <v>100547.8104</v>
      </c>
      <c r="Y93" s="122">
        <v>75400</v>
      </c>
      <c r="Z93" s="40">
        <v>2.3364864864864865</v>
      </c>
      <c r="AA93" s="41">
        <v>32225</v>
      </c>
      <c r="AB93" s="146">
        <f t="shared" si="36"/>
        <v>107625</v>
      </c>
      <c r="AC93" s="571">
        <v>562410.56279365998</v>
      </c>
      <c r="AD93" s="563">
        <v>2.33648648648649</v>
      </c>
      <c r="AE93" s="570">
        <v>140579.33639332699</v>
      </c>
      <c r="AF93" s="570">
        <f t="shared" si="42"/>
        <v>702989.89918698696</v>
      </c>
      <c r="AG93" s="456">
        <f t="shared" si="37"/>
        <v>199321.58452729785</v>
      </c>
    </row>
    <row r="94" spans="1:36" x14ac:dyDescent="0.2">
      <c r="A94" s="7">
        <v>81</v>
      </c>
      <c r="B94" s="13" t="s">
        <v>60</v>
      </c>
      <c r="C94" s="339">
        <v>28420</v>
      </c>
      <c r="D94" s="344">
        <f t="shared" si="40"/>
        <v>31057.376</v>
      </c>
      <c r="E94" s="115">
        <v>36480</v>
      </c>
      <c r="F94" s="190">
        <f t="shared" si="41"/>
        <v>38376.959999999999</v>
      </c>
      <c r="G94" s="271">
        <v>35306.803200000002</v>
      </c>
      <c r="H94" s="305">
        <f t="shared" si="31"/>
        <v>37107.450163200003</v>
      </c>
      <c r="I94" s="272">
        <f t="shared" si="32"/>
        <v>35513.928721066666</v>
      </c>
      <c r="K94" s="120">
        <v>81</v>
      </c>
      <c r="L94" s="131" t="s">
        <v>60</v>
      </c>
      <c r="M94" s="55">
        <v>112000</v>
      </c>
      <c r="N94" s="40">
        <v>1.7959459459459459</v>
      </c>
      <c r="O94" s="351">
        <v>13661</v>
      </c>
      <c r="P94" s="361">
        <f t="shared" si="33"/>
        <v>125661</v>
      </c>
      <c r="Q94" s="55">
        <v>100800</v>
      </c>
      <c r="R94" s="40">
        <v>1.7959459459459459</v>
      </c>
      <c r="S94" s="59">
        <v>14153</v>
      </c>
      <c r="T94" s="162">
        <f t="shared" si="34"/>
        <v>114953</v>
      </c>
      <c r="U94" s="122">
        <v>116000</v>
      </c>
      <c r="V94" s="40">
        <v>1.7959459459459459</v>
      </c>
      <c r="W94" s="41">
        <v>12306.803200000002</v>
      </c>
      <c r="X94" s="146">
        <f t="shared" si="35"/>
        <v>128306.80319999999</v>
      </c>
      <c r="Y94" s="122">
        <v>117600</v>
      </c>
      <c r="Z94" s="40">
        <v>1.7959459459459459</v>
      </c>
      <c r="AA94" s="41">
        <v>13784</v>
      </c>
      <c r="AB94" s="146">
        <f t="shared" si="36"/>
        <v>131384</v>
      </c>
      <c r="AC94" s="571">
        <v>495604.88820767199</v>
      </c>
      <c r="AD94" s="563">
        <v>1.7959459459459499</v>
      </c>
      <c r="AE94" s="570">
        <v>125470.378594519</v>
      </c>
      <c r="AF94" s="570">
        <f t="shared" si="42"/>
        <v>621075.26680219104</v>
      </c>
      <c r="AG94" s="456">
        <f t="shared" si="37"/>
        <v>192815.6664538763</v>
      </c>
    </row>
    <row r="95" spans="1:36" x14ac:dyDescent="0.2">
      <c r="A95" s="7">
        <v>82</v>
      </c>
      <c r="B95" s="13" t="s">
        <v>61</v>
      </c>
      <c r="C95" s="339">
        <v>44100</v>
      </c>
      <c r="D95" s="344">
        <f t="shared" si="40"/>
        <v>48192.479999999996</v>
      </c>
      <c r="E95" s="115">
        <v>56620</v>
      </c>
      <c r="F95" s="190">
        <f t="shared" si="41"/>
        <v>59564.24</v>
      </c>
      <c r="G95" s="271">
        <v>54799.1008</v>
      </c>
      <c r="H95" s="305">
        <f t="shared" si="31"/>
        <v>57593.854940799996</v>
      </c>
      <c r="I95" s="272">
        <f t="shared" si="32"/>
        <v>55116.858313600002</v>
      </c>
      <c r="K95" s="120">
        <v>82</v>
      </c>
      <c r="L95" s="131" t="s">
        <v>61</v>
      </c>
      <c r="M95" s="55">
        <v>135800</v>
      </c>
      <c r="N95" s="40">
        <v>1.7959459459459459</v>
      </c>
      <c r="O95" s="351">
        <v>20867</v>
      </c>
      <c r="P95" s="361">
        <f t="shared" si="33"/>
        <v>156667</v>
      </c>
      <c r="Q95" s="55">
        <v>124160</v>
      </c>
      <c r="R95" s="40">
        <v>1.7959459459459459</v>
      </c>
      <c r="S95" s="59">
        <v>21807</v>
      </c>
      <c r="T95" s="162">
        <f t="shared" si="34"/>
        <v>145967</v>
      </c>
      <c r="U95" s="122">
        <v>138710</v>
      </c>
      <c r="V95" s="40">
        <v>1.7959459459459459</v>
      </c>
      <c r="W95" s="41">
        <v>18799.1008</v>
      </c>
      <c r="X95" s="146">
        <f t="shared" si="35"/>
        <v>157509.10080000001</v>
      </c>
      <c r="Y95" s="122">
        <v>147440</v>
      </c>
      <c r="Z95" s="40">
        <v>1.7959459459459459</v>
      </c>
      <c r="AA95" s="41">
        <v>21431</v>
      </c>
      <c r="AB95" s="146">
        <f t="shared" si="36"/>
        <v>168871</v>
      </c>
      <c r="AC95" s="571">
        <v>217144.1687184</v>
      </c>
      <c r="AD95" s="563">
        <v>1.7959459459459499</v>
      </c>
      <c r="AE95" s="570">
        <v>252493.21943999999</v>
      </c>
      <c r="AF95" s="570">
        <f t="shared" si="42"/>
        <v>469637.38815839996</v>
      </c>
      <c r="AG95" s="456">
        <f t="shared" si="37"/>
        <v>192294.7245453333</v>
      </c>
    </row>
    <row r="96" spans="1:36" x14ac:dyDescent="0.2">
      <c r="A96" s="7">
        <v>83</v>
      </c>
      <c r="B96" s="13" t="s">
        <v>166</v>
      </c>
      <c r="C96" s="339">
        <v>187180</v>
      </c>
      <c r="D96" s="344">
        <f t="shared" si="40"/>
        <v>204550.304</v>
      </c>
      <c r="E96" s="115">
        <v>240065</v>
      </c>
      <c r="F96" s="190">
        <f t="shared" si="41"/>
        <v>252548.38</v>
      </c>
      <c r="G96" s="271">
        <v>232344.50959999999</v>
      </c>
      <c r="H96" s="305">
        <f t="shared" si="31"/>
        <v>244194.07958959998</v>
      </c>
      <c r="I96" s="272">
        <f t="shared" si="32"/>
        <v>233764.25452986665</v>
      </c>
      <c r="K96" s="120">
        <v>83</v>
      </c>
      <c r="L96" s="131" t="s">
        <v>166</v>
      </c>
      <c r="M96" s="55">
        <v>211400</v>
      </c>
      <c r="N96" s="40">
        <v>1.7959459459459459</v>
      </c>
      <c r="O96" s="351">
        <v>90292</v>
      </c>
      <c r="P96" s="361">
        <f t="shared" si="33"/>
        <v>301692</v>
      </c>
      <c r="Q96" s="55">
        <v>196300</v>
      </c>
      <c r="R96" s="40">
        <v>1.7959459459459459</v>
      </c>
      <c r="S96" s="59">
        <v>94360</v>
      </c>
      <c r="T96" s="162">
        <f t="shared" si="34"/>
        <v>290660</v>
      </c>
      <c r="U96" s="122">
        <v>211400</v>
      </c>
      <c r="V96" s="40">
        <v>1.7959459459459459</v>
      </c>
      <c r="W96" s="41">
        <v>81344.50959999999</v>
      </c>
      <c r="X96" s="146">
        <f t="shared" si="35"/>
        <v>292744.50959999999</v>
      </c>
      <c r="Y96" s="122">
        <v>221970</v>
      </c>
      <c r="Z96" s="40">
        <v>1.7959459459459459</v>
      </c>
      <c r="AA96" s="41">
        <v>88666</v>
      </c>
      <c r="AB96" s="146">
        <f t="shared" si="36"/>
        <v>310636</v>
      </c>
      <c r="AC96" s="455" t="s">
        <v>593</v>
      </c>
      <c r="AD96" s="563">
        <v>1.7959459459459499</v>
      </c>
      <c r="AE96" s="570">
        <v>255780.28454567399</v>
      </c>
      <c r="AF96" s="570">
        <f t="shared" si="42"/>
        <v>255780.28454567399</v>
      </c>
      <c r="AG96" s="456">
        <f t="shared" si="37"/>
        <v>280879.50811259012</v>
      </c>
    </row>
    <row r="97" spans="1:36" x14ac:dyDescent="0.2">
      <c r="A97" s="7">
        <v>84</v>
      </c>
      <c r="B97" s="13" t="s">
        <v>63</v>
      </c>
      <c r="C97" s="339">
        <v>63700</v>
      </c>
      <c r="D97" s="344">
        <f t="shared" si="40"/>
        <v>69611.360000000001</v>
      </c>
      <c r="E97" s="115">
        <v>81700</v>
      </c>
      <c r="F97" s="190">
        <f t="shared" si="41"/>
        <v>85948.4</v>
      </c>
      <c r="G97" s="271">
        <v>79072.527999999991</v>
      </c>
      <c r="H97" s="305">
        <f t="shared" si="31"/>
        <v>83105.226927999989</v>
      </c>
      <c r="I97" s="272">
        <f t="shared" si="32"/>
        <v>79554.995642666661</v>
      </c>
      <c r="K97" s="120">
        <v>84</v>
      </c>
      <c r="L97" s="131" t="s">
        <v>63</v>
      </c>
      <c r="M97" s="455" t="s">
        <v>593</v>
      </c>
      <c r="N97" s="40">
        <v>3.0810810810810811</v>
      </c>
      <c r="O97" s="351">
        <v>86980</v>
      </c>
      <c r="P97" s="361">
        <f>+O97</f>
        <v>86980</v>
      </c>
      <c r="Q97" s="455" t="s">
        <v>593</v>
      </c>
      <c r="R97" s="40">
        <v>3.0810810810810811</v>
      </c>
      <c r="S97" s="59">
        <v>88561</v>
      </c>
      <c r="T97" s="162">
        <f>+S97</f>
        <v>88561</v>
      </c>
      <c r="U97" s="455" t="s">
        <v>593</v>
      </c>
      <c r="V97" s="40">
        <v>3.0810810810810811</v>
      </c>
      <c r="W97" s="41">
        <v>79072.527999999991</v>
      </c>
      <c r="X97" s="146">
        <f>+W97</f>
        <v>79072.527999999991</v>
      </c>
      <c r="Y97" s="455" t="s">
        <v>593</v>
      </c>
      <c r="Z97" s="40">
        <v>3.0810810810810811</v>
      </c>
      <c r="AA97" s="41">
        <v>89352</v>
      </c>
      <c r="AB97" s="146">
        <f>+AA97</f>
        <v>89352</v>
      </c>
      <c r="AC97" s="455" t="s">
        <v>593</v>
      </c>
      <c r="AD97" s="563">
        <v>3.0810810810810798</v>
      </c>
      <c r="AE97" s="570">
        <v>314375.07563894201</v>
      </c>
      <c r="AF97" s="570">
        <f t="shared" si="42"/>
        <v>314375.07563894201</v>
      </c>
      <c r="AG97" s="456">
        <f t="shared" si="37"/>
        <v>122982.5998802681</v>
      </c>
    </row>
    <row r="98" spans="1:36" x14ac:dyDescent="0.2">
      <c r="A98" s="7">
        <v>85</v>
      </c>
      <c r="B98" s="13" t="s">
        <v>64</v>
      </c>
      <c r="C98" s="339">
        <v>49000</v>
      </c>
      <c r="D98" s="344">
        <f t="shared" si="40"/>
        <v>53547.199999999997</v>
      </c>
      <c r="E98" s="115">
        <v>62890</v>
      </c>
      <c r="F98" s="190">
        <f t="shared" si="41"/>
        <v>66160.28</v>
      </c>
      <c r="G98" s="271">
        <v>60867.457600000002</v>
      </c>
      <c r="H98" s="305">
        <f t="shared" si="31"/>
        <v>63971.697937600002</v>
      </c>
      <c r="I98" s="272">
        <f t="shared" si="32"/>
        <v>61226.392645866668</v>
      </c>
      <c r="K98" s="120">
        <v>85</v>
      </c>
      <c r="L98" s="131" t="s">
        <v>64</v>
      </c>
      <c r="M98" s="55">
        <v>54000</v>
      </c>
      <c r="N98" s="40">
        <v>3.9459459459459461</v>
      </c>
      <c r="O98" s="351">
        <v>23163</v>
      </c>
      <c r="P98" s="361">
        <f t="shared" si="33"/>
        <v>77163</v>
      </c>
      <c r="Q98" s="55">
        <v>54000</v>
      </c>
      <c r="R98" s="40">
        <v>3.9459459459459461</v>
      </c>
      <c r="S98" s="59">
        <v>23789</v>
      </c>
      <c r="T98" s="162">
        <f t="shared" si="34"/>
        <v>77789</v>
      </c>
      <c r="U98" s="123">
        <v>59600</v>
      </c>
      <c r="V98" s="40">
        <v>3.9459459459459461</v>
      </c>
      <c r="W98" s="41">
        <v>20867.457600000002</v>
      </c>
      <c r="X98" s="146">
        <f t="shared" si="35"/>
        <v>80467.457599999994</v>
      </c>
      <c r="Y98" s="123">
        <v>60800</v>
      </c>
      <c r="Z98" s="40">
        <v>3.9459459459459461</v>
      </c>
      <c r="AA98" s="41">
        <v>23163</v>
      </c>
      <c r="AB98" s="146">
        <f t="shared" si="36"/>
        <v>83963</v>
      </c>
      <c r="AC98" s="571">
        <v>723987.07807139598</v>
      </c>
      <c r="AD98" s="563">
        <v>3.9459459459459501</v>
      </c>
      <c r="AE98" s="570">
        <v>180173.35073806799</v>
      </c>
      <c r="AF98" s="570">
        <f t="shared" si="42"/>
        <v>904160.42880946398</v>
      </c>
      <c r="AG98" s="456">
        <f t="shared" si="37"/>
        <v>214128.21317588844</v>
      </c>
    </row>
    <row r="99" spans="1:36" x14ac:dyDescent="0.2">
      <c r="A99" s="7">
        <v>86</v>
      </c>
      <c r="B99" s="13" t="s">
        <v>5</v>
      </c>
      <c r="C99" s="339">
        <v>20580</v>
      </c>
      <c r="D99" s="344">
        <f t="shared" si="40"/>
        <v>22489.824000000001</v>
      </c>
      <c r="E99" s="115">
        <v>26410</v>
      </c>
      <c r="F99" s="190">
        <f t="shared" si="41"/>
        <v>27783.32</v>
      </c>
      <c r="G99" s="271">
        <v>25560.654399999999</v>
      </c>
      <c r="H99" s="305">
        <f t="shared" si="31"/>
        <v>26864.247774399999</v>
      </c>
      <c r="I99" s="272">
        <f t="shared" si="32"/>
        <v>25712.463924799998</v>
      </c>
      <c r="K99" s="120">
        <v>86</v>
      </c>
      <c r="L99" s="131" t="s">
        <v>5</v>
      </c>
      <c r="M99" s="455" t="s">
        <v>593</v>
      </c>
      <c r="N99" s="40">
        <v>0.70270270270270274</v>
      </c>
      <c r="O99" s="351">
        <v>28372</v>
      </c>
      <c r="P99" s="361">
        <f>+O99</f>
        <v>28372</v>
      </c>
      <c r="Q99" s="455" t="s">
        <v>593</v>
      </c>
      <c r="R99" s="40">
        <v>0.70270270270270274</v>
      </c>
      <c r="S99" s="59">
        <v>29650</v>
      </c>
      <c r="T99" s="162">
        <f>+S99</f>
        <v>29650</v>
      </c>
      <c r="U99" s="455" t="s">
        <v>593</v>
      </c>
      <c r="V99" s="40">
        <v>0.70270270270270274</v>
      </c>
      <c r="W99" s="41">
        <v>25560.654399999999</v>
      </c>
      <c r="X99" s="146">
        <f>+W99</f>
        <v>25560.654399999999</v>
      </c>
      <c r="Y99" s="455" t="s">
        <v>593</v>
      </c>
      <c r="Z99" s="40">
        <v>0.70270270270270274</v>
      </c>
      <c r="AA99" s="41">
        <v>28117</v>
      </c>
      <c r="AB99" s="146">
        <f>+AA99</f>
        <v>28117</v>
      </c>
      <c r="AC99" s="455" t="s">
        <v>593</v>
      </c>
      <c r="AD99" s="563">
        <v>0.70270270270270296</v>
      </c>
      <c r="AE99" s="570">
        <v>95640.8680817063</v>
      </c>
      <c r="AF99" s="570">
        <f t="shared" si="42"/>
        <v>95640.8680817063</v>
      </c>
      <c r="AG99" s="456">
        <f t="shared" si="37"/>
        <v>38842.164401084381</v>
      </c>
    </row>
    <row r="100" spans="1:36" x14ac:dyDescent="0.2">
      <c r="A100" s="7">
        <v>87</v>
      </c>
      <c r="B100" s="18" t="s">
        <v>65</v>
      </c>
      <c r="C100" s="339">
        <v>18620</v>
      </c>
      <c r="D100" s="344">
        <f t="shared" si="40"/>
        <v>20347.936000000002</v>
      </c>
      <c r="E100" s="115">
        <v>23845</v>
      </c>
      <c r="F100" s="190">
        <f t="shared" si="41"/>
        <v>25084.94</v>
      </c>
      <c r="G100" s="271">
        <v>23078.144799999998</v>
      </c>
      <c r="H100" s="305">
        <f t="shared" si="31"/>
        <v>24255.130184799997</v>
      </c>
      <c r="I100" s="272">
        <f t="shared" si="32"/>
        <v>23229.335394933336</v>
      </c>
      <c r="K100" s="120">
        <v>87</v>
      </c>
      <c r="L100" s="353" t="s">
        <v>65</v>
      </c>
      <c r="M100" s="55">
        <v>47600</v>
      </c>
      <c r="N100" s="40">
        <v>1.7959459459459459</v>
      </c>
      <c r="O100" s="351">
        <v>8886</v>
      </c>
      <c r="P100" s="361">
        <f t="shared" si="33"/>
        <v>56486</v>
      </c>
      <c r="Q100" s="55">
        <v>44450</v>
      </c>
      <c r="R100" s="40">
        <v>1.7959459459459459</v>
      </c>
      <c r="S100" s="59">
        <v>9209</v>
      </c>
      <c r="T100" s="162">
        <f t="shared" si="34"/>
        <v>53659</v>
      </c>
      <c r="U100" s="122">
        <v>49700</v>
      </c>
      <c r="V100" s="40">
        <v>1.7959459459459459</v>
      </c>
      <c r="W100" s="41">
        <v>8078.1447999999982</v>
      </c>
      <c r="X100" s="146">
        <f t="shared" si="35"/>
        <v>57778.144799999995</v>
      </c>
      <c r="Y100" s="122">
        <v>50750</v>
      </c>
      <c r="Z100" s="40">
        <v>1.7959459459459459</v>
      </c>
      <c r="AA100" s="41">
        <v>8967</v>
      </c>
      <c r="AB100" s="146">
        <f t="shared" si="36"/>
        <v>59717</v>
      </c>
      <c r="AC100" s="571">
        <v>195756.16274033501</v>
      </c>
      <c r="AD100" s="563">
        <v>1.7959459459459499</v>
      </c>
      <c r="AE100" s="570">
        <v>48364.201159576303</v>
      </c>
      <c r="AF100" s="570">
        <f t="shared" si="42"/>
        <v>244120.36389991132</v>
      </c>
      <c r="AG100" s="456">
        <f t="shared" si="37"/>
        <v>82498.30734914077</v>
      </c>
    </row>
    <row r="101" spans="1:36" x14ac:dyDescent="0.2">
      <c r="A101" s="7">
        <v>88</v>
      </c>
      <c r="B101" s="18" t="s">
        <v>66</v>
      </c>
      <c r="C101" s="339">
        <v>123480</v>
      </c>
      <c r="D101" s="344">
        <f t="shared" si="40"/>
        <v>134938.94399999999</v>
      </c>
      <c r="E101" s="115">
        <v>158365</v>
      </c>
      <c r="F101" s="190">
        <f t="shared" si="41"/>
        <v>166599.98000000001</v>
      </c>
      <c r="G101" s="271">
        <v>153271.9816</v>
      </c>
      <c r="H101" s="305">
        <f t="shared" si="31"/>
        <v>161088.85266159999</v>
      </c>
      <c r="I101" s="272">
        <f t="shared" si="32"/>
        <v>154209.25888720001</v>
      </c>
      <c r="K101" s="120">
        <v>88</v>
      </c>
      <c r="L101" s="353" t="s">
        <v>66</v>
      </c>
      <c r="M101" s="55">
        <v>143000</v>
      </c>
      <c r="N101" s="40">
        <v>1.7675675675675675</v>
      </c>
      <c r="O101" s="351">
        <v>59132</v>
      </c>
      <c r="P101" s="361">
        <f t="shared" si="33"/>
        <v>202132</v>
      </c>
      <c r="Q101" s="55">
        <v>137000</v>
      </c>
      <c r="R101" s="40">
        <v>1.7675675675675675</v>
      </c>
      <c r="S101" s="59">
        <v>59665</v>
      </c>
      <c r="T101" s="162">
        <f t="shared" si="34"/>
        <v>196665</v>
      </c>
      <c r="U101" s="122">
        <v>150000</v>
      </c>
      <c r="V101" s="40">
        <v>1.7675675675675675</v>
      </c>
      <c r="W101" s="41">
        <v>53271.981599999999</v>
      </c>
      <c r="X101" s="146">
        <f t="shared" si="35"/>
        <v>203271.9816</v>
      </c>
      <c r="Y101" s="122">
        <v>145000</v>
      </c>
      <c r="Z101" s="40">
        <v>1.7675675675675675</v>
      </c>
      <c r="AA101" s="41">
        <v>58066</v>
      </c>
      <c r="AB101" s="146">
        <f t="shared" si="36"/>
        <v>203066</v>
      </c>
      <c r="AC101" s="571">
        <v>737969.66112427705</v>
      </c>
      <c r="AD101" s="563">
        <v>1.7675675675675699</v>
      </c>
      <c r="AE101" s="570">
        <v>183754.44561994501</v>
      </c>
      <c r="AF101" s="570">
        <f t="shared" si="42"/>
        <v>921724.10674422211</v>
      </c>
      <c r="AG101" s="456">
        <f t="shared" si="37"/>
        <v>313511.39120523701</v>
      </c>
    </row>
    <row r="102" spans="1:36" x14ac:dyDescent="0.2">
      <c r="A102" s="7">
        <v>89</v>
      </c>
      <c r="B102" s="18" t="s">
        <v>67</v>
      </c>
      <c r="C102" s="339">
        <v>19600</v>
      </c>
      <c r="D102" s="344">
        <f t="shared" si="40"/>
        <v>21418.880000000001</v>
      </c>
      <c r="E102" s="115">
        <v>25175</v>
      </c>
      <c r="F102" s="190">
        <f t="shared" si="41"/>
        <v>26484.1</v>
      </c>
      <c r="G102" s="271">
        <v>24365.371999999999</v>
      </c>
      <c r="H102" s="305">
        <f t="shared" si="31"/>
        <v>25608.005971999999</v>
      </c>
      <c r="I102" s="272">
        <f t="shared" si="32"/>
        <v>24503.661990666664</v>
      </c>
      <c r="K102" s="120">
        <v>89</v>
      </c>
      <c r="L102" s="353" t="s">
        <v>67</v>
      </c>
      <c r="M102" s="55">
        <v>21920</v>
      </c>
      <c r="N102" s="40">
        <v>1.7959459459459459</v>
      </c>
      <c r="O102" s="351">
        <v>9202</v>
      </c>
      <c r="P102" s="361">
        <f t="shared" si="33"/>
        <v>31122</v>
      </c>
      <c r="Q102" s="55">
        <v>20480</v>
      </c>
      <c r="R102" s="40">
        <v>1.7959459459459459</v>
      </c>
      <c r="S102" s="59">
        <v>9704</v>
      </c>
      <c r="T102" s="162">
        <f t="shared" si="34"/>
        <v>30184</v>
      </c>
      <c r="U102" s="122">
        <v>22080</v>
      </c>
      <c r="V102" s="40">
        <v>1.7959459459459459</v>
      </c>
      <c r="W102" s="41">
        <v>8365.3719999999994</v>
      </c>
      <c r="X102" s="146">
        <f t="shared" si="35"/>
        <v>30445.371999999999</v>
      </c>
      <c r="Y102" s="122">
        <v>24320</v>
      </c>
      <c r="Z102" s="40">
        <v>1.7959459459459459</v>
      </c>
      <c r="AA102" s="41">
        <v>9118</v>
      </c>
      <c r="AB102" s="146">
        <f t="shared" si="36"/>
        <v>33438</v>
      </c>
      <c r="AC102" s="571">
        <v>309170.447502592</v>
      </c>
      <c r="AD102" s="563">
        <v>1.7959459459459499</v>
      </c>
      <c r="AE102" s="570">
        <v>77525.6549265293</v>
      </c>
      <c r="AF102" s="570">
        <f t="shared" si="42"/>
        <v>386696.10242912127</v>
      </c>
      <c r="AG102" s="456">
        <f t="shared" si="37"/>
        <v>89398.189403298005</v>
      </c>
    </row>
    <row r="103" spans="1:36" x14ac:dyDescent="0.2">
      <c r="A103" s="7">
        <v>90</v>
      </c>
      <c r="B103" s="18" t="s">
        <v>111</v>
      </c>
      <c r="C103" s="339">
        <v>168560</v>
      </c>
      <c r="D103" s="344">
        <f t="shared" si="40"/>
        <v>184202.36799999999</v>
      </c>
      <c r="E103" s="115">
        <v>216220</v>
      </c>
      <c r="F103" s="190">
        <f t="shared" si="41"/>
        <v>227463.44</v>
      </c>
      <c r="G103" s="271">
        <v>209266.36480000001</v>
      </c>
      <c r="H103" s="305">
        <f t="shared" si="31"/>
        <v>219938.94940480002</v>
      </c>
      <c r="I103" s="272">
        <f t="shared" si="32"/>
        <v>210534.91913493336</v>
      </c>
      <c r="K103" s="120">
        <v>90</v>
      </c>
      <c r="L103" s="353" t="s">
        <v>111</v>
      </c>
      <c r="M103" s="55">
        <v>189040</v>
      </c>
      <c r="N103" s="40">
        <v>5.0378378378378379</v>
      </c>
      <c r="O103" s="351">
        <v>81326</v>
      </c>
      <c r="P103" s="361">
        <f t="shared" si="33"/>
        <v>270366</v>
      </c>
      <c r="Q103" s="55">
        <v>174080</v>
      </c>
      <c r="R103" s="40">
        <v>5.0378378378378379</v>
      </c>
      <c r="S103" s="59">
        <v>82791</v>
      </c>
      <c r="T103" s="162">
        <f t="shared" si="34"/>
        <v>256871</v>
      </c>
      <c r="U103" s="122">
        <v>199920</v>
      </c>
      <c r="V103" s="40">
        <v>5.0378378378378379</v>
      </c>
      <c r="W103" s="41">
        <v>73266.36480000001</v>
      </c>
      <c r="X103" s="146">
        <f t="shared" si="35"/>
        <v>273186.36479999998</v>
      </c>
      <c r="Y103" s="122">
        <v>205360</v>
      </c>
      <c r="Z103" s="40">
        <v>5.0378378378378379</v>
      </c>
      <c r="AA103" s="41">
        <v>80593</v>
      </c>
      <c r="AB103" s="146">
        <f t="shared" si="36"/>
        <v>285953</v>
      </c>
      <c r="AC103" s="571">
        <v>747291.38315953105</v>
      </c>
      <c r="AD103" s="563">
        <v>5.0378378378378397</v>
      </c>
      <c r="AE103" s="570">
        <v>186092.64423045499</v>
      </c>
      <c r="AF103" s="570">
        <f t="shared" si="42"/>
        <v>933384.02738998597</v>
      </c>
      <c r="AG103" s="456">
        <f t="shared" si="37"/>
        <v>371715.88522081991</v>
      </c>
    </row>
    <row r="104" spans="1:36" x14ac:dyDescent="0.2">
      <c r="A104" s="7">
        <v>91</v>
      </c>
      <c r="B104" s="18" t="s">
        <v>519</v>
      </c>
      <c r="C104" s="266" t="s">
        <v>593</v>
      </c>
      <c r="D104" s="267" t="s">
        <v>593</v>
      </c>
      <c r="E104" s="115">
        <v>113050</v>
      </c>
      <c r="F104" s="190">
        <f t="shared" si="41"/>
        <v>118928.6</v>
      </c>
      <c r="G104" s="271">
        <v>109414.31200000001</v>
      </c>
      <c r="H104" s="305">
        <f t="shared" si="31"/>
        <v>114994.44191200001</v>
      </c>
      <c r="I104" s="272">
        <f t="shared" si="32"/>
        <v>116961.52095600001</v>
      </c>
      <c r="K104" s="120">
        <v>91</v>
      </c>
      <c r="L104" s="353" t="s">
        <v>519</v>
      </c>
      <c r="M104" s="55">
        <v>112000</v>
      </c>
      <c r="N104" s="40">
        <v>0.2583783783783784</v>
      </c>
      <c r="O104" s="351">
        <v>43024</v>
      </c>
      <c r="P104" s="361">
        <f t="shared" si="33"/>
        <v>155024</v>
      </c>
      <c r="Q104" s="55">
        <v>109600</v>
      </c>
      <c r="R104" s="40">
        <v>0.2583783783783784</v>
      </c>
      <c r="S104" s="59">
        <v>43024</v>
      </c>
      <c r="T104" s="162">
        <f t="shared" si="34"/>
        <v>152624</v>
      </c>
      <c r="U104" s="122">
        <v>115200</v>
      </c>
      <c r="V104" s="40">
        <v>0.2583783783783784</v>
      </c>
      <c r="W104" s="41">
        <v>38414.312000000005</v>
      </c>
      <c r="X104" s="146">
        <f t="shared" si="35"/>
        <v>153614.31200000001</v>
      </c>
      <c r="Y104" s="122">
        <v>120800</v>
      </c>
      <c r="Z104" s="40">
        <v>0.2583783783783784</v>
      </c>
      <c r="AA104" s="41">
        <v>43408</v>
      </c>
      <c r="AB104" s="146">
        <f t="shared" si="36"/>
        <v>164208</v>
      </c>
      <c r="AC104" s="571">
        <v>135164.96951118301</v>
      </c>
      <c r="AD104" s="563">
        <v>0.25837837837837802</v>
      </c>
      <c r="AE104" s="570">
        <v>40471.809836394597</v>
      </c>
      <c r="AF104" s="570">
        <f t="shared" si="42"/>
        <v>175636.7793475776</v>
      </c>
      <c r="AG104" s="456">
        <f t="shared" si="37"/>
        <v>153011.43538392961</v>
      </c>
    </row>
    <row r="105" spans="1:36" x14ac:dyDescent="0.2">
      <c r="A105" s="7">
        <v>92</v>
      </c>
      <c r="B105" s="18" t="s">
        <v>112</v>
      </c>
      <c r="C105" s="339">
        <v>33320</v>
      </c>
      <c r="D105" s="344">
        <f t="shared" ref="D105:D109" si="43">C105*9.28%+C105</f>
        <v>36412.095999999998</v>
      </c>
      <c r="E105" s="115">
        <v>42750</v>
      </c>
      <c r="F105" s="190">
        <f t="shared" si="41"/>
        <v>44973</v>
      </c>
      <c r="G105" s="271">
        <v>41375.160000000003</v>
      </c>
      <c r="H105" s="305">
        <f t="shared" si="31"/>
        <v>43485.293160000001</v>
      </c>
      <c r="I105" s="272">
        <f t="shared" si="32"/>
        <v>41623.463053333333</v>
      </c>
      <c r="K105" s="120">
        <v>92</v>
      </c>
      <c r="L105" s="353" t="s">
        <v>112</v>
      </c>
      <c r="M105" s="55">
        <v>38340</v>
      </c>
      <c r="N105" s="40">
        <v>0.85</v>
      </c>
      <c r="O105" s="351">
        <v>15813</v>
      </c>
      <c r="P105" s="361">
        <f t="shared" si="33"/>
        <v>54153</v>
      </c>
      <c r="Q105" s="55">
        <v>35640</v>
      </c>
      <c r="R105" s="40">
        <v>0.85</v>
      </c>
      <c r="S105" s="59">
        <v>16531</v>
      </c>
      <c r="T105" s="162">
        <f t="shared" si="34"/>
        <v>52171</v>
      </c>
      <c r="U105" s="122">
        <v>39420</v>
      </c>
      <c r="V105" s="40">
        <v>0.85</v>
      </c>
      <c r="W105" s="41">
        <v>14375.160000000003</v>
      </c>
      <c r="X105" s="146">
        <f t="shared" si="35"/>
        <v>53795.16</v>
      </c>
      <c r="Y105" s="122">
        <v>39150</v>
      </c>
      <c r="Z105" s="40">
        <v>0.85</v>
      </c>
      <c r="AA105" s="41">
        <v>15669</v>
      </c>
      <c r="AB105" s="146">
        <f t="shared" si="36"/>
        <v>54819</v>
      </c>
      <c r="AC105" s="571">
        <v>151495.931664</v>
      </c>
      <c r="AD105" s="563">
        <v>0.85</v>
      </c>
      <c r="AE105" s="570">
        <v>30299.1863328</v>
      </c>
      <c r="AF105" s="570">
        <f t="shared" si="42"/>
        <v>181795.11799679999</v>
      </c>
      <c r="AG105" s="456">
        <f t="shared" si="37"/>
        <v>73059.456841688894</v>
      </c>
    </row>
    <row r="106" spans="1:36" x14ac:dyDescent="0.2">
      <c r="A106" s="7">
        <v>93</v>
      </c>
      <c r="B106" s="18" t="s">
        <v>68</v>
      </c>
      <c r="C106" s="339">
        <v>4900</v>
      </c>
      <c r="D106" s="344">
        <f t="shared" si="43"/>
        <v>5354.72</v>
      </c>
      <c r="E106" s="115">
        <v>6270</v>
      </c>
      <c r="F106" s="190">
        <f t="shared" si="41"/>
        <v>6596.04</v>
      </c>
      <c r="G106" s="271">
        <v>6068.3567999999996</v>
      </c>
      <c r="H106" s="305">
        <f t="shared" si="31"/>
        <v>6377.8429967999991</v>
      </c>
      <c r="I106" s="272">
        <f t="shared" si="32"/>
        <v>6109.5343322666668</v>
      </c>
      <c r="K106" s="120">
        <v>93</v>
      </c>
      <c r="L106" s="353" t="s">
        <v>68</v>
      </c>
      <c r="M106" s="55">
        <v>5480</v>
      </c>
      <c r="N106" s="40">
        <v>0.2583783783783784</v>
      </c>
      <c r="O106" s="351">
        <v>2296</v>
      </c>
      <c r="P106" s="361">
        <f t="shared" si="33"/>
        <v>7776</v>
      </c>
      <c r="Q106" s="55">
        <v>5360</v>
      </c>
      <c r="R106" s="40">
        <v>0.2583783783783784</v>
      </c>
      <c r="S106" s="59">
        <v>2399</v>
      </c>
      <c r="T106" s="162">
        <f t="shared" si="34"/>
        <v>7759</v>
      </c>
      <c r="U106" s="122">
        <v>5800</v>
      </c>
      <c r="V106" s="40">
        <v>0.2583783783783784</v>
      </c>
      <c r="W106" s="41">
        <v>2068.3567999999996</v>
      </c>
      <c r="X106" s="146">
        <f t="shared" si="35"/>
        <v>7868.3567999999996</v>
      </c>
      <c r="Y106" s="122">
        <v>5920</v>
      </c>
      <c r="Z106" s="40">
        <v>0.2583783783783784</v>
      </c>
      <c r="AA106" s="41">
        <v>2337</v>
      </c>
      <c r="AB106" s="146">
        <f t="shared" si="36"/>
        <v>8257</v>
      </c>
      <c r="AC106" s="571">
        <v>179117</v>
      </c>
      <c r="AD106" s="563">
        <v>0.25837837837837802</v>
      </c>
      <c r="AE106" s="570">
        <v>48410</v>
      </c>
      <c r="AF106" s="570">
        <f t="shared" si="42"/>
        <v>227527</v>
      </c>
      <c r="AG106" s="456">
        <f t="shared" si="37"/>
        <v>44216.148522044445</v>
      </c>
    </row>
    <row r="107" spans="1:36" x14ac:dyDescent="0.2">
      <c r="A107" s="7">
        <v>94</v>
      </c>
      <c r="B107" s="18" t="s">
        <v>113</v>
      </c>
      <c r="C107" s="339">
        <v>20580</v>
      </c>
      <c r="D107" s="344">
        <f t="shared" si="43"/>
        <v>22489.824000000001</v>
      </c>
      <c r="E107" s="115">
        <v>26410</v>
      </c>
      <c r="F107" s="190">
        <f t="shared" si="41"/>
        <v>27783.32</v>
      </c>
      <c r="G107" s="271">
        <v>25560.654399999999</v>
      </c>
      <c r="H107" s="305">
        <f t="shared" si="31"/>
        <v>26864.247774399999</v>
      </c>
      <c r="I107" s="272">
        <f t="shared" si="32"/>
        <v>25712.463924799998</v>
      </c>
      <c r="K107" s="120">
        <v>94</v>
      </c>
      <c r="L107" s="353" t="s">
        <v>113</v>
      </c>
      <c r="M107" s="55">
        <v>24650</v>
      </c>
      <c r="N107" s="40">
        <v>0.23378378378378378</v>
      </c>
      <c r="O107" s="351">
        <v>9588</v>
      </c>
      <c r="P107" s="361">
        <f t="shared" si="33"/>
        <v>34238</v>
      </c>
      <c r="Q107" s="55">
        <v>22100</v>
      </c>
      <c r="R107" s="40">
        <v>0.23378378378378378</v>
      </c>
      <c r="S107" s="59">
        <v>9588</v>
      </c>
      <c r="T107" s="162">
        <f t="shared" si="34"/>
        <v>31688</v>
      </c>
      <c r="U107" s="122">
        <v>25160</v>
      </c>
      <c r="V107" s="40">
        <v>0.23378378378378378</v>
      </c>
      <c r="W107" s="41">
        <v>8560.6543999999994</v>
      </c>
      <c r="X107" s="146">
        <f t="shared" si="35"/>
        <v>33720.654399999999</v>
      </c>
      <c r="Y107" s="122">
        <v>25840</v>
      </c>
      <c r="Z107" s="40">
        <v>0.23378378378378378</v>
      </c>
      <c r="AA107" s="41">
        <v>9246</v>
      </c>
      <c r="AB107" s="146">
        <f t="shared" si="36"/>
        <v>35086</v>
      </c>
      <c r="AC107" s="571">
        <v>257500</v>
      </c>
      <c r="AD107" s="563">
        <v>0.233783783783784</v>
      </c>
      <c r="AE107" s="570">
        <v>97850</v>
      </c>
      <c r="AF107" s="570">
        <f t="shared" si="42"/>
        <v>355350</v>
      </c>
      <c r="AG107" s="456">
        <f t="shared" si="37"/>
        <v>85965.853054133331</v>
      </c>
    </row>
    <row r="108" spans="1:36" x14ac:dyDescent="0.2">
      <c r="A108" s="7">
        <v>95</v>
      </c>
      <c r="B108" s="18" t="s">
        <v>114</v>
      </c>
      <c r="C108" s="339">
        <v>9800</v>
      </c>
      <c r="D108" s="344">
        <f t="shared" si="43"/>
        <v>10709.44</v>
      </c>
      <c r="E108" s="115">
        <v>12635</v>
      </c>
      <c r="F108" s="190">
        <f t="shared" si="41"/>
        <v>13292.02</v>
      </c>
      <c r="G108" s="271">
        <v>12228.6584</v>
      </c>
      <c r="H108" s="305">
        <f t="shared" si="31"/>
        <v>12852.319978400001</v>
      </c>
      <c r="I108" s="272">
        <f t="shared" si="32"/>
        <v>12284.593326133334</v>
      </c>
      <c r="K108" s="120">
        <v>95</v>
      </c>
      <c r="L108" s="353" t="s">
        <v>114</v>
      </c>
      <c r="M108" s="55">
        <v>11200</v>
      </c>
      <c r="N108" s="40">
        <v>1.7675675675675675</v>
      </c>
      <c r="O108" s="351">
        <v>4694</v>
      </c>
      <c r="P108" s="361">
        <f t="shared" si="33"/>
        <v>15894</v>
      </c>
      <c r="Q108" s="55">
        <v>10640</v>
      </c>
      <c r="R108" s="40">
        <v>1.7675675675675675</v>
      </c>
      <c r="S108" s="59">
        <v>4736</v>
      </c>
      <c r="T108" s="162">
        <f t="shared" si="34"/>
        <v>15376</v>
      </c>
      <c r="U108" s="122">
        <v>11680</v>
      </c>
      <c r="V108" s="40">
        <v>1.7675675675675675</v>
      </c>
      <c r="W108" s="41">
        <v>4228.6584000000003</v>
      </c>
      <c r="X108" s="146">
        <f t="shared" si="35"/>
        <v>15908.6584</v>
      </c>
      <c r="Y108" s="122">
        <v>12000</v>
      </c>
      <c r="Z108" s="40">
        <v>1.7675675675675675</v>
      </c>
      <c r="AA108" s="41">
        <v>4778</v>
      </c>
      <c r="AB108" s="146">
        <f t="shared" si="36"/>
        <v>16778</v>
      </c>
      <c r="AC108" s="571">
        <v>83895.498317286198</v>
      </c>
      <c r="AD108" s="563">
        <v>1.7675675675675699</v>
      </c>
      <c r="AE108" s="570">
        <v>19567.848172337399</v>
      </c>
      <c r="AF108" s="570">
        <f t="shared" si="42"/>
        <v>103463.3464896236</v>
      </c>
      <c r="AG108" s="456">
        <f t="shared" si="37"/>
        <v>29950.766369292822</v>
      </c>
    </row>
    <row r="109" spans="1:36" x14ac:dyDescent="0.2">
      <c r="A109" s="7">
        <v>96</v>
      </c>
      <c r="B109" s="18" t="s">
        <v>69</v>
      </c>
      <c r="C109" s="339">
        <v>52920</v>
      </c>
      <c r="D109" s="344">
        <f t="shared" si="43"/>
        <v>57830.976000000002</v>
      </c>
      <c r="E109" s="115">
        <v>67830</v>
      </c>
      <c r="F109" s="190">
        <f t="shared" si="41"/>
        <v>71357.16</v>
      </c>
      <c r="G109" s="271">
        <v>65648.587200000009</v>
      </c>
      <c r="H109" s="305">
        <f t="shared" si="31"/>
        <v>68996.665147200009</v>
      </c>
      <c r="I109" s="272">
        <f t="shared" si="32"/>
        <v>66061.600382399993</v>
      </c>
      <c r="K109" s="120">
        <v>96</v>
      </c>
      <c r="L109" s="353" t="s">
        <v>69</v>
      </c>
      <c r="M109" s="55">
        <v>59770</v>
      </c>
      <c r="N109" s="40">
        <v>1.7959459459459459</v>
      </c>
      <c r="O109" s="351">
        <v>24913</v>
      </c>
      <c r="P109" s="361">
        <f t="shared" si="33"/>
        <v>84683</v>
      </c>
      <c r="Q109" s="55">
        <v>55470</v>
      </c>
      <c r="R109" s="40">
        <v>1.7959459459459459</v>
      </c>
      <c r="S109" s="59">
        <v>26272</v>
      </c>
      <c r="T109" s="162">
        <f t="shared" si="34"/>
        <v>81742</v>
      </c>
      <c r="U109" s="122">
        <v>61060</v>
      </c>
      <c r="V109" s="40">
        <v>1.7959459459459459</v>
      </c>
      <c r="W109" s="41">
        <v>22648.587200000009</v>
      </c>
      <c r="X109" s="146">
        <f t="shared" si="35"/>
        <v>83708.587200000009</v>
      </c>
      <c r="Y109" s="122">
        <v>65360</v>
      </c>
      <c r="Z109" s="40">
        <v>1.7959459459459459</v>
      </c>
      <c r="AA109" s="41">
        <v>24913</v>
      </c>
      <c r="AB109" s="146">
        <f t="shared" si="36"/>
        <v>90273</v>
      </c>
      <c r="AC109" s="571">
        <v>130707</v>
      </c>
      <c r="AD109" s="563">
        <v>1.7959459459459499</v>
      </c>
      <c r="AE109" s="570">
        <v>14523</v>
      </c>
      <c r="AF109" s="570">
        <f t="shared" si="42"/>
        <v>145230</v>
      </c>
      <c r="AG109" s="456">
        <f t="shared" si="37"/>
        <v>91949.697930399983</v>
      </c>
    </row>
    <row r="110" spans="1:36" s="240" customFormat="1" x14ac:dyDescent="0.2">
      <c r="A110" s="661" t="s">
        <v>70</v>
      </c>
      <c r="B110" s="732"/>
      <c r="C110" s="68"/>
      <c r="D110" s="68"/>
      <c r="E110" s="68"/>
      <c r="F110" s="316"/>
      <c r="G110" s="111"/>
      <c r="H110" s="307"/>
      <c r="I110" s="283"/>
      <c r="J110" s="111"/>
      <c r="K110" s="180" t="s">
        <v>70</v>
      </c>
      <c r="L110" s="180"/>
      <c r="M110" s="349"/>
      <c r="N110" s="180"/>
      <c r="O110" s="350"/>
      <c r="P110" s="349"/>
      <c r="Q110" s="349"/>
      <c r="R110" s="180"/>
      <c r="S110" s="349"/>
      <c r="T110" s="349"/>
      <c r="U110" s="180"/>
      <c r="V110" s="180"/>
      <c r="W110" s="180"/>
      <c r="X110" s="180"/>
      <c r="Y110" s="180"/>
      <c r="Z110" s="180"/>
      <c r="AA110" s="180"/>
      <c r="AB110" s="180"/>
      <c r="AC110" s="595"/>
      <c r="AD110" s="233"/>
      <c r="AE110" s="595"/>
      <c r="AF110" s="233"/>
      <c r="AG110" s="233"/>
      <c r="AH110" s="233"/>
      <c r="AJ110" s="241"/>
    </row>
    <row r="111" spans="1:36" x14ac:dyDescent="0.2">
      <c r="A111" s="7">
        <v>97</v>
      </c>
      <c r="B111" s="13" t="s">
        <v>72</v>
      </c>
      <c r="C111" s="339">
        <v>127400</v>
      </c>
      <c r="D111" s="344">
        <f t="shared" ref="D111:D125" si="44">C111*9.28%+C111</f>
        <v>139222.72</v>
      </c>
      <c r="E111" s="266" t="s">
        <v>593</v>
      </c>
      <c r="F111" s="267" t="s">
        <v>593</v>
      </c>
      <c r="G111" s="347" t="s">
        <v>593</v>
      </c>
      <c r="H111" s="267" t="s">
        <v>593</v>
      </c>
      <c r="I111" s="272">
        <f t="shared" si="32"/>
        <v>139222.72</v>
      </c>
      <c r="K111" s="120">
        <v>97</v>
      </c>
      <c r="L111" s="131" t="s">
        <v>72</v>
      </c>
      <c r="M111" s="55">
        <v>1096000</v>
      </c>
      <c r="N111" s="40">
        <v>1.4770270270270269</v>
      </c>
      <c r="O111" s="351">
        <v>264000</v>
      </c>
      <c r="P111" s="361">
        <f t="shared" si="33"/>
        <v>1360000</v>
      </c>
      <c r="Q111" s="55">
        <v>1104000</v>
      </c>
      <c r="R111" s="40">
        <v>1.4770270270270269</v>
      </c>
      <c r="S111" s="59">
        <v>271200</v>
      </c>
      <c r="T111" s="162">
        <f t="shared" si="34"/>
        <v>1375200</v>
      </c>
      <c r="U111" s="123">
        <v>1136000</v>
      </c>
      <c r="V111" s="40">
        <v>1.4770270270270269</v>
      </c>
      <c r="W111" s="41">
        <v>240000</v>
      </c>
      <c r="X111" s="146">
        <f t="shared" si="35"/>
        <v>1376000</v>
      </c>
      <c r="Y111" s="123">
        <v>1216000</v>
      </c>
      <c r="Z111" s="40">
        <v>1.4770270270270269</v>
      </c>
      <c r="AA111" s="41">
        <v>271200</v>
      </c>
      <c r="AB111" s="146">
        <f t="shared" si="36"/>
        <v>1487200</v>
      </c>
      <c r="AC111" s="571">
        <v>1157447.15271071</v>
      </c>
      <c r="AD111" s="563">
        <v>1.47702702702703</v>
      </c>
      <c r="AE111" s="570">
        <v>158795.53487055199</v>
      </c>
      <c r="AF111" s="570">
        <f t="shared" ref="AF111:AF125" si="45">IF(AND(AC111="",AE111=""),"",SUM(AC111,AE111))</f>
        <v>1316242.6875812619</v>
      </c>
      <c r="AG111" s="456">
        <f t="shared" si="37"/>
        <v>1175644.2345968769</v>
      </c>
    </row>
    <row r="112" spans="1:36" x14ac:dyDescent="0.2">
      <c r="A112" s="7">
        <v>98</v>
      </c>
      <c r="B112" s="13" t="s">
        <v>73</v>
      </c>
      <c r="C112" s="342">
        <v>127400</v>
      </c>
      <c r="D112" s="344">
        <f t="shared" si="44"/>
        <v>139222.72</v>
      </c>
      <c r="E112" s="266" t="s">
        <v>593</v>
      </c>
      <c r="F112" s="267" t="s">
        <v>593</v>
      </c>
      <c r="G112" s="347" t="s">
        <v>593</v>
      </c>
      <c r="H112" s="267" t="s">
        <v>593</v>
      </c>
      <c r="I112" s="272">
        <f t="shared" si="32"/>
        <v>139222.72</v>
      </c>
      <c r="K112" s="120">
        <v>98</v>
      </c>
      <c r="L112" s="131" t="s">
        <v>73</v>
      </c>
      <c r="M112" s="55">
        <v>1112000</v>
      </c>
      <c r="N112" s="40">
        <v>1.4770270270270269</v>
      </c>
      <c r="O112" s="351">
        <v>268800</v>
      </c>
      <c r="P112" s="361">
        <f t="shared" si="33"/>
        <v>1380800</v>
      </c>
      <c r="Q112" s="55">
        <v>1040000</v>
      </c>
      <c r="R112" s="40">
        <v>1.4770270270270269</v>
      </c>
      <c r="S112" s="59">
        <v>276000</v>
      </c>
      <c r="T112" s="162">
        <f t="shared" si="34"/>
        <v>1316000</v>
      </c>
      <c r="U112" s="123">
        <v>1144000</v>
      </c>
      <c r="V112" s="40">
        <v>1.4770270270270269</v>
      </c>
      <c r="W112" s="41">
        <v>240000</v>
      </c>
      <c r="X112" s="146">
        <f t="shared" si="35"/>
        <v>1384000</v>
      </c>
      <c r="Y112" s="123">
        <v>1216000</v>
      </c>
      <c r="Z112" s="40">
        <v>1.4770270270270269</v>
      </c>
      <c r="AA112" s="41">
        <v>266400</v>
      </c>
      <c r="AB112" s="146">
        <f t="shared" si="36"/>
        <v>1482400</v>
      </c>
      <c r="AC112" s="571">
        <v>1182305.0781380499</v>
      </c>
      <c r="AD112" s="563">
        <v>1.47702702702703</v>
      </c>
      <c r="AE112" s="570">
        <v>40067.868548200197</v>
      </c>
      <c r="AF112" s="570">
        <f t="shared" si="45"/>
        <v>1222372.9466862502</v>
      </c>
      <c r="AG112" s="456">
        <f t="shared" si="37"/>
        <v>1154132.6111143751</v>
      </c>
    </row>
    <row r="113" spans="1:36" x14ac:dyDescent="0.2">
      <c r="A113" s="7">
        <v>99</v>
      </c>
      <c r="B113" s="13" t="s">
        <v>74</v>
      </c>
      <c r="C113" s="339">
        <v>820260</v>
      </c>
      <c r="D113" s="344">
        <f t="shared" si="44"/>
        <v>896380.12800000003</v>
      </c>
      <c r="E113" s="115">
        <v>1052030</v>
      </c>
      <c r="F113" s="190">
        <f t="shared" ref="F113:F125" si="46">+E113*5.2%+E113</f>
        <v>1106735.56</v>
      </c>
      <c r="G113" s="271">
        <v>1018196.7152000001</v>
      </c>
      <c r="H113" s="305">
        <f t="shared" si="31"/>
        <v>1070124.7476752</v>
      </c>
      <c r="I113" s="272">
        <f t="shared" si="32"/>
        <v>1024413.4785584001</v>
      </c>
      <c r="K113" s="120">
        <v>99</v>
      </c>
      <c r="L113" s="131" t="s">
        <v>74</v>
      </c>
      <c r="M113" s="55">
        <v>933420</v>
      </c>
      <c r="N113" s="40">
        <v>0.93648648648648647</v>
      </c>
      <c r="O113" s="351">
        <v>398940</v>
      </c>
      <c r="P113" s="361">
        <f t="shared" si="33"/>
        <v>1332360</v>
      </c>
      <c r="Q113" s="55">
        <v>853980</v>
      </c>
      <c r="R113" s="40">
        <v>0.93648648648648647</v>
      </c>
      <c r="S113" s="59">
        <v>409626</v>
      </c>
      <c r="T113" s="162">
        <f t="shared" si="34"/>
        <v>1263606</v>
      </c>
      <c r="U113" s="122">
        <v>959900</v>
      </c>
      <c r="V113" s="40">
        <v>0.93648648648648647</v>
      </c>
      <c r="W113" s="41">
        <v>356196.71520000009</v>
      </c>
      <c r="X113" s="146">
        <f t="shared" si="35"/>
        <v>1316096.7152</v>
      </c>
      <c r="Y113" s="122">
        <v>1006240</v>
      </c>
      <c r="Z113" s="40">
        <v>0.93648648648648647</v>
      </c>
      <c r="AA113" s="41">
        <v>384692</v>
      </c>
      <c r="AB113" s="146">
        <f t="shared" si="36"/>
        <v>1390932</v>
      </c>
      <c r="AC113" s="571">
        <v>4235161.8768851804</v>
      </c>
      <c r="AD113" s="563">
        <v>0.93648648648648602</v>
      </c>
      <c r="AE113" s="570">
        <v>87457.649304869294</v>
      </c>
      <c r="AF113" s="570">
        <f t="shared" si="45"/>
        <v>4322619.5261900499</v>
      </c>
      <c r="AG113" s="456">
        <f t="shared" si="37"/>
        <v>1775004.619991408</v>
      </c>
    </row>
    <row r="114" spans="1:36" x14ac:dyDescent="0.2">
      <c r="A114" s="7">
        <v>100</v>
      </c>
      <c r="B114" s="13" t="s">
        <v>75</v>
      </c>
      <c r="C114" s="339">
        <v>1003520</v>
      </c>
      <c r="D114" s="344">
        <f t="shared" si="44"/>
        <v>1096646.656</v>
      </c>
      <c r="E114" s="115">
        <v>1287060</v>
      </c>
      <c r="F114" s="190">
        <f t="shared" si="46"/>
        <v>1353987.12</v>
      </c>
      <c r="G114" s="271">
        <v>1245668.1504000002</v>
      </c>
      <c r="H114" s="305">
        <f t="shared" si="31"/>
        <v>1309197.2260704001</v>
      </c>
      <c r="I114" s="272">
        <f t="shared" si="32"/>
        <v>1253277.0006901333</v>
      </c>
      <c r="K114" s="120">
        <v>100</v>
      </c>
      <c r="L114" s="131" t="s">
        <v>75</v>
      </c>
      <c r="M114" s="55">
        <v>1117800</v>
      </c>
      <c r="N114" s="40">
        <v>0.50405405405405401</v>
      </c>
      <c r="O114" s="351">
        <v>479235</v>
      </c>
      <c r="P114" s="361">
        <f t="shared" si="33"/>
        <v>1597035</v>
      </c>
      <c r="Q114" s="55">
        <v>1012500</v>
      </c>
      <c r="R114" s="40">
        <v>0.50405405405405401</v>
      </c>
      <c r="S114" s="59">
        <v>492305</v>
      </c>
      <c r="T114" s="162">
        <f t="shared" si="34"/>
        <v>1504805</v>
      </c>
      <c r="U114" s="122">
        <v>1142100</v>
      </c>
      <c r="V114" s="40">
        <v>0.50405405405405401</v>
      </c>
      <c r="W114" s="41">
        <v>435668.15040000016</v>
      </c>
      <c r="X114" s="146">
        <f t="shared" si="35"/>
        <v>1577768.1504000002</v>
      </c>
      <c r="Y114" s="122">
        <v>1223100</v>
      </c>
      <c r="Z114" s="40">
        <v>0.50405405405405401</v>
      </c>
      <c r="AA114" s="41">
        <v>483592</v>
      </c>
      <c r="AB114" s="146">
        <f t="shared" si="36"/>
        <v>1706692</v>
      </c>
      <c r="AC114" s="571">
        <v>2318578.5538844098</v>
      </c>
      <c r="AD114" s="563">
        <v>0.50405405405405401</v>
      </c>
      <c r="AE114" s="570">
        <v>316500.18455782899</v>
      </c>
      <c r="AF114" s="570">
        <f t="shared" si="45"/>
        <v>2635078.7384422389</v>
      </c>
      <c r="AG114" s="456">
        <f t="shared" si="37"/>
        <v>1712442.6482553955</v>
      </c>
    </row>
    <row r="115" spans="1:36" x14ac:dyDescent="0.2">
      <c r="A115" s="7">
        <v>101</v>
      </c>
      <c r="B115" s="13" t="s">
        <v>76</v>
      </c>
      <c r="C115" s="339">
        <v>120540</v>
      </c>
      <c r="D115" s="344">
        <f t="shared" si="44"/>
        <v>131726.11199999999</v>
      </c>
      <c r="E115" s="115">
        <v>154565</v>
      </c>
      <c r="F115" s="190">
        <f t="shared" si="46"/>
        <v>162602.38</v>
      </c>
      <c r="G115" s="271">
        <v>128800</v>
      </c>
      <c r="H115" s="305">
        <f t="shared" si="31"/>
        <v>135368.79999999999</v>
      </c>
      <c r="I115" s="272">
        <f t="shared" si="32"/>
        <v>143232.43066666665</v>
      </c>
      <c r="K115" s="120">
        <v>101</v>
      </c>
      <c r="L115" s="131" t="s">
        <v>76</v>
      </c>
      <c r="M115" s="455" t="s">
        <v>593</v>
      </c>
      <c r="N115" s="40">
        <v>0.60432432432432437</v>
      </c>
      <c r="O115" s="351">
        <v>141680</v>
      </c>
      <c r="P115" s="361">
        <f>+O115</f>
        <v>141680</v>
      </c>
      <c r="Q115" s="455" t="s">
        <v>593</v>
      </c>
      <c r="R115" s="40">
        <v>0.60432432432432437</v>
      </c>
      <c r="S115" s="59">
        <v>144256</v>
      </c>
      <c r="T115" s="162">
        <f>+S115</f>
        <v>144256</v>
      </c>
      <c r="U115" s="455" t="s">
        <v>593</v>
      </c>
      <c r="V115" s="40">
        <v>0.60432432432432437</v>
      </c>
      <c r="W115" s="41">
        <v>128800</v>
      </c>
      <c r="X115" s="146">
        <f>+W115</f>
        <v>128800</v>
      </c>
      <c r="Y115" s="455" t="s">
        <v>593</v>
      </c>
      <c r="Z115" s="40">
        <v>0.60432432432432437</v>
      </c>
      <c r="AA115" s="41">
        <v>141680</v>
      </c>
      <c r="AB115" s="146">
        <f>+AA115</f>
        <v>141680</v>
      </c>
      <c r="AC115" s="455" t="s">
        <v>593</v>
      </c>
      <c r="AD115" s="563">
        <v>0.60432432432432404</v>
      </c>
      <c r="AE115" s="570">
        <v>68335.990620108103</v>
      </c>
      <c r="AF115" s="570">
        <f t="shared" si="45"/>
        <v>68335.990620108103</v>
      </c>
      <c r="AG115" s="456">
        <f t="shared" si="37"/>
        <v>127997.4035477958</v>
      </c>
    </row>
    <row r="116" spans="1:36" x14ac:dyDescent="0.2">
      <c r="A116" s="7">
        <v>102</v>
      </c>
      <c r="B116" s="18" t="s">
        <v>77</v>
      </c>
      <c r="C116" s="339">
        <v>9800</v>
      </c>
      <c r="D116" s="344">
        <f t="shared" si="44"/>
        <v>10709.44</v>
      </c>
      <c r="E116" s="115">
        <v>12635</v>
      </c>
      <c r="F116" s="190">
        <f t="shared" si="46"/>
        <v>13292.02</v>
      </c>
      <c r="G116" s="271">
        <v>12228.6584</v>
      </c>
      <c r="H116" s="305">
        <f t="shared" si="31"/>
        <v>12852.319978400001</v>
      </c>
      <c r="I116" s="272">
        <f t="shared" si="32"/>
        <v>12284.593326133334</v>
      </c>
      <c r="K116" s="120">
        <v>102</v>
      </c>
      <c r="L116" s="353" t="s">
        <v>77</v>
      </c>
      <c r="M116" s="55">
        <v>11120</v>
      </c>
      <c r="N116" s="40">
        <v>0.33648648648648649</v>
      </c>
      <c r="O116" s="351">
        <v>4652</v>
      </c>
      <c r="P116" s="361">
        <f t="shared" si="33"/>
        <v>15772</v>
      </c>
      <c r="Q116" s="55">
        <v>10880</v>
      </c>
      <c r="R116" s="40">
        <v>0.33648648648648649</v>
      </c>
      <c r="S116" s="59">
        <v>4736</v>
      </c>
      <c r="T116" s="162">
        <f t="shared" si="34"/>
        <v>15616</v>
      </c>
      <c r="U116" s="122">
        <v>11760</v>
      </c>
      <c r="V116" s="40">
        <v>0.33648648648648649</v>
      </c>
      <c r="W116" s="41">
        <v>4228.6584000000003</v>
      </c>
      <c r="X116" s="146">
        <f t="shared" si="35"/>
        <v>15988.6584</v>
      </c>
      <c r="Y116" s="122">
        <v>11920</v>
      </c>
      <c r="Z116" s="40">
        <v>0.33648648648648649</v>
      </c>
      <c r="AA116" s="41">
        <v>4652</v>
      </c>
      <c r="AB116" s="146">
        <f t="shared" si="36"/>
        <v>16572</v>
      </c>
      <c r="AC116" s="571">
        <v>83895.498317286198</v>
      </c>
      <c r="AD116" s="563">
        <v>0.33648648648648599</v>
      </c>
      <c r="AE116" s="570">
        <v>19567.848172337399</v>
      </c>
      <c r="AF116" s="570">
        <f t="shared" si="45"/>
        <v>103463.3464896236</v>
      </c>
      <c r="AG116" s="456">
        <f t="shared" si="37"/>
        <v>29949.43303595949</v>
      </c>
    </row>
    <row r="117" spans="1:36" x14ac:dyDescent="0.2">
      <c r="A117" s="7">
        <v>103</v>
      </c>
      <c r="B117" s="18" t="s">
        <v>116</v>
      </c>
      <c r="C117" s="339">
        <v>124460</v>
      </c>
      <c r="D117" s="344">
        <f t="shared" si="44"/>
        <v>136009.88800000001</v>
      </c>
      <c r="E117" s="115">
        <v>159600</v>
      </c>
      <c r="F117" s="190">
        <f t="shared" si="46"/>
        <v>167899.2</v>
      </c>
      <c r="G117" s="271">
        <v>154467.26400000002</v>
      </c>
      <c r="H117" s="305">
        <f t="shared" si="31"/>
        <v>162345.09446400002</v>
      </c>
      <c r="I117" s="272">
        <f t="shared" si="32"/>
        <v>155418.06082133335</v>
      </c>
      <c r="K117" s="120">
        <v>103</v>
      </c>
      <c r="L117" s="353" t="s">
        <v>116</v>
      </c>
      <c r="M117" s="55">
        <v>141000</v>
      </c>
      <c r="N117" s="40">
        <v>1.2327027027027027</v>
      </c>
      <c r="O117" s="351">
        <v>60459</v>
      </c>
      <c r="P117" s="361">
        <f t="shared" si="33"/>
        <v>201459</v>
      </c>
      <c r="Q117" s="55">
        <v>128000</v>
      </c>
      <c r="R117" s="40">
        <v>1.2327027027027027</v>
      </c>
      <c r="S117" s="59">
        <v>62637</v>
      </c>
      <c r="T117" s="162">
        <f t="shared" si="34"/>
        <v>190637</v>
      </c>
      <c r="U117" s="122">
        <v>142000</v>
      </c>
      <c r="V117" s="40">
        <v>1.2327027027027027</v>
      </c>
      <c r="W117" s="41">
        <v>54467.264000000025</v>
      </c>
      <c r="X117" s="146">
        <f t="shared" si="35"/>
        <v>196467.26400000002</v>
      </c>
      <c r="Y117" s="122">
        <v>149000</v>
      </c>
      <c r="Z117" s="40">
        <v>1.2327027027027027</v>
      </c>
      <c r="AA117" s="41">
        <v>60459</v>
      </c>
      <c r="AB117" s="146">
        <f t="shared" si="36"/>
        <v>209459</v>
      </c>
      <c r="AC117" s="571">
        <v>759720.34587320301</v>
      </c>
      <c r="AD117" s="563">
        <v>1.2327027027027</v>
      </c>
      <c r="AE117" s="570">
        <v>36991.7002765664</v>
      </c>
      <c r="AF117" s="570">
        <f t="shared" si="45"/>
        <v>796712.04614976945</v>
      </c>
      <c r="AG117" s="456">
        <f t="shared" si="37"/>
        <v>291692.06182851712</v>
      </c>
    </row>
    <row r="118" spans="1:36" x14ac:dyDescent="0.2">
      <c r="A118" s="7">
        <v>104</v>
      </c>
      <c r="B118" s="18" t="s">
        <v>117</v>
      </c>
      <c r="C118" s="339">
        <v>9800</v>
      </c>
      <c r="D118" s="344">
        <f t="shared" si="44"/>
        <v>10709.44</v>
      </c>
      <c r="E118" s="115">
        <v>12635</v>
      </c>
      <c r="F118" s="190">
        <f t="shared" si="46"/>
        <v>13292.02</v>
      </c>
      <c r="G118" s="271">
        <v>12228.6584</v>
      </c>
      <c r="H118" s="305">
        <f t="shared" si="31"/>
        <v>12852.319978400001</v>
      </c>
      <c r="I118" s="272">
        <f t="shared" si="32"/>
        <v>12284.593326133334</v>
      </c>
      <c r="K118" s="120">
        <v>104</v>
      </c>
      <c r="L118" s="353" t="s">
        <v>117</v>
      </c>
      <c r="M118" s="55">
        <v>11600</v>
      </c>
      <c r="N118" s="40">
        <v>5.0270270270270272</v>
      </c>
      <c r="O118" s="351">
        <v>4694</v>
      </c>
      <c r="P118" s="361">
        <f t="shared" si="33"/>
        <v>16294</v>
      </c>
      <c r="Q118" s="55">
        <v>11040</v>
      </c>
      <c r="R118" s="40">
        <v>5.0270270270270272</v>
      </c>
      <c r="S118" s="59">
        <v>4821</v>
      </c>
      <c r="T118" s="162">
        <f t="shared" si="34"/>
        <v>15861</v>
      </c>
      <c r="U118" s="122">
        <v>11040</v>
      </c>
      <c r="V118" s="40">
        <v>5.0270270270270272</v>
      </c>
      <c r="W118" s="41">
        <v>4228.6584000000003</v>
      </c>
      <c r="X118" s="146">
        <f t="shared" si="35"/>
        <v>15268.6584</v>
      </c>
      <c r="Y118" s="122">
        <v>12080</v>
      </c>
      <c r="Z118" s="40">
        <v>5.0270270270270272</v>
      </c>
      <c r="AA118" s="41">
        <v>4736</v>
      </c>
      <c r="AB118" s="146">
        <f t="shared" si="36"/>
        <v>16816</v>
      </c>
      <c r="AC118" s="571">
        <v>338870</v>
      </c>
      <c r="AD118" s="563">
        <v>5.0270270270270299</v>
      </c>
      <c r="AE118" s="570">
        <v>72615</v>
      </c>
      <c r="AF118" s="570">
        <f t="shared" si="45"/>
        <v>411485</v>
      </c>
      <c r="AG118" s="456">
        <f t="shared" si="37"/>
        <v>81334.87528768889</v>
      </c>
    </row>
    <row r="119" spans="1:36" x14ac:dyDescent="0.2">
      <c r="A119" s="7">
        <v>105</v>
      </c>
      <c r="B119" s="18" t="s">
        <v>167</v>
      </c>
      <c r="C119" s="339">
        <v>235200</v>
      </c>
      <c r="D119" s="344">
        <f t="shared" si="44"/>
        <v>257026.56</v>
      </c>
      <c r="E119" s="115">
        <v>301720</v>
      </c>
      <c r="F119" s="190">
        <f t="shared" si="46"/>
        <v>317409.44</v>
      </c>
      <c r="G119" s="271">
        <v>292016.68479999999</v>
      </c>
      <c r="H119" s="305">
        <f t="shared" si="31"/>
        <v>306909.53572479996</v>
      </c>
      <c r="I119" s="272">
        <f t="shared" si="32"/>
        <v>293781.84524160001</v>
      </c>
      <c r="K119" s="120">
        <v>105</v>
      </c>
      <c r="L119" s="353" t="s">
        <v>167</v>
      </c>
      <c r="M119" s="55">
        <v>262200</v>
      </c>
      <c r="N119" s="40">
        <v>5.0270270270270272</v>
      </c>
      <c r="O119" s="351">
        <v>112218</v>
      </c>
      <c r="P119" s="361">
        <f t="shared" si="33"/>
        <v>374418</v>
      </c>
      <c r="Q119" s="55">
        <v>262200</v>
      </c>
      <c r="R119" s="40">
        <v>5.0270270270270272</v>
      </c>
      <c r="S119" s="59">
        <v>116299</v>
      </c>
      <c r="T119" s="162">
        <f t="shared" si="34"/>
        <v>378499</v>
      </c>
      <c r="U119" s="122">
        <v>277400</v>
      </c>
      <c r="V119" s="40">
        <v>5.0270270270270272</v>
      </c>
      <c r="W119" s="41">
        <v>102016.68479999999</v>
      </c>
      <c r="X119" s="146">
        <f t="shared" si="35"/>
        <v>379416.68479999999</v>
      </c>
      <c r="Y119" s="122">
        <v>279300</v>
      </c>
      <c r="Z119" s="40">
        <v>5.0270270270270272</v>
      </c>
      <c r="AA119" s="41">
        <v>112218</v>
      </c>
      <c r="AB119" s="146">
        <f t="shared" si="36"/>
        <v>391518</v>
      </c>
      <c r="AC119" s="571">
        <v>1359417.79680788</v>
      </c>
      <c r="AD119" s="563">
        <v>5.0270270270270299</v>
      </c>
      <c r="AE119" s="570">
        <v>25013.287461265001</v>
      </c>
      <c r="AF119" s="570">
        <f t="shared" si="45"/>
        <v>1384431.084269145</v>
      </c>
      <c r="AG119" s="456">
        <f t="shared" si="37"/>
        <v>533677.43571845756</v>
      </c>
    </row>
    <row r="120" spans="1:36" x14ac:dyDescent="0.2">
      <c r="A120" s="7">
        <v>106</v>
      </c>
      <c r="B120" s="18" t="s">
        <v>78</v>
      </c>
      <c r="C120" s="339">
        <v>160720</v>
      </c>
      <c r="D120" s="344">
        <f t="shared" si="44"/>
        <v>175634.81599999999</v>
      </c>
      <c r="E120" s="115">
        <v>206150</v>
      </c>
      <c r="F120" s="190">
        <f t="shared" si="46"/>
        <v>216869.8</v>
      </c>
      <c r="G120" s="271">
        <v>199520.21599999999</v>
      </c>
      <c r="H120" s="305">
        <f t="shared" si="31"/>
        <v>209695.74701599998</v>
      </c>
      <c r="I120" s="272">
        <f t="shared" si="32"/>
        <v>200733.45433866666</v>
      </c>
      <c r="K120" s="120">
        <v>106</v>
      </c>
      <c r="L120" s="353" t="s">
        <v>78</v>
      </c>
      <c r="M120" s="455" t="s">
        <v>593</v>
      </c>
      <c r="N120" s="40">
        <v>5.0270270270270272</v>
      </c>
      <c r="O120" s="351">
        <v>221467</v>
      </c>
      <c r="P120" s="361">
        <f>+O120</f>
        <v>221467</v>
      </c>
      <c r="Q120" s="455" t="s">
        <v>593</v>
      </c>
      <c r="R120" s="40">
        <v>5.0270270270270272</v>
      </c>
      <c r="S120" s="59">
        <v>225458</v>
      </c>
      <c r="T120" s="162">
        <f>+S120</f>
        <v>225458</v>
      </c>
      <c r="U120" s="455" t="s">
        <v>593</v>
      </c>
      <c r="V120" s="40">
        <v>5.0270270270270272</v>
      </c>
      <c r="W120" s="41">
        <v>199520.21599999999</v>
      </c>
      <c r="X120" s="146">
        <f>+W120</f>
        <v>199520.21599999999</v>
      </c>
      <c r="Y120" s="455" t="s">
        <v>593</v>
      </c>
      <c r="Z120" s="40">
        <v>5.0270270270270272</v>
      </c>
      <c r="AA120" s="41">
        <v>221467</v>
      </c>
      <c r="AB120" s="146">
        <f>+AA120</f>
        <v>221467</v>
      </c>
      <c r="AC120" s="455" t="s">
        <v>593</v>
      </c>
      <c r="AD120" s="563">
        <v>5.0270270270270299</v>
      </c>
      <c r="AE120" s="570">
        <v>355406.18879745202</v>
      </c>
      <c r="AF120" s="570">
        <f t="shared" si="45"/>
        <v>355406.18879745202</v>
      </c>
      <c r="AG120" s="456">
        <f t="shared" si="37"/>
        <v>237341.97652268645</v>
      </c>
    </row>
    <row r="121" spans="1:36" x14ac:dyDescent="0.2">
      <c r="A121" s="7">
        <v>107</v>
      </c>
      <c r="B121" s="18" t="s">
        <v>79</v>
      </c>
      <c r="C121" s="339">
        <v>204820</v>
      </c>
      <c r="D121" s="344">
        <f t="shared" si="44"/>
        <v>223827.296</v>
      </c>
      <c r="E121" s="115">
        <v>262675</v>
      </c>
      <c r="F121" s="190">
        <f t="shared" si="46"/>
        <v>276334.09999999998</v>
      </c>
      <c r="G121" s="271">
        <v>254227.37199999997</v>
      </c>
      <c r="H121" s="305">
        <f t="shared" si="31"/>
        <v>267192.96797199995</v>
      </c>
      <c r="I121" s="272">
        <f t="shared" si="32"/>
        <v>255784.78799066661</v>
      </c>
      <c r="K121" s="120">
        <v>107</v>
      </c>
      <c r="L121" s="353" t="s">
        <v>79</v>
      </c>
      <c r="M121" s="55">
        <v>224400</v>
      </c>
      <c r="N121" s="40">
        <v>5.0270270270270272</v>
      </c>
      <c r="O121" s="351">
        <v>98150</v>
      </c>
      <c r="P121" s="361">
        <f t="shared" si="33"/>
        <v>322550</v>
      </c>
      <c r="Q121" s="55">
        <v>224400</v>
      </c>
      <c r="R121" s="40">
        <v>5.0270270270270272</v>
      </c>
      <c r="S121" s="59">
        <v>103504</v>
      </c>
      <c r="T121" s="162">
        <f t="shared" si="34"/>
        <v>327904</v>
      </c>
      <c r="U121" s="122">
        <v>232650</v>
      </c>
      <c r="V121" s="40">
        <v>5.0270270270270272</v>
      </c>
      <c r="W121" s="41">
        <v>89227.371999999974</v>
      </c>
      <c r="X121" s="146">
        <f t="shared" si="35"/>
        <v>321877.37199999997</v>
      </c>
      <c r="Y121" s="122">
        <v>245850</v>
      </c>
      <c r="Z121" s="40">
        <v>5.0270270270270272</v>
      </c>
      <c r="AA121" s="41">
        <v>96366</v>
      </c>
      <c r="AB121" s="146">
        <f t="shared" si="36"/>
        <v>342216</v>
      </c>
      <c r="AC121" s="571">
        <v>487836.78651162703</v>
      </c>
      <c r="AD121" s="563">
        <v>5.0270270270270299</v>
      </c>
      <c r="AE121" s="570">
        <v>121430.965712576</v>
      </c>
      <c r="AF121" s="570">
        <f t="shared" si="45"/>
        <v>609267.75222420297</v>
      </c>
      <c r="AG121" s="456">
        <f t="shared" si="37"/>
        <v>363266.65203581162</v>
      </c>
    </row>
    <row r="122" spans="1:36" x14ac:dyDescent="0.2">
      <c r="A122" s="7">
        <v>108</v>
      </c>
      <c r="B122" s="18" t="s">
        <v>80</v>
      </c>
      <c r="C122" s="339">
        <v>234220</v>
      </c>
      <c r="D122" s="344">
        <f t="shared" si="44"/>
        <v>255955.61600000001</v>
      </c>
      <c r="E122" s="115">
        <v>300390</v>
      </c>
      <c r="F122" s="190">
        <f t="shared" si="46"/>
        <v>316010.28000000003</v>
      </c>
      <c r="G122" s="271">
        <v>290729.45760000002</v>
      </c>
      <c r="H122" s="305">
        <f t="shared" si="31"/>
        <v>305556.65993760002</v>
      </c>
      <c r="I122" s="272">
        <f t="shared" si="32"/>
        <v>292507.51864586672</v>
      </c>
      <c r="K122" s="120">
        <v>108</v>
      </c>
      <c r="L122" s="353" t="s">
        <v>80</v>
      </c>
      <c r="M122" s="55">
        <v>268380</v>
      </c>
      <c r="N122" s="40">
        <v>5.0270270270270272</v>
      </c>
      <c r="O122" s="351">
        <v>113937</v>
      </c>
      <c r="P122" s="361">
        <f t="shared" si="33"/>
        <v>382317</v>
      </c>
      <c r="Q122" s="55">
        <v>249480</v>
      </c>
      <c r="R122" s="40">
        <v>5.0270270270270272</v>
      </c>
      <c r="S122" s="59">
        <v>115972</v>
      </c>
      <c r="T122" s="162">
        <f t="shared" si="34"/>
        <v>365452</v>
      </c>
      <c r="U122" s="122">
        <v>281610</v>
      </c>
      <c r="V122" s="40">
        <v>5.0270270270270272</v>
      </c>
      <c r="W122" s="41">
        <v>101729.45760000002</v>
      </c>
      <c r="X122" s="146">
        <f t="shared" si="35"/>
        <v>383339.45760000002</v>
      </c>
      <c r="Y122" s="122">
        <v>283500</v>
      </c>
      <c r="Z122" s="40">
        <v>5.0270270270270272</v>
      </c>
      <c r="AA122" s="41">
        <v>113937</v>
      </c>
      <c r="AB122" s="146">
        <f t="shared" si="36"/>
        <v>397437</v>
      </c>
      <c r="AC122" s="571">
        <v>517355.57295659801</v>
      </c>
      <c r="AD122" s="563">
        <v>5.0270270270270299</v>
      </c>
      <c r="AE122" s="570">
        <v>130876.977374967</v>
      </c>
      <c r="AF122" s="570">
        <f t="shared" si="45"/>
        <v>648232.55033156497</v>
      </c>
      <c r="AG122" s="456">
        <f t="shared" si="37"/>
        <v>411547.58776290528</v>
      </c>
    </row>
    <row r="123" spans="1:36" x14ac:dyDescent="0.2">
      <c r="A123" s="7">
        <v>109</v>
      </c>
      <c r="B123" s="18" t="s">
        <v>81</v>
      </c>
      <c r="C123" s="339">
        <v>228340</v>
      </c>
      <c r="D123" s="344">
        <f t="shared" si="44"/>
        <v>249529.95199999999</v>
      </c>
      <c r="E123" s="115">
        <v>292885</v>
      </c>
      <c r="F123" s="190">
        <f t="shared" si="46"/>
        <v>308115.02</v>
      </c>
      <c r="G123" s="271">
        <v>283465.81839999999</v>
      </c>
      <c r="H123" s="305">
        <f t="shared" si="31"/>
        <v>297922.57513839996</v>
      </c>
      <c r="I123" s="272">
        <f t="shared" si="32"/>
        <v>285189.18237946666</v>
      </c>
      <c r="K123" s="120">
        <v>109</v>
      </c>
      <c r="L123" s="353" t="s">
        <v>81</v>
      </c>
      <c r="M123" s="55">
        <v>259440</v>
      </c>
      <c r="N123" s="40">
        <v>5.0270270270270272</v>
      </c>
      <c r="O123" s="351">
        <v>110407</v>
      </c>
      <c r="P123" s="361">
        <f t="shared" si="33"/>
        <v>369847</v>
      </c>
      <c r="Q123" s="55">
        <v>239200</v>
      </c>
      <c r="R123" s="40">
        <v>5.0270270270270272</v>
      </c>
      <c r="S123" s="59">
        <v>114386</v>
      </c>
      <c r="T123" s="162">
        <f t="shared" si="34"/>
        <v>353586</v>
      </c>
      <c r="U123" s="122">
        <v>261280</v>
      </c>
      <c r="V123" s="40">
        <v>5.0270270270270272</v>
      </c>
      <c r="W123" s="41">
        <v>99465.818399999989</v>
      </c>
      <c r="X123" s="146">
        <f t="shared" si="35"/>
        <v>360745.81839999999</v>
      </c>
      <c r="Y123" s="122">
        <v>277840</v>
      </c>
      <c r="Z123" s="40">
        <v>5.0270270270270272</v>
      </c>
      <c r="AA123" s="41">
        <v>108418</v>
      </c>
      <c r="AB123" s="146">
        <f t="shared" si="36"/>
        <v>386258</v>
      </c>
      <c r="AC123" s="571">
        <v>664949.50518145401</v>
      </c>
      <c r="AD123" s="563">
        <v>5.0270270270270299</v>
      </c>
      <c r="AE123" s="570">
        <v>166889.89683783101</v>
      </c>
      <c r="AF123" s="570">
        <f t="shared" si="45"/>
        <v>831839.40201928501</v>
      </c>
      <c r="AG123" s="456">
        <f t="shared" si="37"/>
        <v>431244.23379979195</v>
      </c>
    </row>
    <row r="124" spans="1:36" x14ac:dyDescent="0.2">
      <c r="A124" s="7">
        <v>110</v>
      </c>
      <c r="B124" s="18" t="s">
        <v>82</v>
      </c>
      <c r="C124" s="339">
        <v>209720</v>
      </c>
      <c r="D124" s="344">
        <f t="shared" si="44"/>
        <v>229182.016</v>
      </c>
      <c r="E124" s="115">
        <v>268945</v>
      </c>
      <c r="F124" s="190">
        <f t="shared" si="46"/>
        <v>282930.14</v>
      </c>
      <c r="G124" s="271">
        <v>260295.72880000001</v>
      </c>
      <c r="H124" s="305">
        <f t="shared" si="31"/>
        <v>273570.81096879998</v>
      </c>
      <c r="I124" s="272">
        <f t="shared" si="32"/>
        <v>261894.32232293332</v>
      </c>
      <c r="K124" s="120">
        <v>110</v>
      </c>
      <c r="L124" s="353" t="s">
        <v>82</v>
      </c>
      <c r="M124" s="55">
        <v>241670</v>
      </c>
      <c r="N124" s="40">
        <v>0.33648648648648649</v>
      </c>
      <c r="O124" s="351">
        <v>101338</v>
      </c>
      <c r="P124" s="361">
        <f t="shared" si="33"/>
        <v>343008</v>
      </c>
      <c r="Q124" s="55">
        <v>231530</v>
      </c>
      <c r="R124" s="40">
        <v>0.33648648648648649</v>
      </c>
      <c r="S124" s="59">
        <v>105903</v>
      </c>
      <c r="T124" s="162">
        <f t="shared" si="34"/>
        <v>337433</v>
      </c>
      <c r="U124" s="122">
        <v>238290</v>
      </c>
      <c r="V124" s="40">
        <v>0.33648648648648649</v>
      </c>
      <c r="W124" s="41">
        <v>91295.728800000012</v>
      </c>
      <c r="X124" s="146">
        <f t="shared" si="35"/>
        <v>329585.72880000004</v>
      </c>
      <c r="Y124" s="122">
        <v>246740</v>
      </c>
      <c r="Z124" s="40">
        <v>0.33648648648648649</v>
      </c>
      <c r="AA124" s="41">
        <v>101338</v>
      </c>
      <c r="AB124" s="146">
        <f t="shared" si="36"/>
        <v>348078</v>
      </c>
      <c r="AC124" s="571">
        <v>563964.18313286896</v>
      </c>
      <c r="AD124" s="563">
        <v>0.33648648648648599</v>
      </c>
      <c r="AE124" s="570">
        <v>141092.03110526601</v>
      </c>
      <c r="AF124" s="570">
        <f t="shared" si="45"/>
        <v>705056.21423813491</v>
      </c>
      <c r="AG124" s="456">
        <f t="shared" si="37"/>
        <v>387509.21089351136</v>
      </c>
    </row>
    <row r="125" spans="1:36" x14ac:dyDescent="0.2">
      <c r="A125" s="7">
        <v>111</v>
      </c>
      <c r="B125" s="18" t="s">
        <v>83</v>
      </c>
      <c r="C125" s="339">
        <v>232260</v>
      </c>
      <c r="D125" s="344">
        <f t="shared" si="44"/>
        <v>253813.728</v>
      </c>
      <c r="E125" s="115">
        <v>297920</v>
      </c>
      <c r="F125" s="190">
        <f t="shared" si="46"/>
        <v>313411.84000000003</v>
      </c>
      <c r="G125" s="271">
        <v>288338.89280000003</v>
      </c>
      <c r="H125" s="305">
        <f t="shared" si="31"/>
        <v>303044.17633280001</v>
      </c>
      <c r="I125" s="272">
        <f t="shared" si="32"/>
        <v>290089.91477759997</v>
      </c>
      <c r="K125" s="120">
        <v>111</v>
      </c>
      <c r="L125" s="353" t="s">
        <v>83</v>
      </c>
      <c r="M125" s="55">
        <v>258060</v>
      </c>
      <c r="N125" s="40">
        <v>1.2327027027027027</v>
      </c>
      <c r="O125" s="351">
        <v>112486</v>
      </c>
      <c r="P125" s="361">
        <f t="shared" si="33"/>
        <v>370546</v>
      </c>
      <c r="Q125" s="55">
        <v>254320</v>
      </c>
      <c r="R125" s="40">
        <v>1.2327027027027027</v>
      </c>
      <c r="S125" s="59">
        <v>113500</v>
      </c>
      <c r="T125" s="162">
        <f t="shared" si="34"/>
        <v>367820</v>
      </c>
      <c r="U125" s="122">
        <v>261800</v>
      </c>
      <c r="V125" s="40">
        <v>1.2327027027027027</v>
      </c>
      <c r="W125" s="41">
        <v>101338.89280000003</v>
      </c>
      <c r="X125" s="146">
        <f t="shared" si="35"/>
        <v>363138.89280000003</v>
      </c>
      <c r="Y125" s="122">
        <v>278630</v>
      </c>
      <c r="Z125" s="40">
        <v>1.2327027027027027</v>
      </c>
      <c r="AA125" s="41">
        <v>109446</v>
      </c>
      <c r="AB125" s="146">
        <f t="shared" si="36"/>
        <v>388076</v>
      </c>
      <c r="AC125" s="571">
        <v>570178.664489705</v>
      </c>
      <c r="AD125" s="563">
        <v>1.2327027027027</v>
      </c>
      <c r="AE125" s="570">
        <v>142552.434224122</v>
      </c>
      <c r="AF125" s="570">
        <f t="shared" si="45"/>
        <v>712731.09871382697</v>
      </c>
      <c r="AG125" s="456">
        <f t="shared" si="37"/>
        <v>415400.31771523785</v>
      </c>
    </row>
    <row r="126" spans="1:36" s="240" customFormat="1" x14ac:dyDescent="0.2">
      <c r="A126" s="659" t="s">
        <v>84</v>
      </c>
      <c r="B126" s="660"/>
      <c r="C126" s="232"/>
      <c r="D126" s="232"/>
      <c r="E126" s="232"/>
      <c r="F126" s="232"/>
      <c r="G126" s="111"/>
      <c r="H126" s="307"/>
      <c r="I126" s="283"/>
      <c r="J126" s="111"/>
      <c r="K126" s="232" t="s">
        <v>84</v>
      </c>
      <c r="L126" s="232"/>
      <c r="M126" s="349"/>
      <c r="N126" s="180"/>
      <c r="O126" s="350"/>
      <c r="P126" s="349"/>
      <c r="Q126" s="349"/>
      <c r="R126" s="180"/>
      <c r="S126" s="349"/>
      <c r="T126" s="349"/>
      <c r="U126" s="180"/>
      <c r="V126" s="180"/>
      <c r="W126" s="180"/>
      <c r="X126" s="180"/>
      <c r="Y126" s="180"/>
      <c r="Z126" s="180"/>
      <c r="AA126" s="180"/>
      <c r="AB126" s="180"/>
      <c r="AC126" s="600"/>
      <c r="AD126" s="387"/>
      <c r="AE126" s="600"/>
      <c r="AF126" s="387"/>
      <c r="AG126" s="387"/>
      <c r="AJ126" s="241"/>
    </row>
    <row r="127" spans="1:36" x14ac:dyDescent="0.2">
      <c r="A127" s="7">
        <v>112</v>
      </c>
      <c r="B127" s="18" t="s">
        <v>152</v>
      </c>
      <c r="C127" s="339">
        <v>71540</v>
      </c>
      <c r="D127" s="344">
        <f t="shared" ref="D127:D167" si="47">C127*9.28%+C127</f>
        <v>78178.911999999997</v>
      </c>
      <c r="E127" s="115">
        <v>91770</v>
      </c>
      <c r="F127" s="190">
        <f t="shared" ref="F127:F146" si="48">+E127*5.2%+E127</f>
        <v>96542.04</v>
      </c>
      <c r="G127" s="271">
        <v>88818.676799999987</v>
      </c>
      <c r="H127" s="305">
        <f t="shared" si="31"/>
        <v>93348.429316799986</v>
      </c>
      <c r="I127" s="272">
        <f t="shared" si="32"/>
        <v>89356.460438933325</v>
      </c>
      <c r="K127" s="120">
        <v>112</v>
      </c>
      <c r="L127" s="353" t="s">
        <v>152</v>
      </c>
      <c r="M127" s="55">
        <v>84100</v>
      </c>
      <c r="N127" s="40">
        <v>0.39864864864864863</v>
      </c>
      <c r="O127" s="351">
        <v>34209</v>
      </c>
      <c r="P127" s="361">
        <f t="shared" si="33"/>
        <v>118309</v>
      </c>
      <c r="Q127" s="55">
        <v>73660</v>
      </c>
      <c r="R127" s="40">
        <v>0.39864864864864863</v>
      </c>
      <c r="S127" s="59">
        <v>35441</v>
      </c>
      <c r="T127" s="162">
        <f t="shared" si="34"/>
        <v>109101</v>
      </c>
      <c r="U127" s="122">
        <v>84100</v>
      </c>
      <c r="V127" s="40">
        <v>0.39864864864864863</v>
      </c>
      <c r="W127" s="41">
        <v>30818.676799999987</v>
      </c>
      <c r="X127" s="146">
        <f t="shared" si="35"/>
        <v>114918.67679999999</v>
      </c>
      <c r="Y127" s="122">
        <v>88160</v>
      </c>
      <c r="Z127" s="40">
        <v>0.39864864864864863</v>
      </c>
      <c r="AA127" s="41">
        <v>34517</v>
      </c>
      <c r="AB127" s="146">
        <f t="shared" si="36"/>
        <v>122677</v>
      </c>
      <c r="AC127" s="571">
        <v>554642.46109761496</v>
      </c>
      <c r="AD127" s="563">
        <v>0.39864864864864902</v>
      </c>
      <c r="AE127" s="570">
        <v>74107.690180269507</v>
      </c>
      <c r="AF127" s="570">
        <f t="shared" ref="AF127:AF190" si="49">IF(AND(AC127="",AE127=""),"",SUM(AC127,AE127))</f>
        <v>628750.15127788449</v>
      </c>
      <c r="AG127" s="456">
        <f t="shared" si="37"/>
        <v>197185.38141946963</v>
      </c>
    </row>
    <row r="128" spans="1:36" x14ac:dyDescent="0.2">
      <c r="A128" s="7">
        <v>113</v>
      </c>
      <c r="B128" s="18" t="s">
        <v>153</v>
      </c>
      <c r="C128" s="339">
        <v>131320</v>
      </c>
      <c r="D128" s="344">
        <f t="shared" si="47"/>
        <v>143506.49599999998</v>
      </c>
      <c r="E128" s="115">
        <v>168435</v>
      </c>
      <c r="F128" s="190">
        <f t="shared" si="48"/>
        <v>177193.62</v>
      </c>
      <c r="G128" s="271">
        <v>163018.13039999999</v>
      </c>
      <c r="H128" s="305">
        <f t="shared" si="31"/>
        <v>171332.0550504</v>
      </c>
      <c r="I128" s="272">
        <f t="shared" si="32"/>
        <v>164010.72368346667</v>
      </c>
      <c r="K128" s="120">
        <v>113</v>
      </c>
      <c r="L128" s="353" t="s">
        <v>153</v>
      </c>
      <c r="M128" s="55">
        <v>153700</v>
      </c>
      <c r="N128" s="40">
        <v>0.41675675675675677</v>
      </c>
      <c r="O128" s="351">
        <v>63860</v>
      </c>
      <c r="P128" s="361">
        <f t="shared" si="33"/>
        <v>217560</v>
      </c>
      <c r="Q128" s="55">
        <v>135680</v>
      </c>
      <c r="R128" s="40">
        <v>0.41675675675675677</v>
      </c>
      <c r="S128" s="59">
        <v>64430</v>
      </c>
      <c r="T128" s="162">
        <f t="shared" si="34"/>
        <v>200110</v>
      </c>
      <c r="U128" s="122">
        <v>157940</v>
      </c>
      <c r="V128" s="40">
        <v>0.41675675675675677</v>
      </c>
      <c r="W128" s="41">
        <v>57018.130399999995</v>
      </c>
      <c r="X128" s="146">
        <f t="shared" si="35"/>
        <v>214958.13039999999</v>
      </c>
      <c r="Y128" s="122">
        <v>157940</v>
      </c>
      <c r="Z128" s="40">
        <v>0.41675675675675677</v>
      </c>
      <c r="AA128" s="41">
        <v>62720</v>
      </c>
      <c r="AB128" s="146">
        <f t="shared" si="36"/>
        <v>220660</v>
      </c>
      <c r="AC128" s="571">
        <v>205077.88477558899</v>
      </c>
      <c r="AD128" s="563">
        <v>0.416756756756757</v>
      </c>
      <c r="AE128" s="570">
        <v>50849.993702310698</v>
      </c>
      <c r="AF128" s="570">
        <f t="shared" si="49"/>
        <v>255927.87847789968</v>
      </c>
      <c r="AG128" s="456">
        <f t="shared" si="37"/>
        <v>212204.45542689439</v>
      </c>
    </row>
    <row r="129" spans="1:33" x14ac:dyDescent="0.2">
      <c r="A129" s="7">
        <v>114</v>
      </c>
      <c r="B129" s="18" t="s">
        <v>154</v>
      </c>
      <c r="C129" s="339">
        <v>58800</v>
      </c>
      <c r="D129" s="344">
        <f t="shared" si="47"/>
        <v>64256.639999999999</v>
      </c>
      <c r="E129" s="115">
        <v>75430</v>
      </c>
      <c r="F129" s="190">
        <f t="shared" si="48"/>
        <v>79352.36</v>
      </c>
      <c r="G129" s="271">
        <v>73004.171199999997</v>
      </c>
      <c r="H129" s="305">
        <f t="shared" si="31"/>
        <v>76727.383931199991</v>
      </c>
      <c r="I129" s="272">
        <f t="shared" si="32"/>
        <v>73445.461310400002</v>
      </c>
      <c r="K129" s="120">
        <v>114</v>
      </c>
      <c r="L129" s="353" t="s">
        <v>154</v>
      </c>
      <c r="M129" s="55">
        <v>63450</v>
      </c>
      <c r="N129" s="40">
        <v>0.27648648648648649</v>
      </c>
      <c r="O129" s="351">
        <v>28605</v>
      </c>
      <c r="P129" s="361">
        <f t="shared" si="33"/>
        <v>92055</v>
      </c>
      <c r="Q129" s="55">
        <v>58750</v>
      </c>
      <c r="R129" s="40">
        <v>0.27648648648648649</v>
      </c>
      <c r="S129" s="59">
        <v>29125</v>
      </c>
      <c r="T129" s="162">
        <f t="shared" si="34"/>
        <v>87875</v>
      </c>
      <c r="U129" s="122">
        <v>65800</v>
      </c>
      <c r="V129" s="40">
        <v>0.27648648648648649</v>
      </c>
      <c r="W129" s="41">
        <v>26004.171199999997</v>
      </c>
      <c r="X129" s="146">
        <f t="shared" si="35"/>
        <v>91804.171199999997</v>
      </c>
      <c r="Y129" s="122">
        <v>70970</v>
      </c>
      <c r="Z129" s="40">
        <v>0.27648648648648649</v>
      </c>
      <c r="AA129" s="41">
        <v>28085</v>
      </c>
      <c r="AB129" s="146">
        <f t="shared" si="36"/>
        <v>99055</v>
      </c>
      <c r="AC129" s="571">
        <v>330921.13225151802</v>
      </c>
      <c r="AD129" s="563">
        <v>0.27648648648648599</v>
      </c>
      <c r="AE129" s="570">
        <v>45886.176718537899</v>
      </c>
      <c r="AF129" s="570">
        <f t="shared" si="49"/>
        <v>376807.30897005589</v>
      </c>
      <c r="AG129" s="456">
        <f t="shared" si="37"/>
        <v>136840.32358007599</v>
      </c>
    </row>
    <row r="130" spans="1:33" x14ac:dyDescent="0.2">
      <c r="A130" s="7">
        <v>115</v>
      </c>
      <c r="B130" s="18" t="s">
        <v>155</v>
      </c>
      <c r="C130" s="339">
        <v>60760</v>
      </c>
      <c r="D130" s="344">
        <f t="shared" si="47"/>
        <v>66398.528000000006</v>
      </c>
      <c r="E130" s="115">
        <v>77995</v>
      </c>
      <c r="F130" s="190">
        <f t="shared" si="48"/>
        <v>82050.740000000005</v>
      </c>
      <c r="G130" s="271">
        <v>75486.680800000002</v>
      </c>
      <c r="H130" s="305">
        <f t="shared" si="31"/>
        <v>79336.501520799997</v>
      </c>
      <c r="I130" s="272">
        <f t="shared" si="32"/>
        <v>75928.589840266664</v>
      </c>
      <c r="K130" s="120">
        <v>115</v>
      </c>
      <c r="L130" s="353" t="s">
        <v>155</v>
      </c>
      <c r="M130" s="55">
        <v>67620</v>
      </c>
      <c r="N130" s="40">
        <v>0.27648648648648649</v>
      </c>
      <c r="O130" s="351">
        <v>29135</v>
      </c>
      <c r="P130" s="361">
        <f t="shared" si="33"/>
        <v>96755</v>
      </c>
      <c r="Q130" s="55">
        <v>64680</v>
      </c>
      <c r="R130" s="40">
        <v>0.27648648648648649</v>
      </c>
      <c r="S130" s="59">
        <v>30725</v>
      </c>
      <c r="T130" s="162">
        <f t="shared" si="34"/>
        <v>95405</v>
      </c>
      <c r="U130" s="122">
        <v>71050</v>
      </c>
      <c r="V130" s="40">
        <v>0.27648648648648649</v>
      </c>
      <c r="W130" s="41">
        <v>26486.680800000002</v>
      </c>
      <c r="X130" s="146">
        <f t="shared" si="35"/>
        <v>97536.680800000002</v>
      </c>
      <c r="Y130" s="122">
        <v>71540</v>
      </c>
      <c r="Z130" s="40">
        <v>0.27648648648648649</v>
      </c>
      <c r="AA130" s="41">
        <v>29135</v>
      </c>
      <c r="AB130" s="146">
        <f t="shared" si="36"/>
        <v>100675</v>
      </c>
      <c r="AC130" s="571">
        <v>340242.85428677202</v>
      </c>
      <c r="AD130" s="563">
        <v>0.27648648648648599</v>
      </c>
      <c r="AE130" s="570">
        <v>46453.248142349199</v>
      </c>
      <c r="AF130" s="570">
        <f t="shared" si="49"/>
        <v>386696.10242912121</v>
      </c>
      <c r="AG130" s="456">
        <f t="shared" si="37"/>
        <v>142166.06217823131</v>
      </c>
    </row>
    <row r="131" spans="1:33" x14ac:dyDescent="0.2">
      <c r="A131" s="7">
        <v>116</v>
      </c>
      <c r="B131" s="18" t="s">
        <v>156</v>
      </c>
      <c r="C131" s="339">
        <v>238140</v>
      </c>
      <c r="D131" s="344">
        <f t="shared" si="47"/>
        <v>260239.39199999999</v>
      </c>
      <c r="E131" s="115">
        <v>305425</v>
      </c>
      <c r="F131" s="190">
        <f t="shared" si="48"/>
        <v>321307.09999999998</v>
      </c>
      <c r="G131" s="271">
        <v>295602.53200000001</v>
      </c>
      <c r="H131" s="305">
        <f t="shared" si="31"/>
        <v>310678.26113200001</v>
      </c>
      <c r="I131" s="272">
        <f t="shared" si="32"/>
        <v>297408.25104399998</v>
      </c>
      <c r="K131" s="120">
        <v>116</v>
      </c>
      <c r="L131" s="353" t="s">
        <v>156</v>
      </c>
      <c r="M131" s="55">
        <v>264960</v>
      </c>
      <c r="N131" s="40">
        <v>0.11756756756756757</v>
      </c>
      <c r="O131" s="351">
        <v>116035</v>
      </c>
      <c r="P131" s="361">
        <f t="shared" si="33"/>
        <v>380995</v>
      </c>
      <c r="Q131" s="55">
        <v>249600</v>
      </c>
      <c r="R131" s="40">
        <v>0.11756756756756757</v>
      </c>
      <c r="S131" s="59">
        <v>116035</v>
      </c>
      <c r="T131" s="162">
        <f t="shared" si="34"/>
        <v>365635</v>
      </c>
      <c r="U131" s="122">
        <v>278400</v>
      </c>
      <c r="V131" s="40">
        <v>0.11756756756756757</v>
      </c>
      <c r="W131" s="41">
        <v>103602.53200000001</v>
      </c>
      <c r="X131" s="146">
        <f t="shared" si="35"/>
        <v>382002.53200000001</v>
      </c>
      <c r="Y131" s="122">
        <v>280320</v>
      </c>
      <c r="Z131" s="40">
        <v>0.11756756756756757</v>
      </c>
      <c r="AA131" s="41">
        <v>112927</v>
      </c>
      <c r="AB131" s="146">
        <f t="shared" si="36"/>
        <v>393247</v>
      </c>
      <c r="AC131" s="571">
        <v>205077.88477558899</v>
      </c>
      <c r="AD131" s="563">
        <v>0.117567567567568</v>
      </c>
      <c r="AE131" s="570">
        <v>50849.993702310698</v>
      </c>
      <c r="AF131" s="570">
        <f t="shared" si="49"/>
        <v>255927.87847789968</v>
      </c>
      <c r="AG131" s="456">
        <f t="shared" si="37"/>
        <v>345869.27692031662</v>
      </c>
    </row>
    <row r="132" spans="1:33" x14ac:dyDescent="0.2">
      <c r="A132" s="7">
        <v>117</v>
      </c>
      <c r="B132" s="18" t="s">
        <v>157</v>
      </c>
      <c r="C132" s="339">
        <v>88200</v>
      </c>
      <c r="D132" s="344">
        <f t="shared" si="47"/>
        <v>96384.959999999992</v>
      </c>
      <c r="E132" s="115">
        <v>113145</v>
      </c>
      <c r="F132" s="190">
        <f t="shared" si="48"/>
        <v>119028.54000000001</v>
      </c>
      <c r="G132" s="271">
        <v>109506.2568</v>
      </c>
      <c r="H132" s="305">
        <f t="shared" si="31"/>
        <v>115091.0758968</v>
      </c>
      <c r="I132" s="272">
        <f t="shared" si="32"/>
        <v>110168.19196560001</v>
      </c>
      <c r="K132" s="120">
        <v>117</v>
      </c>
      <c r="L132" s="353" t="s">
        <v>157</v>
      </c>
      <c r="M132" s="55">
        <v>101530</v>
      </c>
      <c r="N132" s="40">
        <v>0.12162162162162163</v>
      </c>
      <c r="O132" s="351">
        <v>42357</v>
      </c>
      <c r="P132" s="361">
        <f t="shared" si="33"/>
        <v>143887</v>
      </c>
      <c r="Q132" s="55">
        <v>93720</v>
      </c>
      <c r="R132" s="40">
        <v>0.12162162162162163</v>
      </c>
      <c r="S132" s="59">
        <v>43512</v>
      </c>
      <c r="T132" s="162">
        <f t="shared" si="34"/>
        <v>137232</v>
      </c>
      <c r="U132" s="122">
        <v>102240</v>
      </c>
      <c r="V132" s="40">
        <v>0.12162162162162163</v>
      </c>
      <c r="W132" s="41">
        <v>38506.256800000003</v>
      </c>
      <c r="X132" s="146">
        <f t="shared" si="35"/>
        <v>140746.2568</v>
      </c>
      <c r="Y132" s="122">
        <v>104370</v>
      </c>
      <c r="Z132" s="40">
        <v>0.12162162162162163</v>
      </c>
      <c r="AA132" s="41">
        <v>43512</v>
      </c>
      <c r="AB132" s="146">
        <f t="shared" si="36"/>
        <v>147882</v>
      </c>
      <c r="AC132" s="571">
        <v>147593.932224855</v>
      </c>
      <c r="AD132" s="563">
        <v>0.121621621621622</v>
      </c>
      <c r="AE132" s="570">
        <v>36012.919462864702</v>
      </c>
      <c r="AF132" s="570">
        <f t="shared" si="49"/>
        <v>183606.8516877197</v>
      </c>
      <c r="AG132" s="456">
        <f t="shared" si="37"/>
        <v>143920.38340888661</v>
      </c>
    </row>
    <row r="133" spans="1:33" x14ac:dyDescent="0.2">
      <c r="A133" s="7">
        <v>118</v>
      </c>
      <c r="B133" s="18" t="s">
        <v>158</v>
      </c>
      <c r="C133" s="339">
        <v>46060</v>
      </c>
      <c r="D133" s="344">
        <f t="shared" si="47"/>
        <v>50334.368000000002</v>
      </c>
      <c r="E133" s="115">
        <v>59090</v>
      </c>
      <c r="F133" s="190">
        <f t="shared" si="48"/>
        <v>62162.68</v>
      </c>
      <c r="G133" s="271">
        <v>57189.6656</v>
      </c>
      <c r="H133" s="305">
        <f t="shared" si="31"/>
        <v>60106.338545600003</v>
      </c>
      <c r="I133" s="272">
        <f t="shared" si="32"/>
        <v>57534.462181866671</v>
      </c>
      <c r="K133" s="120">
        <v>118</v>
      </c>
      <c r="L133" s="353" t="s">
        <v>158</v>
      </c>
      <c r="M133" s="55">
        <v>52910</v>
      </c>
      <c r="N133" s="40">
        <v>0.39459459459459462</v>
      </c>
      <c r="O133" s="351">
        <v>22411</v>
      </c>
      <c r="P133" s="361">
        <f t="shared" si="33"/>
        <v>75321</v>
      </c>
      <c r="Q133" s="55">
        <v>50320</v>
      </c>
      <c r="R133" s="40">
        <v>0.39459459459459462</v>
      </c>
      <c r="S133" s="59">
        <v>22612</v>
      </c>
      <c r="T133" s="162">
        <f t="shared" si="34"/>
        <v>72932</v>
      </c>
      <c r="U133" s="122">
        <v>54760</v>
      </c>
      <c r="V133" s="40">
        <v>0.39459459459459462</v>
      </c>
      <c r="W133" s="41">
        <v>20189.6656</v>
      </c>
      <c r="X133" s="146">
        <f t="shared" si="35"/>
        <v>74949.665600000008</v>
      </c>
      <c r="Y133" s="122">
        <v>55870</v>
      </c>
      <c r="Z133" s="40">
        <v>0.39459459459459462</v>
      </c>
      <c r="AA133" s="41">
        <v>22814</v>
      </c>
      <c r="AB133" s="146">
        <f t="shared" si="36"/>
        <v>78684</v>
      </c>
      <c r="AC133" s="571">
        <v>41947.749158643099</v>
      </c>
      <c r="AD133" s="563">
        <v>0.39459459459459501</v>
      </c>
      <c r="AE133" s="570">
        <v>4987.1212888608998</v>
      </c>
      <c r="AF133" s="570">
        <f t="shared" si="49"/>
        <v>46934.870447503999</v>
      </c>
      <c r="AG133" s="456">
        <f t="shared" si="37"/>
        <v>67725.999704895119</v>
      </c>
    </row>
    <row r="134" spans="1:33" x14ac:dyDescent="0.2">
      <c r="A134" s="7">
        <v>119</v>
      </c>
      <c r="B134" s="18" t="s">
        <v>159</v>
      </c>
      <c r="C134" s="339">
        <v>29400</v>
      </c>
      <c r="D134" s="344">
        <f t="shared" si="47"/>
        <v>32128.32</v>
      </c>
      <c r="E134" s="115">
        <v>37715</v>
      </c>
      <c r="F134" s="190">
        <f t="shared" si="48"/>
        <v>39676.18</v>
      </c>
      <c r="G134" s="271">
        <v>36502.085599999999</v>
      </c>
      <c r="H134" s="305">
        <f t="shared" si="31"/>
        <v>38363.691965599995</v>
      </c>
      <c r="I134" s="272">
        <f t="shared" si="32"/>
        <v>36722.730655200001</v>
      </c>
      <c r="K134" s="120">
        <v>119</v>
      </c>
      <c r="L134" s="353" t="s">
        <v>159</v>
      </c>
      <c r="M134" s="55">
        <v>32880</v>
      </c>
      <c r="N134" s="40">
        <v>0.39459459459459462</v>
      </c>
      <c r="O134" s="351">
        <v>14002</v>
      </c>
      <c r="P134" s="361">
        <f t="shared" si="33"/>
        <v>46882</v>
      </c>
      <c r="Q134" s="55">
        <v>30720</v>
      </c>
      <c r="R134" s="40">
        <v>0.39459459459459462</v>
      </c>
      <c r="S134" s="59">
        <v>14252</v>
      </c>
      <c r="T134" s="162">
        <f t="shared" si="34"/>
        <v>44972</v>
      </c>
      <c r="U134" s="122">
        <v>33840</v>
      </c>
      <c r="V134" s="40">
        <v>0.39459459459459462</v>
      </c>
      <c r="W134" s="41">
        <v>12502.085599999999</v>
      </c>
      <c r="X134" s="146">
        <f t="shared" si="35"/>
        <v>46342.085599999999</v>
      </c>
      <c r="Y134" s="122">
        <v>35040</v>
      </c>
      <c r="Z134" s="40">
        <v>0.39459459459459462</v>
      </c>
      <c r="AA134" s="41">
        <v>14127</v>
      </c>
      <c r="AB134" s="146">
        <f t="shared" si="36"/>
        <v>49167</v>
      </c>
      <c r="AC134" s="571">
        <v>169344.616973781</v>
      </c>
      <c r="AD134" s="563">
        <v>0.39459459459459501</v>
      </c>
      <c r="AE134" s="570">
        <v>29907.191529773299</v>
      </c>
      <c r="AF134" s="570">
        <f t="shared" si="49"/>
        <v>199251.80850355429</v>
      </c>
      <c r="AG134" s="456">
        <f t="shared" si="37"/>
        <v>70556.270793125717</v>
      </c>
    </row>
    <row r="135" spans="1:33" x14ac:dyDescent="0.2">
      <c r="A135" s="7">
        <v>120</v>
      </c>
      <c r="B135" s="18" t="s">
        <v>160</v>
      </c>
      <c r="C135" s="339">
        <v>46060</v>
      </c>
      <c r="D135" s="344">
        <f t="shared" si="47"/>
        <v>50334.368000000002</v>
      </c>
      <c r="E135" s="115">
        <v>59090</v>
      </c>
      <c r="F135" s="190">
        <f t="shared" si="48"/>
        <v>62162.68</v>
      </c>
      <c r="G135" s="271">
        <v>57189.6656</v>
      </c>
      <c r="H135" s="305">
        <f t="shared" ref="H135:H198" si="50">G135*5.1%+G135</f>
        <v>60106.338545600003</v>
      </c>
      <c r="I135" s="272">
        <f t="shared" ref="I135:I198" si="51">AVERAGE(D135,F135,H135)</f>
        <v>57534.462181866671</v>
      </c>
      <c r="K135" s="120">
        <v>120</v>
      </c>
      <c r="L135" s="353" t="s">
        <v>160</v>
      </c>
      <c r="M135" s="55">
        <v>50320</v>
      </c>
      <c r="N135" s="40">
        <v>0.27567567567567569</v>
      </c>
      <c r="O135" s="351">
        <v>22209</v>
      </c>
      <c r="P135" s="361">
        <f t="shared" ref="P135:P198" si="52">+M135+O135</f>
        <v>72529</v>
      </c>
      <c r="Q135" s="55">
        <v>47730</v>
      </c>
      <c r="R135" s="40">
        <v>0.27567567567567569</v>
      </c>
      <c r="S135" s="59">
        <v>22612</v>
      </c>
      <c r="T135" s="162">
        <f t="shared" ref="T135:T198" si="53">+Q135+S135</f>
        <v>70342</v>
      </c>
      <c r="U135" s="122">
        <v>52540</v>
      </c>
      <c r="V135" s="40">
        <v>0.27567567567567569</v>
      </c>
      <c r="W135" s="41">
        <v>20189.6656</v>
      </c>
      <c r="X135" s="146">
        <f t="shared" ref="X135:X198" si="54">+U135+W135</f>
        <v>72729.665600000008</v>
      </c>
      <c r="Y135" s="122">
        <v>54390</v>
      </c>
      <c r="Z135" s="40">
        <v>0.27567567567567569</v>
      </c>
      <c r="AA135" s="41">
        <v>21805</v>
      </c>
      <c r="AB135" s="146">
        <f t="shared" ref="AB135:AB198" si="55">+Y135+AA135</f>
        <v>76195</v>
      </c>
      <c r="AC135" s="571">
        <v>69912.915264405194</v>
      </c>
      <c r="AD135" s="563">
        <v>0.27567567567567602</v>
      </c>
      <c r="AE135" s="570">
        <v>10230.589933691301</v>
      </c>
      <c r="AF135" s="570">
        <f t="shared" si="49"/>
        <v>80143.505198096493</v>
      </c>
      <c r="AG135" s="456">
        <f t="shared" ref="AG135:AG198" si="56">AVERAGE(P135,T135,X135,AB135,I135,AF135)</f>
        <v>71578.938829993873</v>
      </c>
    </row>
    <row r="136" spans="1:33" x14ac:dyDescent="0.2">
      <c r="A136" s="7">
        <v>121</v>
      </c>
      <c r="B136" s="18" t="s">
        <v>161</v>
      </c>
      <c r="C136" s="339">
        <v>109760</v>
      </c>
      <c r="D136" s="344">
        <f t="shared" si="47"/>
        <v>119945.728</v>
      </c>
      <c r="E136" s="115">
        <v>140790</v>
      </c>
      <c r="F136" s="190">
        <f t="shared" si="48"/>
        <v>148111.07999999999</v>
      </c>
      <c r="G136" s="271">
        <v>136262.1936</v>
      </c>
      <c r="H136" s="305">
        <f t="shared" si="50"/>
        <v>143211.5654736</v>
      </c>
      <c r="I136" s="272">
        <f t="shared" si="51"/>
        <v>137089.45782453331</v>
      </c>
      <c r="K136" s="120">
        <v>121</v>
      </c>
      <c r="L136" s="353" t="s">
        <v>161</v>
      </c>
      <c r="M136" s="55">
        <v>122820</v>
      </c>
      <c r="N136" s="40">
        <v>0.99729729729729732</v>
      </c>
      <c r="O136" s="351">
        <v>51988</v>
      </c>
      <c r="P136" s="361">
        <f t="shared" si="52"/>
        <v>174808</v>
      </c>
      <c r="Q136" s="55">
        <v>119260</v>
      </c>
      <c r="R136" s="40">
        <v>0.99729729729729732</v>
      </c>
      <c r="S136" s="59">
        <v>54352</v>
      </c>
      <c r="T136" s="162">
        <f t="shared" si="53"/>
        <v>173612</v>
      </c>
      <c r="U136" s="122">
        <v>132610</v>
      </c>
      <c r="V136" s="40">
        <v>0.99729729729729732</v>
      </c>
      <c r="W136" s="41">
        <v>47262.193599999999</v>
      </c>
      <c r="X136" s="146">
        <f t="shared" si="54"/>
        <v>179872.1936</v>
      </c>
      <c r="Y136" s="122">
        <v>133500</v>
      </c>
      <c r="Z136" s="40">
        <v>0.99729729729729732</v>
      </c>
      <c r="AA136" s="41">
        <v>52461</v>
      </c>
      <c r="AB136" s="146">
        <f t="shared" si="55"/>
        <v>185961</v>
      </c>
      <c r="AC136" s="571">
        <v>755059.48485557595</v>
      </c>
      <c r="AD136" s="563">
        <v>0.99729729729729699</v>
      </c>
      <c r="AE136" s="570">
        <v>71023.753806939596</v>
      </c>
      <c r="AF136" s="570">
        <f t="shared" si="49"/>
        <v>826083.23866251553</v>
      </c>
      <c r="AG136" s="456">
        <f t="shared" si="56"/>
        <v>279570.98168117483</v>
      </c>
    </row>
    <row r="137" spans="1:33" x14ac:dyDescent="0.2">
      <c r="A137" s="7">
        <v>122</v>
      </c>
      <c r="B137" s="18" t="s">
        <v>162</v>
      </c>
      <c r="C137" s="339">
        <v>192080</v>
      </c>
      <c r="D137" s="344">
        <f t="shared" si="47"/>
        <v>209905.024</v>
      </c>
      <c r="E137" s="115">
        <v>246335</v>
      </c>
      <c r="F137" s="190">
        <f t="shared" si="48"/>
        <v>259144.42</v>
      </c>
      <c r="G137" s="271">
        <v>238412.8664</v>
      </c>
      <c r="H137" s="305">
        <f t="shared" si="50"/>
        <v>250571.9225864</v>
      </c>
      <c r="I137" s="272">
        <f t="shared" si="51"/>
        <v>239873.78886213331</v>
      </c>
      <c r="K137" s="120">
        <v>122</v>
      </c>
      <c r="L137" s="353" t="s">
        <v>162</v>
      </c>
      <c r="M137" s="55">
        <v>221650</v>
      </c>
      <c r="N137" s="40">
        <v>1.0513513513513513</v>
      </c>
      <c r="O137" s="351">
        <v>93422</v>
      </c>
      <c r="P137" s="361">
        <f t="shared" si="52"/>
        <v>315072</v>
      </c>
      <c r="Q137" s="55">
        <v>213900</v>
      </c>
      <c r="R137" s="40">
        <v>1.0513513513513513</v>
      </c>
      <c r="S137" s="59">
        <v>94257</v>
      </c>
      <c r="T137" s="162">
        <f t="shared" si="53"/>
        <v>308157</v>
      </c>
      <c r="U137" s="122">
        <v>224750</v>
      </c>
      <c r="V137" s="40">
        <v>1.0513513513513513</v>
      </c>
      <c r="W137" s="41">
        <v>83412.866399999999</v>
      </c>
      <c r="X137" s="146">
        <f t="shared" si="54"/>
        <v>308162.8664</v>
      </c>
      <c r="Y137" s="122">
        <v>235600</v>
      </c>
      <c r="Z137" s="40">
        <v>1.0513513513513513</v>
      </c>
      <c r="AA137" s="41">
        <v>90920</v>
      </c>
      <c r="AB137" s="146">
        <f t="shared" si="55"/>
        <v>326520</v>
      </c>
      <c r="AC137" s="571">
        <v>318492.169537846</v>
      </c>
      <c r="AD137" s="563">
        <v>1.0513513513513499</v>
      </c>
      <c r="AE137" s="570">
        <v>42817.776548600203</v>
      </c>
      <c r="AF137" s="570">
        <f t="shared" si="49"/>
        <v>361309.94608644617</v>
      </c>
      <c r="AG137" s="456">
        <f t="shared" si="56"/>
        <v>309849.2668914299</v>
      </c>
    </row>
    <row r="138" spans="1:33" x14ac:dyDescent="0.2">
      <c r="A138" s="7">
        <v>123</v>
      </c>
      <c r="B138" s="18" t="s">
        <v>118</v>
      </c>
      <c r="C138" s="339">
        <v>50960</v>
      </c>
      <c r="D138" s="344">
        <f t="shared" si="47"/>
        <v>55689.088000000003</v>
      </c>
      <c r="E138" s="115">
        <v>65360</v>
      </c>
      <c r="F138" s="190">
        <f t="shared" si="48"/>
        <v>68758.720000000001</v>
      </c>
      <c r="G138" s="271">
        <v>63258.022400000002</v>
      </c>
      <c r="H138" s="305">
        <f t="shared" si="50"/>
        <v>66484.181542400009</v>
      </c>
      <c r="I138" s="272">
        <f t="shared" si="51"/>
        <v>63643.99651413333</v>
      </c>
      <c r="K138" s="120">
        <v>123</v>
      </c>
      <c r="L138" s="353" t="s">
        <v>118</v>
      </c>
      <c r="M138" s="55">
        <v>55350</v>
      </c>
      <c r="N138" s="40">
        <v>0.39</v>
      </c>
      <c r="O138" s="351">
        <v>24929</v>
      </c>
      <c r="P138" s="361">
        <f t="shared" si="52"/>
        <v>80279</v>
      </c>
      <c r="Q138" s="55">
        <v>54120</v>
      </c>
      <c r="R138" s="40">
        <v>0.39</v>
      </c>
      <c r="S138" s="59">
        <v>25597</v>
      </c>
      <c r="T138" s="162">
        <f t="shared" si="53"/>
        <v>79717</v>
      </c>
      <c r="U138" s="122">
        <v>58630</v>
      </c>
      <c r="V138" s="40">
        <v>0.39</v>
      </c>
      <c r="W138" s="41">
        <v>22258.022400000002</v>
      </c>
      <c r="X138" s="146">
        <f t="shared" si="54"/>
        <v>80888.022400000002</v>
      </c>
      <c r="Y138" s="122">
        <v>61090</v>
      </c>
      <c r="Z138" s="40">
        <v>0.39</v>
      </c>
      <c r="AA138" s="41">
        <v>25152</v>
      </c>
      <c r="AB138" s="146">
        <f t="shared" si="55"/>
        <v>86242</v>
      </c>
      <c r="AC138" s="571">
        <v>93217.220352540302</v>
      </c>
      <c r="AD138" s="563">
        <v>0.39</v>
      </c>
      <c r="AE138" s="570">
        <v>23972.361833994899</v>
      </c>
      <c r="AF138" s="570">
        <f t="shared" si="49"/>
        <v>117189.5821865352</v>
      </c>
      <c r="AG138" s="456">
        <f t="shared" si="56"/>
        <v>84659.933516778096</v>
      </c>
    </row>
    <row r="139" spans="1:33" x14ac:dyDescent="0.2">
      <c r="A139" s="7">
        <v>124</v>
      </c>
      <c r="B139" s="18" t="s">
        <v>119</v>
      </c>
      <c r="C139" s="339">
        <v>50960</v>
      </c>
      <c r="D139" s="344">
        <f t="shared" si="47"/>
        <v>55689.088000000003</v>
      </c>
      <c r="E139" s="115">
        <v>65360</v>
      </c>
      <c r="F139" s="190">
        <f t="shared" si="48"/>
        <v>68758.720000000001</v>
      </c>
      <c r="G139" s="271">
        <v>63258.022400000002</v>
      </c>
      <c r="H139" s="305">
        <f t="shared" si="50"/>
        <v>66484.181542400009</v>
      </c>
      <c r="I139" s="272">
        <f t="shared" si="51"/>
        <v>63643.99651413333</v>
      </c>
      <c r="K139" s="120">
        <v>124</v>
      </c>
      <c r="L139" s="353" t="s">
        <v>119</v>
      </c>
      <c r="M139" s="55">
        <v>56990</v>
      </c>
      <c r="N139" s="40">
        <v>0.40540540540540543</v>
      </c>
      <c r="O139" s="351">
        <v>24484</v>
      </c>
      <c r="P139" s="361">
        <f t="shared" si="52"/>
        <v>81474</v>
      </c>
      <c r="Q139" s="55">
        <v>52070</v>
      </c>
      <c r="R139" s="40">
        <v>0.40540540540540543</v>
      </c>
      <c r="S139" s="59">
        <v>25152</v>
      </c>
      <c r="T139" s="162">
        <f t="shared" si="53"/>
        <v>77222</v>
      </c>
      <c r="U139" s="122">
        <v>57810</v>
      </c>
      <c r="V139" s="40">
        <v>0.40540540540540543</v>
      </c>
      <c r="W139" s="41">
        <v>22258.022400000002</v>
      </c>
      <c r="X139" s="146">
        <f t="shared" si="54"/>
        <v>80068.022400000002</v>
      </c>
      <c r="Y139" s="122">
        <v>59450</v>
      </c>
      <c r="Z139" s="40">
        <v>0.40540540540540543</v>
      </c>
      <c r="AA139" s="41">
        <v>24039</v>
      </c>
      <c r="AB139" s="146">
        <f t="shared" si="55"/>
        <v>83489</v>
      </c>
      <c r="AC139" s="571">
        <v>91663.600013331306</v>
      </c>
      <c r="AD139" s="563">
        <v>0.40540540540540498</v>
      </c>
      <c r="AE139" s="570">
        <v>23607.2610542808</v>
      </c>
      <c r="AF139" s="570">
        <f t="shared" si="49"/>
        <v>115270.8610676121</v>
      </c>
      <c r="AG139" s="456">
        <f t="shared" si="56"/>
        <v>83527.979996957583</v>
      </c>
    </row>
    <row r="140" spans="1:33" x14ac:dyDescent="0.2">
      <c r="A140" s="7">
        <v>125</v>
      </c>
      <c r="B140" s="18" t="s">
        <v>168</v>
      </c>
      <c r="C140" s="339">
        <v>38220</v>
      </c>
      <c r="D140" s="344">
        <f t="shared" si="47"/>
        <v>41766.815999999999</v>
      </c>
      <c r="E140" s="115">
        <v>49020</v>
      </c>
      <c r="F140" s="190">
        <f t="shared" si="48"/>
        <v>51569.04</v>
      </c>
      <c r="G140" s="271">
        <v>47443.516799999998</v>
      </c>
      <c r="H140" s="305">
        <f t="shared" si="50"/>
        <v>49863.136156799999</v>
      </c>
      <c r="I140" s="272">
        <f t="shared" si="51"/>
        <v>47732.9973856</v>
      </c>
      <c r="K140" s="120">
        <v>125</v>
      </c>
      <c r="L140" s="353" t="s">
        <v>168</v>
      </c>
      <c r="M140" s="55">
        <v>44020</v>
      </c>
      <c r="N140" s="40">
        <v>0.40540540540540543</v>
      </c>
      <c r="O140" s="351">
        <v>18417</v>
      </c>
      <c r="P140" s="361">
        <f t="shared" si="52"/>
        <v>62437</v>
      </c>
      <c r="Q140" s="55">
        <v>42160</v>
      </c>
      <c r="R140" s="40">
        <v>0.40540540540540543</v>
      </c>
      <c r="S140" s="59">
        <v>18910</v>
      </c>
      <c r="T140" s="162">
        <f t="shared" si="53"/>
        <v>61070</v>
      </c>
      <c r="U140" s="122">
        <v>44020</v>
      </c>
      <c r="V140" s="40">
        <v>0.40540540540540543</v>
      </c>
      <c r="W140" s="41">
        <v>16443.516799999998</v>
      </c>
      <c r="X140" s="146">
        <f t="shared" si="54"/>
        <v>60463.516799999998</v>
      </c>
      <c r="Y140" s="122">
        <v>45260</v>
      </c>
      <c r="Z140" s="40">
        <v>0.40540540540540543</v>
      </c>
      <c r="AA140" s="41">
        <v>18252</v>
      </c>
      <c r="AB140" s="146">
        <f t="shared" si="55"/>
        <v>63512</v>
      </c>
      <c r="AC140" s="571">
        <v>91663.600013331306</v>
      </c>
      <c r="AD140" s="563">
        <v>0.40540540540540498</v>
      </c>
      <c r="AE140" s="570">
        <v>23607.2610542808</v>
      </c>
      <c r="AF140" s="570">
        <f t="shared" si="49"/>
        <v>115270.8610676121</v>
      </c>
      <c r="AG140" s="456">
        <f t="shared" si="56"/>
        <v>68414.395875535338</v>
      </c>
    </row>
    <row r="141" spans="1:33" x14ac:dyDescent="0.2">
      <c r="A141" s="7">
        <v>126</v>
      </c>
      <c r="B141" s="18" t="s">
        <v>85</v>
      </c>
      <c r="C141" s="339">
        <v>230300</v>
      </c>
      <c r="D141" s="344">
        <f t="shared" si="47"/>
        <v>251671.84</v>
      </c>
      <c r="E141" s="115">
        <v>295355</v>
      </c>
      <c r="F141" s="190">
        <f t="shared" si="48"/>
        <v>310713.46000000002</v>
      </c>
      <c r="G141" s="271">
        <v>285856.38320000004</v>
      </c>
      <c r="H141" s="305">
        <f t="shared" si="50"/>
        <v>300435.05874320003</v>
      </c>
      <c r="I141" s="272">
        <f t="shared" si="51"/>
        <v>287606.78624773334</v>
      </c>
      <c r="K141" s="120">
        <v>126</v>
      </c>
      <c r="L141" s="353" t="s">
        <v>85</v>
      </c>
      <c r="M141" s="455" t="s">
        <v>593</v>
      </c>
      <c r="N141" s="40">
        <v>2.5945945945945947</v>
      </c>
      <c r="O141" s="351">
        <v>320159</v>
      </c>
      <c r="P141" s="361">
        <f t="shared" ref="P141:P144" si="57">+O141</f>
        <v>320159</v>
      </c>
      <c r="Q141" s="455" t="s">
        <v>593</v>
      </c>
      <c r="R141" s="40">
        <v>2.5945945945945947</v>
      </c>
      <c r="S141" s="59">
        <v>323018</v>
      </c>
      <c r="T141" s="162">
        <f t="shared" ref="T141:T144" si="58">+S141</f>
        <v>323018</v>
      </c>
      <c r="U141" s="455" t="s">
        <v>593</v>
      </c>
      <c r="V141" s="40">
        <v>2.5945945945945947</v>
      </c>
      <c r="W141" s="41">
        <v>285856.38320000004</v>
      </c>
      <c r="X141" s="146">
        <f t="shared" ref="X141:X144" si="59">+W141</f>
        <v>285856.38320000004</v>
      </c>
      <c r="Y141" s="455" t="s">
        <v>593</v>
      </c>
      <c r="Z141" s="40">
        <v>2.5945945945945947</v>
      </c>
      <c r="AA141" s="41">
        <v>308725</v>
      </c>
      <c r="AB141" s="146">
        <f t="shared" ref="AB141:AB144" si="60">+AA141</f>
        <v>308725</v>
      </c>
      <c r="AC141" s="455" t="s">
        <v>593</v>
      </c>
      <c r="AD141" s="563">
        <v>2.5945945945945899</v>
      </c>
      <c r="AE141" s="570">
        <v>728376.05552966101</v>
      </c>
      <c r="AF141" s="570">
        <f t="shared" si="49"/>
        <v>728376.05552966101</v>
      </c>
      <c r="AG141" s="456">
        <f t="shared" si="56"/>
        <v>375623.53749623243</v>
      </c>
    </row>
    <row r="142" spans="1:33" x14ac:dyDescent="0.2">
      <c r="A142" s="7">
        <v>127</v>
      </c>
      <c r="B142" s="18" t="s">
        <v>86</v>
      </c>
      <c r="C142" s="339">
        <v>19600</v>
      </c>
      <c r="D142" s="344">
        <f t="shared" si="47"/>
        <v>21418.880000000001</v>
      </c>
      <c r="E142" s="115">
        <v>25175</v>
      </c>
      <c r="F142" s="190">
        <f t="shared" si="48"/>
        <v>26484.1</v>
      </c>
      <c r="G142" s="271">
        <v>24365.371999999999</v>
      </c>
      <c r="H142" s="305">
        <f t="shared" si="50"/>
        <v>25608.005971999999</v>
      </c>
      <c r="I142" s="272">
        <f t="shared" si="51"/>
        <v>24503.661990666664</v>
      </c>
      <c r="K142" s="120">
        <v>127</v>
      </c>
      <c r="L142" s="353" t="s">
        <v>86</v>
      </c>
      <c r="M142" s="455" t="s">
        <v>593</v>
      </c>
      <c r="N142" s="40">
        <v>0.24864864864864866</v>
      </c>
      <c r="O142" s="351">
        <v>27046</v>
      </c>
      <c r="P142" s="361">
        <f t="shared" si="57"/>
        <v>27046</v>
      </c>
      <c r="Q142" s="455" t="s">
        <v>593</v>
      </c>
      <c r="R142" s="40">
        <v>0.24864864864864866</v>
      </c>
      <c r="S142" s="59">
        <v>28020</v>
      </c>
      <c r="T142" s="162">
        <f t="shared" si="58"/>
        <v>28020</v>
      </c>
      <c r="U142" s="455" t="s">
        <v>593</v>
      </c>
      <c r="V142" s="40">
        <v>0.24864864864864866</v>
      </c>
      <c r="W142" s="41">
        <v>24365.371999999999</v>
      </c>
      <c r="X142" s="146">
        <f t="shared" si="59"/>
        <v>24365.371999999999</v>
      </c>
      <c r="Y142" s="455" t="s">
        <v>593</v>
      </c>
      <c r="Z142" s="40">
        <v>0.24864864864864866</v>
      </c>
      <c r="AA142" s="41">
        <v>27046</v>
      </c>
      <c r="AB142" s="146">
        <f t="shared" si="60"/>
        <v>27046</v>
      </c>
      <c r="AC142" s="455" t="s">
        <v>593</v>
      </c>
      <c r="AD142" s="563">
        <v>0.248648648648649</v>
      </c>
      <c r="AE142" s="570">
        <v>58594.791093267602</v>
      </c>
      <c r="AF142" s="570">
        <f t="shared" si="49"/>
        <v>58594.791093267602</v>
      </c>
      <c r="AG142" s="456">
        <f t="shared" si="56"/>
        <v>31595.970847322376</v>
      </c>
    </row>
    <row r="143" spans="1:33" x14ac:dyDescent="0.2">
      <c r="A143" s="7">
        <v>128</v>
      </c>
      <c r="B143" s="18" t="s">
        <v>345</v>
      </c>
      <c r="C143" s="339">
        <v>16660</v>
      </c>
      <c r="D143" s="344">
        <f t="shared" si="47"/>
        <v>18206.047999999999</v>
      </c>
      <c r="E143" s="115">
        <v>21375</v>
      </c>
      <c r="F143" s="190">
        <f t="shared" si="48"/>
        <v>22486.5</v>
      </c>
      <c r="G143" s="271">
        <v>20687.580000000002</v>
      </c>
      <c r="H143" s="305">
        <f t="shared" si="50"/>
        <v>21742.646580000001</v>
      </c>
      <c r="I143" s="272">
        <f t="shared" si="51"/>
        <v>20811.731526666666</v>
      </c>
      <c r="K143" s="120">
        <v>128</v>
      </c>
      <c r="L143" s="353" t="s">
        <v>345</v>
      </c>
      <c r="M143" s="455" t="s">
        <v>593</v>
      </c>
      <c r="N143" s="40">
        <v>0.24864864864864866</v>
      </c>
      <c r="O143" s="351">
        <v>22963</v>
      </c>
      <c r="P143" s="361">
        <f t="shared" si="57"/>
        <v>22963</v>
      </c>
      <c r="Q143" s="455" t="s">
        <v>593</v>
      </c>
      <c r="R143" s="40">
        <v>0.24864864864864866</v>
      </c>
      <c r="S143" s="59">
        <v>23584</v>
      </c>
      <c r="T143" s="162">
        <f t="shared" si="58"/>
        <v>23584</v>
      </c>
      <c r="U143" s="455" t="s">
        <v>593</v>
      </c>
      <c r="V143" s="40">
        <v>0.24864864864864866</v>
      </c>
      <c r="W143" s="41">
        <v>20687.580000000002</v>
      </c>
      <c r="X143" s="146">
        <f t="shared" si="59"/>
        <v>20687.580000000002</v>
      </c>
      <c r="Y143" s="455" t="s">
        <v>593</v>
      </c>
      <c r="Z143" s="40">
        <v>0.24864864864864866</v>
      </c>
      <c r="AA143" s="41">
        <v>23170</v>
      </c>
      <c r="AB143" s="146">
        <f t="shared" si="60"/>
        <v>23170</v>
      </c>
      <c r="AC143" s="455" t="s">
        <v>593</v>
      </c>
      <c r="AD143" s="563">
        <v>0.248648648648649</v>
      </c>
      <c r="AE143" s="570">
        <v>42949.834277432899</v>
      </c>
      <c r="AF143" s="570">
        <f t="shared" si="49"/>
        <v>42949.834277432899</v>
      </c>
      <c r="AG143" s="456">
        <f t="shared" si="56"/>
        <v>25694.357634016593</v>
      </c>
    </row>
    <row r="144" spans="1:33" x14ac:dyDescent="0.2">
      <c r="A144" s="7">
        <v>129</v>
      </c>
      <c r="B144" s="18" t="s">
        <v>88</v>
      </c>
      <c r="C144" s="339">
        <v>21560</v>
      </c>
      <c r="D144" s="344">
        <f t="shared" si="47"/>
        <v>23560.768</v>
      </c>
      <c r="E144" s="115">
        <v>27645</v>
      </c>
      <c r="F144" s="190">
        <f t="shared" si="48"/>
        <v>29082.54</v>
      </c>
      <c r="G144" s="271">
        <v>26755.936799999999</v>
      </c>
      <c r="H144" s="305">
        <f t="shared" si="50"/>
        <v>28120.489576799999</v>
      </c>
      <c r="I144" s="272">
        <f t="shared" si="51"/>
        <v>26921.265858933333</v>
      </c>
      <c r="K144" s="120">
        <v>129</v>
      </c>
      <c r="L144" s="353" t="s">
        <v>88</v>
      </c>
      <c r="M144" s="455" t="s">
        <v>593</v>
      </c>
      <c r="N144" s="40">
        <v>0.24324324324324326</v>
      </c>
      <c r="O144" s="351">
        <v>29432</v>
      </c>
      <c r="P144" s="361">
        <f t="shared" si="57"/>
        <v>29432</v>
      </c>
      <c r="Q144" s="455" t="s">
        <v>593</v>
      </c>
      <c r="R144" s="40">
        <v>0.24324324324324326</v>
      </c>
      <c r="S144" s="59">
        <v>30502</v>
      </c>
      <c r="T144" s="162">
        <f t="shared" si="58"/>
        <v>30502</v>
      </c>
      <c r="U144" s="455" t="s">
        <v>593</v>
      </c>
      <c r="V144" s="40">
        <v>0.24324324324324326</v>
      </c>
      <c r="W144" s="41">
        <v>26755.936799999999</v>
      </c>
      <c r="X144" s="146">
        <f t="shared" si="59"/>
        <v>26755.936799999999</v>
      </c>
      <c r="Y144" s="455" t="s">
        <v>593</v>
      </c>
      <c r="Z144" s="40">
        <v>0.24324324324324326</v>
      </c>
      <c r="AA144" s="41">
        <v>30234</v>
      </c>
      <c r="AB144" s="146">
        <f t="shared" si="60"/>
        <v>30234</v>
      </c>
      <c r="AC144" s="455" t="s">
        <v>593</v>
      </c>
      <c r="AD144" s="563">
        <v>0.24324324324324301</v>
      </c>
      <c r="AE144" s="570">
        <v>54609.754923196502</v>
      </c>
      <c r="AF144" s="570">
        <f t="shared" si="49"/>
        <v>54609.754923196502</v>
      </c>
      <c r="AG144" s="456">
        <f t="shared" si="56"/>
        <v>33075.826263688308</v>
      </c>
    </row>
    <row r="145" spans="1:33" x14ac:dyDescent="0.2">
      <c r="A145" s="7">
        <v>130</v>
      </c>
      <c r="B145" s="13" t="s">
        <v>355</v>
      </c>
      <c r="C145" s="339">
        <v>280280</v>
      </c>
      <c r="D145" s="344">
        <f t="shared" si="47"/>
        <v>306289.984</v>
      </c>
      <c r="E145" s="115">
        <v>359480</v>
      </c>
      <c r="F145" s="190">
        <f t="shared" si="48"/>
        <v>378172.96</v>
      </c>
      <c r="G145" s="271">
        <v>347919.12320000003</v>
      </c>
      <c r="H145" s="305">
        <f t="shared" si="50"/>
        <v>365662.99848320003</v>
      </c>
      <c r="I145" s="272">
        <f t="shared" si="51"/>
        <v>350041.98082773335</v>
      </c>
      <c r="K145" s="120">
        <v>130</v>
      </c>
      <c r="L145" s="131" t="s">
        <v>355</v>
      </c>
      <c r="M145" s="55">
        <v>325440</v>
      </c>
      <c r="N145" s="40">
        <v>0.24864864864864866</v>
      </c>
      <c r="O145" s="351">
        <v>134111</v>
      </c>
      <c r="P145" s="361">
        <f t="shared" si="52"/>
        <v>459551</v>
      </c>
      <c r="Q145" s="55">
        <v>284760</v>
      </c>
      <c r="R145" s="40">
        <v>0.24864864864864866</v>
      </c>
      <c r="S145" s="59">
        <v>140207</v>
      </c>
      <c r="T145" s="162">
        <f t="shared" si="53"/>
        <v>424967</v>
      </c>
      <c r="U145" s="122">
        <v>314140</v>
      </c>
      <c r="V145" s="40">
        <v>0.24864864864864866</v>
      </c>
      <c r="W145" s="41">
        <v>121919.12320000003</v>
      </c>
      <c r="X145" s="146">
        <f t="shared" si="54"/>
        <v>436059.12320000003</v>
      </c>
      <c r="Y145" s="122">
        <v>334480</v>
      </c>
      <c r="Z145" s="40">
        <v>0.24864864864864866</v>
      </c>
      <c r="AA145" s="41">
        <v>131673</v>
      </c>
      <c r="AB145" s="146">
        <f t="shared" si="55"/>
        <v>466153</v>
      </c>
      <c r="AC145" s="571">
        <v>580000</v>
      </c>
      <c r="AD145" s="563">
        <v>0.248648648648649</v>
      </c>
      <c r="AE145" s="570">
        <v>60000</v>
      </c>
      <c r="AF145" s="570">
        <f t="shared" si="49"/>
        <v>640000</v>
      </c>
      <c r="AG145" s="456">
        <f t="shared" si="56"/>
        <v>462795.35067128885</v>
      </c>
    </row>
    <row r="146" spans="1:33" x14ac:dyDescent="0.2">
      <c r="A146" s="7">
        <v>131</v>
      </c>
      <c r="B146" s="13" t="s">
        <v>359</v>
      </c>
      <c r="C146" s="339">
        <v>362600</v>
      </c>
      <c r="D146" s="344">
        <f t="shared" si="47"/>
        <v>396249.28</v>
      </c>
      <c r="E146" s="115">
        <v>465025</v>
      </c>
      <c r="F146" s="190">
        <f t="shared" si="48"/>
        <v>489206.3</v>
      </c>
      <c r="G146" s="271">
        <v>450069.79599999997</v>
      </c>
      <c r="H146" s="305">
        <f t="shared" si="50"/>
        <v>473023.35559599998</v>
      </c>
      <c r="I146" s="272">
        <f t="shared" si="51"/>
        <v>452826.31186533329</v>
      </c>
      <c r="K146" s="120">
        <v>131</v>
      </c>
      <c r="L146" s="131" t="s">
        <v>359</v>
      </c>
      <c r="M146" s="55">
        <v>416060</v>
      </c>
      <c r="N146" s="40">
        <v>0.24864864864864866</v>
      </c>
      <c r="O146" s="351">
        <v>174347</v>
      </c>
      <c r="P146" s="361">
        <f t="shared" si="52"/>
        <v>590407</v>
      </c>
      <c r="Q146" s="55">
        <v>392620</v>
      </c>
      <c r="R146" s="40">
        <v>0.24864864864864866</v>
      </c>
      <c r="S146" s="59">
        <v>175918</v>
      </c>
      <c r="T146" s="162">
        <f t="shared" si="53"/>
        <v>568538</v>
      </c>
      <c r="U146" s="122">
        <v>421920</v>
      </c>
      <c r="V146" s="40">
        <v>0.24864864864864866</v>
      </c>
      <c r="W146" s="41">
        <v>157069.79599999997</v>
      </c>
      <c r="X146" s="146">
        <f t="shared" si="54"/>
        <v>578989.79599999997</v>
      </c>
      <c r="Y146" s="122">
        <v>424850</v>
      </c>
      <c r="Z146" s="40">
        <v>0.24864864864864866</v>
      </c>
      <c r="AA146" s="41">
        <v>175918</v>
      </c>
      <c r="AB146" s="146">
        <f t="shared" si="55"/>
        <v>600768</v>
      </c>
      <c r="AC146" s="571">
        <v>650000</v>
      </c>
      <c r="AD146" s="563">
        <v>0.248648648648649</v>
      </c>
      <c r="AE146" s="570">
        <v>60000</v>
      </c>
      <c r="AF146" s="570">
        <f t="shared" si="49"/>
        <v>710000</v>
      </c>
      <c r="AG146" s="456">
        <f t="shared" si="56"/>
        <v>583588.18464422226</v>
      </c>
    </row>
    <row r="147" spans="1:33" x14ac:dyDescent="0.2">
      <c r="A147" s="7">
        <v>132</v>
      </c>
      <c r="B147" s="13" t="s">
        <v>358</v>
      </c>
      <c r="C147" s="339">
        <v>77420</v>
      </c>
      <c r="D147" s="344">
        <f t="shared" si="47"/>
        <v>84604.576000000001</v>
      </c>
      <c r="E147" s="266" t="s">
        <v>593</v>
      </c>
      <c r="F147" s="267" t="s">
        <v>593</v>
      </c>
      <c r="G147" s="271">
        <v>134972.28</v>
      </c>
      <c r="H147" s="305">
        <f t="shared" si="50"/>
        <v>141855.86627999999</v>
      </c>
      <c r="I147" s="272">
        <f t="shared" si="51"/>
        <v>113230.22113999999</v>
      </c>
      <c r="K147" s="120">
        <v>132</v>
      </c>
      <c r="L147" s="131" t="s">
        <v>358</v>
      </c>
      <c r="M147" s="55">
        <v>201600</v>
      </c>
      <c r="N147" s="40">
        <v>1.9555714285714285</v>
      </c>
      <c r="O147" s="351">
        <v>49950</v>
      </c>
      <c r="P147" s="361">
        <f t="shared" si="52"/>
        <v>251550</v>
      </c>
      <c r="Q147" s="55">
        <v>182000</v>
      </c>
      <c r="R147" s="40">
        <v>1.9555714285714285</v>
      </c>
      <c r="S147" s="59">
        <v>51300</v>
      </c>
      <c r="T147" s="162">
        <f t="shared" si="53"/>
        <v>233300</v>
      </c>
      <c r="U147" s="122">
        <v>207200</v>
      </c>
      <c r="V147" s="40">
        <v>1.9555714285714285</v>
      </c>
      <c r="W147" s="41">
        <v>45000</v>
      </c>
      <c r="X147" s="146">
        <f t="shared" si="54"/>
        <v>252200</v>
      </c>
      <c r="Y147" s="122">
        <v>203000</v>
      </c>
      <c r="Z147" s="40">
        <v>1.9555714285714285</v>
      </c>
      <c r="AA147" s="41">
        <v>49950</v>
      </c>
      <c r="AB147" s="146">
        <f t="shared" si="55"/>
        <v>252950</v>
      </c>
      <c r="AC147" s="571">
        <v>160000</v>
      </c>
      <c r="AD147" s="563">
        <v>1.9555714285714301</v>
      </c>
      <c r="AE147" s="570">
        <v>60000</v>
      </c>
      <c r="AF147" s="570">
        <f t="shared" si="49"/>
        <v>220000</v>
      </c>
      <c r="AG147" s="456">
        <f t="shared" si="56"/>
        <v>220538.37019000002</v>
      </c>
    </row>
    <row r="148" spans="1:33" x14ac:dyDescent="0.2">
      <c r="A148" s="7">
        <v>133</v>
      </c>
      <c r="B148" s="13" t="s">
        <v>357</v>
      </c>
      <c r="C148" s="339">
        <v>87220</v>
      </c>
      <c r="D148" s="344">
        <f t="shared" si="47"/>
        <v>95314.016000000003</v>
      </c>
      <c r="E148" s="266" t="s">
        <v>593</v>
      </c>
      <c r="F148" s="267" t="s">
        <v>593</v>
      </c>
      <c r="G148" s="271">
        <v>134972.28</v>
      </c>
      <c r="H148" s="305">
        <f t="shared" si="50"/>
        <v>141855.86627999999</v>
      </c>
      <c r="I148" s="272">
        <f t="shared" si="51"/>
        <v>118584.94114</v>
      </c>
      <c r="K148" s="120">
        <v>133</v>
      </c>
      <c r="L148" s="131" t="s">
        <v>357</v>
      </c>
      <c r="M148" s="55">
        <v>189000</v>
      </c>
      <c r="N148" s="40">
        <v>1.3538571428571429</v>
      </c>
      <c r="O148" s="351">
        <v>49950</v>
      </c>
      <c r="P148" s="361">
        <f t="shared" si="52"/>
        <v>238950</v>
      </c>
      <c r="Q148" s="55">
        <v>190400</v>
      </c>
      <c r="R148" s="40">
        <v>1.3538571428571429</v>
      </c>
      <c r="S148" s="59">
        <v>51750</v>
      </c>
      <c r="T148" s="162">
        <f t="shared" si="53"/>
        <v>242150</v>
      </c>
      <c r="U148" s="122">
        <v>196000</v>
      </c>
      <c r="V148" s="40">
        <v>1.3538571428571429</v>
      </c>
      <c r="W148" s="41">
        <v>45000</v>
      </c>
      <c r="X148" s="146">
        <f t="shared" si="54"/>
        <v>241000</v>
      </c>
      <c r="Y148" s="122">
        <v>203000</v>
      </c>
      <c r="Z148" s="40">
        <v>1.3538571428571429</v>
      </c>
      <c r="AA148" s="41">
        <v>49500</v>
      </c>
      <c r="AB148" s="146">
        <f t="shared" si="55"/>
        <v>252500</v>
      </c>
      <c r="AC148" s="571">
        <v>160000</v>
      </c>
      <c r="AD148" s="563">
        <v>1.35385714285714</v>
      </c>
      <c r="AE148" s="570">
        <v>60000</v>
      </c>
      <c r="AF148" s="570">
        <f t="shared" si="49"/>
        <v>220000</v>
      </c>
      <c r="AG148" s="456">
        <f t="shared" si="56"/>
        <v>218864.15685666667</v>
      </c>
    </row>
    <row r="149" spans="1:33" x14ac:dyDescent="0.2">
      <c r="A149" s="7">
        <v>134</v>
      </c>
      <c r="B149" s="12" t="s">
        <v>327</v>
      </c>
      <c r="C149" s="339">
        <v>25480</v>
      </c>
      <c r="D149" s="344">
        <f t="shared" si="47"/>
        <v>27844.544000000002</v>
      </c>
      <c r="E149" s="115">
        <v>32680</v>
      </c>
      <c r="F149" s="190">
        <f t="shared" ref="F149:F167" si="61">+E149*5.2%+E149</f>
        <v>34379.360000000001</v>
      </c>
      <c r="G149" s="271">
        <v>31629.011200000001</v>
      </c>
      <c r="H149" s="305">
        <f t="shared" si="50"/>
        <v>33242.090771200004</v>
      </c>
      <c r="I149" s="272">
        <f t="shared" si="51"/>
        <v>31821.998257066665</v>
      </c>
      <c r="K149" s="120">
        <v>134</v>
      </c>
      <c r="L149" s="124" t="s">
        <v>327</v>
      </c>
      <c r="M149" s="455" t="s">
        <v>593</v>
      </c>
      <c r="N149" s="40">
        <v>1.3538571428571429</v>
      </c>
      <c r="O149" s="351">
        <v>35108</v>
      </c>
      <c r="P149" s="361">
        <f t="shared" ref="P149:P155" si="62">+O149</f>
        <v>35108</v>
      </c>
      <c r="Q149" s="455" t="s">
        <v>593</v>
      </c>
      <c r="R149" s="40">
        <v>1.3538571428571429</v>
      </c>
      <c r="S149" s="59">
        <v>36373</v>
      </c>
      <c r="T149" s="162">
        <f t="shared" ref="T149:T155" si="63">+S149</f>
        <v>36373</v>
      </c>
      <c r="U149" s="455" t="s">
        <v>593</v>
      </c>
      <c r="V149" s="40">
        <v>1.3538571428571429</v>
      </c>
      <c r="W149" s="41">
        <v>31629.011200000001</v>
      </c>
      <c r="X149" s="146">
        <f t="shared" ref="X149:X155" si="64">+W149</f>
        <v>31629.011200000001</v>
      </c>
      <c r="Y149" s="455" t="s">
        <v>593</v>
      </c>
      <c r="Z149" s="40">
        <v>1.3538571428571429</v>
      </c>
      <c r="AA149" s="41">
        <v>36057</v>
      </c>
      <c r="AB149" s="146">
        <f t="shared" ref="AB149:AB155" si="65">+AA149</f>
        <v>36057</v>
      </c>
      <c r="AC149" s="455" t="s">
        <v>593</v>
      </c>
      <c r="AD149" s="563">
        <v>1.35385714285714</v>
      </c>
      <c r="AE149" s="570">
        <v>103767.55682051901</v>
      </c>
      <c r="AF149" s="570">
        <f t="shared" si="49"/>
        <v>103767.55682051901</v>
      </c>
      <c r="AG149" s="456">
        <f t="shared" si="56"/>
        <v>45792.761046264284</v>
      </c>
    </row>
    <row r="150" spans="1:33" x14ac:dyDescent="0.2">
      <c r="A150" s="7">
        <v>135</v>
      </c>
      <c r="B150" s="12" t="s">
        <v>321</v>
      </c>
      <c r="C150" s="339">
        <v>38220</v>
      </c>
      <c r="D150" s="344">
        <f t="shared" si="47"/>
        <v>41766.815999999999</v>
      </c>
      <c r="E150" s="115">
        <v>49020</v>
      </c>
      <c r="F150" s="190">
        <f t="shared" si="61"/>
        <v>51569.04</v>
      </c>
      <c r="G150" s="271">
        <v>47443.516799999998</v>
      </c>
      <c r="H150" s="305">
        <f t="shared" si="50"/>
        <v>49863.136156799999</v>
      </c>
      <c r="I150" s="272">
        <f t="shared" si="51"/>
        <v>47732.9973856</v>
      </c>
      <c r="K150" s="120">
        <v>135</v>
      </c>
      <c r="L150" s="124" t="s">
        <v>321</v>
      </c>
      <c r="M150" s="455" t="s">
        <v>593</v>
      </c>
      <c r="N150" s="40">
        <v>1.3719142857142856</v>
      </c>
      <c r="O150" s="351">
        <v>52662</v>
      </c>
      <c r="P150" s="361">
        <f t="shared" si="62"/>
        <v>52662</v>
      </c>
      <c r="Q150" s="455" t="s">
        <v>593</v>
      </c>
      <c r="R150" s="40">
        <v>1.3719142857142856</v>
      </c>
      <c r="S150" s="59">
        <v>55034</v>
      </c>
      <c r="T150" s="162">
        <f t="shared" si="63"/>
        <v>55034</v>
      </c>
      <c r="U150" s="455" t="s">
        <v>593</v>
      </c>
      <c r="V150" s="40">
        <v>1.3719142857142856</v>
      </c>
      <c r="W150" s="41">
        <v>47443.516799999998</v>
      </c>
      <c r="X150" s="146">
        <f t="shared" si="64"/>
        <v>47443.516799999998</v>
      </c>
      <c r="Y150" s="455" t="s">
        <v>593</v>
      </c>
      <c r="Z150" s="40">
        <v>1.3719142857142856</v>
      </c>
      <c r="AA150" s="41">
        <v>51713</v>
      </c>
      <c r="AB150" s="146">
        <f t="shared" si="65"/>
        <v>51713</v>
      </c>
      <c r="AC150" s="455" t="s">
        <v>593</v>
      </c>
      <c r="AD150" s="563">
        <v>1.3719142857142901</v>
      </c>
      <c r="AE150" s="570">
        <v>95640.8680817063</v>
      </c>
      <c r="AF150" s="570">
        <f t="shared" si="49"/>
        <v>95640.8680817063</v>
      </c>
      <c r="AG150" s="456">
        <f t="shared" si="56"/>
        <v>58371.063711217714</v>
      </c>
    </row>
    <row r="151" spans="1:33" x14ac:dyDescent="0.2">
      <c r="A151" s="7">
        <v>136</v>
      </c>
      <c r="B151" s="12" t="s">
        <v>322</v>
      </c>
      <c r="C151" s="339">
        <v>38220</v>
      </c>
      <c r="D151" s="344">
        <f t="shared" si="47"/>
        <v>41766.815999999999</v>
      </c>
      <c r="E151" s="115">
        <v>49020</v>
      </c>
      <c r="F151" s="190">
        <f t="shared" si="61"/>
        <v>51569.04</v>
      </c>
      <c r="G151" s="271">
        <v>47443.516799999998</v>
      </c>
      <c r="H151" s="305">
        <f t="shared" si="50"/>
        <v>49863.136156799999</v>
      </c>
      <c r="I151" s="272">
        <f t="shared" si="51"/>
        <v>47732.9973856</v>
      </c>
      <c r="K151" s="120">
        <v>136</v>
      </c>
      <c r="L151" s="124" t="s">
        <v>322</v>
      </c>
      <c r="M151" s="455" t="s">
        <v>593</v>
      </c>
      <c r="N151" s="40">
        <v>3.6102857142857143</v>
      </c>
      <c r="O151" s="351">
        <v>52662</v>
      </c>
      <c r="P151" s="361">
        <f t="shared" si="62"/>
        <v>52662</v>
      </c>
      <c r="Q151" s="455" t="s">
        <v>593</v>
      </c>
      <c r="R151" s="40">
        <v>3.6102857142857143</v>
      </c>
      <c r="S151" s="59">
        <v>55034</v>
      </c>
      <c r="T151" s="162">
        <f t="shared" si="63"/>
        <v>55034</v>
      </c>
      <c r="U151" s="455" t="s">
        <v>593</v>
      </c>
      <c r="V151" s="40">
        <v>3.6102857142857143</v>
      </c>
      <c r="W151" s="41">
        <v>47443.516799999998</v>
      </c>
      <c r="X151" s="146">
        <f t="shared" si="64"/>
        <v>47443.516799999998</v>
      </c>
      <c r="Y151" s="455" t="s">
        <v>593</v>
      </c>
      <c r="Z151" s="40">
        <v>3.6102857142857143</v>
      </c>
      <c r="AA151" s="41">
        <v>51713</v>
      </c>
      <c r="AB151" s="146">
        <f t="shared" si="65"/>
        <v>51713</v>
      </c>
      <c r="AC151" s="455" t="s">
        <v>593</v>
      </c>
      <c r="AD151" s="563">
        <v>3.6102857142857099</v>
      </c>
      <c r="AE151" s="570">
        <v>95640.8680817063</v>
      </c>
      <c r="AF151" s="570">
        <f t="shared" si="49"/>
        <v>95640.8680817063</v>
      </c>
      <c r="AG151" s="456">
        <f t="shared" si="56"/>
        <v>58371.063711217714</v>
      </c>
    </row>
    <row r="152" spans="1:33" x14ac:dyDescent="0.2">
      <c r="A152" s="7">
        <v>137</v>
      </c>
      <c r="B152" s="12" t="s">
        <v>90</v>
      </c>
      <c r="C152" s="339">
        <v>38220</v>
      </c>
      <c r="D152" s="344">
        <f t="shared" si="47"/>
        <v>41766.815999999999</v>
      </c>
      <c r="E152" s="115">
        <v>49020</v>
      </c>
      <c r="F152" s="190">
        <f t="shared" si="61"/>
        <v>51569.04</v>
      </c>
      <c r="G152" s="271">
        <v>47443.516799999998</v>
      </c>
      <c r="H152" s="305">
        <f t="shared" si="50"/>
        <v>49863.136156799999</v>
      </c>
      <c r="I152" s="272">
        <f t="shared" si="51"/>
        <v>47732.9973856</v>
      </c>
      <c r="K152" s="120">
        <v>137</v>
      </c>
      <c r="L152" s="124" t="s">
        <v>90</v>
      </c>
      <c r="M152" s="455" t="s">
        <v>593</v>
      </c>
      <c r="N152" s="40">
        <v>0.33094285714285715</v>
      </c>
      <c r="O152" s="351">
        <v>52662</v>
      </c>
      <c r="P152" s="361">
        <f t="shared" si="62"/>
        <v>52662</v>
      </c>
      <c r="Q152" s="455" t="s">
        <v>593</v>
      </c>
      <c r="R152" s="40">
        <v>0.33094285714285715</v>
      </c>
      <c r="S152" s="59">
        <v>53611</v>
      </c>
      <c r="T152" s="162">
        <f t="shared" si="63"/>
        <v>53611</v>
      </c>
      <c r="U152" s="455" t="s">
        <v>593</v>
      </c>
      <c r="V152" s="40">
        <v>0.33094285714285715</v>
      </c>
      <c r="W152" s="41">
        <v>47443.516799999998</v>
      </c>
      <c r="X152" s="146">
        <f t="shared" si="64"/>
        <v>47443.516799999998</v>
      </c>
      <c r="Y152" s="455" t="s">
        <v>593</v>
      </c>
      <c r="Z152" s="40">
        <v>0.33094285714285715</v>
      </c>
      <c r="AA152" s="41">
        <v>53611</v>
      </c>
      <c r="AB152" s="146">
        <f t="shared" si="65"/>
        <v>53611</v>
      </c>
      <c r="AC152" s="455" t="s">
        <v>593</v>
      </c>
      <c r="AD152" s="563">
        <v>0.33094285714285698</v>
      </c>
      <c r="AE152" s="570">
        <v>95640.8680817063</v>
      </c>
      <c r="AF152" s="570">
        <f t="shared" si="49"/>
        <v>95640.8680817063</v>
      </c>
      <c r="AG152" s="456">
        <f t="shared" si="56"/>
        <v>58450.230377884378</v>
      </c>
    </row>
    <row r="153" spans="1:33" x14ac:dyDescent="0.2">
      <c r="A153" s="7">
        <v>138</v>
      </c>
      <c r="B153" s="12" t="s">
        <v>93</v>
      </c>
      <c r="C153" s="339">
        <v>57820</v>
      </c>
      <c r="D153" s="344">
        <f t="shared" si="47"/>
        <v>63185.695999999996</v>
      </c>
      <c r="E153" s="115">
        <v>74195</v>
      </c>
      <c r="F153" s="190">
        <f t="shared" si="61"/>
        <v>78053.14</v>
      </c>
      <c r="G153" s="271">
        <v>71808.888800000001</v>
      </c>
      <c r="H153" s="305">
        <f t="shared" si="50"/>
        <v>75471.142128799998</v>
      </c>
      <c r="I153" s="272">
        <f t="shared" si="51"/>
        <v>72236.65937626666</v>
      </c>
      <c r="K153" s="120">
        <v>138</v>
      </c>
      <c r="L153" s="124" t="s">
        <v>93</v>
      </c>
      <c r="M153" s="455" t="s">
        <v>593</v>
      </c>
      <c r="N153" s="207">
        <v>2.5572857142857144</v>
      </c>
      <c r="O153" s="351">
        <v>79708</v>
      </c>
      <c r="P153" s="361">
        <f t="shared" si="62"/>
        <v>79708</v>
      </c>
      <c r="Q153" s="455" t="s">
        <v>593</v>
      </c>
      <c r="R153" s="207">
        <v>2.5572857142857144</v>
      </c>
      <c r="S153" s="59">
        <v>81862</v>
      </c>
      <c r="T153" s="162">
        <f t="shared" si="63"/>
        <v>81862</v>
      </c>
      <c r="U153" s="455" t="s">
        <v>593</v>
      </c>
      <c r="V153" s="207">
        <v>2.5572857142857144</v>
      </c>
      <c r="W153" s="41">
        <v>71808.888800000001</v>
      </c>
      <c r="X153" s="146">
        <f t="shared" si="64"/>
        <v>71808.888800000001</v>
      </c>
      <c r="Y153" s="455" t="s">
        <v>593</v>
      </c>
      <c r="Z153" s="207">
        <v>2.5572857142857144</v>
      </c>
      <c r="AA153" s="41">
        <v>80426</v>
      </c>
      <c r="AB153" s="146">
        <f t="shared" si="65"/>
        <v>80426</v>
      </c>
      <c r="AC153" s="455" t="s">
        <v>593</v>
      </c>
      <c r="AD153" s="596">
        <v>2.5572857142857099</v>
      </c>
      <c r="AE153" s="570">
        <v>210911.72914931801</v>
      </c>
      <c r="AF153" s="570">
        <f t="shared" si="49"/>
        <v>210911.72914931801</v>
      </c>
      <c r="AG153" s="456">
        <f t="shared" si="56"/>
        <v>99492.212887597445</v>
      </c>
    </row>
    <row r="154" spans="1:33" x14ac:dyDescent="0.2">
      <c r="A154" s="7">
        <v>139</v>
      </c>
      <c r="B154" s="12" t="s">
        <v>94</v>
      </c>
      <c r="C154" s="339">
        <v>37240</v>
      </c>
      <c r="D154" s="344">
        <f t="shared" si="47"/>
        <v>40695.872000000003</v>
      </c>
      <c r="E154" s="115">
        <v>47785</v>
      </c>
      <c r="F154" s="190">
        <f t="shared" si="61"/>
        <v>50269.82</v>
      </c>
      <c r="G154" s="271">
        <v>46248.234400000001</v>
      </c>
      <c r="H154" s="305">
        <f t="shared" si="50"/>
        <v>48606.894354399999</v>
      </c>
      <c r="I154" s="272">
        <f t="shared" si="51"/>
        <v>46524.195451466665</v>
      </c>
      <c r="K154" s="120">
        <v>139</v>
      </c>
      <c r="L154" s="124" t="s">
        <v>94</v>
      </c>
      <c r="M154" s="455" t="s">
        <v>593</v>
      </c>
      <c r="N154" s="40">
        <v>0.35142857142857142</v>
      </c>
      <c r="O154" s="351">
        <v>50873</v>
      </c>
      <c r="P154" s="361">
        <f t="shared" si="62"/>
        <v>50873</v>
      </c>
      <c r="Q154" s="455" t="s">
        <v>593</v>
      </c>
      <c r="R154" s="40">
        <v>0.35142857142857142</v>
      </c>
      <c r="S154" s="59">
        <v>51798</v>
      </c>
      <c r="T154" s="162">
        <f t="shared" si="63"/>
        <v>51798</v>
      </c>
      <c r="U154" s="455" t="s">
        <v>593</v>
      </c>
      <c r="V154" s="40">
        <v>0.35142857142857142</v>
      </c>
      <c r="W154" s="41">
        <v>46248.234400000001</v>
      </c>
      <c r="X154" s="146">
        <f t="shared" si="64"/>
        <v>46248.234400000001</v>
      </c>
      <c r="Y154" s="455" t="s">
        <v>593</v>
      </c>
      <c r="Z154" s="40">
        <v>0.35142857142857142</v>
      </c>
      <c r="AA154" s="41">
        <v>51798</v>
      </c>
      <c r="AB154" s="146">
        <f t="shared" si="65"/>
        <v>51798</v>
      </c>
      <c r="AC154" s="455" t="s">
        <v>593</v>
      </c>
      <c r="AD154" s="563">
        <v>0.35142857142857098</v>
      </c>
      <c r="AE154" s="570">
        <v>119108.303305458</v>
      </c>
      <c r="AF154" s="570">
        <f t="shared" si="49"/>
        <v>119108.303305458</v>
      </c>
      <c r="AG154" s="456">
        <f t="shared" si="56"/>
        <v>61058.288859487446</v>
      </c>
    </row>
    <row r="155" spans="1:33" x14ac:dyDescent="0.2">
      <c r="A155" s="7">
        <v>140</v>
      </c>
      <c r="B155" s="12" t="s">
        <v>95</v>
      </c>
      <c r="C155" s="339">
        <v>37240</v>
      </c>
      <c r="D155" s="344">
        <f t="shared" si="47"/>
        <v>40695.872000000003</v>
      </c>
      <c r="E155" s="115">
        <v>47785</v>
      </c>
      <c r="F155" s="190">
        <f t="shared" si="61"/>
        <v>50269.82</v>
      </c>
      <c r="G155" s="271">
        <v>46248.234400000001</v>
      </c>
      <c r="H155" s="305">
        <f t="shared" si="50"/>
        <v>48606.894354399999</v>
      </c>
      <c r="I155" s="272">
        <f t="shared" si="51"/>
        <v>46524.195451466665</v>
      </c>
      <c r="K155" s="120">
        <v>140</v>
      </c>
      <c r="L155" s="124" t="s">
        <v>95</v>
      </c>
      <c r="M155" s="455" t="s">
        <v>593</v>
      </c>
      <c r="N155" s="208">
        <v>0.43662857142857142</v>
      </c>
      <c r="O155" s="351">
        <v>51798</v>
      </c>
      <c r="P155" s="361">
        <f t="shared" si="62"/>
        <v>51798</v>
      </c>
      <c r="Q155" s="455" t="s">
        <v>593</v>
      </c>
      <c r="R155" s="208">
        <v>0.43662857142857142</v>
      </c>
      <c r="S155" s="59">
        <v>52261</v>
      </c>
      <c r="T155" s="162">
        <f t="shared" si="63"/>
        <v>52261</v>
      </c>
      <c r="U155" s="455" t="s">
        <v>593</v>
      </c>
      <c r="V155" s="208">
        <v>0.43662857142857142</v>
      </c>
      <c r="W155" s="41">
        <v>46248.234400000001</v>
      </c>
      <c r="X155" s="146">
        <f t="shared" si="64"/>
        <v>46248.234400000001</v>
      </c>
      <c r="Y155" s="455" t="s">
        <v>593</v>
      </c>
      <c r="Z155" s="208">
        <v>0.43662857142857142</v>
      </c>
      <c r="AA155" s="41">
        <v>50873</v>
      </c>
      <c r="AB155" s="146">
        <f t="shared" si="65"/>
        <v>50873</v>
      </c>
      <c r="AC155" s="455" t="s">
        <v>593</v>
      </c>
      <c r="AD155" s="597">
        <v>0.43662857142857098</v>
      </c>
      <c r="AE155" s="570">
        <v>95640.8680817063</v>
      </c>
      <c r="AF155" s="570">
        <f t="shared" si="49"/>
        <v>95640.8680817063</v>
      </c>
      <c r="AG155" s="456">
        <f t="shared" si="56"/>
        <v>57224.216322195491</v>
      </c>
    </row>
    <row r="156" spans="1:33" x14ac:dyDescent="0.2">
      <c r="A156" s="7">
        <v>141</v>
      </c>
      <c r="B156" s="12" t="s">
        <v>97</v>
      </c>
      <c r="C156" s="339">
        <v>47040</v>
      </c>
      <c r="D156" s="344">
        <f t="shared" si="47"/>
        <v>51405.311999999998</v>
      </c>
      <c r="E156" s="115">
        <v>60420</v>
      </c>
      <c r="F156" s="190">
        <f t="shared" si="61"/>
        <v>63561.84</v>
      </c>
      <c r="G156" s="271">
        <v>58476.892799999994</v>
      </c>
      <c r="H156" s="305">
        <f t="shared" si="50"/>
        <v>61459.214332799995</v>
      </c>
      <c r="I156" s="272">
        <f t="shared" si="51"/>
        <v>58808.788777600006</v>
      </c>
      <c r="K156" s="120">
        <v>141</v>
      </c>
      <c r="L156" s="124" t="s">
        <v>97</v>
      </c>
      <c r="M156" s="55">
        <v>52440</v>
      </c>
      <c r="N156" s="40">
        <v>1.7788571428571429</v>
      </c>
      <c r="O156" s="351">
        <v>22934</v>
      </c>
      <c r="P156" s="361">
        <f t="shared" si="52"/>
        <v>75374</v>
      </c>
      <c r="Q156" s="55">
        <v>47880</v>
      </c>
      <c r="R156" s="40">
        <v>1.7788571428571429</v>
      </c>
      <c r="S156" s="59">
        <v>23548</v>
      </c>
      <c r="T156" s="162">
        <f t="shared" si="53"/>
        <v>71428</v>
      </c>
      <c r="U156" s="122">
        <v>55100</v>
      </c>
      <c r="V156" s="40">
        <v>1.7788571428571429</v>
      </c>
      <c r="W156" s="41">
        <v>20476.892799999994</v>
      </c>
      <c r="X156" s="146">
        <f t="shared" si="54"/>
        <v>75576.892800000001</v>
      </c>
      <c r="Y156" s="122">
        <v>57760</v>
      </c>
      <c r="Z156" s="40">
        <v>1.7788571428571429</v>
      </c>
      <c r="AA156" s="41">
        <v>22934</v>
      </c>
      <c r="AB156" s="146">
        <f t="shared" si="55"/>
        <v>80694</v>
      </c>
      <c r="AC156" s="571">
        <v>219060.46782846999</v>
      </c>
      <c r="AD156" s="563">
        <v>1.77885714285714</v>
      </c>
      <c r="AE156" s="570">
        <v>28897.338309287501</v>
      </c>
      <c r="AF156" s="570">
        <f t="shared" si="49"/>
        <v>247957.80613775749</v>
      </c>
      <c r="AG156" s="456">
        <f t="shared" si="56"/>
        <v>101639.91461922624</v>
      </c>
    </row>
    <row r="157" spans="1:33" x14ac:dyDescent="0.2">
      <c r="A157" s="7">
        <v>142</v>
      </c>
      <c r="B157" s="12" t="s">
        <v>318</v>
      </c>
      <c r="C157" s="339">
        <v>49980</v>
      </c>
      <c r="D157" s="344">
        <f t="shared" si="47"/>
        <v>54618.144</v>
      </c>
      <c r="E157" s="115">
        <v>64125</v>
      </c>
      <c r="F157" s="190">
        <f t="shared" si="61"/>
        <v>67459.5</v>
      </c>
      <c r="G157" s="271">
        <v>62062.74</v>
      </c>
      <c r="H157" s="305">
        <f t="shared" si="50"/>
        <v>65227.939739999994</v>
      </c>
      <c r="I157" s="272">
        <f t="shared" si="51"/>
        <v>62435.194580000003</v>
      </c>
      <c r="K157" s="120">
        <v>142</v>
      </c>
      <c r="L157" s="124" t="s">
        <v>318</v>
      </c>
      <c r="M157" s="55">
        <v>56800</v>
      </c>
      <c r="N157" s="208">
        <v>1.3470857142857142</v>
      </c>
      <c r="O157" s="351">
        <v>24490</v>
      </c>
      <c r="P157" s="361">
        <f t="shared" si="52"/>
        <v>81290</v>
      </c>
      <c r="Q157" s="55">
        <v>52000</v>
      </c>
      <c r="R157" s="208">
        <v>1.3470857142857142</v>
      </c>
      <c r="S157" s="59">
        <v>24931</v>
      </c>
      <c r="T157" s="162">
        <f t="shared" si="53"/>
        <v>76931</v>
      </c>
      <c r="U157" s="122">
        <v>60000</v>
      </c>
      <c r="V157" s="208">
        <v>1.3470857142857142</v>
      </c>
      <c r="W157" s="41">
        <v>22062.739999999998</v>
      </c>
      <c r="X157" s="146">
        <f t="shared" si="54"/>
        <v>82062.739999999991</v>
      </c>
      <c r="Y157" s="122">
        <v>59600</v>
      </c>
      <c r="Z157" s="208">
        <v>1.3470857142857142</v>
      </c>
      <c r="AA157" s="41">
        <v>23828</v>
      </c>
      <c r="AB157" s="146">
        <f t="shared" si="55"/>
        <v>83428</v>
      </c>
      <c r="AC157" s="571">
        <v>227243.89749599999</v>
      </c>
      <c r="AD157" s="597">
        <v>1.34708571428571</v>
      </c>
      <c r="AE157" s="570">
        <v>50498.643887999999</v>
      </c>
      <c r="AF157" s="570">
        <f t="shared" si="49"/>
        <v>277742.54138399998</v>
      </c>
      <c r="AG157" s="456">
        <f t="shared" si="56"/>
        <v>110648.245994</v>
      </c>
    </row>
    <row r="158" spans="1:33" x14ac:dyDescent="0.2">
      <c r="A158" s="7">
        <v>143</v>
      </c>
      <c r="B158" s="12" t="s">
        <v>98</v>
      </c>
      <c r="C158" s="339">
        <v>64680</v>
      </c>
      <c r="D158" s="344">
        <f t="shared" si="47"/>
        <v>70682.304000000004</v>
      </c>
      <c r="E158" s="115">
        <v>82935</v>
      </c>
      <c r="F158" s="190">
        <f t="shared" si="61"/>
        <v>87247.62</v>
      </c>
      <c r="G158" s="271">
        <v>54850.400000000001</v>
      </c>
      <c r="H158" s="305">
        <f t="shared" si="50"/>
        <v>57647.770400000001</v>
      </c>
      <c r="I158" s="272">
        <f t="shared" si="51"/>
        <v>71859.231466666664</v>
      </c>
      <c r="K158" s="120">
        <v>143</v>
      </c>
      <c r="L158" s="124" t="s">
        <v>98</v>
      </c>
      <c r="M158" s="455" t="s">
        <v>593</v>
      </c>
      <c r="N158" s="40">
        <v>2.7685428571428572</v>
      </c>
      <c r="O158" s="351">
        <v>60335</v>
      </c>
      <c r="P158" s="361">
        <f t="shared" ref="P158:P160" si="66">+O158</f>
        <v>60335</v>
      </c>
      <c r="Q158" s="455" t="s">
        <v>593</v>
      </c>
      <c r="R158" s="40">
        <v>2.7685428571428572</v>
      </c>
      <c r="S158" s="59">
        <v>62529</v>
      </c>
      <c r="T158" s="162">
        <f t="shared" ref="T158:T160" si="67">+S158</f>
        <v>62529</v>
      </c>
      <c r="U158" s="455" t="s">
        <v>593</v>
      </c>
      <c r="V158" s="40">
        <v>2.7685428571428572</v>
      </c>
      <c r="W158" s="41">
        <v>54850.400000000001</v>
      </c>
      <c r="X158" s="146">
        <f t="shared" ref="X158:X160" si="68">+W158</f>
        <v>54850.400000000001</v>
      </c>
      <c r="Y158" s="455" t="s">
        <v>593</v>
      </c>
      <c r="Z158" s="40">
        <v>2.7685428571428572</v>
      </c>
      <c r="AA158" s="41">
        <v>59787</v>
      </c>
      <c r="AB158" s="146">
        <f t="shared" ref="AB158:AB160" si="69">+AA158</f>
        <v>59787</v>
      </c>
      <c r="AC158" s="455" t="s">
        <v>593</v>
      </c>
      <c r="AD158" s="563">
        <v>2.7685428571428599</v>
      </c>
      <c r="AE158" s="570">
        <v>144494.45964813299</v>
      </c>
      <c r="AF158" s="570">
        <f t="shared" si="49"/>
        <v>144494.45964813299</v>
      </c>
      <c r="AG158" s="456">
        <f t="shared" si="56"/>
        <v>75642.51518579993</v>
      </c>
    </row>
    <row r="159" spans="1:33" x14ac:dyDescent="0.2">
      <c r="A159" s="7">
        <v>144</v>
      </c>
      <c r="B159" s="12" t="s">
        <v>100</v>
      </c>
      <c r="C159" s="339">
        <v>126420</v>
      </c>
      <c r="D159" s="344">
        <f t="shared" si="47"/>
        <v>138151.77600000001</v>
      </c>
      <c r="E159" s="115">
        <v>162165</v>
      </c>
      <c r="F159" s="190">
        <f t="shared" si="61"/>
        <v>170597.58</v>
      </c>
      <c r="G159" s="271">
        <v>93350.56</v>
      </c>
      <c r="H159" s="305">
        <f t="shared" si="50"/>
        <v>98111.438559999995</v>
      </c>
      <c r="I159" s="272">
        <f t="shared" si="51"/>
        <v>135620.26485333333</v>
      </c>
      <c r="K159" s="120">
        <v>144</v>
      </c>
      <c r="L159" s="124" t="s">
        <v>100</v>
      </c>
      <c r="M159" s="455" t="s">
        <v>593</v>
      </c>
      <c r="N159" s="209">
        <v>0.55000000000000004</v>
      </c>
      <c r="O159" s="351">
        <v>103619</v>
      </c>
      <c r="P159" s="361">
        <f t="shared" si="66"/>
        <v>103619</v>
      </c>
      <c r="Q159" s="455" t="s">
        <v>593</v>
      </c>
      <c r="R159" s="209">
        <v>0.55000000000000004</v>
      </c>
      <c r="S159" s="59">
        <v>104553</v>
      </c>
      <c r="T159" s="162">
        <f t="shared" si="67"/>
        <v>104553</v>
      </c>
      <c r="U159" s="455" t="s">
        <v>593</v>
      </c>
      <c r="V159" s="209">
        <v>0.55000000000000004</v>
      </c>
      <c r="W159" s="41">
        <v>93350.56</v>
      </c>
      <c r="X159" s="146">
        <f t="shared" si="68"/>
        <v>93350.56</v>
      </c>
      <c r="Y159" s="455" t="s">
        <v>593</v>
      </c>
      <c r="Z159" s="209">
        <v>0.55000000000000004</v>
      </c>
      <c r="AA159" s="41">
        <v>105486</v>
      </c>
      <c r="AB159" s="146">
        <f t="shared" si="69"/>
        <v>105486</v>
      </c>
      <c r="AC159" s="455" t="s">
        <v>593</v>
      </c>
      <c r="AD159" s="598">
        <v>0.55000000000000004</v>
      </c>
      <c r="AE159" s="570">
        <v>95640.8680817063</v>
      </c>
      <c r="AF159" s="570">
        <f t="shared" si="49"/>
        <v>95640.8680817063</v>
      </c>
      <c r="AG159" s="456">
        <f t="shared" si="56"/>
        <v>106378.28215583994</v>
      </c>
    </row>
    <row r="160" spans="1:33" x14ac:dyDescent="0.2">
      <c r="A160" s="7">
        <v>145</v>
      </c>
      <c r="B160" s="12" t="s">
        <v>101</v>
      </c>
      <c r="C160" s="339">
        <v>60760</v>
      </c>
      <c r="D160" s="344">
        <f t="shared" si="47"/>
        <v>66398.528000000006</v>
      </c>
      <c r="E160" s="115">
        <v>77900</v>
      </c>
      <c r="F160" s="190">
        <f t="shared" si="61"/>
        <v>81950.8</v>
      </c>
      <c r="G160" s="271">
        <v>75394.736000000004</v>
      </c>
      <c r="H160" s="305">
        <f t="shared" si="50"/>
        <v>79239.867536000005</v>
      </c>
      <c r="I160" s="272">
        <f t="shared" si="51"/>
        <v>75863.065178666671</v>
      </c>
      <c r="K160" s="120">
        <v>145</v>
      </c>
      <c r="L160" s="124" t="s">
        <v>101</v>
      </c>
      <c r="M160" s="455" t="s">
        <v>593</v>
      </c>
      <c r="N160" s="40">
        <v>0.55000000000000004</v>
      </c>
      <c r="O160" s="351">
        <v>84442</v>
      </c>
      <c r="P160" s="361">
        <f t="shared" si="66"/>
        <v>84442</v>
      </c>
      <c r="Q160" s="455" t="s">
        <v>593</v>
      </c>
      <c r="R160" s="40">
        <v>0.55000000000000004</v>
      </c>
      <c r="S160" s="59">
        <v>85950</v>
      </c>
      <c r="T160" s="162">
        <f t="shared" si="67"/>
        <v>85950</v>
      </c>
      <c r="U160" s="455" t="s">
        <v>593</v>
      </c>
      <c r="V160" s="40">
        <v>0.55000000000000004</v>
      </c>
      <c r="W160" s="41">
        <v>75394.736000000004</v>
      </c>
      <c r="X160" s="146">
        <f t="shared" si="68"/>
        <v>75394.736000000004</v>
      </c>
      <c r="Y160" s="455" t="s">
        <v>593</v>
      </c>
      <c r="Z160" s="40">
        <v>0.55000000000000004</v>
      </c>
      <c r="AA160" s="41">
        <v>84442</v>
      </c>
      <c r="AB160" s="146">
        <f t="shared" si="69"/>
        <v>84442</v>
      </c>
      <c r="AC160" s="455" t="s">
        <v>593</v>
      </c>
      <c r="AD160" s="563">
        <v>0.55000000000000004</v>
      </c>
      <c r="AE160" s="570">
        <v>142575.73852921001</v>
      </c>
      <c r="AF160" s="570">
        <f t="shared" si="49"/>
        <v>142575.73852921001</v>
      </c>
      <c r="AG160" s="456">
        <f t="shared" si="56"/>
        <v>91444.589951312795</v>
      </c>
    </row>
    <row r="161" spans="1:33" x14ac:dyDescent="0.2">
      <c r="A161" s="7">
        <v>146</v>
      </c>
      <c r="B161" s="12" t="s">
        <v>296</v>
      </c>
      <c r="C161" s="339">
        <v>21560</v>
      </c>
      <c r="D161" s="344">
        <f t="shared" si="47"/>
        <v>23560.768</v>
      </c>
      <c r="E161" s="115">
        <v>27740</v>
      </c>
      <c r="F161" s="190">
        <f t="shared" si="61"/>
        <v>29182.48</v>
      </c>
      <c r="G161" s="271">
        <v>26847.881600000001</v>
      </c>
      <c r="H161" s="305">
        <f t="shared" si="50"/>
        <v>28217.123561600001</v>
      </c>
      <c r="I161" s="272">
        <f t="shared" si="51"/>
        <v>26986.790520533334</v>
      </c>
      <c r="K161" s="120">
        <v>146</v>
      </c>
      <c r="L161" s="124" t="s">
        <v>296</v>
      </c>
      <c r="M161" s="55">
        <v>23120</v>
      </c>
      <c r="N161" s="40">
        <v>1.2</v>
      </c>
      <c r="O161" s="351">
        <v>10931</v>
      </c>
      <c r="P161" s="361">
        <f t="shared" si="52"/>
        <v>34051</v>
      </c>
      <c r="Q161" s="55">
        <v>21590</v>
      </c>
      <c r="R161" s="40">
        <v>1.2</v>
      </c>
      <c r="S161" s="59">
        <v>11325</v>
      </c>
      <c r="T161" s="162">
        <f t="shared" si="53"/>
        <v>32915</v>
      </c>
      <c r="U161" s="122">
        <v>25330</v>
      </c>
      <c r="V161" s="40">
        <v>1.2</v>
      </c>
      <c r="W161" s="41">
        <v>9847.8816000000006</v>
      </c>
      <c r="X161" s="146">
        <f t="shared" si="54"/>
        <v>35177.881600000001</v>
      </c>
      <c r="Y161" s="122">
        <v>25670</v>
      </c>
      <c r="Z161" s="40">
        <v>1.2</v>
      </c>
      <c r="AA161" s="41">
        <v>10931</v>
      </c>
      <c r="AB161" s="146">
        <f t="shared" si="55"/>
        <v>36601</v>
      </c>
      <c r="AC161" s="571">
        <v>147533.60325359</v>
      </c>
      <c r="AD161" s="563">
        <v>1.2</v>
      </c>
      <c r="AE161" s="570">
        <v>165102.28371443099</v>
      </c>
      <c r="AF161" s="570">
        <f t="shared" si="49"/>
        <v>312635.88696802099</v>
      </c>
      <c r="AG161" s="456">
        <f t="shared" si="56"/>
        <v>79727.926514759063</v>
      </c>
    </row>
    <row r="162" spans="1:33" x14ac:dyDescent="0.2">
      <c r="A162" s="7">
        <v>147</v>
      </c>
      <c r="B162" s="12" t="s">
        <v>297</v>
      </c>
      <c r="C162" s="339">
        <v>30380</v>
      </c>
      <c r="D162" s="344">
        <f t="shared" si="47"/>
        <v>33199.264000000003</v>
      </c>
      <c r="E162" s="115">
        <v>39045</v>
      </c>
      <c r="F162" s="190">
        <f t="shared" si="61"/>
        <v>41075.339999999997</v>
      </c>
      <c r="G162" s="271">
        <v>37789.3128</v>
      </c>
      <c r="H162" s="305">
        <f t="shared" si="50"/>
        <v>39716.567752800001</v>
      </c>
      <c r="I162" s="272">
        <f t="shared" si="51"/>
        <v>37997.057250933336</v>
      </c>
      <c r="K162" s="120">
        <v>147</v>
      </c>
      <c r="L162" s="124" t="s">
        <v>297</v>
      </c>
      <c r="M162" s="55">
        <v>34250</v>
      </c>
      <c r="N162" s="40">
        <v>1.5</v>
      </c>
      <c r="O162" s="351">
        <v>14324</v>
      </c>
      <c r="P162" s="361">
        <f t="shared" si="52"/>
        <v>48574</v>
      </c>
      <c r="Q162" s="55">
        <v>33000</v>
      </c>
      <c r="R162" s="40">
        <v>1.5</v>
      </c>
      <c r="S162" s="59">
        <v>14836</v>
      </c>
      <c r="T162" s="162">
        <f t="shared" si="53"/>
        <v>47836</v>
      </c>
      <c r="U162" s="122">
        <v>37000</v>
      </c>
      <c r="V162" s="40">
        <v>1.5</v>
      </c>
      <c r="W162" s="41">
        <v>12789.3128</v>
      </c>
      <c r="X162" s="146">
        <f t="shared" si="54"/>
        <v>49789.3128</v>
      </c>
      <c r="Y162" s="122">
        <v>38000</v>
      </c>
      <c r="Z162" s="40">
        <v>1.5</v>
      </c>
      <c r="AA162" s="41">
        <v>14452</v>
      </c>
      <c r="AB162" s="146">
        <f t="shared" si="55"/>
        <v>52452</v>
      </c>
      <c r="AC162" s="571">
        <v>186844.98238559999</v>
      </c>
      <c r="AD162" s="563">
        <v>1.5</v>
      </c>
      <c r="AE162" s="570">
        <v>35349.050721599997</v>
      </c>
      <c r="AF162" s="570">
        <f t="shared" si="49"/>
        <v>222194.0331072</v>
      </c>
      <c r="AG162" s="456">
        <f t="shared" si="56"/>
        <v>76473.733859688902</v>
      </c>
    </row>
    <row r="163" spans="1:33" x14ac:dyDescent="0.2">
      <c r="A163" s="7">
        <v>148</v>
      </c>
      <c r="B163" s="13" t="s">
        <v>258</v>
      </c>
      <c r="C163" s="339">
        <v>63700</v>
      </c>
      <c r="D163" s="344">
        <f t="shared" si="47"/>
        <v>69611.360000000001</v>
      </c>
      <c r="E163" s="115">
        <v>81700</v>
      </c>
      <c r="F163" s="190">
        <f t="shared" si="61"/>
        <v>85948.4</v>
      </c>
      <c r="G163" s="271">
        <v>79072.527999999991</v>
      </c>
      <c r="H163" s="305">
        <f t="shared" si="50"/>
        <v>83105.226927999989</v>
      </c>
      <c r="I163" s="272">
        <f t="shared" si="51"/>
        <v>79554.995642666661</v>
      </c>
      <c r="K163" s="120">
        <v>148</v>
      </c>
      <c r="L163" s="131" t="s">
        <v>258</v>
      </c>
      <c r="M163" s="55">
        <v>71400</v>
      </c>
      <c r="N163" s="40">
        <v>1.5</v>
      </c>
      <c r="O163" s="351">
        <v>31161</v>
      </c>
      <c r="P163" s="361">
        <f t="shared" si="52"/>
        <v>102561</v>
      </c>
      <c r="Q163" s="55">
        <v>65280</v>
      </c>
      <c r="R163" s="40">
        <v>1.5</v>
      </c>
      <c r="S163" s="59">
        <v>31441</v>
      </c>
      <c r="T163" s="162">
        <f t="shared" si="53"/>
        <v>96721</v>
      </c>
      <c r="U163" s="122">
        <v>70380</v>
      </c>
      <c r="V163" s="40">
        <v>1.5</v>
      </c>
      <c r="W163" s="41">
        <v>28072.527999999991</v>
      </c>
      <c r="X163" s="146">
        <f t="shared" si="54"/>
        <v>98452.527999999991</v>
      </c>
      <c r="Y163" s="122">
        <v>74460</v>
      </c>
      <c r="Z163" s="40">
        <v>1.5</v>
      </c>
      <c r="AA163" s="41">
        <v>31722</v>
      </c>
      <c r="AB163" s="146">
        <f t="shared" si="55"/>
        <v>106182</v>
      </c>
      <c r="AC163" s="571">
        <v>834294.12215523503</v>
      </c>
      <c r="AD163" s="563">
        <v>1.5</v>
      </c>
      <c r="AE163" s="570">
        <v>120638.619339579</v>
      </c>
      <c r="AF163" s="570">
        <f t="shared" si="49"/>
        <v>954932.74149481405</v>
      </c>
      <c r="AG163" s="456">
        <f t="shared" si="56"/>
        <v>239734.04418958011</v>
      </c>
    </row>
    <row r="164" spans="1:33" x14ac:dyDescent="0.2">
      <c r="A164" s="7">
        <v>149</v>
      </c>
      <c r="B164" s="17" t="s">
        <v>298</v>
      </c>
      <c r="C164" s="343">
        <v>69580</v>
      </c>
      <c r="D164" s="344">
        <f t="shared" si="47"/>
        <v>76037.024000000005</v>
      </c>
      <c r="E164" s="115">
        <v>89205</v>
      </c>
      <c r="F164" s="190">
        <f t="shared" si="61"/>
        <v>93843.66</v>
      </c>
      <c r="G164" s="271">
        <v>86336.167199999996</v>
      </c>
      <c r="H164" s="305">
        <f t="shared" si="50"/>
        <v>90739.311727199994</v>
      </c>
      <c r="I164" s="272">
        <f t="shared" si="51"/>
        <v>86873.331909066663</v>
      </c>
      <c r="K164" s="120">
        <v>149</v>
      </c>
      <c r="L164" s="354" t="s">
        <v>298</v>
      </c>
      <c r="M164" s="55">
        <v>78960</v>
      </c>
      <c r="N164" s="40">
        <v>0.6</v>
      </c>
      <c r="O164" s="351">
        <v>33977</v>
      </c>
      <c r="P164" s="361">
        <f t="shared" si="52"/>
        <v>112937</v>
      </c>
      <c r="Q164" s="55">
        <v>75040</v>
      </c>
      <c r="R164" s="40">
        <v>0.6</v>
      </c>
      <c r="S164" s="59">
        <v>34280</v>
      </c>
      <c r="T164" s="162">
        <f t="shared" si="53"/>
        <v>109320</v>
      </c>
      <c r="U164" s="122">
        <v>82880</v>
      </c>
      <c r="V164" s="40">
        <v>0.6</v>
      </c>
      <c r="W164" s="41">
        <v>30336.167199999996</v>
      </c>
      <c r="X164" s="146">
        <f t="shared" si="54"/>
        <v>113216.1672</v>
      </c>
      <c r="Y164" s="122">
        <v>82320</v>
      </c>
      <c r="Z164" s="40">
        <v>0.6</v>
      </c>
      <c r="AA164" s="41">
        <v>33673</v>
      </c>
      <c r="AB164" s="146">
        <f t="shared" si="55"/>
        <v>115993</v>
      </c>
      <c r="AC164" s="571">
        <v>843615.84419048904</v>
      </c>
      <c r="AD164" s="563">
        <v>0.6</v>
      </c>
      <c r="AE164" s="570">
        <v>1054558.6457465901</v>
      </c>
      <c r="AF164" s="570">
        <f t="shared" si="49"/>
        <v>1898174.4899370791</v>
      </c>
      <c r="AG164" s="456">
        <f t="shared" si="56"/>
        <v>406085.66484102426</v>
      </c>
    </row>
    <row r="165" spans="1:33" x14ac:dyDescent="0.2">
      <c r="A165" s="7">
        <v>150</v>
      </c>
      <c r="B165" s="8" t="s">
        <v>342</v>
      </c>
      <c r="C165" s="339">
        <v>54880</v>
      </c>
      <c r="D165" s="344">
        <f t="shared" si="47"/>
        <v>59972.864000000001</v>
      </c>
      <c r="E165" s="115">
        <v>70395</v>
      </c>
      <c r="F165" s="190">
        <f t="shared" si="61"/>
        <v>74055.539999999994</v>
      </c>
      <c r="G165" s="271">
        <v>68131.096799999999</v>
      </c>
      <c r="H165" s="305">
        <f t="shared" si="50"/>
        <v>71605.7827368</v>
      </c>
      <c r="I165" s="272">
        <f t="shared" si="51"/>
        <v>68544.728912266655</v>
      </c>
      <c r="K165" s="120">
        <v>150</v>
      </c>
      <c r="L165" s="121" t="s">
        <v>342</v>
      </c>
      <c r="M165" s="55">
        <v>59400</v>
      </c>
      <c r="N165" s="40">
        <v>5.3</v>
      </c>
      <c r="O165" s="351">
        <v>26786</v>
      </c>
      <c r="P165" s="361">
        <f t="shared" si="52"/>
        <v>86186</v>
      </c>
      <c r="Q165" s="55">
        <v>55440</v>
      </c>
      <c r="R165" s="40">
        <v>5.3</v>
      </c>
      <c r="S165" s="59">
        <v>27268</v>
      </c>
      <c r="T165" s="162">
        <f t="shared" si="53"/>
        <v>82708</v>
      </c>
      <c r="U165" s="122">
        <v>63800</v>
      </c>
      <c r="V165" s="40">
        <v>5.3</v>
      </c>
      <c r="W165" s="41">
        <v>24131.096799999999</v>
      </c>
      <c r="X165" s="146">
        <f t="shared" si="54"/>
        <v>87931.096799999999</v>
      </c>
      <c r="Y165" s="122">
        <v>66440</v>
      </c>
      <c r="Z165" s="40">
        <v>5.3</v>
      </c>
      <c r="AA165" s="41">
        <v>27509</v>
      </c>
      <c r="AB165" s="146">
        <f t="shared" si="55"/>
        <v>93949</v>
      </c>
      <c r="AC165" s="571">
        <v>619894.51534439297</v>
      </c>
      <c r="AD165" s="563">
        <v>5.3</v>
      </c>
      <c r="AE165" s="570">
        <v>165662.536769856</v>
      </c>
      <c r="AF165" s="570">
        <f t="shared" si="49"/>
        <v>785557.05211424897</v>
      </c>
      <c r="AG165" s="456">
        <f t="shared" si="56"/>
        <v>200812.64630441926</v>
      </c>
    </row>
    <row r="166" spans="1:33" x14ac:dyDescent="0.2">
      <c r="A166" s="7">
        <v>151</v>
      </c>
      <c r="B166" s="12" t="s">
        <v>340</v>
      </c>
      <c r="C166" s="339">
        <v>18620</v>
      </c>
      <c r="D166" s="344">
        <f t="shared" si="47"/>
        <v>20347.936000000002</v>
      </c>
      <c r="E166" s="115">
        <v>23845</v>
      </c>
      <c r="F166" s="190">
        <f t="shared" si="61"/>
        <v>25084.94</v>
      </c>
      <c r="G166" s="271">
        <v>23078.144799999998</v>
      </c>
      <c r="H166" s="305">
        <f t="shared" si="50"/>
        <v>24255.130184799997</v>
      </c>
      <c r="I166" s="272">
        <f t="shared" si="51"/>
        <v>23229.335394933336</v>
      </c>
      <c r="K166" s="120">
        <v>151</v>
      </c>
      <c r="L166" s="124" t="s">
        <v>340</v>
      </c>
      <c r="M166" s="55">
        <v>20550</v>
      </c>
      <c r="N166" s="40">
        <v>6.38</v>
      </c>
      <c r="O166" s="351">
        <v>9048</v>
      </c>
      <c r="P166" s="361">
        <f t="shared" si="52"/>
        <v>29598</v>
      </c>
      <c r="Q166" s="55">
        <v>19350</v>
      </c>
      <c r="R166" s="40">
        <v>6.38</v>
      </c>
      <c r="S166" s="59">
        <v>9209</v>
      </c>
      <c r="T166" s="162">
        <f t="shared" si="53"/>
        <v>28559</v>
      </c>
      <c r="U166" s="122">
        <v>22500</v>
      </c>
      <c r="V166" s="40">
        <v>6.38</v>
      </c>
      <c r="W166" s="41">
        <v>8078.1447999999982</v>
      </c>
      <c r="X166" s="146">
        <f t="shared" si="54"/>
        <v>30578.144799999998</v>
      </c>
      <c r="Y166" s="122">
        <v>22650</v>
      </c>
      <c r="Z166" s="40">
        <v>6.38</v>
      </c>
      <c r="AA166" s="41">
        <v>9209</v>
      </c>
      <c r="AB166" s="146">
        <f t="shared" si="55"/>
        <v>31859</v>
      </c>
      <c r="AC166" s="571">
        <v>147593.932224855</v>
      </c>
      <c r="AD166" s="563">
        <v>6.38</v>
      </c>
      <c r="AE166" s="570">
        <v>36012.919462864702</v>
      </c>
      <c r="AF166" s="570">
        <f t="shared" si="49"/>
        <v>183606.8516877197</v>
      </c>
      <c r="AG166" s="456">
        <f t="shared" si="56"/>
        <v>54571.721980442177</v>
      </c>
    </row>
    <row r="167" spans="1:33" x14ac:dyDescent="0.2">
      <c r="A167" s="7">
        <v>152</v>
      </c>
      <c r="B167" s="24" t="s">
        <v>313</v>
      </c>
      <c r="C167" s="339">
        <v>23520</v>
      </c>
      <c r="D167" s="344">
        <f t="shared" si="47"/>
        <v>25702.655999999999</v>
      </c>
      <c r="E167" s="115">
        <v>30210</v>
      </c>
      <c r="F167" s="190">
        <f t="shared" si="61"/>
        <v>31780.92</v>
      </c>
      <c r="G167" s="271">
        <v>29238.446399999997</v>
      </c>
      <c r="H167" s="305">
        <f t="shared" si="50"/>
        <v>30729.607166399997</v>
      </c>
      <c r="I167" s="272">
        <f t="shared" si="51"/>
        <v>29404.394388800003</v>
      </c>
      <c r="K167" s="120">
        <v>152</v>
      </c>
      <c r="L167" s="355" t="s">
        <v>313</v>
      </c>
      <c r="M167" s="55">
        <v>26410</v>
      </c>
      <c r="N167" s="40">
        <v>4.38</v>
      </c>
      <c r="O167" s="351">
        <v>11365</v>
      </c>
      <c r="P167" s="361">
        <f t="shared" si="52"/>
        <v>37775</v>
      </c>
      <c r="Q167" s="55">
        <v>25650</v>
      </c>
      <c r="R167" s="40">
        <v>4.38</v>
      </c>
      <c r="S167" s="59">
        <v>11672</v>
      </c>
      <c r="T167" s="162">
        <f t="shared" si="53"/>
        <v>37322</v>
      </c>
      <c r="U167" s="122">
        <v>26410</v>
      </c>
      <c r="V167" s="40">
        <v>4.38</v>
      </c>
      <c r="W167" s="41">
        <v>10238.446399999997</v>
      </c>
      <c r="X167" s="146">
        <f t="shared" si="54"/>
        <v>36648.446400000001</v>
      </c>
      <c r="Y167" s="122">
        <v>27930</v>
      </c>
      <c r="Z167" s="40">
        <v>4.38</v>
      </c>
      <c r="AA167" s="41">
        <v>11160</v>
      </c>
      <c r="AB167" s="146">
        <f t="shared" si="55"/>
        <v>39090</v>
      </c>
      <c r="AC167" s="571">
        <v>284312.52207524801</v>
      </c>
      <c r="AD167" s="563">
        <v>4.38</v>
      </c>
      <c r="AE167" s="570">
        <v>515801.95261738898</v>
      </c>
      <c r="AF167" s="570">
        <f t="shared" si="49"/>
        <v>800114.47469263698</v>
      </c>
      <c r="AG167" s="456">
        <f t="shared" si="56"/>
        <v>163392.38591357283</v>
      </c>
    </row>
    <row r="168" spans="1:33" x14ac:dyDescent="0.2">
      <c r="A168" s="7">
        <v>153</v>
      </c>
      <c r="B168" s="13" t="s">
        <v>403</v>
      </c>
      <c r="C168" s="266" t="s">
        <v>593</v>
      </c>
      <c r="D168" s="267" t="s">
        <v>593</v>
      </c>
      <c r="E168" s="266" t="s">
        <v>593</v>
      </c>
      <c r="F168" s="267" t="s">
        <v>593</v>
      </c>
      <c r="G168" s="271">
        <v>518981.2</v>
      </c>
      <c r="H168" s="305">
        <f t="shared" si="50"/>
        <v>545449.24120000005</v>
      </c>
      <c r="I168" s="272">
        <f t="shared" si="51"/>
        <v>545449.24120000005</v>
      </c>
      <c r="K168" s="120">
        <v>153</v>
      </c>
      <c r="L168" s="131" t="s">
        <v>403</v>
      </c>
      <c r="M168" s="352">
        <v>3655620</v>
      </c>
      <c r="N168" s="310">
        <v>1.37</v>
      </c>
      <c r="O168" s="356">
        <v>1568616</v>
      </c>
      <c r="P168" s="361">
        <f t="shared" si="52"/>
        <v>5224236</v>
      </c>
      <c r="Q168" s="352">
        <v>3549660</v>
      </c>
      <c r="R168" s="310">
        <v>1.37</v>
      </c>
      <c r="S168" s="60">
        <v>1625657</v>
      </c>
      <c r="T168" s="162">
        <f t="shared" si="53"/>
        <v>5175317</v>
      </c>
      <c r="U168" s="126">
        <v>3788070</v>
      </c>
      <c r="V168" s="310">
        <v>1.37</v>
      </c>
      <c r="W168" s="43">
        <v>1426014.88</v>
      </c>
      <c r="X168" s="146">
        <f t="shared" si="54"/>
        <v>5214084.88</v>
      </c>
      <c r="Y168" s="126">
        <v>3920520</v>
      </c>
      <c r="Z168" s="310">
        <v>1.37</v>
      </c>
      <c r="AA168" s="43">
        <v>1611397</v>
      </c>
      <c r="AB168" s="146">
        <f t="shared" si="55"/>
        <v>5531917</v>
      </c>
      <c r="AC168" s="584">
        <v>1214931.1052614399</v>
      </c>
      <c r="AD168" s="607">
        <v>1.37</v>
      </c>
      <c r="AE168" s="572">
        <v>117189.582186535</v>
      </c>
      <c r="AF168" s="584">
        <f t="shared" si="49"/>
        <v>1332120.6874479749</v>
      </c>
      <c r="AG168" s="456">
        <f t="shared" si="56"/>
        <v>3837187.468107996</v>
      </c>
    </row>
    <row r="169" spans="1:33" x14ac:dyDescent="0.2">
      <c r="A169" s="7">
        <v>154</v>
      </c>
      <c r="B169" s="30" t="s">
        <v>405</v>
      </c>
      <c r="C169" s="266" t="s">
        <v>593</v>
      </c>
      <c r="D169" s="267" t="s">
        <v>593</v>
      </c>
      <c r="E169" s="266" t="s">
        <v>593</v>
      </c>
      <c r="F169" s="267" t="s">
        <v>593</v>
      </c>
      <c r="G169" s="271">
        <v>283011.06240000005</v>
      </c>
      <c r="H169" s="305">
        <f t="shared" si="50"/>
        <v>297444.62658240006</v>
      </c>
      <c r="I169" s="272">
        <f t="shared" si="51"/>
        <v>297444.62658240006</v>
      </c>
      <c r="K169" s="120">
        <v>154</v>
      </c>
      <c r="L169" s="134" t="s">
        <v>405</v>
      </c>
      <c r="M169" s="455" t="s">
        <v>593</v>
      </c>
      <c r="N169" s="40">
        <v>0.41675675675675677</v>
      </c>
      <c r="O169" s="356">
        <v>669358</v>
      </c>
      <c r="P169" s="361">
        <f>+O169</f>
        <v>669358</v>
      </c>
      <c r="Q169" s="455" t="s">
        <v>593</v>
      </c>
      <c r="R169" s="40">
        <v>0.41675675675675677</v>
      </c>
      <c r="S169" s="60">
        <v>693264</v>
      </c>
      <c r="T169" s="162">
        <f>+S169</f>
        <v>693264</v>
      </c>
      <c r="U169" s="455" t="s">
        <v>593</v>
      </c>
      <c r="V169" s="40">
        <v>0.41675675675675677</v>
      </c>
      <c r="W169" s="41">
        <v>597641.19999999995</v>
      </c>
      <c r="X169" s="146">
        <f>+W169</f>
        <v>597641.19999999995</v>
      </c>
      <c r="Y169" s="455" t="s">
        <v>593</v>
      </c>
      <c r="Z169" s="40">
        <v>0.41675675675675677</v>
      </c>
      <c r="AA169" s="41">
        <v>681311</v>
      </c>
      <c r="AB169" s="146">
        <f>+AA169</f>
        <v>681311</v>
      </c>
      <c r="AC169" s="584">
        <v>442781.79667456599</v>
      </c>
      <c r="AD169" s="563">
        <v>0.416756756756757</v>
      </c>
      <c r="AE169" s="572">
        <v>959360.55946155998</v>
      </c>
      <c r="AF169" s="584">
        <f t="shared" si="49"/>
        <v>1402142.356136126</v>
      </c>
      <c r="AG169" s="456">
        <f t="shared" si="56"/>
        <v>723526.86378642113</v>
      </c>
    </row>
    <row r="170" spans="1:33" x14ac:dyDescent="0.2">
      <c r="A170" s="7">
        <v>155</v>
      </c>
      <c r="B170" s="30" t="s">
        <v>406</v>
      </c>
      <c r="C170" s="266" t="s">
        <v>593</v>
      </c>
      <c r="D170" s="267" t="s">
        <v>593</v>
      </c>
      <c r="E170" s="266" t="s">
        <v>593</v>
      </c>
      <c r="F170" s="267" t="s">
        <v>593</v>
      </c>
      <c r="G170" s="271">
        <v>1839613.6</v>
      </c>
      <c r="H170" s="305">
        <f t="shared" si="50"/>
        <v>1933433.8936000001</v>
      </c>
      <c r="I170" s="272">
        <f t="shared" si="51"/>
        <v>1933433.8936000001</v>
      </c>
      <c r="K170" s="120">
        <v>155</v>
      </c>
      <c r="L170" s="134" t="s">
        <v>406</v>
      </c>
      <c r="M170" s="352">
        <v>454950</v>
      </c>
      <c r="N170" s="40">
        <v>0.28000000000000003</v>
      </c>
      <c r="O170" s="356">
        <v>200179</v>
      </c>
      <c r="P170" s="361">
        <f t="shared" si="52"/>
        <v>655129</v>
      </c>
      <c r="Q170" s="352">
        <v>441470</v>
      </c>
      <c r="R170" s="40">
        <v>0.28000000000000003</v>
      </c>
      <c r="S170" s="60">
        <v>205639</v>
      </c>
      <c r="T170" s="162">
        <f t="shared" si="53"/>
        <v>647109</v>
      </c>
      <c r="U170" s="126">
        <v>465060</v>
      </c>
      <c r="V170" s="40">
        <v>0.28000000000000003</v>
      </c>
      <c r="W170" s="43">
        <v>181981.2</v>
      </c>
      <c r="X170" s="146">
        <f t="shared" si="54"/>
        <v>647041.19999999995</v>
      </c>
      <c r="Y170" s="126">
        <v>488650</v>
      </c>
      <c r="Z170" s="40">
        <v>0.28000000000000003</v>
      </c>
      <c r="AA170" s="43">
        <v>205639</v>
      </c>
      <c r="AB170" s="146">
        <f t="shared" si="55"/>
        <v>694289</v>
      </c>
      <c r="AC170" s="584">
        <v>1457740.28168915</v>
      </c>
      <c r="AD170" s="563">
        <v>0.28000000000000003</v>
      </c>
      <c r="AE170" s="572">
        <v>1520895.49203605</v>
      </c>
      <c r="AF170" s="584">
        <f t="shared" si="49"/>
        <v>2978635.7737252</v>
      </c>
      <c r="AG170" s="456">
        <f t="shared" si="56"/>
        <v>1259272.9778875334</v>
      </c>
    </row>
    <row r="171" spans="1:33" x14ac:dyDescent="0.2">
      <c r="A171" s="7">
        <v>156</v>
      </c>
      <c r="B171" s="30" t="s">
        <v>407</v>
      </c>
      <c r="C171" s="266" t="s">
        <v>593</v>
      </c>
      <c r="D171" s="267" t="s">
        <v>593</v>
      </c>
      <c r="E171" s="266" t="s">
        <v>593</v>
      </c>
      <c r="F171" s="267" t="s">
        <v>593</v>
      </c>
      <c r="G171" s="271">
        <v>2197610.44</v>
      </c>
      <c r="H171" s="305">
        <f t="shared" si="50"/>
        <v>2309688.5724399998</v>
      </c>
      <c r="I171" s="272">
        <f t="shared" si="51"/>
        <v>2309688.5724399998</v>
      </c>
      <c r="K171" s="120">
        <v>156</v>
      </c>
      <c r="L171" s="134" t="s">
        <v>407</v>
      </c>
      <c r="M171" s="352">
        <v>261280</v>
      </c>
      <c r="N171" s="40">
        <v>0.28000000000000003</v>
      </c>
      <c r="O171" s="356">
        <v>108912</v>
      </c>
      <c r="P171" s="361">
        <f t="shared" si="52"/>
        <v>370192</v>
      </c>
      <c r="Q171" s="352">
        <v>231840</v>
      </c>
      <c r="R171" s="40">
        <v>0.28000000000000003</v>
      </c>
      <c r="S171" s="60">
        <v>110892</v>
      </c>
      <c r="T171" s="162">
        <f t="shared" si="53"/>
        <v>342732</v>
      </c>
      <c r="U171" s="126">
        <v>272320</v>
      </c>
      <c r="V171" s="40">
        <v>0.28000000000000003</v>
      </c>
      <c r="W171" s="43">
        <v>99011.062400000053</v>
      </c>
      <c r="X171" s="146">
        <f t="shared" si="54"/>
        <v>371331.06240000005</v>
      </c>
      <c r="Y171" s="126">
        <v>274160</v>
      </c>
      <c r="Z171" s="40">
        <v>0.28000000000000003</v>
      </c>
      <c r="AA171" s="43">
        <v>106932</v>
      </c>
      <c r="AB171" s="146">
        <f t="shared" si="55"/>
        <v>381092</v>
      </c>
      <c r="AC171" s="584">
        <v>3495645.7632202599</v>
      </c>
      <c r="AD171" s="563">
        <v>0.28000000000000003</v>
      </c>
      <c r="AE171" s="572">
        <v>118075.145779884</v>
      </c>
      <c r="AF171" s="584">
        <f t="shared" si="49"/>
        <v>3613720.9090001439</v>
      </c>
      <c r="AG171" s="456">
        <f t="shared" si="56"/>
        <v>1231459.4239733573</v>
      </c>
    </row>
    <row r="172" spans="1:33" x14ac:dyDescent="0.2">
      <c r="A172" s="7">
        <v>157</v>
      </c>
      <c r="B172" s="30" t="s">
        <v>409</v>
      </c>
      <c r="C172" s="266" t="s">
        <v>593</v>
      </c>
      <c r="D172" s="267" t="s">
        <v>593</v>
      </c>
      <c r="E172" s="266" t="s">
        <v>593</v>
      </c>
      <c r="F172" s="267" t="s">
        <v>593</v>
      </c>
      <c r="G172" s="271">
        <v>628106.35600000003</v>
      </c>
      <c r="H172" s="305">
        <f t="shared" si="50"/>
        <v>660139.78015600005</v>
      </c>
      <c r="I172" s="272">
        <f t="shared" si="51"/>
        <v>660139.78015600005</v>
      </c>
      <c r="K172" s="120">
        <v>157</v>
      </c>
      <c r="L172" s="134" t="s">
        <v>409</v>
      </c>
      <c r="M172" s="352">
        <v>1674400</v>
      </c>
      <c r="N172" s="40">
        <v>0.12</v>
      </c>
      <c r="O172" s="356">
        <v>714411</v>
      </c>
      <c r="P172" s="361">
        <f t="shared" si="52"/>
        <v>2388811</v>
      </c>
      <c r="Q172" s="352">
        <v>1554800</v>
      </c>
      <c r="R172" s="40">
        <v>0.12</v>
      </c>
      <c r="S172" s="60">
        <v>733720</v>
      </c>
      <c r="T172" s="162">
        <f t="shared" si="53"/>
        <v>2288520</v>
      </c>
      <c r="U172" s="126">
        <v>1794000</v>
      </c>
      <c r="V172" s="40">
        <v>0.12</v>
      </c>
      <c r="W172" s="43">
        <v>643613.60000000009</v>
      </c>
      <c r="X172" s="146">
        <f t="shared" si="54"/>
        <v>2437613.6</v>
      </c>
      <c r="Y172" s="126">
        <v>1805960</v>
      </c>
      <c r="Z172" s="40">
        <v>0.12</v>
      </c>
      <c r="AA172" s="43">
        <v>720847</v>
      </c>
      <c r="AB172" s="146">
        <f t="shared" si="55"/>
        <v>2526807</v>
      </c>
      <c r="AC172" s="584">
        <v>243633.47326281</v>
      </c>
      <c r="AD172" s="563">
        <v>0.12</v>
      </c>
      <c r="AE172" s="572">
        <v>25175.458903823699</v>
      </c>
      <c r="AF172" s="584">
        <f t="shared" si="49"/>
        <v>268808.93216663372</v>
      </c>
      <c r="AG172" s="456">
        <f t="shared" si="56"/>
        <v>1761783.3853871056</v>
      </c>
    </row>
    <row r="173" spans="1:33" x14ac:dyDescent="0.2">
      <c r="A173" s="7">
        <v>158</v>
      </c>
      <c r="B173" s="30" t="s">
        <v>410</v>
      </c>
      <c r="C173" s="266" t="s">
        <v>593</v>
      </c>
      <c r="D173" s="267" t="s">
        <v>593</v>
      </c>
      <c r="E173" s="266" t="s">
        <v>593</v>
      </c>
      <c r="F173" s="267" t="s">
        <v>593</v>
      </c>
      <c r="G173" s="271">
        <v>2459717.52</v>
      </c>
      <c r="H173" s="305">
        <f t="shared" si="50"/>
        <v>2585163.1135200001</v>
      </c>
      <c r="I173" s="272">
        <f t="shared" si="51"/>
        <v>2585163.1135200001</v>
      </c>
      <c r="K173" s="120">
        <v>158</v>
      </c>
      <c r="L173" s="134" t="s">
        <v>410</v>
      </c>
      <c r="M173" s="352">
        <v>2070600</v>
      </c>
      <c r="N173" s="40">
        <v>0.11</v>
      </c>
      <c r="O173" s="356">
        <v>861964</v>
      </c>
      <c r="P173" s="361">
        <f t="shared" si="52"/>
        <v>2932564</v>
      </c>
      <c r="Q173" s="352">
        <v>1956360</v>
      </c>
      <c r="R173" s="40">
        <v>0.11</v>
      </c>
      <c r="S173" s="60">
        <v>861964</v>
      </c>
      <c r="T173" s="162">
        <f t="shared" si="53"/>
        <v>2818324</v>
      </c>
      <c r="U173" s="126">
        <v>1970640</v>
      </c>
      <c r="V173" s="40">
        <v>0.11</v>
      </c>
      <c r="W173" s="43">
        <v>769610.44</v>
      </c>
      <c r="X173" s="146">
        <f t="shared" si="54"/>
        <v>2740250.44</v>
      </c>
      <c r="Y173" s="126">
        <v>2142000</v>
      </c>
      <c r="Z173" s="40">
        <v>0.11</v>
      </c>
      <c r="AA173" s="43">
        <v>861964</v>
      </c>
      <c r="AB173" s="146">
        <f t="shared" si="55"/>
        <v>3003964</v>
      </c>
      <c r="AC173" s="584">
        <v>1064229.9323581699</v>
      </c>
      <c r="AD173" s="563">
        <v>0.11</v>
      </c>
      <c r="AE173" s="572">
        <v>62820.638415916103</v>
      </c>
      <c r="AF173" s="584">
        <f t="shared" si="49"/>
        <v>1127050.5707740861</v>
      </c>
      <c r="AG173" s="456">
        <f t="shared" si="56"/>
        <v>2534552.6873823474</v>
      </c>
    </row>
    <row r="174" spans="1:33" x14ac:dyDescent="0.2">
      <c r="A174" s="7">
        <v>159</v>
      </c>
      <c r="B174" s="30" t="s">
        <v>367</v>
      </c>
      <c r="C174" s="266" t="s">
        <v>593</v>
      </c>
      <c r="D174" s="267" t="s">
        <v>593</v>
      </c>
      <c r="E174" s="266" t="s">
        <v>593</v>
      </c>
      <c r="F174" s="267" t="s">
        <v>593</v>
      </c>
      <c r="G174" s="271">
        <v>2348852</v>
      </c>
      <c r="H174" s="305">
        <f t="shared" si="50"/>
        <v>2468643.452</v>
      </c>
      <c r="I174" s="272">
        <f t="shared" si="51"/>
        <v>2468643.452</v>
      </c>
      <c r="K174" s="120">
        <v>159</v>
      </c>
      <c r="L174" s="134" t="s">
        <v>367</v>
      </c>
      <c r="M174" s="352">
        <v>591600</v>
      </c>
      <c r="N174" s="40">
        <v>0.44</v>
      </c>
      <c r="O174" s="356">
        <v>246519</v>
      </c>
      <c r="P174" s="361">
        <f t="shared" si="52"/>
        <v>838119</v>
      </c>
      <c r="Q174" s="352">
        <v>522240</v>
      </c>
      <c r="R174" s="40">
        <v>0.44</v>
      </c>
      <c r="S174" s="60">
        <v>246519</v>
      </c>
      <c r="T174" s="162">
        <f t="shared" si="53"/>
        <v>768759</v>
      </c>
      <c r="U174" s="126">
        <v>599760</v>
      </c>
      <c r="V174" s="40">
        <v>0.44</v>
      </c>
      <c r="W174" s="43">
        <v>220106.35600000003</v>
      </c>
      <c r="X174" s="146">
        <f t="shared" si="54"/>
        <v>819866.35600000003</v>
      </c>
      <c r="Y174" s="126">
        <v>591600</v>
      </c>
      <c r="Z174" s="40">
        <v>0.44</v>
      </c>
      <c r="AA174" s="43">
        <v>250921</v>
      </c>
      <c r="AB174" s="146">
        <f t="shared" si="55"/>
        <v>842521</v>
      </c>
      <c r="AC174" s="584">
        <v>7218120.0959650297</v>
      </c>
      <c r="AD174" s="563">
        <v>0.44</v>
      </c>
      <c r="AE174" s="572">
        <v>144494.45964813299</v>
      </c>
      <c r="AF174" s="584">
        <f t="shared" si="49"/>
        <v>7362614.5556131629</v>
      </c>
      <c r="AG174" s="456">
        <f t="shared" si="56"/>
        <v>2183420.5606021937</v>
      </c>
    </row>
    <row r="175" spans="1:33" x14ac:dyDescent="0.2">
      <c r="A175" s="7">
        <v>160</v>
      </c>
      <c r="B175" s="30" t="s">
        <v>442</v>
      </c>
      <c r="C175" s="266" t="s">
        <v>593</v>
      </c>
      <c r="D175" s="267" t="s">
        <v>593</v>
      </c>
      <c r="E175" s="266" t="s">
        <v>593</v>
      </c>
      <c r="F175" s="267" t="s">
        <v>593</v>
      </c>
      <c r="G175" s="271">
        <v>661756.82799999998</v>
      </c>
      <c r="H175" s="305">
        <f t="shared" si="50"/>
        <v>695506.42622799997</v>
      </c>
      <c r="I175" s="272">
        <f t="shared" si="51"/>
        <v>695506.42622799997</v>
      </c>
      <c r="K175" s="120">
        <v>160</v>
      </c>
      <c r="L175" s="134" t="s">
        <v>442</v>
      </c>
      <c r="M175" s="352">
        <v>2286570</v>
      </c>
      <c r="N175" s="40">
        <v>0.11</v>
      </c>
      <c r="O175" s="356">
        <v>955396</v>
      </c>
      <c r="P175" s="361">
        <f t="shared" si="52"/>
        <v>3241966</v>
      </c>
      <c r="Q175" s="352">
        <v>2078700</v>
      </c>
      <c r="R175" s="40">
        <v>0.11</v>
      </c>
      <c r="S175" s="60">
        <v>989825</v>
      </c>
      <c r="T175" s="162">
        <f t="shared" si="53"/>
        <v>3068525</v>
      </c>
      <c r="U175" s="126">
        <v>2286570</v>
      </c>
      <c r="V175" s="40">
        <v>0.11</v>
      </c>
      <c r="W175" s="43">
        <v>860717.52</v>
      </c>
      <c r="X175" s="146">
        <f t="shared" si="54"/>
        <v>3147287.52</v>
      </c>
      <c r="Y175" s="126">
        <v>2334540</v>
      </c>
      <c r="Z175" s="40">
        <v>0.11</v>
      </c>
      <c r="AA175" s="43">
        <v>938182</v>
      </c>
      <c r="AB175" s="146">
        <f t="shared" si="55"/>
        <v>3272722</v>
      </c>
      <c r="AC175" s="584">
        <v>1191096.9803959599</v>
      </c>
      <c r="AD175" s="563">
        <v>0.11</v>
      </c>
      <c r="AE175" s="572">
        <v>23510.630169861201</v>
      </c>
      <c r="AF175" s="584">
        <f t="shared" si="49"/>
        <v>1214607.6105658212</v>
      </c>
      <c r="AG175" s="456">
        <f t="shared" si="56"/>
        <v>2440102.4261323032</v>
      </c>
    </row>
    <row r="176" spans="1:33" x14ac:dyDescent="0.2">
      <c r="A176" s="7">
        <v>161</v>
      </c>
      <c r="B176" s="30" t="s">
        <v>501</v>
      </c>
      <c r="C176" s="266" t="s">
        <v>593</v>
      </c>
      <c r="D176" s="267" t="s">
        <v>593</v>
      </c>
      <c r="E176" s="266" t="s">
        <v>593</v>
      </c>
      <c r="F176" s="267" t="s">
        <v>593</v>
      </c>
      <c r="G176" s="271">
        <v>506531.76</v>
      </c>
      <c r="H176" s="305">
        <f t="shared" si="50"/>
        <v>532364.87976000004</v>
      </c>
      <c r="I176" s="272">
        <f t="shared" si="51"/>
        <v>532364.87976000004</v>
      </c>
      <c r="K176" s="120">
        <v>161</v>
      </c>
      <c r="L176" s="134" t="s">
        <v>501</v>
      </c>
      <c r="M176" s="352">
        <v>2122530</v>
      </c>
      <c r="N176" s="40">
        <v>0.91</v>
      </c>
      <c r="O176" s="356">
        <v>904037</v>
      </c>
      <c r="P176" s="361">
        <f t="shared" si="52"/>
        <v>3026567</v>
      </c>
      <c r="Q176" s="352">
        <v>2061450</v>
      </c>
      <c r="R176" s="40">
        <v>0.91</v>
      </c>
      <c r="S176" s="60">
        <v>945130</v>
      </c>
      <c r="T176" s="162">
        <f t="shared" si="53"/>
        <v>3006580</v>
      </c>
      <c r="U176" s="126">
        <v>2153070</v>
      </c>
      <c r="V176" s="40">
        <v>0.91</v>
      </c>
      <c r="W176" s="43">
        <v>821852</v>
      </c>
      <c r="X176" s="146">
        <f t="shared" si="54"/>
        <v>2974922</v>
      </c>
      <c r="Y176" s="126">
        <v>2244690</v>
      </c>
      <c r="Z176" s="40">
        <v>0.91</v>
      </c>
      <c r="AA176" s="43">
        <v>912256</v>
      </c>
      <c r="AB176" s="146">
        <f t="shared" si="55"/>
        <v>3156946</v>
      </c>
      <c r="AC176" s="584">
        <v>497158.50854688103</v>
      </c>
      <c r="AD176" s="563">
        <v>0.91</v>
      </c>
      <c r="AE176" s="572">
        <v>27553.4567158717</v>
      </c>
      <c r="AF176" s="584">
        <f t="shared" si="49"/>
        <v>524711.96526275272</v>
      </c>
      <c r="AG176" s="456">
        <f t="shared" si="56"/>
        <v>2203681.974170459</v>
      </c>
    </row>
    <row r="177" spans="1:33" x14ac:dyDescent="0.2">
      <c r="A177" s="7">
        <v>162</v>
      </c>
      <c r="B177" s="30" t="s">
        <v>481</v>
      </c>
      <c r="C177" s="266" t="s">
        <v>593</v>
      </c>
      <c r="D177" s="267" t="s">
        <v>593</v>
      </c>
      <c r="E177" s="266" t="s">
        <v>593</v>
      </c>
      <c r="F177" s="267" t="s">
        <v>593</v>
      </c>
      <c r="G177" s="271">
        <v>561907.29600000009</v>
      </c>
      <c r="H177" s="305">
        <f t="shared" si="50"/>
        <v>590564.56809600012</v>
      </c>
      <c r="I177" s="272">
        <f t="shared" si="51"/>
        <v>590564.56809600012</v>
      </c>
      <c r="K177" s="120">
        <v>162</v>
      </c>
      <c r="L177" s="134" t="s">
        <v>481</v>
      </c>
      <c r="M177" s="352">
        <v>589100</v>
      </c>
      <c r="N177" s="40">
        <v>0.91</v>
      </c>
      <c r="O177" s="356">
        <v>257250</v>
      </c>
      <c r="P177" s="361">
        <f t="shared" si="52"/>
        <v>846350</v>
      </c>
      <c r="Q177" s="352">
        <v>567600</v>
      </c>
      <c r="R177" s="40">
        <v>0.91</v>
      </c>
      <c r="S177" s="60">
        <v>264203</v>
      </c>
      <c r="T177" s="162">
        <f t="shared" si="53"/>
        <v>831803</v>
      </c>
      <c r="U177" s="126">
        <v>602000</v>
      </c>
      <c r="V177" s="40">
        <v>0.91</v>
      </c>
      <c r="W177" s="43">
        <v>231756.82799999998</v>
      </c>
      <c r="X177" s="146">
        <f t="shared" si="54"/>
        <v>833756.82799999998</v>
      </c>
      <c r="Y177" s="126">
        <v>645000</v>
      </c>
      <c r="Z177" s="40">
        <v>0.91</v>
      </c>
      <c r="AA177" s="43">
        <v>261885</v>
      </c>
      <c r="AB177" s="146">
        <f t="shared" si="55"/>
        <v>906885</v>
      </c>
      <c r="AC177" s="584">
        <v>435013.69497852097</v>
      </c>
      <c r="AD177" s="563">
        <v>0.91</v>
      </c>
      <c r="AE177" s="572">
        <v>95640.8680817063</v>
      </c>
      <c r="AF177" s="584">
        <f t="shared" si="49"/>
        <v>530654.56306022732</v>
      </c>
      <c r="AG177" s="456">
        <f t="shared" si="56"/>
        <v>756668.99319270451</v>
      </c>
    </row>
    <row r="178" spans="1:33" x14ac:dyDescent="0.2">
      <c r="A178" s="7">
        <v>163</v>
      </c>
      <c r="B178" s="30" t="s">
        <v>413</v>
      </c>
      <c r="C178" s="266" t="s">
        <v>593</v>
      </c>
      <c r="D178" s="267" t="s">
        <v>593</v>
      </c>
      <c r="E178" s="266" t="s">
        <v>593</v>
      </c>
      <c r="F178" s="267" t="s">
        <v>593</v>
      </c>
      <c r="G178" s="271">
        <v>561907.29600000009</v>
      </c>
      <c r="H178" s="305">
        <f t="shared" si="50"/>
        <v>590564.56809600012</v>
      </c>
      <c r="I178" s="272">
        <f t="shared" si="51"/>
        <v>590564.56809600012</v>
      </c>
      <c r="K178" s="120">
        <v>163</v>
      </c>
      <c r="L178" s="134" t="s">
        <v>413</v>
      </c>
      <c r="M178" s="352">
        <v>470470</v>
      </c>
      <c r="N178" s="40">
        <v>1.04</v>
      </c>
      <c r="O178" s="356">
        <v>198836</v>
      </c>
      <c r="P178" s="361">
        <f t="shared" si="52"/>
        <v>669306</v>
      </c>
      <c r="Q178" s="352">
        <v>424410</v>
      </c>
      <c r="R178" s="40">
        <v>1.04</v>
      </c>
      <c r="S178" s="60">
        <v>202386</v>
      </c>
      <c r="T178" s="162">
        <f t="shared" si="53"/>
        <v>626796</v>
      </c>
      <c r="U178" s="126">
        <v>463890</v>
      </c>
      <c r="V178" s="40">
        <v>1.04</v>
      </c>
      <c r="W178" s="43">
        <v>177531.76</v>
      </c>
      <c r="X178" s="146">
        <f t="shared" si="54"/>
        <v>641421.76</v>
      </c>
      <c r="Y178" s="126">
        <v>480340</v>
      </c>
      <c r="Z178" s="40">
        <v>1.04</v>
      </c>
      <c r="AA178" s="43">
        <v>195285</v>
      </c>
      <c r="AB178" s="146">
        <f t="shared" si="55"/>
        <v>675625</v>
      </c>
      <c r="AC178" s="584">
        <v>343578.56854448502</v>
      </c>
      <c r="AD178" s="563">
        <v>1.04</v>
      </c>
      <c r="AE178" s="572">
        <v>56745.373626730703</v>
      </c>
      <c r="AF178" s="584">
        <f t="shared" si="49"/>
        <v>400323.94217121572</v>
      </c>
      <c r="AG178" s="456">
        <f t="shared" si="56"/>
        <v>600672.87837786926</v>
      </c>
    </row>
    <row r="179" spans="1:33" x14ac:dyDescent="0.2">
      <c r="A179" s="7">
        <v>164</v>
      </c>
      <c r="B179" s="30" t="s">
        <v>414</v>
      </c>
      <c r="C179" s="266" t="s">
        <v>593</v>
      </c>
      <c r="D179" s="267" t="s">
        <v>593</v>
      </c>
      <c r="E179" s="266" t="s">
        <v>593</v>
      </c>
      <c r="F179" s="267" t="s">
        <v>593</v>
      </c>
      <c r="G179" s="271">
        <v>532864</v>
      </c>
      <c r="H179" s="305">
        <f t="shared" si="50"/>
        <v>560040.06400000001</v>
      </c>
      <c r="I179" s="272">
        <f t="shared" si="51"/>
        <v>560040.06400000001</v>
      </c>
      <c r="K179" s="120">
        <v>164</v>
      </c>
      <c r="L179" s="134" t="s">
        <v>414</v>
      </c>
      <c r="M179" s="352">
        <v>496400</v>
      </c>
      <c r="N179" s="40">
        <v>0.41</v>
      </c>
      <c r="O179" s="356">
        <v>216598</v>
      </c>
      <c r="P179" s="361">
        <f t="shared" si="52"/>
        <v>712998</v>
      </c>
      <c r="Q179" s="352">
        <v>500050</v>
      </c>
      <c r="R179" s="40">
        <v>0.41</v>
      </c>
      <c r="S179" s="60">
        <v>220536</v>
      </c>
      <c r="T179" s="162">
        <f t="shared" si="53"/>
        <v>720586</v>
      </c>
      <c r="U179" s="126">
        <v>514650</v>
      </c>
      <c r="V179" s="40">
        <v>0.41</v>
      </c>
      <c r="W179" s="43">
        <v>196907.29600000009</v>
      </c>
      <c r="X179" s="146">
        <f t="shared" si="54"/>
        <v>711557.29600000009</v>
      </c>
      <c r="Y179" s="126">
        <v>536550</v>
      </c>
      <c r="Z179" s="40">
        <v>0.41</v>
      </c>
      <c r="AA179" s="43">
        <v>222505</v>
      </c>
      <c r="AB179" s="146">
        <f t="shared" si="55"/>
        <v>759055</v>
      </c>
      <c r="AC179" s="584">
        <v>302991.86332800001</v>
      </c>
      <c r="AD179" s="563">
        <v>0.41</v>
      </c>
      <c r="AE179" s="572">
        <v>50498.643887999999</v>
      </c>
      <c r="AF179" s="584">
        <f t="shared" si="49"/>
        <v>353490.507216</v>
      </c>
      <c r="AG179" s="456">
        <f t="shared" si="56"/>
        <v>636287.81120266672</v>
      </c>
    </row>
    <row r="180" spans="1:33" x14ac:dyDescent="0.2">
      <c r="A180" s="7">
        <v>165</v>
      </c>
      <c r="B180" s="30" t="s">
        <v>415</v>
      </c>
      <c r="C180" s="266" t="s">
        <v>593</v>
      </c>
      <c r="D180" s="267" t="s">
        <v>593</v>
      </c>
      <c r="E180" s="266" t="s">
        <v>593</v>
      </c>
      <c r="F180" s="267" t="s">
        <v>593</v>
      </c>
      <c r="G180" s="271">
        <v>504344</v>
      </c>
      <c r="H180" s="305">
        <f t="shared" si="50"/>
        <v>530065.54399999999</v>
      </c>
      <c r="I180" s="272">
        <f t="shared" si="51"/>
        <v>530065.54399999999</v>
      </c>
      <c r="K180" s="120">
        <v>165</v>
      </c>
      <c r="L180" s="134" t="s">
        <v>415</v>
      </c>
      <c r="M180" s="352">
        <v>477480</v>
      </c>
      <c r="N180" s="40">
        <v>0.41</v>
      </c>
      <c r="O180" s="356">
        <v>209288</v>
      </c>
      <c r="P180" s="361">
        <f t="shared" si="52"/>
        <v>686768</v>
      </c>
      <c r="Q180" s="352">
        <v>442880</v>
      </c>
      <c r="R180" s="40">
        <v>0.41</v>
      </c>
      <c r="S180" s="60">
        <v>213025</v>
      </c>
      <c r="T180" s="162">
        <f t="shared" si="53"/>
        <v>655905</v>
      </c>
      <c r="U180" s="126">
        <v>477480</v>
      </c>
      <c r="V180" s="40">
        <v>0.41</v>
      </c>
      <c r="W180" s="43">
        <v>186864</v>
      </c>
      <c r="X180" s="146">
        <f t="shared" si="54"/>
        <v>664344</v>
      </c>
      <c r="Y180" s="126">
        <v>508620</v>
      </c>
      <c r="Z180" s="40">
        <v>0.41</v>
      </c>
      <c r="AA180" s="43">
        <v>211156</v>
      </c>
      <c r="AB180" s="146">
        <f t="shared" si="55"/>
        <v>719776</v>
      </c>
      <c r="AC180" s="584">
        <v>411709.38989038602</v>
      </c>
      <c r="AD180" s="563">
        <v>0.41</v>
      </c>
      <c r="AE180" s="572">
        <v>44480.1503115538</v>
      </c>
      <c r="AF180" s="584">
        <f t="shared" si="49"/>
        <v>456189.54020193982</v>
      </c>
      <c r="AG180" s="456">
        <f t="shared" si="56"/>
        <v>618841.34736698994</v>
      </c>
    </row>
    <row r="181" spans="1:33" x14ac:dyDescent="0.2">
      <c r="A181" s="7">
        <v>166</v>
      </c>
      <c r="B181" s="30" t="s">
        <v>416</v>
      </c>
      <c r="C181" s="266" t="s">
        <v>593</v>
      </c>
      <c r="D181" s="267" t="s">
        <v>593</v>
      </c>
      <c r="E181" s="266" t="s">
        <v>593</v>
      </c>
      <c r="F181" s="267" t="s">
        <v>593</v>
      </c>
      <c r="G181" s="271">
        <v>527141.6</v>
      </c>
      <c r="H181" s="305">
        <f t="shared" si="50"/>
        <v>554025.82160000002</v>
      </c>
      <c r="I181" s="272">
        <f t="shared" si="51"/>
        <v>554025.82160000002</v>
      </c>
      <c r="K181" s="120">
        <v>166</v>
      </c>
      <c r="L181" s="134" t="s">
        <v>416</v>
      </c>
      <c r="M181" s="352">
        <v>442800</v>
      </c>
      <c r="N181" s="40">
        <v>0.41</v>
      </c>
      <c r="O181" s="356">
        <v>197505</v>
      </c>
      <c r="P181" s="361">
        <f t="shared" si="52"/>
        <v>640305</v>
      </c>
      <c r="Q181" s="352">
        <v>439520</v>
      </c>
      <c r="R181" s="40">
        <v>0.41</v>
      </c>
      <c r="S181" s="60">
        <v>199269</v>
      </c>
      <c r="T181" s="162">
        <f t="shared" si="53"/>
        <v>638789</v>
      </c>
      <c r="U181" s="126">
        <v>455920</v>
      </c>
      <c r="V181" s="40">
        <v>0.41</v>
      </c>
      <c r="W181" s="43">
        <v>176344</v>
      </c>
      <c r="X181" s="146">
        <f t="shared" si="54"/>
        <v>632264</v>
      </c>
      <c r="Y181" s="126">
        <v>478880</v>
      </c>
      <c r="Z181" s="40">
        <v>0.41</v>
      </c>
      <c r="AA181" s="43">
        <v>193978</v>
      </c>
      <c r="AB181" s="146">
        <f t="shared" si="55"/>
        <v>672858</v>
      </c>
      <c r="AC181" s="584">
        <v>442781.79667456599</v>
      </c>
      <c r="AD181" s="563">
        <v>0.41</v>
      </c>
      <c r="AE181" s="572">
        <v>382711.06625904999</v>
      </c>
      <c r="AF181" s="584">
        <f t="shared" si="49"/>
        <v>825492.86293361592</v>
      </c>
      <c r="AG181" s="456">
        <f t="shared" si="56"/>
        <v>660622.44742226927</v>
      </c>
    </row>
    <row r="182" spans="1:33" x14ac:dyDescent="0.2">
      <c r="A182" s="7">
        <v>167</v>
      </c>
      <c r="B182" s="30" t="s">
        <v>437</v>
      </c>
      <c r="C182" s="266" t="s">
        <v>593</v>
      </c>
      <c r="D182" s="267" t="s">
        <v>593</v>
      </c>
      <c r="E182" s="266" t="s">
        <v>593</v>
      </c>
      <c r="F182" s="267" t="s">
        <v>593</v>
      </c>
      <c r="G182" s="271">
        <v>934536</v>
      </c>
      <c r="H182" s="305">
        <f t="shared" si="50"/>
        <v>982197.33600000001</v>
      </c>
      <c r="I182" s="272">
        <f t="shared" si="51"/>
        <v>982197.33600000001</v>
      </c>
      <c r="K182" s="120">
        <v>167</v>
      </c>
      <c r="L182" s="134" t="s">
        <v>437</v>
      </c>
      <c r="M182" s="352">
        <v>487060</v>
      </c>
      <c r="N182" s="40">
        <v>2.59</v>
      </c>
      <c r="O182" s="356">
        <v>204397</v>
      </c>
      <c r="P182" s="361">
        <f t="shared" si="52"/>
        <v>691457</v>
      </c>
      <c r="Q182" s="352">
        <v>473340</v>
      </c>
      <c r="R182" s="40">
        <v>2.59</v>
      </c>
      <c r="S182" s="60">
        <v>206239</v>
      </c>
      <c r="T182" s="162">
        <f t="shared" si="53"/>
        <v>679579</v>
      </c>
      <c r="U182" s="126">
        <v>490490</v>
      </c>
      <c r="V182" s="40">
        <v>2.59</v>
      </c>
      <c r="W182" s="43">
        <v>184141.59999999998</v>
      </c>
      <c r="X182" s="146">
        <f t="shared" si="54"/>
        <v>674631.6</v>
      </c>
      <c r="Y182" s="126">
        <v>504210</v>
      </c>
      <c r="Z182" s="40">
        <v>2.59</v>
      </c>
      <c r="AA182" s="43">
        <v>209921</v>
      </c>
      <c r="AB182" s="146">
        <f t="shared" si="55"/>
        <v>714131</v>
      </c>
      <c r="AC182" s="584">
        <v>340242.85428677202</v>
      </c>
      <c r="AD182" s="563">
        <v>2.59</v>
      </c>
      <c r="AE182" s="572">
        <v>156154.380293897</v>
      </c>
      <c r="AF182" s="584">
        <f t="shared" si="49"/>
        <v>496397.23458066903</v>
      </c>
      <c r="AG182" s="456">
        <f t="shared" si="56"/>
        <v>706398.86176344485</v>
      </c>
    </row>
    <row r="183" spans="1:33" x14ac:dyDescent="0.2">
      <c r="A183" s="7">
        <v>168</v>
      </c>
      <c r="B183" s="30" t="s">
        <v>417</v>
      </c>
      <c r="C183" s="266" t="s">
        <v>593</v>
      </c>
      <c r="D183" s="267" t="s">
        <v>593</v>
      </c>
      <c r="E183" s="266" t="s">
        <v>593</v>
      </c>
      <c r="F183" s="267" t="s">
        <v>593</v>
      </c>
      <c r="G183" s="271">
        <v>594883.40799999994</v>
      </c>
      <c r="H183" s="305">
        <f t="shared" si="50"/>
        <v>625222.46180799988</v>
      </c>
      <c r="I183" s="272">
        <f t="shared" si="51"/>
        <v>625222.46180799988</v>
      </c>
      <c r="K183" s="120">
        <v>168</v>
      </c>
      <c r="L183" s="134" t="s">
        <v>417</v>
      </c>
      <c r="M183" s="352">
        <v>819450</v>
      </c>
      <c r="N183" s="40">
        <v>0.24864864864864866</v>
      </c>
      <c r="O183" s="356">
        <v>360290</v>
      </c>
      <c r="P183" s="361">
        <f t="shared" si="52"/>
        <v>1179740</v>
      </c>
      <c r="Q183" s="352">
        <v>813380</v>
      </c>
      <c r="R183" s="40">
        <v>0.24864864864864866</v>
      </c>
      <c r="S183" s="60">
        <v>373391</v>
      </c>
      <c r="T183" s="162">
        <f t="shared" si="53"/>
        <v>1186771</v>
      </c>
      <c r="U183" s="126">
        <v>880150</v>
      </c>
      <c r="V183" s="40">
        <v>0.24864864864864866</v>
      </c>
      <c r="W183" s="43">
        <v>327536</v>
      </c>
      <c r="X183" s="146">
        <f t="shared" si="54"/>
        <v>1207686</v>
      </c>
      <c r="Y183" s="126">
        <v>880150</v>
      </c>
      <c r="Z183" s="40">
        <v>0.24864864864864866</v>
      </c>
      <c r="AA183" s="43">
        <v>357014</v>
      </c>
      <c r="AB183" s="146">
        <f t="shared" si="55"/>
        <v>1237164</v>
      </c>
      <c r="AC183" s="584">
        <v>380636.983106206</v>
      </c>
      <c r="AD183" s="563">
        <v>0.248648648648649</v>
      </c>
      <c r="AE183" s="572">
        <v>36012.919462864702</v>
      </c>
      <c r="AF183" s="584">
        <f t="shared" si="49"/>
        <v>416649.90256907069</v>
      </c>
      <c r="AG183" s="456">
        <f t="shared" si="56"/>
        <v>975538.89406284504</v>
      </c>
    </row>
    <row r="184" spans="1:33" x14ac:dyDescent="0.2">
      <c r="A184" s="7">
        <v>169</v>
      </c>
      <c r="B184" s="30" t="s">
        <v>418</v>
      </c>
      <c r="C184" s="266" t="s">
        <v>593</v>
      </c>
      <c r="D184" s="267" t="s">
        <v>593</v>
      </c>
      <c r="E184" s="266" t="s">
        <v>593</v>
      </c>
      <c r="F184" s="267" t="s">
        <v>593</v>
      </c>
      <c r="G184" s="271">
        <v>634950.88</v>
      </c>
      <c r="H184" s="305">
        <f t="shared" si="50"/>
        <v>667333.37488000002</v>
      </c>
      <c r="I184" s="272">
        <f t="shared" si="51"/>
        <v>667333.37488000002</v>
      </c>
      <c r="K184" s="120">
        <v>169</v>
      </c>
      <c r="L184" s="134" t="s">
        <v>418</v>
      </c>
      <c r="M184" s="352">
        <v>557280</v>
      </c>
      <c r="N184" s="40">
        <v>0.24864864864864866</v>
      </c>
      <c r="O184" s="356">
        <v>232829</v>
      </c>
      <c r="P184" s="361">
        <f t="shared" si="52"/>
        <v>790109</v>
      </c>
      <c r="Q184" s="352">
        <v>514710</v>
      </c>
      <c r="R184" s="40">
        <v>0.24864864864864866</v>
      </c>
      <c r="S184" s="60">
        <v>239066</v>
      </c>
      <c r="T184" s="162">
        <f t="shared" si="53"/>
        <v>753776</v>
      </c>
      <c r="U184" s="126">
        <v>534060</v>
      </c>
      <c r="V184" s="40">
        <v>0.24864864864864866</v>
      </c>
      <c r="W184" s="43">
        <v>207883.40799999994</v>
      </c>
      <c r="X184" s="146">
        <f t="shared" si="54"/>
        <v>741943.40799999994</v>
      </c>
      <c r="Y184" s="126">
        <v>576630</v>
      </c>
      <c r="Z184" s="40">
        <v>0.24864864864864866</v>
      </c>
      <c r="AA184" s="43">
        <v>226593</v>
      </c>
      <c r="AB184" s="146">
        <f t="shared" si="55"/>
        <v>803223</v>
      </c>
      <c r="AC184" s="584">
        <v>147593.932224855</v>
      </c>
      <c r="AD184" s="563">
        <v>0.248648648648649</v>
      </c>
      <c r="AE184" s="572">
        <v>165662.536769856</v>
      </c>
      <c r="AF184" s="584">
        <f t="shared" si="49"/>
        <v>313256.468994711</v>
      </c>
      <c r="AG184" s="456">
        <f t="shared" si="56"/>
        <v>678273.54197911848</v>
      </c>
    </row>
    <row r="185" spans="1:33" x14ac:dyDescent="0.2">
      <c r="A185" s="7">
        <v>170</v>
      </c>
      <c r="B185" s="30" t="s">
        <v>419</v>
      </c>
      <c r="C185" s="266" t="s">
        <v>593</v>
      </c>
      <c r="D185" s="267" t="s">
        <v>593</v>
      </c>
      <c r="E185" s="266" t="s">
        <v>593</v>
      </c>
      <c r="F185" s="267" t="s">
        <v>593</v>
      </c>
      <c r="G185" s="271">
        <v>407946.4</v>
      </c>
      <c r="H185" s="305">
        <f t="shared" si="50"/>
        <v>428751.66640000005</v>
      </c>
      <c r="I185" s="272">
        <f t="shared" si="51"/>
        <v>428751.66640000005</v>
      </c>
      <c r="K185" s="120">
        <v>170</v>
      </c>
      <c r="L185" s="134" t="s">
        <v>419</v>
      </c>
      <c r="M185" s="352">
        <v>557550</v>
      </c>
      <c r="N185" s="40">
        <v>0.24324324324324326</v>
      </c>
      <c r="O185" s="356">
        <v>246365</v>
      </c>
      <c r="P185" s="361">
        <f t="shared" si="52"/>
        <v>803915</v>
      </c>
      <c r="Q185" s="352">
        <v>528640</v>
      </c>
      <c r="R185" s="40">
        <v>0.24324324324324326</v>
      </c>
      <c r="S185" s="60">
        <v>255244</v>
      </c>
      <c r="T185" s="162">
        <f t="shared" si="53"/>
        <v>783884</v>
      </c>
      <c r="U185" s="126">
        <v>615370</v>
      </c>
      <c r="V185" s="40">
        <v>0.24324324324324326</v>
      </c>
      <c r="W185" s="43">
        <v>221950.88</v>
      </c>
      <c r="X185" s="146">
        <f t="shared" si="54"/>
        <v>837320.88</v>
      </c>
      <c r="Y185" s="126">
        <v>611240</v>
      </c>
      <c r="Z185" s="40">
        <v>0.24324324324324326</v>
      </c>
      <c r="AA185" s="43">
        <v>244146</v>
      </c>
      <c r="AB185" s="146">
        <f t="shared" si="55"/>
        <v>855386</v>
      </c>
      <c r="AC185" s="584">
        <v>279651.66105762101</v>
      </c>
      <c r="AD185" s="563">
        <v>0.24324324324324301</v>
      </c>
      <c r="AE185" s="572">
        <v>117189.582186535</v>
      </c>
      <c r="AF185" s="584">
        <f t="shared" si="49"/>
        <v>396841.24324415601</v>
      </c>
      <c r="AG185" s="456">
        <f t="shared" si="56"/>
        <v>684349.7982740259</v>
      </c>
    </row>
    <row r="186" spans="1:33" x14ac:dyDescent="0.2">
      <c r="A186" s="7">
        <v>171</v>
      </c>
      <c r="B186" s="30" t="s">
        <v>420</v>
      </c>
      <c r="C186" s="266" t="s">
        <v>593</v>
      </c>
      <c r="D186" s="267" t="s">
        <v>593</v>
      </c>
      <c r="E186" s="266" t="s">
        <v>593</v>
      </c>
      <c r="F186" s="267" t="s">
        <v>593</v>
      </c>
      <c r="G186" s="271">
        <v>203844.4</v>
      </c>
      <c r="H186" s="305">
        <f t="shared" si="50"/>
        <v>214240.4644</v>
      </c>
      <c r="I186" s="272">
        <f t="shared" si="51"/>
        <v>214240.4644</v>
      </c>
      <c r="K186" s="120">
        <v>171</v>
      </c>
      <c r="L186" s="134" t="s">
        <v>420</v>
      </c>
      <c r="M186" s="352">
        <v>368350</v>
      </c>
      <c r="N186" s="40">
        <v>0.25</v>
      </c>
      <c r="O186" s="356">
        <v>160100</v>
      </c>
      <c r="P186" s="361">
        <f t="shared" si="52"/>
        <v>528450</v>
      </c>
      <c r="Q186" s="352">
        <v>352450</v>
      </c>
      <c r="R186" s="40">
        <v>0.25</v>
      </c>
      <c r="S186" s="60">
        <v>164388</v>
      </c>
      <c r="T186" s="162">
        <f t="shared" si="53"/>
        <v>516838</v>
      </c>
      <c r="U186" s="126">
        <v>368350</v>
      </c>
      <c r="V186" s="40">
        <v>0.25</v>
      </c>
      <c r="W186" s="43">
        <v>142946.40000000002</v>
      </c>
      <c r="X186" s="146">
        <f t="shared" si="54"/>
        <v>511296.4</v>
      </c>
      <c r="Y186" s="126">
        <v>389550</v>
      </c>
      <c r="Z186" s="40">
        <v>0.25</v>
      </c>
      <c r="AA186" s="43">
        <v>162959</v>
      </c>
      <c r="AB186" s="146">
        <f t="shared" si="55"/>
        <v>552509</v>
      </c>
      <c r="AC186" s="584">
        <v>209795.49086519799</v>
      </c>
      <c r="AD186" s="563">
        <v>0.25</v>
      </c>
      <c r="AE186" s="572">
        <v>45254.917658566999</v>
      </c>
      <c r="AF186" s="584">
        <f t="shared" si="49"/>
        <v>255050.40852376499</v>
      </c>
      <c r="AG186" s="456">
        <f t="shared" si="56"/>
        <v>429730.71215396078</v>
      </c>
    </row>
    <row r="187" spans="1:33" x14ac:dyDescent="0.2">
      <c r="A187" s="7">
        <v>172</v>
      </c>
      <c r="B187" s="30" t="s">
        <v>421</v>
      </c>
      <c r="C187" s="266" t="s">
        <v>593</v>
      </c>
      <c r="D187" s="267" t="s">
        <v>593</v>
      </c>
      <c r="E187" s="266" t="s">
        <v>593</v>
      </c>
      <c r="F187" s="267" t="s">
        <v>593</v>
      </c>
      <c r="G187" s="271">
        <v>249283.20000000001</v>
      </c>
      <c r="H187" s="305">
        <f t="shared" si="50"/>
        <v>261996.64320000002</v>
      </c>
      <c r="I187" s="272">
        <f t="shared" si="51"/>
        <v>261996.64320000002</v>
      </c>
      <c r="K187" s="120">
        <v>172</v>
      </c>
      <c r="L187" s="134" t="s">
        <v>421</v>
      </c>
      <c r="M187" s="352">
        <v>182160</v>
      </c>
      <c r="N187" s="40">
        <v>0.25</v>
      </c>
      <c r="O187" s="356">
        <v>79747</v>
      </c>
      <c r="P187" s="361">
        <f t="shared" si="52"/>
        <v>261907</v>
      </c>
      <c r="Q187" s="352">
        <v>167640</v>
      </c>
      <c r="R187" s="40">
        <v>0.25</v>
      </c>
      <c r="S187" s="60">
        <v>82621</v>
      </c>
      <c r="T187" s="162">
        <f t="shared" si="53"/>
        <v>250261</v>
      </c>
      <c r="U187" s="126">
        <v>182160</v>
      </c>
      <c r="V187" s="40">
        <v>0.25</v>
      </c>
      <c r="W187" s="43">
        <v>71844.399999999994</v>
      </c>
      <c r="X187" s="146">
        <f t="shared" si="54"/>
        <v>254004.4</v>
      </c>
      <c r="Y187" s="126">
        <v>194040</v>
      </c>
      <c r="Z187" s="40">
        <v>0.25</v>
      </c>
      <c r="AA187" s="43">
        <v>80466</v>
      </c>
      <c r="AB187" s="146">
        <f t="shared" si="55"/>
        <v>274506</v>
      </c>
      <c r="AC187" s="584">
        <v>191894.84677440001</v>
      </c>
      <c r="AD187" s="563">
        <v>0.25</v>
      </c>
      <c r="AE187" s="572">
        <v>35349.050721599997</v>
      </c>
      <c r="AF187" s="584">
        <f t="shared" si="49"/>
        <v>227243.89749599999</v>
      </c>
      <c r="AG187" s="456">
        <f t="shared" si="56"/>
        <v>254986.49011599997</v>
      </c>
    </row>
    <row r="188" spans="1:33" x14ac:dyDescent="0.2">
      <c r="A188" s="7">
        <v>173</v>
      </c>
      <c r="B188" s="30" t="s">
        <v>423</v>
      </c>
      <c r="C188" s="266" t="s">
        <v>593</v>
      </c>
      <c r="D188" s="267" t="s">
        <v>593</v>
      </c>
      <c r="E188" s="266" t="s">
        <v>593</v>
      </c>
      <c r="F188" s="267" t="s">
        <v>593</v>
      </c>
      <c r="G188" s="271">
        <v>30359.08</v>
      </c>
      <c r="H188" s="305">
        <f t="shared" si="50"/>
        <v>31907.393080000002</v>
      </c>
      <c r="I188" s="272">
        <f t="shared" si="51"/>
        <v>31907.393080000002</v>
      </c>
      <c r="K188" s="120">
        <v>173</v>
      </c>
      <c r="L188" s="134" t="s">
        <v>423</v>
      </c>
      <c r="M188" s="352">
        <v>228420</v>
      </c>
      <c r="N188" s="40">
        <v>0.24864864864864866</v>
      </c>
      <c r="O188" s="356">
        <v>97757</v>
      </c>
      <c r="P188" s="361">
        <f t="shared" si="52"/>
        <v>326177</v>
      </c>
      <c r="Q188" s="352">
        <v>220320</v>
      </c>
      <c r="R188" s="40">
        <v>0.24864864864864866</v>
      </c>
      <c r="S188" s="60">
        <v>101249</v>
      </c>
      <c r="T188" s="162">
        <f t="shared" si="53"/>
        <v>321569</v>
      </c>
      <c r="U188" s="126">
        <v>225180</v>
      </c>
      <c r="V188" s="40">
        <v>0.24864864864864866</v>
      </c>
      <c r="W188" s="43">
        <v>87283.200000000012</v>
      </c>
      <c r="X188" s="146">
        <f t="shared" si="54"/>
        <v>312463.2</v>
      </c>
      <c r="Y188" s="126">
        <v>243000</v>
      </c>
      <c r="Z188" s="40">
        <v>0.24864864864864866</v>
      </c>
      <c r="AA188" s="43">
        <v>98630</v>
      </c>
      <c r="AB188" s="146">
        <f t="shared" si="55"/>
        <v>341630</v>
      </c>
      <c r="AC188" s="584">
        <v>38840.5084802251</v>
      </c>
      <c r="AD188" s="563">
        <v>0.248648648648649</v>
      </c>
      <c r="AE188" s="572">
        <v>515801.95261738898</v>
      </c>
      <c r="AF188" s="584">
        <f t="shared" si="49"/>
        <v>554642.46109761402</v>
      </c>
      <c r="AG188" s="456">
        <f t="shared" si="56"/>
        <v>314731.50902960234</v>
      </c>
    </row>
    <row r="189" spans="1:33" x14ac:dyDescent="0.2">
      <c r="A189" s="7">
        <v>174</v>
      </c>
      <c r="B189" s="30" t="s">
        <v>424</v>
      </c>
      <c r="C189" s="266" t="s">
        <v>593</v>
      </c>
      <c r="D189" s="267" t="s">
        <v>593</v>
      </c>
      <c r="E189" s="266" t="s">
        <v>593</v>
      </c>
      <c r="F189" s="267" t="s">
        <v>593</v>
      </c>
      <c r="G189" s="271">
        <v>30359.08</v>
      </c>
      <c r="H189" s="305">
        <f t="shared" si="50"/>
        <v>31907.393080000002</v>
      </c>
      <c r="I189" s="272">
        <f t="shared" si="51"/>
        <v>31907.393080000002</v>
      </c>
      <c r="K189" s="120">
        <v>174</v>
      </c>
      <c r="L189" s="134" t="s">
        <v>424</v>
      </c>
      <c r="M189" s="352">
        <v>27800</v>
      </c>
      <c r="N189" s="40">
        <v>0.24864864864864866</v>
      </c>
      <c r="O189" s="356">
        <v>11395</v>
      </c>
      <c r="P189" s="361">
        <f t="shared" si="52"/>
        <v>39195</v>
      </c>
      <c r="Q189" s="352">
        <v>27400</v>
      </c>
      <c r="R189" s="40">
        <v>0.24864864864864866</v>
      </c>
      <c r="S189" s="60">
        <v>12017</v>
      </c>
      <c r="T189" s="162">
        <f t="shared" si="53"/>
        <v>39417</v>
      </c>
      <c r="U189" s="126">
        <v>28400</v>
      </c>
      <c r="V189" s="40">
        <v>0.24864864864864866</v>
      </c>
      <c r="W189" s="43">
        <v>10359.080000000002</v>
      </c>
      <c r="X189" s="146">
        <f t="shared" si="54"/>
        <v>38759.08</v>
      </c>
      <c r="Y189" s="126">
        <v>30000</v>
      </c>
      <c r="Z189" s="40">
        <v>0.24864864864864866</v>
      </c>
      <c r="AA189" s="43">
        <v>11499</v>
      </c>
      <c r="AB189" s="146">
        <f t="shared" si="55"/>
        <v>41499</v>
      </c>
      <c r="AC189" s="584">
        <v>54376.711872315202</v>
      </c>
      <c r="AD189" s="563">
        <v>0.248648648648649</v>
      </c>
      <c r="AE189" s="572">
        <v>959360.55946155998</v>
      </c>
      <c r="AF189" s="584">
        <f t="shared" si="49"/>
        <v>1013737.2713338751</v>
      </c>
      <c r="AG189" s="456">
        <f t="shared" si="56"/>
        <v>200752.45740231252</v>
      </c>
    </row>
    <row r="190" spans="1:33" x14ac:dyDescent="0.2">
      <c r="A190" s="7">
        <v>175</v>
      </c>
      <c r="B190" s="30" t="s">
        <v>425</v>
      </c>
      <c r="C190" s="266" t="s">
        <v>593</v>
      </c>
      <c r="D190" s="267" t="s">
        <v>593</v>
      </c>
      <c r="E190" s="266" t="s">
        <v>593</v>
      </c>
      <c r="F190" s="267" t="s">
        <v>593</v>
      </c>
      <c r="G190" s="271">
        <v>30359.08</v>
      </c>
      <c r="H190" s="305">
        <f t="shared" si="50"/>
        <v>31907.393080000002</v>
      </c>
      <c r="I190" s="272">
        <f t="shared" si="51"/>
        <v>31907.393080000002</v>
      </c>
      <c r="K190" s="120">
        <v>175</v>
      </c>
      <c r="L190" s="134" t="s">
        <v>425</v>
      </c>
      <c r="M190" s="352">
        <v>28400</v>
      </c>
      <c r="N190" s="40">
        <v>1.8</v>
      </c>
      <c r="O190" s="356">
        <v>11395</v>
      </c>
      <c r="P190" s="361">
        <f t="shared" si="52"/>
        <v>39795</v>
      </c>
      <c r="Q190" s="352">
        <v>25000</v>
      </c>
      <c r="R190" s="40">
        <v>1.8</v>
      </c>
      <c r="S190" s="60">
        <v>11809</v>
      </c>
      <c r="T190" s="162">
        <f t="shared" si="53"/>
        <v>36809</v>
      </c>
      <c r="U190" s="126">
        <v>28200</v>
      </c>
      <c r="V190" s="40">
        <v>1.8</v>
      </c>
      <c r="W190" s="43">
        <v>10359.080000000002</v>
      </c>
      <c r="X190" s="146">
        <f t="shared" si="54"/>
        <v>38559.08</v>
      </c>
      <c r="Y190" s="126">
        <v>29800</v>
      </c>
      <c r="Z190" s="40">
        <v>1.8</v>
      </c>
      <c r="AA190" s="43">
        <v>11499</v>
      </c>
      <c r="AB190" s="146">
        <f t="shared" si="55"/>
        <v>41299</v>
      </c>
      <c r="AC190" s="584">
        <v>69912.915264405194</v>
      </c>
      <c r="AD190" s="563">
        <v>1.8</v>
      </c>
      <c r="AE190" s="572">
        <v>118075.145779884</v>
      </c>
      <c r="AF190" s="584">
        <f t="shared" si="49"/>
        <v>187988.06104428921</v>
      </c>
      <c r="AG190" s="456">
        <f t="shared" si="56"/>
        <v>62726.255687381541</v>
      </c>
    </row>
    <row r="191" spans="1:33" x14ac:dyDescent="0.2">
      <c r="A191" s="7">
        <v>176</v>
      </c>
      <c r="B191" s="30" t="s">
        <v>439</v>
      </c>
      <c r="C191" s="266" t="s">
        <v>593</v>
      </c>
      <c r="D191" s="267" t="s">
        <v>593</v>
      </c>
      <c r="E191" s="266" t="s">
        <v>593</v>
      </c>
      <c r="F191" s="267" t="s">
        <v>593</v>
      </c>
      <c r="G191" s="271">
        <v>309525.71999999997</v>
      </c>
      <c r="H191" s="305">
        <f t="shared" si="50"/>
        <v>325311.53171999997</v>
      </c>
      <c r="I191" s="272">
        <f t="shared" si="51"/>
        <v>325311.53171999997</v>
      </c>
      <c r="K191" s="120">
        <v>176</v>
      </c>
      <c r="L191" s="134" t="s">
        <v>439</v>
      </c>
      <c r="M191" s="352">
        <v>27400</v>
      </c>
      <c r="N191" s="40">
        <v>2.4300000000000002</v>
      </c>
      <c r="O191" s="356">
        <v>11499</v>
      </c>
      <c r="P191" s="361">
        <f t="shared" si="52"/>
        <v>38899</v>
      </c>
      <c r="Q191" s="352">
        <v>26800</v>
      </c>
      <c r="R191" s="40">
        <v>2.4300000000000002</v>
      </c>
      <c r="S191" s="60">
        <v>11809</v>
      </c>
      <c r="T191" s="162">
        <f t="shared" si="53"/>
        <v>38609</v>
      </c>
      <c r="U191" s="126">
        <v>29200</v>
      </c>
      <c r="V191" s="40">
        <v>2.4300000000000002</v>
      </c>
      <c r="W191" s="43">
        <v>10359.080000000002</v>
      </c>
      <c r="X191" s="146">
        <f t="shared" si="54"/>
        <v>39559.08</v>
      </c>
      <c r="Y191" s="126">
        <v>29800</v>
      </c>
      <c r="Z191" s="40">
        <v>2.4300000000000002</v>
      </c>
      <c r="AA191" s="43">
        <v>11188</v>
      </c>
      <c r="AB191" s="146">
        <f t="shared" si="55"/>
        <v>40988</v>
      </c>
      <c r="AC191" s="584">
        <v>458318.00006665598</v>
      </c>
      <c r="AD191" s="563">
        <v>2.4300000000000002</v>
      </c>
      <c r="AE191" s="572">
        <v>28897.338309287501</v>
      </c>
      <c r="AF191" s="584">
        <f t="shared" ref="AF191:AF230" si="70">IF(AND(AC191="",AE191=""),"",SUM(AC191,AE191))</f>
        <v>487215.33837594348</v>
      </c>
      <c r="AG191" s="456">
        <f t="shared" si="56"/>
        <v>161763.6583493239</v>
      </c>
    </row>
    <row r="192" spans="1:33" x14ac:dyDescent="0.2">
      <c r="A192" s="7">
        <v>177</v>
      </c>
      <c r="B192" s="30" t="s">
        <v>493</v>
      </c>
      <c r="C192" s="266" t="s">
        <v>593</v>
      </c>
      <c r="D192" s="267" t="s">
        <v>593</v>
      </c>
      <c r="E192" s="266" t="s">
        <v>593</v>
      </c>
      <c r="F192" s="267" t="s">
        <v>593</v>
      </c>
      <c r="G192" s="271">
        <v>1751451.1040000001</v>
      </c>
      <c r="H192" s="305">
        <f t="shared" si="50"/>
        <v>1840775.1103040001</v>
      </c>
      <c r="I192" s="272">
        <f t="shared" si="51"/>
        <v>1840775.1103040001</v>
      </c>
      <c r="K192" s="120">
        <v>177</v>
      </c>
      <c r="L192" s="134" t="s">
        <v>493</v>
      </c>
      <c r="M192" s="352">
        <v>279390</v>
      </c>
      <c r="N192" s="40">
        <v>1.29</v>
      </c>
      <c r="O192" s="356">
        <v>119378</v>
      </c>
      <c r="P192" s="361">
        <f t="shared" si="52"/>
        <v>398768</v>
      </c>
      <c r="Q192" s="352">
        <v>259290</v>
      </c>
      <c r="R192" s="40">
        <v>1.29</v>
      </c>
      <c r="S192" s="60">
        <v>125890</v>
      </c>
      <c r="T192" s="162">
        <f t="shared" si="53"/>
        <v>385180</v>
      </c>
      <c r="U192" s="126">
        <v>277380</v>
      </c>
      <c r="V192" s="40">
        <v>1.29</v>
      </c>
      <c r="W192" s="43">
        <v>108525.71999999997</v>
      </c>
      <c r="X192" s="146">
        <f t="shared" si="54"/>
        <v>385905.72</v>
      </c>
      <c r="Y192" s="126">
        <v>301500</v>
      </c>
      <c r="Z192" s="40">
        <v>1.29</v>
      </c>
      <c r="AA192" s="43">
        <v>121549</v>
      </c>
      <c r="AB192" s="146">
        <f t="shared" si="55"/>
        <v>423049</v>
      </c>
      <c r="AC192" s="584">
        <v>646982.22344235098</v>
      </c>
      <c r="AD192" s="563">
        <v>1.29</v>
      </c>
      <c r="AE192" s="572">
        <v>731516.27106806601</v>
      </c>
      <c r="AF192" s="584">
        <f t="shared" si="70"/>
        <v>1378498.4945104169</v>
      </c>
      <c r="AG192" s="456">
        <f t="shared" si="56"/>
        <v>802029.38746906945</v>
      </c>
    </row>
    <row r="193" spans="1:33" x14ac:dyDescent="0.2">
      <c r="A193" s="7">
        <v>178</v>
      </c>
      <c r="B193" s="30" t="s">
        <v>427</v>
      </c>
      <c r="C193" s="266" t="s">
        <v>593</v>
      </c>
      <c r="D193" s="267" t="s">
        <v>593</v>
      </c>
      <c r="E193" s="266" t="s">
        <v>593</v>
      </c>
      <c r="F193" s="267" t="s">
        <v>593</v>
      </c>
      <c r="G193" s="271">
        <v>998494.4</v>
      </c>
      <c r="H193" s="305">
        <f t="shared" si="50"/>
        <v>1049417.6144000001</v>
      </c>
      <c r="I193" s="272">
        <f t="shared" si="51"/>
        <v>1049417.6144000001</v>
      </c>
      <c r="K193" s="120">
        <v>178</v>
      </c>
      <c r="L193" s="134" t="s">
        <v>427</v>
      </c>
      <c r="M193" s="352">
        <v>1638720</v>
      </c>
      <c r="N193" s="40">
        <v>1.3</v>
      </c>
      <c r="O193" s="356">
        <v>680931</v>
      </c>
      <c r="P193" s="361">
        <f t="shared" si="52"/>
        <v>2319651</v>
      </c>
      <c r="Q193" s="352">
        <v>1559060</v>
      </c>
      <c r="R193" s="40">
        <v>1.3</v>
      </c>
      <c r="S193" s="60">
        <v>693200</v>
      </c>
      <c r="T193" s="162">
        <f t="shared" si="53"/>
        <v>2252260</v>
      </c>
      <c r="U193" s="126">
        <v>1707000</v>
      </c>
      <c r="V193" s="40">
        <v>1.3</v>
      </c>
      <c r="W193" s="43">
        <v>613451.10400000005</v>
      </c>
      <c r="X193" s="146">
        <f t="shared" si="54"/>
        <v>2320451.1040000003</v>
      </c>
      <c r="Y193" s="126">
        <v>1707000</v>
      </c>
      <c r="Z193" s="40">
        <v>1.3</v>
      </c>
      <c r="AA193" s="43">
        <v>662527</v>
      </c>
      <c r="AB193" s="146">
        <f t="shared" si="55"/>
        <v>2369527</v>
      </c>
      <c r="AC193" s="584">
        <v>652520.54246778204</v>
      </c>
      <c r="AD193" s="563">
        <v>1.3</v>
      </c>
      <c r="AE193" s="572">
        <v>62820.638415916103</v>
      </c>
      <c r="AF193" s="584">
        <f t="shared" si="70"/>
        <v>715341.18088369817</v>
      </c>
      <c r="AG193" s="456">
        <f t="shared" si="56"/>
        <v>1837774.6498806162</v>
      </c>
    </row>
    <row r="194" spans="1:33" x14ac:dyDescent="0.2">
      <c r="A194" s="7">
        <v>179</v>
      </c>
      <c r="B194" s="30" t="s">
        <v>429</v>
      </c>
      <c r="C194" s="266" t="s">
        <v>593</v>
      </c>
      <c r="D194" s="267" t="s">
        <v>593</v>
      </c>
      <c r="E194" s="266" t="s">
        <v>593</v>
      </c>
      <c r="F194" s="267" t="s">
        <v>593</v>
      </c>
      <c r="G194" s="271">
        <v>745743.26</v>
      </c>
      <c r="H194" s="305">
        <f t="shared" si="50"/>
        <v>783776.16625999997</v>
      </c>
      <c r="I194" s="272">
        <f t="shared" si="51"/>
        <v>783776.16625999997</v>
      </c>
      <c r="K194" s="120">
        <v>179</v>
      </c>
      <c r="L194" s="134" t="s">
        <v>429</v>
      </c>
      <c r="M194" s="352">
        <v>876150</v>
      </c>
      <c r="N194" s="40">
        <v>1.1100000000000001</v>
      </c>
      <c r="O194" s="356">
        <v>384444</v>
      </c>
      <c r="P194" s="361">
        <f t="shared" si="52"/>
        <v>1260594</v>
      </c>
      <c r="Q194" s="352">
        <v>895620</v>
      </c>
      <c r="R194" s="40">
        <v>1.1100000000000001</v>
      </c>
      <c r="S194" s="60">
        <v>405414</v>
      </c>
      <c r="T194" s="162">
        <f t="shared" si="53"/>
        <v>1301034</v>
      </c>
      <c r="U194" s="126">
        <v>973500</v>
      </c>
      <c r="V194" s="40">
        <v>1.1100000000000001</v>
      </c>
      <c r="W194" s="43">
        <v>349494.4</v>
      </c>
      <c r="X194" s="146">
        <f t="shared" si="54"/>
        <v>1322994.3999999999</v>
      </c>
      <c r="Y194" s="126">
        <v>979990</v>
      </c>
      <c r="Z194" s="40">
        <v>1.1100000000000001</v>
      </c>
      <c r="AA194" s="43">
        <v>380949</v>
      </c>
      <c r="AB194" s="146">
        <f t="shared" si="55"/>
        <v>1360939</v>
      </c>
      <c r="AC194" s="584">
        <v>699129.15264405205</v>
      </c>
      <c r="AD194" s="563">
        <v>1.1100000000000001</v>
      </c>
      <c r="AE194" s="572">
        <v>27553.4567158717</v>
      </c>
      <c r="AF194" s="584">
        <f t="shared" si="70"/>
        <v>726682.60935992375</v>
      </c>
      <c r="AG194" s="456">
        <f t="shared" si="56"/>
        <v>1126003.3626033207</v>
      </c>
    </row>
    <row r="195" spans="1:33" x14ac:dyDescent="0.2">
      <c r="A195" s="7">
        <v>180</v>
      </c>
      <c r="B195" s="30" t="s">
        <v>432</v>
      </c>
      <c r="C195" s="266" t="s">
        <v>593</v>
      </c>
      <c r="D195" s="267" t="s">
        <v>593</v>
      </c>
      <c r="E195" s="266" t="s">
        <v>593</v>
      </c>
      <c r="F195" s="267" t="s">
        <v>593</v>
      </c>
      <c r="G195" s="271">
        <v>612026.31999999995</v>
      </c>
      <c r="H195" s="305">
        <f t="shared" si="50"/>
        <v>643239.66231999989</v>
      </c>
      <c r="I195" s="272">
        <f t="shared" si="51"/>
        <v>643239.66231999989</v>
      </c>
      <c r="K195" s="120">
        <v>180</v>
      </c>
      <c r="L195" s="134" t="s">
        <v>432</v>
      </c>
      <c r="M195" s="352">
        <v>674150</v>
      </c>
      <c r="N195" s="40">
        <v>1.05</v>
      </c>
      <c r="O195" s="356">
        <v>289425</v>
      </c>
      <c r="P195" s="361">
        <f t="shared" si="52"/>
        <v>963575</v>
      </c>
      <c r="Q195" s="352">
        <v>649900</v>
      </c>
      <c r="R195" s="40">
        <v>1.05</v>
      </c>
      <c r="S195" s="60">
        <v>294640</v>
      </c>
      <c r="T195" s="162">
        <f t="shared" si="53"/>
        <v>944540</v>
      </c>
      <c r="U195" s="126">
        <v>679000</v>
      </c>
      <c r="V195" s="40">
        <v>1.05</v>
      </c>
      <c r="W195" s="43">
        <v>260743.26</v>
      </c>
      <c r="X195" s="146">
        <f t="shared" si="54"/>
        <v>939743.26</v>
      </c>
      <c r="Y195" s="126">
        <v>737200</v>
      </c>
      <c r="Z195" s="40">
        <v>1.05</v>
      </c>
      <c r="AA195" s="43">
        <v>294640</v>
      </c>
      <c r="AB195" s="146">
        <f t="shared" si="55"/>
        <v>1031840</v>
      </c>
      <c r="AC195" s="584">
        <v>494188.352016041</v>
      </c>
      <c r="AD195" s="563">
        <v>1.05</v>
      </c>
      <c r="AE195" s="572">
        <v>84263.036148512794</v>
      </c>
      <c r="AF195" s="584">
        <f t="shared" si="70"/>
        <v>578451.38816455379</v>
      </c>
      <c r="AG195" s="456">
        <f t="shared" si="56"/>
        <v>850231.55174742558</v>
      </c>
    </row>
    <row r="196" spans="1:33" x14ac:dyDescent="0.2">
      <c r="A196" s="7">
        <v>181</v>
      </c>
      <c r="B196" s="30" t="s">
        <v>433</v>
      </c>
      <c r="C196" s="266" t="s">
        <v>593</v>
      </c>
      <c r="D196" s="267" t="s">
        <v>593</v>
      </c>
      <c r="E196" s="266" t="s">
        <v>593</v>
      </c>
      <c r="F196" s="267" t="s">
        <v>593</v>
      </c>
      <c r="G196" s="271">
        <v>692066.32</v>
      </c>
      <c r="H196" s="305">
        <f t="shared" si="50"/>
        <v>727361.70231999992</v>
      </c>
      <c r="I196" s="272">
        <f t="shared" si="51"/>
        <v>727361.70231999992</v>
      </c>
      <c r="K196" s="120">
        <v>181</v>
      </c>
      <c r="L196" s="134" t="s">
        <v>433</v>
      </c>
      <c r="M196" s="352">
        <v>573120</v>
      </c>
      <c r="N196" s="40">
        <v>1.05</v>
      </c>
      <c r="O196" s="356">
        <v>239709</v>
      </c>
      <c r="P196" s="361">
        <f t="shared" si="52"/>
        <v>812829</v>
      </c>
      <c r="Q196" s="352">
        <v>537300</v>
      </c>
      <c r="R196" s="40">
        <v>1.05</v>
      </c>
      <c r="S196" s="60">
        <v>239709</v>
      </c>
      <c r="T196" s="162">
        <f t="shared" si="53"/>
        <v>777009</v>
      </c>
      <c r="U196" s="126">
        <v>597000</v>
      </c>
      <c r="V196" s="40">
        <v>1.05</v>
      </c>
      <c r="W196" s="43">
        <v>214026.31999999995</v>
      </c>
      <c r="X196" s="146">
        <f t="shared" si="54"/>
        <v>811026.32</v>
      </c>
      <c r="Y196" s="126">
        <v>585060</v>
      </c>
      <c r="Z196" s="40">
        <v>1.05</v>
      </c>
      <c r="AA196" s="43">
        <v>235429</v>
      </c>
      <c r="AB196" s="146">
        <f t="shared" si="55"/>
        <v>820489</v>
      </c>
      <c r="AC196" s="584">
        <v>494188.352016041</v>
      </c>
      <c r="AD196" s="563">
        <v>1.05</v>
      </c>
      <c r="AE196" s="572">
        <v>121821.350901732</v>
      </c>
      <c r="AF196" s="584">
        <f t="shared" si="70"/>
        <v>616009.70291777304</v>
      </c>
      <c r="AG196" s="456">
        <f t="shared" si="56"/>
        <v>760787.45420629543</v>
      </c>
    </row>
    <row r="197" spans="1:33" x14ac:dyDescent="0.2">
      <c r="A197" s="7">
        <v>182</v>
      </c>
      <c r="B197" s="30" t="s">
        <v>434</v>
      </c>
      <c r="C197" s="266" t="s">
        <v>593</v>
      </c>
      <c r="D197" s="267" t="s">
        <v>593</v>
      </c>
      <c r="E197" s="266" t="s">
        <v>593</v>
      </c>
      <c r="F197" s="267" t="s">
        <v>593</v>
      </c>
      <c r="G197" s="271">
        <v>862206.52</v>
      </c>
      <c r="H197" s="305">
        <f t="shared" si="50"/>
        <v>906179.05252000003</v>
      </c>
      <c r="I197" s="272">
        <f t="shared" si="51"/>
        <v>906179.05252000003</v>
      </c>
      <c r="K197" s="120">
        <v>182</v>
      </c>
      <c r="L197" s="134" t="s">
        <v>434</v>
      </c>
      <c r="M197" s="352">
        <v>634500</v>
      </c>
      <c r="N197" s="40">
        <v>4</v>
      </c>
      <c r="O197" s="356">
        <v>268694</v>
      </c>
      <c r="P197" s="361">
        <f t="shared" si="52"/>
        <v>903194</v>
      </c>
      <c r="Q197" s="352">
        <v>612000</v>
      </c>
      <c r="R197" s="40">
        <v>4</v>
      </c>
      <c r="S197" s="60">
        <v>278376</v>
      </c>
      <c r="T197" s="162">
        <f t="shared" si="53"/>
        <v>890376</v>
      </c>
      <c r="U197" s="126">
        <v>625500</v>
      </c>
      <c r="V197" s="40">
        <v>4</v>
      </c>
      <c r="W197" s="43">
        <v>242066.31999999995</v>
      </c>
      <c r="X197" s="146">
        <f t="shared" si="54"/>
        <v>867566.32</v>
      </c>
      <c r="Y197" s="126">
        <v>657000</v>
      </c>
      <c r="Z197" s="40">
        <v>4</v>
      </c>
      <c r="AA197" s="43">
        <v>263852</v>
      </c>
      <c r="AB197" s="146">
        <f t="shared" si="55"/>
        <v>920852</v>
      </c>
      <c r="AC197" s="584">
        <v>699129.15264405205</v>
      </c>
      <c r="AD197" s="563">
        <v>4</v>
      </c>
      <c r="AE197" s="572">
        <v>44480.1503115538</v>
      </c>
      <c r="AF197" s="584">
        <f t="shared" si="70"/>
        <v>743609.3029556059</v>
      </c>
      <c r="AG197" s="456">
        <f t="shared" si="56"/>
        <v>871962.77924593433</v>
      </c>
    </row>
    <row r="198" spans="1:33" x14ac:dyDescent="0.2">
      <c r="A198" s="7">
        <v>183</v>
      </c>
      <c r="B198" s="30" t="s">
        <v>440</v>
      </c>
      <c r="C198" s="266" t="s">
        <v>593</v>
      </c>
      <c r="D198" s="267" t="s">
        <v>593</v>
      </c>
      <c r="E198" s="266" t="s">
        <v>593</v>
      </c>
      <c r="F198" s="267" t="s">
        <v>593</v>
      </c>
      <c r="G198" s="271">
        <v>397962.19199999998</v>
      </c>
      <c r="H198" s="305">
        <f t="shared" si="50"/>
        <v>418258.26379199995</v>
      </c>
      <c r="I198" s="272">
        <f t="shared" si="51"/>
        <v>418258.26379199995</v>
      </c>
      <c r="K198" s="120">
        <v>183</v>
      </c>
      <c r="L198" s="134" t="s">
        <v>440</v>
      </c>
      <c r="M198" s="352">
        <v>812000</v>
      </c>
      <c r="N198" s="40">
        <v>0.31</v>
      </c>
      <c r="O198" s="356">
        <v>338471</v>
      </c>
      <c r="P198" s="361">
        <f t="shared" si="52"/>
        <v>1150471</v>
      </c>
      <c r="Q198" s="352">
        <v>744800</v>
      </c>
      <c r="R198" s="40">
        <v>0.31</v>
      </c>
      <c r="S198" s="60">
        <v>347537</v>
      </c>
      <c r="T198" s="162">
        <f t="shared" si="53"/>
        <v>1092337</v>
      </c>
      <c r="U198" s="126">
        <v>823200</v>
      </c>
      <c r="V198" s="40">
        <v>0.31</v>
      </c>
      <c r="W198" s="43">
        <v>302206.52</v>
      </c>
      <c r="X198" s="146">
        <f t="shared" si="54"/>
        <v>1125406.52</v>
      </c>
      <c r="Y198" s="126">
        <v>840000</v>
      </c>
      <c r="Z198" s="40">
        <v>0.31</v>
      </c>
      <c r="AA198" s="43">
        <v>329405</v>
      </c>
      <c r="AB198" s="146">
        <f t="shared" si="55"/>
        <v>1169405</v>
      </c>
      <c r="AC198" s="584">
        <v>458318.00006665598</v>
      </c>
      <c r="AD198" s="563">
        <v>0.31</v>
      </c>
      <c r="AE198" s="572">
        <v>382711.06625904999</v>
      </c>
      <c r="AF198" s="584">
        <f t="shared" si="70"/>
        <v>841029.06632570596</v>
      </c>
      <c r="AG198" s="456">
        <f t="shared" si="56"/>
        <v>966151.14168628433</v>
      </c>
    </row>
    <row r="199" spans="1:33" x14ac:dyDescent="0.2">
      <c r="A199" s="7">
        <v>184</v>
      </c>
      <c r="B199" s="30" t="s">
        <v>443</v>
      </c>
      <c r="C199" s="266" t="s">
        <v>593</v>
      </c>
      <c r="D199" s="267" t="s">
        <v>593</v>
      </c>
      <c r="E199" s="266" t="s">
        <v>593</v>
      </c>
      <c r="F199" s="267" t="s">
        <v>593</v>
      </c>
      <c r="G199" s="271">
        <v>1965957.2</v>
      </c>
      <c r="H199" s="305">
        <f t="shared" ref="H199:H204" si="71">G199*5.1%+G199</f>
        <v>2066221.0171999999</v>
      </c>
      <c r="I199" s="272">
        <f t="shared" ref="I199:I215" si="72">AVERAGE(D199,F199,H199)</f>
        <v>2066221.0171999999</v>
      </c>
      <c r="K199" s="120">
        <v>184</v>
      </c>
      <c r="L199" s="134" t="s">
        <v>443</v>
      </c>
      <c r="M199" s="352">
        <v>354830</v>
      </c>
      <c r="N199" s="40">
        <v>4</v>
      </c>
      <c r="O199" s="356">
        <v>154248</v>
      </c>
      <c r="P199" s="361">
        <f t="shared" ref="P199:P230" si="73">+M199+O199</f>
        <v>509078</v>
      </c>
      <c r="Q199" s="352">
        <v>357420</v>
      </c>
      <c r="R199" s="40">
        <v>4</v>
      </c>
      <c r="S199" s="60">
        <v>159807</v>
      </c>
      <c r="T199" s="162">
        <f t="shared" ref="T199:T230" si="74">+Q199+S199</f>
        <v>517227</v>
      </c>
      <c r="U199" s="126">
        <v>367780</v>
      </c>
      <c r="V199" s="40">
        <v>4</v>
      </c>
      <c r="W199" s="43">
        <v>138962.19199999998</v>
      </c>
      <c r="X199" s="146">
        <f t="shared" ref="X199:X230" si="75">+U199+W199</f>
        <v>506742.19199999998</v>
      </c>
      <c r="Y199" s="126">
        <v>380730</v>
      </c>
      <c r="Z199" s="40">
        <v>4</v>
      </c>
      <c r="AA199" s="43">
        <v>151469</v>
      </c>
      <c r="AB199" s="146">
        <f t="shared" ref="AB199:AB230" si="76">+Y199+AA199</f>
        <v>532199</v>
      </c>
      <c r="AC199" s="584">
        <v>561556</v>
      </c>
      <c r="AD199" s="563">
        <v>4</v>
      </c>
      <c r="AE199" s="572">
        <v>48410</v>
      </c>
      <c r="AF199" s="584">
        <f t="shared" si="70"/>
        <v>609966</v>
      </c>
      <c r="AG199" s="456">
        <f t="shared" ref="AG199:AG230" si="77">AVERAGE(P199,T199,X199,AB199,I199,AF199)</f>
        <v>790238.86820000003</v>
      </c>
    </row>
    <row r="200" spans="1:33" x14ac:dyDescent="0.2">
      <c r="A200" s="7">
        <v>185</v>
      </c>
      <c r="B200" s="13" t="s">
        <v>511</v>
      </c>
      <c r="C200" s="266" t="s">
        <v>593</v>
      </c>
      <c r="D200" s="267" t="s">
        <v>593</v>
      </c>
      <c r="E200" s="266" t="s">
        <v>593</v>
      </c>
      <c r="F200" s="267" t="s">
        <v>593</v>
      </c>
      <c r="G200" s="271">
        <v>266271.92</v>
      </c>
      <c r="H200" s="305">
        <f t="shared" si="71"/>
        <v>279851.78791999997</v>
      </c>
      <c r="I200" s="272">
        <f t="shared" si="72"/>
        <v>279851.78791999997</v>
      </c>
      <c r="K200" s="120">
        <v>185</v>
      </c>
      <c r="L200" s="131" t="s">
        <v>511</v>
      </c>
      <c r="M200" s="55">
        <v>1827540</v>
      </c>
      <c r="N200" s="40">
        <v>0.35</v>
      </c>
      <c r="O200" s="351">
        <v>763632</v>
      </c>
      <c r="P200" s="361">
        <f t="shared" si="73"/>
        <v>2591172</v>
      </c>
      <c r="Q200" s="55">
        <v>1712520</v>
      </c>
      <c r="R200" s="40">
        <v>0.35</v>
      </c>
      <c r="S200" s="59">
        <v>784271</v>
      </c>
      <c r="T200" s="162">
        <f t="shared" si="74"/>
        <v>2496791</v>
      </c>
      <c r="U200" s="123">
        <v>1891440</v>
      </c>
      <c r="V200" s="40">
        <v>0.35</v>
      </c>
      <c r="W200" s="41">
        <v>687957.2</v>
      </c>
      <c r="X200" s="146">
        <f t="shared" si="75"/>
        <v>2579397.2000000002</v>
      </c>
      <c r="Y200" s="123">
        <v>1865880</v>
      </c>
      <c r="Z200" s="40">
        <v>0.35</v>
      </c>
      <c r="AA200" s="41">
        <v>749873</v>
      </c>
      <c r="AB200" s="146">
        <f t="shared" si="76"/>
        <v>2615753</v>
      </c>
      <c r="AC200" s="571">
        <v>186844.98238559999</v>
      </c>
      <c r="AD200" s="563">
        <v>0.35</v>
      </c>
      <c r="AE200" s="570">
        <v>70698.101443199994</v>
      </c>
      <c r="AF200" s="570">
        <f t="shared" si="70"/>
        <v>257543.08382879998</v>
      </c>
      <c r="AG200" s="456">
        <f t="shared" si="77"/>
        <v>1803418.0119581332</v>
      </c>
    </row>
    <row r="201" spans="1:33" x14ac:dyDescent="0.2">
      <c r="A201" s="7">
        <v>186</v>
      </c>
      <c r="B201" s="29" t="s">
        <v>464</v>
      </c>
      <c r="C201" s="266" t="s">
        <v>593</v>
      </c>
      <c r="D201" s="267" t="s">
        <v>593</v>
      </c>
      <c r="E201" s="266" t="s">
        <v>593</v>
      </c>
      <c r="F201" s="267" t="s">
        <v>593</v>
      </c>
      <c r="G201" s="271">
        <v>2837150.28</v>
      </c>
      <c r="H201" s="305">
        <f t="shared" si="71"/>
        <v>2981844.9442799999</v>
      </c>
      <c r="I201" s="272">
        <f t="shared" si="72"/>
        <v>2981844.9442799999</v>
      </c>
      <c r="K201" s="120">
        <v>186</v>
      </c>
      <c r="L201" s="126" t="s">
        <v>464</v>
      </c>
      <c r="M201" s="56">
        <v>240470</v>
      </c>
      <c r="N201" s="40">
        <v>0.24864864864864866</v>
      </c>
      <c r="O201" s="356">
        <v>104465</v>
      </c>
      <c r="P201" s="361">
        <f t="shared" si="73"/>
        <v>344935</v>
      </c>
      <c r="Q201" s="56">
        <v>230090</v>
      </c>
      <c r="R201" s="40">
        <v>0.24864864864864866</v>
      </c>
      <c r="S201" s="60">
        <v>107263</v>
      </c>
      <c r="T201" s="162">
        <f t="shared" si="74"/>
        <v>337353</v>
      </c>
      <c r="U201" s="364">
        <v>249120</v>
      </c>
      <c r="V201" s="40">
        <v>0.24864864864864866</v>
      </c>
      <c r="W201" s="43">
        <v>93271.919999999984</v>
      </c>
      <c r="X201" s="146">
        <f t="shared" si="75"/>
        <v>342391.92</v>
      </c>
      <c r="Y201" s="364">
        <v>259500</v>
      </c>
      <c r="Z201" s="40">
        <v>0.24864864864864866</v>
      </c>
      <c r="AA201" s="43">
        <v>105397</v>
      </c>
      <c r="AB201" s="146">
        <f t="shared" si="76"/>
        <v>364897</v>
      </c>
      <c r="AC201" s="573">
        <v>598143.83059546701</v>
      </c>
      <c r="AD201" s="563">
        <v>0.248648648648649</v>
      </c>
      <c r="AE201" s="572">
        <v>36012.919462864702</v>
      </c>
      <c r="AF201" s="584">
        <f t="shared" si="70"/>
        <v>634156.75005833176</v>
      </c>
      <c r="AG201" s="456">
        <f t="shared" si="77"/>
        <v>834263.10238972201</v>
      </c>
    </row>
    <row r="202" spans="1:33" x14ac:dyDescent="0.2">
      <c r="A202" s="7">
        <v>187</v>
      </c>
      <c r="B202" s="29" t="s">
        <v>465</v>
      </c>
      <c r="C202" s="266" t="s">
        <v>593</v>
      </c>
      <c r="D202" s="267" t="s">
        <v>593</v>
      </c>
      <c r="E202" s="115">
        <v>617500</v>
      </c>
      <c r="F202" s="190">
        <f t="shared" ref="F202" si="78">+E202*5.2%+E202</f>
        <v>649610</v>
      </c>
      <c r="G202" s="271">
        <v>597641.19999999995</v>
      </c>
      <c r="H202" s="305">
        <f t="shared" si="71"/>
        <v>628120.90119999996</v>
      </c>
      <c r="I202" s="272">
        <f t="shared" si="72"/>
        <v>638865.45059999998</v>
      </c>
      <c r="K202" s="120">
        <v>187</v>
      </c>
      <c r="L202" s="126" t="s">
        <v>465</v>
      </c>
      <c r="M202" s="56">
        <v>2581600</v>
      </c>
      <c r="N202" s="40">
        <v>0.24864864864864866</v>
      </c>
      <c r="O202" s="356">
        <v>1092465</v>
      </c>
      <c r="P202" s="361">
        <f t="shared" si="73"/>
        <v>3674065</v>
      </c>
      <c r="Q202" s="56">
        <v>2470960</v>
      </c>
      <c r="R202" s="40">
        <v>0.24864864864864866</v>
      </c>
      <c r="S202" s="60">
        <v>1132191</v>
      </c>
      <c r="T202" s="162">
        <f t="shared" si="74"/>
        <v>3603151</v>
      </c>
      <c r="U202" s="364">
        <v>2710680</v>
      </c>
      <c r="V202" s="40">
        <v>0.24864864864864866</v>
      </c>
      <c r="W202" s="43">
        <v>993150.2799999998</v>
      </c>
      <c r="X202" s="146">
        <f t="shared" si="75"/>
        <v>3703830.28</v>
      </c>
      <c r="Y202" s="364">
        <v>2802880</v>
      </c>
      <c r="Z202" s="40">
        <v>0.24864864864864866</v>
      </c>
      <c r="AA202" s="43">
        <v>1112328</v>
      </c>
      <c r="AB202" s="146">
        <f t="shared" si="76"/>
        <v>3915208</v>
      </c>
      <c r="AC202" s="573">
        <v>699129.15264405205</v>
      </c>
      <c r="AD202" s="563">
        <v>0.248648648648649</v>
      </c>
      <c r="AE202" s="572">
        <v>165662.536769856</v>
      </c>
      <c r="AF202" s="584">
        <f t="shared" si="70"/>
        <v>864791.68941390805</v>
      </c>
      <c r="AG202" s="456">
        <f t="shared" si="77"/>
        <v>2733318.5700023179</v>
      </c>
    </row>
    <row r="203" spans="1:33" x14ac:dyDescent="0.2">
      <c r="A203" s="7">
        <v>188</v>
      </c>
      <c r="B203" s="12" t="s">
        <v>520</v>
      </c>
      <c r="C203" s="266" t="s">
        <v>593</v>
      </c>
      <c r="D203" s="267" t="s">
        <v>593</v>
      </c>
      <c r="E203" s="266" t="s">
        <v>593</v>
      </c>
      <c r="F203" s="267" t="s">
        <v>593</v>
      </c>
      <c r="G203" s="271">
        <v>94703.144</v>
      </c>
      <c r="H203" s="305">
        <f t="shared" si="71"/>
        <v>99533.004344000001</v>
      </c>
      <c r="I203" s="272">
        <f t="shared" si="72"/>
        <v>99533.004344000001</v>
      </c>
      <c r="K203" s="120">
        <v>188</v>
      </c>
      <c r="L203" s="124" t="s">
        <v>520</v>
      </c>
      <c r="M203" s="357">
        <v>120560</v>
      </c>
      <c r="N203" s="40">
        <v>1.05</v>
      </c>
      <c r="O203" s="358">
        <v>48934</v>
      </c>
      <c r="P203" s="361">
        <f t="shared" si="73"/>
        <v>169494</v>
      </c>
      <c r="Q203" s="357">
        <v>111760</v>
      </c>
      <c r="R203" s="40">
        <v>1.05</v>
      </c>
      <c r="S203" s="363">
        <v>53548</v>
      </c>
      <c r="T203" s="162">
        <f t="shared" si="74"/>
        <v>165308</v>
      </c>
      <c r="U203" s="365">
        <v>127020</v>
      </c>
      <c r="V203" s="311">
        <v>1.05</v>
      </c>
      <c r="W203" s="366">
        <v>35916</v>
      </c>
      <c r="X203" s="146">
        <f t="shared" si="75"/>
        <v>162936</v>
      </c>
      <c r="Y203" s="123">
        <v>129360</v>
      </c>
      <c r="Z203" s="40">
        <v>1.05</v>
      </c>
      <c r="AA203" s="41">
        <v>52139</v>
      </c>
      <c r="AB203" s="146">
        <f t="shared" si="76"/>
        <v>181499</v>
      </c>
      <c r="AC203" s="571">
        <v>699129.15264405205</v>
      </c>
      <c r="AD203" s="563">
        <v>1.05</v>
      </c>
      <c r="AE203" s="570">
        <v>120638.619339579</v>
      </c>
      <c r="AF203" s="570">
        <f t="shared" si="70"/>
        <v>819767.77198363107</v>
      </c>
      <c r="AG203" s="456">
        <f t="shared" si="77"/>
        <v>266422.96272127185</v>
      </c>
    </row>
    <row r="204" spans="1:33" x14ac:dyDescent="0.2">
      <c r="A204" s="7">
        <v>189</v>
      </c>
      <c r="B204" s="12" t="s">
        <v>521</v>
      </c>
      <c r="C204" s="266" t="s">
        <v>593</v>
      </c>
      <c r="D204" s="267" t="s">
        <v>593</v>
      </c>
      <c r="E204" s="266" t="s">
        <v>593</v>
      </c>
      <c r="F204" s="267" t="s">
        <v>593</v>
      </c>
      <c r="G204" s="271">
        <v>100495.6664</v>
      </c>
      <c r="H204" s="305">
        <f t="shared" si="71"/>
        <v>105620.9453864</v>
      </c>
      <c r="I204" s="272">
        <f t="shared" si="72"/>
        <v>105620.9453864</v>
      </c>
      <c r="K204" s="120">
        <v>189</v>
      </c>
      <c r="L204" s="124" t="s">
        <v>521</v>
      </c>
      <c r="M204" s="357">
        <v>125840</v>
      </c>
      <c r="N204" s="40">
        <v>4</v>
      </c>
      <c r="O204" s="358">
        <v>51850</v>
      </c>
      <c r="P204" s="361">
        <f t="shared" si="73"/>
        <v>177690</v>
      </c>
      <c r="Q204" s="357">
        <v>117040</v>
      </c>
      <c r="R204" s="40">
        <v>4</v>
      </c>
      <c r="S204" s="363">
        <v>54018</v>
      </c>
      <c r="T204" s="162">
        <f t="shared" si="74"/>
        <v>171058</v>
      </c>
      <c r="U204" s="365">
        <v>100081</v>
      </c>
      <c r="V204" s="311">
        <v>4</v>
      </c>
      <c r="W204" s="366">
        <v>29520.41</v>
      </c>
      <c r="X204" s="146">
        <f t="shared" si="75"/>
        <v>129601.41</v>
      </c>
      <c r="Y204" s="123">
        <v>129360</v>
      </c>
      <c r="Z204" s="40">
        <v>4</v>
      </c>
      <c r="AA204" s="41">
        <v>53079</v>
      </c>
      <c r="AB204" s="146">
        <f t="shared" si="76"/>
        <v>182439</v>
      </c>
      <c r="AC204" s="571">
        <v>458318.00006665598</v>
      </c>
      <c r="AD204" s="563">
        <v>4</v>
      </c>
      <c r="AE204" s="570">
        <v>44480.1503115538</v>
      </c>
      <c r="AF204" s="570">
        <f t="shared" si="70"/>
        <v>502798.15037820977</v>
      </c>
      <c r="AG204" s="456">
        <f t="shared" si="77"/>
        <v>211534.5842941016</v>
      </c>
    </row>
    <row r="205" spans="1:33" x14ac:dyDescent="0.2">
      <c r="A205" s="7">
        <v>190</v>
      </c>
      <c r="B205" s="33" t="s">
        <v>566</v>
      </c>
      <c r="C205" s="266" t="s">
        <v>593</v>
      </c>
      <c r="D205" s="267" t="s">
        <v>593</v>
      </c>
      <c r="E205" s="266" t="s">
        <v>593</v>
      </c>
      <c r="F205" s="267" t="s">
        <v>593</v>
      </c>
      <c r="G205" s="348" t="s">
        <v>593</v>
      </c>
      <c r="H205" s="346" t="s">
        <v>593</v>
      </c>
      <c r="I205" s="345" t="s">
        <v>593</v>
      </c>
      <c r="K205" s="120">
        <v>190</v>
      </c>
      <c r="L205" s="126" t="s">
        <v>566</v>
      </c>
      <c r="M205" s="160">
        <v>3137555</v>
      </c>
      <c r="N205" s="40">
        <v>4.5199999999999996</v>
      </c>
      <c r="O205" s="359">
        <v>249750</v>
      </c>
      <c r="P205" s="361">
        <f t="shared" si="73"/>
        <v>3387305</v>
      </c>
      <c r="Q205" s="160">
        <v>2913444</v>
      </c>
      <c r="R205" s="40">
        <v>4.5199999999999996</v>
      </c>
      <c r="S205" s="160">
        <v>258750</v>
      </c>
      <c r="T205" s="162">
        <f t="shared" si="74"/>
        <v>3172194</v>
      </c>
      <c r="U205" s="134">
        <v>3115144</v>
      </c>
      <c r="V205" s="40">
        <v>4.5199999999999996</v>
      </c>
      <c r="W205" s="134">
        <v>225000</v>
      </c>
      <c r="X205" s="146">
        <f t="shared" si="75"/>
        <v>3340144</v>
      </c>
      <c r="Y205" s="134">
        <v>3339255</v>
      </c>
      <c r="Z205" s="40">
        <v>4.5199999999999996</v>
      </c>
      <c r="AA205" s="134">
        <v>254250</v>
      </c>
      <c r="AB205" s="146">
        <f t="shared" si="76"/>
        <v>3593505</v>
      </c>
      <c r="AC205" s="586">
        <v>699129.15264405205</v>
      </c>
      <c r="AD205" s="563">
        <v>4.5199999999999996</v>
      </c>
      <c r="AE205" s="586">
        <v>515801.95261738898</v>
      </c>
      <c r="AF205" s="570">
        <f t="shared" si="70"/>
        <v>1214931.1052614411</v>
      </c>
      <c r="AG205" s="456">
        <f t="shared" si="77"/>
        <v>2941615.8210522882</v>
      </c>
    </row>
    <row r="206" spans="1:33" x14ac:dyDescent="0.2">
      <c r="A206" s="7">
        <v>191</v>
      </c>
      <c r="B206" s="33" t="s">
        <v>567</v>
      </c>
      <c r="C206" s="266" t="s">
        <v>593</v>
      </c>
      <c r="D206" s="267" t="s">
        <v>593</v>
      </c>
      <c r="E206" s="266" t="s">
        <v>593</v>
      </c>
      <c r="F206" s="267" t="s">
        <v>593</v>
      </c>
      <c r="G206" s="348" t="s">
        <v>593</v>
      </c>
      <c r="H206" s="346" t="s">
        <v>593</v>
      </c>
      <c r="I206" s="345" t="s">
        <v>593</v>
      </c>
      <c r="K206" s="120">
        <v>191</v>
      </c>
      <c r="L206" s="126" t="s">
        <v>567</v>
      </c>
      <c r="M206" s="160">
        <v>3239610</v>
      </c>
      <c r="N206" s="40">
        <v>4.5199999999999996</v>
      </c>
      <c r="O206" s="359">
        <v>252000</v>
      </c>
      <c r="P206" s="361">
        <f t="shared" si="73"/>
        <v>3491610</v>
      </c>
      <c r="Q206" s="160">
        <v>2915649</v>
      </c>
      <c r="R206" s="40">
        <v>4.5199999999999996</v>
      </c>
      <c r="S206" s="160">
        <v>261000</v>
      </c>
      <c r="T206" s="162">
        <f t="shared" si="74"/>
        <v>3176649</v>
      </c>
      <c r="U206" s="134">
        <v>3401590</v>
      </c>
      <c r="V206" s="40">
        <v>4.5199999999999996</v>
      </c>
      <c r="W206" s="134">
        <v>225000</v>
      </c>
      <c r="X206" s="146">
        <f t="shared" si="75"/>
        <v>3626590</v>
      </c>
      <c r="Y206" s="134">
        <v>3494151</v>
      </c>
      <c r="Z206" s="40">
        <v>4.5199999999999996</v>
      </c>
      <c r="AA206" s="134">
        <v>256500</v>
      </c>
      <c r="AB206" s="146">
        <f t="shared" si="76"/>
        <v>3750651</v>
      </c>
      <c r="AC206" s="586">
        <v>489390.40685083601</v>
      </c>
      <c r="AD206" s="563">
        <v>4.5199999999999996</v>
      </c>
      <c r="AE206" s="586">
        <v>32128.868614842198</v>
      </c>
      <c r="AF206" s="570">
        <f t="shared" si="70"/>
        <v>521519.27546567819</v>
      </c>
      <c r="AG206" s="456">
        <f t="shared" si="77"/>
        <v>2913403.8550931355</v>
      </c>
    </row>
    <row r="207" spans="1:33" x14ac:dyDescent="0.2">
      <c r="A207" s="7">
        <v>192</v>
      </c>
      <c r="B207" s="33" t="s">
        <v>568</v>
      </c>
      <c r="C207" s="266" t="s">
        <v>593</v>
      </c>
      <c r="D207" s="267" t="s">
        <v>593</v>
      </c>
      <c r="E207" s="266" t="s">
        <v>593</v>
      </c>
      <c r="F207" s="267" t="s">
        <v>593</v>
      </c>
      <c r="G207" s="348" t="s">
        <v>593</v>
      </c>
      <c r="H207" s="346" t="s">
        <v>593</v>
      </c>
      <c r="I207" s="345" t="s">
        <v>593</v>
      </c>
      <c r="K207" s="120">
        <v>192</v>
      </c>
      <c r="L207" s="126" t="s">
        <v>568</v>
      </c>
      <c r="M207" s="160">
        <v>592200</v>
      </c>
      <c r="N207" s="40">
        <v>0.89</v>
      </c>
      <c r="O207" s="359">
        <v>43008</v>
      </c>
      <c r="P207" s="361">
        <f t="shared" si="73"/>
        <v>635208</v>
      </c>
      <c r="Q207" s="160">
        <v>541800</v>
      </c>
      <c r="R207" s="40">
        <v>0.89</v>
      </c>
      <c r="S207" s="160">
        <v>43392</v>
      </c>
      <c r="T207" s="162">
        <f t="shared" si="74"/>
        <v>585192</v>
      </c>
      <c r="U207" s="134">
        <v>588000</v>
      </c>
      <c r="V207" s="40">
        <v>0.89</v>
      </c>
      <c r="W207" s="134">
        <v>38400</v>
      </c>
      <c r="X207" s="146">
        <f t="shared" si="75"/>
        <v>626400</v>
      </c>
      <c r="Y207" s="134">
        <v>609000</v>
      </c>
      <c r="Z207" s="40">
        <v>0.89</v>
      </c>
      <c r="AA207" s="134">
        <v>41856</v>
      </c>
      <c r="AB207" s="146">
        <f t="shared" si="76"/>
        <v>650856</v>
      </c>
      <c r="AC207" s="586">
        <v>293550</v>
      </c>
      <c r="AD207" s="563">
        <v>0.89</v>
      </c>
      <c r="AE207" s="586">
        <v>87550</v>
      </c>
      <c r="AF207" s="570">
        <f t="shared" si="70"/>
        <v>381100</v>
      </c>
      <c r="AG207" s="456">
        <f t="shared" si="77"/>
        <v>575751.19999999995</v>
      </c>
    </row>
    <row r="208" spans="1:33" x14ac:dyDescent="0.2">
      <c r="A208" s="7">
        <v>193</v>
      </c>
      <c r="B208" s="33" t="s">
        <v>569</v>
      </c>
      <c r="C208" s="266" t="s">
        <v>593</v>
      </c>
      <c r="D208" s="267" t="s">
        <v>593</v>
      </c>
      <c r="E208" s="266" t="s">
        <v>593</v>
      </c>
      <c r="F208" s="267" t="s">
        <v>593</v>
      </c>
      <c r="G208" s="348" t="s">
        <v>593</v>
      </c>
      <c r="H208" s="346" t="s">
        <v>593</v>
      </c>
      <c r="I208" s="345" t="s">
        <v>593</v>
      </c>
      <c r="K208" s="120">
        <v>193</v>
      </c>
      <c r="L208" s="126" t="s">
        <v>569</v>
      </c>
      <c r="M208" s="160">
        <v>1967053</v>
      </c>
      <c r="N208" s="40">
        <v>1.98</v>
      </c>
      <c r="O208" s="359">
        <v>198135</v>
      </c>
      <c r="P208" s="361">
        <f t="shared" si="73"/>
        <v>2165188</v>
      </c>
      <c r="Q208" s="160">
        <v>1938545</v>
      </c>
      <c r="R208" s="40">
        <v>1.98</v>
      </c>
      <c r="S208" s="160">
        <v>205275</v>
      </c>
      <c r="T208" s="162">
        <f t="shared" si="74"/>
        <v>2143820</v>
      </c>
      <c r="U208" s="134">
        <v>2009815</v>
      </c>
      <c r="V208" s="40">
        <v>1.98</v>
      </c>
      <c r="W208" s="134">
        <v>178500</v>
      </c>
      <c r="X208" s="146">
        <f t="shared" si="75"/>
        <v>2188315</v>
      </c>
      <c r="Y208" s="134">
        <v>2095339</v>
      </c>
      <c r="Z208" s="40">
        <v>1.98</v>
      </c>
      <c r="AA208" s="134">
        <v>199920</v>
      </c>
      <c r="AB208" s="146">
        <f t="shared" si="76"/>
        <v>2295259</v>
      </c>
      <c r="AC208" s="586">
        <v>597400</v>
      </c>
      <c r="AD208" s="563">
        <v>1.98</v>
      </c>
      <c r="AE208" s="586">
        <v>118450</v>
      </c>
      <c r="AF208" s="570">
        <f t="shared" si="70"/>
        <v>715850</v>
      </c>
      <c r="AG208" s="456">
        <f t="shared" si="77"/>
        <v>1901686.4</v>
      </c>
    </row>
    <row r="209" spans="1:33" x14ac:dyDescent="0.2">
      <c r="A209" s="7">
        <v>194</v>
      </c>
      <c r="B209" s="33" t="s">
        <v>570</v>
      </c>
      <c r="C209" s="266" t="s">
        <v>593</v>
      </c>
      <c r="D209" s="267" t="s">
        <v>593</v>
      </c>
      <c r="E209" s="266" t="s">
        <v>593</v>
      </c>
      <c r="F209" s="267" t="s">
        <v>593</v>
      </c>
      <c r="G209" s="348" t="s">
        <v>593</v>
      </c>
      <c r="H209" s="346" t="s">
        <v>593</v>
      </c>
      <c r="I209" s="345" t="s">
        <v>593</v>
      </c>
      <c r="K209" s="120">
        <v>194</v>
      </c>
      <c r="L209" s="126" t="s">
        <v>570</v>
      </c>
      <c r="M209" s="160">
        <v>261000</v>
      </c>
      <c r="N209" s="40">
        <v>16.3</v>
      </c>
      <c r="O209" s="359">
        <v>86464</v>
      </c>
      <c r="P209" s="361">
        <f t="shared" si="73"/>
        <v>347464</v>
      </c>
      <c r="Q209" s="160">
        <v>234000</v>
      </c>
      <c r="R209" s="40">
        <v>16.3</v>
      </c>
      <c r="S209" s="160">
        <v>86464</v>
      </c>
      <c r="T209" s="162">
        <f t="shared" si="74"/>
        <v>320464</v>
      </c>
      <c r="U209" s="134">
        <v>255600</v>
      </c>
      <c r="V209" s="40">
        <v>16.3</v>
      </c>
      <c r="W209" s="134">
        <v>77200</v>
      </c>
      <c r="X209" s="146">
        <f t="shared" si="75"/>
        <v>332800</v>
      </c>
      <c r="Y209" s="134">
        <v>268200</v>
      </c>
      <c r="Z209" s="40">
        <v>16.3</v>
      </c>
      <c r="AA209" s="134">
        <v>88008</v>
      </c>
      <c r="AB209" s="146">
        <f t="shared" si="76"/>
        <v>356208</v>
      </c>
      <c r="AC209" s="586">
        <v>302991.86332800001</v>
      </c>
      <c r="AD209" s="563">
        <v>16.3</v>
      </c>
      <c r="AE209" s="586">
        <v>35349.050721599997</v>
      </c>
      <c r="AF209" s="570">
        <f t="shared" si="70"/>
        <v>338340.91404960002</v>
      </c>
      <c r="AG209" s="456">
        <f t="shared" si="77"/>
        <v>339055.38280992</v>
      </c>
    </row>
    <row r="210" spans="1:33" x14ac:dyDescent="0.2">
      <c r="A210" s="7">
        <v>195</v>
      </c>
      <c r="B210" s="33" t="s">
        <v>571</v>
      </c>
      <c r="C210" s="266" t="s">
        <v>593</v>
      </c>
      <c r="D210" s="267" t="s">
        <v>593</v>
      </c>
      <c r="E210" s="266" t="s">
        <v>593</v>
      </c>
      <c r="F210" s="267" t="s">
        <v>593</v>
      </c>
      <c r="G210" s="348" t="s">
        <v>593</v>
      </c>
      <c r="H210" s="346" t="s">
        <v>593</v>
      </c>
      <c r="I210" s="345" t="s">
        <v>593</v>
      </c>
      <c r="K210" s="120">
        <v>195</v>
      </c>
      <c r="L210" s="126" t="s">
        <v>571</v>
      </c>
      <c r="M210" s="160">
        <v>138890</v>
      </c>
      <c r="N210" s="40">
        <v>2.36</v>
      </c>
      <c r="O210" s="359">
        <v>45732</v>
      </c>
      <c r="P210" s="361">
        <f t="shared" si="73"/>
        <v>184622</v>
      </c>
      <c r="Q210" s="160">
        <v>125197</v>
      </c>
      <c r="R210" s="40">
        <v>2.36</v>
      </c>
      <c r="S210" s="160">
        <v>46556</v>
      </c>
      <c r="T210" s="162">
        <f t="shared" si="74"/>
        <v>171753</v>
      </c>
      <c r="U210" s="134">
        <v>140846</v>
      </c>
      <c r="V210" s="40">
        <v>2.36</v>
      </c>
      <c r="W210" s="134">
        <v>41200</v>
      </c>
      <c r="X210" s="146">
        <f t="shared" si="75"/>
        <v>182046</v>
      </c>
      <c r="Y210" s="134">
        <v>147693</v>
      </c>
      <c r="Z210" s="40">
        <v>2.36</v>
      </c>
      <c r="AA210" s="134">
        <v>46144</v>
      </c>
      <c r="AB210" s="146">
        <f t="shared" si="76"/>
        <v>193837</v>
      </c>
      <c r="AC210" s="586">
        <v>360500</v>
      </c>
      <c r="AD210" s="563">
        <v>2.36</v>
      </c>
      <c r="AE210" s="586">
        <v>66950</v>
      </c>
      <c r="AF210" s="570">
        <f t="shared" si="70"/>
        <v>427450</v>
      </c>
      <c r="AG210" s="456">
        <f t="shared" si="77"/>
        <v>231941.6</v>
      </c>
    </row>
    <row r="211" spans="1:33" x14ac:dyDescent="0.2">
      <c r="A211" s="7">
        <v>196</v>
      </c>
      <c r="B211" s="33" t="s">
        <v>572</v>
      </c>
      <c r="C211" s="266" t="s">
        <v>593</v>
      </c>
      <c r="D211" s="267" t="s">
        <v>593</v>
      </c>
      <c r="E211" s="266" t="s">
        <v>593</v>
      </c>
      <c r="F211" s="267" t="s">
        <v>593</v>
      </c>
      <c r="G211" s="348" t="s">
        <v>593</v>
      </c>
      <c r="H211" s="346" t="s">
        <v>593</v>
      </c>
      <c r="I211" s="345" t="s">
        <v>593</v>
      </c>
      <c r="K211" s="120">
        <v>196</v>
      </c>
      <c r="L211" s="126" t="s">
        <v>572</v>
      </c>
      <c r="M211" s="160">
        <v>146451</v>
      </c>
      <c r="N211" s="40">
        <v>1.2</v>
      </c>
      <c r="O211" s="359">
        <v>45320</v>
      </c>
      <c r="P211" s="361">
        <f t="shared" si="73"/>
        <v>191771</v>
      </c>
      <c r="Q211" s="160">
        <v>136351</v>
      </c>
      <c r="R211" s="40">
        <v>1.2</v>
      </c>
      <c r="S211" s="160">
        <v>46556</v>
      </c>
      <c r="T211" s="162">
        <f t="shared" si="74"/>
        <v>182907</v>
      </c>
      <c r="U211" s="134">
        <v>145441</v>
      </c>
      <c r="V211" s="40">
        <v>1.2</v>
      </c>
      <c r="W211" s="134">
        <v>41200</v>
      </c>
      <c r="X211" s="146">
        <f t="shared" si="75"/>
        <v>186641</v>
      </c>
      <c r="Y211" s="134">
        <v>150491</v>
      </c>
      <c r="Z211" s="40">
        <v>1.2</v>
      </c>
      <c r="AA211" s="134">
        <v>46556</v>
      </c>
      <c r="AB211" s="146">
        <f t="shared" si="76"/>
        <v>197047</v>
      </c>
      <c r="AC211" s="586">
        <v>370800</v>
      </c>
      <c r="AD211" s="563">
        <v>1.2</v>
      </c>
      <c r="AE211" s="586">
        <v>72100</v>
      </c>
      <c r="AF211" s="570">
        <f t="shared" si="70"/>
        <v>442900</v>
      </c>
      <c r="AG211" s="456">
        <f t="shared" si="77"/>
        <v>240253.2</v>
      </c>
    </row>
    <row r="212" spans="1:33" x14ac:dyDescent="0.2">
      <c r="A212" s="7">
        <v>197</v>
      </c>
      <c r="B212" s="33" t="s">
        <v>573</v>
      </c>
      <c r="C212" s="266" t="s">
        <v>593</v>
      </c>
      <c r="D212" s="267" t="s">
        <v>593</v>
      </c>
      <c r="E212" s="266" t="s">
        <v>593</v>
      </c>
      <c r="F212" s="267" t="s">
        <v>593</v>
      </c>
      <c r="G212" s="348" t="s">
        <v>593</v>
      </c>
      <c r="H212" s="346" t="s">
        <v>593</v>
      </c>
      <c r="I212" s="345" t="s">
        <v>593</v>
      </c>
      <c r="K212" s="120">
        <v>197</v>
      </c>
      <c r="L212" s="126" t="s">
        <v>573</v>
      </c>
      <c r="M212" s="160">
        <v>833645</v>
      </c>
      <c r="N212" s="40">
        <v>3.56</v>
      </c>
      <c r="O212" s="359">
        <v>266400</v>
      </c>
      <c r="P212" s="361">
        <f t="shared" si="73"/>
        <v>1100045</v>
      </c>
      <c r="Q212" s="160">
        <v>729439</v>
      </c>
      <c r="R212" s="40">
        <v>3.56</v>
      </c>
      <c r="S212" s="160">
        <v>278400</v>
      </c>
      <c r="T212" s="162">
        <f t="shared" si="74"/>
        <v>1007839</v>
      </c>
      <c r="U212" s="134">
        <v>804699</v>
      </c>
      <c r="V212" s="40">
        <v>3.56</v>
      </c>
      <c r="W212" s="134">
        <v>240000</v>
      </c>
      <c r="X212" s="146">
        <f t="shared" si="75"/>
        <v>1044699</v>
      </c>
      <c r="Y212" s="134">
        <v>851012</v>
      </c>
      <c r="Z212" s="40">
        <v>3.56</v>
      </c>
      <c r="AA212" s="134">
        <v>266400</v>
      </c>
      <c r="AB212" s="146">
        <f t="shared" si="76"/>
        <v>1117412</v>
      </c>
      <c r="AC212" s="586">
        <v>568478.10427988996</v>
      </c>
      <c r="AD212" s="563">
        <v>3.56</v>
      </c>
      <c r="AE212" s="586">
        <v>102867.46648874199</v>
      </c>
      <c r="AF212" s="570">
        <f t="shared" si="70"/>
        <v>671345.57076863199</v>
      </c>
      <c r="AG212" s="456">
        <f t="shared" si="77"/>
        <v>988268.11415372638</v>
      </c>
    </row>
    <row r="213" spans="1:33" x14ac:dyDescent="0.2">
      <c r="A213" s="7">
        <v>198</v>
      </c>
      <c r="B213" s="33" t="s">
        <v>574</v>
      </c>
      <c r="C213" s="266" t="s">
        <v>593</v>
      </c>
      <c r="D213" s="267" t="s">
        <v>593</v>
      </c>
      <c r="E213" s="266" t="s">
        <v>593</v>
      </c>
      <c r="F213" s="267" t="s">
        <v>593</v>
      </c>
      <c r="G213" s="348" t="s">
        <v>593</v>
      </c>
      <c r="H213" s="346" t="s">
        <v>593</v>
      </c>
      <c r="I213" s="345" t="s">
        <v>593</v>
      </c>
      <c r="K213" s="120">
        <v>198</v>
      </c>
      <c r="L213" s="126" t="s">
        <v>574</v>
      </c>
      <c r="M213" s="160">
        <v>613151</v>
      </c>
      <c r="N213" s="40">
        <v>12.62</v>
      </c>
      <c r="O213" s="359">
        <v>185774</v>
      </c>
      <c r="P213" s="361">
        <f t="shared" si="73"/>
        <v>798925</v>
      </c>
      <c r="Q213" s="160">
        <v>557410</v>
      </c>
      <c r="R213" s="40">
        <v>12.62</v>
      </c>
      <c r="S213" s="160">
        <v>187433</v>
      </c>
      <c r="T213" s="162">
        <f t="shared" si="74"/>
        <v>744843</v>
      </c>
      <c r="U213" s="134">
        <v>617439</v>
      </c>
      <c r="V213" s="40">
        <v>12.62</v>
      </c>
      <c r="W213" s="134">
        <v>165870</v>
      </c>
      <c r="X213" s="146">
        <f t="shared" si="75"/>
        <v>783309</v>
      </c>
      <c r="Y213" s="134">
        <v>634590</v>
      </c>
      <c r="Z213" s="40">
        <v>12.62</v>
      </c>
      <c r="AA213" s="134">
        <v>187433</v>
      </c>
      <c r="AB213" s="146">
        <f t="shared" si="76"/>
        <v>822023</v>
      </c>
      <c r="AC213" s="586">
        <v>642921.66555463697</v>
      </c>
      <c r="AD213" s="563">
        <v>12.62</v>
      </c>
      <c r="AE213" s="586">
        <v>160087.49472310499</v>
      </c>
      <c r="AF213" s="570">
        <f t="shared" si="70"/>
        <v>803009.16027774196</v>
      </c>
      <c r="AG213" s="456">
        <f t="shared" si="77"/>
        <v>790421.83205554844</v>
      </c>
    </row>
    <row r="214" spans="1:33" x14ac:dyDescent="0.2">
      <c r="A214" s="7">
        <v>199</v>
      </c>
      <c r="B214" s="33" t="s">
        <v>299</v>
      </c>
      <c r="C214" s="266" t="s">
        <v>593</v>
      </c>
      <c r="D214" s="267" t="s">
        <v>593</v>
      </c>
      <c r="E214" s="266" t="s">
        <v>593</v>
      </c>
      <c r="F214" s="267" t="s">
        <v>593</v>
      </c>
      <c r="G214" s="348" t="s">
        <v>593</v>
      </c>
      <c r="H214" s="346" t="s">
        <v>593</v>
      </c>
      <c r="I214" s="345" t="s">
        <v>593</v>
      </c>
      <c r="K214" s="120">
        <v>199</v>
      </c>
      <c r="L214" s="126" t="s">
        <v>299</v>
      </c>
      <c r="M214" s="160">
        <v>460800</v>
      </c>
      <c r="N214" s="40">
        <v>4.0999999999999996</v>
      </c>
      <c r="O214" s="359">
        <v>155320</v>
      </c>
      <c r="P214" s="361">
        <f t="shared" si="73"/>
        <v>616120</v>
      </c>
      <c r="Q214" s="160">
        <v>406400</v>
      </c>
      <c r="R214" s="40">
        <v>4.0999999999999996</v>
      </c>
      <c r="S214" s="160">
        <v>163792</v>
      </c>
      <c r="T214" s="162">
        <f t="shared" si="74"/>
        <v>570192</v>
      </c>
      <c r="U214" s="134">
        <v>460800</v>
      </c>
      <c r="V214" s="40">
        <v>4.0999999999999996</v>
      </c>
      <c r="W214" s="134">
        <v>141200</v>
      </c>
      <c r="X214" s="146">
        <f t="shared" si="75"/>
        <v>602000</v>
      </c>
      <c r="Y214" s="134">
        <v>486400</v>
      </c>
      <c r="Z214" s="40">
        <v>4.0999999999999996</v>
      </c>
      <c r="AA214" s="134">
        <v>160968</v>
      </c>
      <c r="AB214" s="146">
        <f t="shared" si="76"/>
        <v>647368</v>
      </c>
      <c r="AC214" s="586">
        <v>1395151.0646096901</v>
      </c>
      <c r="AD214" s="563">
        <v>4.0999999999999996</v>
      </c>
      <c r="AE214" s="586">
        <v>1484056.98852092</v>
      </c>
      <c r="AF214" s="570">
        <f t="shared" si="70"/>
        <v>2879208.0531306099</v>
      </c>
      <c r="AG214" s="456">
        <f t="shared" si="77"/>
        <v>1062977.610626122</v>
      </c>
    </row>
    <row r="215" spans="1:33" x14ac:dyDescent="0.2">
      <c r="A215" s="7">
        <v>200</v>
      </c>
      <c r="B215" s="33" t="s">
        <v>575</v>
      </c>
      <c r="C215" s="266" t="s">
        <v>593</v>
      </c>
      <c r="D215" s="267" t="s">
        <v>593</v>
      </c>
      <c r="E215" s="115">
        <v>617500</v>
      </c>
      <c r="F215" s="190">
        <f t="shared" ref="F215" si="79">+E215*5.2%+E215</f>
        <v>649610</v>
      </c>
      <c r="G215" s="348" t="s">
        <v>593</v>
      </c>
      <c r="H215" s="346" t="s">
        <v>593</v>
      </c>
      <c r="I215" s="272">
        <f t="shared" si="72"/>
        <v>649610</v>
      </c>
      <c r="K215" s="120">
        <v>200</v>
      </c>
      <c r="L215" s="126" t="s">
        <v>575</v>
      </c>
      <c r="M215" s="160">
        <v>392544</v>
      </c>
      <c r="N215" s="40">
        <v>3.2</v>
      </c>
      <c r="O215" s="359">
        <v>126500</v>
      </c>
      <c r="P215" s="361">
        <f t="shared" si="73"/>
        <v>519044</v>
      </c>
      <c r="Q215" s="160">
        <v>361920</v>
      </c>
      <c r="R215" s="40">
        <v>3.2</v>
      </c>
      <c r="S215" s="160">
        <v>133400</v>
      </c>
      <c r="T215" s="162">
        <f t="shared" si="74"/>
        <v>495320</v>
      </c>
      <c r="U215" s="134">
        <v>400896</v>
      </c>
      <c r="V215" s="40">
        <v>3.2</v>
      </c>
      <c r="W215" s="134">
        <v>115000</v>
      </c>
      <c r="X215" s="146">
        <f t="shared" si="75"/>
        <v>515896</v>
      </c>
      <c r="Y215" s="134">
        <v>423168</v>
      </c>
      <c r="Z215" s="40">
        <v>3.2</v>
      </c>
      <c r="AA215" s="134">
        <v>131100</v>
      </c>
      <c r="AB215" s="146">
        <f t="shared" si="76"/>
        <v>554268</v>
      </c>
      <c r="AC215" s="586">
        <v>452648.90879999998</v>
      </c>
      <c r="AD215" s="563">
        <v>3.2</v>
      </c>
      <c r="AE215" s="586">
        <v>174458.43359999999</v>
      </c>
      <c r="AF215" s="570">
        <f t="shared" si="70"/>
        <v>627107.34239999996</v>
      </c>
      <c r="AG215" s="456">
        <f t="shared" si="77"/>
        <v>560207.55706666666</v>
      </c>
    </row>
    <row r="216" spans="1:33" x14ac:dyDescent="0.2">
      <c r="A216" s="7">
        <v>201</v>
      </c>
      <c r="B216" s="33" t="s">
        <v>576</v>
      </c>
      <c r="C216" s="266" t="s">
        <v>593</v>
      </c>
      <c r="D216" s="267" t="s">
        <v>593</v>
      </c>
      <c r="E216" s="266" t="s">
        <v>593</v>
      </c>
      <c r="F216" s="267" t="s">
        <v>593</v>
      </c>
      <c r="G216" s="348" t="s">
        <v>593</v>
      </c>
      <c r="H216" s="346" t="s">
        <v>593</v>
      </c>
      <c r="I216" s="345" t="s">
        <v>593</v>
      </c>
      <c r="K216" s="120">
        <v>201</v>
      </c>
      <c r="L216" s="126" t="s">
        <v>576</v>
      </c>
      <c r="M216" s="160">
        <v>1065960</v>
      </c>
      <c r="N216" s="40">
        <v>6.5</v>
      </c>
      <c r="O216" s="359">
        <v>352000</v>
      </c>
      <c r="P216" s="361">
        <f t="shared" si="73"/>
        <v>1417960</v>
      </c>
      <c r="Q216" s="160">
        <v>1018584</v>
      </c>
      <c r="R216" s="40">
        <v>6.5</v>
      </c>
      <c r="S216" s="160">
        <v>364800</v>
      </c>
      <c r="T216" s="162">
        <f t="shared" si="74"/>
        <v>1383384</v>
      </c>
      <c r="U216" s="134">
        <v>1137024</v>
      </c>
      <c r="V216" s="40">
        <v>6.5</v>
      </c>
      <c r="W216" s="134">
        <v>320000</v>
      </c>
      <c r="X216" s="146">
        <f t="shared" si="75"/>
        <v>1457024</v>
      </c>
      <c r="Y216" s="134">
        <v>1144920</v>
      </c>
      <c r="Z216" s="40">
        <v>6.5</v>
      </c>
      <c r="AA216" s="134">
        <v>355200</v>
      </c>
      <c r="AB216" s="146">
        <f t="shared" si="76"/>
        <v>1500120</v>
      </c>
      <c r="AC216" s="586">
        <v>561556</v>
      </c>
      <c r="AD216" s="563">
        <v>6.5</v>
      </c>
      <c r="AE216" s="586">
        <v>242050</v>
      </c>
      <c r="AF216" s="570">
        <f t="shared" si="70"/>
        <v>803606</v>
      </c>
      <c r="AG216" s="456">
        <f t="shared" si="77"/>
        <v>1312418.8</v>
      </c>
    </row>
    <row r="217" spans="1:33" x14ac:dyDescent="0.2">
      <c r="A217" s="7">
        <v>202</v>
      </c>
      <c r="B217" s="33" t="s">
        <v>577</v>
      </c>
      <c r="C217" s="266" t="s">
        <v>593</v>
      </c>
      <c r="D217" s="267" t="s">
        <v>593</v>
      </c>
      <c r="E217" s="266" t="s">
        <v>593</v>
      </c>
      <c r="F217" s="267" t="s">
        <v>593</v>
      </c>
      <c r="G217" s="348" t="s">
        <v>593</v>
      </c>
      <c r="H217" s="346" t="s">
        <v>593</v>
      </c>
      <c r="I217" s="345" t="s">
        <v>593</v>
      </c>
      <c r="K217" s="120">
        <v>202</v>
      </c>
      <c r="L217" s="126" t="s">
        <v>577</v>
      </c>
      <c r="M217" s="160">
        <v>952538</v>
      </c>
      <c r="N217" s="40">
        <v>4.9000000000000004</v>
      </c>
      <c r="O217" s="359">
        <v>319200</v>
      </c>
      <c r="P217" s="361">
        <f t="shared" si="73"/>
        <v>1271738</v>
      </c>
      <c r="Q217" s="160">
        <v>904221</v>
      </c>
      <c r="R217" s="40">
        <v>4.9000000000000004</v>
      </c>
      <c r="S217" s="160">
        <v>322050</v>
      </c>
      <c r="T217" s="162">
        <f t="shared" si="74"/>
        <v>1226271</v>
      </c>
      <c r="U217" s="134">
        <v>1028465</v>
      </c>
      <c r="V217" s="40">
        <v>4.9000000000000004</v>
      </c>
      <c r="W217" s="134">
        <v>285000</v>
      </c>
      <c r="X217" s="146">
        <f t="shared" si="75"/>
        <v>1313465</v>
      </c>
      <c r="Y217" s="134">
        <v>1007758</v>
      </c>
      <c r="Z217" s="40">
        <v>4.9000000000000004</v>
      </c>
      <c r="AA217" s="134">
        <v>322050</v>
      </c>
      <c r="AB217" s="146">
        <f t="shared" si="76"/>
        <v>1329808</v>
      </c>
      <c r="AC217" s="586">
        <v>381692.44144506898</v>
      </c>
      <c r="AD217" s="563">
        <v>4.9000000000000004</v>
      </c>
      <c r="AE217" s="586">
        <v>478076.55050642899</v>
      </c>
      <c r="AF217" s="570">
        <f t="shared" si="70"/>
        <v>859768.99195149797</v>
      </c>
      <c r="AG217" s="456">
        <f t="shared" si="77"/>
        <v>1200210.1983902997</v>
      </c>
    </row>
    <row r="218" spans="1:33" x14ac:dyDescent="0.2">
      <c r="A218" s="7">
        <v>203</v>
      </c>
      <c r="B218" s="33" t="s">
        <v>477</v>
      </c>
      <c r="C218" s="266" t="s">
        <v>593</v>
      </c>
      <c r="D218" s="267" t="s">
        <v>593</v>
      </c>
      <c r="E218" s="266" t="s">
        <v>593</v>
      </c>
      <c r="F218" s="267" t="s">
        <v>593</v>
      </c>
      <c r="G218" s="348" t="s">
        <v>593</v>
      </c>
      <c r="H218" s="346" t="s">
        <v>593</v>
      </c>
      <c r="I218" s="345" t="s">
        <v>593</v>
      </c>
      <c r="K218" s="120">
        <v>203</v>
      </c>
      <c r="L218" s="126" t="s">
        <v>477</v>
      </c>
      <c r="M218" s="160">
        <v>654620</v>
      </c>
      <c r="N218" s="40">
        <v>1.2</v>
      </c>
      <c r="O218" s="359">
        <v>45320</v>
      </c>
      <c r="P218" s="361">
        <f t="shared" si="73"/>
        <v>699940</v>
      </c>
      <c r="Q218" s="160">
        <v>603910</v>
      </c>
      <c r="R218" s="40">
        <v>1.2</v>
      </c>
      <c r="S218" s="160">
        <v>47380</v>
      </c>
      <c r="T218" s="162">
        <f t="shared" si="74"/>
        <v>651290</v>
      </c>
      <c r="U218" s="134">
        <v>691500</v>
      </c>
      <c r="V218" s="40">
        <v>1.2</v>
      </c>
      <c r="W218" s="134">
        <v>41200</v>
      </c>
      <c r="X218" s="146">
        <f t="shared" si="75"/>
        <v>732700</v>
      </c>
      <c r="Y218" s="134">
        <v>696110</v>
      </c>
      <c r="Z218" s="40">
        <v>1.2</v>
      </c>
      <c r="AA218" s="134">
        <v>44496</v>
      </c>
      <c r="AB218" s="146">
        <f t="shared" si="76"/>
        <v>740606</v>
      </c>
      <c r="AC218" s="586">
        <v>489390.40685083601</v>
      </c>
      <c r="AD218" s="563">
        <v>1.2</v>
      </c>
      <c r="AE218" s="586">
        <v>120638.619339579</v>
      </c>
      <c r="AF218" s="570">
        <f t="shared" si="70"/>
        <v>610029.02619041502</v>
      </c>
      <c r="AG218" s="456">
        <f t="shared" si="77"/>
        <v>686913.00523808296</v>
      </c>
    </row>
    <row r="219" spans="1:33" x14ac:dyDescent="0.2">
      <c r="A219" s="7">
        <v>204</v>
      </c>
      <c r="B219" s="33" t="s">
        <v>476</v>
      </c>
      <c r="C219" s="266" t="s">
        <v>593</v>
      </c>
      <c r="D219" s="267" t="s">
        <v>593</v>
      </c>
      <c r="E219" s="266" t="s">
        <v>593</v>
      </c>
      <c r="F219" s="267" t="s">
        <v>593</v>
      </c>
      <c r="G219" s="348" t="s">
        <v>593</v>
      </c>
      <c r="H219" s="346" t="s">
        <v>593</v>
      </c>
      <c r="I219" s="345" t="s">
        <v>593</v>
      </c>
      <c r="K219" s="120">
        <v>204</v>
      </c>
      <c r="L219" s="126" t="s">
        <v>476</v>
      </c>
      <c r="M219" s="160">
        <v>617160</v>
      </c>
      <c r="N219" s="40">
        <v>1.2</v>
      </c>
      <c r="O219" s="359">
        <v>45732</v>
      </c>
      <c r="P219" s="361">
        <f t="shared" si="73"/>
        <v>662892</v>
      </c>
      <c r="Q219" s="160">
        <v>590520</v>
      </c>
      <c r="R219" s="40">
        <v>1.2</v>
      </c>
      <c r="S219" s="160">
        <v>47380</v>
      </c>
      <c r="T219" s="162">
        <f t="shared" si="74"/>
        <v>637900</v>
      </c>
      <c r="U219" s="134">
        <v>639360</v>
      </c>
      <c r="V219" s="40">
        <v>1.2</v>
      </c>
      <c r="W219" s="134">
        <v>41200</v>
      </c>
      <c r="X219" s="146">
        <f t="shared" si="75"/>
        <v>680560</v>
      </c>
      <c r="Y219" s="134">
        <v>648240</v>
      </c>
      <c r="Z219" s="40">
        <v>1.2</v>
      </c>
      <c r="AA219" s="134">
        <v>46556</v>
      </c>
      <c r="AB219" s="146">
        <f t="shared" si="76"/>
        <v>694796</v>
      </c>
      <c r="AC219" s="586">
        <v>489390.40685083601</v>
      </c>
      <c r="AD219" s="563">
        <v>1.2</v>
      </c>
      <c r="AE219" s="586">
        <v>83444.948418915606</v>
      </c>
      <c r="AF219" s="570">
        <f t="shared" si="70"/>
        <v>572835.35526975163</v>
      </c>
      <c r="AG219" s="456">
        <f t="shared" si="77"/>
        <v>649796.67105395033</v>
      </c>
    </row>
    <row r="220" spans="1:33" x14ac:dyDescent="0.2">
      <c r="A220" s="7">
        <v>205</v>
      </c>
      <c r="B220" s="33" t="s">
        <v>578</v>
      </c>
      <c r="C220" s="266" t="s">
        <v>593</v>
      </c>
      <c r="D220" s="267" t="s">
        <v>593</v>
      </c>
      <c r="E220" s="266" t="s">
        <v>593</v>
      </c>
      <c r="F220" s="267" t="s">
        <v>593</v>
      </c>
      <c r="G220" s="348" t="s">
        <v>593</v>
      </c>
      <c r="H220" s="346" t="s">
        <v>593</v>
      </c>
      <c r="I220" s="345" t="s">
        <v>593</v>
      </c>
      <c r="K220" s="120">
        <v>205</v>
      </c>
      <c r="L220" s="126" t="s">
        <v>578</v>
      </c>
      <c r="M220" s="160">
        <v>688528</v>
      </c>
      <c r="N220" s="40">
        <v>0.84</v>
      </c>
      <c r="O220" s="359">
        <v>58520</v>
      </c>
      <c r="P220" s="361">
        <f t="shared" si="73"/>
        <v>747048</v>
      </c>
      <c r="Q220" s="160">
        <v>652827</v>
      </c>
      <c r="R220" s="40">
        <v>0.84</v>
      </c>
      <c r="S220" s="160">
        <v>59584</v>
      </c>
      <c r="T220" s="162">
        <f t="shared" si="74"/>
        <v>712411</v>
      </c>
      <c r="U220" s="134">
        <v>739530</v>
      </c>
      <c r="V220" s="40">
        <v>0.84</v>
      </c>
      <c r="W220" s="134">
        <v>53200</v>
      </c>
      <c r="X220" s="146">
        <f t="shared" si="75"/>
        <v>792730</v>
      </c>
      <c r="Y220" s="134">
        <v>739530</v>
      </c>
      <c r="Z220" s="40">
        <v>0.84</v>
      </c>
      <c r="AA220" s="134">
        <v>59052</v>
      </c>
      <c r="AB220" s="146">
        <f t="shared" si="76"/>
        <v>798582</v>
      </c>
      <c r="AC220" s="586">
        <v>710597.63034986297</v>
      </c>
      <c r="AD220" s="563">
        <v>0.84</v>
      </c>
      <c r="AE220" s="586">
        <v>124212.465785156</v>
      </c>
      <c r="AF220" s="570">
        <f t="shared" si="70"/>
        <v>834810.09613501898</v>
      </c>
      <c r="AG220" s="456">
        <f t="shared" si="77"/>
        <v>777116.21922700375</v>
      </c>
    </row>
    <row r="221" spans="1:33" x14ac:dyDescent="0.2">
      <c r="A221" s="7">
        <v>206</v>
      </c>
      <c r="B221" s="33" t="s">
        <v>579</v>
      </c>
      <c r="C221" s="266" t="s">
        <v>593</v>
      </c>
      <c r="D221" s="267" t="s">
        <v>593</v>
      </c>
      <c r="E221" s="266" t="s">
        <v>593</v>
      </c>
      <c r="F221" s="267" t="s">
        <v>593</v>
      </c>
      <c r="G221" s="348" t="s">
        <v>593</v>
      </c>
      <c r="H221" s="346" t="s">
        <v>593</v>
      </c>
      <c r="I221" s="345" t="s">
        <v>593</v>
      </c>
      <c r="K221" s="120">
        <v>206</v>
      </c>
      <c r="L221" s="126" t="s">
        <v>579</v>
      </c>
      <c r="M221" s="160">
        <v>704013</v>
      </c>
      <c r="N221" s="40">
        <v>0.84</v>
      </c>
      <c r="O221" s="359">
        <v>58520</v>
      </c>
      <c r="P221" s="361">
        <f t="shared" si="73"/>
        <v>762533</v>
      </c>
      <c r="Q221" s="160">
        <v>644097</v>
      </c>
      <c r="R221" s="40">
        <v>0.84</v>
      </c>
      <c r="S221" s="160">
        <v>60116</v>
      </c>
      <c r="T221" s="162">
        <f t="shared" si="74"/>
        <v>704213</v>
      </c>
      <c r="U221" s="134">
        <v>738964</v>
      </c>
      <c r="V221" s="40">
        <v>0.84</v>
      </c>
      <c r="W221" s="134">
        <v>53200</v>
      </c>
      <c r="X221" s="146">
        <f t="shared" si="75"/>
        <v>792164</v>
      </c>
      <c r="Y221" s="134">
        <v>738964</v>
      </c>
      <c r="Z221" s="40">
        <v>0.84</v>
      </c>
      <c r="AA221" s="134">
        <v>59052</v>
      </c>
      <c r="AB221" s="146">
        <f t="shared" si="76"/>
        <v>798016</v>
      </c>
      <c r="AC221" s="586">
        <v>697062.43739081698</v>
      </c>
      <c r="AD221" s="563">
        <v>0.84</v>
      </c>
      <c r="AE221" s="586">
        <v>83322.647855881005</v>
      </c>
      <c r="AF221" s="570">
        <f t="shared" si="70"/>
        <v>780385.085246698</v>
      </c>
      <c r="AG221" s="456">
        <f t="shared" si="77"/>
        <v>767462.21704933955</v>
      </c>
    </row>
    <row r="222" spans="1:33" x14ac:dyDescent="0.2">
      <c r="A222" s="7">
        <v>207</v>
      </c>
      <c r="B222" s="33" t="s">
        <v>580</v>
      </c>
      <c r="C222" s="266" t="s">
        <v>593</v>
      </c>
      <c r="D222" s="267" t="s">
        <v>593</v>
      </c>
      <c r="E222" s="266" t="s">
        <v>593</v>
      </c>
      <c r="F222" s="267" t="s">
        <v>593</v>
      </c>
      <c r="G222" s="348" t="s">
        <v>593</v>
      </c>
      <c r="H222" s="346" t="s">
        <v>593</v>
      </c>
      <c r="I222" s="345" t="s">
        <v>593</v>
      </c>
      <c r="K222" s="120">
        <v>207</v>
      </c>
      <c r="L222" s="126" t="s">
        <v>580</v>
      </c>
      <c r="M222" s="160">
        <v>676803</v>
      </c>
      <c r="N222" s="40">
        <v>0.95</v>
      </c>
      <c r="O222" s="359">
        <v>41958</v>
      </c>
      <c r="P222" s="361">
        <f t="shared" si="73"/>
        <v>718761</v>
      </c>
      <c r="Q222" s="160">
        <v>614403</v>
      </c>
      <c r="R222" s="40">
        <v>0.95</v>
      </c>
      <c r="S222" s="160">
        <v>43092</v>
      </c>
      <c r="T222" s="162">
        <f t="shared" si="74"/>
        <v>657495</v>
      </c>
      <c r="U222" s="134">
        <v>710403</v>
      </c>
      <c r="V222" s="40">
        <v>0.95</v>
      </c>
      <c r="W222" s="134">
        <v>37800</v>
      </c>
      <c r="X222" s="146">
        <f t="shared" si="75"/>
        <v>748203</v>
      </c>
      <c r="Y222" s="134">
        <v>710403</v>
      </c>
      <c r="Z222" s="40">
        <v>0.95</v>
      </c>
      <c r="AA222" s="134">
        <v>42336</v>
      </c>
      <c r="AB222" s="146">
        <f t="shared" si="76"/>
        <v>752739</v>
      </c>
      <c r="AC222" s="586">
        <v>494400</v>
      </c>
      <c r="AD222" s="563">
        <v>0.95</v>
      </c>
      <c r="AE222" s="586">
        <v>87550</v>
      </c>
      <c r="AF222" s="570">
        <f t="shared" si="70"/>
        <v>581950</v>
      </c>
      <c r="AG222" s="456">
        <f t="shared" si="77"/>
        <v>691829.6</v>
      </c>
    </row>
    <row r="223" spans="1:33" x14ac:dyDescent="0.2">
      <c r="A223" s="7">
        <v>208</v>
      </c>
      <c r="B223" s="33" t="s">
        <v>581</v>
      </c>
      <c r="C223" s="266" t="s">
        <v>593</v>
      </c>
      <c r="D223" s="267" t="s">
        <v>593</v>
      </c>
      <c r="E223" s="266" t="s">
        <v>593</v>
      </c>
      <c r="F223" s="267" t="s">
        <v>593</v>
      </c>
      <c r="G223" s="348" t="s">
        <v>593</v>
      </c>
      <c r="H223" s="346" t="s">
        <v>593</v>
      </c>
      <c r="I223" s="345" t="s">
        <v>593</v>
      </c>
      <c r="K223" s="120">
        <v>208</v>
      </c>
      <c r="L223" s="126" t="s">
        <v>581</v>
      </c>
      <c r="M223" s="160">
        <v>269800</v>
      </c>
      <c r="N223" s="40">
        <v>2.2999999999999998</v>
      </c>
      <c r="O223" s="359">
        <v>87248</v>
      </c>
      <c r="P223" s="361">
        <f t="shared" si="73"/>
        <v>357048</v>
      </c>
      <c r="Q223" s="160">
        <v>237500</v>
      </c>
      <c r="R223" s="40">
        <v>2.2999999999999998</v>
      </c>
      <c r="S223" s="160">
        <v>90364</v>
      </c>
      <c r="T223" s="162">
        <f t="shared" si="74"/>
        <v>327864</v>
      </c>
      <c r="U223" s="134">
        <v>271700</v>
      </c>
      <c r="V223" s="40">
        <v>2.2999999999999998</v>
      </c>
      <c r="W223" s="134">
        <v>77900</v>
      </c>
      <c r="X223" s="146">
        <f t="shared" si="75"/>
        <v>349600</v>
      </c>
      <c r="Y223" s="134">
        <v>275500</v>
      </c>
      <c r="Z223" s="40">
        <v>2.2999999999999998</v>
      </c>
      <c r="AA223" s="134">
        <v>85690</v>
      </c>
      <c r="AB223" s="146">
        <f t="shared" si="76"/>
        <v>361190</v>
      </c>
      <c r="AC223" s="586">
        <v>339900</v>
      </c>
      <c r="AD223" s="563">
        <v>2.2999999999999998</v>
      </c>
      <c r="AE223" s="586">
        <v>72100</v>
      </c>
      <c r="AF223" s="570">
        <f t="shared" si="70"/>
        <v>412000</v>
      </c>
      <c r="AG223" s="456">
        <f t="shared" si="77"/>
        <v>361540.4</v>
      </c>
    </row>
    <row r="224" spans="1:33" x14ac:dyDescent="0.2">
      <c r="A224" s="7">
        <v>209</v>
      </c>
      <c r="B224" s="33" t="s">
        <v>582</v>
      </c>
      <c r="C224" s="266" t="s">
        <v>593</v>
      </c>
      <c r="D224" s="267" t="s">
        <v>593</v>
      </c>
      <c r="E224" s="266" t="s">
        <v>593</v>
      </c>
      <c r="F224" s="267" t="s">
        <v>593</v>
      </c>
      <c r="G224" s="348" t="s">
        <v>593</v>
      </c>
      <c r="H224" s="346" t="s">
        <v>593</v>
      </c>
      <c r="I224" s="345" t="s">
        <v>593</v>
      </c>
      <c r="K224" s="120">
        <v>209</v>
      </c>
      <c r="L224" s="126" t="s">
        <v>582</v>
      </c>
      <c r="M224" s="160">
        <v>1173000</v>
      </c>
      <c r="N224" s="40">
        <v>2.5</v>
      </c>
      <c r="O224" s="359">
        <v>222000</v>
      </c>
      <c r="P224" s="361">
        <f t="shared" si="73"/>
        <v>1395000</v>
      </c>
      <c r="Q224" s="160">
        <v>1062500</v>
      </c>
      <c r="R224" s="40">
        <v>2.5</v>
      </c>
      <c r="S224" s="160">
        <v>232000</v>
      </c>
      <c r="T224" s="162">
        <f t="shared" si="74"/>
        <v>1294500</v>
      </c>
      <c r="U224" s="134">
        <v>1249500</v>
      </c>
      <c r="V224" s="40">
        <v>2.5</v>
      </c>
      <c r="W224" s="134">
        <v>200000</v>
      </c>
      <c r="X224" s="146">
        <f t="shared" si="75"/>
        <v>1449500</v>
      </c>
      <c r="Y224" s="134">
        <v>1275000</v>
      </c>
      <c r="Z224" s="40">
        <v>2.5</v>
      </c>
      <c r="AA224" s="134">
        <v>226000</v>
      </c>
      <c r="AB224" s="146">
        <f t="shared" si="76"/>
        <v>1501000</v>
      </c>
      <c r="AC224" s="586">
        <v>906400</v>
      </c>
      <c r="AD224" s="563">
        <v>2.5</v>
      </c>
      <c r="AE224" s="586">
        <v>118450</v>
      </c>
      <c r="AF224" s="570">
        <f t="shared" si="70"/>
        <v>1024850</v>
      </c>
      <c r="AG224" s="456">
        <f t="shared" si="77"/>
        <v>1332970</v>
      </c>
    </row>
    <row r="225" spans="1:33" x14ac:dyDescent="0.2">
      <c r="A225" s="7">
        <v>210</v>
      </c>
      <c r="B225" s="33" t="s">
        <v>213</v>
      </c>
      <c r="C225" s="266" t="s">
        <v>593</v>
      </c>
      <c r="D225" s="267" t="s">
        <v>593</v>
      </c>
      <c r="E225" s="266" t="s">
        <v>593</v>
      </c>
      <c r="F225" s="267" t="s">
        <v>593</v>
      </c>
      <c r="G225" s="348" t="s">
        <v>593</v>
      </c>
      <c r="H225" s="346" t="s">
        <v>593</v>
      </c>
      <c r="I225" s="345" t="s">
        <v>593</v>
      </c>
      <c r="K225" s="120">
        <v>210</v>
      </c>
      <c r="L225" s="126" t="s">
        <v>213</v>
      </c>
      <c r="M225" s="160">
        <v>568000</v>
      </c>
      <c r="N225" s="40">
        <v>0.52</v>
      </c>
      <c r="O225" s="359">
        <v>37620</v>
      </c>
      <c r="P225" s="361">
        <f t="shared" si="73"/>
        <v>605620</v>
      </c>
      <c r="Q225" s="160">
        <v>544000</v>
      </c>
      <c r="R225" s="40">
        <v>0.52</v>
      </c>
      <c r="S225" s="160">
        <v>38646</v>
      </c>
      <c r="T225" s="162">
        <f t="shared" si="74"/>
        <v>582646</v>
      </c>
      <c r="U225" s="134">
        <v>560000</v>
      </c>
      <c r="V225" s="40">
        <v>0.52</v>
      </c>
      <c r="W225" s="134">
        <v>34200</v>
      </c>
      <c r="X225" s="146">
        <f t="shared" si="75"/>
        <v>594200</v>
      </c>
      <c r="Y225" s="134">
        <v>584000</v>
      </c>
      <c r="Z225" s="40">
        <v>0.52</v>
      </c>
      <c r="AA225" s="134">
        <v>37278</v>
      </c>
      <c r="AB225" s="146">
        <f t="shared" si="76"/>
        <v>621278</v>
      </c>
      <c r="AC225" s="586">
        <v>197613.81720205699</v>
      </c>
      <c r="AD225" s="563">
        <v>0.52</v>
      </c>
      <c r="AE225" s="586">
        <v>21879.639418296199</v>
      </c>
      <c r="AF225" s="570">
        <f t="shared" si="70"/>
        <v>219493.45662035319</v>
      </c>
      <c r="AG225" s="456">
        <f t="shared" si="77"/>
        <v>524647.49132407061</v>
      </c>
    </row>
    <row r="226" spans="1:33" x14ac:dyDescent="0.2">
      <c r="A226" s="7">
        <v>211</v>
      </c>
      <c r="B226" s="33" t="s">
        <v>583</v>
      </c>
      <c r="C226" s="266" t="s">
        <v>593</v>
      </c>
      <c r="D226" s="267" t="s">
        <v>593</v>
      </c>
      <c r="E226" s="266" t="s">
        <v>593</v>
      </c>
      <c r="F226" s="267" t="s">
        <v>593</v>
      </c>
      <c r="G226" s="348" t="s">
        <v>593</v>
      </c>
      <c r="H226" s="346" t="s">
        <v>593</v>
      </c>
      <c r="I226" s="345" t="s">
        <v>593</v>
      </c>
      <c r="K226" s="120">
        <v>211</v>
      </c>
      <c r="L226" s="126" t="s">
        <v>583</v>
      </c>
      <c r="M226" s="160">
        <v>903500</v>
      </c>
      <c r="N226" s="40">
        <v>2.85</v>
      </c>
      <c r="O226" s="359">
        <v>293150</v>
      </c>
      <c r="P226" s="361">
        <f t="shared" si="73"/>
        <v>1196650</v>
      </c>
      <c r="Q226" s="160">
        <v>864500</v>
      </c>
      <c r="R226" s="40">
        <v>2.85</v>
      </c>
      <c r="S226" s="160">
        <v>306475</v>
      </c>
      <c r="T226" s="162">
        <f t="shared" si="74"/>
        <v>1170975</v>
      </c>
      <c r="U226" s="134">
        <v>923000</v>
      </c>
      <c r="V226" s="40">
        <v>2.85</v>
      </c>
      <c r="W226" s="134">
        <v>266500</v>
      </c>
      <c r="X226" s="146">
        <f t="shared" si="75"/>
        <v>1189500</v>
      </c>
      <c r="Y226" s="134">
        <v>975000</v>
      </c>
      <c r="Z226" s="40">
        <v>2.85</v>
      </c>
      <c r="AA226" s="134">
        <v>290485</v>
      </c>
      <c r="AB226" s="146">
        <f t="shared" si="76"/>
        <v>1265485</v>
      </c>
      <c r="AC226" s="586">
        <v>426358.578209917</v>
      </c>
      <c r="AD226" s="563">
        <v>2.85</v>
      </c>
      <c r="AE226" s="586">
        <v>83322.647855881005</v>
      </c>
      <c r="AF226" s="570">
        <f t="shared" si="70"/>
        <v>509681.22606579802</v>
      </c>
      <c r="AG226" s="456">
        <f t="shared" si="77"/>
        <v>1066458.2452131596</v>
      </c>
    </row>
    <row r="227" spans="1:33" x14ac:dyDescent="0.2">
      <c r="A227" s="7">
        <v>212</v>
      </c>
      <c r="B227" s="33" t="s">
        <v>584</v>
      </c>
      <c r="C227" s="266" t="s">
        <v>593</v>
      </c>
      <c r="D227" s="267" t="s">
        <v>593</v>
      </c>
      <c r="E227" s="266" t="s">
        <v>593</v>
      </c>
      <c r="F227" s="267" t="s">
        <v>593</v>
      </c>
      <c r="G227" s="348" t="s">
        <v>593</v>
      </c>
      <c r="H227" s="346" t="s">
        <v>593</v>
      </c>
      <c r="I227" s="345" t="s">
        <v>593</v>
      </c>
      <c r="K227" s="120">
        <v>212</v>
      </c>
      <c r="L227" s="126" t="s">
        <v>584</v>
      </c>
      <c r="M227" s="160">
        <v>2723777</v>
      </c>
      <c r="N227" s="40">
        <v>3.4</v>
      </c>
      <c r="O227" s="359">
        <v>208450</v>
      </c>
      <c r="P227" s="361">
        <f t="shared" si="73"/>
        <v>2932227</v>
      </c>
      <c r="Q227" s="160">
        <v>2568133</v>
      </c>
      <c r="R227" s="40">
        <v>3.4</v>
      </c>
      <c r="S227" s="160">
        <v>214135</v>
      </c>
      <c r="T227" s="162">
        <f t="shared" si="74"/>
        <v>2782268</v>
      </c>
      <c r="U227" s="134">
        <v>2879421</v>
      </c>
      <c r="V227" s="40">
        <v>3.4</v>
      </c>
      <c r="W227" s="134">
        <v>189500</v>
      </c>
      <c r="X227" s="146">
        <f t="shared" si="75"/>
        <v>3068921</v>
      </c>
      <c r="Y227" s="134">
        <v>2918333</v>
      </c>
      <c r="Z227" s="40">
        <v>3.4</v>
      </c>
      <c r="AA227" s="134">
        <v>208450</v>
      </c>
      <c r="AB227" s="146">
        <f t="shared" si="76"/>
        <v>3126783</v>
      </c>
      <c r="AC227" s="586">
        <v>700400</v>
      </c>
      <c r="AD227" s="563">
        <v>3.4</v>
      </c>
      <c r="AE227" s="586">
        <v>92700</v>
      </c>
      <c r="AF227" s="570">
        <f t="shared" si="70"/>
        <v>793100</v>
      </c>
      <c r="AG227" s="456">
        <f t="shared" si="77"/>
        <v>2540659.7999999998</v>
      </c>
    </row>
    <row r="228" spans="1:33" x14ac:dyDescent="0.2">
      <c r="A228" s="7">
        <v>213</v>
      </c>
      <c r="B228" s="33" t="s">
        <v>585</v>
      </c>
      <c r="C228" s="266" t="s">
        <v>593</v>
      </c>
      <c r="D228" s="267" t="s">
        <v>593</v>
      </c>
      <c r="E228" s="266" t="s">
        <v>593</v>
      </c>
      <c r="F228" s="267" t="s">
        <v>593</v>
      </c>
      <c r="G228" s="348" t="s">
        <v>593</v>
      </c>
      <c r="H228" s="346" t="s">
        <v>593</v>
      </c>
      <c r="I228" s="345" t="s">
        <v>593</v>
      </c>
      <c r="K228" s="120">
        <v>213</v>
      </c>
      <c r="L228" s="126" t="s">
        <v>585</v>
      </c>
      <c r="M228" s="160">
        <v>1681414</v>
      </c>
      <c r="N228" s="40">
        <v>2.8</v>
      </c>
      <c r="O228" s="359">
        <v>224000</v>
      </c>
      <c r="P228" s="361">
        <f t="shared" si="73"/>
        <v>1905414</v>
      </c>
      <c r="Q228" s="160">
        <v>1633374</v>
      </c>
      <c r="R228" s="40">
        <v>2.8</v>
      </c>
      <c r="S228" s="160">
        <v>226000</v>
      </c>
      <c r="T228" s="162">
        <f t="shared" si="74"/>
        <v>1859374</v>
      </c>
      <c r="U228" s="134">
        <v>1765485</v>
      </c>
      <c r="V228" s="40">
        <v>2.8</v>
      </c>
      <c r="W228" s="134">
        <v>200000</v>
      </c>
      <c r="X228" s="146">
        <f t="shared" si="75"/>
        <v>1965485</v>
      </c>
      <c r="Y228" s="134">
        <v>1753475</v>
      </c>
      <c r="Z228" s="40">
        <v>2.8</v>
      </c>
      <c r="AA228" s="134">
        <v>216000</v>
      </c>
      <c r="AB228" s="146">
        <f t="shared" si="76"/>
        <v>1969475</v>
      </c>
      <c r="AC228" s="586">
        <v>2677261.1672991002</v>
      </c>
      <c r="AD228" s="563">
        <v>2.8</v>
      </c>
      <c r="AE228" s="586">
        <v>46283.592323454403</v>
      </c>
      <c r="AF228" s="570">
        <f t="shared" si="70"/>
        <v>2723544.7596225548</v>
      </c>
      <c r="AG228" s="456">
        <f t="shared" si="77"/>
        <v>2084658.5519245111</v>
      </c>
    </row>
    <row r="229" spans="1:33" x14ac:dyDescent="0.2">
      <c r="A229" s="7">
        <v>214</v>
      </c>
      <c r="B229" s="33" t="s">
        <v>586</v>
      </c>
      <c r="C229" s="266" t="s">
        <v>593</v>
      </c>
      <c r="D229" s="267" t="s">
        <v>593</v>
      </c>
      <c r="E229" s="266" t="s">
        <v>593</v>
      </c>
      <c r="F229" s="267" t="s">
        <v>593</v>
      </c>
      <c r="G229" s="348" t="s">
        <v>593</v>
      </c>
      <c r="H229" s="346" t="s">
        <v>593</v>
      </c>
      <c r="I229" s="345" t="s">
        <v>593</v>
      </c>
      <c r="K229" s="120">
        <v>214</v>
      </c>
      <c r="L229" s="126" t="s">
        <v>586</v>
      </c>
      <c r="M229" s="160">
        <v>1003145</v>
      </c>
      <c r="N229" s="40">
        <v>1.21</v>
      </c>
      <c r="O229" s="359">
        <v>67200</v>
      </c>
      <c r="P229" s="361">
        <f t="shared" si="73"/>
        <v>1070345</v>
      </c>
      <c r="Q229" s="160">
        <v>883890</v>
      </c>
      <c r="R229" s="40">
        <v>1.21</v>
      </c>
      <c r="S229" s="160">
        <v>67200</v>
      </c>
      <c r="T229" s="162">
        <f t="shared" si="74"/>
        <v>951090</v>
      </c>
      <c r="U229" s="134">
        <v>1024190</v>
      </c>
      <c r="V229" s="40">
        <v>1.21</v>
      </c>
      <c r="W229" s="134">
        <v>60000</v>
      </c>
      <c r="X229" s="146">
        <f t="shared" si="75"/>
        <v>1084190</v>
      </c>
      <c r="Y229" s="134">
        <v>1052250</v>
      </c>
      <c r="Z229" s="40">
        <v>1.21</v>
      </c>
      <c r="AA229" s="134">
        <v>66600</v>
      </c>
      <c r="AB229" s="146">
        <f t="shared" si="76"/>
        <v>1118850</v>
      </c>
      <c r="AC229" s="586">
        <v>265740</v>
      </c>
      <c r="AD229" s="563">
        <v>1.21</v>
      </c>
      <c r="AE229" s="586">
        <v>66950</v>
      </c>
      <c r="AF229" s="570">
        <f t="shared" si="70"/>
        <v>332690</v>
      </c>
      <c r="AG229" s="456">
        <f t="shared" si="77"/>
        <v>911433</v>
      </c>
    </row>
    <row r="230" spans="1:33" x14ac:dyDescent="0.2">
      <c r="A230" s="7">
        <v>215</v>
      </c>
      <c r="B230" s="33" t="s">
        <v>587</v>
      </c>
      <c r="C230" s="266" t="s">
        <v>593</v>
      </c>
      <c r="D230" s="267" t="s">
        <v>593</v>
      </c>
      <c r="E230" s="266" t="s">
        <v>593</v>
      </c>
      <c r="F230" s="267" t="s">
        <v>593</v>
      </c>
      <c r="G230" s="348" t="s">
        <v>593</v>
      </c>
      <c r="H230" s="346" t="s">
        <v>593</v>
      </c>
      <c r="I230" s="345" t="s">
        <v>593</v>
      </c>
      <c r="K230" s="120">
        <v>215</v>
      </c>
      <c r="L230" s="126" t="s">
        <v>587</v>
      </c>
      <c r="M230" s="160">
        <v>1133300</v>
      </c>
      <c r="N230" s="40">
        <v>1.21</v>
      </c>
      <c r="O230" s="359">
        <v>66600</v>
      </c>
      <c r="P230" s="361">
        <f t="shared" si="73"/>
        <v>1199900</v>
      </c>
      <c r="Q230" s="160">
        <v>1109015</v>
      </c>
      <c r="R230" s="40">
        <v>1.21</v>
      </c>
      <c r="S230" s="160">
        <v>69000</v>
      </c>
      <c r="T230" s="162">
        <f t="shared" si="74"/>
        <v>1178015</v>
      </c>
      <c r="U230" s="134">
        <v>1149490</v>
      </c>
      <c r="V230" s="40">
        <v>1.21</v>
      </c>
      <c r="W230" s="134">
        <v>60000</v>
      </c>
      <c r="X230" s="146">
        <f t="shared" si="75"/>
        <v>1209490</v>
      </c>
      <c r="Y230" s="134">
        <v>1173775</v>
      </c>
      <c r="Z230" s="40">
        <v>1.21</v>
      </c>
      <c r="AA230" s="134">
        <v>66600</v>
      </c>
      <c r="AB230" s="146">
        <f t="shared" si="76"/>
        <v>1240375</v>
      </c>
      <c r="AC230" s="586">
        <v>265740</v>
      </c>
      <c r="AD230" s="563">
        <v>1.21</v>
      </c>
      <c r="AE230" s="586">
        <v>66950</v>
      </c>
      <c r="AF230" s="570">
        <f t="shared" si="70"/>
        <v>332690</v>
      </c>
      <c r="AG230" s="456">
        <f t="shared" si="77"/>
        <v>1032094</v>
      </c>
    </row>
  </sheetData>
  <sheetProtection selectLockedCells="1"/>
  <mergeCells count="47">
    <mergeCell ref="C1:I1"/>
    <mergeCell ref="C2:D2"/>
    <mergeCell ref="E2:F2"/>
    <mergeCell ref="G2:H2"/>
    <mergeCell ref="I2:I3"/>
    <mergeCell ref="A18:B18"/>
    <mergeCell ref="A31:B31"/>
    <mergeCell ref="A38:B38"/>
    <mergeCell ref="A1:A3"/>
    <mergeCell ref="B1:B3"/>
    <mergeCell ref="A126:B126"/>
    <mergeCell ref="K1:K3"/>
    <mergeCell ref="L1:L3"/>
    <mergeCell ref="M1:P1"/>
    <mergeCell ref="M2:M3"/>
    <mergeCell ref="N2:N3"/>
    <mergeCell ref="O2:O3"/>
    <mergeCell ref="P2:P3"/>
    <mergeCell ref="K4:P4"/>
    <mergeCell ref="A57:B57"/>
    <mergeCell ref="A74:B74"/>
    <mergeCell ref="A78:B78"/>
    <mergeCell ref="A82:B82"/>
    <mergeCell ref="A110:B110"/>
    <mergeCell ref="A4:F4"/>
    <mergeCell ref="A5:B5"/>
    <mergeCell ref="Q1:T1"/>
    <mergeCell ref="Q2:Q3"/>
    <mergeCell ref="R2:R3"/>
    <mergeCell ref="S2:S3"/>
    <mergeCell ref="T2:T3"/>
    <mergeCell ref="U1:X1"/>
    <mergeCell ref="U2:U3"/>
    <mergeCell ref="V2:V3"/>
    <mergeCell ref="W2:W3"/>
    <mergeCell ref="X2:X3"/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</mergeCells>
  <conditionalFormatting sqref="A57">
    <cfRule type="duplicateValues" dxfId="187" priority="18"/>
  </conditionalFormatting>
  <conditionalFormatting sqref="B1">
    <cfRule type="duplicateValues" dxfId="186" priority="20"/>
  </conditionalFormatting>
  <conditionalFormatting sqref="B17">
    <cfRule type="duplicateValues" dxfId="185" priority="26"/>
  </conditionalFormatting>
  <conditionalFormatting sqref="B29">
    <cfRule type="duplicateValues" dxfId="184" priority="25"/>
  </conditionalFormatting>
  <conditionalFormatting sqref="B32:B37 B39:B47 B49:B56 B58:B73 B75:B77 B79:B81 B83:B109 B111:B125 B127:B160 A126 A110 A82 A78 A74 A48 A38 A31 B30 B6:B16 A4:A5 B19:B28 A18">
    <cfRule type="duplicateValues" dxfId="183" priority="65"/>
  </conditionalFormatting>
  <conditionalFormatting sqref="B161:B162">
    <cfRule type="duplicateValues" dxfId="182" priority="24"/>
  </conditionalFormatting>
  <conditionalFormatting sqref="B163">
    <cfRule type="duplicateValues" dxfId="181" priority="23"/>
  </conditionalFormatting>
  <conditionalFormatting sqref="B164">
    <cfRule type="duplicateValues" dxfId="180" priority="22"/>
  </conditionalFormatting>
  <conditionalFormatting sqref="B165">
    <cfRule type="duplicateValues" dxfId="179" priority="19"/>
  </conditionalFormatting>
  <conditionalFormatting sqref="B166">
    <cfRule type="duplicateValues" dxfId="178" priority="21"/>
  </conditionalFormatting>
  <conditionalFormatting sqref="B200">
    <cfRule type="duplicateValues" dxfId="177" priority="16"/>
  </conditionalFormatting>
  <conditionalFormatting sqref="B203:B204">
    <cfRule type="duplicateValues" dxfId="176" priority="15"/>
  </conditionalFormatting>
  <conditionalFormatting sqref="B226:B230">
    <cfRule type="duplicateValues" dxfId="175" priority="14"/>
  </conditionalFormatting>
  <conditionalFormatting sqref="K57">
    <cfRule type="duplicateValues" dxfId="174" priority="4"/>
  </conditionalFormatting>
  <conditionalFormatting sqref="L1">
    <cfRule type="duplicateValues" dxfId="173" priority="6"/>
  </conditionalFormatting>
  <conditionalFormatting sqref="L17">
    <cfRule type="duplicateValues" dxfId="172" priority="12"/>
  </conditionalFormatting>
  <conditionalFormatting sqref="L29">
    <cfRule type="duplicateValues" dxfId="171" priority="11"/>
  </conditionalFormatting>
  <conditionalFormatting sqref="L32:L37 L39:L47 L49:L56 L58:L73 L75:L77 L79:L81 L83:L109 L111:L125 L127:L160 K126 K110 K82 K78 K74 K48 K38 K31 L30 L6:L16 K4:K5 L19:L28 K18">
    <cfRule type="duplicateValues" dxfId="170" priority="13"/>
  </conditionalFormatting>
  <conditionalFormatting sqref="L161:L162">
    <cfRule type="duplicateValues" dxfId="169" priority="10"/>
  </conditionalFormatting>
  <conditionalFormatting sqref="L163">
    <cfRule type="duplicateValues" dxfId="168" priority="9"/>
  </conditionalFormatting>
  <conditionalFormatting sqref="L164">
    <cfRule type="duplicateValues" dxfId="167" priority="8"/>
  </conditionalFormatting>
  <conditionalFormatting sqref="L165">
    <cfRule type="duplicateValues" dxfId="166" priority="5"/>
  </conditionalFormatting>
  <conditionalFormatting sqref="L166">
    <cfRule type="duplicateValues" dxfId="165" priority="7"/>
  </conditionalFormatting>
  <conditionalFormatting sqref="L200">
    <cfRule type="duplicateValues" dxfId="164" priority="3"/>
  </conditionalFormatting>
  <conditionalFormatting sqref="L203:L204">
    <cfRule type="duplicateValues" dxfId="163" priority="2"/>
  </conditionalFormatting>
  <conditionalFormatting sqref="L226:L230">
    <cfRule type="duplicateValues" dxfId="162" priority="1"/>
  </conditionalFormatting>
  <pageMargins left="0.7" right="0.7" top="0.75" bottom="0.75" header="0.3" footer="0.3"/>
  <pageSetup paperSize="256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2"/>
  <dimension ref="A1:AK251"/>
  <sheetViews>
    <sheetView topLeftCell="X1" zoomScale="80" zoomScaleNormal="80" workbookViewId="0">
      <selection activeCell="AE23" sqref="AE23"/>
    </sheetView>
  </sheetViews>
  <sheetFormatPr baseColWidth="10" defaultRowHeight="12.75" x14ac:dyDescent="0.2"/>
  <cols>
    <col min="1" max="1" width="4.85546875" style="3" bestFit="1" customWidth="1"/>
    <col min="2" max="2" width="56.7109375" style="3" bestFit="1" customWidth="1"/>
    <col min="3" max="3" width="14.5703125" style="3" customWidth="1"/>
    <col min="4" max="4" width="14.42578125" style="236" customWidth="1"/>
    <col min="5" max="5" width="14.140625" style="3" customWidth="1"/>
    <col min="6" max="6" width="13.28515625" style="236" customWidth="1"/>
    <col min="7" max="7" width="14.42578125" style="3" customWidth="1"/>
    <col min="8" max="8" width="13.7109375" style="239" customWidth="1"/>
    <col min="9" max="9" width="15" style="3" customWidth="1"/>
    <col min="10" max="10" width="11.42578125" style="3"/>
    <col min="11" max="11" width="5" style="248" bestFit="1" customWidth="1"/>
    <col min="12" max="12" width="59.7109375" style="248" customWidth="1"/>
    <col min="13" max="13" width="14.5703125" style="248" customWidth="1"/>
    <col min="14" max="14" width="11.5703125" style="144" bestFit="1" customWidth="1"/>
    <col min="15" max="15" width="14.140625" style="248" customWidth="1"/>
    <col min="16" max="16" width="15.28515625" style="279" customWidth="1"/>
    <col min="17" max="17" width="14.5703125" style="248" customWidth="1"/>
    <col min="18" max="18" width="11.5703125" style="144" bestFit="1" customWidth="1"/>
    <col min="19" max="19" width="14.140625" style="248" customWidth="1"/>
    <col min="20" max="20" width="15.28515625" style="279" customWidth="1"/>
    <col min="21" max="21" width="14.5703125" style="248" customWidth="1"/>
    <col min="22" max="22" width="11.5703125" style="144" bestFit="1" customWidth="1"/>
    <col min="23" max="23" width="14.140625" style="248" customWidth="1"/>
    <col min="24" max="24" width="15.28515625" style="279" customWidth="1"/>
    <col min="25" max="25" width="14.5703125" style="248" customWidth="1"/>
    <col min="26" max="26" width="11.5703125" style="144" bestFit="1" customWidth="1"/>
    <col min="27" max="27" width="14.140625" style="248" customWidth="1"/>
    <col min="28" max="28" width="15.28515625" style="279" customWidth="1"/>
    <col min="29" max="29" width="14.5703125" style="248" customWidth="1"/>
    <col min="30" max="30" width="11.5703125" style="144" bestFit="1" customWidth="1"/>
    <col min="31" max="31" width="14.140625" style="248" customWidth="1"/>
    <col min="32" max="32" width="15.28515625" style="279" customWidth="1"/>
    <col min="33" max="33" width="16.85546875" style="14" customWidth="1"/>
    <col min="34" max="36" width="11.42578125" style="1"/>
    <col min="37" max="37" width="11.42578125" style="14"/>
    <col min="38" max="16384" width="11.42578125" style="1"/>
  </cols>
  <sheetData>
    <row r="1" spans="1:37" ht="12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ht="11.25" customHeight="1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688"/>
      <c r="L2" s="688"/>
      <c r="M2" s="766" t="s">
        <v>350</v>
      </c>
      <c r="N2" s="683" t="s">
        <v>2</v>
      </c>
      <c r="O2" s="766" t="s">
        <v>351</v>
      </c>
      <c r="P2" s="775" t="s">
        <v>263</v>
      </c>
      <c r="Q2" s="766" t="s">
        <v>350</v>
      </c>
      <c r="R2" s="683" t="s">
        <v>2</v>
      </c>
      <c r="S2" s="766" t="s">
        <v>351</v>
      </c>
      <c r="T2" s="775" t="s">
        <v>263</v>
      </c>
      <c r="U2" s="766" t="s">
        <v>350</v>
      </c>
      <c r="V2" s="683" t="s">
        <v>2</v>
      </c>
      <c r="W2" s="766" t="s">
        <v>351</v>
      </c>
      <c r="X2" s="775" t="s">
        <v>263</v>
      </c>
      <c r="Y2" s="766" t="s">
        <v>350</v>
      </c>
      <c r="Z2" s="683" t="s">
        <v>2</v>
      </c>
      <c r="AA2" s="766" t="s">
        <v>351</v>
      </c>
      <c r="AB2" s="775" t="s">
        <v>263</v>
      </c>
      <c r="AC2" s="766" t="s">
        <v>350</v>
      </c>
      <c r="AD2" s="683" t="s">
        <v>2</v>
      </c>
      <c r="AE2" s="766" t="s">
        <v>351</v>
      </c>
      <c r="AF2" s="775" t="s">
        <v>263</v>
      </c>
      <c r="AG2" s="676"/>
    </row>
    <row r="3" spans="1:37" ht="71.25" customHeight="1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745"/>
      <c r="K3" s="689"/>
      <c r="L3" s="689"/>
      <c r="M3" s="767"/>
      <c r="N3" s="684"/>
      <c r="O3" s="767"/>
      <c r="P3" s="776"/>
      <c r="Q3" s="767"/>
      <c r="R3" s="684"/>
      <c r="S3" s="767"/>
      <c r="T3" s="776"/>
      <c r="U3" s="767"/>
      <c r="V3" s="684"/>
      <c r="W3" s="767"/>
      <c r="X3" s="776"/>
      <c r="Y3" s="767"/>
      <c r="Z3" s="684"/>
      <c r="AA3" s="767"/>
      <c r="AB3" s="776"/>
      <c r="AC3" s="767"/>
      <c r="AD3" s="684"/>
      <c r="AE3" s="767"/>
      <c r="AF3" s="776"/>
      <c r="AG3" s="676"/>
    </row>
    <row r="4" spans="1:37" ht="15" customHeight="1" x14ac:dyDescent="0.2">
      <c r="A4" s="667" t="s">
        <v>515</v>
      </c>
      <c r="B4" s="667"/>
      <c r="C4" s="667"/>
      <c r="D4" s="667"/>
      <c r="E4" s="667"/>
      <c r="F4" s="667"/>
      <c r="K4" s="746" t="s">
        <v>515</v>
      </c>
      <c r="L4" s="746"/>
      <c r="M4" s="746"/>
      <c r="N4" s="746"/>
      <c r="O4" s="746"/>
      <c r="P4" s="746"/>
      <c r="Q4" s="142"/>
      <c r="R4" s="254"/>
      <c r="S4" s="254"/>
      <c r="T4" s="443"/>
      <c r="U4" s="142"/>
      <c r="V4" s="254"/>
      <c r="W4" s="254"/>
      <c r="X4" s="443"/>
      <c r="Y4" s="142"/>
      <c r="Z4" s="254"/>
      <c r="AA4" s="254"/>
      <c r="AB4" s="443"/>
      <c r="AC4" s="142"/>
      <c r="AD4" s="254"/>
      <c r="AE4" s="254"/>
      <c r="AF4" s="443"/>
      <c r="AG4" s="454"/>
    </row>
    <row r="5" spans="1:37" s="240" customFormat="1" x14ac:dyDescent="0.2">
      <c r="A5" s="661" t="s">
        <v>3</v>
      </c>
      <c r="B5" s="732"/>
      <c r="C5" s="68"/>
      <c r="D5" s="68"/>
      <c r="E5" s="68"/>
      <c r="F5" s="316"/>
      <c r="G5" s="111"/>
      <c r="H5" s="110"/>
      <c r="I5" s="111"/>
      <c r="J5" s="111"/>
      <c r="K5" s="203" t="s">
        <v>3</v>
      </c>
      <c r="L5" s="204"/>
      <c r="M5" s="204"/>
      <c r="N5" s="204"/>
      <c r="O5" s="204"/>
      <c r="P5" s="269"/>
      <c r="Q5" s="204"/>
      <c r="R5" s="204"/>
      <c r="S5" s="204"/>
      <c r="T5" s="269"/>
      <c r="U5" s="204"/>
      <c r="V5" s="204"/>
      <c r="W5" s="204"/>
      <c r="X5" s="269"/>
      <c r="Y5" s="204"/>
      <c r="Z5" s="204"/>
      <c r="AA5" s="204"/>
      <c r="AB5" s="269"/>
      <c r="AC5" s="204"/>
      <c r="AD5" s="204"/>
      <c r="AE5" s="204"/>
      <c r="AF5" s="269"/>
      <c r="AG5" s="441"/>
      <c r="AK5" s="241"/>
    </row>
    <row r="6" spans="1:37" x14ac:dyDescent="0.2">
      <c r="A6" s="7">
        <v>1</v>
      </c>
      <c r="B6" s="13" t="s">
        <v>4</v>
      </c>
      <c r="C6" s="367">
        <v>175420</v>
      </c>
      <c r="D6" s="368">
        <f>C6*9.28%+C6</f>
        <v>191698.976</v>
      </c>
      <c r="E6" s="115">
        <v>224960</v>
      </c>
      <c r="F6" s="190">
        <f>+E6*5.2%+E6</f>
        <v>236657.92000000001</v>
      </c>
      <c r="G6" s="271">
        <v>195960</v>
      </c>
      <c r="H6" s="243">
        <f>G6*5.1%+G6</f>
        <v>205953.96</v>
      </c>
      <c r="I6" s="158">
        <f>AVERAGE(D6,F6,H6)</f>
        <v>211436.95200000002</v>
      </c>
      <c r="K6" s="133">
        <v>1</v>
      </c>
      <c r="L6" s="206" t="s">
        <v>4</v>
      </c>
      <c r="M6" s="122">
        <v>176530</v>
      </c>
      <c r="N6" s="40">
        <v>0.22</v>
      </c>
      <c r="O6" s="41">
        <v>77235</v>
      </c>
      <c r="P6" s="146">
        <f>+M6+O6</f>
        <v>253765</v>
      </c>
      <c r="Q6" s="122">
        <v>163830</v>
      </c>
      <c r="R6" s="40">
        <v>0.22</v>
      </c>
      <c r="S6" s="41">
        <v>78614</v>
      </c>
      <c r="T6" s="146">
        <f>+Q6+S6</f>
        <v>242444</v>
      </c>
      <c r="U6" s="122">
        <v>184150</v>
      </c>
      <c r="V6" s="40">
        <v>0.22</v>
      </c>
      <c r="W6" s="41">
        <v>68960</v>
      </c>
      <c r="X6" s="146">
        <f>+U6+W6</f>
        <v>253110</v>
      </c>
      <c r="Y6" s="122">
        <v>190500</v>
      </c>
      <c r="Z6" s="40">
        <v>0.22</v>
      </c>
      <c r="AA6" s="41">
        <v>75166</v>
      </c>
      <c r="AB6" s="146">
        <f>+Y6+AA6</f>
        <v>265666</v>
      </c>
      <c r="AC6" s="571">
        <v>817701.45693248301</v>
      </c>
      <c r="AD6" s="563">
        <v>0.22</v>
      </c>
      <c r="AE6" s="570">
        <v>914264.709409578</v>
      </c>
      <c r="AF6" s="570">
        <f t="shared" ref="AF6:AF17" si="0">IF(AND(AC6="",AE6=""),"",SUM(AC6,AE6))</f>
        <v>1731966.166342061</v>
      </c>
      <c r="AG6" s="404">
        <f>AVERAGE(I6,P6,T6,X6,AB6,AF6)</f>
        <v>493064.68639034353</v>
      </c>
    </row>
    <row r="7" spans="1:37" x14ac:dyDescent="0.2">
      <c r="A7" s="7">
        <v>2</v>
      </c>
      <c r="B7" s="13" t="s">
        <v>194</v>
      </c>
      <c r="C7" s="230">
        <v>1660120</v>
      </c>
      <c r="D7" s="368">
        <f t="shared" ref="D7:D17" si="1">C7*9.28%+C7</f>
        <v>1814179.1359999999</v>
      </c>
      <c r="E7" s="115">
        <v>2129140</v>
      </c>
      <c r="F7" s="190">
        <f t="shared" ref="F7:F17" si="2">+E7*5.2%+E7</f>
        <v>2239855.2799999998</v>
      </c>
      <c r="G7" s="271">
        <v>1894719.76</v>
      </c>
      <c r="H7" s="243">
        <f t="shared" ref="H7:H70" si="3">G7*5.1%+G7</f>
        <v>1991350.4677599999</v>
      </c>
      <c r="I7" s="158">
        <f t="shared" ref="I7:I70" si="4">AVERAGE(D7,F7,H7)</f>
        <v>2015128.2945866666</v>
      </c>
      <c r="K7" s="133">
        <v>2</v>
      </c>
      <c r="L7" s="206" t="s">
        <v>194</v>
      </c>
      <c r="M7" s="122">
        <v>1724800</v>
      </c>
      <c r="N7" s="40">
        <v>2.0299999999999998</v>
      </c>
      <c r="O7" s="41">
        <v>735619</v>
      </c>
      <c r="P7" s="146">
        <f t="shared" ref="P7:P70" si="5">+M7+O7</f>
        <v>2460419</v>
      </c>
      <c r="Q7" s="122">
        <v>1540000</v>
      </c>
      <c r="R7" s="40">
        <v>2.0299999999999998</v>
      </c>
      <c r="S7" s="41">
        <v>748873</v>
      </c>
      <c r="T7" s="146">
        <f t="shared" ref="T7:T70" si="6">+Q7+S7</f>
        <v>2288873</v>
      </c>
      <c r="U7" s="122">
        <v>1774080</v>
      </c>
      <c r="V7" s="40">
        <v>2.0299999999999998</v>
      </c>
      <c r="W7" s="41">
        <v>662719.76</v>
      </c>
      <c r="X7" s="146">
        <f t="shared" ref="X7:X70" si="7">+U7+W7</f>
        <v>2436799.7599999998</v>
      </c>
      <c r="Y7" s="122">
        <v>1798720</v>
      </c>
      <c r="Z7" s="40">
        <v>2.0299999999999998</v>
      </c>
      <c r="AA7" s="41">
        <v>742246</v>
      </c>
      <c r="AB7" s="146">
        <f t="shared" ref="AB7:AB70" si="8">+Y7+AA7</f>
        <v>2540966</v>
      </c>
      <c r="AC7" s="571">
        <v>3640039.2375463401</v>
      </c>
      <c r="AD7" s="563">
        <v>2.0299999999999998</v>
      </c>
      <c r="AE7" s="570">
        <v>77681.638408585903</v>
      </c>
      <c r="AF7" s="570">
        <f t="shared" si="0"/>
        <v>3717720.875954926</v>
      </c>
      <c r="AG7" s="404">
        <f t="shared" ref="AG7:AG70" si="9">AVERAGE(I7,P7,T7,X7,AB7,AF7)</f>
        <v>2576651.1550902654</v>
      </c>
    </row>
    <row r="8" spans="1:37" x14ac:dyDescent="0.2">
      <c r="A8" s="7">
        <v>3</v>
      </c>
      <c r="B8" s="13" t="s">
        <v>196</v>
      </c>
      <c r="C8" s="230">
        <v>85260</v>
      </c>
      <c r="D8" s="368">
        <f t="shared" si="1"/>
        <v>93172.127999999997</v>
      </c>
      <c r="E8" s="115">
        <v>109345</v>
      </c>
      <c r="F8" s="190">
        <f t="shared" si="2"/>
        <v>115030.94</v>
      </c>
      <c r="G8" s="271">
        <v>69736</v>
      </c>
      <c r="H8" s="243">
        <f t="shared" si="3"/>
        <v>73292.535999999993</v>
      </c>
      <c r="I8" s="158">
        <f t="shared" si="4"/>
        <v>93831.868000000002</v>
      </c>
      <c r="K8" s="133">
        <v>3</v>
      </c>
      <c r="L8" s="206" t="s">
        <v>196</v>
      </c>
      <c r="M8" s="446" t="s">
        <v>593</v>
      </c>
      <c r="N8" s="40">
        <v>0.98</v>
      </c>
      <c r="O8" s="41">
        <v>78104</v>
      </c>
      <c r="P8" s="146">
        <f>+O8</f>
        <v>78104</v>
      </c>
      <c r="Q8" s="446" t="s">
        <v>593</v>
      </c>
      <c r="R8" s="40">
        <v>0.98</v>
      </c>
      <c r="S8" s="41">
        <v>80894</v>
      </c>
      <c r="T8" s="146">
        <f>+S8</f>
        <v>80894</v>
      </c>
      <c r="U8" s="446" t="s">
        <v>593</v>
      </c>
      <c r="V8" s="40">
        <v>0.98</v>
      </c>
      <c r="W8" s="41">
        <v>69736</v>
      </c>
      <c r="X8" s="146">
        <f>+W8</f>
        <v>69736</v>
      </c>
      <c r="Y8" s="446" t="s">
        <v>593</v>
      </c>
      <c r="Z8" s="40">
        <v>0.98</v>
      </c>
      <c r="AA8" s="41">
        <v>76710</v>
      </c>
      <c r="AB8" s="146">
        <f>+AA8</f>
        <v>76710</v>
      </c>
      <c r="AC8" s="571">
        <v>3289822.1406818498</v>
      </c>
      <c r="AD8" s="563">
        <v>0.98</v>
      </c>
      <c r="AE8" s="570">
        <v>3332180.9777822499</v>
      </c>
      <c r="AF8" s="570">
        <f t="shared" si="0"/>
        <v>6622003.1184640992</v>
      </c>
      <c r="AG8" s="404">
        <f t="shared" si="9"/>
        <v>1170213.1644106831</v>
      </c>
    </row>
    <row r="9" spans="1:37" x14ac:dyDescent="0.2">
      <c r="A9" s="7">
        <v>4</v>
      </c>
      <c r="B9" s="13" t="s">
        <v>233</v>
      </c>
      <c r="C9" s="230">
        <v>2692060</v>
      </c>
      <c r="D9" s="368">
        <f t="shared" si="1"/>
        <v>2941883.1680000001</v>
      </c>
      <c r="E9" s="115">
        <v>3452585</v>
      </c>
      <c r="F9" s="190">
        <f t="shared" si="2"/>
        <v>3632119.42</v>
      </c>
      <c r="G9" s="271">
        <v>69000</v>
      </c>
      <c r="H9" s="243">
        <f t="shared" si="3"/>
        <v>72519</v>
      </c>
      <c r="I9" s="158">
        <f t="shared" si="4"/>
        <v>2215507.196</v>
      </c>
      <c r="K9" s="133">
        <v>4</v>
      </c>
      <c r="L9" s="206" t="s">
        <v>233</v>
      </c>
      <c r="M9" s="122">
        <v>1088000</v>
      </c>
      <c r="N9" s="40">
        <v>0.86</v>
      </c>
      <c r="O9" s="41">
        <v>26640</v>
      </c>
      <c r="P9" s="146">
        <f t="shared" si="5"/>
        <v>1114640</v>
      </c>
      <c r="Q9" s="122">
        <v>1072000</v>
      </c>
      <c r="R9" s="40">
        <v>0.86</v>
      </c>
      <c r="S9" s="41">
        <v>26880</v>
      </c>
      <c r="T9" s="146">
        <f t="shared" si="6"/>
        <v>1098880</v>
      </c>
      <c r="U9" s="122">
        <v>1152000</v>
      </c>
      <c r="V9" s="40">
        <v>0.86</v>
      </c>
      <c r="W9" s="41">
        <v>24000</v>
      </c>
      <c r="X9" s="146">
        <f t="shared" si="7"/>
        <v>1176000</v>
      </c>
      <c r="Y9" s="122">
        <v>1176000</v>
      </c>
      <c r="Z9" s="40">
        <v>0.86</v>
      </c>
      <c r="AA9" s="41">
        <v>26160</v>
      </c>
      <c r="AB9" s="146">
        <f t="shared" si="8"/>
        <v>1202160</v>
      </c>
      <c r="AC9" s="571">
        <v>550000</v>
      </c>
      <c r="AD9" s="563">
        <v>0.86</v>
      </c>
      <c r="AE9" s="570">
        <v>120000</v>
      </c>
      <c r="AF9" s="570">
        <f t="shared" si="0"/>
        <v>670000</v>
      </c>
      <c r="AG9" s="404">
        <f t="shared" si="9"/>
        <v>1246197.8660000002</v>
      </c>
    </row>
    <row r="10" spans="1:37" x14ac:dyDescent="0.2">
      <c r="A10" s="7">
        <v>5</v>
      </c>
      <c r="B10" s="13" t="s">
        <v>234</v>
      </c>
      <c r="C10" s="230">
        <v>675220</v>
      </c>
      <c r="D10" s="368">
        <f t="shared" si="1"/>
        <v>737880.41599999997</v>
      </c>
      <c r="E10" s="115">
        <v>865925</v>
      </c>
      <c r="F10" s="190">
        <f t="shared" si="2"/>
        <v>910953.1</v>
      </c>
      <c r="G10" s="271">
        <v>838076.85199999996</v>
      </c>
      <c r="H10" s="243">
        <f t="shared" si="3"/>
        <v>880818.7714519999</v>
      </c>
      <c r="I10" s="158">
        <f t="shared" si="4"/>
        <v>843217.42915066658</v>
      </c>
      <c r="K10" s="133">
        <v>5</v>
      </c>
      <c r="L10" s="206" t="s">
        <v>234</v>
      </c>
      <c r="M10" s="122">
        <v>741200</v>
      </c>
      <c r="N10" s="40">
        <v>1.04</v>
      </c>
      <c r="O10" s="41">
        <v>322385</v>
      </c>
      <c r="P10" s="146">
        <f t="shared" si="5"/>
        <v>1063585</v>
      </c>
      <c r="Q10" s="122">
        <v>724850</v>
      </c>
      <c r="R10" s="40">
        <v>1.04</v>
      </c>
      <c r="S10" s="41">
        <v>328246</v>
      </c>
      <c r="T10" s="146">
        <f t="shared" si="6"/>
        <v>1053096</v>
      </c>
      <c r="U10" s="122">
        <v>768450</v>
      </c>
      <c r="V10" s="40">
        <v>1.04</v>
      </c>
      <c r="W10" s="41">
        <v>293076.85199999996</v>
      </c>
      <c r="X10" s="146">
        <f t="shared" si="7"/>
        <v>1061526.852</v>
      </c>
      <c r="Y10" s="122">
        <v>795700</v>
      </c>
      <c r="Z10" s="40">
        <v>1.04</v>
      </c>
      <c r="AA10" s="41">
        <v>328246</v>
      </c>
      <c r="AB10" s="146">
        <f t="shared" si="8"/>
        <v>1123946</v>
      </c>
      <c r="AC10" s="571">
        <v>485411.12638374401</v>
      </c>
      <c r="AD10" s="563">
        <v>1.04</v>
      </c>
      <c r="AE10" s="570">
        <v>18586.321679794899</v>
      </c>
      <c r="AF10" s="570">
        <f t="shared" si="0"/>
        <v>503997.44806353888</v>
      </c>
      <c r="AG10" s="404">
        <f t="shared" si="9"/>
        <v>941561.45486903435</v>
      </c>
    </row>
    <row r="11" spans="1:37" x14ac:dyDescent="0.2">
      <c r="A11" s="7">
        <v>6</v>
      </c>
      <c r="B11" s="13" t="s">
        <v>195</v>
      </c>
      <c r="C11" s="230">
        <v>215600</v>
      </c>
      <c r="D11" s="368">
        <f t="shared" si="1"/>
        <v>235607.67999999999</v>
      </c>
      <c r="E11" s="115">
        <v>276545</v>
      </c>
      <c r="F11" s="190">
        <f t="shared" si="2"/>
        <v>290925.34000000003</v>
      </c>
      <c r="G11" s="271">
        <v>209944</v>
      </c>
      <c r="H11" s="243">
        <f t="shared" si="3"/>
        <v>220651.144</v>
      </c>
      <c r="I11" s="158">
        <f t="shared" si="4"/>
        <v>249061.38800000001</v>
      </c>
      <c r="K11" s="133">
        <v>6</v>
      </c>
      <c r="L11" s="206" t="s">
        <v>195</v>
      </c>
      <c r="M11" s="123">
        <v>195840</v>
      </c>
      <c r="N11" s="40">
        <v>1.1399999999999999</v>
      </c>
      <c r="O11" s="41">
        <v>81338</v>
      </c>
      <c r="P11" s="146">
        <f t="shared" si="5"/>
        <v>277178</v>
      </c>
      <c r="Q11" s="123">
        <v>182240</v>
      </c>
      <c r="R11" s="40">
        <v>1.1399999999999999</v>
      </c>
      <c r="S11" s="41">
        <v>83557</v>
      </c>
      <c r="T11" s="146">
        <f t="shared" si="6"/>
        <v>265797</v>
      </c>
      <c r="U11" s="123">
        <v>202640</v>
      </c>
      <c r="V11" s="40">
        <v>1.1399999999999999</v>
      </c>
      <c r="W11" s="41">
        <v>73944</v>
      </c>
      <c r="X11" s="146">
        <f t="shared" si="7"/>
        <v>276584</v>
      </c>
      <c r="Y11" s="123">
        <v>202640</v>
      </c>
      <c r="Z11" s="40">
        <v>1.1399999999999999</v>
      </c>
      <c r="AA11" s="41">
        <v>82817</v>
      </c>
      <c r="AB11" s="146">
        <f t="shared" si="8"/>
        <v>285457</v>
      </c>
      <c r="AC11" s="446" t="s">
        <v>593</v>
      </c>
      <c r="AD11" s="563">
        <v>1.1399999999999999</v>
      </c>
      <c r="AE11" s="570">
        <v>3704631.3138730298</v>
      </c>
      <c r="AF11" s="570">
        <f t="shared" si="0"/>
        <v>3704631.3138730298</v>
      </c>
      <c r="AG11" s="404">
        <f t="shared" si="9"/>
        <v>843118.11697883822</v>
      </c>
    </row>
    <row r="12" spans="1:37" x14ac:dyDescent="0.2">
      <c r="A12" s="7">
        <v>7</v>
      </c>
      <c r="B12" s="13" t="s">
        <v>197</v>
      </c>
      <c r="C12" s="230">
        <v>69580</v>
      </c>
      <c r="D12" s="368">
        <f t="shared" si="1"/>
        <v>76037.024000000005</v>
      </c>
      <c r="E12" s="115">
        <v>89205</v>
      </c>
      <c r="F12" s="190">
        <f t="shared" si="2"/>
        <v>93843.66</v>
      </c>
      <c r="G12" s="271">
        <v>86336.167199999996</v>
      </c>
      <c r="H12" s="243">
        <f t="shared" si="3"/>
        <v>90739.311727199994</v>
      </c>
      <c r="I12" s="158">
        <f t="shared" si="4"/>
        <v>86873.331909066663</v>
      </c>
      <c r="K12" s="133">
        <v>7</v>
      </c>
      <c r="L12" s="206" t="s">
        <v>197</v>
      </c>
      <c r="M12" s="446" t="s">
        <v>593</v>
      </c>
      <c r="N12" s="40">
        <v>0.64</v>
      </c>
      <c r="O12" s="41">
        <v>94970</v>
      </c>
      <c r="P12" s="146">
        <f>+O12</f>
        <v>94970</v>
      </c>
      <c r="Q12" s="446" t="s">
        <v>593</v>
      </c>
      <c r="R12" s="40">
        <v>0.64</v>
      </c>
      <c r="S12" s="41">
        <v>99287</v>
      </c>
      <c r="T12" s="146">
        <f>+S12</f>
        <v>99287</v>
      </c>
      <c r="U12" s="446" t="s">
        <v>593</v>
      </c>
      <c r="V12" s="40">
        <v>0.64</v>
      </c>
      <c r="W12" s="41">
        <v>86336.167199999996</v>
      </c>
      <c r="X12" s="146">
        <f>+W12</f>
        <v>86336.167199999996</v>
      </c>
      <c r="Y12" s="446" t="s">
        <v>593</v>
      </c>
      <c r="Z12" s="40">
        <v>0.64</v>
      </c>
      <c r="AA12" s="41">
        <v>95833</v>
      </c>
      <c r="AB12" s="146">
        <f>+AA12</f>
        <v>95833</v>
      </c>
      <c r="AC12" s="446" t="s">
        <v>593</v>
      </c>
      <c r="AD12" s="563">
        <v>0.64</v>
      </c>
      <c r="AE12" s="570">
        <v>91682.398819435693</v>
      </c>
      <c r="AF12" s="570">
        <f t="shared" si="0"/>
        <v>91682.398819435693</v>
      </c>
      <c r="AG12" s="404">
        <f t="shared" si="9"/>
        <v>92496.982988083735</v>
      </c>
    </row>
    <row r="13" spans="1:37" x14ac:dyDescent="0.2">
      <c r="A13" s="7">
        <v>8</v>
      </c>
      <c r="B13" s="13" t="s">
        <v>198</v>
      </c>
      <c r="C13" s="230">
        <v>754600</v>
      </c>
      <c r="D13" s="368">
        <f t="shared" si="1"/>
        <v>824626.88</v>
      </c>
      <c r="E13" s="115">
        <v>967765</v>
      </c>
      <c r="F13" s="190">
        <f t="shared" si="2"/>
        <v>1018088.78</v>
      </c>
      <c r="G13" s="271">
        <v>936641.67760000005</v>
      </c>
      <c r="H13" s="243">
        <f t="shared" si="3"/>
        <v>984410.40315760009</v>
      </c>
      <c r="I13" s="158">
        <f t="shared" si="4"/>
        <v>942375.35438586678</v>
      </c>
      <c r="K13" s="133">
        <v>8</v>
      </c>
      <c r="L13" s="206" t="s">
        <v>198</v>
      </c>
      <c r="M13" s="122">
        <v>840420</v>
      </c>
      <c r="N13" s="40">
        <v>1.49</v>
      </c>
      <c r="O13" s="41">
        <v>363682</v>
      </c>
      <c r="P13" s="146">
        <f t="shared" si="5"/>
        <v>1204102</v>
      </c>
      <c r="Q13" s="122">
        <v>840420</v>
      </c>
      <c r="R13" s="40">
        <v>1.49</v>
      </c>
      <c r="S13" s="41">
        <v>366959</v>
      </c>
      <c r="T13" s="146">
        <f t="shared" si="6"/>
        <v>1207379</v>
      </c>
      <c r="U13" s="122">
        <v>870870</v>
      </c>
      <c r="V13" s="40">
        <v>1.49</v>
      </c>
      <c r="W13" s="41">
        <v>327641.67760000005</v>
      </c>
      <c r="X13" s="146">
        <f t="shared" si="7"/>
        <v>1198511.6776000001</v>
      </c>
      <c r="Y13" s="122">
        <v>901320</v>
      </c>
      <c r="Z13" s="40">
        <v>1.49</v>
      </c>
      <c r="AA13" s="41">
        <v>363682</v>
      </c>
      <c r="AB13" s="146">
        <f t="shared" si="8"/>
        <v>1265002</v>
      </c>
      <c r="AC13" s="571">
        <v>343878.32588052098</v>
      </c>
      <c r="AD13" s="563">
        <v>1.49</v>
      </c>
      <c r="AE13" s="570">
        <v>380429.26406685403</v>
      </c>
      <c r="AF13" s="570">
        <f t="shared" si="0"/>
        <v>724307.589947375</v>
      </c>
      <c r="AG13" s="404">
        <f t="shared" si="9"/>
        <v>1090279.6036555404</v>
      </c>
    </row>
    <row r="14" spans="1:37" x14ac:dyDescent="0.2">
      <c r="A14" s="7">
        <v>9</v>
      </c>
      <c r="B14" s="13" t="s">
        <v>199</v>
      </c>
      <c r="C14" s="230">
        <v>722260</v>
      </c>
      <c r="D14" s="368">
        <f t="shared" si="1"/>
        <v>789285.728</v>
      </c>
      <c r="E14" s="115">
        <v>926345</v>
      </c>
      <c r="F14" s="190">
        <f t="shared" si="2"/>
        <v>974514.94</v>
      </c>
      <c r="G14" s="271">
        <v>896553.74479999999</v>
      </c>
      <c r="H14" s="243">
        <f t="shared" si="3"/>
        <v>942277.98578480002</v>
      </c>
      <c r="I14" s="158">
        <f t="shared" si="4"/>
        <v>902026.21792826673</v>
      </c>
      <c r="K14" s="133">
        <v>9</v>
      </c>
      <c r="L14" s="206" t="s">
        <v>199</v>
      </c>
      <c r="M14" s="122">
        <v>787050</v>
      </c>
      <c r="N14" s="40">
        <v>1.95</v>
      </c>
      <c r="O14" s="41">
        <v>348045</v>
      </c>
      <c r="P14" s="146">
        <f t="shared" si="5"/>
        <v>1135095</v>
      </c>
      <c r="Q14" s="122">
        <v>734580</v>
      </c>
      <c r="R14" s="40">
        <v>1.95</v>
      </c>
      <c r="S14" s="41">
        <v>360587</v>
      </c>
      <c r="T14" s="146">
        <f t="shared" si="6"/>
        <v>1095167</v>
      </c>
      <c r="U14" s="122">
        <v>862840</v>
      </c>
      <c r="V14" s="40">
        <v>1.95</v>
      </c>
      <c r="W14" s="41">
        <v>313553.74479999999</v>
      </c>
      <c r="X14" s="146">
        <f t="shared" si="7"/>
        <v>1176393.7448</v>
      </c>
      <c r="Y14" s="122">
        <v>857010</v>
      </c>
      <c r="Z14" s="40">
        <v>1.95</v>
      </c>
      <c r="AA14" s="41">
        <v>357451</v>
      </c>
      <c r="AB14" s="146">
        <f t="shared" si="8"/>
        <v>1214461</v>
      </c>
      <c r="AC14" s="571">
        <v>757483.13258474204</v>
      </c>
      <c r="AD14" s="563">
        <v>1.95</v>
      </c>
      <c r="AE14" s="570">
        <v>856455.11803574697</v>
      </c>
      <c r="AF14" s="570">
        <f t="shared" si="0"/>
        <v>1613938.250620489</v>
      </c>
      <c r="AG14" s="404">
        <f t="shared" si="9"/>
        <v>1189513.5355581259</v>
      </c>
    </row>
    <row r="15" spans="1:37" x14ac:dyDescent="0.2">
      <c r="A15" s="7">
        <v>10</v>
      </c>
      <c r="B15" s="13" t="s">
        <v>200</v>
      </c>
      <c r="C15" s="230">
        <v>1616020</v>
      </c>
      <c r="D15" s="368">
        <f t="shared" si="1"/>
        <v>1765986.656</v>
      </c>
      <c r="E15" s="115">
        <v>2072520</v>
      </c>
      <c r="F15" s="190">
        <f t="shared" si="2"/>
        <v>2180291.04</v>
      </c>
      <c r="G15" s="271">
        <v>640228</v>
      </c>
      <c r="H15" s="243">
        <f t="shared" si="3"/>
        <v>672879.62800000003</v>
      </c>
      <c r="I15" s="158">
        <f t="shared" si="4"/>
        <v>1539719.108</v>
      </c>
      <c r="K15" s="133">
        <v>10</v>
      </c>
      <c r="L15" s="206" t="s">
        <v>200</v>
      </c>
      <c r="M15" s="122">
        <v>574080</v>
      </c>
      <c r="N15" s="40">
        <v>1.51</v>
      </c>
      <c r="O15" s="41">
        <v>251135</v>
      </c>
      <c r="P15" s="146">
        <f t="shared" si="5"/>
        <v>825215</v>
      </c>
      <c r="Q15" s="122">
        <v>532480</v>
      </c>
      <c r="R15" s="40">
        <v>1.51</v>
      </c>
      <c r="S15" s="41">
        <v>260104</v>
      </c>
      <c r="T15" s="146">
        <f t="shared" si="6"/>
        <v>792584</v>
      </c>
      <c r="U15" s="122">
        <v>603200</v>
      </c>
      <c r="V15" s="40">
        <v>1.51</v>
      </c>
      <c r="W15" s="41">
        <v>224228</v>
      </c>
      <c r="X15" s="146">
        <f t="shared" si="7"/>
        <v>827428</v>
      </c>
      <c r="Y15" s="122">
        <v>624000</v>
      </c>
      <c r="Z15" s="40">
        <v>1.51</v>
      </c>
      <c r="AA15" s="41">
        <v>255620</v>
      </c>
      <c r="AB15" s="146">
        <f t="shared" si="8"/>
        <v>879620</v>
      </c>
      <c r="AC15" s="571">
        <v>485000</v>
      </c>
      <c r="AD15" s="563">
        <v>1.51</v>
      </c>
      <c r="AE15" s="570">
        <v>150000</v>
      </c>
      <c r="AF15" s="570">
        <f t="shared" si="0"/>
        <v>635000</v>
      </c>
      <c r="AG15" s="404">
        <f t="shared" si="9"/>
        <v>916594.3513333333</v>
      </c>
    </row>
    <row r="16" spans="1:37" x14ac:dyDescent="0.2">
      <c r="A16" s="7">
        <v>11</v>
      </c>
      <c r="B16" s="13" t="s">
        <v>235</v>
      </c>
      <c r="C16" s="230">
        <v>306740</v>
      </c>
      <c r="D16" s="368">
        <f t="shared" si="1"/>
        <v>335205.47200000001</v>
      </c>
      <c r="E16" s="115">
        <v>393395</v>
      </c>
      <c r="F16" s="190">
        <f t="shared" si="2"/>
        <v>413851.54</v>
      </c>
      <c r="G16" s="271">
        <v>380743.41680000001</v>
      </c>
      <c r="H16" s="243">
        <f t="shared" si="3"/>
        <v>400161.33105680003</v>
      </c>
      <c r="I16" s="158">
        <f t="shared" si="4"/>
        <v>383072.78101893334</v>
      </c>
      <c r="K16" s="133">
        <v>11</v>
      </c>
      <c r="L16" s="206" t="s">
        <v>235</v>
      </c>
      <c r="M16" s="122">
        <v>338390</v>
      </c>
      <c r="N16" s="40">
        <v>1.22</v>
      </c>
      <c r="O16" s="41">
        <v>147118</v>
      </c>
      <c r="P16" s="146">
        <f t="shared" si="5"/>
        <v>485508</v>
      </c>
      <c r="Q16" s="122">
        <v>333450</v>
      </c>
      <c r="R16" s="40">
        <v>1.22</v>
      </c>
      <c r="S16" s="41">
        <v>152467</v>
      </c>
      <c r="T16" s="146">
        <f t="shared" si="6"/>
        <v>485917</v>
      </c>
      <c r="U16" s="122">
        <v>348270</v>
      </c>
      <c r="V16" s="40">
        <v>1.22</v>
      </c>
      <c r="W16" s="41">
        <v>133743.41680000001</v>
      </c>
      <c r="X16" s="146">
        <f t="shared" si="7"/>
        <v>482013.41680000001</v>
      </c>
      <c r="Y16" s="122">
        <v>360620</v>
      </c>
      <c r="Z16" s="40">
        <v>1.22</v>
      </c>
      <c r="AA16" s="41">
        <v>152467</v>
      </c>
      <c r="AB16" s="146">
        <f t="shared" si="8"/>
        <v>513087</v>
      </c>
      <c r="AC16" s="571">
        <v>280000</v>
      </c>
      <c r="AD16" s="563">
        <v>1.22</v>
      </c>
      <c r="AE16" s="570">
        <v>200000</v>
      </c>
      <c r="AF16" s="570">
        <f t="shared" si="0"/>
        <v>480000</v>
      </c>
      <c r="AG16" s="404">
        <f t="shared" si="9"/>
        <v>471599.69963648886</v>
      </c>
    </row>
    <row r="17" spans="1:37" x14ac:dyDescent="0.2">
      <c r="A17" s="7">
        <v>12</v>
      </c>
      <c r="B17" s="13" t="s">
        <v>236</v>
      </c>
      <c r="C17" s="230">
        <v>73500</v>
      </c>
      <c r="D17" s="368">
        <f t="shared" si="1"/>
        <v>80320.800000000003</v>
      </c>
      <c r="E17" s="115">
        <v>94240</v>
      </c>
      <c r="F17" s="190">
        <f t="shared" si="2"/>
        <v>99140.479999999996</v>
      </c>
      <c r="G17" s="271">
        <v>91209.241599999994</v>
      </c>
      <c r="H17" s="243">
        <f t="shared" si="3"/>
        <v>95860.9129216</v>
      </c>
      <c r="I17" s="158">
        <f t="shared" si="4"/>
        <v>91774.064307200009</v>
      </c>
      <c r="K17" s="133">
        <v>12</v>
      </c>
      <c r="L17" s="206" t="s">
        <v>236</v>
      </c>
      <c r="M17" s="446" t="s">
        <v>593</v>
      </c>
      <c r="N17" s="40">
        <v>1.1599999999999999</v>
      </c>
      <c r="O17" s="41">
        <v>100330</v>
      </c>
      <c r="P17" s="146">
        <f>+O17</f>
        <v>100330</v>
      </c>
      <c r="Q17" s="446" t="s">
        <v>593</v>
      </c>
      <c r="R17" s="40">
        <v>1.1599999999999999</v>
      </c>
      <c r="S17" s="41">
        <v>105803</v>
      </c>
      <c r="T17" s="146">
        <f>+S17</f>
        <v>105803</v>
      </c>
      <c r="U17" s="446" t="s">
        <v>593</v>
      </c>
      <c r="V17" s="40">
        <v>1.1599999999999999</v>
      </c>
      <c r="W17" s="41">
        <v>91209.241599999994</v>
      </c>
      <c r="X17" s="146">
        <f>+W17</f>
        <v>91209.241599999994</v>
      </c>
      <c r="Y17" s="446" t="s">
        <v>593</v>
      </c>
      <c r="Z17" s="40">
        <v>1.1599999999999999</v>
      </c>
      <c r="AA17" s="41">
        <v>100330</v>
      </c>
      <c r="AB17" s="146">
        <f>+AA17</f>
        <v>100330</v>
      </c>
      <c r="AC17" s="446" t="s">
        <v>593</v>
      </c>
      <c r="AD17" s="563">
        <v>1.1599999999999999</v>
      </c>
      <c r="AE17" s="570">
        <v>97553.685443340393</v>
      </c>
      <c r="AF17" s="570">
        <f t="shared" si="0"/>
        <v>97553.685443340393</v>
      </c>
      <c r="AG17" s="404">
        <f t="shared" si="9"/>
        <v>97833.331891756738</v>
      </c>
    </row>
    <row r="18" spans="1:37" s="240" customFormat="1" x14ac:dyDescent="0.2">
      <c r="A18" s="661" t="s">
        <v>9</v>
      </c>
      <c r="B18" s="662"/>
      <c r="C18" s="180"/>
      <c r="D18" s="180"/>
      <c r="E18" s="180"/>
      <c r="F18" s="180"/>
      <c r="G18" s="111"/>
      <c r="H18" s="118"/>
      <c r="I18" s="119"/>
      <c r="J18" s="111"/>
      <c r="K18" s="205" t="s">
        <v>9</v>
      </c>
      <c r="L18" s="205"/>
      <c r="M18" s="204"/>
      <c r="N18" s="204"/>
      <c r="O18" s="204"/>
      <c r="P18" s="269"/>
      <c r="Q18" s="204"/>
      <c r="R18" s="204"/>
      <c r="S18" s="204"/>
      <c r="T18" s="269"/>
      <c r="U18" s="204"/>
      <c r="V18" s="204"/>
      <c r="W18" s="204"/>
      <c r="X18" s="269"/>
      <c r="Y18" s="204"/>
      <c r="Z18" s="204"/>
      <c r="AA18" s="204"/>
      <c r="AB18" s="269"/>
      <c r="AC18" s="595"/>
      <c r="AD18" s="233"/>
      <c r="AE18" s="595"/>
      <c r="AF18" s="233"/>
      <c r="AG18" s="233"/>
      <c r="AK18" s="241"/>
    </row>
    <row r="19" spans="1:37" x14ac:dyDescent="0.2">
      <c r="A19" s="7">
        <v>13</v>
      </c>
      <c r="B19" s="13" t="s">
        <v>320</v>
      </c>
      <c r="C19" s="230">
        <v>399840</v>
      </c>
      <c r="D19" s="368">
        <f t="shared" ref="D19:D29" si="10">C19*9.28%+C19</f>
        <v>436945.152</v>
      </c>
      <c r="E19" s="115">
        <v>512810</v>
      </c>
      <c r="F19" s="190">
        <f t="shared" ref="F19:F29" si="11">+E19*5.2%+E19</f>
        <v>539476.12</v>
      </c>
      <c r="G19" s="271">
        <v>496318.03039999999</v>
      </c>
      <c r="H19" s="243">
        <f t="shared" si="3"/>
        <v>521630.24995039997</v>
      </c>
      <c r="I19" s="158">
        <f t="shared" si="4"/>
        <v>499350.50731680001</v>
      </c>
      <c r="K19" s="133">
        <v>13</v>
      </c>
      <c r="L19" s="206" t="s">
        <v>320</v>
      </c>
      <c r="M19" s="122">
        <v>436050</v>
      </c>
      <c r="N19" s="40">
        <v>0.4</v>
      </c>
      <c r="O19" s="41">
        <v>190650</v>
      </c>
      <c r="P19" s="146">
        <f t="shared" si="5"/>
        <v>626700</v>
      </c>
      <c r="Q19" s="122">
        <v>445740</v>
      </c>
      <c r="R19" s="40">
        <v>0.4</v>
      </c>
      <c r="S19" s="41">
        <v>201049</v>
      </c>
      <c r="T19" s="146">
        <f t="shared" si="6"/>
        <v>646789</v>
      </c>
      <c r="U19" s="122">
        <v>478040</v>
      </c>
      <c r="V19" s="40">
        <v>0.4</v>
      </c>
      <c r="W19" s="41">
        <v>173318.03039999999</v>
      </c>
      <c r="X19" s="146">
        <f t="shared" si="7"/>
        <v>651358.03040000005</v>
      </c>
      <c r="Y19" s="122">
        <v>474810</v>
      </c>
      <c r="Z19" s="40">
        <v>0.4</v>
      </c>
      <c r="AA19" s="41">
        <v>197583</v>
      </c>
      <c r="AB19" s="146">
        <f t="shared" si="8"/>
        <v>672393</v>
      </c>
      <c r="AC19" s="571">
        <v>616445.47819134896</v>
      </c>
      <c r="AD19" s="563">
        <v>0.4</v>
      </c>
      <c r="AE19" s="570">
        <v>22922.580570791401</v>
      </c>
      <c r="AF19" s="570">
        <f t="shared" ref="AF19:AF29" si="12">IF(AND(AC19="",AE19=""),"",SUM(AC19,AE19))</f>
        <v>639368.05876214034</v>
      </c>
      <c r="AG19" s="404">
        <f t="shared" si="9"/>
        <v>622659.76607982349</v>
      </c>
    </row>
    <row r="20" spans="1:37" x14ac:dyDescent="0.2">
      <c r="A20" s="7">
        <v>14</v>
      </c>
      <c r="B20" s="13" t="s">
        <v>143</v>
      </c>
      <c r="C20" s="230">
        <v>315560</v>
      </c>
      <c r="D20" s="368">
        <f t="shared" si="10"/>
        <v>344843.96799999999</v>
      </c>
      <c r="E20" s="115">
        <v>404700</v>
      </c>
      <c r="F20" s="190">
        <f t="shared" si="11"/>
        <v>425744.4</v>
      </c>
      <c r="G20" s="271">
        <v>391684.848</v>
      </c>
      <c r="H20" s="243">
        <f t="shared" si="3"/>
        <v>411660.77524799999</v>
      </c>
      <c r="I20" s="158">
        <f t="shared" si="4"/>
        <v>394083.04774933332</v>
      </c>
      <c r="K20" s="133">
        <v>14</v>
      </c>
      <c r="L20" s="206" t="s">
        <v>143</v>
      </c>
      <c r="M20" s="122">
        <v>346800</v>
      </c>
      <c r="N20" s="40">
        <v>0.45</v>
      </c>
      <c r="O20" s="41">
        <v>151720</v>
      </c>
      <c r="P20" s="146">
        <f t="shared" si="5"/>
        <v>498520</v>
      </c>
      <c r="Q20" s="122">
        <v>341700</v>
      </c>
      <c r="R20" s="40">
        <v>0.45</v>
      </c>
      <c r="S20" s="41">
        <v>158554</v>
      </c>
      <c r="T20" s="146">
        <f t="shared" si="6"/>
        <v>500254</v>
      </c>
      <c r="U20" s="122">
        <v>357000</v>
      </c>
      <c r="V20" s="40">
        <v>0.45</v>
      </c>
      <c r="W20" s="41">
        <v>136684.848</v>
      </c>
      <c r="X20" s="146">
        <f t="shared" si="7"/>
        <v>493684.848</v>
      </c>
      <c r="Y20" s="122">
        <v>379950</v>
      </c>
      <c r="Z20" s="40">
        <v>0.45</v>
      </c>
      <c r="AA20" s="41">
        <v>155821</v>
      </c>
      <c r="AB20" s="146">
        <f t="shared" si="8"/>
        <v>535771</v>
      </c>
      <c r="AC20" s="571">
        <v>267813.07407284802</v>
      </c>
      <c r="AD20" s="563">
        <v>0.45</v>
      </c>
      <c r="AE20" s="570">
        <v>20933.79117457</v>
      </c>
      <c r="AF20" s="570">
        <f t="shared" si="12"/>
        <v>288746.865247418</v>
      </c>
      <c r="AG20" s="404">
        <f t="shared" si="9"/>
        <v>451843.29349945858</v>
      </c>
    </row>
    <row r="21" spans="1:37" x14ac:dyDescent="0.2">
      <c r="A21" s="7">
        <v>15</v>
      </c>
      <c r="B21" s="13" t="s">
        <v>165</v>
      </c>
      <c r="C21" s="230">
        <v>539980</v>
      </c>
      <c r="D21" s="368">
        <f t="shared" si="10"/>
        <v>590090.14399999997</v>
      </c>
      <c r="E21" s="115">
        <v>692550</v>
      </c>
      <c r="F21" s="190">
        <f t="shared" si="11"/>
        <v>728562.6</v>
      </c>
      <c r="G21" s="271">
        <v>670277.59199999995</v>
      </c>
      <c r="H21" s="243">
        <f t="shared" si="3"/>
        <v>704461.7491919999</v>
      </c>
      <c r="I21" s="158">
        <f t="shared" si="4"/>
        <v>674371.49773066666</v>
      </c>
      <c r="K21" s="133">
        <v>15</v>
      </c>
      <c r="L21" s="206" t="s">
        <v>165</v>
      </c>
      <c r="M21" s="122">
        <v>614760</v>
      </c>
      <c r="N21" s="40">
        <v>0.86</v>
      </c>
      <c r="O21" s="41">
        <v>262391</v>
      </c>
      <c r="P21" s="146">
        <f t="shared" si="5"/>
        <v>877151</v>
      </c>
      <c r="Q21" s="122">
        <v>584240</v>
      </c>
      <c r="R21" s="40">
        <v>0.86</v>
      </c>
      <c r="S21" s="41">
        <v>264734</v>
      </c>
      <c r="T21" s="146">
        <f t="shared" si="6"/>
        <v>848974</v>
      </c>
      <c r="U21" s="122">
        <v>601680</v>
      </c>
      <c r="V21" s="40">
        <v>0.86</v>
      </c>
      <c r="W21" s="41">
        <v>234277.59199999995</v>
      </c>
      <c r="X21" s="146">
        <f t="shared" si="7"/>
        <v>835957.59199999995</v>
      </c>
      <c r="Y21" s="122">
        <v>658360</v>
      </c>
      <c r="Z21" s="40">
        <v>0.86</v>
      </c>
      <c r="AA21" s="41">
        <v>253020</v>
      </c>
      <c r="AB21" s="146">
        <f t="shared" si="8"/>
        <v>911380</v>
      </c>
      <c r="AC21" s="571">
        <v>556227.15384360799</v>
      </c>
      <c r="AD21" s="563">
        <v>0.86</v>
      </c>
      <c r="AE21" s="570">
        <v>77119.072483758297</v>
      </c>
      <c r="AF21" s="570">
        <f t="shared" si="12"/>
        <v>633346.22632736631</v>
      </c>
      <c r="AG21" s="404">
        <f t="shared" si="9"/>
        <v>796863.38600967219</v>
      </c>
    </row>
    <row r="22" spans="1:37" x14ac:dyDescent="0.2">
      <c r="A22" s="7">
        <v>16</v>
      </c>
      <c r="B22" s="13" t="s">
        <v>329</v>
      </c>
      <c r="C22" s="230">
        <v>451780</v>
      </c>
      <c r="D22" s="368">
        <f t="shared" si="10"/>
        <v>493705.18400000001</v>
      </c>
      <c r="E22" s="115">
        <v>579405</v>
      </c>
      <c r="F22" s="190">
        <f t="shared" si="11"/>
        <v>609534.06000000006</v>
      </c>
      <c r="G22" s="271">
        <v>560771.33520000009</v>
      </c>
      <c r="H22" s="243">
        <f t="shared" si="3"/>
        <v>589370.6732952001</v>
      </c>
      <c r="I22" s="158">
        <f t="shared" si="4"/>
        <v>564203.30576506665</v>
      </c>
      <c r="K22" s="133">
        <v>16</v>
      </c>
      <c r="L22" s="206" t="s">
        <v>329</v>
      </c>
      <c r="M22" s="122">
        <v>518300</v>
      </c>
      <c r="N22" s="40">
        <v>1</v>
      </c>
      <c r="O22" s="41">
        <v>217306</v>
      </c>
      <c r="P22" s="146">
        <f t="shared" si="5"/>
        <v>735606</v>
      </c>
      <c r="Q22" s="122">
        <v>463550</v>
      </c>
      <c r="R22" s="40">
        <v>1</v>
      </c>
      <c r="S22" s="41">
        <v>225137</v>
      </c>
      <c r="T22" s="146">
        <f t="shared" si="6"/>
        <v>688687</v>
      </c>
      <c r="U22" s="122">
        <v>511000</v>
      </c>
      <c r="V22" s="40">
        <v>1</v>
      </c>
      <c r="W22" s="41">
        <v>195771.33520000009</v>
      </c>
      <c r="X22" s="146">
        <f t="shared" si="7"/>
        <v>706771.33520000009</v>
      </c>
      <c r="Y22" s="122">
        <v>547500</v>
      </c>
      <c r="Z22" s="40">
        <v>1</v>
      </c>
      <c r="AA22" s="41">
        <v>221222</v>
      </c>
      <c r="AB22" s="146">
        <f t="shared" si="8"/>
        <v>768722</v>
      </c>
      <c r="AC22" s="571">
        <v>1373928.6107760901</v>
      </c>
      <c r="AD22" s="563">
        <v>1</v>
      </c>
      <c r="AE22" s="570">
        <v>50084.214237114596</v>
      </c>
      <c r="AF22" s="570">
        <f t="shared" si="12"/>
        <v>1424012.8250132047</v>
      </c>
      <c r="AG22" s="404">
        <f t="shared" si="9"/>
        <v>814667.07766304526</v>
      </c>
    </row>
    <row r="23" spans="1:37" x14ac:dyDescent="0.2">
      <c r="A23" s="7">
        <v>17</v>
      </c>
      <c r="B23" s="13" t="s">
        <v>17</v>
      </c>
      <c r="C23" s="230">
        <v>72520</v>
      </c>
      <c r="D23" s="368">
        <f t="shared" si="10"/>
        <v>79249.856</v>
      </c>
      <c r="E23" s="115">
        <v>93005</v>
      </c>
      <c r="F23" s="190">
        <f t="shared" si="11"/>
        <v>97841.26</v>
      </c>
      <c r="G23" s="271">
        <v>58696</v>
      </c>
      <c r="H23" s="243">
        <f t="shared" si="3"/>
        <v>61689.495999999999</v>
      </c>
      <c r="I23" s="158">
        <f t="shared" si="4"/>
        <v>79593.537333333326</v>
      </c>
      <c r="K23" s="133">
        <v>17</v>
      </c>
      <c r="L23" s="206" t="s">
        <v>17</v>
      </c>
      <c r="M23" s="122">
        <v>57600</v>
      </c>
      <c r="N23" s="40">
        <v>0.7</v>
      </c>
      <c r="O23" s="41">
        <v>22766</v>
      </c>
      <c r="P23" s="146">
        <f t="shared" si="5"/>
        <v>80366</v>
      </c>
      <c r="Q23" s="122">
        <v>52800</v>
      </c>
      <c r="R23" s="40">
        <v>0.7</v>
      </c>
      <c r="S23" s="41">
        <v>23593</v>
      </c>
      <c r="T23" s="146">
        <f t="shared" si="6"/>
        <v>76393</v>
      </c>
      <c r="U23" s="122">
        <v>57200</v>
      </c>
      <c r="V23" s="40">
        <v>0.7</v>
      </c>
      <c r="W23" s="41">
        <v>20696</v>
      </c>
      <c r="X23" s="146">
        <f t="shared" si="7"/>
        <v>77896</v>
      </c>
      <c r="Y23" s="122">
        <v>58000</v>
      </c>
      <c r="Z23" s="40">
        <v>0.7</v>
      </c>
      <c r="AA23" s="41">
        <v>23180</v>
      </c>
      <c r="AB23" s="146">
        <f t="shared" si="8"/>
        <v>81180</v>
      </c>
      <c r="AC23" s="571">
        <v>63387.709839727402</v>
      </c>
      <c r="AD23" s="563">
        <v>0.7</v>
      </c>
      <c r="AE23" s="570">
        <v>8422.6419449537807</v>
      </c>
      <c r="AF23" s="570">
        <f t="shared" si="12"/>
        <v>71810.351784681188</v>
      </c>
      <c r="AG23" s="404">
        <f t="shared" si="9"/>
        <v>77873.148186335762</v>
      </c>
    </row>
    <row r="24" spans="1:37" x14ac:dyDescent="0.2">
      <c r="A24" s="7">
        <v>18</v>
      </c>
      <c r="B24" s="13" t="s">
        <v>130</v>
      </c>
      <c r="C24" s="230">
        <v>66640</v>
      </c>
      <c r="D24" s="368">
        <f t="shared" si="10"/>
        <v>72824.191999999995</v>
      </c>
      <c r="E24" s="115">
        <v>85500</v>
      </c>
      <c r="F24" s="190">
        <f t="shared" si="11"/>
        <v>89946</v>
      </c>
      <c r="G24" s="271">
        <v>82750.320000000007</v>
      </c>
      <c r="H24" s="243">
        <f t="shared" si="3"/>
        <v>86970.586320000002</v>
      </c>
      <c r="I24" s="158">
        <f t="shared" si="4"/>
        <v>83246.926106666666</v>
      </c>
      <c r="K24" s="133">
        <v>18</v>
      </c>
      <c r="L24" s="206" t="s">
        <v>130</v>
      </c>
      <c r="M24" s="122">
        <v>76140</v>
      </c>
      <c r="N24" s="40">
        <v>0.59</v>
      </c>
      <c r="O24" s="41">
        <v>31913</v>
      </c>
      <c r="P24" s="146">
        <f t="shared" si="5"/>
        <v>108053</v>
      </c>
      <c r="Q24" s="122">
        <v>72360</v>
      </c>
      <c r="R24" s="40">
        <v>0.59</v>
      </c>
      <c r="S24" s="41">
        <v>32775</v>
      </c>
      <c r="T24" s="146">
        <f t="shared" si="6"/>
        <v>105135</v>
      </c>
      <c r="U24" s="122">
        <v>78300</v>
      </c>
      <c r="V24" s="40">
        <v>0.59</v>
      </c>
      <c r="W24" s="41">
        <v>28750.320000000007</v>
      </c>
      <c r="X24" s="146">
        <f t="shared" si="7"/>
        <v>107050.32</v>
      </c>
      <c r="Y24" s="122">
        <v>79920</v>
      </c>
      <c r="Z24" s="40">
        <v>0.59</v>
      </c>
      <c r="AA24" s="41">
        <v>32200</v>
      </c>
      <c r="AB24" s="146">
        <f t="shared" si="8"/>
        <v>112120</v>
      </c>
      <c r="AC24" s="571">
        <v>1286770.50974647</v>
      </c>
      <c r="AD24" s="563">
        <v>0.59</v>
      </c>
      <c r="AE24" s="570">
        <v>55797.031586420002</v>
      </c>
      <c r="AF24" s="570">
        <f t="shared" si="12"/>
        <v>1342567.54133289</v>
      </c>
      <c r="AG24" s="404">
        <f t="shared" si="9"/>
        <v>309695.46457325947</v>
      </c>
    </row>
    <row r="25" spans="1:37" x14ac:dyDescent="0.2">
      <c r="A25" s="7">
        <v>19</v>
      </c>
      <c r="B25" s="13" t="s">
        <v>202</v>
      </c>
      <c r="C25" s="230">
        <v>234220</v>
      </c>
      <c r="D25" s="368">
        <f t="shared" si="10"/>
        <v>255955.61600000001</v>
      </c>
      <c r="E25" s="115">
        <v>300390</v>
      </c>
      <c r="F25" s="190">
        <f t="shared" si="11"/>
        <v>316010.28000000003</v>
      </c>
      <c r="G25" s="271">
        <v>290729.45760000002</v>
      </c>
      <c r="H25" s="243">
        <f t="shared" si="3"/>
        <v>305556.65993760002</v>
      </c>
      <c r="I25" s="158">
        <f t="shared" si="4"/>
        <v>292507.51864586672</v>
      </c>
      <c r="K25" s="133">
        <v>19</v>
      </c>
      <c r="L25" s="206" t="s">
        <v>202</v>
      </c>
      <c r="M25" s="122">
        <v>262710</v>
      </c>
      <c r="N25" s="40">
        <v>1.24</v>
      </c>
      <c r="O25" s="41">
        <v>111902</v>
      </c>
      <c r="P25" s="146">
        <f t="shared" si="5"/>
        <v>374612</v>
      </c>
      <c r="Q25" s="122">
        <v>238140</v>
      </c>
      <c r="R25" s="40">
        <v>1.24</v>
      </c>
      <c r="S25" s="41">
        <v>115972</v>
      </c>
      <c r="T25" s="146">
        <f t="shared" si="6"/>
        <v>354112</v>
      </c>
      <c r="U25" s="122">
        <v>264600</v>
      </c>
      <c r="V25" s="40">
        <v>1.24</v>
      </c>
      <c r="W25" s="41">
        <v>101729.45760000002</v>
      </c>
      <c r="X25" s="146">
        <f t="shared" si="7"/>
        <v>366329.45760000002</v>
      </c>
      <c r="Y25" s="122">
        <v>274050</v>
      </c>
      <c r="Z25" s="40">
        <v>1.24</v>
      </c>
      <c r="AA25" s="41">
        <v>114954</v>
      </c>
      <c r="AB25" s="146">
        <f t="shared" si="8"/>
        <v>389004</v>
      </c>
      <c r="AC25" s="571">
        <v>315000</v>
      </c>
      <c r="AD25" s="563">
        <v>1.24</v>
      </c>
      <c r="AE25" s="570">
        <v>65000</v>
      </c>
      <c r="AF25" s="570">
        <f t="shared" si="12"/>
        <v>380000</v>
      </c>
      <c r="AG25" s="404">
        <f t="shared" si="9"/>
        <v>359427.49604097783</v>
      </c>
    </row>
    <row r="26" spans="1:37" x14ac:dyDescent="0.2">
      <c r="A26" s="7">
        <v>20</v>
      </c>
      <c r="B26" s="13" t="s">
        <v>18</v>
      </c>
      <c r="C26" s="230">
        <v>43120</v>
      </c>
      <c r="D26" s="368">
        <f t="shared" si="10"/>
        <v>47121.536</v>
      </c>
      <c r="E26" s="115">
        <v>55290</v>
      </c>
      <c r="F26" s="190">
        <f t="shared" si="11"/>
        <v>58165.08</v>
      </c>
      <c r="G26" s="271">
        <v>44988</v>
      </c>
      <c r="H26" s="243">
        <f t="shared" si="3"/>
        <v>47282.387999999999</v>
      </c>
      <c r="I26" s="158">
        <f t="shared" si="4"/>
        <v>50856.334666666669</v>
      </c>
      <c r="K26" s="133">
        <v>20</v>
      </c>
      <c r="L26" s="206" t="s">
        <v>18</v>
      </c>
      <c r="M26" s="446" t="s">
        <v>593</v>
      </c>
      <c r="N26" s="40">
        <v>0.98</v>
      </c>
      <c r="O26" s="41">
        <v>50387</v>
      </c>
      <c r="P26" s="146">
        <f>+O26</f>
        <v>50387</v>
      </c>
      <c r="Q26" s="446" t="s">
        <v>593</v>
      </c>
      <c r="R26" s="40">
        <v>0.98</v>
      </c>
      <c r="S26" s="41">
        <v>51736</v>
      </c>
      <c r="T26" s="146">
        <f>+S26</f>
        <v>51736</v>
      </c>
      <c r="U26" s="446" t="s">
        <v>593</v>
      </c>
      <c r="V26" s="40">
        <v>0.98</v>
      </c>
      <c r="W26" s="41">
        <v>44988</v>
      </c>
      <c r="X26" s="146">
        <f>+W26</f>
        <v>44988</v>
      </c>
      <c r="Y26" s="446" t="s">
        <v>593</v>
      </c>
      <c r="Z26" s="40">
        <v>0.98</v>
      </c>
      <c r="AA26" s="41">
        <v>49487</v>
      </c>
      <c r="AB26" s="146">
        <f>+AA26</f>
        <v>49487</v>
      </c>
      <c r="AC26" s="446" t="s">
        <v>593</v>
      </c>
      <c r="AD26" s="563">
        <v>0.98</v>
      </c>
      <c r="AE26" s="570">
        <v>71659.805973811803</v>
      </c>
      <c r="AF26" s="570">
        <f t="shared" si="12"/>
        <v>71659.805973811803</v>
      </c>
      <c r="AG26" s="404">
        <f t="shared" si="9"/>
        <v>53185.690106746413</v>
      </c>
    </row>
    <row r="27" spans="1:37" x14ac:dyDescent="0.2">
      <c r="A27" s="7">
        <v>21</v>
      </c>
      <c r="B27" s="13" t="s">
        <v>203</v>
      </c>
      <c r="C27" s="230">
        <v>152880</v>
      </c>
      <c r="D27" s="368">
        <f t="shared" si="10"/>
        <v>167067.264</v>
      </c>
      <c r="E27" s="115">
        <v>196080</v>
      </c>
      <c r="F27" s="190">
        <f t="shared" si="11"/>
        <v>206276.16</v>
      </c>
      <c r="G27" s="271">
        <v>189774.06719999999</v>
      </c>
      <c r="H27" s="243">
        <f t="shared" si="3"/>
        <v>199452.5446272</v>
      </c>
      <c r="I27" s="158">
        <f t="shared" si="4"/>
        <v>190931.9895424</v>
      </c>
      <c r="K27" s="133">
        <v>21</v>
      </c>
      <c r="L27" s="206" t="s">
        <v>203</v>
      </c>
      <c r="M27" s="122">
        <v>166050</v>
      </c>
      <c r="N27" s="40">
        <v>0.43</v>
      </c>
      <c r="O27" s="41">
        <v>74119</v>
      </c>
      <c r="P27" s="146">
        <f t="shared" si="5"/>
        <v>240169</v>
      </c>
      <c r="Q27" s="122">
        <v>158670</v>
      </c>
      <c r="R27" s="40">
        <v>0.43</v>
      </c>
      <c r="S27" s="41">
        <v>76790</v>
      </c>
      <c r="T27" s="146">
        <f t="shared" si="6"/>
        <v>235460</v>
      </c>
      <c r="U27" s="122">
        <v>180810</v>
      </c>
      <c r="V27" s="40">
        <v>0.43</v>
      </c>
      <c r="W27" s="41">
        <v>66774.06719999999</v>
      </c>
      <c r="X27" s="146">
        <f t="shared" si="7"/>
        <v>247584.06719999999</v>
      </c>
      <c r="Y27" s="122">
        <v>180810</v>
      </c>
      <c r="Z27" s="40">
        <v>0.43</v>
      </c>
      <c r="AA27" s="41">
        <v>75455</v>
      </c>
      <c r="AB27" s="146">
        <f t="shared" si="8"/>
        <v>256265</v>
      </c>
      <c r="AC27" s="571">
        <v>215000</v>
      </c>
      <c r="AD27" s="563">
        <v>0.43</v>
      </c>
      <c r="AE27" s="570">
        <v>55000</v>
      </c>
      <c r="AF27" s="570">
        <f t="shared" si="12"/>
        <v>270000</v>
      </c>
      <c r="AG27" s="404">
        <f t="shared" si="9"/>
        <v>240068.3427904</v>
      </c>
    </row>
    <row r="28" spans="1:37" x14ac:dyDescent="0.2">
      <c r="A28" s="7">
        <v>22</v>
      </c>
      <c r="B28" s="13" t="s">
        <v>204</v>
      </c>
      <c r="C28" s="230">
        <v>789880</v>
      </c>
      <c r="D28" s="368">
        <f t="shared" si="10"/>
        <v>863180.86400000006</v>
      </c>
      <c r="E28" s="115">
        <v>1013080</v>
      </c>
      <c r="F28" s="190">
        <f t="shared" si="11"/>
        <v>1065760.1599999999</v>
      </c>
      <c r="G28" s="271">
        <v>980499.34719999996</v>
      </c>
      <c r="H28" s="243">
        <f t="shared" si="3"/>
        <v>1030504.8139072</v>
      </c>
      <c r="I28" s="158">
        <f t="shared" si="4"/>
        <v>986481.94596906658</v>
      </c>
      <c r="K28" s="133">
        <v>22</v>
      </c>
      <c r="L28" s="206" t="s">
        <v>204</v>
      </c>
      <c r="M28" s="122">
        <v>917280</v>
      </c>
      <c r="N28" s="40">
        <v>0.92</v>
      </c>
      <c r="O28" s="41">
        <v>381284</v>
      </c>
      <c r="P28" s="146">
        <f t="shared" si="5"/>
        <v>1298564</v>
      </c>
      <c r="Q28" s="122">
        <v>859950</v>
      </c>
      <c r="R28" s="40">
        <v>0.92</v>
      </c>
      <c r="S28" s="41">
        <v>388154</v>
      </c>
      <c r="T28" s="146">
        <f t="shared" si="6"/>
        <v>1248104</v>
      </c>
      <c r="U28" s="122">
        <v>942760</v>
      </c>
      <c r="V28" s="40">
        <v>0.92</v>
      </c>
      <c r="W28" s="41">
        <v>343499.34719999996</v>
      </c>
      <c r="X28" s="146">
        <f t="shared" si="7"/>
        <v>1286259.3472</v>
      </c>
      <c r="Y28" s="122">
        <v>936390</v>
      </c>
      <c r="Z28" s="40">
        <v>0.92</v>
      </c>
      <c r="AA28" s="41">
        <v>384719</v>
      </c>
      <c r="AB28" s="146">
        <f t="shared" si="8"/>
        <v>1321109</v>
      </c>
      <c r="AC28" s="571">
        <v>1270923.5822865299</v>
      </c>
      <c r="AD28" s="563">
        <v>0.92</v>
      </c>
      <c r="AE28" s="570">
        <v>65622.126611577798</v>
      </c>
      <c r="AF28" s="570">
        <f t="shared" si="12"/>
        <v>1336545.7088981078</v>
      </c>
      <c r="AG28" s="404">
        <f t="shared" si="9"/>
        <v>1246177.3336778623</v>
      </c>
    </row>
    <row r="29" spans="1:37" x14ac:dyDescent="0.2">
      <c r="A29" s="7">
        <v>23</v>
      </c>
      <c r="B29" s="13" t="s">
        <v>456</v>
      </c>
      <c r="C29" s="230">
        <v>604660</v>
      </c>
      <c r="D29" s="368">
        <f t="shared" si="10"/>
        <v>660772.44799999997</v>
      </c>
      <c r="E29" s="115">
        <v>775485</v>
      </c>
      <c r="F29" s="190">
        <f t="shared" si="11"/>
        <v>815810.22</v>
      </c>
      <c r="G29" s="271">
        <v>750545.40240000002</v>
      </c>
      <c r="H29" s="243">
        <f t="shared" si="3"/>
        <v>788823.21792239998</v>
      </c>
      <c r="I29" s="158">
        <f t="shared" si="4"/>
        <v>755135.29530746676</v>
      </c>
      <c r="K29" s="133">
        <v>23</v>
      </c>
      <c r="L29" s="206" t="s">
        <v>456</v>
      </c>
      <c r="M29" s="122">
        <v>702720</v>
      </c>
      <c r="N29" s="40">
        <v>0.94</v>
      </c>
      <c r="O29" s="41">
        <v>291425</v>
      </c>
      <c r="P29" s="146">
        <f t="shared" si="5"/>
        <v>994145</v>
      </c>
      <c r="Q29" s="122">
        <v>658800</v>
      </c>
      <c r="R29" s="40">
        <v>0.94</v>
      </c>
      <c r="S29" s="41">
        <v>304553</v>
      </c>
      <c r="T29" s="146">
        <f t="shared" si="6"/>
        <v>963353</v>
      </c>
      <c r="U29" s="122">
        <v>702720</v>
      </c>
      <c r="V29" s="40">
        <v>0.94</v>
      </c>
      <c r="W29" s="41">
        <v>262545.40240000002</v>
      </c>
      <c r="X29" s="146">
        <f t="shared" si="7"/>
        <v>965265.40240000002</v>
      </c>
      <c r="Y29" s="122">
        <v>707600</v>
      </c>
      <c r="Z29" s="40">
        <v>0.94</v>
      </c>
      <c r="AA29" s="41">
        <v>299302</v>
      </c>
      <c r="AB29" s="146">
        <f t="shared" si="8"/>
        <v>1006902</v>
      </c>
      <c r="AC29" s="571">
        <v>780000</v>
      </c>
      <c r="AD29" s="563">
        <v>0.94</v>
      </c>
      <c r="AE29" s="570">
        <v>135000</v>
      </c>
      <c r="AF29" s="570">
        <f t="shared" si="12"/>
        <v>915000</v>
      </c>
      <c r="AG29" s="404">
        <f t="shared" si="9"/>
        <v>933300.11628457776</v>
      </c>
    </row>
    <row r="30" spans="1:37" s="240" customFormat="1" x14ac:dyDescent="0.2">
      <c r="A30" s="661" t="s">
        <v>19</v>
      </c>
      <c r="B30" s="662"/>
      <c r="C30" s="180"/>
      <c r="D30" s="180"/>
      <c r="E30" s="180"/>
      <c r="F30" s="180"/>
      <c r="G30" s="111"/>
      <c r="H30" s="118"/>
      <c r="I30" s="119"/>
      <c r="J30" s="111"/>
      <c r="K30" s="205" t="s">
        <v>19</v>
      </c>
      <c r="L30" s="205"/>
      <c r="M30" s="204"/>
      <c r="N30" s="204"/>
      <c r="O30" s="204"/>
      <c r="P30" s="269"/>
      <c r="Q30" s="204"/>
      <c r="R30" s="204"/>
      <c r="S30" s="204"/>
      <c r="T30" s="269"/>
      <c r="U30" s="204"/>
      <c r="V30" s="204"/>
      <c r="W30" s="204"/>
      <c r="X30" s="269"/>
      <c r="Y30" s="204"/>
      <c r="Z30" s="204"/>
      <c r="AA30" s="204"/>
      <c r="AB30" s="269"/>
      <c r="AC30" s="595"/>
      <c r="AD30" s="233"/>
      <c r="AE30" s="595"/>
      <c r="AF30" s="233"/>
      <c r="AG30" s="233"/>
      <c r="AK30" s="241"/>
    </row>
    <row r="31" spans="1:37" x14ac:dyDescent="0.2">
      <c r="A31" s="7">
        <v>24</v>
      </c>
      <c r="B31" s="13" t="s">
        <v>207</v>
      </c>
      <c r="C31" s="230">
        <v>26460</v>
      </c>
      <c r="D31" s="368">
        <f t="shared" ref="D31:D52" si="13">C31*9.28%+C31</f>
        <v>28915.488000000001</v>
      </c>
      <c r="E31" s="115">
        <v>33915</v>
      </c>
      <c r="F31" s="190">
        <f t="shared" ref="F31:F43" si="14">+E31*5.2%+E31</f>
        <v>35678.58</v>
      </c>
      <c r="G31" s="271">
        <v>32824.293600000005</v>
      </c>
      <c r="H31" s="243">
        <f t="shared" si="3"/>
        <v>34498.332573600004</v>
      </c>
      <c r="I31" s="158">
        <f t="shared" si="4"/>
        <v>33030.800191199996</v>
      </c>
      <c r="K31" s="133">
        <v>24</v>
      </c>
      <c r="L31" s="206" t="s">
        <v>207</v>
      </c>
      <c r="M31" s="446" t="s">
        <v>593</v>
      </c>
      <c r="N31" s="372">
        <v>0.45648648648648649</v>
      </c>
      <c r="O31" s="41">
        <v>36763</v>
      </c>
      <c r="P31" s="146">
        <f t="shared" ref="P31:P32" si="15">+O31</f>
        <v>36763</v>
      </c>
      <c r="Q31" s="446" t="s">
        <v>593</v>
      </c>
      <c r="R31" s="372">
        <v>0.45648648648648649</v>
      </c>
      <c r="S31" s="41">
        <v>38076</v>
      </c>
      <c r="T31" s="146">
        <f t="shared" ref="T31:T32" si="16">+S31</f>
        <v>38076</v>
      </c>
      <c r="U31" s="446" t="s">
        <v>593</v>
      </c>
      <c r="V31" s="372">
        <v>0.45648648648648649</v>
      </c>
      <c r="W31" s="41">
        <v>32824.293600000005</v>
      </c>
      <c r="X31" s="146">
        <f t="shared" ref="X31:X32" si="17">+W31</f>
        <v>32824.293600000005</v>
      </c>
      <c r="Y31" s="446" t="s">
        <v>593</v>
      </c>
      <c r="Z31" s="372">
        <v>0.45648648648648649</v>
      </c>
      <c r="AA31" s="41">
        <v>36763</v>
      </c>
      <c r="AB31" s="146">
        <f t="shared" ref="AB31:AB32" si="18">+AA31</f>
        <v>36763</v>
      </c>
      <c r="AC31" s="446" t="s">
        <v>593</v>
      </c>
      <c r="AD31" s="611">
        <v>0.45648648648648599</v>
      </c>
      <c r="AE31" s="570">
        <v>29799.419198457399</v>
      </c>
      <c r="AF31" s="570">
        <f t="shared" ref="AF31:AF36" si="19">IF(AND(AC31="",AE31=""),"",SUM(AC31,AE31))</f>
        <v>29799.419198457399</v>
      </c>
      <c r="AG31" s="404">
        <f t="shared" si="9"/>
        <v>34542.752164942904</v>
      </c>
    </row>
    <row r="32" spans="1:37" x14ac:dyDescent="0.2">
      <c r="A32" s="7">
        <v>25</v>
      </c>
      <c r="B32" s="13" t="s">
        <v>208</v>
      </c>
      <c r="C32" s="230">
        <v>34300</v>
      </c>
      <c r="D32" s="368">
        <f t="shared" si="13"/>
        <v>37483.040000000001</v>
      </c>
      <c r="E32" s="115">
        <v>43985</v>
      </c>
      <c r="F32" s="190">
        <f t="shared" si="14"/>
        <v>46272.22</v>
      </c>
      <c r="G32" s="271">
        <v>42570.4424</v>
      </c>
      <c r="H32" s="243">
        <f t="shared" si="3"/>
        <v>44741.534962400001</v>
      </c>
      <c r="I32" s="158">
        <f t="shared" si="4"/>
        <v>42832.264987466675</v>
      </c>
      <c r="K32" s="133">
        <v>25</v>
      </c>
      <c r="L32" s="206" t="s">
        <v>208</v>
      </c>
      <c r="M32" s="446" t="s">
        <v>593</v>
      </c>
      <c r="N32" s="372">
        <v>0.45648648648648649</v>
      </c>
      <c r="O32" s="41">
        <v>47253</v>
      </c>
      <c r="P32" s="146">
        <f t="shared" si="15"/>
        <v>47253</v>
      </c>
      <c r="Q32" s="446" t="s">
        <v>593</v>
      </c>
      <c r="R32" s="372">
        <v>0.45648648648648649</v>
      </c>
      <c r="S32" s="41">
        <v>48530</v>
      </c>
      <c r="T32" s="146">
        <f t="shared" si="16"/>
        <v>48530</v>
      </c>
      <c r="U32" s="446" t="s">
        <v>593</v>
      </c>
      <c r="V32" s="372">
        <v>0.45648648648648649</v>
      </c>
      <c r="W32" s="41">
        <v>42570.4424</v>
      </c>
      <c r="X32" s="146">
        <f t="shared" si="17"/>
        <v>42570.4424</v>
      </c>
      <c r="Y32" s="446" t="s">
        <v>593</v>
      </c>
      <c r="Z32" s="372">
        <v>0.45648648648648649</v>
      </c>
      <c r="AA32" s="41">
        <v>48530</v>
      </c>
      <c r="AB32" s="146">
        <f t="shared" si="18"/>
        <v>48530</v>
      </c>
      <c r="AC32" s="446" t="s">
        <v>593</v>
      </c>
      <c r="AD32" s="611">
        <v>0.45648648648648599</v>
      </c>
      <c r="AE32" s="570">
        <v>35097.093722627702</v>
      </c>
      <c r="AF32" s="570">
        <f t="shared" si="19"/>
        <v>35097.093722627702</v>
      </c>
      <c r="AG32" s="404">
        <f t="shared" si="9"/>
        <v>44135.466851682402</v>
      </c>
    </row>
    <row r="33" spans="1:37" x14ac:dyDescent="0.2">
      <c r="A33" s="7">
        <v>26</v>
      </c>
      <c r="B33" s="13" t="s">
        <v>22</v>
      </c>
      <c r="C33" s="230">
        <v>187180</v>
      </c>
      <c r="D33" s="368">
        <f t="shared" si="13"/>
        <v>204550.304</v>
      </c>
      <c r="E33" s="115">
        <v>240065</v>
      </c>
      <c r="F33" s="190">
        <f t="shared" si="14"/>
        <v>252548.38</v>
      </c>
      <c r="G33" s="271">
        <v>232344.50959999999</v>
      </c>
      <c r="H33" s="243">
        <f t="shared" si="3"/>
        <v>244194.07958959998</v>
      </c>
      <c r="I33" s="158">
        <f t="shared" si="4"/>
        <v>233764.25452986665</v>
      </c>
      <c r="K33" s="133">
        <v>26</v>
      </c>
      <c r="L33" s="206" t="s">
        <v>22</v>
      </c>
      <c r="M33" s="122">
        <v>380800</v>
      </c>
      <c r="N33" s="372">
        <v>0.66</v>
      </c>
      <c r="O33" s="41">
        <v>90292</v>
      </c>
      <c r="P33" s="146">
        <f t="shared" si="5"/>
        <v>471092</v>
      </c>
      <c r="Q33" s="122">
        <v>352800</v>
      </c>
      <c r="R33" s="372">
        <v>0.66</v>
      </c>
      <c r="S33" s="41">
        <v>94360</v>
      </c>
      <c r="T33" s="146">
        <f t="shared" si="6"/>
        <v>447160</v>
      </c>
      <c r="U33" s="122">
        <v>389200</v>
      </c>
      <c r="V33" s="372">
        <v>0.66</v>
      </c>
      <c r="W33" s="41">
        <v>81344.50959999999</v>
      </c>
      <c r="X33" s="146">
        <f t="shared" si="7"/>
        <v>470544.50959999999</v>
      </c>
      <c r="Y33" s="122">
        <v>420000</v>
      </c>
      <c r="Z33" s="372">
        <v>0.66</v>
      </c>
      <c r="AA33" s="41">
        <v>91106</v>
      </c>
      <c r="AB33" s="146">
        <f t="shared" si="8"/>
        <v>511106</v>
      </c>
      <c r="AC33" s="571">
        <v>167977.431075278</v>
      </c>
      <c r="AD33" s="611">
        <v>0.66</v>
      </c>
      <c r="AE33" s="570">
        <v>43238.341574423997</v>
      </c>
      <c r="AF33" s="570">
        <f t="shared" si="19"/>
        <v>211215.772649702</v>
      </c>
      <c r="AG33" s="404">
        <f t="shared" si="9"/>
        <v>390813.75612992817</v>
      </c>
    </row>
    <row r="34" spans="1:37" x14ac:dyDescent="0.2">
      <c r="A34" s="7">
        <v>27</v>
      </c>
      <c r="B34" s="13" t="s">
        <v>23</v>
      </c>
      <c r="C34" s="230">
        <v>300860</v>
      </c>
      <c r="D34" s="368">
        <f t="shared" si="13"/>
        <v>328779.80800000002</v>
      </c>
      <c r="E34" s="115">
        <v>385890</v>
      </c>
      <c r="F34" s="190">
        <f t="shared" si="14"/>
        <v>405956.28</v>
      </c>
      <c r="G34" s="271">
        <v>373479.77760000003</v>
      </c>
      <c r="H34" s="243">
        <f t="shared" si="3"/>
        <v>392527.24625760003</v>
      </c>
      <c r="I34" s="158">
        <f t="shared" si="4"/>
        <v>375754.44475253328</v>
      </c>
      <c r="K34" s="133">
        <v>27</v>
      </c>
      <c r="L34" s="206" t="s">
        <v>23</v>
      </c>
      <c r="M34" s="122">
        <v>427800</v>
      </c>
      <c r="N34" s="372">
        <v>0.76</v>
      </c>
      <c r="O34" s="41">
        <v>146137</v>
      </c>
      <c r="P34" s="146">
        <f t="shared" si="5"/>
        <v>573937</v>
      </c>
      <c r="Q34" s="122">
        <v>412300</v>
      </c>
      <c r="R34" s="372">
        <v>0.76</v>
      </c>
      <c r="S34" s="41">
        <v>151357</v>
      </c>
      <c r="T34" s="146">
        <f t="shared" si="6"/>
        <v>563657</v>
      </c>
      <c r="U34" s="122">
        <v>443300</v>
      </c>
      <c r="V34" s="372">
        <v>0.76</v>
      </c>
      <c r="W34" s="41">
        <v>130479.77760000003</v>
      </c>
      <c r="X34" s="146">
        <f t="shared" si="7"/>
        <v>573779.77760000003</v>
      </c>
      <c r="Y34" s="122">
        <v>449500</v>
      </c>
      <c r="Z34" s="372">
        <v>0.76</v>
      </c>
      <c r="AA34" s="41">
        <v>146137</v>
      </c>
      <c r="AB34" s="146">
        <f t="shared" si="8"/>
        <v>595637</v>
      </c>
      <c r="AC34" s="571">
        <v>332785.47665856901</v>
      </c>
      <c r="AD34" s="611">
        <v>0.76</v>
      </c>
      <c r="AE34" s="570">
        <v>83473.690395191006</v>
      </c>
      <c r="AF34" s="570">
        <f t="shared" si="19"/>
        <v>416259.16705376003</v>
      </c>
      <c r="AG34" s="404">
        <f t="shared" si="9"/>
        <v>516504.06490104884</v>
      </c>
    </row>
    <row r="35" spans="1:37" x14ac:dyDescent="0.2">
      <c r="A35" s="7">
        <v>28</v>
      </c>
      <c r="B35" s="13" t="s">
        <v>24</v>
      </c>
      <c r="C35" s="230">
        <v>109760</v>
      </c>
      <c r="D35" s="368">
        <f t="shared" si="13"/>
        <v>119945.728</v>
      </c>
      <c r="E35" s="115">
        <v>140790</v>
      </c>
      <c r="F35" s="190">
        <f t="shared" si="14"/>
        <v>148111.07999999999</v>
      </c>
      <c r="G35" s="271">
        <v>136262.1936</v>
      </c>
      <c r="H35" s="243">
        <f t="shared" si="3"/>
        <v>143211.5654736</v>
      </c>
      <c r="I35" s="158">
        <f t="shared" si="4"/>
        <v>137089.45782453331</v>
      </c>
      <c r="K35" s="133">
        <v>28</v>
      </c>
      <c r="L35" s="206" t="s">
        <v>24</v>
      </c>
      <c r="M35" s="122">
        <v>255600</v>
      </c>
      <c r="N35" s="372">
        <v>0.3</v>
      </c>
      <c r="O35" s="41">
        <v>51988</v>
      </c>
      <c r="P35" s="146">
        <f t="shared" si="5"/>
        <v>307588</v>
      </c>
      <c r="Q35" s="122">
        <v>243000</v>
      </c>
      <c r="R35" s="372">
        <v>0.3</v>
      </c>
      <c r="S35" s="41">
        <v>54824</v>
      </c>
      <c r="T35" s="146">
        <f t="shared" si="6"/>
        <v>297824</v>
      </c>
      <c r="U35" s="122">
        <v>252000</v>
      </c>
      <c r="V35" s="372">
        <v>0.3</v>
      </c>
      <c r="W35" s="41">
        <v>47262.193599999999</v>
      </c>
      <c r="X35" s="146">
        <f t="shared" si="7"/>
        <v>299262.1936</v>
      </c>
      <c r="Y35" s="122">
        <v>268200</v>
      </c>
      <c r="Z35" s="372">
        <v>0.3</v>
      </c>
      <c r="AA35" s="41">
        <v>53879</v>
      </c>
      <c r="AB35" s="146">
        <f t="shared" si="8"/>
        <v>322079</v>
      </c>
      <c r="AC35" s="571">
        <v>294752.85075473198</v>
      </c>
      <c r="AD35" s="611">
        <v>0.3</v>
      </c>
      <c r="AE35" s="570">
        <v>41867.582349139899</v>
      </c>
      <c r="AF35" s="570">
        <f t="shared" si="19"/>
        <v>336620.43310387188</v>
      </c>
      <c r="AG35" s="404">
        <f t="shared" si="9"/>
        <v>283410.51408806752</v>
      </c>
    </row>
    <row r="36" spans="1:37" x14ac:dyDescent="0.2">
      <c r="A36" s="7">
        <v>29</v>
      </c>
      <c r="B36" s="13" t="s">
        <v>25</v>
      </c>
      <c r="C36" s="230">
        <v>91140</v>
      </c>
      <c r="D36" s="368">
        <f t="shared" si="13"/>
        <v>99597.792000000001</v>
      </c>
      <c r="E36" s="115">
        <v>116945</v>
      </c>
      <c r="F36" s="190">
        <f t="shared" si="14"/>
        <v>123026.14</v>
      </c>
      <c r="G36" s="271">
        <v>113184.0488</v>
      </c>
      <c r="H36" s="243">
        <f t="shared" si="3"/>
        <v>118956.4352888</v>
      </c>
      <c r="I36" s="158">
        <f t="shared" si="4"/>
        <v>113860.1224296</v>
      </c>
      <c r="K36" s="133">
        <v>29</v>
      </c>
      <c r="L36" s="206" t="s">
        <v>25</v>
      </c>
      <c r="M36" s="122">
        <v>206971</v>
      </c>
      <c r="N36" s="372">
        <v>0.38</v>
      </c>
      <c r="O36" s="41">
        <v>43102</v>
      </c>
      <c r="P36" s="146">
        <f t="shared" si="5"/>
        <v>250073</v>
      </c>
      <c r="Q36" s="122">
        <v>195059</v>
      </c>
      <c r="R36" s="372">
        <v>0.38</v>
      </c>
      <c r="S36" s="41">
        <v>45453</v>
      </c>
      <c r="T36" s="146">
        <f t="shared" si="6"/>
        <v>240512</v>
      </c>
      <c r="U36" s="122">
        <v>218883</v>
      </c>
      <c r="V36" s="372">
        <v>0.38</v>
      </c>
      <c r="W36" s="41">
        <v>39184.048800000004</v>
      </c>
      <c r="X36" s="146">
        <f t="shared" si="7"/>
        <v>258067.04879999999</v>
      </c>
      <c r="Y36" s="122">
        <v>215905</v>
      </c>
      <c r="Z36" s="372">
        <v>0.38</v>
      </c>
      <c r="AA36" s="41">
        <v>43886</v>
      </c>
      <c r="AB36" s="146">
        <f t="shared" si="8"/>
        <v>259791</v>
      </c>
      <c r="AC36" s="571">
        <v>272567.15231082798</v>
      </c>
      <c r="AD36" s="611">
        <v>0.38</v>
      </c>
      <c r="AE36" s="570">
        <v>36202.305782214302</v>
      </c>
      <c r="AF36" s="570">
        <f t="shared" si="19"/>
        <v>308769.45809304225</v>
      </c>
      <c r="AG36" s="404">
        <f t="shared" si="9"/>
        <v>238512.10488710704</v>
      </c>
    </row>
    <row r="37" spans="1:37" s="240" customFormat="1" x14ac:dyDescent="0.2">
      <c r="A37" s="661" t="s">
        <v>145</v>
      </c>
      <c r="B37" s="662"/>
      <c r="C37" s="288"/>
      <c r="D37" s="369"/>
      <c r="E37" s="294"/>
      <c r="F37" s="114"/>
      <c r="G37" s="111"/>
      <c r="H37" s="118"/>
      <c r="I37" s="119"/>
      <c r="J37" s="111"/>
      <c r="K37" s="205" t="s">
        <v>145</v>
      </c>
      <c r="L37" s="205"/>
      <c r="M37" s="204"/>
      <c r="N37" s="204"/>
      <c r="O37" s="204"/>
      <c r="P37" s="269"/>
      <c r="Q37" s="204"/>
      <c r="R37" s="204"/>
      <c r="S37" s="204"/>
      <c r="T37" s="269"/>
      <c r="U37" s="204"/>
      <c r="V37" s="204"/>
      <c r="W37" s="204"/>
      <c r="X37" s="269"/>
      <c r="Y37" s="204"/>
      <c r="Z37" s="204"/>
      <c r="AA37" s="204"/>
      <c r="AB37" s="269"/>
      <c r="AC37" s="595"/>
      <c r="AD37" s="233"/>
      <c r="AE37" s="595"/>
      <c r="AF37" s="233"/>
      <c r="AG37" s="233"/>
      <c r="AK37" s="241"/>
    </row>
    <row r="38" spans="1:37" x14ac:dyDescent="0.2">
      <c r="A38" s="7">
        <v>30</v>
      </c>
      <c r="B38" s="13" t="s">
        <v>29</v>
      </c>
      <c r="C38" s="230">
        <v>41160</v>
      </c>
      <c r="D38" s="368">
        <f t="shared" si="13"/>
        <v>44979.648000000001</v>
      </c>
      <c r="E38" s="115">
        <v>52820</v>
      </c>
      <c r="F38" s="190">
        <f t="shared" si="14"/>
        <v>55566.64</v>
      </c>
      <c r="G38" s="271">
        <v>51121.308799999999</v>
      </c>
      <c r="H38" s="243">
        <f t="shared" si="3"/>
        <v>53728.495548799998</v>
      </c>
      <c r="I38" s="158">
        <f t="shared" si="4"/>
        <v>51424.927849599997</v>
      </c>
      <c r="K38" s="133">
        <v>30</v>
      </c>
      <c r="L38" s="206" t="s">
        <v>29</v>
      </c>
      <c r="M38" s="122">
        <v>92480</v>
      </c>
      <c r="N38" s="40">
        <v>0.09</v>
      </c>
      <c r="O38" s="41">
        <v>20296</v>
      </c>
      <c r="P38" s="146">
        <f t="shared" si="5"/>
        <v>112776</v>
      </c>
      <c r="Q38" s="122">
        <v>91120</v>
      </c>
      <c r="R38" s="40">
        <v>0.09</v>
      </c>
      <c r="S38" s="41">
        <v>20840</v>
      </c>
      <c r="T38" s="146">
        <f t="shared" si="6"/>
        <v>111960</v>
      </c>
      <c r="U38" s="122">
        <v>99960</v>
      </c>
      <c r="V38" s="40">
        <v>0.09</v>
      </c>
      <c r="W38" s="41">
        <v>18121.308799999999</v>
      </c>
      <c r="X38" s="146">
        <f t="shared" si="7"/>
        <v>118081.3088</v>
      </c>
      <c r="Y38" s="122">
        <v>102000</v>
      </c>
      <c r="Z38" s="40">
        <v>0.09</v>
      </c>
      <c r="AA38" s="41">
        <v>19571</v>
      </c>
      <c r="AB38" s="146">
        <f t="shared" si="8"/>
        <v>121571</v>
      </c>
      <c r="AC38" s="571">
        <v>30109.1621738705</v>
      </c>
      <c r="AD38" s="563">
        <v>0.09</v>
      </c>
      <c r="AE38" s="570">
        <v>3763.6452717338102</v>
      </c>
      <c r="AF38" s="570">
        <f t="shared" ref="AF38:AF43" si="20">IF(AND(AC38="",AE38=""),"",SUM(AC38,AE38))</f>
        <v>33872.80744560431</v>
      </c>
      <c r="AG38" s="404">
        <f t="shared" si="9"/>
        <v>91614.34068253405</v>
      </c>
    </row>
    <row r="39" spans="1:37" x14ac:dyDescent="0.2">
      <c r="A39" s="7">
        <v>31</v>
      </c>
      <c r="B39" s="13" t="s">
        <v>323</v>
      </c>
      <c r="C39" s="230">
        <v>128380</v>
      </c>
      <c r="D39" s="368">
        <f t="shared" si="13"/>
        <v>140293.66399999999</v>
      </c>
      <c r="E39" s="115">
        <v>164730</v>
      </c>
      <c r="F39" s="190">
        <f t="shared" si="14"/>
        <v>173295.96</v>
      </c>
      <c r="G39" s="271">
        <v>136901.51999999999</v>
      </c>
      <c r="H39" s="243">
        <f t="shared" si="3"/>
        <v>143883.49751999998</v>
      </c>
      <c r="I39" s="158">
        <f t="shared" si="4"/>
        <v>152491.04050666664</v>
      </c>
      <c r="K39" s="133">
        <v>31</v>
      </c>
      <c r="L39" s="206" t="s">
        <v>323</v>
      </c>
      <c r="M39" s="122">
        <v>121040</v>
      </c>
      <c r="N39" s="40">
        <v>2.59</v>
      </c>
      <c r="O39" s="41">
        <v>53650</v>
      </c>
      <c r="P39" s="146">
        <f t="shared" si="5"/>
        <v>174690</v>
      </c>
      <c r="Q39" s="122">
        <v>115700</v>
      </c>
      <c r="R39" s="40">
        <v>2.59</v>
      </c>
      <c r="S39" s="41">
        <v>54129</v>
      </c>
      <c r="T39" s="146">
        <f t="shared" si="6"/>
        <v>169829</v>
      </c>
      <c r="U39" s="122">
        <v>133500</v>
      </c>
      <c r="V39" s="40">
        <v>2.59</v>
      </c>
      <c r="W39" s="41">
        <v>47901.51999999999</v>
      </c>
      <c r="X39" s="146">
        <f t="shared" si="7"/>
        <v>181401.52</v>
      </c>
      <c r="Y39" s="122">
        <v>131720</v>
      </c>
      <c r="Z39" s="40">
        <v>2.59</v>
      </c>
      <c r="AA39" s="41">
        <v>52692</v>
      </c>
      <c r="AB39" s="146">
        <f t="shared" si="8"/>
        <v>184412</v>
      </c>
      <c r="AC39" s="571">
        <v>109343.79947353</v>
      </c>
      <c r="AD39" s="563">
        <v>2.59</v>
      </c>
      <c r="AE39" s="570">
        <v>28104.5258501891</v>
      </c>
      <c r="AF39" s="570">
        <f t="shared" si="20"/>
        <v>137448.32532371909</v>
      </c>
      <c r="AG39" s="404">
        <f t="shared" si="9"/>
        <v>166711.98097173095</v>
      </c>
    </row>
    <row r="40" spans="1:37" x14ac:dyDescent="0.2">
      <c r="A40" s="7">
        <v>32</v>
      </c>
      <c r="B40" s="13" t="s">
        <v>209</v>
      </c>
      <c r="C40" s="230">
        <v>55860</v>
      </c>
      <c r="D40" s="368">
        <f t="shared" si="13"/>
        <v>61043.807999999997</v>
      </c>
      <c r="E40" s="115">
        <v>71630</v>
      </c>
      <c r="F40" s="190">
        <f t="shared" si="14"/>
        <v>75354.759999999995</v>
      </c>
      <c r="G40" s="271">
        <v>69326.379199999996</v>
      </c>
      <c r="H40" s="243">
        <f t="shared" si="3"/>
        <v>72862.024539199992</v>
      </c>
      <c r="I40" s="158">
        <f t="shared" si="4"/>
        <v>69753.530846399997</v>
      </c>
      <c r="K40" s="133">
        <v>32</v>
      </c>
      <c r="L40" s="206" t="s">
        <v>209</v>
      </c>
      <c r="M40" s="446" t="s">
        <v>593</v>
      </c>
      <c r="N40" s="40">
        <v>1.51</v>
      </c>
      <c r="O40" s="41">
        <v>76259</v>
      </c>
      <c r="P40" s="146">
        <f>+O40</f>
        <v>76259</v>
      </c>
      <c r="Q40" s="446" t="s">
        <v>593</v>
      </c>
      <c r="R40" s="40">
        <v>1.51</v>
      </c>
      <c r="S40" s="41">
        <v>77646</v>
      </c>
      <c r="T40" s="146">
        <f>+S40</f>
        <v>77646</v>
      </c>
      <c r="U40" s="446" t="s">
        <v>593</v>
      </c>
      <c r="V40" s="40">
        <v>1.51</v>
      </c>
      <c r="W40" s="41">
        <v>69326.379199999996</v>
      </c>
      <c r="X40" s="146">
        <f>+W40</f>
        <v>69326.379199999996</v>
      </c>
      <c r="Y40" s="446" t="s">
        <v>593</v>
      </c>
      <c r="Z40" s="40">
        <v>1.51</v>
      </c>
      <c r="AA40" s="41">
        <v>76952</v>
      </c>
      <c r="AB40" s="146">
        <f>+AA40</f>
        <v>76952</v>
      </c>
      <c r="AC40" s="446" t="s">
        <v>593</v>
      </c>
      <c r="AD40" s="563">
        <v>1.51</v>
      </c>
      <c r="AE40" s="570">
        <v>71659.805973811803</v>
      </c>
      <c r="AF40" s="570">
        <f t="shared" si="20"/>
        <v>71659.805973811803</v>
      </c>
      <c r="AG40" s="404">
        <f t="shared" si="9"/>
        <v>73599.452670035302</v>
      </c>
    </row>
    <row r="41" spans="1:37" x14ac:dyDescent="0.2">
      <c r="A41" s="7">
        <v>33</v>
      </c>
      <c r="B41" s="13" t="s">
        <v>30</v>
      </c>
      <c r="C41" s="230">
        <v>373380</v>
      </c>
      <c r="D41" s="368">
        <f t="shared" si="13"/>
        <v>408029.66399999999</v>
      </c>
      <c r="E41" s="115">
        <v>478895</v>
      </c>
      <c r="F41" s="190">
        <f t="shared" si="14"/>
        <v>503797.54</v>
      </c>
      <c r="G41" s="271">
        <v>463493.73679999996</v>
      </c>
      <c r="H41" s="243">
        <f t="shared" si="3"/>
        <v>487131.91737679997</v>
      </c>
      <c r="I41" s="158">
        <f t="shared" si="4"/>
        <v>466319.70712559996</v>
      </c>
      <c r="K41" s="133">
        <v>33</v>
      </c>
      <c r="L41" s="206" t="s">
        <v>30</v>
      </c>
      <c r="M41" s="122">
        <v>424410</v>
      </c>
      <c r="N41" s="40">
        <v>1.51</v>
      </c>
      <c r="O41" s="41">
        <v>178743</v>
      </c>
      <c r="P41" s="146">
        <f t="shared" si="5"/>
        <v>603153</v>
      </c>
      <c r="Q41" s="122">
        <v>394310</v>
      </c>
      <c r="R41" s="40">
        <v>1.51</v>
      </c>
      <c r="S41" s="41">
        <v>186868</v>
      </c>
      <c r="T41" s="146">
        <f t="shared" si="6"/>
        <v>581178</v>
      </c>
      <c r="U41" s="122">
        <v>451500</v>
      </c>
      <c r="V41" s="40">
        <v>1.51</v>
      </c>
      <c r="W41" s="41">
        <v>162493.73679999996</v>
      </c>
      <c r="X41" s="146">
        <f t="shared" si="7"/>
        <v>613993.73679999996</v>
      </c>
      <c r="Y41" s="122">
        <v>442470</v>
      </c>
      <c r="Z41" s="40">
        <v>1.51</v>
      </c>
      <c r="AA41" s="41">
        <v>177118</v>
      </c>
      <c r="AB41" s="146">
        <f t="shared" si="8"/>
        <v>619588</v>
      </c>
      <c r="AC41" s="571">
        <v>795515.75848857895</v>
      </c>
      <c r="AD41" s="563">
        <v>1.51</v>
      </c>
      <c r="AE41" s="570">
        <v>82919.047934093396</v>
      </c>
      <c r="AF41" s="570">
        <f t="shared" si="20"/>
        <v>878434.80642267235</v>
      </c>
      <c r="AG41" s="404">
        <f t="shared" si="9"/>
        <v>627111.20839137875</v>
      </c>
    </row>
    <row r="42" spans="1:37" x14ac:dyDescent="0.2">
      <c r="A42" s="7">
        <v>34</v>
      </c>
      <c r="B42" s="13" t="s">
        <v>27</v>
      </c>
      <c r="C42" s="230">
        <v>711480</v>
      </c>
      <c r="D42" s="368">
        <f t="shared" si="13"/>
        <v>777505.34400000004</v>
      </c>
      <c r="E42" s="115">
        <v>912475</v>
      </c>
      <c r="F42" s="190">
        <f t="shared" si="14"/>
        <v>959923.7</v>
      </c>
      <c r="G42" s="271">
        <v>491410.64</v>
      </c>
      <c r="H42" s="243">
        <f t="shared" si="3"/>
        <v>516472.58264000004</v>
      </c>
      <c r="I42" s="158">
        <f t="shared" si="4"/>
        <v>751300.5422133333</v>
      </c>
      <c r="K42" s="133">
        <v>34</v>
      </c>
      <c r="L42" s="206" t="s">
        <v>27</v>
      </c>
      <c r="M42" s="122">
        <v>456170</v>
      </c>
      <c r="N42" s="40">
        <v>1.34</v>
      </c>
      <c r="O42" s="41">
        <v>191376</v>
      </c>
      <c r="P42" s="146">
        <f t="shared" si="5"/>
        <v>647546</v>
      </c>
      <c r="Q42" s="122">
        <v>401940</v>
      </c>
      <c r="R42" s="40">
        <v>1.34</v>
      </c>
      <c r="S42" s="41">
        <v>193100</v>
      </c>
      <c r="T42" s="146">
        <f t="shared" si="6"/>
        <v>595040</v>
      </c>
      <c r="U42" s="122">
        <v>462550</v>
      </c>
      <c r="V42" s="40">
        <v>1.34</v>
      </c>
      <c r="W42" s="41">
        <v>172410.64</v>
      </c>
      <c r="X42" s="146">
        <f t="shared" si="7"/>
        <v>634960.64000000001</v>
      </c>
      <c r="Y42" s="122">
        <v>472120</v>
      </c>
      <c r="Z42" s="40">
        <v>1.34</v>
      </c>
      <c r="AA42" s="41">
        <v>191376</v>
      </c>
      <c r="AB42" s="146">
        <f t="shared" si="8"/>
        <v>663496</v>
      </c>
      <c r="AC42" s="571">
        <v>408850.72846624203</v>
      </c>
      <c r="AD42" s="563">
        <v>1.34</v>
      </c>
      <c r="AE42" s="570">
        <v>67175.125502651106</v>
      </c>
      <c r="AF42" s="570">
        <f t="shared" si="20"/>
        <v>476025.85396889312</v>
      </c>
      <c r="AG42" s="404">
        <f t="shared" si="9"/>
        <v>628061.50603037106</v>
      </c>
    </row>
    <row r="43" spans="1:37" x14ac:dyDescent="0.2">
      <c r="A43" s="7">
        <v>35</v>
      </c>
      <c r="B43" s="13" t="s">
        <v>28</v>
      </c>
      <c r="C43" s="230">
        <v>89180</v>
      </c>
      <c r="D43" s="368">
        <f t="shared" si="13"/>
        <v>97455.903999999995</v>
      </c>
      <c r="E43" s="115">
        <v>114380</v>
      </c>
      <c r="F43" s="190">
        <f t="shared" si="14"/>
        <v>120327.76</v>
      </c>
      <c r="G43" s="271">
        <v>110701.5392</v>
      </c>
      <c r="H43" s="243">
        <f t="shared" si="3"/>
        <v>116347.31769919999</v>
      </c>
      <c r="I43" s="158">
        <f t="shared" si="4"/>
        <v>111376.99389973334</v>
      </c>
      <c r="K43" s="133">
        <v>35</v>
      </c>
      <c r="L43" s="206" t="s">
        <v>28</v>
      </c>
      <c r="M43" s="122">
        <v>98640</v>
      </c>
      <c r="N43" s="40">
        <v>1.1143243243243244</v>
      </c>
      <c r="O43" s="41">
        <v>42572</v>
      </c>
      <c r="P43" s="146">
        <f t="shared" si="5"/>
        <v>141212</v>
      </c>
      <c r="Q43" s="122">
        <v>97200</v>
      </c>
      <c r="R43" s="40">
        <v>1.1143243243243244</v>
      </c>
      <c r="S43" s="41">
        <v>44894</v>
      </c>
      <c r="T43" s="146">
        <f t="shared" si="6"/>
        <v>142094</v>
      </c>
      <c r="U43" s="122">
        <v>104400</v>
      </c>
      <c r="V43" s="40">
        <v>1.1143243243243244</v>
      </c>
      <c r="W43" s="41">
        <v>38701.539199999999</v>
      </c>
      <c r="X43" s="146">
        <f t="shared" si="7"/>
        <v>143101.5392</v>
      </c>
      <c r="Y43" s="122">
        <v>105840</v>
      </c>
      <c r="Z43" s="40">
        <v>1.1143243243243244</v>
      </c>
      <c r="AA43" s="41">
        <v>42572</v>
      </c>
      <c r="AB43" s="146">
        <f t="shared" si="8"/>
        <v>148412</v>
      </c>
      <c r="AC43" s="571">
        <v>109343.79947353</v>
      </c>
      <c r="AD43" s="563">
        <v>1.1143243243243199</v>
      </c>
      <c r="AE43" s="570">
        <v>28104.5258501891</v>
      </c>
      <c r="AF43" s="570">
        <f t="shared" si="20"/>
        <v>137448.32532371909</v>
      </c>
      <c r="AG43" s="404">
        <f t="shared" si="9"/>
        <v>137274.1430705754</v>
      </c>
    </row>
    <row r="44" spans="1:37" s="240" customFormat="1" x14ac:dyDescent="0.2">
      <c r="A44" s="661" t="s">
        <v>34</v>
      </c>
      <c r="B44" s="662"/>
      <c r="C44" s="288"/>
      <c r="D44" s="369"/>
      <c r="E44" s="180"/>
      <c r="F44" s="180"/>
      <c r="G44" s="111"/>
      <c r="H44" s="118"/>
      <c r="I44" s="119"/>
      <c r="J44" s="111"/>
      <c r="K44" s="205" t="s">
        <v>34</v>
      </c>
      <c r="L44" s="205"/>
      <c r="M44" s="204"/>
      <c r="N44" s="204"/>
      <c r="O44" s="204"/>
      <c r="P44" s="269"/>
      <c r="Q44" s="204"/>
      <c r="R44" s="204"/>
      <c r="S44" s="204"/>
      <c r="T44" s="269"/>
      <c r="U44" s="204"/>
      <c r="V44" s="204"/>
      <c r="W44" s="204"/>
      <c r="X44" s="269"/>
      <c r="Y44" s="204"/>
      <c r="Z44" s="204"/>
      <c r="AA44" s="204"/>
      <c r="AB44" s="269"/>
      <c r="AC44" s="595"/>
      <c r="AD44" s="233"/>
      <c r="AE44" s="595"/>
      <c r="AF44" s="233"/>
      <c r="AG44" s="233"/>
      <c r="AK44" s="241"/>
    </row>
    <row r="45" spans="1:37" x14ac:dyDescent="0.2">
      <c r="A45" s="7">
        <v>36</v>
      </c>
      <c r="B45" s="13" t="s">
        <v>35</v>
      </c>
      <c r="C45" s="230">
        <v>320460</v>
      </c>
      <c r="D45" s="368">
        <f t="shared" si="13"/>
        <v>350198.68800000002</v>
      </c>
      <c r="E45" s="115">
        <v>410970</v>
      </c>
      <c r="F45" s="190">
        <f t="shared" ref="F45:F52" si="21">+E45*5.2%+E45</f>
        <v>432340.44</v>
      </c>
      <c r="G45" s="271">
        <v>397753.20480000001</v>
      </c>
      <c r="H45" s="243">
        <f t="shared" si="3"/>
        <v>418038.61824480002</v>
      </c>
      <c r="I45" s="158">
        <f t="shared" si="4"/>
        <v>400192.58208160003</v>
      </c>
      <c r="K45" s="133">
        <v>36</v>
      </c>
      <c r="L45" s="206" t="s">
        <v>35</v>
      </c>
      <c r="M45" s="122">
        <v>357420</v>
      </c>
      <c r="N45" s="40">
        <v>0.5</v>
      </c>
      <c r="O45" s="41">
        <v>154016</v>
      </c>
      <c r="P45" s="146">
        <f t="shared" si="5"/>
        <v>511436</v>
      </c>
      <c r="Q45" s="122">
        <v>354830</v>
      </c>
      <c r="R45" s="40">
        <v>0.5</v>
      </c>
      <c r="S45" s="41">
        <v>158179</v>
      </c>
      <c r="T45" s="146">
        <f t="shared" si="6"/>
        <v>513009</v>
      </c>
      <c r="U45" s="122">
        <v>360010</v>
      </c>
      <c r="V45" s="40">
        <v>0.5</v>
      </c>
      <c r="W45" s="41">
        <v>138753.20480000001</v>
      </c>
      <c r="X45" s="146">
        <f t="shared" si="7"/>
        <v>498763.20480000001</v>
      </c>
      <c r="Y45" s="122">
        <v>378140</v>
      </c>
      <c r="Z45" s="40">
        <v>0.5</v>
      </c>
      <c r="AA45" s="41">
        <v>151241</v>
      </c>
      <c r="AB45" s="146">
        <f t="shared" si="8"/>
        <v>529381</v>
      </c>
      <c r="AC45" s="571">
        <v>253550.83935890999</v>
      </c>
      <c r="AD45" s="563">
        <v>0.5</v>
      </c>
      <c r="AE45" s="570">
        <v>29324.739264603901</v>
      </c>
      <c r="AF45" s="570">
        <f t="shared" ref="AF45:AF52" si="22">IF(AND(AC45="",AE45=""),"",SUM(AC45,AE45))</f>
        <v>282875.57862351387</v>
      </c>
      <c r="AG45" s="404">
        <f t="shared" si="9"/>
        <v>455942.89425085229</v>
      </c>
    </row>
    <row r="46" spans="1:37" x14ac:dyDescent="0.2">
      <c r="A46" s="7">
        <v>37</v>
      </c>
      <c r="B46" s="13" t="s">
        <v>132</v>
      </c>
      <c r="C46" s="230">
        <v>104860</v>
      </c>
      <c r="D46" s="368">
        <f t="shared" si="13"/>
        <v>114591.008</v>
      </c>
      <c r="E46" s="115">
        <v>134520</v>
      </c>
      <c r="F46" s="190">
        <f t="shared" si="21"/>
        <v>141515.04</v>
      </c>
      <c r="G46" s="271">
        <v>130193.8368</v>
      </c>
      <c r="H46" s="243">
        <f t="shared" si="3"/>
        <v>136833.7224768</v>
      </c>
      <c r="I46" s="158">
        <f t="shared" si="4"/>
        <v>130979.92349226668</v>
      </c>
      <c r="K46" s="133">
        <v>37</v>
      </c>
      <c r="L46" s="206" t="s">
        <v>132</v>
      </c>
      <c r="M46" s="122">
        <v>114750</v>
      </c>
      <c r="N46" s="40">
        <v>3.84</v>
      </c>
      <c r="O46" s="41">
        <v>49713</v>
      </c>
      <c r="P46" s="146">
        <f t="shared" si="5"/>
        <v>164463</v>
      </c>
      <c r="Q46" s="122">
        <v>106250</v>
      </c>
      <c r="R46" s="40">
        <v>3.84</v>
      </c>
      <c r="S46" s="41">
        <v>51973</v>
      </c>
      <c r="T46" s="146">
        <f t="shared" si="6"/>
        <v>158223</v>
      </c>
      <c r="U46" s="122">
        <v>118150</v>
      </c>
      <c r="V46" s="40">
        <v>3.84</v>
      </c>
      <c r="W46" s="41">
        <v>45193.836800000005</v>
      </c>
      <c r="X46" s="146">
        <f t="shared" si="7"/>
        <v>163343.83679999999</v>
      </c>
      <c r="Y46" s="122">
        <v>129200</v>
      </c>
      <c r="Z46" s="40">
        <v>3.84</v>
      </c>
      <c r="AA46" s="41">
        <v>49713</v>
      </c>
      <c r="AB46" s="146">
        <f t="shared" si="8"/>
        <v>178913</v>
      </c>
      <c r="AC46" s="571">
        <v>304261.00723069097</v>
      </c>
      <c r="AD46" s="563">
        <v>3.84</v>
      </c>
      <c r="AE46" s="570">
        <v>76168.2568361624</v>
      </c>
      <c r="AF46" s="570">
        <f t="shared" si="22"/>
        <v>380429.26406685339</v>
      </c>
      <c r="AG46" s="404">
        <f t="shared" si="9"/>
        <v>196058.67072652001</v>
      </c>
    </row>
    <row r="47" spans="1:37" x14ac:dyDescent="0.2">
      <c r="A47" s="7">
        <v>38</v>
      </c>
      <c r="B47" s="13" t="s">
        <v>36</v>
      </c>
      <c r="C47" s="230">
        <v>802620</v>
      </c>
      <c r="D47" s="368">
        <f t="shared" si="13"/>
        <v>877103.13599999994</v>
      </c>
      <c r="E47" s="115">
        <v>1029420</v>
      </c>
      <c r="F47" s="190">
        <f t="shared" si="21"/>
        <v>1082949.8400000001</v>
      </c>
      <c r="G47" s="271">
        <v>996313.85280000011</v>
      </c>
      <c r="H47" s="243">
        <f t="shared" si="3"/>
        <v>1047125.8592928001</v>
      </c>
      <c r="I47" s="158">
        <f t="shared" si="4"/>
        <v>1002392.9450976001</v>
      </c>
      <c r="K47" s="133">
        <v>38</v>
      </c>
      <c r="L47" s="206" t="s">
        <v>36</v>
      </c>
      <c r="M47" s="122">
        <v>913680</v>
      </c>
      <c r="N47" s="40">
        <v>0.91</v>
      </c>
      <c r="O47" s="41">
        <v>383145</v>
      </c>
      <c r="P47" s="146">
        <f t="shared" si="5"/>
        <v>1296825</v>
      </c>
      <c r="Q47" s="122">
        <v>894240</v>
      </c>
      <c r="R47" s="40">
        <v>0.91</v>
      </c>
      <c r="S47" s="41">
        <v>393595</v>
      </c>
      <c r="T47" s="146">
        <f t="shared" si="6"/>
        <v>1287835</v>
      </c>
      <c r="U47" s="122">
        <v>959040</v>
      </c>
      <c r="V47" s="40">
        <v>0.91</v>
      </c>
      <c r="W47" s="41">
        <v>348313.85280000011</v>
      </c>
      <c r="X47" s="146">
        <f t="shared" si="7"/>
        <v>1307353.8528</v>
      </c>
      <c r="Y47" s="122">
        <v>939600</v>
      </c>
      <c r="Z47" s="40">
        <v>0.91</v>
      </c>
      <c r="AA47" s="41">
        <v>383145</v>
      </c>
      <c r="AB47" s="146">
        <f t="shared" si="8"/>
        <v>1322745</v>
      </c>
      <c r="AC47" s="571">
        <v>1066498.2180534101</v>
      </c>
      <c r="AD47" s="563">
        <v>0.91</v>
      </c>
      <c r="AE47" s="570">
        <v>58831.718194997004</v>
      </c>
      <c r="AF47" s="570">
        <f t="shared" si="22"/>
        <v>1125329.936248407</v>
      </c>
      <c r="AG47" s="404">
        <f t="shared" si="9"/>
        <v>1223746.9556910011</v>
      </c>
    </row>
    <row r="48" spans="1:37" x14ac:dyDescent="0.2">
      <c r="A48" s="7">
        <v>39</v>
      </c>
      <c r="B48" s="13" t="s">
        <v>133</v>
      </c>
      <c r="C48" s="230">
        <v>176400</v>
      </c>
      <c r="D48" s="368">
        <f t="shared" si="13"/>
        <v>192769.91999999998</v>
      </c>
      <c r="E48" s="115">
        <v>226290</v>
      </c>
      <c r="F48" s="190">
        <f t="shared" si="21"/>
        <v>238057.08000000002</v>
      </c>
      <c r="G48" s="271">
        <v>219012.51360000001</v>
      </c>
      <c r="H48" s="243">
        <f t="shared" si="3"/>
        <v>230182.1517936</v>
      </c>
      <c r="I48" s="158">
        <f t="shared" si="4"/>
        <v>220336.38393120002</v>
      </c>
      <c r="K48" s="133">
        <v>39</v>
      </c>
      <c r="L48" s="206" t="s">
        <v>133</v>
      </c>
      <c r="M48" s="122">
        <v>198800</v>
      </c>
      <c r="N48" s="40">
        <v>0.91</v>
      </c>
      <c r="O48" s="41">
        <v>84714</v>
      </c>
      <c r="P48" s="146">
        <f t="shared" si="5"/>
        <v>283514</v>
      </c>
      <c r="Q48" s="122">
        <v>177500</v>
      </c>
      <c r="R48" s="40">
        <v>0.91</v>
      </c>
      <c r="S48" s="41">
        <v>87024</v>
      </c>
      <c r="T48" s="146">
        <f t="shared" si="6"/>
        <v>264524</v>
      </c>
      <c r="U48" s="122">
        <v>208740</v>
      </c>
      <c r="V48" s="40">
        <v>0.91</v>
      </c>
      <c r="W48" s="41">
        <v>77012.513600000006</v>
      </c>
      <c r="X48" s="146">
        <f t="shared" si="7"/>
        <v>285752.51360000001</v>
      </c>
      <c r="Y48" s="122">
        <v>205900</v>
      </c>
      <c r="Z48" s="40">
        <v>0.91</v>
      </c>
      <c r="AA48" s="41">
        <v>84714</v>
      </c>
      <c r="AB48" s="146">
        <f t="shared" si="8"/>
        <v>290614</v>
      </c>
      <c r="AC48" s="571">
        <v>782838.21652063297</v>
      </c>
      <c r="AD48" s="563">
        <v>0.91</v>
      </c>
      <c r="AE48" s="570">
        <v>59766.686915133003</v>
      </c>
      <c r="AF48" s="570">
        <f t="shared" si="22"/>
        <v>842604.903435766</v>
      </c>
      <c r="AG48" s="404">
        <f t="shared" si="9"/>
        <v>364557.63349449431</v>
      </c>
    </row>
    <row r="49" spans="1:37" x14ac:dyDescent="0.2">
      <c r="A49" s="7">
        <v>40</v>
      </c>
      <c r="B49" s="13" t="s">
        <v>336</v>
      </c>
      <c r="C49" s="230">
        <v>266560</v>
      </c>
      <c r="D49" s="368">
        <f t="shared" si="13"/>
        <v>291296.76799999998</v>
      </c>
      <c r="E49" s="115">
        <v>341905</v>
      </c>
      <c r="F49" s="190">
        <f t="shared" si="21"/>
        <v>359684.06</v>
      </c>
      <c r="G49" s="271">
        <v>330909.33519999997</v>
      </c>
      <c r="H49" s="243">
        <f t="shared" si="3"/>
        <v>347785.71129519999</v>
      </c>
      <c r="I49" s="158">
        <f t="shared" si="4"/>
        <v>332922.17976506666</v>
      </c>
      <c r="K49" s="133">
        <v>40</v>
      </c>
      <c r="L49" s="206" t="s">
        <v>336</v>
      </c>
      <c r="M49" s="122">
        <v>292400</v>
      </c>
      <c r="N49" s="40">
        <v>0.91</v>
      </c>
      <c r="O49" s="41">
        <v>128659</v>
      </c>
      <c r="P49" s="146">
        <f t="shared" si="5"/>
        <v>421059</v>
      </c>
      <c r="Q49" s="122">
        <v>292400</v>
      </c>
      <c r="R49" s="40">
        <v>0.91</v>
      </c>
      <c r="S49" s="41">
        <v>130978</v>
      </c>
      <c r="T49" s="146">
        <f t="shared" si="6"/>
        <v>423378</v>
      </c>
      <c r="U49" s="122">
        <v>303150</v>
      </c>
      <c r="V49" s="40">
        <v>0.91</v>
      </c>
      <c r="W49" s="41">
        <v>115909.33519999997</v>
      </c>
      <c r="X49" s="146">
        <f t="shared" si="7"/>
        <v>419059.33519999997</v>
      </c>
      <c r="Y49" s="122">
        <v>326800</v>
      </c>
      <c r="Z49" s="40">
        <v>0.91</v>
      </c>
      <c r="AA49" s="41">
        <v>132137</v>
      </c>
      <c r="AB49" s="146">
        <f t="shared" si="8"/>
        <v>458937</v>
      </c>
      <c r="AC49" s="571">
        <v>347047.71137250698</v>
      </c>
      <c r="AD49" s="563">
        <v>0.91</v>
      </c>
      <c r="AE49" s="570">
        <v>57318.336622573501</v>
      </c>
      <c r="AF49" s="570">
        <f t="shared" si="22"/>
        <v>404366.04799508047</v>
      </c>
      <c r="AG49" s="404">
        <f t="shared" si="9"/>
        <v>409953.59382669115</v>
      </c>
    </row>
    <row r="50" spans="1:37" x14ac:dyDescent="0.2">
      <c r="A50" s="7">
        <v>41</v>
      </c>
      <c r="B50" s="13" t="s">
        <v>324</v>
      </c>
      <c r="C50" s="230">
        <v>148960</v>
      </c>
      <c r="D50" s="368">
        <f t="shared" si="13"/>
        <v>162783.48800000001</v>
      </c>
      <c r="E50" s="115">
        <v>191045</v>
      </c>
      <c r="F50" s="190">
        <f t="shared" si="21"/>
        <v>200979.34</v>
      </c>
      <c r="G50" s="271">
        <v>117668</v>
      </c>
      <c r="H50" s="243">
        <f t="shared" si="3"/>
        <v>123669.068</v>
      </c>
      <c r="I50" s="158">
        <f t="shared" si="4"/>
        <v>162477.29866666664</v>
      </c>
      <c r="K50" s="133">
        <v>41</v>
      </c>
      <c r="L50" s="206" t="s">
        <v>324</v>
      </c>
      <c r="M50" s="122">
        <v>107920</v>
      </c>
      <c r="N50" s="40">
        <v>0.71</v>
      </c>
      <c r="O50" s="41">
        <v>45835</v>
      </c>
      <c r="P50" s="146">
        <f t="shared" si="5"/>
        <v>153755</v>
      </c>
      <c r="Q50" s="122">
        <v>104120</v>
      </c>
      <c r="R50" s="40">
        <v>0.71</v>
      </c>
      <c r="S50" s="41">
        <v>48335</v>
      </c>
      <c r="T50" s="146">
        <f t="shared" si="6"/>
        <v>152455</v>
      </c>
      <c r="U50" s="122">
        <v>104880</v>
      </c>
      <c r="V50" s="40">
        <v>0.71</v>
      </c>
      <c r="W50" s="41">
        <v>41668</v>
      </c>
      <c r="X50" s="146">
        <f t="shared" si="7"/>
        <v>146548</v>
      </c>
      <c r="Y50" s="122">
        <v>114760</v>
      </c>
      <c r="Z50" s="40">
        <v>0.71</v>
      </c>
      <c r="AA50" s="41">
        <v>45835</v>
      </c>
      <c r="AB50" s="146">
        <f t="shared" si="8"/>
        <v>160595</v>
      </c>
      <c r="AC50" s="571">
        <v>136283.57615541399</v>
      </c>
      <c r="AD50" s="563">
        <v>0.71</v>
      </c>
      <c r="AE50" s="570">
        <v>35037.556613909299</v>
      </c>
      <c r="AF50" s="570">
        <f t="shared" si="22"/>
        <v>171321.1327693233</v>
      </c>
      <c r="AG50" s="404">
        <f t="shared" si="9"/>
        <v>157858.57190599831</v>
      </c>
    </row>
    <row r="51" spans="1:37" x14ac:dyDescent="0.2">
      <c r="A51" s="7">
        <v>42</v>
      </c>
      <c r="B51" s="13" t="s">
        <v>213</v>
      </c>
      <c r="C51" s="230">
        <v>204820</v>
      </c>
      <c r="D51" s="368">
        <f t="shared" si="13"/>
        <v>223827.296</v>
      </c>
      <c r="E51" s="115">
        <v>262675</v>
      </c>
      <c r="F51" s="190">
        <f t="shared" si="21"/>
        <v>276334.09999999998</v>
      </c>
      <c r="G51" s="271">
        <v>254227.37199999997</v>
      </c>
      <c r="H51" s="243">
        <f t="shared" si="3"/>
        <v>267192.96797199995</v>
      </c>
      <c r="I51" s="158">
        <f t="shared" si="4"/>
        <v>255784.78799066661</v>
      </c>
      <c r="K51" s="133">
        <v>42</v>
      </c>
      <c r="L51" s="206" t="s">
        <v>213</v>
      </c>
      <c r="M51" s="122">
        <v>235950</v>
      </c>
      <c r="N51" s="40">
        <v>0.33</v>
      </c>
      <c r="O51" s="41">
        <v>99935</v>
      </c>
      <c r="P51" s="146">
        <f t="shared" si="5"/>
        <v>335885</v>
      </c>
      <c r="Q51" s="122">
        <v>216150</v>
      </c>
      <c r="R51" s="40">
        <v>0.33</v>
      </c>
      <c r="S51" s="41">
        <v>102611</v>
      </c>
      <c r="T51" s="146">
        <f t="shared" si="6"/>
        <v>318761</v>
      </c>
      <c r="U51" s="122">
        <v>232650</v>
      </c>
      <c r="V51" s="40">
        <v>0.33</v>
      </c>
      <c r="W51" s="41">
        <v>89227.371999999974</v>
      </c>
      <c r="X51" s="146">
        <f t="shared" si="7"/>
        <v>321877.37199999997</v>
      </c>
      <c r="Y51" s="122">
        <v>249150</v>
      </c>
      <c r="Z51" s="40">
        <v>0.33</v>
      </c>
      <c r="AA51" s="41">
        <v>96366</v>
      </c>
      <c r="AB51" s="146">
        <f t="shared" si="8"/>
        <v>345516</v>
      </c>
      <c r="AC51" s="571">
        <v>233633.42661025</v>
      </c>
      <c r="AD51" s="563">
        <v>0.33</v>
      </c>
      <c r="AE51" s="570">
        <v>25867.700966813001</v>
      </c>
      <c r="AF51" s="570">
        <f t="shared" si="22"/>
        <v>259501.12757706299</v>
      </c>
      <c r="AG51" s="404">
        <f t="shared" si="9"/>
        <v>306220.88126128825</v>
      </c>
    </row>
    <row r="52" spans="1:37" x14ac:dyDescent="0.2">
      <c r="A52" s="7">
        <v>43</v>
      </c>
      <c r="B52" s="13" t="s">
        <v>39</v>
      </c>
      <c r="C52" s="230">
        <v>24500</v>
      </c>
      <c r="D52" s="368">
        <f t="shared" si="13"/>
        <v>26773.599999999999</v>
      </c>
      <c r="E52" s="115">
        <v>31445</v>
      </c>
      <c r="F52" s="190">
        <f t="shared" si="21"/>
        <v>33080.14</v>
      </c>
      <c r="G52" s="271">
        <v>30433.728800000001</v>
      </c>
      <c r="H52" s="243">
        <f t="shared" si="3"/>
        <v>31985.848968800001</v>
      </c>
      <c r="I52" s="158">
        <f t="shared" si="4"/>
        <v>30613.196322933334</v>
      </c>
      <c r="K52" s="133">
        <v>43</v>
      </c>
      <c r="L52" s="206" t="s">
        <v>39</v>
      </c>
      <c r="M52" s="122">
        <v>27400</v>
      </c>
      <c r="N52" s="40">
        <v>0.39</v>
      </c>
      <c r="O52" s="41">
        <v>11581</v>
      </c>
      <c r="P52" s="146">
        <f t="shared" si="5"/>
        <v>38981</v>
      </c>
      <c r="Q52" s="122">
        <v>26400</v>
      </c>
      <c r="R52" s="40">
        <v>0.39</v>
      </c>
      <c r="S52" s="41">
        <v>11999</v>
      </c>
      <c r="T52" s="146">
        <f t="shared" si="6"/>
        <v>38399</v>
      </c>
      <c r="U52" s="122">
        <v>28400</v>
      </c>
      <c r="V52" s="40">
        <v>0.39</v>
      </c>
      <c r="W52" s="41">
        <v>10433.728800000001</v>
      </c>
      <c r="X52" s="146">
        <f t="shared" si="7"/>
        <v>38833.728799999997</v>
      </c>
      <c r="Y52" s="122">
        <v>30200</v>
      </c>
      <c r="Z52" s="40">
        <v>0.39</v>
      </c>
      <c r="AA52" s="41">
        <v>11581</v>
      </c>
      <c r="AB52" s="146">
        <f t="shared" si="8"/>
        <v>41781</v>
      </c>
      <c r="AC52" s="571">
        <v>85573.408283632001</v>
      </c>
      <c r="AD52" s="563">
        <v>0.39</v>
      </c>
      <c r="AE52" s="570">
        <v>21916.300677085699</v>
      </c>
      <c r="AF52" s="570">
        <f t="shared" si="22"/>
        <v>107489.7089607177</v>
      </c>
      <c r="AG52" s="404">
        <f t="shared" si="9"/>
        <v>49349.605680608511</v>
      </c>
    </row>
    <row r="53" spans="1:37" s="240" customFormat="1" ht="12.75" customHeight="1" x14ac:dyDescent="0.2">
      <c r="A53" s="663" t="s">
        <v>402</v>
      </c>
      <c r="B53" s="664"/>
      <c r="C53" s="34"/>
      <c r="D53" s="34"/>
      <c r="E53" s="34"/>
      <c r="F53" s="39"/>
      <c r="G53" s="111"/>
      <c r="H53" s="118"/>
      <c r="I53" s="119"/>
      <c r="J53" s="111"/>
      <c r="K53" s="733" t="s">
        <v>402</v>
      </c>
      <c r="L53" s="734"/>
      <c r="M53" s="204"/>
      <c r="N53" s="204"/>
      <c r="O53" s="204"/>
      <c r="P53" s="269"/>
      <c r="Q53" s="204"/>
      <c r="R53" s="204"/>
      <c r="S53" s="204"/>
      <c r="T53" s="269"/>
      <c r="U53" s="204"/>
      <c r="V53" s="204"/>
      <c r="W53" s="204"/>
      <c r="X53" s="269"/>
      <c r="Y53" s="204"/>
      <c r="Z53" s="204"/>
      <c r="AA53" s="204"/>
      <c r="AB53" s="269"/>
      <c r="AC53" s="564"/>
      <c r="AD53" s="565"/>
      <c r="AE53" s="564"/>
      <c r="AF53" s="566"/>
      <c r="AG53" s="566"/>
      <c r="AH53" s="566"/>
      <c r="AK53" s="241"/>
    </row>
    <row r="54" spans="1:37" x14ac:dyDescent="0.2">
      <c r="A54" s="7">
        <v>44</v>
      </c>
      <c r="B54" s="8" t="s">
        <v>41</v>
      </c>
      <c r="C54" s="230">
        <v>858480</v>
      </c>
      <c r="D54" s="368">
        <f t="shared" ref="D54:D70" si="23">C54*9.28%+C54</f>
        <v>938146.94400000002</v>
      </c>
      <c r="E54" s="115">
        <v>1101050</v>
      </c>
      <c r="F54" s="190">
        <f t="shared" ref="F54:F70" si="24">+E54*5.2%+E54</f>
        <v>1158304.6000000001</v>
      </c>
      <c r="G54" s="271">
        <v>595332</v>
      </c>
      <c r="H54" s="243">
        <f t="shared" si="3"/>
        <v>625693.93200000003</v>
      </c>
      <c r="I54" s="158">
        <f t="shared" si="4"/>
        <v>907381.82533333346</v>
      </c>
      <c r="K54" s="133">
        <v>44</v>
      </c>
      <c r="L54" s="124" t="s">
        <v>41</v>
      </c>
      <c r="M54" s="122">
        <v>580000</v>
      </c>
      <c r="N54" s="40">
        <v>0.26</v>
      </c>
      <c r="O54" s="41">
        <v>233332</v>
      </c>
      <c r="P54" s="146">
        <f t="shared" si="5"/>
        <v>813332</v>
      </c>
      <c r="Q54" s="122">
        <v>512000</v>
      </c>
      <c r="R54" s="40">
        <v>0.26</v>
      </c>
      <c r="S54" s="41">
        <v>241665</v>
      </c>
      <c r="T54" s="146">
        <f t="shared" si="6"/>
        <v>753665</v>
      </c>
      <c r="U54" s="122">
        <v>572000</v>
      </c>
      <c r="V54" s="40">
        <v>0.26</v>
      </c>
      <c r="W54" s="41">
        <v>208332</v>
      </c>
      <c r="X54" s="146">
        <f t="shared" si="7"/>
        <v>780332</v>
      </c>
      <c r="Y54" s="122">
        <v>584000</v>
      </c>
      <c r="Z54" s="40">
        <v>0.26</v>
      </c>
      <c r="AA54" s="41">
        <v>227082</v>
      </c>
      <c r="AB54" s="146">
        <f t="shared" si="8"/>
        <v>811082</v>
      </c>
      <c r="AC54" s="571">
        <v>1117208.3859252001</v>
      </c>
      <c r="AD54" s="563">
        <v>0.26</v>
      </c>
      <c r="AE54" s="570">
        <v>153548.80362301</v>
      </c>
      <c r="AF54" s="570">
        <f t="shared" ref="AF54:AF70" si="25">IF(AND(AC54="",AE54=""),"",SUM(AC54,AE54))</f>
        <v>1270757.18954821</v>
      </c>
      <c r="AG54" s="404">
        <f t="shared" si="9"/>
        <v>889425.0024802573</v>
      </c>
    </row>
    <row r="55" spans="1:37" x14ac:dyDescent="0.2">
      <c r="A55" s="7">
        <v>45</v>
      </c>
      <c r="B55" s="13" t="s">
        <v>134</v>
      </c>
      <c r="C55" s="230">
        <v>153860</v>
      </c>
      <c r="D55" s="368">
        <f t="shared" si="23"/>
        <v>168138.20799999998</v>
      </c>
      <c r="E55" s="115">
        <v>197315</v>
      </c>
      <c r="F55" s="190">
        <f t="shared" si="24"/>
        <v>207575.38</v>
      </c>
      <c r="G55" s="271">
        <v>190969.34960000002</v>
      </c>
      <c r="H55" s="243">
        <f t="shared" si="3"/>
        <v>200708.7864296</v>
      </c>
      <c r="I55" s="158">
        <f t="shared" si="4"/>
        <v>192140.79147653331</v>
      </c>
      <c r="K55" s="133">
        <v>45</v>
      </c>
      <c r="L55" s="206" t="s">
        <v>134</v>
      </c>
      <c r="M55" s="122">
        <v>176080</v>
      </c>
      <c r="N55" s="40">
        <v>0.71</v>
      </c>
      <c r="O55" s="41">
        <v>73666</v>
      </c>
      <c r="P55" s="146">
        <f t="shared" si="5"/>
        <v>249746</v>
      </c>
      <c r="Q55" s="122">
        <v>169880</v>
      </c>
      <c r="R55" s="40">
        <v>0.71</v>
      </c>
      <c r="S55" s="41">
        <v>76345</v>
      </c>
      <c r="T55" s="146">
        <f t="shared" si="6"/>
        <v>246225</v>
      </c>
      <c r="U55" s="122">
        <v>176080</v>
      </c>
      <c r="V55" s="40">
        <v>0.71</v>
      </c>
      <c r="W55" s="41">
        <v>66969.349600000016</v>
      </c>
      <c r="X55" s="146">
        <f t="shared" si="7"/>
        <v>243049.34960000002</v>
      </c>
      <c r="Y55" s="122">
        <v>182280</v>
      </c>
      <c r="Z55" s="40">
        <v>0.71</v>
      </c>
      <c r="AA55" s="41">
        <v>74336</v>
      </c>
      <c r="AB55" s="146">
        <f t="shared" si="8"/>
        <v>256616</v>
      </c>
      <c r="AC55" s="571">
        <v>575243.46679552598</v>
      </c>
      <c r="AD55" s="563">
        <v>0.71</v>
      </c>
      <c r="AE55" s="570">
        <v>28294.688979708299</v>
      </c>
      <c r="AF55" s="570">
        <f t="shared" si="25"/>
        <v>603538.15577523434</v>
      </c>
      <c r="AG55" s="404">
        <f t="shared" si="9"/>
        <v>298552.5494752946</v>
      </c>
    </row>
    <row r="56" spans="1:37" x14ac:dyDescent="0.2">
      <c r="A56" s="7">
        <v>46</v>
      </c>
      <c r="B56" s="13" t="s">
        <v>42</v>
      </c>
      <c r="C56" s="230">
        <v>73500</v>
      </c>
      <c r="D56" s="368">
        <f t="shared" si="23"/>
        <v>80320.800000000003</v>
      </c>
      <c r="E56" s="115">
        <v>94335</v>
      </c>
      <c r="F56" s="190">
        <f t="shared" si="24"/>
        <v>99240.42</v>
      </c>
      <c r="G56" s="271">
        <v>91301.186399999991</v>
      </c>
      <c r="H56" s="243">
        <f t="shared" si="3"/>
        <v>95957.546906399992</v>
      </c>
      <c r="I56" s="158">
        <f t="shared" si="4"/>
        <v>91839.588968799988</v>
      </c>
      <c r="K56" s="133">
        <v>46</v>
      </c>
      <c r="L56" s="206" t="s">
        <v>42</v>
      </c>
      <c r="M56" s="122">
        <v>282000</v>
      </c>
      <c r="N56" s="40">
        <v>0.33</v>
      </c>
      <c r="O56" s="41">
        <v>35854</v>
      </c>
      <c r="P56" s="146">
        <f t="shared" si="5"/>
        <v>317854</v>
      </c>
      <c r="Q56" s="122">
        <v>276000</v>
      </c>
      <c r="R56" s="40">
        <v>0.33</v>
      </c>
      <c r="S56" s="41">
        <v>37469</v>
      </c>
      <c r="T56" s="146">
        <f t="shared" si="6"/>
        <v>313469</v>
      </c>
      <c r="U56" s="122">
        <v>284000</v>
      </c>
      <c r="V56" s="40">
        <v>0.33</v>
      </c>
      <c r="W56" s="41">
        <v>32301.186399999991</v>
      </c>
      <c r="X56" s="146">
        <f t="shared" si="7"/>
        <v>316301.18640000001</v>
      </c>
      <c r="Y56" s="122">
        <v>290000</v>
      </c>
      <c r="Z56" s="40">
        <v>0.33</v>
      </c>
      <c r="AA56" s="41">
        <v>36177</v>
      </c>
      <c r="AB56" s="146">
        <f t="shared" si="8"/>
        <v>326177</v>
      </c>
      <c r="AC56" s="571">
        <v>375572.18080038502</v>
      </c>
      <c r="AD56" s="563">
        <v>0.33</v>
      </c>
      <c r="AE56" s="570">
        <v>24879.676112092999</v>
      </c>
      <c r="AF56" s="570">
        <f t="shared" si="25"/>
        <v>400451.85691247799</v>
      </c>
      <c r="AG56" s="404">
        <f t="shared" si="9"/>
        <v>294348.77204687963</v>
      </c>
    </row>
    <row r="57" spans="1:37" x14ac:dyDescent="0.2">
      <c r="A57" s="7">
        <v>47</v>
      </c>
      <c r="B57" s="13" t="s">
        <v>135</v>
      </c>
      <c r="C57" s="230">
        <v>776160</v>
      </c>
      <c r="D57" s="368">
        <f t="shared" si="23"/>
        <v>848187.64800000004</v>
      </c>
      <c r="E57" s="115">
        <v>995410</v>
      </c>
      <c r="F57" s="190">
        <f t="shared" si="24"/>
        <v>1047171.3200000001</v>
      </c>
      <c r="G57" s="271">
        <v>963397.61440000008</v>
      </c>
      <c r="H57" s="243">
        <f t="shared" si="3"/>
        <v>1012530.8927344001</v>
      </c>
      <c r="I57" s="158">
        <f t="shared" si="4"/>
        <v>969296.62024480011</v>
      </c>
      <c r="K57" s="133">
        <v>47</v>
      </c>
      <c r="L57" s="206" t="s">
        <v>135</v>
      </c>
      <c r="M57" s="122">
        <v>901440</v>
      </c>
      <c r="N57" s="40">
        <v>1.07</v>
      </c>
      <c r="O57" s="41">
        <v>377885</v>
      </c>
      <c r="P57" s="146">
        <f t="shared" si="5"/>
        <v>1279325</v>
      </c>
      <c r="Q57" s="122">
        <v>851360</v>
      </c>
      <c r="R57" s="40">
        <v>1.07</v>
      </c>
      <c r="S57" s="41">
        <v>377885</v>
      </c>
      <c r="T57" s="146">
        <f t="shared" si="6"/>
        <v>1229245</v>
      </c>
      <c r="U57" s="122">
        <v>920220</v>
      </c>
      <c r="V57" s="40">
        <v>1.07</v>
      </c>
      <c r="W57" s="41">
        <v>337397.61440000008</v>
      </c>
      <c r="X57" s="146">
        <f t="shared" si="7"/>
        <v>1257617.6144000001</v>
      </c>
      <c r="Y57" s="122">
        <v>945260</v>
      </c>
      <c r="Z57" s="40">
        <v>1.07</v>
      </c>
      <c r="AA57" s="41">
        <v>377885</v>
      </c>
      <c r="AB57" s="146">
        <f t="shared" si="8"/>
        <v>1323145</v>
      </c>
      <c r="AC57" s="571">
        <v>2451519.6780514601</v>
      </c>
      <c r="AD57" s="563">
        <v>1.07</v>
      </c>
      <c r="AE57" s="570">
        <v>66057.917116725905</v>
      </c>
      <c r="AF57" s="570">
        <f t="shared" si="25"/>
        <v>2517577.5951681859</v>
      </c>
      <c r="AG57" s="404">
        <f t="shared" si="9"/>
        <v>1429367.8049688311</v>
      </c>
    </row>
    <row r="58" spans="1:37" x14ac:dyDescent="0.2">
      <c r="A58" s="7">
        <v>48</v>
      </c>
      <c r="B58" s="13" t="s">
        <v>43</v>
      </c>
      <c r="C58" s="230">
        <v>195020</v>
      </c>
      <c r="D58" s="368">
        <f t="shared" si="23"/>
        <v>213117.856</v>
      </c>
      <c r="E58" s="115">
        <v>250135</v>
      </c>
      <c r="F58" s="190">
        <f t="shared" si="24"/>
        <v>263142.02</v>
      </c>
      <c r="G58" s="271">
        <v>242090.65840000001</v>
      </c>
      <c r="H58" s="243">
        <f t="shared" si="3"/>
        <v>254437.28197840002</v>
      </c>
      <c r="I58" s="158">
        <f t="shared" si="4"/>
        <v>243565.71932613337</v>
      </c>
      <c r="K58" s="133">
        <v>48</v>
      </c>
      <c r="L58" s="206" t="s">
        <v>43</v>
      </c>
      <c r="M58" s="122">
        <v>222940</v>
      </c>
      <c r="N58" s="40">
        <v>0.47</v>
      </c>
      <c r="O58" s="41">
        <v>95302</v>
      </c>
      <c r="P58" s="146">
        <f t="shared" si="5"/>
        <v>318242</v>
      </c>
      <c r="Q58" s="122">
        <v>204100</v>
      </c>
      <c r="R58" s="40">
        <v>0.47</v>
      </c>
      <c r="S58" s="41">
        <v>97003</v>
      </c>
      <c r="T58" s="146">
        <f t="shared" si="6"/>
        <v>301103</v>
      </c>
      <c r="U58" s="122">
        <v>227650</v>
      </c>
      <c r="V58" s="40">
        <v>0.47</v>
      </c>
      <c r="W58" s="41">
        <v>85090.658400000015</v>
      </c>
      <c r="X58" s="146">
        <f t="shared" si="7"/>
        <v>312740.65840000001</v>
      </c>
      <c r="Y58" s="122">
        <v>230790</v>
      </c>
      <c r="Z58" s="40">
        <v>0.47</v>
      </c>
      <c r="AA58" s="41">
        <v>97003</v>
      </c>
      <c r="AB58" s="146">
        <f t="shared" si="8"/>
        <v>327793</v>
      </c>
      <c r="AC58" s="571">
        <v>366064.02432442602</v>
      </c>
      <c r="AD58" s="563">
        <v>0.47</v>
      </c>
      <c r="AE58" s="570">
        <v>90089.782609712507</v>
      </c>
      <c r="AF58" s="570">
        <f t="shared" si="25"/>
        <v>456153.80693413853</v>
      </c>
      <c r="AG58" s="404">
        <f t="shared" si="9"/>
        <v>326599.69744337868</v>
      </c>
    </row>
    <row r="59" spans="1:37" x14ac:dyDescent="0.2">
      <c r="A59" s="7">
        <v>49</v>
      </c>
      <c r="B59" s="13" t="s">
        <v>214</v>
      </c>
      <c r="C59" s="230">
        <v>35280</v>
      </c>
      <c r="D59" s="368">
        <f t="shared" si="23"/>
        <v>38553.983999999997</v>
      </c>
      <c r="E59" s="115">
        <v>45315</v>
      </c>
      <c r="F59" s="190">
        <f t="shared" si="24"/>
        <v>47671.38</v>
      </c>
      <c r="G59" s="271">
        <v>43857.669599999994</v>
      </c>
      <c r="H59" s="243">
        <f t="shared" si="3"/>
        <v>46094.410749599992</v>
      </c>
      <c r="I59" s="158">
        <f t="shared" si="4"/>
        <v>44106.591583199996</v>
      </c>
      <c r="K59" s="133">
        <v>49</v>
      </c>
      <c r="L59" s="206" t="s">
        <v>214</v>
      </c>
      <c r="M59" s="122">
        <v>40600</v>
      </c>
      <c r="N59" s="40">
        <v>0.17</v>
      </c>
      <c r="O59" s="41">
        <v>16641</v>
      </c>
      <c r="P59" s="146">
        <f t="shared" si="5"/>
        <v>57241</v>
      </c>
      <c r="Q59" s="122">
        <v>36540</v>
      </c>
      <c r="R59" s="40">
        <v>0.17</v>
      </c>
      <c r="S59" s="41">
        <v>16938</v>
      </c>
      <c r="T59" s="146">
        <f t="shared" si="6"/>
        <v>53478</v>
      </c>
      <c r="U59" s="122">
        <v>40020</v>
      </c>
      <c r="V59" s="40">
        <v>0.17</v>
      </c>
      <c r="W59" s="41">
        <v>14857.669599999994</v>
      </c>
      <c r="X59" s="146">
        <f t="shared" si="7"/>
        <v>54877.669599999994</v>
      </c>
      <c r="Y59" s="122">
        <v>43500</v>
      </c>
      <c r="Z59" s="40">
        <v>0.17</v>
      </c>
      <c r="AA59" s="41">
        <v>16938</v>
      </c>
      <c r="AB59" s="146">
        <f t="shared" si="8"/>
        <v>60438</v>
      </c>
      <c r="AC59" s="571">
        <v>188578.43677318899</v>
      </c>
      <c r="AD59" s="563">
        <v>0.17</v>
      </c>
      <c r="AE59" s="570">
        <v>46574.119804739697</v>
      </c>
      <c r="AF59" s="570">
        <f t="shared" si="25"/>
        <v>235152.55657792868</v>
      </c>
      <c r="AG59" s="404">
        <f t="shared" si="9"/>
        <v>84215.636293521442</v>
      </c>
    </row>
    <row r="60" spans="1:37" x14ac:dyDescent="0.2">
      <c r="A60" s="7">
        <v>50</v>
      </c>
      <c r="B60" s="13" t="s">
        <v>215</v>
      </c>
      <c r="C60" s="230">
        <v>37240</v>
      </c>
      <c r="D60" s="368">
        <f t="shared" si="23"/>
        <v>40695.872000000003</v>
      </c>
      <c r="E60" s="115">
        <v>47785</v>
      </c>
      <c r="F60" s="190">
        <f t="shared" si="24"/>
        <v>50269.82</v>
      </c>
      <c r="G60" s="271">
        <v>46248.234400000001</v>
      </c>
      <c r="H60" s="243">
        <f t="shared" si="3"/>
        <v>48606.894354399999</v>
      </c>
      <c r="I60" s="158">
        <f t="shared" si="4"/>
        <v>46524.195451466665</v>
      </c>
      <c r="K60" s="133">
        <v>50</v>
      </c>
      <c r="L60" s="206" t="s">
        <v>215</v>
      </c>
      <c r="M60" s="122">
        <v>42600</v>
      </c>
      <c r="N60" s="40">
        <v>0.14000000000000001</v>
      </c>
      <c r="O60" s="41">
        <v>18036</v>
      </c>
      <c r="P60" s="146">
        <f t="shared" si="5"/>
        <v>60636</v>
      </c>
      <c r="Q60" s="122">
        <v>38100</v>
      </c>
      <c r="R60" s="40">
        <v>0.14000000000000001</v>
      </c>
      <c r="S60" s="41">
        <v>18361</v>
      </c>
      <c r="T60" s="146">
        <f t="shared" si="6"/>
        <v>56461</v>
      </c>
      <c r="U60" s="122">
        <v>42000</v>
      </c>
      <c r="V60" s="40">
        <v>0.14000000000000001</v>
      </c>
      <c r="W60" s="41">
        <v>16248.234400000001</v>
      </c>
      <c r="X60" s="146">
        <f t="shared" si="7"/>
        <v>58248.234400000001</v>
      </c>
      <c r="Y60" s="122">
        <v>44100</v>
      </c>
      <c r="Z60" s="40">
        <v>0.14000000000000001</v>
      </c>
      <c r="AA60" s="41">
        <v>18198</v>
      </c>
      <c r="AB60" s="146">
        <f t="shared" si="8"/>
        <v>62298</v>
      </c>
      <c r="AC60" s="571">
        <v>88742.793775618295</v>
      </c>
      <c r="AD60" s="563">
        <v>0.14000000000000001</v>
      </c>
      <c r="AE60" s="570">
        <v>12875.6285611946</v>
      </c>
      <c r="AF60" s="570">
        <f t="shared" si="25"/>
        <v>101618.42233681289</v>
      </c>
      <c r="AG60" s="404">
        <f t="shared" si="9"/>
        <v>64297.642031379924</v>
      </c>
    </row>
    <row r="61" spans="1:37" x14ac:dyDescent="0.2">
      <c r="A61" s="7">
        <v>51</v>
      </c>
      <c r="B61" s="13" t="s">
        <v>136</v>
      </c>
      <c r="C61" s="230">
        <v>554680</v>
      </c>
      <c r="D61" s="368">
        <f t="shared" si="23"/>
        <v>606154.304</v>
      </c>
      <c r="E61" s="115">
        <v>711360</v>
      </c>
      <c r="F61" s="190">
        <f t="shared" si="24"/>
        <v>748350.72</v>
      </c>
      <c r="G61" s="271">
        <v>688482.66240000003</v>
      </c>
      <c r="H61" s="243">
        <f t="shared" si="3"/>
        <v>723595.27818240004</v>
      </c>
      <c r="I61" s="158">
        <f t="shared" si="4"/>
        <v>692700.10072746675</v>
      </c>
      <c r="K61" s="133">
        <v>51</v>
      </c>
      <c r="L61" s="206" t="s">
        <v>136</v>
      </c>
      <c r="M61" s="122">
        <v>622720</v>
      </c>
      <c r="N61" s="40">
        <v>0.88</v>
      </c>
      <c r="O61" s="41">
        <v>269341</v>
      </c>
      <c r="P61" s="146">
        <f t="shared" si="5"/>
        <v>892061</v>
      </c>
      <c r="Q61" s="122">
        <v>618240</v>
      </c>
      <c r="R61" s="40">
        <v>0.88</v>
      </c>
      <c r="S61" s="41">
        <v>271745</v>
      </c>
      <c r="T61" s="146">
        <f t="shared" si="6"/>
        <v>889985</v>
      </c>
      <c r="U61" s="122">
        <v>672000</v>
      </c>
      <c r="V61" s="40">
        <v>0.88</v>
      </c>
      <c r="W61" s="41">
        <v>240482.66240000003</v>
      </c>
      <c r="X61" s="146">
        <f t="shared" si="7"/>
        <v>912482.66240000003</v>
      </c>
      <c r="Y61" s="122">
        <v>649600</v>
      </c>
      <c r="Z61" s="40">
        <v>0.88</v>
      </c>
      <c r="AA61" s="41">
        <v>269341</v>
      </c>
      <c r="AB61" s="146">
        <f t="shared" si="8"/>
        <v>918941</v>
      </c>
      <c r="AC61" s="571">
        <v>1158410.39732102</v>
      </c>
      <c r="AD61" s="563">
        <v>0.88</v>
      </c>
      <c r="AE61" s="570">
        <v>54537.200853355404</v>
      </c>
      <c r="AF61" s="570">
        <f t="shared" si="25"/>
        <v>1212947.5981743755</v>
      </c>
      <c r="AG61" s="404">
        <f t="shared" si="9"/>
        <v>919852.89355030702</v>
      </c>
    </row>
    <row r="62" spans="1:37" x14ac:dyDescent="0.2">
      <c r="A62" s="7">
        <v>52</v>
      </c>
      <c r="B62" s="13" t="s">
        <v>147</v>
      </c>
      <c r="C62" s="230">
        <v>441000</v>
      </c>
      <c r="D62" s="368">
        <f t="shared" si="23"/>
        <v>481924.8</v>
      </c>
      <c r="E62" s="115">
        <v>565630</v>
      </c>
      <c r="F62" s="190">
        <f t="shared" si="24"/>
        <v>595042.76</v>
      </c>
      <c r="G62" s="271">
        <v>547439.33920000005</v>
      </c>
      <c r="H62" s="243">
        <f t="shared" si="3"/>
        <v>575358.74549920007</v>
      </c>
      <c r="I62" s="158">
        <f t="shared" si="4"/>
        <v>550775.43516640004</v>
      </c>
      <c r="K62" s="133">
        <v>52</v>
      </c>
      <c r="L62" s="206" t="s">
        <v>147</v>
      </c>
      <c r="M62" s="122">
        <v>512640</v>
      </c>
      <c r="N62" s="40">
        <v>0.5</v>
      </c>
      <c r="O62" s="41">
        <v>212498</v>
      </c>
      <c r="P62" s="146">
        <f t="shared" si="5"/>
        <v>725138</v>
      </c>
      <c r="Q62" s="122">
        <v>466360</v>
      </c>
      <c r="R62" s="40">
        <v>0.5</v>
      </c>
      <c r="S62" s="41">
        <v>222070</v>
      </c>
      <c r="T62" s="146">
        <f t="shared" si="6"/>
        <v>688430</v>
      </c>
      <c r="U62" s="122">
        <v>509080</v>
      </c>
      <c r="V62" s="40">
        <v>0.5</v>
      </c>
      <c r="W62" s="41">
        <v>191439.33920000005</v>
      </c>
      <c r="X62" s="146">
        <f t="shared" si="7"/>
        <v>700519.33920000005</v>
      </c>
      <c r="Y62" s="122">
        <v>519760</v>
      </c>
      <c r="Z62" s="40">
        <v>0.5</v>
      </c>
      <c r="AA62" s="41">
        <v>214412</v>
      </c>
      <c r="AB62" s="146">
        <f t="shared" si="8"/>
        <v>734172</v>
      </c>
      <c r="AC62" s="571">
        <v>876335.08853423095</v>
      </c>
      <c r="AD62" s="563">
        <v>0.5</v>
      </c>
      <c r="AE62" s="570">
        <v>51930.381286196702</v>
      </c>
      <c r="AF62" s="570">
        <f t="shared" si="25"/>
        <v>928265.46982042771</v>
      </c>
      <c r="AG62" s="404">
        <f t="shared" si="9"/>
        <v>721216.70736447128</v>
      </c>
    </row>
    <row r="63" spans="1:37" x14ac:dyDescent="0.2">
      <c r="A63" s="7">
        <v>53</v>
      </c>
      <c r="B63" s="13" t="s">
        <v>46</v>
      </c>
      <c r="C63" s="230">
        <v>460600</v>
      </c>
      <c r="D63" s="368">
        <f t="shared" si="23"/>
        <v>503343.68</v>
      </c>
      <c r="E63" s="115">
        <v>590805</v>
      </c>
      <c r="F63" s="190">
        <f t="shared" si="24"/>
        <v>621526.86</v>
      </c>
      <c r="G63" s="271">
        <v>571804.71120000002</v>
      </c>
      <c r="H63" s="243">
        <f t="shared" si="3"/>
        <v>600966.75147120003</v>
      </c>
      <c r="I63" s="158">
        <f t="shared" si="4"/>
        <v>575279.09715706669</v>
      </c>
      <c r="K63" s="133">
        <v>53</v>
      </c>
      <c r="L63" s="206" t="s">
        <v>46</v>
      </c>
      <c r="M63" s="122">
        <v>535680</v>
      </c>
      <c r="N63" s="40">
        <v>1.1200000000000001</v>
      </c>
      <c r="O63" s="41">
        <v>219785</v>
      </c>
      <c r="P63" s="146">
        <f t="shared" si="5"/>
        <v>755465</v>
      </c>
      <c r="Q63" s="122">
        <v>468720</v>
      </c>
      <c r="R63" s="40">
        <v>1.1200000000000001</v>
      </c>
      <c r="S63" s="41">
        <v>225779</v>
      </c>
      <c r="T63" s="146">
        <f t="shared" si="6"/>
        <v>694499</v>
      </c>
      <c r="U63" s="122">
        <v>546840</v>
      </c>
      <c r="V63" s="40">
        <v>1.1200000000000001</v>
      </c>
      <c r="W63" s="41">
        <v>199804.71120000002</v>
      </c>
      <c r="X63" s="146">
        <f t="shared" si="7"/>
        <v>746644.71120000002</v>
      </c>
      <c r="Y63" s="122">
        <v>539400</v>
      </c>
      <c r="Z63" s="40">
        <v>1.1200000000000001</v>
      </c>
      <c r="AA63" s="41">
        <v>217787</v>
      </c>
      <c r="AB63" s="146">
        <f t="shared" si="8"/>
        <v>757187</v>
      </c>
      <c r="AC63" s="571">
        <v>1728899.78587856</v>
      </c>
      <c r="AD63" s="563">
        <v>1.1200000000000001</v>
      </c>
      <c r="AE63" s="570">
        <v>237077.95826431</v>
      </c>
      <c r="AF63" s="570">
        <f t="shared" si="25"/>
        <v>1965977.74414287</v>
      </c>
      <c r="AG63" s="404">
        <f t="shared" si="9"/>
        <v>915842.09208332282</v>
      </c>
    </row>
    <row r="64" spans="1:37" x14ac:dyDescent="0.2">
      <c r="A64" s="7">
        <v>54</v>
      </c>
      <c r="B64" s="13" t="s">
        <v>47</v>
      </c>
      <c r="C64" s="230">
        <v>117600</v>
      </c>
      <c r="D64" s="368">
        <f t="shared" si="23"/>
        <v>128513.28</v>
      </c>
      <c r="E64" s="115">
        <v>150860</v>
      </c>
      <c r="F64" s="190">
        <f t="shared" si="24"/>
        <v>158704.72</v>
      </c>
      <c r="G64" s="271">
        <v>146008.34239999999</v>
      </c>
      <c r="H64" s="243">
        <f t="shared" si="3"/>
        <v>153454.76786239998</v>
      </c>
      <c r="I64" s="158">
        <f t="shared" si="4"/>
        <v>146890.9226208</v>
      </c>
      <c r="K64" s="133">
        <v>54</v>
      </c>
      <c r="L64" s="206" t="s">
        <v>47</v>
      </c>
      <c r="M64" s="122">
        <v>128250</v>
      </c>
      <c r="N64" s="40">
        <v>0.72</v>
      </c>
      <c r="O64" s="41">
        <v>57129</v>
      </c>
      <c r="P64" s="146">
        <f t="shared" si="5"/>
        <v>185379</v>
      </c>
      <c r="Q64" s="122">
        <v>131100</v>
      </c>
      <c r="R64" s="40">
        <v>0.72</v>
      </c>
      <c r="S64" s="41">
        <v>57129</v>
      </c>
      <c r="T64" s="146">
        <f t="shared" si="6"/>
        <v>188229</v>
      </c>
      <c r="U64" s="122">
        <v>131100</v>
      </c>
      <c r="V64" s="40">
        <v>0.72</v>
      </c>
      <c r="W64" s="41">
        <v>51008.342399999994</v>
      </c>
      <c r="X64" s="146">
        <f t="shared" si="7"/>
        <v>182108.34239999999</v>
      </c>
      <c r="Y64" s="122">
        <v>140600</v>
      </c>
      <c r="Z64" s="40">
        <v>0.72</v>
      </c>
      <c r="AA64" s="41">
        <v>56109</v>
      </c>
      <c r="AB64" s="146">
        <f t="shared" si="8"/>
        <v>196709</v>
      </c>
      <c r="AC64" s="571">
        <v>426282.34867216699</v>
      </c>
      <c r="AD64" s="563">
        <v>0.72</v>
      </c>
      <c r="AE64" s="570">
        <v>23849.6258271974</v>
      </c>
      <c r="AF64" s="570">
        <f t="shared" si="25"/>
        <v>450131.97449936438</v>
      </c>
      <c r="AG64" s="404">
        <f t="shared" si="9"/>
        <v>224908.03992002737</v>
      </c>
    </row>
    <row r="65" spans="1:37" x14ac:dyDescent="0.2">
      <c r="A65" s="7">
        <v>55</v>
      </c>
      <c r="B65" s="13" t="s">
        <v>48</v>
      </c>
      <c r="C65" s="230">
        <v>258720</v>
      </c>
      <c r="D65" s="368">
        <f t="shared" si="23"/>
        <v>282729.21600000001</v>
      </c>
      <c r="E65" s="115">
        <v>331835</v>
      </c>
      <c r="F65" s="190">
        <f t="shared" si="24"/>
        <v>349090.42</v>
      </c>
      <c r="G65" s="271">
        <v>321163.18640000001</v>
      </c>
      <c r="H65" s="243">
        <f t="shared" si="3"/>
        <v>337542.50890640001</v>
      </c>
      <c r="I65" s="158">
        <f t="shared" si="4"/>
        <v>323120.71496880002</v>
      </c>
      <c r="K65" s="133">
        <v>55</v>
      </c>
      <c r="L65" s="206" t="s">
        <v>48</v>
      </c>
      <c r="M65" s="122">
        <v>282150</v>
      </c>
      <c r="N65" s="40">
        <v>1.1499999999999999</v>
      </c>
      <c r="O65" s="41">
        <v>123380</v>
      </c>
      <c r="P65" s="146">
        <f t="shared" si="5"/>
        <v>405530</v>
      </c>
      <c r="Q65" s="122">
        <v>273790</v>
      </c>
      <c r="R65" s="40">
        <v>1.1499999999999999</v>
      </c>
      <c r="S65" s="41">
        <v>125623</v>
      </c>
      <c r="T65" s="146">
        <f t="shared" si="6"/>
        <v>399413</v>
      </c>
      <c r="U65" s="122">
        <v>294690</v>
      </c>
      <c r="V65" s="40">
        <v>1.1499999999999999</v>
      </c>
      <c r="W65" s="41">
        <v>112163.18640000001</v>
      </c>
      <c r="X65" s="146">
        <f t="shared" si="7"/>
        <v>406853.18640000001</v>
      </c>
      <c r="Y65" s="122">
        <v>305140</v>
      </c>
      <c r="Z65" s="40">
        <v>1.1499999999999999</v>
      </c>
      <c r="AA65" s="41">
        <v>123380</v>
      </c>
      <c r="AB65" s="146">
        <f t="shared" si="8"/>
        <v>428520</v>
      </c>
      <c r="AC65" s="571">
        <v>3134522.25157452</v>
      </c>
      <c r="AD65" s="563">
        <v>1.1499999999999999</v>
      </c>
      <c r="AE65" s="570">
        <v>54188.568449236896</v>
      </c>
      <c r="AF65" s="570">
        <f t="shared" si="25"/>
        <v>3188710.8200237569</v>
      </c>
      <c r="AG65" s="404">
        <f t="shared" si="9"/>
        <v>858691.28689875954</v>
      </c>
    </row>
    <row r="66" spans="1:37" x14ac:dyDescent="0.2">
      <c r="A66" s="7">
        <v>56</v>
      </c>
      <c r="B66" s="13" t="s">
        <v>102</v>
      </c>
      <c r="C66" s="230">
        <v>251860</v>
      </c>
      <c r="D66" s="368">
        <f t="shared" si="23"/>
        <v>275232.60800000001</v>
      </c>
      <c r="E66" s="115">
        <v>323000</v>
      </c>
      <c r="F66" s="190">
        <f t="shared" si="24"/>
        <v>339796</v>
      </c>
      <c r="G66" s="271">
        <v>312612.32</v>
      </c>
      <c r="H66" s="243">
        <f t="shared" si="3"/>
        <v>328555.54832</v>
      </c>
      <c r="I66" s="158">
        <f t="shared" si="4"/>
        <v>314528.05210666667</v>
      </c>
      <c r="K66" s="133">
        <v>56</v>
      </c>
      <c r="L66" s="206" t="s">
        <v>102</v>
      </c>
      <c r="M66" s="122">
        <v>276080</v>
      </c>
      <c r="N66" s="40">
        <v>0.55000000000000004</v>
      </c>
      <c r="O66" s="41">
        <v>121670</v>
      </c>
      <c r="P66" s="146">
        <f t="shared" si="5"/>
        <v>397750</v>
      </c>
      <c r="Q66" s="122">
        <v>261870</v>
      </c>
      <c r="R66" s="40">
        <v>0.55000000000000004</v>
      </c>
      <c r="S66" s="41">
        <v>122766</v>
      </c>
      <c r="T66" s="146">
        <f t="shared" si="6"/>
        <v>384636</v>
      </c>
      <c r="U66" s="122">
        <v>298410</v>
      </c>
      <c r="V66" s="40">
        <v>0.55000000000000004</v>
      </c>
      <c r="W66" s="41">
        <v>109612.32</v>
      </c>
      <c r="X66" s="146">
        <f t="shared" si="7"/>
        <v>408022.32</v>
      </c>
      <c r="Y66" s="122">
        <v>306530</v>
      </c>
      <c r="Z66" s="40">
        <v>0.55000000000000004</v>
      </c>
      <c r="AA66" s="41">
        <v>123862</v>
      </c>
      <c r="AB66" s="146">
        <f t="shared" si="8"/>
        <v>430392</v>
      </c>
      <c r="AC66" s="571">
        <v>1080154.5408350599</v>
      </c>
      <c r="AD66" s="563">
        <v>0.55000000000000004</v>
      </c>
      <c r="AE66" s="570">
        <v>66241.477359803393</v>
      </c>
      <c r="AF66" s="570">
        <f t="shared" si="25"/>
        <v>1146396.0181948633</v>
      </c>
      <c r="AG66" s="404">
        <f t="shared" si="9"/>
        <v>513620.73171692173</v>
      </c>
    </row>
    <row r="67" spans="1:37" x14ac:dyDescent="0.2">
      <c r="A67" s="7">
        <v>57</v>
      </c>
      <c r="B67" s="13" t="s">
        <v>217</v>
      </c>
      <c r="C67" s="230">
        <v>2756740</v>
      </c>
      <c r="D67" s="368">
        <f t="shared" si="23"/>
        <v>3012565.4720000001</v>
      </c>
      <c r="E67" s="115">
        <v>3535520</v>
      </c>
      <c r="F67" s="190">
        <f t="shared" si="24"/>
        <v>3719367.04</v>
      </c>
      <c r="G67" s="271">
        <v>1877224.12</v>
      </c>
      <c r="H67" s="243">
        <f t="shared" si="3"/>
        <v>1972962.55012</v>
      </c>
      <c r="I67" s="158">
        <f t="shared" si="4"/>
        <v>2901631.6873733331</v>
      </c>
      <c r="K67" s="133">
        <v>57</v>
      </c>
      <c r="L67" s="206" t="s">
        <v>217</v>
      </c>
      <c r="M67" s="122">
        <v>1708000</v>
      </c>
      <c r="N67" s="40">
        <v>1.1499999999999999</v>
      </c>
      <c r="O67" s="41">
        <v>729519</v>
      </c>
      <c r="P67" s="146">
        <f t="shared" si="5"/>
        <v>2437519</v>
      </c>
      <c r="Q67" s="122">
        <v>1659200</v>
      </c>
      <c r="R67" s="40">
        <v>1.1499999999999999</v>
      </c>
      <c r="S67" s="41">
        <v>742663</v>
      </c>
      <c r="T67" s="146">
        <f t="shared" si="6"/>
        <v>2401863</v>
      </c>
      <c r="U67" s="122">
        <v>1793400</v>
      </c>
      <c r="V67" s="40">
        <v>1.1499999999999999</v>
      </c>
      <c r="W67" s="41">
        <v>657224.12000000011</v>
      </c>
      <c r="X67" s="146">
        <f t="shared" si="7"/>
        <v>2450624.12</v>
      </c>
      <c r="Y67" s="122">
        <v>1781200</v>
      </c>
      <c r="Z67" s="40">
        <v>1.1499999999999999</v>
      </c>
      <c r="AA67" s="41">
        <v>742663</v>
      </c>
      <c r="AB67" s="146">
        <f t="shared" si="8"/>
        <v>2523863</v>
      </c>
      <c r="AC67" s="571">
        <v>1394529.616474</v>
      </c>
      <c r="AD67" s="563">
        <v>1.1499999999999999</v>
      </c>
      <c r="AE67" s="570">
        <v>27526.1129979016</v>
      </c>
      <c r="AF67" s="570">
        <f t="shared" si="25"/>
        <v>1422055.7294719017</v>
      </c>
      <c r="AG67" s="404">
        <f t="shared" si="9"/>
        <v>2356259.4228075393</v>
      </c>
    </row>
    <row r="68" spans="1:37" x14ac:dyDescent="0.2">
      <c r="A68" s="7">
        <v>58</v>
      </c>
      <c r="B68" s="13" t="s">
        <v>341</v>
      </c>
      <c r="C68" s="230">
        <v>715400</v>
      </c>
      <c r="D68" s="368">
        <f t="shared" si="23"/>
        <v>781789.12</v>
      </c>
      <c r="E68" s="115">
        <v>917510</v>
      </c>
      <c r="F68" s="190">
        <f t="shared" si="24"/>
        <v>965220.52</v>
      </c>
      <c r="G68" s="271">
        <v>888002.87840000005</v>
      </c>
      <c r="H68" s="243">
        <f t="shared" si="3"/>
        <v>933291.02519840002</v>
      </c>
      <c r="I68" s="158">
        <f t="shared" si="4"/>
        <v>893433.55506613338</v>
      </c>
      <c r="K68" s="133">
        <v>58</v>
      </c>
      <c r="L68" s="206" t="s">
        <v>341</v>
      </c>
      <c r="M68" s="122">
        <v>790490</v>
      </c>
      <c r="N68" s="40">
        <v>1.05</v>
      </c>
      <c r="O68" s="41">
        <v>345213</v>
      </c>
      <c r="P68" s="146">
        <f t="shared" si="5"/>
        <v>1135703</v>
      </c>
      <c r="Q68" s="122">
        <v>796260</v>
      </c>
      <c r="R68" s="40">
        <v>1.05</v>
      </c>
      <c r="S68" s="41">
        <v>360763</v>
      </c>
      <c r="T68" s="146">
        <f t="shared" si="6"/>
        <v>1157023</v>
      </c>
      <c r="U68" s="122">
        <v>796260</v>
      </c>
      <c r="V68" s="40">
        <v>1.05</v>
      </c>
      <c r="W68" s="41">
        <v>311002.87840000005</v>
      </c>
      <c r="X68" s="146">
        <f t="shared" si="7"/>
        <v>1107262.8784</v>
      </c>
      <c r="Y68" s="122">
        <v>848190</v>
      </c>
      <c r="Z68" s="40">
        <v>1.05</v>
      </c>
      <c r="AA68" s="41">
        <v>354543</v>
      </c>
      <c r="AB68" s="146">
        <f t="shared" si="8"/>
        <v>1202733</v>
      </c>
      <c r="AC68" s="571">
        <v>825624.92066244897</v>
      </c>
      <c r="AD68" s="563">
        <v>1.05</v>
      </c>
      <c r="AE68" s="570">
        <v>36852.0298080715</v>
      </c>
      <c r="AF68" s="570">
        <f t="shared" si="25"/>
        <v>862476.95047052042</v>
      </c>
      <c r="AG68" s="404">
        <f t="shared" si="9"/>
        <v>1059772.0639894423</v>
      </c>
    </row>
    <row r="69" spans="1:37" x14ac:dyDescent="0.2">
      <c r="A69" s="7">
        <v>59</v>
      </c>
      <c r="B69" s="13" t="s">
        <v>49</v>
      </c>
      <c r="C69" s="230">
        <v>183260</v>
      </c>
      <c r="D69" s="368">
        <f t="shared" si="23"/>
        <v>200266.52799999999</v>
      </c>
      <c r="E69" s="115">
        <v>235125</v>
      </c>
      <c r="F69" s="190">
        <f t="shared" si="24"/>
        <v>247351.5</v>
      </c>
      <c r="G69" s="271">
        <v>227563.38</v>
      </c>
      <c r="H69" s="243">
        <f t="shared" si="3"/>
        <v>239169.11238000001</v>
      </c>
      <c r="I69" s="158">
        <f t="shared" si="4"/>
        <v>228929.04679333334</v>
      </c>
      <c r="K69" s="133">
        <v>59</v>
      </c>
      <c r="L69" s="206" t="s">
        <v>49</v>
      </c>
      <c r="M69" s="122">
        <v>204240</v>
      </c>
      <c r="N69" s="40">
        <v>0.69</v>
      </c>
      <c r="O69" s="41">
        <v>89111</v>
      </c>
      <c r="P69" s="146">
        <f t="shared" si="5"/>
        <v>293351</v>
      </c>
      <c r="Q69" s="122">
        <v>201280</v>
      </c>
      <c r="R69" s="40">
        <v>0.69</v>
      </c>
      <c r="S69" s="41">
        <v>92294</v>
      </c>
      <c r="T69" s="146">
        <f t="shared" si="6"/>
        <v>293574</v>
      </c>
      <c r="U69" s="122">
        <v>208680</v>
      </c>
      <c r="V69" s="40">
        <v>0.69</v>
      </c>
      <c r="W69" s="41">
        <v>79563.38</v>
      </c>
      <c r="X69" s="146">
        <f t="shared" si="7"/>
        <v>288243.38</v>
      </c>
      <c r="Y69" s="122">
        <v>222000</v>
      </c>
      <c r="Z69" s="40">
        <v>0.69</v>
      </c>
      <c r="AA69" s="41">
        <v>87520</v>
      </c>
      <c r="AB69" s="146">
        <f t="shared" si="8"/>
        <v>309520</v>
      </c>
      <c r="AC69" s="571">
        <v>632292.40565128101</v>
      </c>
      <c r="AD69" s="563">
        <v>0.69</v>
      </c>
      <c r="AE69" s="570">
        <v>80843.100436842302</v>
      </c>
      <c r="AF69" s="570">
        <f t="shared" si="25"/>
        <v>713135.50608812331</v>
      </c>
      <c r="AG69" s="404">
        <f t="shared" si="9"/>
        <v>354458.82214690949</v>
      </c>
    </row>
    <row r="70" spans="1:37" x14ac:dyDescent="0.2">
      <c r="A70" s="7">
        <v>60</v>
      </c>
      <c r="B70" s="13" t="s">
        <v>218</v>
      </c>
      <c r="C70" s="230">
        <v>397880</v>
      </c>
      <c r="D70" s="368">
        <f t="shared" si="23"/>
        <v>434803.26399999997</v>
      </c>
      <c r="E70" s="115">
        <v>510245</v>
      </c>
      <c r="F70" s="190">
        <f t="shared" si="24"/>
        <v>536777.74</v>
      </c>
      <c r="G70" s="271">
        <v>489541.2</v>
      </c>
      <c r="H70" s="243">
        <f t="shared" si="3"/>
        <v>514507.80119999999</v>
      </c>
      <c r="I70" s="158">
        <f t="shared" si="4"/>
        <v>495362.93506666663</v>
      </c>
      <c r="K70" s="133">
        <v>60</v>
      </c>
      <c r="L70" s="206" t="s">
        <v>218</v>
      </c>
      <c r="M70" s="122">
        <v>454740</v>
      </c>
      <c r="N70" s="40">
        <v>0.33</v>
      </c>
      <c r="O70" s="41">
        <v>192126</v>
      </c>
      <c r="P70" s="146">
        <f t="shared" si="5"/>
        <v>646866</v>
      </c>
      <c r="Q70" s="122">
        <v>407040</v>
      </c>
      <c r="R70" s="40">
        <v>0.33</v>
      </c>
      <c r="S70" s="41">
        <v>193842</v>
      </c>
      <c r="T70" s="146">
        <f t="shared" si="6"/>
        <v>600882</v>
      </c>
      <c r="U70" s="122">
        <v>464280</v>
      </c>
      <c r="V70" s="40">
        <v>0.33</v>
      </c>
      <c r="W70" s="41">
        <v>171541.2</v>
      </c>
      <c r="X70" s="146">
        <f t="shared" si="7"/>
        <v>635821.19999999995</v>
      </c>
      <c r="Y70" s="122">
        <v>483360</v>
      </c>
      <c r="Z70" s="40">
        <v>0.33</v>
      </c>
      <c r="AA70" s="41">
        <v>192126</v>
      </c>
      <c r="AB70" s="146">
        <f t="shared" si="8"/>
        <v>675486</v>
      </c>
      <c r="AC70" s="571">
        <v>541964.91912966897</v>
      </c>
      <c r="AD70" s="563">
        <v>0.33</v>
      </c>
      <c r="AE70" s="570">
        <v>27700.429199960901</v>
      </c>
      <c r="AF70" s="570">
        <f t="shared" si="25"/>
        <v>569665.34832962987</v>
      </c>
      <c r="AG70" s="404">
        <f t="shared" si="9"/>
        <v>604013.91389938269</v>
      </c>
    </row>
    <row r="71" spans="1:37" s="240" customFormat="1" x14ac:dyDescent="0.2">
      <c r="A71" s="661" t="s">
        <v>51</v>
      </c>
      <c r="B71" s="662"/>
      <c r="C71" s="180"/>
      <c r="D71" s="180"/>
      <c r="E71" s="180"/>
      <c r="F71" s="180"/>
      <c r="G71" s="111"/>
      <c r="H71" s="118"/>
      <c r="I71" s="119"/>
      <c r="J71" s="111"/>
      <c r="K71" s="205" t="s">
        <v>51</v>
      </c>
      <c r="L71" s="205"/>
      <c r="M71" s="204"/>
      <c r="N71" s="204"/>
      <c r="O71" s="204"/>
      <c r="P71" s="269"/>
      <c r="Q71" s="204"/>
      <c r="R71" s="204"/>
      <c r="S71" s="204"/>
      <c r="T71" s="269"/>
      <c r="U71" s="204"/>
      <c r="V71" s="204"/>
      <c r="W71" s="204"/>
      <c r="X71" s="269"/>
      <c r="Y71" s="204"/>
      <c r="Z71" s="204"/>
      <c r="AA71" s="204"/>
      <c r="AB71" s="269"/>
      <c r="AC71" s="595"/>
      <c r="AD71" s="233"/>
      <c r="AE71" s="595"/>
      <c r="AF71" s="233"/>
      <c r="AG71" s="233"/>
      <c r="AH71" s="233"/>
      <c r="AK71" s="241"/>
    </row>
    <row r="72" spans="1:37" x14ac:dyDescent="0.2">
      <c r="A72" s="7">
        <v>61</v>
      </c>
      <c r="B72" s="13" t="s">
        <v>52</v>
      </c>
      <c r="C72" s="230">
        <v>578200</v>
      </c>
      <c r="D72" s="368">
        <f t="shared" ref="D72:D78" si="26">C72*9.28%+C72</f>
        <v>631856.96</v>
      </c>
      <c r="E72" s="115">
        <v>741570</v>
      </c>
      <c r="F72" s="190">
        <f t="shared" ref="F72:F78" si="27">+E72*5.2%+E72</f>
        <v>780131.64</v>
      </c>
      <c r="G72" s="271">
        <v>717721.10880000005</v>
      </c>
      <c r="H72" s="243">
        <f t="shared" ref="H72:H134" si="28">G72*5.1%+G72</f>
        <v>754324.8853488001</v>
      </c>
      <c r="I72" s="158">
        <f t="shared" ref="I72:I134" si="29">AVERAGE(D72,F72,H72)</f>
        <v>722104.49511626677</v>
      </c>
      <c r="K72" s="133">
        <v>61</v>
      </c>
      <c r="L72" s="206" t="s">
        <v>52</v>
      </c>
      <c r="M72" s="122">
        <v>1096000</v>
      </c>
      <c r="N72" s="40">
        <v>0.72</v>
      </c>
      <c r="O72" s="41">
        <v>275793</v>
      </c>
      <c r="P72" s="146">
        <f t="shared" ref="P72:P135" si="30">+M72+O72</f>
        <v>1371793</v>
      </c>
      <c r="Q72" s="122">
        <v>1048000</v>
      </c>
      <c r="R72" s="40">
        <v>0.72</v>
      </c>
      <c r="S72" s="41">
        <v>280808</v>
      </c>
      <c r="T72" s="146">
        <f t="shared" ref="T72:T135" si="31">+Q72+S72</f>
        <v>1328808</v>
      </c>
      <c r="U72" s="122">
        <v>1200000</v>
      </c>
      <c r="V72" s="40">
        <v>0.72</v>
      </c>
      <c r="W72" s="41">
        <v>250721.10880000005</v>
      </c>
      <c r="X72" s="146">
        <f t="shared" ref="X72:X135" si="32">+U72+W72</f>
        <v>1450721.1088</v>
      </c>
      <c r="Y72" s="122">
        <v>1168000</v>
      </c>
      <c r="Z72" s="40">
        <v>0.72</v>
      </c>
      <c r="AA72" s="41">
        <v>275793</v>
      </c>
      <c r="AB72" s="146">
        <f t="shared" ref="AB72:AB135" si="33">+Y72+AA72</f>
        <v>1443793</v>
      </c>
      <c r="AC72" s="571">
        <v>3029932.53033897</v>
      </c>
      <c r="AD72" s="563">
        <v>0.72</v>
      </c>
      <c r="AE72" s="570">
        <v>61224.604241446701</v>
      </c>
      <c r="AF72" s="570">
        <f>IF(AND(AC72="",AE72=""),"",SUM(AC72,AE72))</f>
        <v>3091157.1345804166</v>
      </c>
      <c r="AG72" s="404">
        <f t="shared" ref="AG72:AG134" si="34">AVERAGE(I72,P72,T72,X72,AB72,AF72)</f>
        <v>1568062.7897494473</v>
      </c>
    </row>
    <row r="73" spans="1:37" x14ac:dyDescent="0.2">
      <c r="A73" s="7">
        <v>62</v>
      </c>
      <c r="B73" s="13" t="s">
        <v>219</v>
      </c>
      <c r="C73" s="230">
        <v>57820</v>
      </c>
      <c r="D73" s="368">
        <f t="shared" si="26"/>
        <v>63185.695999999996</v>
      </c>
      <c r="E73" s="115">
        <v>74195</v>
      </c>
      <c r="F73" s="190">
        <f t="shared" si="27"/>
        <v>78053.14</v>
      </c>
      <c r="G73" s="271">
        <v>71808.888800000001</v>
      </c>
      <c r="H73" s="243">
        <f t="shared" si="28"/>
        <v>75471.142128799998</v>
      </c>
      <c r="I73" s="158">
        <f t="shared" si="29"/>
        <v>72236.65937626666</v>
      </c>
      <c r="K73" s="133">
        <v>62</v>
      </c>
      <c r="L73" s="206" t="s">
        <v>219</v>
      </c>
      <c r="M73" s="122">
        <v>66270</v>
      </c>
      <c r="N73" s="40">
        <v>0.93</v>
      </c>
      <c r="O73" s="41">
        <v>27786</v>
      </c>
      <c r="P73" s="146">
        <f t="shared" si="30"/>
        <v>94056</v>
      </c>
      <c r="Q73" s="122">
        <v>61100</v>
      </c>
      <c r="R73" s="40">
        <v>0.93</v>
      </c>
      <c r="S73" s="41">
        <v>28282</v>
      </c>
      <c r="T73" s="146">
        <f t="shared" si="31"/>
        <v>89382</v>
      </c>
      <c r="U73" s="122">
        <v>66740</v>
      </c>
      <c r="V73" s="40">
        <v>0.93</v>
      </c>
      <c r="W73" s="41">
        <v>24808.888800000001</v>
      </c>
      <c r="X73" s="146">
        <f t="shared" si="32"/>
        <v>91548.888800000001</v>
      </c>
      <c r="Y73" s="122">
        <v>69090</v>
      </c>
      <c r="Z73" s="40">
        <v>0.93</v>
      </c>
      <c r="AA73" s="41">
        <v>28034</v>
      </c>
      <c r="AB73" s="146">
        <f t="shared" si="33"/>
        <v>97124</v>
      </c>
      <c r="AC73" s="571">
        <v>236833.88450902101</v>
      </c>
      <c r="AD73" s="563">
        <v>0.93</v>
      </c>
      <c r="AE73" s="570">
        <v>58848.419613643397</v>
      </c>
      <c r="AF73" s="570">
        <f>IF(AND(AC73="",AE73=""),"",SUM(AC73,AE73))</f>
        <v>295682.30412266438</v>
      </c>
      <c r="AG73" s="404">
        <f t="shared" si="34"/>
        <v>123338.30871648849</v>
      </c>
    </row>
    <row r="74" spans="1:37" x14ac:dyDescent="0.2">
      <c r="A74" s="7">
        <v>63</v>
      </c>
      <c r="B74" s="13" t="s">
        <v>139</v>
      </c>
      <c r="C74" s="230">
        <v>527240</v>
      </c>
      <c r="D74" s="368">
        <f t="shared" si="26"/>
        <v>576167.87199999997</v>
      </c>
      <c r="E74" s="115">
        <v>676210</v>
      </c>
      <c r="F74" s="190">
        <f t="shared" si="27"/>
        <v>711372.92</v>
      </c>
      <c r="G74" s="271">
        <v>654463.08640000003</v>
      </c>
      <c r="H74" s="243">
        <f t="shared" si="28"/>
        <v>687840.70380640007</v>
      </c>
      <c r="I74" s="158">
        <f t="shared" si="29"/>
        <v>658460.49860213336</v>
      </c>
      <c r="K74" s="133">
        <v>63</v>
      </c>
      <c r="L74" s="206" t="s">
        <v>139</v>
      </c>
      <c r="M74" s="122">
        <v>573750</v>
      </c>
      <c r="N74" s="40">
        <v>1.1499999999999999</v>
      </c>
      <c r="O74" s="41">
        <v>252409</v>
      </c>
      <c r="P74" s="146">
        <f t="shared" si="30"/>
        <v>826159</v>
      </c>
      <c r="Q74" s="122">
        <v>578000</v>
      </c>
      <c r="R74" s="40">
        <v>1.1499999999999999</v>
      </c>
      <c r="S74" s="41">
        <v>259293</v>
      </c>
      <c r="T74" s="146">
        <f t="shared" si="31"/>
        <v>837293</v>
      </c>
      <c r="U74" s="122">
        <v>620500</v>
      </c>
      <c r="V74" s="40">
        <v>1.1499999999999999</v>
      </c>
      <c r="W74" s="41">
        <v>229463.08640000003</v>
      </c>
      <c r="X74" s="146">
        <f t="shared" si="32"/>
        <v>849963.08640000003</v>
      </c>
      <c r="Y74" s="122">
        <v>641750</v>
      </c>
      <c r="Z74" s="40">
        <v>1.1499999999999999</v>
      </c>
      <c r="AA74" s="41">
        <v>250115</v>
      </c>
      <c r="AB74" s="146">
        <f t="shared" si="33"/>
        <v>891865</v>
      </c>
      <c r="AC74" s="571">
        <v>2289881.0179601498</v>
      </c>
      <c r="AD74" s="563">
        <v>1.1499999999999999</v>
      </c>
      <c r="AE74" s="570">
        <v>38460.492945254598</v>
      </c>
      <c r="AF74" s="570">
        <f>IF(AND(AC74="",AE74=""),"",SUM(AC74,AE74))</f>
        <v>2328341.5109054046</v>
      </c>
      <c r="AG74" s="404">
        <f t="shared" si="34"/>
        <v>1065347.0159845895</v>
      </c>
    </row>
    <row r="75" spans="1:37" s="240" customFormat="1" x14ac:dyDescent="0.2">
      <c r="A75" s="661" t="s">
        <v>53</v>
      </c>
      <c r="B75" s="662"/>
      <c r="C75" s="288"/>
      <c r="D75" s="369"/>
      <c r="E75" s="294"/>
      <c r="F75" s="114"/>
      <c r="G75" s="192"/>
      <c r="H75" s="118"/>
      <c r="I75" s="119"/>
      <c r="J75" s="111"/>
      <c r="K75" s="205" t="s">
        <v>53</v>
      </c>
      <c r="L75" s="205"/>
      <c r="M75" s="204"/>
      <c r="N75" s="204"/>
      <c r="O75" s="204"/>
      <c r="P75" s="269"/>
      <c r="Q75" s="204"/>
      <c r="R75" s="204"/>
      <c r="S75" s="204"/>
      <c r="T75" s="269"/>
      <c r="U75" s="204"/>
      <c r="V75" s="204"/>
      <c r="W75" s="204"/>
      <c r="X75" s="269"/>
      <c r="Y75" s="204"/>
      <c r="Z75" s="204"/>
      <c r="AA75" s="204"/>
      <c r="AB75" s="269"/>
      <c r="AC75" s="595"/>
      <c r="AD75" s="233"/>
      <c r="AE75" s="595"/>
      <c r="AF75" s="233"/>
      <c r="AG75" s="233"/>
      <c r="AH75" s="233"/>
      <c r="AI75" s="233"/>
      <c r="AK75" s="241"/>
    </row>
    <row r="76" spans="1:37" x14ac:dyDescent="0.2">
      <c r="A76" s="7">
        <v>64</v>
      </c>
      <c r="B76" s="13" t="s">
        <v>54</v>
      </c>
      <c r="C76" s="230">
        <v>42140</v>
      </c>
      <c r="D76" s="368">
        <f t="shared" si="26"/>
        <v>46050.591999999997</v>
      </c>
      <c r="E76" s="115">
        <v>54055</v>
      </c>
      <c r="F76" s="190">
        <f t="shared" si="27"/>
        <v>56865.86</v>
      </c>
      <c r="G76" s="271">
        <v>52316.591200000003</v>
      </c>
      <c r="H76" s="243">
        <f t="shared" si="28"/>
        <v>54984.737351200005</v>
      </c>
      <c r="I76" s="158">
        <f t="shared" si="29"/>
        <v>52633.729783733339</v>
      </c>
      <c r="K76" s="133">
        <v>64</v>
      </c>
      <c r="L76" s="206" t="s">
        <v>54</v>
      </c>
      <c r="M76" s="446" t="s">
        <v>593</v>
      </c>
      <c r="N76" s="40">
        <v>1.1399999999999999</v>
      </c>
      <c r="O76" s="41">
        <v>58071</v>
      </c>
      <c r="P76" s="146">
        <f>+O76</f>
        <v>58071</v>
      </c>
      <c r="Q76" s="446" t="s">
        <v>593</v>
      </c>
      <c r="R76" s="40">
        <v>1.1399999999999999</v>
      </c>
      <c r="S76" s="41">
        <v>59118</v>
      </c>
      <c r="T76" s="146">
        <f>+S76</f>
        <v>59118</v>
      </c>
      <c r="U76" s="446" t="s">
        <v>593</v>
      </c>
      <c r="V76" s="40">
        <v>1.1399999999999999</v>
      </c>
      <c r="W76" s="41">
        <v>52316.591200000003</v>
      </c>
      <c r="X76" s="146">
        <f>+W76</f>
        <v>52316.591200000003</v>
      </c>
      <c r="Y76" s="446" t="s">
        <v>593</v>
      </c>
      <c r="Z76" s="40">
        <v>1.1399999999999999</v>
      </c>
      <c r="AA76" s="41">
        <v>59641</v>
      </c>
      <c r="AB76" s="146">
        <f>+AA76</f>
        <v>59641</v>
      </c>
      <c r="AC76" s="446" t="s">
        <v>593</v>
      </c>
      <c r="AD76" s="563">
        <v>1.1399999999999999</v>
      </c>
      <c r="AE76" s="570">
        <v>71659.805973811803</v>
      </c>
      <c r="AF76" s="570">
        <f>IF(AND(AC76="",AE76=""),"",SUM(AC76,AE76))</f>
        <v>71659.805973811803</v>
      </c>
      <c r="AG76" s="404">
        <f t="shared" si="34"/>
        <v>58906.687826257526</v>
      </c>
    </row>
    <row r="77" spans="1:37" x14ac:dyDescent="0.2">
      <c r="A77" s="7">
        <v>65</v>
      </c>
      <c r="B77" s="13" t="s">
        <v>140</v>
      </c>
      <c r="C77" s="230">
        <v>351820</v>
      </c>
      <c r="D77" s="368">
        <f t="shared" si="26"/>
        <v>384468.89600000001</v>
      </c>
      <c r="E77" s="115">
        <v>451250</v>
      </c>
      <c r="F77" s="190">
        <f t="shared" si="27"/>
        <v>474715</v>
      </c>
      <c r="G77" s="271">
        <v>436737.8</v>
      </c>
      <c r="H77" s="243">
        <f t="shared" si="28"/>
        <v>459011.4278</v>
      </c>
      <c r="I77" s="158">
        <f t="shared" si="29"/>
        <v>439398.44126666663</v>
      </c>
      <c r="K77" s="133">
        <v>65</v>
      </c>
      <c r="L77" s="206" t="s">
        <v>140</v>
      </c>
      <c r="M77" s="122">
        <v>408960</v>
      </c>
      <c r="N77" s="40">
        <v>1.22</v>
      </c>
      <c r="O77" s="41">
        <v>169539</v>
      </c>
      <c r="P77" s="146">
        <f t="shared" si="30"/>
        <v>578499</v>
      </c>
      <c r="Q77" s="122">
        <v>372040</v>
      </c>
      <c r="R77" s="40">
        <v>1.22</v>
      </c>
      <c r="S77" s="41">
        <v>177176</v>
      </c>
      <c r="T77" s="146">
        <f t="shared" si="31"/>
        <v>549216</v>
      </c>
      <c r="U77" s="122">
        <v>426000</v>
      </c>
      <c r="V77" s="40">
        <v>1.22</v>
      </c>
      <c r="W77" s="41">
        <v>152737.79999999999</v>
      </c>
      <c r="X77" s="146">
        <f t="shared" si="32"/>
        <v>578737.80000000005</v>
      </c>
      <c r="Y77" s="122">
        <v>431680</v>
      </c>
      <c r="Z77" s="40">
        <v>1.22</v>
      </c>
      <c r="AA77" s="41">
        <v>171066</v>
      </c>
      <c r="AB77" s="146">
        <f t="shared" si="33"/>
        <v>602746</v>
      </c>
      <c r="AC77" s="571">
        <v>453222.12535405101</v>
      </c>
      <c r="AD77" s="563">
        <v>1.22</v>
      </c>
      <c r="AE77" s="570">
        <v>26868.465508314399</v>
      </c>
      <c r="AF77" s="570">
        <f>IF(AND(AC77="",AE77=""),"",SUM(AC77,AE77))</f>
        <v>480090.59086236538</v>
      </c>
      <c r="AG77" s="404">
        <f t="shared" si="34"/>
        <v>538114.6386881721</v>
      </c>
    </row>
    <row r="78" spans="1:37" x14ac:dyDescent="0.2">
      <c r="A78" s="7">
        <v>66</v>
      </c>
      <c r="B78" s="13" t="s">
        <v>55</v>
      </c>
      <c r="C78" s="230">
        <v>314580</v>
      </c>
      <c r="D78" s="368">
        <f t="shared" si="26"/>
        <v>343773.02399999998</v>
      </c>
      <c r="E78" s="115">
        <v>403465</v>
      </c>
      <c r="F78" s="190">
        <f t="shared" si="27"/>
        <v>424445.18</v>
      </c>
      <c r="G78" s="271">
        <v>390489.56559999997</v>
      </c>
      <c r="H78" s="243">
        <f t="shared" si="28"/>
        <v>410404.53344559995</v>
      </c>
      <c r="I78" s="158">
        <f t="shared" si="29"/>
        <v>392874.24581519997</v>
      </c>
      <c r="K78" s="133">
        <v>66</v>
      </c>
      <c r="L78" s="206" t="s">
        <v>55</v>
      </c>
      <c r="M78" s="122">
        <v>345440</v>
      </c>
      <c r="N78" s="40">
        <v>1.22</v>
      </c>
      <c r="O78" s="41">
        <v>150139</v>
      </c>
      <c r="P78" s="146">
        <f t="shared" si="30"/>
        <v>495579</v>
      </c>
      <c r="Q78" s="122">
        <v>347980</v>
      </c>
      <c r="R78" s="40">
        <v>1.22</v>
      </c>
      <c r="S78" s="41">
        <v>158328</v>
      </c>
      <c r="T78" s="146">
        <f t="shared" si="31"/>
        <v>506308</v>
      </c>
      <c r="U78" s="122">
        <v>360680</v>
      </c>
      <c r="V78" s="40">
        <v>1.22</v>
      </c>
      <c r="W78" s="41">
        <v>136489.56559999997</v>
      </c>
      <c r="X78" s="146">
        <f t="shared" si="32"/>
        <v>497169.56559999997</v>
      </c>
      <c r="Y78" s="122">
        <v>368300</v>
      </c>
      <c r="Z78" s="40">
        <v>1.22</v>
      </c>
      <c r="AA78" s="41">
        <v>155598</v>
      </c>
      <c r="AB78" s="146">
        <f t="shared" si="33"/>
        <v>523898</v>
      </c>
      <c r="AC78" s="571">
        <v>774914.752790667</v>
      </c>
      <c r="AD78" s="563">
        <v>1.22</v>
      </c>
      <c r="AE78" s="570">
        <v>49775.199151645902</v>
      </c>
      <c r="AF78" s="570">
        <f>IF(AND(AC78="",AE78=""),"",SUM(AC78,AE78))</f>
        <v>824689.95194231288</v>
      </c>
      <c r="AG78" s="404">
        <f t="shared" si="34"/>
        <v>540086.46055958548</v>
      </c>
    </row>
    <row r="79" spans="1:37" s="240" customFormat="1" x14ac:dyDescent="0.2">
      <c r="A79" s="661" t="s">
        <v>335</v>
      </c>
      <c r="B79" s="662"/>
      <c r="C79" s="180"/>
      <c r="D79" s="180"/>
      <c r="E79" s="180"/>
      <c r="F79" s="180"/>
      <c r="G79" s="111"/>
      <c r="H79" s="118"/>
      <c r="I79" s="119"/>
      <c r="J79" s="111"/>
      <c r="K79" s="205" t="s">
        <v>335</v>
      </c>
      <c r="L79" s="205"/>
      <c r="M79" s="204"/>
      <c r="N79" s="204"/>
      <c r="O79" s="204"/>
      <c r="P79" s="269"/>
      <c r="Q79" s="204"/>
      <c r="R79" s="204"/>
      <c r="S79" s="204"/>
      <c r="T79" s="269"/>
      <c r="U79" s="204"/>
      <c r="V79" s="204"/>
      <c r="W79" s="204"/>
      <c r="X79" s="269"/>
      <c r="Y79" s="204"/>
      <c r="Z79" s="204"/>
      <c r="AA79" s="204"/>
      <c r="AB79" s="269"/>
      <c r="AC79" s="595"/>
      <c r="AD79" s="233"/>
      <c r="AE79" s="595"/>
      <c r="AF79" s="233"/>
      <c r="AG79" s="233"/>
      <c r="AH79" s="233"/>
      <c r="AK79" s="241"/>
    </row>
    <row r="80" spans="1:37" x14ac:dyDescent="0.2">
      <c r="A80" s="7">
        <v>67</v>
      </c>
      <c r="B80" s="13" t="s">
        <v>57</v>
      </c>
      <c r="C80" s="230">
        <v>518420</v>
      </c>
      <c r="D80" s="368">
        <f t="shared" ref="D80:D107" si="35">C80*9.28%+C80</f>
        <v>566529.37600000005</v>
      </c>
      <c r="E80" s="115">
        <v>664905</v>
      </c>
      <c r="F80" s="190">
        <f t="shared" ref="F80:F108" si="36">+E80*5.2%+E80</f>
        <v>699480.06</v>
      </c>
      <c r="G80" s="271">
        <v>423200</v>
      </c>
      <c r="H80" s="243">
        <f t="shared" si="28"/>
        <v>444783.2</v>
      </c>
      <c r="I80" s="158">
        <f t="shared" si="29"/>
        <v>570264.21200000006</v>
      </c>
      <c r="K80" s="133">
        <v>67</v>
      </c>
      <c r="L80" s="206" t="s">
        <v>57</v>
      </c>
      <c r="M80" s="446" t="s">
        <v>593</v>
      </c>
      <c r="N80" s="40">
        <v>6.81</v>
      </c>
      <c r="O80" s="41">
        <v>465520</v>
      </c>
      <c r="P80" s="146">
        <f>+O80</f>
        <v>465520</v>
      </c>
      <c r="Q80" s="446" t="s">
        <v>593</v>
      </c>
      <c r="R80" s="40">
        <v>6.81</v>
      </c>
      <c r="S80" s="41">
        <v>478216</v>
      </c>
      <c r="T80" s="146">
        <f>+S80</f>
        <v>478216</v>
      </c>
      <c r="U80" s="446" t="s">
        <v>593</v>
      </c>
      <c r="V80" s="40">
        <v>6.81</v>
      </c>
      <c r="W80" s="41">
        <v>423200</v>
      </c>
      <c r="X80" s="146">
        <f>+W80</f>
        <v>423200</v>
      </c>
      <c r="Y80" s="446" t="s">
        <v>593</v>
      </c>
      <c r="Z80" s="40">
        <v>6.81</v>
      </c>
      <c r="AA80" s="41">
        <v>461288</v>
      </c>
      <c r="AB80" s="146">
        <f>+AA80</f>
        <v>461288</v>
      </c>
      <c r="AC80" s="446" t="s">
        <v>593</v>
      </c>
      <c r="AD80" s="563">
        <v>6.81</v>
      </c>
      <c r="AE80" s="570">
        <v>545728.56440140295</v>
      </c>
      <c r="AF80" s="570">
        <f t="shared" ref="AF80:AF108" si="37">IF(AND(AC80="",AE80=""),"",SUM(AC80,AE80))</f>
        <v>545728.56440140295</v>
      </c>
      <c r="AG80" s="404">
        <f t="shared" si="34"/>
        <v>490702.79606690054</v>
      </c>
    </row>
    <row r="81" spans="1:33" x14ac:dyDescent="0.2">
      <c r="A81" s="7">
        <v>68</v>
      </c>
      <c r="B81" s="13" t="s">
        <v>103</v>
      </c>
      <c r="C81" s="230">
        <v>343000</v>
      </c>
      <c r="D81" s="368">
        <f t="shared" si="35"/>
        <v>374830.4</v>
      </c>
      <c r="E81" s="115">
        <v>439945</v>
      </c>
      <c r="F81" s="190">
        <f t="shared" si="36"/>
        <v>462822.14</v>
      </c>
      <c r="G81" s="271">
        <v>425796.3688</v>
      </c>
      <c r="H81" s="243">
        <f t="shared" si="28"/>
        <v>447511.98360879999</v>
      </c>
      <c r="I81" s="158">
        <f t="shared" si="29"/>
        <v>428388.17453626666</v>
      </c>
      <c r="K81" s="133">
        <v>68</v>
      </c>
      <c r="L81" s="206" t="s">
        <v>103</v>
      </c>
      <c r="M81" s="122">
        <v>387800</v>
      </c>
      <c r="N81" s="40">
        <v>2.0299999999999998</v>
      </c>
      <c r="O81" s="41">
        <v>166652</v>
      </c>
      <c r="P81" s="146">
        <f t="shared" si="30"/>
        <v>554452</v>
      </c>
      <c r="Q81" s="122">
        <v>362870</v>
      </c>
      <c r="R81" s="40">
        <v>2.0299999999999998</v>
      </c>
      <c r="S81" s="41">
        <v>169628</v>
      </c>
      <c r="T81" s="146">
        <f t="shared" si="31"/>
        <v>532498</v>
      </c>
      <c r="U81" s="122">
        <v>404420</v>
      </c>
      <c r="V81" s="40">
        <v>2.0299999999999998</v>
      </c>
      <c r="W81" s="41">
        <v>148796.3688</v>
      </c>
      <c r="X81" s="146">
        <f t="shared" si="32"/>
        <v>553216.36880000005</v>
      </c>
      <c r="Y81" s="122">
        <v>412730</v>
      </c>
      <c r="Z81" s="40">
        <v>2.0299999999999998</v>
      </c>
      <c r="AA81" s="41">
        <v>169628</v>
      </c>
      <c r="AB81" s="146">
        <f t="shared" si="33"/>
        <v>582358</v>
      </c>
      <c r="AC81" s="571">
        <v>749559.66885477595</v>
      </c>
      <c r="AD81" s="563">
        <v>2.0299999999999998</v>
      </c>
      <c r="AE81" s="570">
        <v>188641.82448302899</v>
      </c>
      <c r="AF81" s="570">
        <f t="shared" si="37"/>
        <v>938201.49333780492</v>
      </c>
      <c r="AG81" s="404">
        <f t="shared" si="34"/>
        <v>598185.67277901189</v>
      </c>
    </row>
    <row r="82" spans="1:33" x14ac:dyDescent="0.2">
      <c r="A82" s="7">
        <v>69</v>
      </c>
      <c r="B82" s="13" t="s">
        <v>58</v>
      </c>
      <c r="C82" s="230">
        <v>1591520</v>
      </c>
      <c r="D82" s="368">
        <f t="shared" si="35"/>
        <v>1739213.0559999999</v>
      </c>
      <c r="E82" s="115">
        <v>2041170</v>
      </c>
      <c r="F82" s="190">
        <f t="shared" si="36"/>
        <v>2147310.84</v>
      </c>
      <c r="G82" s="271">
        <v>1975525.9727999999</v>
      </c>
      <c r="H82" s="243">
        <f t="shared" si="28"/>
        <v>2076277.7974127999</v>
      </c>
      <c r="I82" s="158">
        <f t="shared" si="29"/>
        <v>1987600.5644709331</v>
      </c>
      <c r="K82" s="133">
        <v>69</v>
      </c>
      <c r="L82" s="206" t="s">
        <v>58</v>
      </c>
      <c r="M82" s="122">
        <v>1733400</v>
      </c>
      <c r="N82" s="40">
        <v>2.0299999999999998</v>
      </c>
      <c r="O82" s="41">
        <v>767594</v>
      </c>
      <c r="P82" s="146">
        <f t="shared" si="30"/>
        <v>2500994</v>
      </c>
      <c r="Q82" s="122">
        <v>1605000</v>
      </c>
      <c r="R82" s="40">
        <v>2.0299999999999998</v>
      </c>
      <c r="S82" s="41">
        <v>788340</v>
      </c>
      <c r="T82" s="146">
        <f t="shared" si="31"/>
        <v>2393340</v>
      </c>
      <c r="U82" s="122">
        <v>1913160</v>
      </c>
      <c r="V82" s="40">
        <v>2.0299999999999998</v>
      </c>
      <c r="W82" s="41">
        <v>691525.97279999987</v>
      </c>
      <c r="X82" s="146">
        <f t="shared" si="32"/>
        <v>2604685.9727999996</v>
      </c>
      <c r="Y82" s="122">
        <v>1938840</v>
      </c>
      <c r="Z82" s="40">
        <v>2.0299999999999998</v>
      </c>
      <c r="AA82" s="41">
        <v>788340</v>
      </c>
      <c r="AB82" s="146">
        <f t="shared" si="33"/>
        <v>2727180</v>
      </c>
      <c r="AC82" s="571">
        <v>2720917.4448703001</v>
      </c>
      <c r="AD82" s="563">
        <v>2.0299999999999998</v>
      </c>
      <c r="AE82" s="570">
        <v>242877.93371464501</v>
      </c>
      <c r="AF82" s="570">
        <f t="shared" si="37"/>
        <v>2963795.3785849451</v>
      </c>
      <c r="AG82" s="404">
        <f t="shared" si="34"/>
        <v>2529599.3193093133</v>
      </c>
    </row>
    <row r="83" spans="1:33" x14ac:dyDescent="0.2">
      <c r="A83" s="7">
        <v>70</v>
      </c>
      <c r="B83" s="13" t="s">
        <v>59</v>
      </c>
      <c r="C83" s="230">
        <v>1509200</v>
      </c>
      <c r="D83" s="368">
        <f t="shared" si="35"/>
        <v>1649253.76</v>
      </c>
      <c r="E83" s="115">
        <v>1935530</v>
      </c>
      <c r="F83" s="190">
        <f t="shared" si="36"/>
        <v>2036177.56</v>
      </c>
      <c r="G83" s="271">
        <v>1873283.3552000001</v>
      </c>
      <c r="H83" s="243">
        <f t="shared" si="28"/>
        <v>1968820.8063152002</v>
      </c>
      <c r="I83" s="158">
        <f t="shared" si="29"/>
        <v>1884750.7087717336</v>
      </c>
      <c r="K83" s="133">
        <v>70</v>
      </c>
      <c r="L83" s="206" t="s">
        <v>59</v>
      </c>
      <c r="M83" s="122">
        <v>1741740</v>
      </c>
      <c r="N83" s="40">
        <v>1.76</v>
      </c>
      <c r="O83" s="41">
        <v>727365</v>
      </c>
      <c r="P83" s="146">
        <f t="shared" si="30"/>
        <v>2469105</v>
      </c>
      <c r="Q83" s="122">
        <v>1534680</v>
      </c>
      <c r="R83" s="40">
        <v>1.76</v>
      </c>
      <c r="S83" s="41">
        <v>747023</v>
      </c>
      <c r="T83" s="146">
        <f t="shared" si="31"/>
        <v>2281703</v>
      </c>
      <c r="U83" s="122">
        <v>1717380</v>
      </c>
      <c r="V83" s="40">
        <v>1.76</v>
      </c>
      <c r="W83" s="41">
        <v>655283.35520000011</v>
      </c>
      <c r="X83" s="146">
        <f t="shared" si="32"/>
        <v>2372663.3552000001</v>
      </c>
      <c r="Y83" s="122">
        <v>1814820</v>
      </c>
      <c r="Z83" s="40">
        <v>1.76</v>
      </c>
      <c r="AA83" s="41">
        <v>720812</v>
      </c>
      <c r="AB83" s="146">
        <f t="shared" si="33"/>
        <v>2535632</v>
      </c>
      <c r="AC83" s="571">
        <v>6459207.6326682204</v>
      </c>
      <c r="AD83" s="563">
        <v>1.76</v>
      </c>
      <c r="AE83" s="570">
        <v>75684.925548634506</v>
      </c>
      <c r="AF83" s="570">
        <f t="shared" si="37"/>
        <v>6534892.5582168549</v>
      </c>
      <c r="AG83" s="404">
        <f t="shared" si="34"/>
        <v>3013124.4370314316</v>
      </c>
    </row>
    <row r="84" spans="1:33" x14ac:dyDescent="0.2">
      <c r="A84" s="7">
        <v>71</v>
      </c>
      <c r="B84" s="13" t="s">
        <v>241</v>
      </c>
      <c r="C84" s="230">
        <v>244020</v>
      </c>
      <c r="D84" s="368">
        <f t="shared" si="35"/>
        <v>266665.05599999998</v>
      </c>
      <c r="E84" s="115">
        <v>313025</v>
      </c>
      <c r="F84" s="190">
        <f t="shared" si="36"/>
        <v>329302.3</v>
      </c>
      <c r="G84" s="271">
        <v>302958.11599999998</v>
      </c>
      <c r="H84" s="243">
        <f t="shared" si="28"/>
        <v>318408.97991599998</v>
      </c>
      <c r="I84" s="158">
        <f t="shared" si="29"/>
        <v>304792.11197199998</v>
      </c>
      <c r="K84" s="133">
        <v>71</v>
      </c>
      <c r="L84" s="206" t="s">
        <v>241</v>
      </c>
      <c r="M84" s="122">
        <v>279740</v>
      </c>
      <c r="N84" s="40">
        <v>1.41</v>
      </c>
      <c r="O84" s="41">
        <v>116554</v>
      </c>
      <c r="P84" s="146">
        <f t="shared" si="30"/>
        <v>396294</v>
      </c>
      <c r="Q84" s="122">
        <v>265950</v>
      </c>
      <c r="R84" s="40">
        <v>1.41</v>
      </c>
      <c r="S84" s="41">
        <v>121852</v>
      </c>
      <c r="T84" s="146">
        <f t="shared" si="31"/>
        <v>387802</v>
      </c>
      <c r="U84" s="122">
        <v>291560</v>
      </c>
      <c r="V84" s="40">
        <v>1.41</v>
      </c>
      <c r="W84" s="41">
        <v>105958.11599999998</v>
      </c>
      <c r="X84" s="146">
        <f t="shared" si="32"/>
        <v>397518.11599999998</v>
      </c>
      <c r="Y84" s="122">
        <v>297470</v>
      </c>
      <c r="Z84" s="40">
        <v>1.41</v>
      </c>
      <c r="AA84" s="41">
        <v>120792</v>
      </c>
      <c r="AB84" s="146">
        <f t="shared" si="33"/>
        <v>418262</v>
      </c>
      <c r="AC84" s="571">
        <v>1335895.9848722499</v>
      </c>
      <c r="AD84" s="563">
        <v>1.41</v>
      </c>
      <c r="AE84" s="570">
        <v>333205.42023625702</v>
      </c>
      <c r="AF84" s="570">
        <f t="shared" si="37"/>
        <v>1669101.4051085068</v>
      </c>
      <c r="AG84" s="404">
        <f t="shared" si="34"/>
        <v>595628.27218008449</v>
      </c>
    </row>
    <row r="85" spans="1:33" x14ac:dyDescent="0.2">
      <c r="A85" s="7">
        <v>72</v>
      </c>
      <c r="B85" s="13" t="s">
        <v>105</v>
      </c>
      <c r="C85" s="230">
        <v>122500</v>
      </c>
      <c r="D85" s="368">
        <f t="shared" si="35"/>
        <v>133868</v>
      </c>
      <c r="E85" s="115">
        <v>157130</v>
      </c>
      <c r="F85" s="190">
        <f t="shared" si="36"/>
        <v>165300.76</v>
      </c>
      <c r="G85" s="271">
        <v>152076.6992</v>
      </c>
      <c r="H85" s="243">
        <f t="shared" si="28"/>
        <v>159832.61085920001</v>
      </c>
      <c r="I85" s="158">
        <f t="shared" si="29"/>
        <v>153000.45695306666</v>
      </c>
      <c r="K85" s="133">
        <v>72</v>
      </c>
      <c r="L85" s="206" t="s">
        <v>105</v>
      </c>
      <c r="M85" s="122">
        <v>136620</v>
      </c>
      <c r="N85" s="40">
        <v>4.92</v>
      </c>
      <c r="O85" s="41">
        <v>59446</v>
      </c>
      <c r="P85" s="146">
        <f t="shared" si="30"/>
        <v>196066</v>
      </c>
      <c r="Q85" s="122">
        <v>135630</v>
      </c>
      <c r="R85" s="40">
        <v>4.92</v>
      </c>
      <c r="S85" s="41">
        <v>61038</v>
      </c>
      <c r="T85" s="146">
        <f t="shared" si="31"/>
        <v>196668</v>
      </c>
      <c r="U85" s="122">
        <v>140580</v>
      </c>
      <c r="V85" s="40">
        <v>4.92</v>
      </c>
      <c r="W85" s="41">
        <v>53076.699200000003</v>
      </c>
      <c r="X85" s="146">
        <f t="shared" si="32"/>
        <v>193656.6992</v>
      </c>
      <c r="Y85" s="122">
        <v>146520</v>
      </c>
      <c r="Z85" s="40">
        <v>4.92</v>
      </c>
      <c r="AA85" s="41">
        <v>59977</v>
      </c>
      <c r="AB85" s="146">
        <f t="shared" si="33"/>
        <v>206497</v>
      </c>
      <c r="AC85" s="446" t="s">
        <v>593</v>
      </c>
      <c r="AD85" s="563">
        <v>4.92</v>
      </c>
      <c r="AE85" s="570">
        <v>77681.638408585903</v>
      </c>
      <c r="AF85" s="570">
        <f t="shared" si="37"/>
        <v>77681.638408585903</v>
      </c>
      <c r="AG85" s="404">
        <f t="shared" si="34"/>
        <v>170594.96576027543</v>
      </c>
    </row>
    <row r="86" spans="1:33" x14ac:dyDescent="0.2">
      <c r="A86" s="7">
        <v>73</v>
      </c>
      <c r="B86" s="13" t="s">
        <v>106</v>
      </c>
      <c r="C86" s="230">
        <v>114660</v>
      </c>
      <c r="D86" s="368">
        <f t="shared" si="35"/>
        <v>125300.448</v>
      </c>
      <c r="E86" s="115">
        <v>147060</v>
      </c>
      <c r="F86" s="190">
        <f t="shared" si="36"/>
        <v>154707.12</v>
      </c>
      <c r="G86" s="271">
        <v>142330.55040000001</v>
      </c>
      <c r="H86" s="243">
        <f t="shared" si="28"/>
        <v>149589.4084704</v>
      </c>
      <c r="I86" s="158">
        <f t="shared" si="29"/>
        <v>143198.9921568</v>
      </c>
      <c r="K86" s="133">
        <v>73</v>
      </c>
      <c r="L86" s="206" t="s">
        <v>106</v>
      </c>
      <c r="M86" s="122">
        <v>128340</v>
      </c>
      <c r="N86" s="40">
        <v>1.74</v>
      </c>
      <c r="O86" s="41">
        <v>54264</v>
      </c>
      <c r="P86" s="146">
        <f t="shared" si="30"/>
        <v>182604</v>
      </c>
      <c r="Q86" s="122">
        <v>124620</v>
      </c>
      <c r="R86" s="40">
        <v>1.74</v>
      </c>
      <c r="S86" s="41">
        <v>55250</v>
      </c>
      <c r="T86" s="146">
        <f t="shared" si="31"/>
        <v>179870</v>
      </c>
      <c r="U86" s="122">
        <v>128340</v>
      </c>
      <c r="V86" s="40">
        <v>1.74</v>
      </c>
      <c r="W86" s="41">
        <v>49330.550400000007</v>
      </c>
      <c r="X86" s="146">
        <f t="shared" si="32"/>
        <v>177670.55040000001</v>
      </c>
      <c r="Y86" s="122">
        <v>137640</v>
      </c>
      <c r="Z86" s="40">
        <v>1.74</v>
      </c>
      <c r="AA86" s="41">
        <v>55250</v>
      </c>
      <c r="AB86" s="146">
        <f t="shared" si="33"/>
        <v>192890</v>
      </c>
      <c r="AC86" s="571">
        <v>527702.68441572995</v>
      </c>
      <c r="AD86" s="563">
        <v>1.74</v>
      </c>
      <c r="AE86" s="570">
        <v>131537.42138116399</v>
      </c>
      <c r="AF86" s="570">
        <f t="shared" si="37"/>
        <v>659240.10579689394</v>
      </c>
      <c r="AG86" s="404">
        <f t="shared" si="34"/>
        <v>255912.27472561566</v>
      </c>
    </row>
    <row r="87" spans="1:33" x14ac:dyDescent="0.2">
      <c r="A87" s="7">
        <v>74</v>
      </c>
      <c r="B87" s="13" t="s">
        <v>107</v>
      </c>
      <c r="C87" s="230">
        <v>61740</v>
      </c>
      <c r="D87" s="368">
        <f t="shared" si="35"/>
        <v>67469.471999999994</v>
      </c>
      <c r="E87" s="115">
        <v>79230</v>
      </c>
      <c r="F87" s="190">
        <f t="shared" si="36"/>
        <v>83349.960000000006</v>
      </c>
      <c r="G87" s="271">
        <v>76681.963199999998</v>
      </c>
      <c r="H87" s="243">
        <f t="shared" si="28"/>
        <v>80592.743323200004</v>
      </c>
      <c r="I87" s="158">
        <f t="shared" si="29"/>
        <v>77137.391774400006</v>
      </c>
      <c r="K87" s="133">
        <v>74</v>
      </c>
      <c r="L87" s="206" t="s">
        <v>107</v>
      </c>
      <c r="M87" s="122">
        <v>70500</v>
      </c>
      <c r="N87" s="40">
        <v>1.76</v>
      </c>
      <c r="O87" s="41">
        <v>29884</v>
      </c>
      <c r="P87" s="146">
        <f t="shared" si="30"/>
        <v>100384</v>
      </c>
      <c r="Q87" s="122">
        <v>66500</v>
      </c>
      <c r="R87" s="40">
        <v>1.76</v>
      </c>
      <c r="S87" s="41">
        <v>30951</v>
      </c>
      <c r="T87" s="146">
        <f t="shared" si="31"/>
        <v>97451</v>
      </c>
      <c r="U87" s="122">
        <v>70500</v>
      </c>
      <c r="V87" s="40">
        <v>1.76</v>
      </c>
      <c r="W87" s="41">
        <v>26681.963199999998</v>
      </c>
      <c r="X87" s="146">
        <f t="shared" si="32"/>
        <v>97181.963199999998</v>
      </c>
      <c r="Y87" s="122">
        <v>73000</v>
      </c>
      <c r="Z87" s="40">
        <v>1.76</v>
      </c>
      <c r="AA87" s="41">
        <v>30417</v>
      </c>
      <c r="AB87" s="146">
        <f t="shared" si="33"/>
        <v>103417</v>
      </c>
      <c r="AC87" s="571">
        <v>299506.928992712</v>
      </c>
      <c r="AD87" s="563">
        <v>1.76</v>
      </c>
      <c r="AE87" s="570">
        <v>73093.952908935593</v>
      </c>
      <c r="AF87" s="570">
        <f t="shared" si="37"/>
        <v>372600.8819016476</v>
      </c>
      <c r="AG87" s="404">
        <f t="shared" si="34"/>
        <v>141362.03947934127</v>
      </c>
    </row>
    <row r="88" spans="1:33" x14ac:dyDescent="0.2">
      <c r="A88" s="7">
        <v>75</v>
      </c>
      <c r="B88" s="13" t="s">
        <v>108</v>
      </c>
      <c r="C88" s="230">
        <v>690900</v>
      </c>
      <c r="D88" s="368">
        <f t="shared" si="35"/>
        <v>755015.52</v>
      </c>
      <c r="E88" s="115">
        <v>886160</v>
      </c>
      <c r="F88" s="190">
        <f t="shared" si="36"/>
        <v>932240.32000000007</v>
      </c>
      <c r="G88" s="271">
        <v>857661.09440000006</v>
      </c>
      <c r="H88" s="243">
        <f t="shared" si="28"/>
        <v>901401.81021440006</v>
      </c>
      <c r="I88" s="158">
        <f t="shared" si="29"/>
        <v>862885.88340480009</v>
      </c>
      <c r="K88" s="133">
        <v>75</v>
      </c>
      <c r="L88" s="206" t="s">
        <v>108</v>
      </c>
      <c r="M88" s="122">
        <v>768660</v>
      </c>
      <c r="N88" s="40">
        <v>1.41</v>
      </c>
      <c r="O88" s="41">
        <v>336740</v>
      </c>
      <c r="P88" s="146">
        <f t="shared" si="30"/>
        <v>1105400</v>
      </c>
      <c r="Q88" s="122">
        <v>724100</v>
      </c>
      <c r="R88" s="40">
        <v>1.41</v>
      </c>
      <c r="S88" s="41">
        <v>345760</v>
      </c>
      <c r="T88" s="146">
        <f t="shared" si="31"/>
        <v>1069860</v>
      </c>
      <c r="U88" s="122">
        <v>807650</v>
      </c>
      <c r="V88" s="40">
        <v>1.41</v>
      </c>
      <c r="W88" s="41">
        <v>300661.09440000006</v>
      </c>
      <c r="X88" s="146">
        <f t="shared" si="32"/>
        <v>1108311.0944000001</v>
      </c>
      <c r="Y88" s="122">
        <v>818790</v>
      </c>
      <c r="Z88" s="40">
        <v>1.41</v>
      </c>
      <c r="AA88" s="41">
        <v>330727</v>
      </c>
      <c r="AB88" s="146">
        <f t="shared" si="33"/>
        <v>1149517</v>
      </c>
      <c r="AC88" s="571">
        <v>332887.06050969602</v>
      </c>
      <c r="AD88" s="563">
        <v>1.41</v>
      </c>
      <c r="AE88" s="570">
        <v>260068.01602320001</v>
      </c>
      <c r="AF88" s="570">
        <f t="shared" si="37"/>
        <v>592955.07653289603</v>
      </c>
      <c r="AG88" s="404">
        <f t="shared" si="34"/>
        <v>981488.17572294932</v>
      </c>
    </row>
    <row r="89" spans="1:33" x14ac:dyDescent="0.2">
      <c r="A89" s="7">
        <v>76</v>
      </c>
      <c r="B89" s="13" t="s">
        <v>220</v>
      </c>
      <c r="C89" s="230">
        <v>211680</v>
      </c>
      <c r="D89" s="368">
        <f t="shared" si="35"/>
        <v>231323.90400000001</v>
      </c>
      <c r="E89" s="115">
        <v>271510</v>
      </c>
      <c r="F89" s="190">
        <f t="shared" si="36"/>
        <v>285628.52</v>
      </c>
      <c r="G89" s="271">
        <v>262778.23840000003</v>
      </c>
      <c r="H89" s="243">
        <f t="shared" si="28"/>
        <v>276179.92855840002</v>
      </c>
      <c r="I89" s="158">
        <f t="shared" si="29"/>
        <v>264377.45085279999</v>
      </c>
      <c r="K89" s="133">
        <v>76</v>
      </c>
      <c r="L89" s="206" t="s">
        <v>220</v>
      </c>
      <c r="M89" s="123">
        <v>235980</v>
      </c>
      <c r="N89" s="40">
        <v>4.46</v>
      </c>
      <c r="O89" s="41">
        <v>101874</v>
      </c>
      <c r="P89" s="146">
        <f t="shared" si="30"/>
        <v>337854</v>
      </c>
      <c r="Q89" s="123">
        <v>229140</v>
      </c>
      <c r="R89" s="40">
        <v>4.46</v>
      </c>
      <c r="S89" s="41">
        <v>103709</v>
      </c>
      <c r="T89" s="146">
        <f t="shared" si="31"/>
        <v>332849</v>
      </c>
      <c r="U89" s="123">
        <v>251370</v>
      </c>
      <c r="V89" s="40">
        <v>4.46</v>
      </c>
      <c r="W89" s="41">
        <v>91778.238400000031</v>
      </c>
      <c r="X89" s="146">
        <f t="shared" si="32"/>
        <v>343148.23840000003</v>
      </c>
      <c r="Y89" s="123">
        <v>249660</v>
      </c>
      <c r="Z89" s="40">
        <v>4.46</v>
      </c>
      <c r="AA89" s="41">
        <v>100038</v>
      </c>
      <c r="AB89" s="146">
        <f t="shared" si="33"/>
        <v>349698</v>
      </c>
      <c r="AC89" s="571">
        <v>466228.37606400001</v>
      </c>
      <c r="AD89" s="563">
        <v>4.46</v>
      </c>
      <c r="AE89" s="570">
        <v>179692.18660799999</v>
      </c>
      <c r="AF89" s="570">
        <f t="shared" si="37"/>
        <v>645920.56267200003</v>
      </c>
      <c r="AG89" s="404">
        <f t="shared" si="34"/>
        <v>378974.54198746663</v>
      </c>
    </row>
    <row r="90" spans="1:33" x14ac:dyDescent="0.2">
      <c r="A90" s="7">
        <v>77</v>
      </c>
      <c r="B90" s="13" t="s">
        <v>109</v>
      </c>
      <c r="C90" s="230">
        <v>9932300</v>
      </c>
      <c r="D90" s="368">
        <f t="shared" si="35"/>
        <v>10854017.439999999</v>
      </c>
      <c r="E90" s="115">
        <v>12738170</v>
      </c>
      <c r="F90" s="190">
        <f t="shared" si="36"/>
        <v>13400554.84</v>
      </c>
      <c r="G90" s="271">
        <v>2573825.12</v>
      </c>
      <c r="H90" s="243">
        <f t="shared" si="28"/>
        <v>2705090.2011200003</v>
      </c>
      <c r="I90" s="158">
        <f t="shared" si="29"/>
        <v>8986554.1603733338</v>
      </c>
      <c r="K90" s="133">
        <v>77</v>
      </c>
      <c r="L90" s="206" t="s">
        <v>109</v>
      </c>
      <c r="M90" s="122">
        <v>2392390</v>
      </c>
      <c r="N90" s="40">
        <v>4.46</v>
      </c>
      <c r="O90" s="41">
        <v>990908</v>
      </c>
      <c r="P90" s="146">
        <f t="shared" si="30"/>
        <v>3383298</v>
      </c>
      <c r="Q90" s="122">
        <v>2208360</v>
      </c>
      <c r="R90" s="40">
        <v>4.46</v>
      </c>
      <c r="S90" s="41">
        <v>1026941</v>
      </c>
      <c r="T90" s="146">
        <f t="shared" si="31"/>
        <v>3235301</v>
      </c>
      <c r="U90" s="122">
        <v>2509500</v>
      </c>
      <c r="V90" s="40">
        <v>4.46</v>
      </c>
      <c r="W90" s="41">
        <v>900825.12000000011</v>
      </c>
      <c r="X90" s="146">
        <f t="shared" si="32"/>
        <v>3410325.12</v>
      </c>
      <c r="Y90" s="122">
        <v>2526230</v>
      </c>
      <c r="Z90" s="40">
        <v>4.46</v>
      </c>
      <c r="AA90" s="41">
        <v>981899</v>
      </c>
      <c r="AB90" s="146">
        <f t="shared" si="33"/>
        <v>3508129</v>
      </c>
      <c r="AC90" s="571">
        <v>12885136.717670601</v>
      </c>
      <c r="AD90" s="563">
        <v>4.46</v>
      </c>
      <c r="AE90" s="570">
        <v>230414.325267409</v>
      </c>
      <c r="AF90" s="570">
        <f t="shared" si="37"/>
        <v>13115551.042938011</v>
      </c>
      <c r="AG90" s="404">
        <f t="shared" si="34"/>
        <v>5939859.7205518903</v>
      </c>
    </row>
    <row r="91" spans="1:33" x14ac:dyDescent="0.2">
      <c r="A91" s="7">
        <v>78</v>
      </c>
      <c r="B91" s="13" t="s">
        <v>110</v>
      </c>
      <c r="C91" s="230">
        <v>173460</v>
      </c>
      <c r="D91" s="368">
        <f t="shared" si="35"/>
        <v>189557.08799999999</v>
      </c>
      <c r="E91" s="115">
        <v>222490</v>
      </c>
      <c r="F91" s="190">
        <f t="shared" si="36"/>
        <v>234059.48</v>
      </c>
      <c r="G91" s="271">
        <v>215334.72160000002</v>
      </c>
      <c r="H91" s="243">
        <f t="shared" si="28"/>
        <v>226316.79240160002</v>
      </c>
      <c r="I91" s="158">
        <f t="shared" si="29"/>
        <v>216644.45346720002</v>
      </c>
      <c r="K91" s="133">
        <v>78</v>
      </c>
      <c r="L91" s="206" t="s">
        <v>110</v>
      </c>
      <c r="M91" s="122">
        <v>194600</v>
      </c>
      <c r="N91" s="40">
        <v>1.76</v>
      </c>
      <c r="O91" s="41">
        <v>84375</v>
      </c>
      <c r="P91" s="146">
        <f t="shared" si="30"/>
        <v>278975</v>
      </c>
      <c r="Q91" s="122">
        <v>193200</v>
      </c>
      <c r="R91" s="40">
        <v>1.76</v>
      </c>
      <c r="S91" s="41">
        <v>86635</v>
      </c>
      <c r="T91" s="146">
        <f t="shared" si="31"/>
        <v>279835</v>
      </c>
      <c r="U91" s="122">
        <v>200200</v>
      </c>
      <c r="V91" s="40">
        <v>1.76</v>
      </c>
      <c r="W91" s="41">
        <v>75334.721600000019</v>
      </c>
      <c r="X91" s="146">
        <f t="shared" si="32"/>
        <v>275534.72160000005</v>
      </c>
      <c r="Y91" s="122">
        <v>204400</v>
      </c>
      <c r="Z91" s="40">
        <v>1.76</v>
      </c>
      <c r="AA91" s="41">
        <v>85882</v>
      </c>
      <c r="AB91" s="146">
        <f t="shared" si="33"/>
        <v>290282</v>
      </c>
      <c r="AC91" s="571">
        <v>573658.77404953295</v>
      </c>
      <c r="AD91" s="563">
        <v>1.76</v>
      </c>
      <c r="AE91" s="570">
        <v>143390.92312119299</v>
      </c>
      <c r="AF91" s="570">
        <f t="shared" si="37"/>
        <v>717049.69717072591</v>
      </c>
      <c r="AG91" s="404">
        <f t="shared" si="34"/>
        <v>343053.47870632098</v>
      </c>
    </row>
    <row r="92" spans="1:33" x14ac:dyDescent="0.2">
      <c r="A92" s="7">
        <v>79</v>
      </c>
      <c r="B92" s="13" t="s">
        <v>60</v>
      </c>
      <c r="C92" s="230">
        <v>130340</v>
      </c>
      <c r="D92" s="368">
        <f t="shared" si="35"/>
        <v>142435.552</v>
      </c>
      <c r="E92" s="115">
        <v>167200</v>
      </c>
      <c r="F92" s="190">
        <f t="shared" si="36"/>
        <v>175894.39999999999</v>
      </c>
      <c r="G92" s="271">
        <v>161822.848</v>
      </c>
      <c r="H92" s="243">
        <f t="shared" si="28"/>
        <v>170075.81324799999</v>
      </c>
      <c r="I92" s="158">
        <f t="shared" si="29"/>
        <v>162801.92174933333</v>
      </c>
      <c r="K92" s="133">
        <v>79</v>
      </c>
      <c r="L92" s="206" t="s">
        <v>60</v>
      </c>
      <c r="M92" s="122">
        <v>145950</v>
      </c>
      <c r="N92" s="40">
        <v>1.49</v>
      </c>
      <c r="O92" s="41">
        <v>63073</v>
      </c>
      <c r="P92" s="146">
        <f t="shared" si="30"/>
        <v>209023</v>
      </c>
      <c r="Q92" s="122">
        <v>140700</v>
      </c>
      <c r="R92" s="40">
        <v>1.49</v>
      </c>
      <c r="S92" s="41">
        <v>64210</v>
      </c>
      <c r="T92" s="146">
        <f t="shared" si="31"/>
        <v>204910</v>
      </c>
      <c r="U92" s="122">
        <v>148050</v>
      </c>
      <c r="V92" s="40">
        <v>1.49</v>
      </c>
      <c r="W92" s="41">
        <v>56822.847999999998</v>
      </c>
      <c r="X92" s="146">
        <f t="shared" si="32"/>
        <v>204872.848</v>
      </c>
      <c r="Y92" s="122">
        <v>157500</v>
      </c>
      <c r="Z92" s="40">
        <v>1.49</v>
      </c>
      <c r="AA92" s="41">
        <v>63642</v>
      </c>
      <c r="AB92" s="146">
        <f t="shared" si="33"/>
        <v>221142</v>
      </c>
      <c r="AC92" s="571">
        <v>505516.98597182601</v>
      </c>
      <c r="AD92" s="563">
        <v>1.49</v>
      </c>
      <c r="AE92" s="570">
        <v>127979.78616641001</v>
      </c>
      <c r="AF92" s="570">
        <f t="shared" si="37"/>
        <v>633496.77213823597</v>
      </c>
      <c r="AG92" s="404">
        <f t="shared" si="34"/>
        <v>272707.75698126154</v>
      </c>
    </row>
    <row r="93" spans="1:33" x14ac:dyDescent="0.2">
      <c r="A93" s="7">
        <v>80</v>
      </c>
      <c r="B93" s="13" t="s">
        <v>61</v>
      </c>
      <c r="C93" s="230">
        <v>211680</v>
      </c>
      <c r="D93" s="368">
        <f t="shared" si="35"/>
        <v>231323.90400000001</v>
      </c>
      <c r="E93" s="115">
        <v>271510</v>
      </c>
      <c r="F93" s="190">
        <f t="shared" si="36"/>
        <v>285628.52</v>
      </c>
      <c r="G93" s="271">
        <v>262778.23840000003</v>
      </c>
      <c r="H93" s="243">
        <f t="shared" si="28"/>
        <v>276179.92855840002</v>
      </c>
      <c r="I93" s="158">
        <f t="shared" si="29"/>
        <v>264377.45085279999</v>
      </c>
      <c r="K93" s="133">
        <v>80</v>
      </c>
      <c r="L93" s="206" t="s">
        <v>61</v>
      </c>
      <c r="M93" s="122">
        <v>230850</v>
      </c>
      <c r="N93" s="40">
        <v>1.49</v>
      </c>
      <c r="O93" s="41">
        <v>100956</v>
      </c>
      <c r="P93" s="146">
        <f t="shared" si="30"/>
        <v>331806</v>
      </c>
      <c r="Q93" s="122">
        <v>229140</v>
      </c>
      <c r="R93" s="40">
        <v>1.49</v>
      </c>
      <c r="S93" s="41">
        <v>106463</v>
      </c>
      <c r="T93" s="146">
        <f t="shared" si="31"/>
        <v>335603</v>
      </c>
      <c r="U93" s="122">
        <v>253080</v>
      </c>
      <c r="V93" s="40">
        <v>1.49</v>
      </c>
      <c r="W93" s="41">
        <v>91778.238400000031</v>
      </c>
      <c r="X93" s="146">
        <f t="shared" si="32"/>
        <v>344858.23840000003</v>
      </c>
      <c r="Y93" s="122">
        <v>259920</v>
      </c>
      <c r="Z93" s="40">
        <v>1.49</v>
      </c>
      <c r="AA93" s="41">
        <v>104627</v>
      </c>
      <c r="AB93" s="146">
        <f t="shared" si="33"/>
        <v>364547</v>
      </c>
      <c r="AC93" s="571">
        <v>223658.493779952</v>
      </c>
      <c r="AD93" s="563">
        <v>1.49</v>
      </c>
      <c r="AE93" s="570">
        <v>260068.01602320001</v>
      </c>
      <c r="AF93" s="570">
        <f t="shared" si="37"/>
        <v>483726.509803152</v>
      </c>
      <c r="AG93" s="404">
        <f t="shared" si="34"/>
        <v>354153.03317599202</v>
      </c>
    </row>
    <row r="94" spans="1:33" x14ac:dyDescent="0.2">
      <c r="A94" s="7">
        <v>81</v>
      </c>
      <c r="B94" s="13" t="s">
        <v>62</v>
      </c>
      <c r="C94" s="230">
        <v>440020</v>
      </c>
      <c r="D94" s="368">
        <f t="shared" si="35"/>
        <v>480853.85600000003</v>
      </c>
      <c r="E94" s="115">
        <v>564300</v>
      </c>
      <c r="F94" s="190">
        <f t="shared" si="36"/>
        <v>593643.6</v>
      </c>
      <c r="G94" s="271">
        <v>546152.11199999996</v>
      </c>
      <c r="H94" s="243">
        <f t="shared" si="28"/>
        <v>574005.86971200001</v>
      </c>
      <c r="I94" s="158">
        <f t="shared" si="29"/>
        <v>549501.10857066663</v>
      </c>
      <c r="K94" s="133">
        <v>81</v>
      </c>
      <c r="L94" s="206" t="s">
        <v>62</v>
      </c>
      <c r="M94" s="122">
        <v>489900</v>
      </c>
      <c r="N94" s="40">
        <v>1.1399999999999999</v>
      </c>
      <c r="O94" s="41">
        <v>210267</v>
      </c>
      <c r="P94" s="146">
        <f t="shared" si="30"/>
        <v>700167</v>
      </c>
      <c r="Q94" s="122">
        <v>475700</v>
      </c>
      <c r="R94" s="40">
        <v>1.1399999999999999</v>
      </c>
      <c r="S94" s="41">
        <v>221736</v>
      </c>
      <c r="T94" s="146">
        <f t="shared" si="31"/>
        <v>697436</v>
      </c>
      <c r="U94" s="122">
        <v>518300</v>
      </c>
      <c r="V94" s="40">
        <v>1.1399999999999999</v>
      </c>
      <c r="W94" s="41">
        <v>191152.11199999996</v>
      </c>
      <c r="X94" s="146">
        <f t="shared" si="32"/>
        <v>709452.11199999996</v>
      </c>
      <c r="Y94" s="122">
        <v>525400</v>
      </c>
      <c r="Z94" s="40">
        <v>1.1399999999999999</v>
      </c>
      <c r="AA94" s="41">
        <v>206444</v>
      </c>
      <c r="AB94" s="146">
        <f t="shared" si="33"/>
        <v>731844</v>
      </c>
      <c r="AC94" s="446" t="s">
        <v>593</v>
      </c>
      <c r="AD94" s="563">
        <v>1.1399999999999999</v>
      </c>
      <c r="AE94" s="570">
        <v>263453.69308204402</v>
      </c>
      <c r="AF94" s="570">
        <f t="shared" si="37"/>
        <v>263453.69308204402</v>
      </c>
      <c r="AG94" s="404">
        <f t="shared" si="34"/>
        <v>608642.31894211844</v>
      </c>
    </row>
    <row r="95" spans="1:33" x14ac:dyDescent="0.2">
      <c r="A95" s="7">
        <v>82</v>
      </c>
      <c r="B95" s="13" t="s">
        <v>63</v>
      </c>
      <c r="C95" s="230">
        <v>188160</v>
      </c>
      <c r="D95" s="368">
        <f t="shared" si="35"/>
        <v>205621.24799999999</v>
      </c>
      <c r="E95" s="115">
        <v>241300</v>
      </c>
      <c r="F95" s="190">
        <f t="shared" si="36"/>
        <v>253847.6</v>
      </c>
      <c r="G95" s="271">
        <v>233539.79200000002</v>
      </c>
      <c r="H95" s="243">
        <f t="shared" si="28"/>
        <v>245450.32139200001</v>
      </c>
      <c r="I95" s="158">
        <f t="shared" si="29"/>
        <v>234973.05646399999</v>
      </c>
      <c r="K95" s="133">
        <v>82</v>
      </c>
      <c r="L95" s="206" t="s">
        <v>63</v>
      </c>
      <c r="M95" s="446" t="s">
        <v>593</v>
      </c>
      <c r="N95" s="40">
        <v>4.1100000000000003</v>
      </c>
      <c r="O95" s="41">
        <v>259229</v>
      </c>
      <c r="P95" s="146">
        <f>+O95</f>
        <v>259229</v>
      </c>
      <c r="Q95" s="446" t="s">
        <v>593</v>
      </c>
      <c r="R95" s="40">
        <v>4.1100000000000003</v>
      </c>
      <c r="S95" s="41">
        <v>268571</v>
      </c>
      <c r="T95" s="146">
        <f>+S95</f>
        <v>268571</v>
      </c>
      <c r="U95" s="446" t="s">
        <v>593</v>
      </c>
      <c r="V95" s="40">
        <v>4.1100000000000003</v>
      </c>
      <c r="W95" s="41">
        <v>233539.79200000002</v>
      </c>
      <c r="X95" s="146">
        <f>+W95</f>
        <v>233539.79200000002</v>
      </c>
      <c r="Y95" s="446" t="s">
        <v>593</v>
      </c>
      <c r="Z95" s="40">
        <v>4.1100000000000003</v>
      </c>
      <c r="AA95" s="41">
        <v>266235</v>
      </c>
      <c r="AB95" s="146">
        <f>+AA95</f>
        <v>266235</v>
      </c>
      <c r="AC95" s="446" t="s">
        <v>593</v>
      </c>
      <c r="AD95" s="563">
        <v>4.1100000000000003</v>
      </c>
      <c r="AE95" s="570">
        <v>320662.57715172099</v>
      </c>
      <c r="AF95" s="570">
        <f t="shared" si="37"/>
        <v>320662.57715172099</v>
      </c>
      <c r="AG95" s="404">
        <f t="shared" si="34"/>
        <v>263868.40426928684</v>
      </c>
    </row>
    <row r="96" spans="1:33" x14ac:dyDescent="0.2">
      <c r="A96" s="7">
        <v>83</v>
      </c>
      <c r="B96" s="13" t="s">
        <v>64</v>
      </c>
      <c r="C96" s="230">
        <v>100940</v>
      </c>
      <c r="D96" s="368">
        <f t="shared" si="35"/>
        <v>110307.232</v>
      </c>
      <c r="E96" s="115">
        <v>129485</v>
      </c>
      <c r="F96" s="190">
        <f t="shared" si="36"/>
        <v>136218.22</v>
      </c>
      <c r="G96" s="271">
        <v>125320.76240000001</v>
      </c>
      <c r="H96" s="243">
        <f t="shared" si="28"/>
        <v>131712.12128240001</v>
      </c>
      <c r="I96" s="158">
        <f t="shared" si="29"/>
        <v>126079.19109413335</v>
      </c>
      <c r="K96" s="133">
        <v>83</v>
      </c>
      <c r="L96" s="206" t="s">
        <v>64</v>
      </c>
      <c r="M96" s="123">
        <v>572000</v>
      </c>
      <c r="N96" s="40">
        <v>5</v>
      </c>
      <c r="O96" s="41">
        <v>49196</v>
      </c>
      <c r="P96" s="146">
        <f t="shared" si="30"/>
        <v>621196</v>
      </c>
      <c r="Q96" s="123">
        <v>500000</v>
      </c>
      <c r="R96" s="40">
        <v>5</v>
      </c>
      <c r="S96" s="41">
        <v>50526</v>
      </c>
      <c r="T96" s="146">
        <f t="shared" si="31"/>
        <v>550526</v>
      </c>
      <c r="U96" s="123">
        <v>552000</v>
      </c>
      <c r="V96" s="40">
        <v>5</v>
      </c>
      <c r="W96" s="41">
        <v>44320.762400000007</v>
      </c>
      <c r="X96" s="146">
        <f t="shared" si="32"/>
        <v>596320.76240000001</v>
      </c>
      <c r="Y96" s="123">
        <v>608000</v>
      </c>
      <c r="Z96" s="40">
        <v>5</v>
      </c>
      <c r="AA96" s="41">
        <v>48310</v>
      </c>
      <c r="AB96" s="146">
        <f t="shared" si="33"/>
        <v>656310</v>
      </c>
      <c r="AC96" s="571">
        <v>738466.81963282404</v>
      </c>
      <c r="AD96" s="563">
        <v>5</v>
      </c>
      <c r="AE96" s="570">
        <v>183776.81775282999</v>
      </c>
      <c r="AF96" s="570">
        <f t="shared" si="37"/>
        <v>922243.63738565403</v>
      </c>
      <c r="AG96" s="404">
        <f t="shared" si="34"/>
        <v>578779.26514663128</v>
      </c>
    </row>
    <row r="97" spans="1:37" x14ac:dyDescent="0.2">
      <c r="A97" s="7">
        <v>84</v>
      </c>
      <c r="B97" s="13" t="s">
        <v>5</v>
      </c>
      <c r="C97" s="230">
        <v>64680</v>
      </c>
      <c r="D97" s="368">
        <f t="shared" si="35"/>
        <v>70682.304000000004</v>
      </c>
      <c r="E97" s="115">
        <v>82935</v>
      </c>
      <c r="F97" s="190">
        <f t="shared" si="36"/>
        <v>87247.62</v>
      </c>
      <c r="G97" s="271">
        <v>80267.810400000002</v>
      </c>
      <c r="H97" s="243">
        <f t="shared" si="28"/>
        <v>84361.468730399996</v>
      </c>
      <c r="I97" s="158">
        <f t="shared" si="29"/>
        <v>80763.797576800003</v>
      </c>
      <c r="K97" s="133">
        <v>84</v>
      </c>
      <c r="L97" s="206" t="s">
        <v>5</v>
      </c>
      <c r="M97" s="446" t="s">
        <v>593</v>
      </c>
      <c r="N97" s="40">
        <v>1.1599999999999999</v>
      </c>
      <c r="O97" s="41">
        <v>88295</v>
      </c>
      <c r="P97" s="146">
        <f>+O97</f>
        <v>88295</v>
      </c>
      <c r="Q97" s="446" t="s">
        <v>593</v>
      </c>
      <c r="R97" s="40">
        <v>1.1599999999999999</v>
      </c>
      <c r="S97" s="41">
        <v>91505</v>
      </c>
      <c r="T97" s="146">
        <f>+S97</f>
        <v>91505</v>
      </c>
      <c r="U97" s="446" t="s">
        <v>593</v>
      </c>
      <c r="V97" s="40">
        <v>1.1599999999999999</v>
      </c>
      <c r="W97" s="41">
        <v>80267.810400000002</v>
      </c>
      <c r="X97" s="146">
        <f>+W97</f>
        <v>80267.810400000002</v>
      </c>
      <c r="Y97" s="446" t="s">
        <v>593</v>
      </c>
      <c r="Z97" s="40">
        <v>1.1599999999999999</v>
      </c>
      <c r="AA97" s="41">
        <v>90703</v>
      </c>
      <c r="AB97" s="146">
        <f>+AA97</f>
        <v>90703</v>
      </c>
      <c r="AC97" s="446" t="s">
        <v>593</v>
      </c>
      <c r="AD97" s="563">
        <v>1.1599999999999999</v>
      </c>
      <c r="AE97" s="570">
        <v>97553.685443340393</v>
      </c>
      <c r="AF97" s="570">
        <f t="shared" si="37"/>
        <v>97553.685443340393</v>
      </c>
      <c r="AG97" s="404">
        <f t="shared" si="34"/>
        <v>88181.382236690071</v>
      </c>
    </row>
    <row r="98" spans="1:37" x14ac:dyDescent="0.2">
      <c r="A98" s="7">
        <v>85</v>
      </c>
      <c r="B98" s="13" t="s">
        <v>221</v>
      </c>
      <c r="C98" s="230">
        <v>761460</v>
      </c>
      <c r="D98" s="368">
        <f t="shared" si="35"/>
        <v>832123.48800000001</v>
      </c>
      <c r="E98" s="115">
        <v>976600</v>
      </c>
      <c r="F98" s="190">
        <f t="shared" si="36"/>
        <v>1027383.2</v>
      </c>
      <c r="G98" s="271">
        <v>945192.54399999999</v>
      </c>
      <c r="H98" s="243">
        <f t="shared" si="28"/>
        <v>993397.36374399997</v>
      </c>
      <c r="I98" s="158">
        <f t="shared" si="29"/>
        <v>950968.01724800002</v>
      </c>
      <c r="K98" s="133">
        <v>85</v>
      </c>
      <c r="L98" s="206" t="s">
        <v>221</v>
      </c>
      <c r="M98" s="122">
        <v>865740</v>
      </c>
      <c r="N98" s="40">
        <v>5.95</v>
      </c>
      <c r="O98" s="41">
        <v>370936</v>
      </c>
      <c r="P98" s="146">
        <f t="shared" si="30"/>
        <v>1236676</v>
      </c>
      <c r="Q98" s="122">
        <v>828900</v>
      </c>
      <c r="R98" s="40">
        <v>5.95</v>
      </c>
      <c r="S98" s="41">
        <v>374248</v>
      </c>
      <c r="T98" s="146">
        <f t="shared" si="31"/>
        <v>1203148</v>
      </c>
      <c r="U98" s="122">
        <v>859600</v>
      </c>
      <c r="V98" s="40">
        <v>5.95</v>
      </c>
      <c r="W98" s="41">
        <v>331192.54399999999</v>
      </c>
      <c r="X98" s="146">
        <f t="shared" si="32"/>
        <v>1190792.544</v>
      </c>
      <c r="Y98" s="122">
        <v>896440</v>
      </c>
      <c r="Z98" s="40">
        <v>5.95</v>
      </c>
      <c r="AA98" s="41">
        <v>377560</v>
      </c>
      <c r="AB98" s="146">
        <f t="shared" si="33"/>
        <v>1274000</v>
      </c>
      <c r="AC98" s="446" t="s">
        <v>593</v>
      </c>
      <c r="AD98" s="563">
        <v>5.95</v>
      </c>
      <c r="AE98" s="570">
        <v>189236.08426277601</v>
      </c>
      <c r="AF98" s="570">
        <f t="shared" si="37"/>
        <v>189236.08426277601</v>
      </c>
      <c r="AG98" s="404">
        <f t="shared" si="34"/>
        <v>1007470.1075851293</v>
      </c>
    </row>
    <row r="99" spans="1:37" x14ac:dyDescent="0.2">
      <c r="A99" s="7">
        <v>86</v>
      </c>
      <c r="B99" s="13" t="s">
        <v>65</v>
      </c>
      <c r="C99" s="230">
        <v>98980</v>
      </c>
      <c r="D99" s="368">
        <f t="shared" si="35"/>
        <v>108165.344</v>
      </c>
      <c r="E99" s="115">
        <v>127015</v>
      </c>
      <c r="F99" s="190">
        <f t="shared" si="36"/>
        <v>133619.78</v>
      </c>
      <c r="G99" s="271">
        <v>122930.1976</v>
      </c>
      <c r="H99" s="243">
        <f t="shared" si="28"/>
        <v>129199.6376776</v>
      </c>
      <c r="I99" s="158">
        <f t="shared" si="29"/>
        <v>123661.58722586666</v>
      </c>
      <c r="K99" s="133">
        <v>86</v>
      </c>
      <c r="L99" s="206" t="s">
        <v>65</v>
      </c>
      <c r="M99" s="122">
        <v>109600</v>
      </c>
      <c r="N99" s="40">
        <v>2.0299999999999998</v>
      </c>
      <c r="O99" s="41">
        <v>47223</v>
      </c>
      <c r="P99" s="146">
        <f t="shared" si="30"/>
        <v>156823</v>
      </c>
      <c r="Q99" s="122">
        <v>106400</v>
      </c>
      <c r="R99" s="40">
        <v>2.0299999999999998</v>
      </c>
      <c r="S99" s="41">
        <v>49370</v>
      </c>
      <c r="T99" s="146">
        <f t="shared" si="31"/>
        <v>155770</v>
      </c>
      <c r="U99" s="122">
        <v>115200</v>
      </c>
      <c r="V99" s="40">
        <v>2.0299999999999998</v>
      </c>
      <c r="W99" s="41">
        <v>42930.1976</v>
      </c>
      <c r="X99" s="146">
        <f t="shared" si="32"/>
        <v>158130.19760000001</v>
      </c>
      <c r="Y99" s="122">
        <v>118400</v>
      </c>
      <c r="Z99" s="40">
        <v>2.0299999999999998</v>
      </c>
      <c r="AA99" s="41">
        <v>47653</v>
      </c>
      <c r="AB99" s="146">
        <f t="shared" si="33"/>
        <v>166053</v>
      </c>
      <c r="AC99" s="571">
        <v>199671.28599514099</v>
      </c>
      <c r="AD99" s="563">
        <v>2.0299999999999998</v>
      </c>
      <c r="AE99" s="570">
        <v>49331.485182767799</v>
      </c>
      <c r="AF99" s="570">
        <f t="shared" si="37"/>
        <v>249002.77117790878</v>
      </c>
      <c r="AG99" s="404">
        <f t="shared" si="34"/>
        <v>168240.09266729592</v>
      </c>
    </row>
    <row r="100" spans="1:37" x14ac:dyDescent="0.2">
      <c r="A100" s="7">
        <v>87</v>
      </c>
      <c r="B100" s="13" t="s">
        <v>66</v>
      </c>
      <c r="C100" s="230">
        <v>363580</v>
      </c>
      <c r="D100" s="368">
        <f t="shared" si="35"/>
        <v>397320.22399999999</v>
      </c>
      <c r="E100" s="115">
        <v>466355</v>
      </c>
      <c r="F100" s="190">
        <f t="shared" si="36"/>
        <v>490605.46</v>
      </c>
      <c r="G100" s="271">
        <v>451357.0232</v>
      </c>
      <c r="H100" s="243">
        <f t="shared" si="28"/>
        <v>474376.23138319998</v>
      </c>
      <c r="I100" s="158">
        <f t="shared" si="29"/>
        <v>454100.63846106664</v>
      </c>
      <c r="K100" s="133">
        <v>87</v>
      </c>
      <c r="L100" s="206" t="s">
        <v>66</v>
      </c>
      <c r="M100" s="122">
        <v>401410</v>
      </c>
      <c r="N100" s="40">
        <v>1.76</v>
      </c>
      <c r="O100" s="41">
        <v>174193</v>
      </c>
      <c r="P100" s="146">
        <f t="shared" si="30"/>
        <v>575603</v>
      </c>
      <c r="Q100" s="122">
        <v>372110</v>
      </c>
      <c r="R100" s="40">
        <v>1.76</v>
      </c>
      <c r="S100" s="41">
        <v>180527</v>
      </c>
      <c r="T100" s="146">
        <f t="shared" si="31"/>
        <v>552637</v>
      </c>
      <c r="U100" s="122">
        <v>433640</v>
      </c>
      <c r="V100" s="40">
        <v>1.76</v>
      </c>
      <c r="W100" s="41">
        <v>158357.0232</v>
      </c>
      <c r="X100" s="146">
        <f t="shared" si="32"/>
        <v>591997.02319999994</v>
      </c>
      <c r="Y100" s="122">
        <v>430710</v>
      </c>
      <c r="Z100" s="40">
        <v>1.76</v>
      </c>
      <c r="AA100" s="41">
        <v>171026</v>
      </c>
      <c r="AB100" s="146">
        <f t="shared" si="33"/>
        <v>601736</v>
      </c>
      <c r="AC100" s="571">
        <v>752729.05434676295</v>
      </c>
      <c r="AD100" s="563">
        <v>1.76</v>
      </c>
      <c r="AE100" s="570">
        <v>187429.534532344</v>
      </c>
      <c r="AF100" s="570">
        <f t="shared" si="37"/>
        <v>940158.58887910692</v>
      </c>
      <c r="AG100" s="404">
        <f t="shared" si="34"/>
        <v>619372.0417566956</v>
      </c>
    </row>
    <row r="101" spans="1:37" x14ac:dyDescent="0.2">
      <c r="A101" s="7">
        <v>88</v>
      </c>
      <c r="B101" s="13" t="s">
        <v>67</v>
      </c>
      <c r="C101" s="230">
        <v>166600</v>
      </c>
      <c r="D101" s="368">
        <f t="shared" si="35"/>
        <v>182060.48</v>
      </c>
      <c r="E101" s="115">
        <v>213750</v>
      </c>
      <c r="F101" s="190">
        <f t="shared" si="36"/>
        <v>224865</v>
      </c>
      <c r="G101" s="271">
        <v>206875.8</v>
      </c>
      <c r="H101" s="243">
        <f t="shared" si="28"/>
        <v>217426.46579999998</v>
      </c>
      <c r="I101" s="158">
        <f t="shared" si="29"/>
        <v>208117.31526666667</v>
      </c>
      <c r="K101" s="133">
        <v>88</v>
      </c>
      <c r="L101" s="206" t="s">
        <v>67</v>
      </c>
      <c r="M101" s="122">
        <v>183580</v>
      </c>
      <c r="N101" s="40">
        <v>1.49</v>
      </c>
      <c r="O101" s="41">
        <v>80892</v>
      </c>
      <c r="P101" s="146">
        <f t="shared" si="30"/>
        <v>264472</v>
      </c>
      <c r="Q101" s="122">
        <v>180900</v>
      </c>
      <c r="R101" s="40">
        <v>1.49</v>
      </c>
      <c r="S101" s="41">
        <v>83078</v>
      </c>
      <c r="T101" s="146">
        <f t="shared" si="31"/>
        <v>263978</v>
      </c>
      <c r="U101" s="122">
        <v>191620</v>
      </c>
      <c r="V101" s="40">
        <v>1.49</v>
      </c>
      <c r="W101" s="41">
        <v>72875.799999999988</v>
      </c>
      <c r="X101" s="146">
        <f t="shared" si="32"/>
        <v>264495.8</v>
      </c>
      <c r="Y101" s="122">
        <v>194300</v>
      </c>
      <c r="Z101" s="40">
        <v>1.49</v>
      </c>
      <c r="AA101" s="41">
        <v>80163</v>
      </c>
      <c r="AB101" s="146">
        <f t="shared" si="33"/>
        <v>274463</v>
      </c>
      <c r="AC101" s="571">
        <v>315353.85645264399</v>
      </c>
      <c r="AD101" s="563">
        <v>1.49</v>
      </c>
      <c r="AE101" s="570">
        <v>79076.168025059902</v>
      </c>
      <c r="AF101" s="570">
        <f t="shared" si="37"/>
        <v>394430.0244777039</v>
      </c>
      <c r="AG101" s="404">
        <f t="shared" si="34"/>
        <v>278326.02329072845</v>
      </c>
    </row>
    <row r="102" spans="1:37" x14ac:dyDescent="0.2">
      <c r="A102" s="7">
        <v>89</v>
      </c>
      <c r="B102" s="13" t="s">
        <v>242</v>
      </c>
      <c r="C102" s="230">
        <v>1548400</v>
      </c>
      <c r="D102" s="368">
        <f t="shared" si="35"/>
        <v>1692091.52</v>
      </c>
      <c r="E102" s="115">
        <v>1985880</v>
      </c>
      <c r="F102" s="190">
        <f t="shared" si="36"/>
        <v>2089145.76</v>
      </c>
      <c r="G102" s="271">
        <v>1922014.0992000001</v>
      </c>
      <c r="H102" s="243">
        <f t="shared" si="28"/>
        <v>2020036.8182592001</v>
      </c>
      <c r="I102" s="158">
        <f t="shared" si="29"/>
        <v>1933758.0327530669</v>
      </c>
      <c r="K102" s="133">
        <v>89</v>
      </c>
      <c r="L102" s="206" t="s">
        <v>242</v>
      </c>
      <c r="M102" s="122">
        <v>1798560</v>
      </c>
      <c r="N102" s="40">
        <v>0.72</v>
      </c>
      <c r="O102" s="41">
        <v>747046</v>
      </c>
      <c r="P102" s="146">
        <f t="shared" si="30"/>
        <v>2545606</v>
      </c>
      <c r="Q102" s="122">
        <v>1573740</v>
      </c>
      <c r="R102" s="40">
        <v>0.72</v>
      </c>
      <c r="S102" s="41">
        <v>753776</v>
      </c>
      <c r="T102" s="146">
        <f t="shared" si="31"/>
        <v>2327516</v>
      </c>
      <c r="U102" s="122">
        <v>1848520</v>
      </c>
      <c r="V102" s="40">
        <v>0.72</v>
      </c>
      <c r="W102" s="41">
        <v>673014.09920000006</v>
      </c>
      <c r="X102" s="146">
        <f t="shared" si="32"/>
        <v>2521534.0992000001</v>
      </c>
      <c r="Y102" s="122">
        <v>1823540</v>
      </c>
      <c r="Z102" s="40">
        <v>0.72</v>
      </c>
      <c r="AA102" s="41">
        <v>760506</v>
      </c>
      <c r="AB102" s="146">
        <f t="shared" si="33"/>
        <v>2584046</v>
      </c>
      <c r="AC102" s="571">
        <v>580000</v>
      </c>
      <c r="AD102" s="563">
        <v>0.72</v>
      </c>
      <c r="AE102" s="570">
        <v>220000</v>
      </c>
      <c r="AF102" s="570">
        <f t="shared" si="37"/>
        <v>800000</v>
      </c>
      <c r="AG102" s="404">
        <f t="shared" si="34"/>
        <v>2118743.3553255112</v>
      </c>
    </row>
    <row r="103" spans="1:37" x14ac:dyDescent="0.2">
      <c r="A103" s="7">
        <v>90</v>
      </c>
      <c r="B103" s="13" t="s">
        <v>243</v>
      </c>
      <c r="C103" s="230">
        <v>1560160</v>
      </c>
      <c r="D103" s="368">
        <f t="shared" si="35"/>
        <v>1704942.848</v>
      </c>
      <c r="E103" s="115">
        <v>2000890</v>
      </c>
      <c r="F103" s="190">
        <f t="shared" si="36"/>
        <v>2104936.2799999998</v>
      </c>
      <c r="G103" s="271">
        <v>1936541.3775999998</v>
      </c>
      <c r="H103" s="243">
        <f t="shared" si="28"/>
        <v>2035304.9878575997</v>
      </c>
      <c r="I103" s="158">
        <f t="shared" si="29"/>
        <v>1948394.7052858665</v>
      </c>
      <c r="K103" s="133">
        <v>90</v>
      </c>
      <c r="L103" s="206" t="s">
        <v>243</v>
      </c>
      <c r="M103" s="122">
        <v>1699650</v>
      </c>
      <c r="N103" s="40">
        <v>0.8</v>
      </c>
      <c r="O103" s="41">
        <v>758846</v>
      </c>
      <c r="P103" s="146">
        <f t="shared" si="30"/>
        <v>2458496</v>
      </c>
      <c r="Q103" s="122">
        <v>1737420</v>
      </c>
      <c r="R103" s="40">
        <v>0.8</v>
      </c>
      <c r="S103" s="41">
        <v>765622</v>
      </c>
      <c r="T103" s="146">
        <f t="shared" si="31"/>
        <v>2503042</v>
      </c>
      <c r="U103" s="122">
        <v>1762600</v>
      </c>
      <c r="V103" s="40">
        <v>0.8</v>
      </c>
      <c r="W103" s="41">
        <v>677541.37759999977</v>
      </c>
      <c r="X103" s="146">
        <f t="shared" si="32"/>
        <v>2440141.3775999998</v>
      </c>
      <c r="Y103" s="122">
        <v>1825550</v>
      </c>
      <c r="Z103" s="40">
        <v>0.8</v>
      </c>
      <c r="AA103" s="41">
        <v>758846</v>
      </c>
      <c r="AB103" s="146">
        <f t="shared" si="33"/>
        <v>2584396</v>
      </c>
      <c r="AC103" s="571">
        <v>880000</v>
      </c>
      <c r="AD103" s="563">
        <v>0.8</v>
      </c>
      <c r="AE103" s="570">
        <v>220000</v>
      </c>
      <c r="AF103" s="570">
        <f t="shared" si="37"/>
        <v>1100000</v>
      </c>
      <c r="AG103" s="404">
        <f t="shared" si="34"/>
        <v>2172411.680480978</v>
      </c>
    </row>
    <row r="104" spans="1:37" x14ac:dyDescent="0.2">
      <c r="A104" s="7">
        <v>91</v>
      </c>
      <c r="B104" s="13" t="s">
        <v>244</v>
      </c>
      <c r="C104" s="230">
        <v>49980</v>
      </c>
      <c r="D104" s="368">
        <f t="shared" si="35"/>
        <v>54618.144</v>
      </c>
      <c r="E104" s="115">
        <v>64125</v>
      </c>
      <c r="F104" s="190">
        <f t="shared" si="36"/>
        <v>67459.5</v>
      </c>
      <c r="G104" s="271">
        <v>62062.74</v>
      </c>
      <c r="H104" s="243">
        <f t="shared" si="28"/>
        <v>65227.939739999994</v>
      </c>
      <c r="I104" s="158">
        <f t="shared" si="29"/>
        <v>62435.194580000003</v>
      </c>
      <c r="K104" s="133">
        <v>91</v>
      </c>
      <c r="L104" s="206" t="s">
        <v>244</v>
      </c>
      <c r="M104" s="122">
        <v>57200</v>
      </c>
      <c r="N104" s="40">
        <v>0.44</v>
      </c>
      <c r="O104" s="41">
        <v>24490</v>
      </c>
      <c r="P104" s="146">
        <f t="shared" si="30"/>
        <v>81690</v>
      </c>
      <c r="Q104" s="122">
        <v>50400</v>
      </c>
      <c r="R104" s="40">
        <v>0.44</v>
      </c>
      <c r="S104" s="41">
        <v>24710</v>
      </c>
      <c r="T104" s="146">
        <f t="shared" si="31"/>
        <v>75110</v>
      </c>
      <c r="U104" s="122">
        <v>57600</v>
      </c>
      <c r="V104" s="40">
        <v>0.44</v>
      </c>
      <c r="W104" s="41">
        <v>22062.739999999998</v>
      </c>
      <c r="X104" s="146">
        <f t="shared" si="32"/>
        <v>79662.739999999991</v>
      </c>
      <c r="Y104" s="122">
        <v>60000</v>
      </c>
      <c r="Z104" s="40">
        <v>0.44</v>
      </c>
      <c r="AA104" s="41">
        <v>25152</v>
      </c>
      <c r="AB104" s="146">
        <f t="shared" si="33"/>
        <v>85152</v>
      </c>
      <c r="AC104" s="571">
        <v>255000</v>
      </c>
      <c r="AD104" s="563">
        <v>0.44</v>
      </c>
      <c r="AE104" s="570">
        <v>180000</v>
      </c>
      <c r="AF104" s="570">
        <f t="shared" si="37"/>
        <v>435000</v>
      </c>
      <c r="AG104" s="404">
        <f t="shared" si="34"/>
        <v>136508.32243</v>
      </c>
    </row>
    <row r="105" spans="1:37" x14ac:dyDescent="0.2">
      <c r="A105" s="7">
        <v>92</v>
      </c>
      <c r="B105" s="13" t="s">
        <v>114</v>
      </c>
      <c r="C105" s="230">
        <v>155820</v>
      </c>
      <c r="D105" s="368">
        <f t="shared" si="35"/>
        <v>170280.09599999999</v>
      </c>
      <c r="E105" s="115">
        <v>199880</v>
      </c>
      <c r="F105" s="190">
        <f t="shared" si="36"/>
        <v>210273.76</v>
      </c>
      <c r="G105" s="271">
        <v>193451.85920000001</v>
      </c>
      <c r="H105" s="243">
        <f t="shared" si="28"/>
        <v>203317.90401920001</v>
      </c>
      <c r="I105" s="158">
        <f t="shared" si="29"/>
        <v>194623.9200064</v>
      </c>
      <c r="K105" s="133">
        <v>92</v>
      </c>
      <c r="L105" s="206" t="s">
        <v>114</v>
      </c>
      <c r="M105" s="122">
        <v>176400</v>
      </c>
      <c r="N105" s="40">
        <v>0.71</v>
      </c>
      <c r="O105" s="41">
        <v>74872</v>
      </c>
      <c r="P105" s="146">
        <f t="shared" si="30"/>
        <v>251272</v>
      </c>
      <c r="Q105" s="122">
        <v>167580</v>
      </c>
      <c r="R105" s="40">
        <v>0.71</v>
      </c>
      <c r="S105" s="41">
        <v>76895</v>
      </c>
      <c r="T105" s="146">
        <f t="shared" si="31"/>
        <v>244475</v>
      </c>
      <c r="U105" s="122">
        <v>177660</v>
      </c>
      <c r="V105" s="40">
        <v>0.71</v>
      </c>
      <c r="W105" s="41">
        <v>67451.859200000006</v>
      </c>
      <c r="X105" s="146">
        <f t="shared" si="32"/>
        <v>245111.85920000001</v>
      </c>
      <c r="Y105" s="122">
        <v>189000</v>
      </c>
      <c r="Z105" s="40">
        <v>0.71</v>
      </c>
      <c r="AA105" s="41">
        <v>74872</v>
      </c>
      <c r="AB105" s="146">
        <f t="shared" si="33"/>
        <v>263872</v>
      </c>
      <c r="AC105" s="571">
        <v>85573.408283632001</v>
      </c>
      <c r="AD105" s="563">
        <v>0.71</v>
      </c>
      <c r="AE105" s="570">
        <v>19959.205135784199</v>
      </c>
      <c r="AF105" s="570">
        <f t="shared" si="37"/>
        <v>105532.6134194162</v>
      </c>
      <c r="AG105" s="404">
        <f t="shared" si="34"/>
        <v>217481.2321043027</v>
      </c>
    </row>
    <row r="106" spans="1:37" x14ac:dyDescent="0.2">
      <c r="A106" s="7">
        <v>93</v>
      </c>
      <c r="B106" s="13" t="s">
        <v>111</v>
      </c>
      <c r="C106" s="230">
        <v>584080</v>
      </c>
      <c r="D106" s="368">
        <f t="shared" si="35"/>
        <v>638282.62399999995</v>
      </c>
      <c r="E106" s="115">
        <v>749170</v>
      </c>
      <c r="F106" s="190">
        <f t="shared" si="36"/>
        <v>788126.84</v>
      </c>
      <c r="G106" s="271">
        <v>725076.69279999996</v>
      </c>
      <c r="H106" s="243">
        <f t="shared" si="28"/>
        <v>762055.6041327999</v>
      </c>
      <c r="I106" s="158">
        <f t="shared" si="29"/>
        <v>729488.35604426672</v>
      </c>
      <c r="K106" s="133">
        <v>93</v>
      </c>
      <c r="L106" s="206" t="s">
        <v>111</v>
      </c>
      <c r="M106" s="122">
        <v>654690</v>
      </c>
      <c r="N106" s="40">
        <v>4.9400000000000004</v>
      </c>
      <c r="O106" s="41">
        <v>282025</v>
      </c>
      <c r="P106" s="146">
        <f t="shared" si="30"/>
        <v>936715</v>
      </c>
      <c r="Q106" s="122">
        <v>621720</v>
      </c>
      <c r="R106" s="40">
        <v>4.9400000000000004</v>
      </c>
      <c r="S106" s="41">
        <v>284566</v>
      </c>
      <c r="T106" s="146">
        <f t="shared" si="31"/>
        <v>906286</v>
      </c>
      <c r="U106" s="122">
        <v>682950</v>
      </c>
      <c r="V106" s="40">
        <v>4.9400000000000004</v>
      </c>
      <c r="W106" s="41">
        <v>254076.69279999996</v>
      </c>
      <c r="X106" s="146">
        <f t="shared" si="32"/>
        <v>937026.69279999996</v>
      </c>
      <c r="Y106" s="122">
        <v>692370</v>
      </c>
      <c r="Z106" s="40">
        <v>4.9400000000000004</v>
      </c>
      <c r="AA106" s="41">
        <v>276944</v>
      </c>
      <c r="AB106" s="146">
        <f t="shared" si="33"/>
        <v>969314</v>
      </c>
      <c r="AC106" s="571">
        <v>762237.21082272194</v>
      </c>
      <c r="AD106" s="563">
        <v>4.9400000000000004</v>
      </c>
      <c r="AE106" s="570">
        <v>189814.497115064</v>
      </c>
      <c r="AF106" s="570">
        <f t="shared" si="37"/>
        <v>952051.70793778589</v>
      </c>
      <c r="AG106" s="404">
        <f t="shared" si="34"/>
        <v>905146.95946367551</v>
      </c>
    </row>
    <row r="107" spans="1:37" x14ac:dyDescent="0.2">
      <c r="A107" s="7">
        <v>94</v>
      </c>
      <c r="B107" s="13" t="s">
        <v>222</v>
      </c>
      <c r="C107" s="230">
        <v>119560</v>
      </c>
      <c r="D107" s="368">
        <f t="shared" si="35"/>
        <v>130655.16800000001</v>
      </c>
      <c r="E107" s="115">
        <v>153330</v>
      </c>
      <c r="F107" s="190">
        <f t="shared" si="36"/>
        <v>161303.16</v>
      </c>
      <c r="G107" s="271">
        <v>148398.90720000002</v>
      </c>
      <c r="H107" s="243">
        <f t="shared" si="28"/>
        <v>155967.25146720003</v>
      </c>
      <c r="I107" s="158">
        <f t="shared" si="29"/>
        <v>149308.52648906666</v>
      </c>
      <c r="K107" s="133">
        <v>94</v>
      </c>
      <c r="L107" s="206" t="s">
        <v>222</v>
      </c>
      <c r="M107" s="122">
        <v>130560</v>
      </c>
      <c r="N107" s="40">
        <v>4.9400000000000004</v>
      </c>
      <c r="O107" s="41">
        <v>58163</v>
      </c>
      <c r="P107" s="146">
        <f t="shared" si="30"/>
        <v>188723</v>
      </c>
      <c r="Q107" s="122">
        <v>120960</v>
      </c>
      <c r="R107" s="40">
        <v>4.9400000000000004</v>
      </c>
      <c r="S107" s="41">
        <v>58687</v>
      </c>
      <c r="T107" s="146">
        <f t="shared" si="31"/>
        <v>179647</v>
      </c>
      <c r="U107" s="122">
        <v>140160</v>
      </c>
      <c r="V107" s="40">
        <v>4.9400000000000004</v>
      </c>
      <c r="W107" s="41">
        <v>52398.907200000016</v>
      </c>
      <c r="X107" s="146">
        <f t="shared" si="32"/>
        <v>192558.90720000002</v>
      </c>
      <c r="Y107" s="122">
        <v>141120</v>
      </c>
      <c r="Z107" s="40">
        <v>4.9400000000000004</v>
      </c>
      <c r="AA107" s="41">
        <v>57115</v>
      </c>
      <c r="AB107" s="146">
        <f t="shared" si="33"/>
        <v>198235</v>
      </c>
      <c r="AC107" s="571">
        <v>253550.83935890999</v>
      </c>
      <c r="AD107" s="563">
        <v>4.9400000000000004</v>
      </c>
      <c r="AE107" s="570">
        <v>35346.571699378001</v>
      </c>
      <c r="AF107" s="570">
        <f t="shared" si="37"/>
        <v>288897.41105828801</v>
      </c>
      <c r="AG107" s="404">
        <f t="shared" si="34"/>
        <v>199561.6407912258</v>
      </c>
    </row>
    <row r="108" spans="1:37" x14ac:dyDescent="0.2">
      <c r="A108" s="7">
        <v>95</v>
      </c>
      <c r="B108" s="13" t="s">
        <v>519</v>
      </c>
      <c r="C108" s="329" t="s">
        <v>593</v>
      </c>
      <c r="D108" s="332" t="s">
        <v>593</v>
      </c>
      <c r="E108" s="115">
        <v>113050</v>
      </c>
      <c r="F108" s="190">
        <f t="shared" si="36"/>
        <v>118928.6</v>
      </c>
      <c r="G108" s="271">
        <v>109414.31200000001</v>
      </c>
      <c r="H108" s="243">
        <f t="shared" si="28"/>
        <v>114994.44191200001</v>
      </c>
      <c r="I108" s="158">
        <f t="shared" si="29"/>
        <v>116961.52095600001</v>
      </c>
      <c r="K108" s="133">
        <v>95</v>
      </c>
      <c r="L108" s="206" t="s">
        <v>519</v>
      </c>
      <c r="M108" s="122">
        <v>102240</v>
      </c>
      <c r="N108" s="40">
        <v>0.2583783783783784</v>
      </c>
      <c r="O108" s="41">
        <v>43024</v>
      </c>
      <c r="P108" s="146">
        <f t="shared" si="30"/>
        <v>145264</v>
      </c>
      <c r="Q108" s="122">
        <v>94430</v>
      </c>
      <c r="R108" s="40">
        <v>0.2583783783783784</v>
      </c>
      <c r="S108" s="41">
        <v>44176</v>
      </c>
      <c r="T108" s="146">
        <f t="shared" si="31"/>
        <v>138606</v>
      </c>
      <c r="U108" s="122">
        <v>105790</v>
      </c>
      <c r="V108" s="40">
        <v>0.2583783783783784</v>
      </c>
      <c r="W108" s="41">
        <v>38414.312000000005</v>
      </c>
      <c r="X108" s="146">
        <f t="shared" si="32"/>
        <v>144204.31200000001</v>
      </c>
      <c r="Y108" s="122">
        <v>103660</v>
      </c>
      <c r="Z108" s="40">
        <v>0.2583783783783784</v>
      </c>
      <c r="AA108" s="41">
        <v>41872</v>
      </c>
      <c r="AB108" s="146">
        <f t="shared" si="33"/>
        <v>145532</v>
      </c>
      <c r="AC108" s="571">
        <v>137868.26890140699</v>
      </c>
      <c r="AD108" s="563">
        <v>0.25837837837837802</v>
      </c>
      <c r="AE108" s="570">
        <v>41281.246033122501</v>
      </c>
      <c r="AF108" s="570">
        <f t="shared" si="37"/>
        <v>179149.51493452949</v>
      </c>
      <c r="AG108" s="404">
        <f t="shared" si="34"/>
        <v>144952.89131508826</v>
      </c>
    </row>
    <row r="109" spans="1:37" s="240" customFormat="1" x14ac:dyDescent="0.2">
      <c r="A109" s="661" t="s">
        <v>192</v>
      </c>
      <c r="B109" s="662"/>
      <c r="C109" s="180"/>
      <c r="D109" s="180"/>
      <c r="E109" s="180"/>
      <c r="F109" s="180"/>
      <c r="G109" s="111"/>
      <c r="H109" s="118"/>
      <c r="I109" s="119"/>
      <c r="J109" s="111"/>
      <c r="K109" s="205" t="s">
        <v>192</v>
      </c>
      <c r="L109" s="205"/>
      <c r="M109" s="204"/>
      <c r="N109" s="204"/>
      <c r="O109" s="204"/>
      <c r="P109" s="269"/>
      <c r="Q109" s="204"/>
      <c r="R109" s="204"/>
      <c r="S109" s="204"/>
      <c r="T109" s="269"/>
      <c r="U109" s="204"/>
      <c r="V109" s="204"/>
      <c r="W109" s="204"/>
      <c r="X109" s="269"/>
      <c r="Y109" s="204"/>
      <c r="Z109" s="204"/>
      <c r="AA109" s="204"/>
      <c r="AB109" s="269"/>
      <c r="AC109" s="595"/>
      <c r="AD109" s="233"/>
      <c r="AE109" s="595"/>
      <c r="AF109" s="233"/>
      <c r="AG109" s="233"/>
      <c r="AH109" s="233"/>
      <c r="AK109" s="241"/>
    </row>
    <row r="110" spans="1:37" x14ac:dyDescent="0.2">
      <c r="A110" s="7">
        <v>96</v>
      </c>
      <c r="B110" s="13" t="s">
        <v>74</v>
      </c>
      <c r="C110" s="230">
        <v>1160320</v>
      </c>
      <c r="D110" s="368">
        <f t="shared" ref="D110:D120" si="38">C110*9.28%+C110</f>
        <v>1267997.696</v>
      </c>
      <c r="E110" s="115">
        <v>1488175</v>
      </c>
      <c r="F110" s="190">
        <f t="shared" ref="F110:F120" si="39">+E110*5.2%+E110</f>
        <v>1565560.1</v>
      </c>
      <c r="G110" s="271">
        <v>1440315.2920000001</v>
      </c>
      <c r="H110" s="243">
        <f t="shared" si="28"/>
        <v>1513771.3718920001</v>
      </c>
      <c r="I110" s="158">
        <f t="shared" si="29"/>
        <v>1449109.7226306666</v>
      </c>
      <c r="K110" s="133">
        <v>96</v>
      </c>
      <c r="L110" s="206" t="s">
        <v>74</v>
      </c>
      <c r="M110" s="122">
        <v>1291680</v>
      </c>
      <c r="N110" s="40">
        <v>1.24</v>
      </c>
      <c r="O110" s="41">
        <v>559790</v>
      </c>
      <c r="P110" s="146">
        <f t="shared" si="30"/>
        <v>1851470</v>
      </c>
      <c r="Q110" s="122">
        <v>1263600</v>
      </c>
      <c r="R110" s="40">
        <v>1.24</v>
      </c>
      <c r="S110" s="41">
        <v>564833</v>
      </c>
      <c r="T110" s="146">
        <f t="shared" si="31"/>
        <v>1828433</v>
      </c>
      <c r="U110" s="122">
        <v>1404000</v>
      </c>
      <c r="V110" s="40">
        <v>1.24</v>
      </c>
      <c r="W110" s="41">
        <v>504315.29200000013</v>
      </c>
      <c r="X110" s="146">
        <f t="shared" si="32"/>
        <v>1908315.2920000001</v>
      </c>
      <c r="Y110" s="122">
        <v>1357200</v>
      </c>
      <c r="Z110" s="40">
        <v>1.24</v>
      </c>
      <c r="AA110" s="41">
        <v>544661</v>
      </c>
      <c r="AB110" s="146">
        <f t="shared" si="33"/>
        <v>1901861</v>
      </c>
      <c r="AC110" s="571">
        <v>4362216.7331917398</v>
      </c>
      <c r="AD110" s="563">
        <v>1.24</v>
      </c>
      <c r="AE110" s="570">
        <v>90081.378784015295</v>
      </c>
      <c r="AF110" s="570">
        <f t="shared" ref="AF110:AF120" si="40">IF(AND(AC110="",AE110=""),"",SUM(AC110,AE110))</f>
        <v>4452298.1119757546</v>
      </c>
      <c r="AG110" s="404">
        <f t="shared" si="34"/>
        <v>2231914.5211010706</v>
      </c>
    </row>
    <row r="111" spans="1:37" x14ac:dyDescent="0.2">
      <c r="A111" s="7">
        <v>97</v>
      </c>
      <c r="B111" s="13" t="s">
        <v>75</v>
      </c>
      <c r="C111" s="230">
        <v>1102500</v>
      </c>
      <c r="D111" s="368">
        <f t="shared" si="38"/>
        <v>1204812</v>
      </c>
      <c r="E111" s="115">
        <v>1413980</v>
      </c>
      <c r="F111" s="190">
        <f t="shared" si="39"/>
        <v>1487506.96</v>
      </c>
      <c r="G111" s="271">
        <v>1368506.4032000001</v>
      </c>
      <c r="H111" s="243">
        <f t="shared" si="28"/>
        <v>1438300.2297632</v>
      </c>
      <c r="I111" s="158">
        <f t="shared" si="29"/>
        <v>1376873.0632543999</v>
      </c>
      <c r="K111" s="133">
        <v>97</v>
      </c>
      <c r="L111" s="206" t="s">
        <v>75</v>
      </c>
      <c r="M111" s="122">
        <v>1201500</v>
      </c>
      <c r="N111" s="40">
        <v>1.41</v>
      </c>
      <c r="O111" s="41">
        <v>526357</v>
      </c>
      <c r="P111" s="146">
        <f t="shared" si="30"/>
        <v>1727857</v>
      </c>
      <c r="Q111" s="122">
        <v>1157000</v>
      </c>
      <c r="R111" s="40">
        <v>1.41</v>
      </c>
      <c r="S111" s="41">
        <v>550282</v>
      </c>
      <c r="T111" s="146">
        <f t="shared" si="31"/>
        <v>1707282</v>
      </c>
      <c r="U111" s="122">
        <v>1281600</v>
      </c>
      <c r="V111" s="40">
        <v>1.41</v>
      </c>
      <c r="W111" s="41">
        <v>478506.40320000006</v>
      </c>
      <c r="X111" s="146">
        <f t="shared" si="32"/>
        <v>1760106.4032000001</v>
      </c>
      <c r="Y111" s="122">
        <v>1308300</v>
      </c>
      <c r="Z111" s="40">
        <v>1.41</v>
      </c>
      <c r="AA111" s="41">
        <v>516787</v>
      </c>
      <c r="AB111" s="146">
        <f t="shared" si="33"/>
        <v>1825087</v>
      </c>
      <c r="AC111" s="571">
        <v>2388135.9105009399</v>
      </c>
      <c r="AD111" s="563">
        <v>1.41</v>
      </c>
      <c r="AE111" s="570">
        <v>325995.19009456399</v>
      </c>
      <c r="AF111" s="570">
        <f t="shared" si="40"/>
        <v>2714131.100595504</v>
      </c>
      <c r="AG111" s="404">
        <f t="shared" si="34"/>
        <v>1851889.4278416506</v>
      </c>
    </row>
    <row r="112" spans="1:37" x14ac:dyDescent="0.2">
      <c r="A112" s="7">
        <v>98</v>
      </c>
      <c r="B112" s="13" t="s">
        <v>71</v>
      </c>
      <c r="C112" s="230">
        <v>1780660</v>
      </c>
      <c r="D112" s="368">
        <f t="shared" si="38"/>
        <v>1945905.2479999999</v>
      </c>
      <c r="E112" s="115">
        <v>2283705</v>
      </c>
      <c r="F112" s="190">
        <f t="shared" si="39"/>
        <v>2402457.66</v>
      </c>
      <c r="G112" s="271">
        <v>2210261.0471999999</v>
      </c>
      <c r="H112" s="243">
        <f t="shared" si="28"/>
        <v>2322984.3606071998</v>
      </c>
      <c r="I112" s="158">
        <f t="shared" si="29"/>
        <v>2223782.4228690662</v>
      </c>
      <c r="K112" s="133">
        <v>98</v>
      </c>
      <c r="L112" s="206" t="s">
        <v>71</v>
      </c>
      <c r="M112" s="122">
        <v>1939950</v>
      </c>
      <c r="N112" s="40">
        <v>1.54</v>
      </c>
      <c r="O112" s="41">
        <v>866052</v>
      </c>
      <c r="P112" s="146">
        <f t="shared" si="30"/>
        <v>2806002</v>
      </c>
      <c r="Q112" s="122">
        <v>1896840</v>
      </c>
      <c r="R112" s="40">
        <v>1.54</v>
      </c>
      <c r="S112" s="41">
        <v>889250</v>
      </c>
      <c r="T112" s="146">
        <f t="shared" si="31"/>
        <v>2786090</v>
      </c>
      <c r="U112" s="122">
        <v>2126760</v>
      </c>
      <c r="V112" s="40">
        <v>1.54</v>
      </c>
      <c r="W112" s="41">
        <v>773261.04719999991</v>
      </c>
      <c r="X112" s="146">
        <f t="shared" si="32"/>
        <v>2900021.0471999999</v>
      </c>
      <c r="Y112" s="122">
        <v>2098020</v>
      </c>
      <c r="Z112" s="40">
        <v>1.54</v>
      </c>
      <c r="AA112" s="41">
        <v>835122</v>
      </c>
      <c r="AB112" s="146">
        <f t="shared" si="33"/>
        <v>2933142</v>
      </c>
      <c r="AC112" s="571">
        <v>1400200.33071212</v>
      </c>
      <c r="AD112" s="563">
        <v>1.54</v>
      </c>
      <c r="AE112" s="570">
        <v>25763.686085103</v>
      </c>
      <c r="AF112" s="570">
        <f t="shared" si="40"/>
        <v>1425964.0167972231</v>
      </c>
      <c r="AG112" s="404">
        <f t="shared" si="34"/>
        <v>2512500.2478110478</v>
      </c>
    </row>
    <row r="113" spans="1:37" x14ac:dyDescent="0.2">
      <c r="A113" s="7">
        <v>99</v>
      </c>
      <c r="B113" s="13" t="s">
        <v>116</v>
      </c>
      <c r="C113" s="230">
        <v>1476860</v>
      </c>
      <c r="D113" s="368">
        <f t="shared" si="38"/>
        <v>1613912.608</v>
      </c>
      <c r="E113" s="115">
        <v>1894110</v>
      </c>
      <c r="F113" s="190">
        <f t="shared" si="39"/>
        <v>1992603.72</v>
      </c>
      <c r="G113" s="271">
        <v>1833195.4224</v>
      </c>
      <c r="H113" s="243">
        <f t="shared" si="28"/>
        <v>1926688.3889424</v>
      </c>
      <c r="I113" s="158">
        <f t="shared" si="29"/>
        <v>1844401.5723141332</v>
      </c>
      <c r="K113" s="133">
        <v>99</v>
      </c>
      <c r="L113" s="206" t="s">
        <v>116</v>
      </c>
      <c r="M113" s="122">
        <v>1633040</v>
      </c>
      <c r="N113" s="40">
        <v>1.1399999999999999</v>
      </c>
      <c r="O113" s="41">
        <v>718139</v>
      </c>
      <c r="P113" s="146">
        <f t="shared" si="30"/>
        <v>2351179</v>
      </c>
      <c r="Q113" s="122">
        <v>1537680</v>
      </c>
      <c r="R113" s="40">
        <v>1.1399999999999999</v>
      </c>
      <c r="S113" s="41">
        <v>737375</v>
      </c>
      <c r="T113" s="146">
        <f t="shared" si="31"/>
        <v>2275055</v>
      </c>
      <c r="U113" s="122">
        <v>1728400</v>
      </c>
      <c r="V113" s="40">
        <v>1.1399999999999999</v>
      </c>
      <c r="W113" s="41">
        <v>641195.42240000004</v>
      </c>
      <c r="X113" s="146">
        <f t="shared" si="32"/>
        <v>2369595.4224</v>
      </c>
      <c r="Y113" s="122">
        <v>1752240</v>
      </c>
      <c r="Z113" s="40">
        <v>1.1399999999999999</v>
      </c>
      <c r="AA113" s="41">
        <v>711727</v>
      </c>
      <c r="AB113" s="146">
        <f t="shared" si="33"/>
        <v>2463967</v>
      </c>
      <c r="AC113" s="571">
        <v>774914.752790667</v>
      </c>
      <c r="AD113" s="563">
        <v>1.1399999999999999</v>
      </c>
      <c r="AE113" s="570">
        <v>37731.534282097702</v>
      </c>
      <c r="AF113" s="570">
        <f t="shared" si="40"/>
        <v>812646.28707276471</v>
      </c>
      <c r="AG113" s="404">
        <f t="shared" si="34"/>
        <v>2019474.0469644831</v>
      </c>
    </row>
    <row r="114" spans="1:37" x14ac:dyDescent="0.2">
      <c r="A114" s="7">
        <v>100</v>
      </c>
      <c r="B114" s="13" t="s">
        <v>78</v>
      </c>
      <c r="C114" s="230">
        <v>494900</v>
      </c>
      <c r="D114" s="368">
        <f t="shared" si="38"/>
        <v>540826.72</v>
      </c>
      <c r="E114" s="115">
        <v>634695</v>
      </c>
      <c r="F114" s="190">
        <f t="shared" si="39"/>
        <v>667699.14</v>
      </c>
      <c r="G114" s="271">
        <v>521640</v>
      </c>
      <c r="H114" s="243">
        <f t="shared" si="28"/>
        <v>548243.64</v>
      </c>
      <c r="I114" s="158">
        <f t="shared" si="29"/>
        <v>585589.83333333337</v>
      </c>
      <c r="K114" s="133">
        <v>100</v>
      </c>
      <c r="L114" s="206" t="s">
        <v>78</v>
      </c>
      <c r="M114" s="446" t="s">
        <v>593</v>
      </c>
      <c r="N114" s="40">
        <v>1.49</v>
      </c>
      <c r="O114" s="41">
        <v>579020</v>
      </c>
      <c r="P114" s="146">
        <f>+O114</f>
        <v>579020</v>
      </c>
      <c r="Q114" s="446" t="s">
        <v>593</v>
      </c>
      <c r="R114" s="40">
        <v>1.49</v>
      </c>
      <c r="S114" s="41">
        <v>605102</v>
      </c>
      <c r="T114" s="146">
        <f>+S114</f>
        <v>605102</v>
      </c>
      <c r="U114" s="446" t="s">
        <v>593</v>
      </c>
      <c r="V114" s="40">
        <v>1.49</v>
      </c>
      <c r="W114" s="41">
        <v>521640</v>
      </c>
      <c r="X114" s="146">
        <f>+W114</f>
        <v>521640</v>
      </c>
      <c r="Y114" s="446" t="s">
        <v>593</v>
      </c>
      <c r="Z114" s="40">
        <v>1.49</v>
      </c>
      <c r="AA114" s="41">
        <v>589453</v>
      </c>
      <c r="AB114" s="146">
        <f>+AA114</f>
        <v>589453</v>
      </c>
      <c r="AC114" s="446" t="s">
        <v>593</v>
      </c>
      <c r="AD114" s="563">
        <v>1.49</v>
      </c>
      <c r="AE114" s="570">
        <v>362514.31257340102</v>
      </c>
      <c r="AF114" s="570">
        <f t="shared" si="40"/>
        <v>362514.31257340102</v>
      </c>
      <c r="AG114" s="404">
        <f t="shared" si="34"/>
        <v>540553.19098445575</v>
      </c>
    </row>
    <row r="115" spans="1:37" x14ac:dyDescent="0.2">
      <c r="A115" s="7">
        <v>101</v>
      </c>
      <c r="B115" s="13" t="s">
        <v>79</v>
      </c>
      <c r="C115" s="230">
        <v>159740</v>
      </c>
      <c r="D115" s="368">
        <f t="shared" si="38"/>
        <v>174563.872</v>
      </c>
      <c r="E115" s="115">
        <v>204820</v>
      </c>
      <c r="F115" s="190">
        <f t="shared" si="39"/>
        <v>215470.64</v>
      </c>
      <c r="G115" s="271">
        <v>198232.98880000002</v>
      </c>
      <c r="H115" s="243">
        <f t="shared" si="28"/>
        <v>208342.87122880001</v>
      </c>
      <c r="I115" s="158">
        <f t="shared" si="29"/>
        <v>199459.12774293334</v>
      </c>
      <c r="K115" s="133">
        <v>101</v>
      </c>
      <c r="L115" s="206" t="s">
        <v>79</v>
      </c>
      <c r="M115" s="122">
        <v>176730</v>
      </c>
      <c r="N115" s="40">
        <v>1.76</v>
      </c>
      <c r="O115" s="41">
        <v>76849</v>
      </c>
      <c r="P115" s="146">
        <f t="shared" si="30"/>
        <v>253579</v>
      </c>
      <c r="Q115" s="122">
        <v>163830</v>
      </c>
      <c r="R115" s="40">
        <v>1.76</v>
      </c>
      <c r="S115" s="41">
        <v>78233</v>
      </c>
      <c r="T115" s="146">
        <f t="shared" si="31"/>
        <v>242063</v>
      </c>
      <c r="U115" s="122">
        <v>192210</v>
      </c>
      <c r="V115" s="40">
        <v>1.76</v>
      </c>
      <c r="W115" s="41">
        <v>69232.988800000021</v>
      </c>
      <c r="X115" s="146">
        <f t="shared" si="32"/>
        <v>261442.98880000002</v>
      </c>
      <c r="Y115" s="122">
        <v>188340</v>
      </c>
      <c r="Z115" s="40">
        <v>1.76</v>
      </c>
      <c r="AA115" s="41">
        <v>77541</v>
      </c>
      <c r="AB115" s="146">
        <f t="shared" si="33"/>
        <v>265881</v>
      </c>
      <c r="AC115" s="571">
        <v>497593.52224185999</v>
      </c>
      <c r="AD115" s="563">
        <v>1.76</v>
      </c>
      <c r="AE115" s="570">
        <v>123859.585026827</v>
      </c>
      <c r="AF115" s="570">
        <f t="shared" si="40"/>
        <v>621453.10726868699</v>
      </c>
      <c r="AG115" s="404">
        <f t="shared" si="34"/>
        <v>307313.03730193671</v>
      </c>
    </row>
    <row r="116" spans="1:37" x14ac:dyDescent="0.2">
      <c r="A116" s="7">
        <v>102</v>
      </c>
      <c r="B116" s="13" t="s">
        <v>80</v>
      </c>
      <c r="C116" s="230">
        <v>150920</v>
      </c>
      <c r="D116" s="368">
        <f t="shared" si="38"/>
        <v>164925.37599999999</v>
      </c>
      <c r="E116" s="115">
        <v>193610</v>
      </c>
      <c r="F116" s="190">
        <f t="shared" si="39"/>
        <v>203677.72</v>
      </c>
      <c r="G116" s="271">
        <v>187383.5024</v>
      </c>
      <c r="H116" s="243">
        <f t="shared" si="28"/>
        <v>196940.06102239998</v>
      </c>
      <c r="I116" s="158">
        <f t="shared" si="29"/>
        <v>188514.38567413334</v>
      </c>
      <c r="K116" s="133">
        <v>102</v>
      </c>
      <c r="L116" s="206" t="s">
        <v>80</v>
      </c>
      <c r="M116" s="122">
        <v>173240</v>
      </c>
      <c r="N116" s="40">
        <v>1.76</v>
      </c>
      <c r="O116" s="41">
        <v>73230</v>
      </c>
      <c r="P116" s="146">
        <f t="shared" si="30"/>
        <v>246470</v>
      </c>
      <c r="Q116" s="122">
        <v>165920</v>
      </c>
      <c r="R116" s="40">
        <v>1.76</v>
      </c>
      <c r="S116" s="41">
        <v>73230</v>
      </c>
      <c r="T116" s="146">
        <f t="shared" si="31"/>
        <v>239150</v>
      </c>
      <c r="U116" s="122">
        <v>174460</v>
      </c>
      <c r="V116" s="40">
        <v>1.76</v>
      </c>
      <c r="W116" s="41">
        <v>65383.502399999998</v>
      </c>
      <c r="X116" s="146">
        <f t="shared" si="32"/>
        <v>239843.5024</v>
      </c>
      <c r="Y116" s="122">
        <v>183000</v>
      </c>
      <c r="Z116" s="40">
        <v>1.76</v>
      </c>
      <c r="AA116" s="41">
        <v>70614</v>
      </c>
      <c r="AB116" s="146">
        <f t="shared" si="33"/>
        <v>253614</v>
      </c>
      <c r="AC116" s="571">
        <v>527702.68441572995</v>
      </c>
      <c r="AD116" s="563">
        <v>1.76</v>
      </c>
      <c r="AE116" s="570">
        <v>133494.51692246599</v>
      </c>
      <c r="AF116" s="570">
        <f t="shared" si="40"/>
        <v>661197.20133819594</v>
      </c>
      <c r="AG116" s="404">
        <f t="shared" si="34"/>
        <v>304798.18156872154</v>
      </c>
    </row>
    <row r="117" spans="1:37" x14ac:dyDescent="0.2">
      <c r="A117" s="7">
        <v>103</v>
      </c>
      <c r="B117" s="13" t="s">
        <v>81</v>
      </c>
      <c r="C117" s="230">
        <v>227360</v>
      </c>
      <c r="D117" s="368">
        <f t="shared" si="38"/>
        <v>248459.008</v>
      </c>
      <c r="E117" s="115">
        <v>291555</v>
      </c>
      <c r="F117" s="190">
        <f t="shared" si="39"/>
        <v>306715.86</v>
      </c>
      <c r="G117" s="271">
        <v>282178.59119999997</v>
      </c>
      <c r="H117" s="243">
        <f t="shared" si="28"/>
        <v>296569.69935119996</v>
      </c>
      <c r="I117" s="158">
        <f t="shared" si="29"/>
        <v>283914.85578373331</v>
      </c>
      <c r="K117" s="133">
        <v>103</v>
      </c>
      <c r="L117" s="206" t="s">
        <v>81</v>
      </c>
      <c r="M117" s="122">
        <v>258030</v>
      </c>
      <c r="N117" s="40">
        <v>1.76</v>
      </c>
      <c r="O117" s="41">
        <v>109096</v>
      </c>
      <c r="P117" s="146">
        <f t="shared" si="30"/>
        <v>367126</v>
      </c>
      <c r="Q117" s="122">
        <v>230580</v>
      </c>
      <c r="R117" s="40">
        <v>1.76</v>
      </c>
      <c r="S117" s="41">
        <v>114055</v>
      </c>
      <c r="T117" s="146">
        <f t="shared" si="31"/>
        <v>344635</v>
      </c>
      <c r="U117" s="122">
        <v>254370</v>
      </c>
      <c r="V117" s="40">
        <v>1.76</v>
      </c>
      <c r="W117" s="41">
        <v>99178.591199999966</v>
      </c>
      <c r="X117" s="146">
        <f t="shared" si="32"/>
        <v>353548.59119999997</v>
      </c>
      <c r="Y117" s="122">
        <v>269010</v>
      </c>
      <c r="Z117" s="40">
        <v>1.76</v>
      </c>
      <c r="AA117" s="41">
        <v>107113</v>
      </c>
      <c r="AB117" s="146">
        <f t="shared" si="33"/>
        <v>376123</v>
      </c>
      <c r="AC117" s="571">
        <v>678248.49528508296</v>
      </c>
      <c r="AD117" s="563">
        <v>1.76</v>
      </c>
      <c r="AE117" s="570">
        <v>170227.69477458799</v>
      </c>
      <c r="AF117" s="570">
        <f t="shared" si="40"/>
        <v>848476.19005967095</v>
      </c>
      <c r="AG117" s="404">
        <f t="shared" si="34"/>
        <v>428970.60617390071</v>
      </c>
    </row>
    <row r="118" spans="1:37" x14ac:dyDescent="0.2">
      <c r="A118" s="7">
        <v>104</v>
      </c>
      <c r="B118" s="13" t="s">
        <v>82</v>
      </c>
      <c r="C118" s="230">
        <v>235200</v>
      </c>
      <c r="D118" s="368">
        <f t="shared" si="38"/>
        <v>257026.56</v>
      </c>
      <c r="E118" s="115">
        <v>301625</v>
      </c>
      <c r="F118" s="190">
        <f t="shared" si="39"/>
        <v>317309.5</v>
      </c>
      <c r="G118" s="271">
        <v>291924.74</v>
      </c>
      <c r="H118" s="243">
        <f t="shared" si="28"/>
        <v>306812.90174</v>
      </c>
      <c r="I118" s="158">
        <f t="shared" si="29"/>
        <v>293716.32058</v>
      </c>
      <c r="K118" s="133">
        <v>104</v>
      </c>
      <c r="L118" s="206" t="s">
        <v>82</v>
      </c>
      <c r="M118" s="122">
        <v>269800</v>
      </c>
      <c r="N118" s="40">
        <v>1.76</v>
      </c>
      <c r="O118" s="41">
        <v>112117</v>
      </c>
      <c r="P118" s="146">
        <f t="shared" si="30"/>
        <v>381917</v>
      </c>
      <c r="Q118" s="122">
        <v>241300</v>
      </c>
      <c r="R118" s="40">
        <v>1.76</v>
      </c>
      <c r="S118" s="41">
        <v>114156</v>
      </c>
      <c r="T118" s="146">
        <f t="shared" si="31"/>
        <v>355456</v>
      </c>
      <c r="U118" s="122">
        <v>281200</v>
      </c>
      <c r="V118" s="40">
        <v>1.76</v>
      </c>
      <c r="W118" s="41">
        <v>101924.73999999999</v>
      </c>
      <c r="X118" s="146">
        <f t="shared" si="32"/>
        <v>383124.74</v>
      </c>
      <c r="Y118" s="122">
        <v>279300</v>
      </c>
      <c r="Z118" s="40">
        <v>1.76</v>
      </c>
      <c r="AA118" s="41">
        <v>112117</v>
      </c>
      <c r="AB118" s="146">
        <f t="shared" si="33"/>
        <v>391417</v>
      </c>
      <c r="AC118" s="571">
        <v>575243.46679552598</v>
      </c>
      <c r="AD118" s="563">
        <v>1.76</v>
      </c>
      <c r="AE118" s="570">
        <v>143913.87172737101</v>
      </c>
      <c r="AF118" s="570">
        <f t="shared" si="40"/>
        <v>719157.33852289699</v>
      </c>
      <c r="AG118" s="404">
        <f t="shared" si="34"/>
        <v>420798.06651714951</v>
      </c>
    </row>
    <row r="119" spans="1:37" x14ac:dyDescent="0.2">
      <c r="A119" s="7">
        <v>105</v>
      </c>
      <c r="B119" s="13" t="s">
        <v>83</v>
      </c>
      <c r="C119" s="230">
        <v>247940</v>
      </c>
      <c r="D119" s="368">
        <f t="shared" si="38"/>
        <v>270948.83199999999</v>
      </c>
      <c r="E119" s="115">
        <v>317965</v>
      </c>
      <c r="F119" s="190">
        <f t="shared" si="39"/>
        <v>334499.18</v>
      </c>
      <c r="G119" s="271">
        <v>307739.24560000002</v>
      </c>
      <c r="H119" s="243">
        <f t="shared" si="28"/>
        <v>323433.94712560001</v>
      </c>
      <c r="I119" s="158">
        <f t="shared" si="29"/>
        <v>309627.31970853335</v>
      </c>
      <c r="K119" s="133">
        <v>105</v>
      </c>
      <c r="L119" s="206" t="s">
        <v>83</v>
      </c>
      <c r="M119" s="122">
        <v>286000</v>
      </c>
      <c r="N119" s="40">
        <v>1.76</v>
      </c>
      <c r="O119" s="41">
        <v>120668</v>
      </c>
      <c r="P119" s="146">
        <f t="shared" si="30"/>
        <v>406668</v>
      </c>
      <c r="Q119" s="122">
        <v>252000</v>
      </c>
      <c r="R119" s="40">
        <v>1.76</v>
      </c>
      <c r="S119" s="41">
        <v>123900</v>
      </c>
      <c r="T119" s="146">
        <f t="shared" si="31"/>
        <v>375900</v>
      </c>
      <c r="U119" s="122">
        <v>278000</v>
      </c>
      <c r="V119" s="40">
        <v>1.76</v>
      </c>
      <c r="W119" s="41">
        <v>107739.24560000002</v>
      </c>
      <c r="X119" s="146">
        <f t="shared" si="32"/>
        <v>385739.24560000002</v>
      </c>
      <c r="Y119" s="122">
        <v>294000</v>
      </c>
      <c r="Z119" s="40">
        <v>1.76</v>
      </c>
      <c r="AA119" s="41">
        <v>122823</v>
      </c>
      <c r="AB119" s="146">
        <f t="shared" si="33"/>
        <v>416823</v>
      </c>
      <c r="AC119" s="571">
        <v>581582.23777949903</v>
      </c>
      <c r="AD119" s="563">
        <v>1.76</v>
      </c>
      <c r="AE119" s="570">
        <v>145403.48290860499</v>
      </c>
      <c r="AF119" s="570">
        <f t="shared" si="40"/>
        <v>726985.72068810405</v>
      </c>
      <c r="AG119" s="404">
        <f t="shared" si="34"/>
        <v>436957.21433277288</v>
      </c>
    </row>
    <row r="120" spans="1:37" x14ac:dyDescent="0.2">
      <c r="A120" s="7">
        <v>106</v>
      </c>
      <c r="B120" s="13" t="s">
        <v>245</v>
      </c>
      <c r="C120" s="230">
        <v>284200</v>
      </c>
      <c r="D120" s="368">
        <f t="shared" si="38"/>
        <v>310573.76</v>
      </c>
      <c r="E120" s="115">
        <v>364515</v>
      </c>
      <c r="F120" s="190">
        <f t="shared" si="39"/>
        <v>383469.78</v>
      </c>
      <c r="G120" s="271">
        <v>352792.19760000001</v>
      </c>
      <c r="H120" s="243">
        <f t="shared" si="28"/>
        <v>370784.59967760002</v>
      </c>
      <c r="I120" s="158">
        <f t="shared" si="29"/>
        <v>354942.71322586667</v>
      </c>
      <c r="K120" s="133">
        <v>106</v>
      </c>
      <c r="L120" s="206" t="s">
        <v>245</v>
      </c>
      <c r="M120" s="122">
        <v>309150</v>
      </c>
      <c r="N120" s="40">
        <v>1.76</v>
      </c>
      <c r="O120" s="41">
        <v>137409</v>
      </c>
      <c r="P120" s="146">
        <f t="shared" si="30"/>
        <v>446559</v>
      </c>
      <c r="Q120" s="122">
        <v>299990</v>
      </c>
      <c r="R120" s="40">
        <v>1.76</v>
      </c>
      <c r="S120" s="41">
        <v>139885</v>
      </c>
      <c r="T120" s="146">
        <f t="shared" si="31"/>
        <v>439875</v>
      </c>
      <c r="U120" s="122">
        <v>341210</v>
      </c>
      <c r="V120" s="40">
        <v>1.76</v>
      </c>
      <c r="W120" s="41">
        <v>123792.19760000001</v>
      </c>
      <c r="X120" s="146">
        <f t="shared" si="32"/>
        <v>465002.19760000001</v>
      </c>
      <c r="Y120" s="122">
        <v>341210</v>
      </c>
      <c r="Z120" s="40">
        <v>1.76</v>
      </c>
      <c r="AA120" s="41">
        <v>139885</v>
      </c>
      <c r="AB120" s="146">
        <f t="shared" si="33"/>
        <v>481095</v>
      </c>
      <c r="AC120" s="571">
        <v>880000</v>
      </c>
      <c r="AD120" s="563">
        <v>1.76</v>
      </c>
      <c r="AE120" s="570">
        <v>300000</v>
      </c>
      <c r="AF120" s="570">
        <f t="shared" si="40"/>
        <v>1180000</v>
      </c>
      <c r="AG120" s="404">
        <f t="shared" si="34"/>
        <v>561245.65180431108</v>
      </c>
    </row>
    <row r="121" spans="1:37" s="240" customFormat="1" x14ac:dyDescent="0.2">
      <c r="A121" s="661" t="s">
        <v>84</v>
      </c>
      <c r="B121" s="662"/>
      <c r="C121" s="180"/>
      <c r="D121" s="180"/>
      <c r="E121" s="180"/>
      <c r="F121" s="180"/>
      <c r="G121" s="111"/>
      <c r="H121" s="118"/>
      <c r="I121" s="119"/>
      <c r="J121" s="111"/>
      <c r="K121" s="205" t="s">
        <v>84</v>
      </c>
      <c r="L121" s="205"/>
      <c r="M121" s="204"/>
      <c r="N121" s="204"/>
      <c r="O121" s="204"/>
      <c r="P121" s="269"/>
      <c r="Q121" s="204"/>
      <c r="R121" s="204"/>
      <c r="S121" s="204"/>
      <c r="T121" s="269"/>
      <c r="U121" s="204"/>
      <c r="V121" s="204"/>
      <c r="W121" s="204"/>
      <c r="X121" s="269"/>
      <c r="Y121" s="204"/>
      <c r="Z121" s="204"/>
      <c r="AA121" s="204"/>
      <c r="AB121" s="269"/>
      <c r="AC121" s="595"/>
      <c r="AD121" s="233"/>
      <c r="AE121" s="595"/>
      <c r="AF121" s="233"/>
      <c r="AG121" s="233"/>
      <c r="AH121" s="233"/>
      <c r="AK121" s="241"/>
    </row>
    <row r="122" spans="1:37" x14ac:dyDescent="0.2">
      <c r="A122" s="7">
        <v>107</v>
      </c>
      <c r="B122" s="13" t="s">
        <v>152</v>
      </c>
      <c r="C122" s="230">
        <v>423360</v>
      </c>
      <c r="D122" s="368">
        <f t="shared" ref="D122:D170" si="41">C122*9.28%+C122</f>
        <v>462647.80800000002</v>
      </c>
      <c r="E122" s="115">
        <v>543020</v>
      </c>
      <c r="F122" s="190">
        <f t="shared" ref="F122:F171" si="42">+E122*5.2%+E122</f>
        <v>571257.04</v>
      </c>
      <c r="G122" s="271">
        <v>525556.47680000006</v>
      </c>
      <c r="H122" s="243">
        <f t="shared" si="28"/>
        <v>552359.85711680003</v>
      </c>
      <c r="I122" s="158">
        <f t="shared" si="29"/>
        <v>528754.90170559997</v>
      </c>
      <c r="K122" s="133">
        <v>107</v>
      </c>
      <c r="L122" s="206" t="s">
        <v>152</v>
      </c>
      <c r="M122" s="122">
        <v>475380</v>
      </c>
      <c r="N122" s="40">
        <v>2.4300000000000002</v>
      </c>
      <c r="O122" s="41">
        <v>201912</v>
      </c>
      <c r="P122" s="146">
        <f t="shared" si="30"/>
        <v>677292</v>
      </c>
      <c r="Q122" s="122">
        <v>468540</v>
      </c>
      <c r="R122" s="40">
        <v>2.4300000000000002</v>
      </c>
      <c r="S122" s="41">
        <v>211090</v>
      </c>
      <c r="T122" s="146">
        <f t="shared" si="31"/>
        <v>679630</v>
      </c>
      <c r="U122" s="122">
        <v>475380</v>
      </c>
      <c r="V122" s="40">
        <v>2.4300000000000002</v>
      </c>
      <c r="W122" s="41">
        <v>183556.47680000006</v>
      </c>
      <c r="X122" s="146">
        <f t="shared" si="32"/>
        <v>658936.47680000006</v>
      </c>
      <c r="Y122" s="122">
        <v>506160</v>
      </c>
      <c r="Z122" s="40">
        <v>2.4300000000000002</v>
      </c>
      <c r="AA122" s="41">
        <v>207419</v>
      </c>
      <c r="AB122" s="146">
        <f t="shared" si="33"/>
        <v>713579</v>
      </c>
      <c r="AC122" s="571">
        <v>565735.31031956698</v>
      </c>
      <c r="AD122" s="563">
        <v>2.4300000000000002</v>
      </c>
      <c r="AE122" s="570">
        <v>75589.843983874904</v>
      </c>
      <c r="AF122" s="570">
        <f t="shared" ref="AF122:AF185" si="43">IF(AND(AC122="",AE122=""),"",SUM(AC122,AE122))</f>
        <v>641325.15430344187</v>
      </c>
      <c r="AG122" s="404">
        <f t="shared" si="34"/>
        <v>649919.58880150691</v>
      </c>
    </row>
    <row r="123" spans="1:37" x14ac:dyDescent="0.2">
      <c r="A123" s="7">
        <v>108</v>
      </c>
      <c r="B123" s="13" t="s">
        <v>153</v>
      </c>
      <c r="C123" s="230">
        <v>150920</v>
      </c>
      <c r="D123" s="368">
        <f t="shared" si="41"/>
        <v>164925.37599999999</v>
      </c>
      <c r="E123" s="115">
        <v>193515</v>
      </c>
      <c r="F123" s="190">
        <f t="shared" si="42"/>
        <v>203577.78</v>
      </c>
      <c r="G123" s="271">
        <v>187291.5576</v>
      </c>
      <c r="H123" s="243">
        <f t="shared" si="28"/>
        <v>196843.42703759999</v>
      </c>
      <c r="I123" s="158">
        <f t="shared" si="29"/>
        <v>188448.86101253331</v>
      </c>
      <c r="K123" s="133">
        <v>108</v>
      </c>
      <c r="L123" s="206" t="s">
        <v>153</v>
      </c>
      <c r="M123" s="122">
        <v>164700</v>
      </c>
      <c r="N123" s="40">
        <v>1.86</v>
      </c>
      <c r="O123" s="41">
        <v>72474</v>
      </c>
      <c r="P123" s="146">
        <f t="shared" si="30"/>
        <v>237174</v>
      </c>
      <c r="Q123" s="122">
        <v>162260</v>
      </c>
      <c r="R123" s="40">
        <v>1.86</v>
      </c>
      <c r="S123" s="41">
        <v>73779</v>
      </c>
      <c r="T123" s="146">
        <f t="shared" si="31"/>
        <v>236039</v>
      </c>
      <c r="U123" s="122">
        <v>169580</v>
      </c>
      <c r="V123" s="40">
        <v>1.86</v>
      </c>
      <c r="W123" s="41">
        <v>65291.5576</v>
      </c>
      <c r="X123" s="146">
        <f t="shared" si="32"/>
        <v>234871.5576</v>
      </c>
      <c r="Y123" s="122">
        <v>180560</v>
      </c>
      <c r="Z123" s="40">
        <v>1.86</v>
      </c>
      <c r="AA123" s="41">
        <v>71168</v>
      </c>
      <c r="AB123" s="146">
        <f t="shared" si="33"/>
        <v>251728</v>
      </c>
      <c r="AC123" s="571">
        <v>209179.44247109999</v>
      </c>
      <c r="AD123" s="563">
        <v>1.86</v>
      </c>
      <c r="AE123" s="570">
        <v>51866.993576356901</v>
      </c>
      <c r="AF123" s="570">
        <f t="shared" si="43"/>
        <v>261046.4360474569</v>
      </c>
      <c r="AG123" s="404">
        <f t="shared" si="34"/>
        <v>234884.64244333169</v>
      </c>
    </row>
    <row r="124" spans="1:37" x14ac:dyDescent="0.2">
      <c r="A124" s="7">
        <v>109</v>
      </c>
      <c r="B124" s="13" t="s">
        <v>154</v>
      </c>
      <c r="C124" s="230">
        <v>171500</v>
      </c>
      <c r="D124" s="368">
        <f t="shared" si="41"/>
        <v>187415.2</v>
      </c>
      <c r="E124" s="115">
        <v>220020</v>
      </c>
      <c r="F124" s="190">
        <f t="shared" si="42"/>
        <v>231461.04</v>
      </c>
      <c r="G124" s="271">
        <v>212944.1568</v>
      </c>
      <c r="H124" s="243">
        <f t="shared" si="28"/>
        <v>223804.3087968</v>
      </c>
      <c r="I124" s="158">
        <f t="shared" si="29"/>
        <v>214226.84959893333</v>
      </c>
      <c r="K124" s="133">
        <v>109</v>
      </c>
      <c r="L124" s="206" t="s">
        <v>154</v>
      </c>
      <c r="M124" s="122">
        <v>189060</v>
      </c>
      <c r="N124" s="40">
        <v>1.29</v>
      </c>
      <c r="O124" s="41">
        <v>82439</v>
      </c>
      <c r="P124" s="146">
        <f t="shared" si="30"/>
        <v>271499</v>
      </c>
      <c r="Q124" s="122">
        <v>184920</v>
      </c>
      <c r="R124" s="40">
        <v>1.29</v>
      </c>
      <c r="S124" s="41">
        <v>83937</v>
      </c>
      <c r="T124" s="146">
        <f t="shared" si="31"/>
        <v>268857</v>
      </c>
      <c r="U124" s="122">
        <v>190440</v>
      </c>
      <c r="V124" s="40">
        <v>1.29</v>
      </c>
      <c r="W124" s="41">
        <v>74944.156799999997</v>
      </c>
      <c r="X124" s="146">
        <f t="shared" si="32"/>
        <v>265384.1568</v>
      </c>
      <c r="Y124" s="122">
        <v>204240</v>
      </c>
      <c r="Z124" s="40">
        <v>1.29</v>
      </c>
      <c r="AA124" s="41">
        <v>85436</v>
      </c>
      <c r="AB124" s="146">
        <f t="shared" si="33"/>
        <v>289676</v>
      </c>
      <c r="AC124" s="571">
        <v>337539.55489654798</v>
      </c>
      <c r="AD124" s="563">
        <v>1.29</v>
      </c>
      <c r="AE124" s="570">
        <v>46803.900252908701</v>
      </c>
      <c r="AF124" s="570">
        <f t="shared" si="43"/>
        <v>384343.45514945668</v>
      </c>
      <c r="AG124" s="404">
        <f t="shared" si="34"/>
        <v>282331.07692473166</v>
      </c>
    </row>
    <row r="125" spans="1:37" x14ac:dyDescent="0.2">
      <c r="A125" s="7">
        <v>110</v>
      </c>
      <c r="B125" s="13" t="s">
        <v>155</v>
      </c>
      <c r="C125" s="230">
        <v>205800</v>
      </c>
      <c r="D125" s="368">
        <f t="shared" si="41"/>
        <v>224898.24</v>
      </c>
      <c r="E125" s="115">
        <v>264005</v>
      </c>
      <c r="F125" s="190">
        <f t="shared" si="42"/>
        <v>277733.26</v>
      </c>
      <c r="G125" s="271">
        <v>255514.5992</v>
      </c>
      <c r="H125" s="243">
        <f t="shared" si="28"/>
        <v>268545.84375920001</v>
      </c>
      <c r="I125" s="158">
        <f t="shared" si="29"/>
        <v>257059.11458640001</v>
      </c>
      <c r="K125" s="133">
        <v>110</v>
      </c>
      <c r="L125" s="206" t="s">
        <v>155</v>
      </c>
      <c r="M125" s="122">
        <v>227420</v>
      </c>
      <c r="N125" s="40">
        <v>1.1100000000000001</v>
      </c>
      <c r="O125" s="41">
        <v>98466</v>
      </c>
      <c r="P125" s="146">
        <f t="shared" si="30"/>
        <v>325886</v>
      </c>
      <c r="Q125" s="122">
        <v>220780</v>
      </c>
      <c r="R125" s="40">
        <v>1.1100000000000001</v>
      </c>
      <c r="S125" s="41">
        <v>101151</v>
      </c>
      <c r="T125" s="146">
        <f t="shared" si="31"/>
        <v>321931</v>
      </c>
      <c r="U125" s="122">
        <v>234060</v>
      </c>
      <c r="V125" s="40">
        <v>1.1100000000000001</v>
      </c>
      <c r="W125" s="41">
        <v>89514.599199999997</v>
      </c>
      <c r="X125" s="146">
        <f t="shared" si="32"/>
        <v>323574.5992</v>
      </c>
      <c r="Y125" s="122">
        <v>247340</v>
      </c>
      <c r="Z125" s="40">
        <v>1.1100000000000001</v>
      </c>
      <c r="AA125" s="41">
        <v>98466</v>
      </c>
      <c r="AB125" s="146">
        <f t="shared" si="33"/>
        <v>345806</v>
      </c>
      <c r="AC125" s="571">
        <v>347047.71137250698</v>
      </c>
      <c r="AD125" s="563">
        <v>1.1100000000000001</v>
      </c>
      <c r="AE125" s="570">
        <v>47382.313105196197</v>
      </c>
      <c r="AF125" s="570">
        <f t="shared" si="43"/>
        <v>394430.02447770315</v>
      </c>
      <c r="AG125" s="404">
        <f t="shared" si="34"/>
        <v>328114.45637735049</v>
      </c>
    </row>
    <row r="126" spans="1:37" x14ac:dyDescent="0.2">
      <c r="A126" s="7">
        <v>111</v>
      </c>
      <c r="B126" s="13" t="s">
        <v>156</v>
      </c>
      <c r="C126" s="230">
        <v>87220</v>
      </c>
      <c r="D126" s="368">
        <f t="shared" si="41"/>
        <v>95314.016000000003</v>
      </c>
      <c r="E126" s="115">
        <v>111815</v>
      </c>
      <c r="F126" s="190">
        <f t="shared" si="42"/>
        <v>117629.38</v>
      </c>
      <c r="G126" s="271">
        <v>108219.02960000001</v>
      </c>
      <c r="H126" s="243">
        <f t="shared" si="28"/>
        <v>113738.2001096</v>
      </c>
      <c r="I126" s="158">
        <f t="shared" si="29"/>
        <v>108893.86536986667</v>
      </c>
      <c r="K126" s="133">
        <v>111</v>
      </c>
      <c r="L126" s="206" t="s">
        <v>156</v>
      </c>
      <c r="M126" s="122">
        <v>95900</v>
      </c>
      <c r="N126" s="40">
        <v>1.05</v>
      </c>
      <c r="O126" s="41">
        <v>42041</v>
      </c>
      <c r="P126" s="146">
        <f t="shared" si="30"/>
        <v>137941</v>
      </c>
      <c r="Q126" s="122">
        <v>96600</v>
      </c>
      <c r="R126" s="40">
        <v>1.05</v>
      </c>
      <c r="S126" s="41">
        <v>43952</v>
      </c>
      <c r="T126" s="146">
        <f t="shared" si="31"/>
        <v>140552</v>
      </c>
      <c r="U126" s="122">
        <v>98000</v>
      </c>
      <c r="V126" s="40">
        <v>1.05</v>
      </c>
      <c r="W126" s="41">
        <v>38219.029600000009</v>
      </c>
      <c r="X126" s="146">
        <f t="shared" si="32"/>
        <v>136219.02960000001</v>
      </c>
      <c r="Y126" s="122">
        <v>102900</v>
      </c>
      <c r="Z126" s="40">
        <v>1.05</v>
      </c>
      <c r="AA126" s="41">
        <v>43570</v>
      </c>
      <c r="AB126" s="146">
        <f t="shared" si="33"/>
        <v>146470</v>
      </c>
      <c r="AC126" s="571">
        <v>209179.44247109999</v>
      </c>
      <c r="AD126" s="563">
        <v>1.05</v>
      </c>
      <c r="AE126" s="570">
        <v>51866.993576356901</v>
      </c>
      <c r="AF126" s="570">
        <f t="shared" si="43"/>
        <v>261046.4360474569</v>
      </c>
      <c r="AG126" s="404">
        <f t="shared" si="34"/>
        <v>155187.05516955393</v>
      </c>
    </row>
    <row r="127" spans="1:37" x14ac:dyDescent="0.2">
      <c r="A127" s="7">
        <v>112</v>
      </c>
      <c r="B127" s="13" t="s">
        <v>157</v>
      </c>
      <c r="C127" s="230">
        <v>122500</v>
      </c>
      <c r="D127" s="368">
        <f t="shared" si="41"/>
        <v>133868</v>
      </c>
      <c r="E127" s="115">
        <v>157130</v>
      </c>
      <c r="F127" s="190">
        <f t="shared" si="42"/>
        <v>165300.76</v>
      </c>
      <c r="G127" s="271">
        <v>152076.6992</v>
      </c>
      <c r="H127" s="243">
        <f t="shared" si="28"/>
        <v>159832.61085920001</v>
      </c>
      <c r="I127" s="158">
        <f t="shared" si="29"/>
        <v>153000.45695306666</v>
      </c>
      <c r="K127" s="133">
        <v>112</v>
      </c>
      <c r="L127" s="206" t="s">
        <v>157</v>
      </c>
      <c r="M127" s="122">
        <v>137610</v>
      </c>
      <c r="N127" s="40">
        <v>1.05</v>
      </c>
      <c r="O127" s="41">
        <v>58915</v>
      </c>
      <c r="P127" s="146">
        <f t="shared" si="30"/>
        <v>196525</v>
      </c>
      <c r="Q127" s="122">
        <v>134640</v>
      </c>
      <c r="R127" s="40">
        <v>1.05</v>
      </c>
      <c r="S127" s="41">
        <v>61569</v>
      </c>
      <c r="T127" s="146">
        <f t="shared" si="31"/>
        <v>196209</v>
      </c>
      <c r="U127" s="122">
        <v>144540</v>
      </c>
      <c r="V127" s="40">
        <v>1.05</v>
      </c>
      <c r="W127" s="41">
        <v>53076.699200000003</v>
      </c>
      <c r="X127" s="146">
        <f t="shared" si="32"/>
        <v>197616.6992</v>
      </c>
      <c r="Y127" s="122">
        <v>144540</v>
      </c>
      <c r="Z127" s="40">
        <v>1.05</v>
      </c>
      <c r="AA127" s="41">
        <v>59977</v>
      </c>
      <c r="AB127" s="146">
        <f t="shared" si="33"/>
        <v>204517</v>
      </c>
      <c r="AC127" s="571">
        <v>150545.81086935301</v>
      </c>
      <c r="AD127" s="563">
        <v>1.05</v>
      </c>
      <c r="AE127" s="570">
        <v>36733.177852121997</v>
      </c>
      <c r="AF127" s="570">
        <f t="shared" si="43"/>
        <v>187278.98872147501</v>
      </c>
      <c r="AG127" s="404">
        <f t="shared" si="34"/>
        <v>189191.19081242359</v>
      </c>
    </row>
    <row r="128" spans="1:37" x14ac:dyDescent="0.2">
      <c r="A128" s="7">
        <v>113</v>
      </c>
      <c r="B128" s="13" t="s">
        <v>158</v>
      </c>
      <c r="C128" s="230">
        <v>487060</v>
      </c>
      <c r="D128" s="368">
        <f t="shared" si="41"/>
        <v>532259.16799999995</v>
      </c>
      <c r="E128" s="115">
        <v>624720</v>
      </c>
      <c r="F128" s="190">
        <f t="shared" si="42"/>
        <v>657205.43999999994</v>
      </c>
      <c r="G128" s="271">
        <v>604629.0048</v>
      </c>
      <c r="H128" s="243">
        <f t="shared" si="28"/>
        <v>635465.08404480002</v>
      </c>
      <c r="I128" s="158">
        <f t="shared" si="29"/>
        <v>608309.89734826668</v>
      </c>
      <c r="K128" s="133">
        <v>113</v>
      </c>
      <c r="L128" s="206" t="s">
        <v>158</v>
      </c>
      <c r="M128" s="122">
        <v>558060</v>
      </c>
      <c r="N128" s="40">
        <v>4</v>
      </c>
      <c r="O128" s="41">
        <v>232792</v>
      </c>
      <c r="P128" s="146">
        <f t="shared" si="30"/>
        <v>790852</v>
      </c>
      <c r="Q128" s="122">
        <v>538410</v>
      </c>
      <c r="R128" s="40">
        <v>4</v>
      </c>
      <c r="S128" s="41">
        <v>241257</v>
      </c>
      <c r="T128" s="146">
        <f t="shared" si="31"/>
        <v>779667</v>
      </c>
      <c r="U128" s="122">
        <v>577710</v>
      </c>
      <c r="V128" s="40">
        <v>4</v>
      </c>
      <c r="W128" s="41">
        <v>211629.0048</v>
      </c>
      <c r="X128" s="146">
        <f t="shared" si="32"/>
        <v>789339.0048</v>
      </c>
      <c r="Y128" s="122">
        <v>569850</v>
      </c>
      <c r="Z128" s="40">
        <v>4</v>
      </c>
      <c r="AA128" s="41">
        <v>230676</v>
      </c>
      <c r="AB128" s="146">
        <f t="shared" si="33"/>
        <v>800526</v>
      </c>
      <c r="AC128" s="571">
        <v>42786.704141816001</v>
      </c>
      <c r="AD128" s="563">
        <v>4</v>
      </c>
      <c r="AE128" s="570">
        <v>5086.8637146381197</v>
      </c>
      <c r="AF128" s="570">
        <f t="shared" si="43"/>
        <v>47873.567856454123</v>
      </c>
      <c r="AG128" s="404">
        <f t="shared" si="34"/>
        <v>636094.5783341201</v>
      </c>
    </row>
    <row r="129" spans="1:33" x14ac:dyDescent="0.2">
      <c r="A129" s="7">
        <v>114</v>
      </c>
      <c r="B129" s="13" t="s">
        <v>159</v>
      </c>
      <c r="C129" s="230">
        <v>172480</v>
      </c>
      <c r="D129" s="368">
        <f t="shared" si="41"/>
        <v>188486.144</v>
      </c>
      <c r="E129" s="115">
        <v>221255</v>
      </c>
      <c r="F129" s="190">
        <f t="shared" si="42"/>
        <v>232760.26</v>
      </c>
      <c r="G129" s="271">
        <v>214139.43920000002</v>
      </c>
      <c r="H129" s="243">
        <f t="shared" si="28"/>
        <v>225060.55059920001</v>
      </c>
      <c r="I129" s="158">
        <f t="shared" si="29"/>
        <v>215435.65153306667</v>
      </c>
      <c r="K129" s="133">
        <v>114</v>
      </c>
      <c r="L129" s="206" t="s">
        <v>159</v>
      </c>
      <c r="M129" s="122">
        <v>191820</v>
      </c>
      <c r="N129" s="40">
        <v>3.14</v>
      </c>
      <c r="O129" s="41">
        <v>83405</v>
      </c>
      <c r="P129" s="146">
        <f t="shared" si="30"/>
        <v>275225</v>
      </c>
      <c r="Q129" s="122">
        <v>183480</v>
      </c>
      <c r="R129" s="40">
        <v>3.14</v>
      </c>
      <c r="S129" s="41">
        <v>84156</v>
      </c>
      <c r="T129" s="146">
        <f t="shared" si="31"/>
        <v>267636</v>
      </c>
      <c r="U129" s="122">
        <v>195990</v>
      </c>
      <c r="V129" s="40">
        <v>3.14</v>
      </c>
      <c r="W129" s="41">
        <v>75139.439200000023</v>
      </c>
      <c r="X129" s="146">
        <f t="shared" si="32"/>
        <v>271129.43920000002</v>
      </c>
      <c r="Y129" s="122">
        <v>201550</v>
      </c>
      <c r="Z129" s="40">
        <v>3.14</v>
      </c>
      <c r="AA129" s="41">
        <v>85659</v>
      </c>
      <c r="AB129" s="146">
        <f t="shared" si="33"/>
        <v>287209</v>
      </c>
      <c r="AC129" s="571">
        <v>172731.509313257</v>
      </c>
      <c r="AD129" s="563">
        <v>3.14</v>
      </c>
      <c r="AE129" s="570">
        <v>30505.335360368801</v>
      </c>
      <c r="AF129" s="570">
        <f t="shared" si="43"/>
        <v>203236.8446736258</v>
      </c>
      <c r="AG129" s="404">
        <f t="shared" si="34"/>
        <v>253311.98923444876</v>
      </c>
    </row>
    <row r="130" spans="1:33" x14ac:dyDescent="0.2">
      <c r="A130" s="7">
        <v>115</v>
      </c>
      <c r="B130" s="13" t="s">
        <v>160</v>
      </c>
      <c r="C130" s="230">
        <v>97020</v>
      </c>
      <c r="D130" s="368">
        <f t="shared" si="41"/>
        <v>106023.45600000001</v>
      </c>
      <c r="E130" s="115">
        <v>124450</v>
      </c>
      <c r="F130" s="190">
        <f t="shared" si="42"/>
        <v>130921.4</v>
      </c>
      <c r="G130" s="271">
        <v>120447.68799999999</v>
      </c>
      <c r="H130" s="243">
        <f t="shared" si="28"/>
        <v>126590.52008799999</v>
      </c>
      <c r="I130" s="158">
        <f t="shared" si="29"/>
        <v>121178.458696</v>
      </c>
      <c r="K130" s="133">
        <v>115</v>
      </c>
      <c r="L130" s="206" t="s">
        <v>160</v>
      </c>
      <c r="M130" s="122">
        <v>106080</v>
      </c>
      <c r="N130" s="40">
        <v>2.4300000000000002</v>
      </c>
      <c r="O130" s="41">
        <v>47541</v>
      </c>
      <c r="P130" s="146">
        <f t="shared" si="30"/>
        <v>153621</v>
      </c>
      <c r="Q130" s="122">
        <v>100620</v>
      </c>
      <c r="R130" s="40">
        <v>2.4300000000000002</v>
      </c>
      <c r="S130" s="41">
        <v>47541</v>
      </c>
      <c r="T130" s="146">
        <f t="shared" si="31"/>
        <v>148161</v>
      </c>
      <c r="U130" s="122">
        <v>108420</v>
      </c>
      <c r="V130" s="40">
        <v>2.4300000000000002</v>
      </c>
      <c r="W130" s="41">
        <v>42447.687999999995</v>
      </c>
      <c r="X130" s="146">
        <f t="shared" si="32"/>
        <v>150867.68799999999</v>
      </c>
      <c r="Y130" s="122">
        <v>113100</v>
      </c>
      <c r="Z130" s="40">
        <v>2.4300000000000002</v>
      </c>
      <c r="AA130" s="41">
        <v>48390</v>
      </c>
      <c r="AB130" s="146">
        <f t="shared" si="33"/>
        <v>161490</v>
      </c>
      <c r="AC130" s="571">
        <v>71311.173569693303</v>
      </c>
      <c r="AD130" s="563">
        <v>2.4300000000000002</v>
      </c>
      <c r="AE130" s="570">
        <v>10435.2017323651</v>
      </c>
      <c r="AF130" s="570">
        <f t="shared" si="43"/>
        <v>81746.375302058397</v>
      </c>
      <c r="AG130" s="404">
        <f t="shared" si="34"/>
        <v>136177.42033300974</v>
      </c>
    </row>
    <row r="131" spans="1:33" x14ac:dyDescent="0.2">
      <c r="A131" s="7">
        <v>116</v>
      </c>
      <c r="B131" s="13" t="s">
        <v>161</v>
      </c>
      <c r="C131" s="230">
        <v>453740</v>
      </c>
      <c r="D131" s="368">
        <f t="shared" si="41"/>
        <v>495847.07199999999</v>
      </c>
      <c r="E131" s="115">
        <v>581970</v>
      </c>
      <c r="F131" s="190">
        <f t="shared" si="42"/>
        <v>612232.43999999994</v>
      </c>
      <c r="G131" s="271">
        <v>383198.4</v>
      </c>
      <c r="H131" s="243">
        <f t="shared" si="28"/>
        <v>402741.5184</v>
      </c>
      <c r="I131" s="158">
        <f t="shared" si="29"/>
        <v>503607.01013333327</v>
      </c>
      <c r="K131" s="133">
        <v>116</v>
      </c>
      <c r="L131" s="206" t="s">
        <v>161</v>
      </c>
      <c r="M131" s="122">
        <v>343620</v>
      </c>
      <c r="N131" s="207">
        <v>3.5714285714285716</v>
      </c>
      <c r="O131" s="41">
        <v>150302</v>
      </c>
      <c r="P131" s="146">
        <f t="shared" si="30"/>
        <v>493922</v>
      </c>
      <c r="Q131" s="122">
        <v>311250</v>
      </c>
      <c r="R131" s="207">
        <v>3.5714285714285716</v>
      </c>
      <c r="S131" s="41">
        <v>154328</v>
      </c>
      <c r="T131" s="146">
        <f t="shared" si="31"/>
        <v>465578</v>
      </c>
      <c r="U131" s="122">
        <v>353580</v>
      </c>
      <c r="V131" s="207">
        <v>3.5714285714285716</v>
      </c>
      <c r="W131" s="41">
        <v>134198.40000000002</v>
      </c>
      <c r="X131" s="146">
        <f t="shared" si="32"/>
        <v>487778.4</v>
      </c>
      <c r="Y131" s="122">
        <v>363540</v>
      </c>
      <c r="Z131" s="207">
        <v>3.5714285714285716</v>
      </c>
      <c r="AA131" s="41">
        <v>147618</v>
      </c>
      <c r="AB131" s="146">
        <f t="shared" si="33"/>
        <v>511158</v>
      </c>
      <c r="AC131" s="571">
        <v>770160.67455268803</v>
      </c>
      <c r="AD131" s="596">
        <v>3.5714285714285698</v>
      </c>
      <c r="AE131" s="570">
        <v>72444.228883078395</v>
      </c>
      <c r="AF131" s="570">
        <f t="shared" si="43"/>
        <v>842604.90343576646</v>
      </c>
      <c r="AG131" s="404">
        <f t="shared" si="34"/>
        <v>550774.71892818331</v>
      </c>
    </row>
    <row r="132" spans="1:33" x14ac:dyDescent="0.2">
      <c r="A132" s="7">
        <v>117</v>
      </c>
      <c r="B132" s="13" t="s">
        <v>162</v>
      </c>
      <c r="C132" s="230">
        <v>238140</v>
      </c>
      <c r="D132" s="368">
        <f t="shared" si="41"/>
        <v>260239.39199999999</v>
      </c>
      <c r="E132" s="115">
        <v>305425</v>
      </c>
      <c r="F132" s="190">
        <f t="shared" si="42"/>
        <v>321307.09999999998</v>
      </c>
      <c r="G132" s="271">
        <v>295602.53200000001</v>
      </c>
      <c r="H132" s="243">
        <f t="shared" si="28"/>
        <v>310678.26113200001</v>
      </c>
      <c r="I132" s="158">
        <f t="shared" si="29"/>
        <v>297408.25104399998</v>
      </c>
      <c r="K132" s="133">
        <v>117</v>
      </c>
      <c r="L132" s="206" t="s">
        <v>162</v>
      </c>
      <c r="M132" s="122">
        <v>263040</v>
      </c>
      <c r="N132" s="207">
        <v>0.36</v>
      </c>
      <c r="O132" s="41">
        <v>116035</v>
      </c>
      <c r="P132" s="146">
        <f t="shared" si="30"/>
        <v>379075</v>
      </c>
      <c r="Q132" s="122">
        <v>261120</v>
      </c>
      <c r="R132" s="207">
        <v>0.36</v>
      </c>
      <c r="S132" s="41">
        <v>116035</v>
      </c>
      <c r="T132" s="146">
        <f t="shared" si="31"/>
        <v>377155</v>
      </c>
      <c r="U132" s="122">
        <v>286080</v>
      </c>
      <c r="V132" s="207">
        <v>0.36</v>
      </c>
      <c r="W132" s="41">
        <v>103602.53200000001</v>
      </c>
      <c r="X132" s="146">
        <f t="shared" si="32"/>
        <v>389682.53200000001</v>
      </c>
      <c r="Y132" s="122">
        <v>289920</v>
      </c>
      <c r="Z132" s="207">
        <v>0.36</v>
      </c>
      <c r="AA132" s="41">
        <v>112927</v>
      </c>
      <c r="AB132" s="146">
        <f t="shared" si="33"/>
        <v>402847</v>
      </c>
      <c r="AC132" s="571">
        <v>324862.01292860298</v>
      </c>
      <c r="AD132" s="596">
        <v>0.36</v>
      </c>
      <c r="AE132" s="570">
        <v>43674.132079572199</v>
      </c>
      <c r="AF132" s="570">
        <f t="shared" si="43"/>
        <v>368536.14500817517</v>
      </c>
      <c r="AG132" s="404">
        <f t="shared" si="34"/>
        <v>369117.3213420292</v>
      </c>
    </row>
    <row r="133" spans="1:33" x14ac:dyDescent="0.2">
      <c r="A133" s="7">
        <v>118</v>
      </c>
      <c r="B133" s="13" t="s">
        <v>118</v>
      </c>
      <c r="C133" s="230">
        <v>53900</v>
      </c>
      <c r="D133" s="368">
        <f t="shared" si="41"/>
        <v>58901.919999999998</v>
      </c>
      <c r="E133" s="115">
        <v>69160</v>
      </c>
      <c r="F133" s="190">
        <f t="shared" si="42"/>
        <v>72756.320000000007</v>
      </c>
      <c r="G133" s="271">
        <v>66935.814400000003</v>
      </c>
      <c r="H133" s="243">
        <f t="shared" si="28"/>
        <v>70349.540934400007</v>
      </c>
      <c r="I133" s="158">
        <f t="shared" si="29"/>
        <v>67335.926978133328</v>
      </c>
      <c r="K133" s="133">
        <v>118</v>
      </c>
      <c r="L133" s="206" t="s">
        <v>118</v>
      </c>
      <c r="M133" s="122">
        <v>62040</v>
      </c>
      <c r="N133" s="40">
        <v>1.57</v>
      </c>
      <c r="O133" s="41">
        <v>25688</v>
      </c>
      <c r="P133" s="146">
        <f t="shared" si="30"/>
        <v>87728</v>
      </c>
      <c r="Q133" s="122">
        <v>59400</v>
      </c>
      <c r="R133" s="40">
        <v>1.57</v>
      </c>
      <c r="S133" s="41">
        <v>25917</v>
      </c>
      <c r="T133" s="146">
        <f t="shared" si="31"/>
        <v>85317</v>
      </c>
      <c r="U133" s="122">
        <v>62480</v>
      </c>
      <c r="V133" s="40">
        <v>1.57</v>
      </c>
      <c r="W133" s="41">
        <v>22935.814400000003</v>
      </c>
      <c r="X133" s="146">
        <f t="shared" si="32"/>
        <v>85415.814400000003</v>
      </c>
      <c r="Y133" s="122">
        <v>63800</v>
      </c>
      <c r="Z133" s="40">
        <v>1.57</v>
      </c>
      <c r="AA133" s="41">
        <v>24771</v>
      </c>
      <c r="AB133" s="146">
        <f t="shared" si="33"/>
        <v>88571</v>
      </c>
      <c r="AC133" s="571">
        <v>95081.5647595911</v>
      </c>
      <c r="AD133" s="563">
        <v>1.57</v>
      </c>
      <c r="AE133" s="570">
        <v>24451.809070674801</v>
      </c>
      <c r="AF133" s="570">
        <f t="shared" si="43"/>
        <v>119533.3738302659</v>
      </c>
      <c r="AG133" s="404">
        <f t="shared" si="34"/>
        <v>88983.519201399875</v>
      </c>
    </row>
    <row r="134" spans="1:33" x14ac:dyDescent="0.2">
      <c r="A134" s="7">
        <v>119</v>
      </c>
      <c r="B134" s="13" t="s">
        <v>119</v>
      </c>
      <c r="C134" s="230">
        <v>61740</v>
      </c>
      <c r="D134" s="368">
        <f t="shared" si="41"/>
        <v>67469.471999999994</v>
      </c>
      <c r="E134" s="115">
        <v>79230</v>
      </c>
      <c r="F134" s="190">
        <f t="shared" si="42"/>
        <v>83349.960000000006</v>
      </c>
      <c r="G134" s="271">
        <v>76681.963199999998</v>
      </c>
      <c r="H134" s="243">
        <f t="shared" si="28"/>
        <v>80592.743323200004</v>
      </c>
      <c r="I134" s="158">
        <f t="shared" si="29"/>
        <v>77137.391774400006</v>
      </c>
      <c r="K134" s="133">
        <v>119</v>
      </c>
      <c r="L134" s="206" t="s">
        <v>119</v>
      </c>
      <c r="M134" s="122">
        <v>71000</v>
      </c>
      <c r="N134" s="209">
        <v>0.65</v>
      </c>
      <c r="O134" s="41">
        <v>29884</v>
      </c>
      <c r="P134" s="146">
        <f t="shared" si="30"/>
        <v>100884</v>
      </c>
      <c r="Q134" s="122">
        <v>68500</v>
      </c>
      <c r="R134" s="209">
        <v>0.65</v>
      </c>
      <c r="S134" s="41">
        <v>30151</v>
      </c>
      <c r="T134" s="146">
        <f t="shared" si="31"/>
        <v>98651</v>
      </c>
      <c r="U134" s="122">
        <v>71000</v>
      </c>
      <c r="V134" s="209">
        <v>0.65</v>
      </c>
      <c r="W134" s="41">
        <v>26681.963199999998</v>
      </c>
      <c r="X134" s="146">
        <f t="shared" si="32"/>
        <v>97681.963199999998</v>
      </c>
      <c r="Y134" s="122">
        <v>75000</v>
      </c>
      <c r="Z134" s="209">
        <v>0.65</v>
      </c>
      <c r="AA134" s="41">
        <v>29884</v>
      </c>
      <c r="AB134" s="146">
        <f t="shared" si="33"/>
        <v>104884</v>
      </c>
      <c r="AC134" s="571">
        <v>93496.872013597895</v>
      </c>
      <c r="AD134" s="598">
        <v>0.65</v>
      </c>
      <c r="AE134" s="570">
        <v>24079.4062753664</v>
      </c>
      <c r="AF134" s="570">
        <f t="shared" si="43"/>
        <v>117576.2782889643</v>
      </c>
      <c r="AG134" s="404">
        <f t="shared" si="34"/>
        <v>99469.105543894053</v>
      </c>
    </row>
    <row r="135" spans="1:33" x14ac:dyDescent="0.2">
      <c r="A135" s="7">
        <v>120</v>
      </c>
      <c r="B135" s="13" t="s">
        <v>246</v>
      </c>
      <c r="C135" s="230">
        <v>61740</v>
      </c>
      <c r="D135" s="368">
        <f t="shared" si="41"/>
        <v>67469.471999999994</v>
      </c>
      <c r="E135" s="115">
        <v>79230</v>
      </c>
      <c r="F135" s="190">
        <f t="shared" si="42"/>
        <v>83349.960000000006</v>
      </c>
      <c r="G135" s="271">
        <v>76681.963199999998</v>
      </c>
      <c r="H135" s="243">
        <f t="shared" ref="H135:H198" si="44">G135*5.1%+G135</f>
        <v>80592.743323200004</v>
      </c>
      <c r="I135" s="158">
        <f t="shared" ref="I135:I198" si="45">AVERAGE(D135,F135,H135)</f>
        <v>77137.391774400006</v>
      </c>
      <c r="K135" s="133">
        <v>120</v>
      </c>
      <c r="L135" s="206" t="s">
        <v>246</v>
      </c>
      <c r="M135" s="122">
        <v>72500</v>
      </c>
      <c r="N135" s="208">
        <v>1.19</v>
      </c>
      <c r="O135" s="41">
        <v>29350</v>
      </c>
      <c r="P135" s="146">
        <f t="shared" si="30"/>
        <v>101850</v>
      </c>
      <c r="Q135" s="122">
        <v>68500</v>
      </c>
      <c r="R135" s="208">
        <v>1.19</v>
      </c>
      <c r="S135" s="41">
        <v>29884</v>
      </c>
      <c r="T135" s="146">
        <f t="shared" si="31"/>
        <v>98384</v>
      </c>
      <c r="U135" s="122">
        <v>70000</v>
      </c>
      <c r="V135" s="208">
        <v>1.19</v>
      </c>
      <c r="W135" s="41">
        <v>26681.963199999998</v>
      </c>
      <c r="X135" s="146">
        <f t="shared" si="32"/>
        <v>96681.963199999998</v>
      </c>
      <c r="Y135" s="122">
        <v>73000</v>
      </c>
      <c r="Z135" s="208">
        <v>1.19</v>
      </c>
      <c r="AA135" s="41">
        <v>30417</v>
      </c>
      <c r="AB135" s="146">
        <f t="shared" si="33"/>
        <v>103417</v>
      </c>
      <c r="AC135" s="571">
        <v>94413.508013731203</v>
      </c>
      <c r="AD135" s="597">
        <v>1.19</v>
      </c>
      <c r="AE135" s="570">
        <v>24315.4788859092</v>
      </c>
      <c r="AF135" s="570">
        <f t="shared" si="43"/>
        <v>118728.98689964041</v>
      </c>
      <c r="AG135" s="404">
        <f t="shared" ref="AG135:AG198" si="46">AVERAGE(I135,P135,T135,X135,AB135,AF135)</f>
        <v>99366.556979006738</v>
      </c>
    </row>
    <row r="136" spans="1:33" x14ac:dyDescent="0.2">
      <c r="A136" s="7">
        <v>121</v>
      </c>
      <c r="B136" s="13" t="s">
        <v>85</v>
      </c>
      <c r="C136" s="230">
        <v>699720</v>
      </c>
      <c r="D136" s="368">
        <f t="shared" si="41"/>
        <v>764654.01599999995</v>
      </c>
      <c r="E136" s="115">
        <v>897370</v>
      </c>
      <c r="F136" s="190">
        <f t="shared" si="42"/>
        <v>944033.24</v>
      </c>
      <c r="G136" s="271">
        <v>349600</v>
      </c>
      <c r="H136" s="243">
        <f t="shared" si="44"/>
        <v>367429.6</v>
      </c>
      <c r="I136" s="158">
        <f t="shared" si="45"/>
        <v>692038.95200000005</v>
      </c>
      <c r="K136" s="133">
        <v>121</v>
      </c>
      <c r="L136" s="206" t="s">
        <v>85</v>
      </c>
      <c r="M136" s="446" t="s">
        <v>593</v>
      </c>
      <c r="N136" s="40">
        <v>2.4500000000000002</v>
      </c>
      <c r="O136" s="41">
        <v>391552</v>
      </c>
      <c r="P136" s="146">
        <f t="shared" ref="P136:P139" si="47">+O136</f>
        <v>391552</v>
      </c>
      <c r="Q136" s="446" t="s">
        <v>593</v>
      </c>
      <c r="R136" s="40">
        <v>2.4500000000000002</v>
      </c>
      <c r="S136" s="41">
        <v>402040</v>
      </c>
      <c r="T136" s="146">
        <f t="shared" ref="T136:T139" si="48">+S136</f>
        <v>402040</v>
      </c>
      <c r="U136" s="446" t="s">
        <v>593</v>
      </c>
      <c r="V136" s="40">
        <v>2.4500000000000002</v>
      </c>
      <c r="W136" s="41">
        <v>349600</v>
      </c>
      <c r="X136" s="146">
        <f t="shared" ref="X136:X139" si="49">+W136</f>
        <v>349600</v>
      </c>
      <c r="Y136" s="446" t="s">
        <v>593</v>
      </c>
      <c r="Z136" s="40">
        <v>2.4500000000000002</v>
      </c>
      <c r="AA136" s="41">
        <v>377568</v>
      </c>
      <c r="AB136" s="146">
        <f t="shared" ref="AB136:AB139" si="50">+AA136</f>
        <v>377568</v>
      </c>
      <c r="AC136" s="446" t="s">
        <v>593</v>
      </c>
      <c r="AD136" s="563">
        <v>2.4500000000000002</v>
      </c>
      <c r="AE136" s="570">
        <v>742943.57664025505</v>
      </c>
      <c r="AF136" s="570">
        <f t="shared" si="43"/>
        <v>742943.57664025505</v>
      </c>
      <c r="AG136" s="404">
        <f t="shared" si="46"/>
        <v>492623.75477337587</v>
      </c>
    </row>
    <row r="137" spans="1:33" x14ac:dyDescent="0.2">
      <c r="A137" s="7">
        <v>122</v>
      </c>
      <c r="B137" s="13" t="s">
        <v>86</v>
      </c>
      <c r="C137" s="230">
        <v>12740</v>
      </c>
      <c r="D137" s="368">
        <f t="shared" si="41"/>
        <v>13922.272000000001</v>
      </c>
      <c r="E137" s="115">
        <v>16340</v>
      </c>
      <c r="F137" s="190">
        <f t="shared" si="42"/>
        <v>17189.68</v>
      </c>
      <c r="G137" s="271">
        <v>15814.5056</v>
      </c>
      <c r="H137" s="243">
        <f t="shared" si="44"/>
        <v>16621.045385600002</v>
      </c>
      <c r="I137" s="158">
        <f t="shared" si="45"/>
        <v>15910.999128533333</v>
      </c>
      <c r="K137" s="133">
        <v>122</v>
      </c>
      <c r="L137" s="206" t="s">
        <v>86</v>
      </c>
      <c r="M137" s="446" t="s">
        <v>593</v>
      </c>
      <c r="N137" s="209">
        <v>0.53</v>
      </c>
      <c r="O137" s="41">
        <v>17554</v>
      </c>
      <c r="P137" s="146">
        <f t="shared" si="47"/>
        <v>17554</v>
      </c>
      <c r="Q137" s="446" t="s">
        <v>593</v>
      </c>
      <c r="R137" s="209">
        <v>0.53</v>
      </c>
      <c r="S137" s="41">
        <v>18187</v>
      </c>
      <c r="T137" s="146">
        <f t="shared" si="48"/>
        <v>18187</v>
      </c>
      <c r="U137" s="446" t="s">
        <v>593</v>
      </c>
      <c r="V137" s="209">
        <v>0.53</v>
      </c>
      <c r="W137" s="41">
        <v>15814.5056</v>
      </c>
      <c r="X137" s="146">
        <f t="shared" si="49"/>
        <v>15814.5056</v>
      </c>
      <c r="Y137" s="446" t="s">
        <v>593</v>
      </c>
      <c r="Z137" s="209">
        <v>0.53</v>
      </c>
      <c r="AA137" s="41">
        <v>17238</v>
      </c>
      <c r="AB137" s="146">
        <f t="shared" si="50"/>
        <v>17238</v>
      </c>
      <c r="AC137" s="446" t="s">
        <v>593</v>
      </c>
      <c r="AD137" s="598">
        <v>0.53</v>
      </c>
      <c r="AE137" s="570">
        <v>59766.686915133003</v>
      </c>
      <c r="AF137" s="570">
        <f t="shared" si="43"/>
        <v>59766.686915133003</v>
      </c>
      <c r="AG137" s="404">
        <f t="shared" si="46"/>
        <v>24078.531940611054</v>
      </c>
    </row>
    <row r="138" spans="1:33" x14ac:dyDescent="0.2">
      <c r="A138" s="7">
        <v>123</v>
      </c>
      <c r="B138" s="13" t="s">
        <v>345</v>
      </c>
      <c r="C138" s="230">
        <v>8820</v>
      </c>
      <c r="D138" s="368">
        <f t="shared" si="41"/>
        <v>9638.4959999999992</v>
      </c>
      <c r="E138" s="115">
        <v>11305</v>
      </c>
      <c r="F138" s="190">
        <f t="shared" si="42"/>
        <v>11892.86</v>
      </c>
      <c r="G138" s="271">
        <v>10941.431200000001</v>
      </c>
      <c r="H138" s="243">
        <f t="shared" si="44"/>
        <v>11499.4441912</v>
      </c>
      <c r="I138" s="158">
        <f t="shared" si="45"/>
        <v>11010.266730400001</v>
      </c>
      <c r="K138" s="133">
        <v>123</v>
      </c>
      <c r="L138" s="206" t="s">
        <v>345</v>
      </c>
      <c r="M138" s="446" t="s">
        <v>593</v>
      </c>
      <c r="N138" s="40">
        <v>4.58</v>
      </c>
      <c r="O138" s="41">
        <v>12145</v>
      </c>
      <c r="P138" s="146">
        <f t="shared" si="47"/>
        <v>12145</v>
      </c>
      <c r="Q138" s="446" t="s">
        <v>593</v>
      </c>
      <c r="R138" s="40">
        <v>4.58</v>
      </c>
      <c r="S138" s="41">
        <v>12473</v>
      </c>
      <c r="T138" s="146">
        <f t="shared" si="48"/>
        <v>12473</v>
      </c>
      <c r="U138" s="446" t="s">
        <v>593</v>
      </c>
      <c r="V138" s="40">
        <v>4.58</v>
      </c>
      <c r="W138" s="41">
        <v>10941.431200000001</v>
      </c>
      <c r="X138" s="146">
        <f t="shared" si="49"/>
        <v>10941.431200000001</v>
      </c>
      <c r="Y138" s="446" t="s">
        <v>593</v>
      </c>
      <c r="Z138" s="40">
        <v>4.58</v>
      </c>
      <c r="AA138" s="41">
        <v>11817</v>
      </c>
      <c r="AB138" s="146">
        <f t="shared" si="50"/>
        <v>11817</v>
      </c>
      <c r="AC138" s="446" t="s">
        <v>593</v>
      </c>
      <c r="AD138" s="563">
        <v>4.58</v>
      </c>
      <c r="AE138" s="570">
        <v>43808.830962981599</v>
      </c>
      <c r="AF138" s="570">
        <f t="shared" si="43"/>
        <v>43808.830962981599</v>
      </c>
      <c r="AG138" s="404">
        <f t="shared" si="46"/>
        <v>17032.588148896932</v>
      </c>
    </row>
    <row r="139" spans="1:33" x14ac:dyDescent="0.2">
      <c r="A139" s="7">
        <v>124</v>
      </c>
      <c r="B139" s="13" t="s">
        <v>88</v>
      </c>
      <c r="C139" s="230">
        <v>15680</v>
      </c>
      <c r="D139" s="368">
        <f t="shared" si="41"/>
        <v>17135.103999999999</v>
      </c>
      <c r="E139" s="115">
        <v>20140</v>
      </c>
      <c r="F139" s="190">
        <f t="shared" si="42"/>
        <v>21187.279999999999</v>
      </c>
      <c r="G139" s="271">
        <v>19492.297599999998</v>
      </c>
      <c r="H139" s="243">
        <f t="shared" si="44"/>
        <v>20486.404777599997</v>
      </c>
      <c r="I139" s="158">
        <f t="shared" si="45"/>
        <v>19602.929592533332</v>
      </c>
      <c r="K139" s="133">
        <v>124</v>
      </c>
      <c r="L139" s="206" t="s">
        <v>88</v>
      </c>
      <c r="M139" s="446" t="s">
        <v>593</v>
      </c>
      <c r="N139" s="40">
        <v>1.1000000000000001</v>
      </c>
      <c r="O139" s="41">
        <v>21636</v>
      </c>
      <c r="P139" s="146">
        <f t="shared" si="47"/>
        <v>21636</v>
      </c>
      <c r="Q139" s="446" t="s">
        <v>593</v>
      </c>
      <c r="R139" s="40">
        <v>1.1000000000000001</v>
      </c>
      <c r="S139" s="41">
        <v>22221</v>
      </c>
      <c r="T139" s="146">
        <f t="shared" si="48"/>
        <v>22221</v>
      </c>
      <c r="U139" s="446" t="s">
        <v>593</v>
      </c>
      <c r="V139" s="40">
        <v>1.1000000000000001</v>
      </c>
      <c r="W139" s="41">
        <v>19492.297599999998</v>
      </c>
      <c r="X139" s="146">
        <f t="shared" si="49"/>
        <v>19492.297599999998</v>
      </c>
      <c r="Y139" s="446" t="s">
        <v>593</v>
      </c>
      <c r="Z139" s="40">
        <v>1.1000000000000001</v>
      </c>
      <c r="AA139" s="41">
        <v>21052</v>
      </c>
      <c r="AB139" s="146">
        <f t="shared" si="50"/>
        <v>21052</v>
      </c>
      <c r="AC139" s="446" t="s">
        <v>593</v>
      </c>
      <c r="AD139" s="563">
        <v>1.1000000000000001</v>
      </c>
      <c r="AE139" s="570">
        <v>55701.950021660399</v>
      </c>
      <c r="AF139" s="570">
        <f t="shared" si="43"/>
        <v>55701.950021660399</v>
      </c>
      <c r="AG139" s="404">
        <f t="shared" si="46"/>
        <v>26617.69620236562</v>
      </c>
    </row>
    <row r="140" spans="1:33" x14ac:dyDescent="0.2">
      <c r="A140" s="7">
        <v>125</v>
      </c>
      <c r="B140" s="13" t="s">
        <v>360</v>
      </c>
      <c r="C140" s="230">
        <v>329280</v>
      </c>
      <c r="D140" s="368">
        <f t="shared" si="41"/>
        <v>359837.18400000001</v>
      </c>
      <c r="E140" s="115">
        <v>422370</v>
      </c>
      <c r="F140" s="190">
        <f t="shared" si="42"/>
        <v>444333.24</v>
      </c>
      <c r="G140" s="271">
        <v>408786.5808</v>
      </c>
      <c r="H140" s="243">
        <f t="shared" si="44"/>
        <v>429634.6964208</v>
      </c>
      <c r="I140" s="158">
        <f t="shared" si="45"/>
        <v>411268.37347360002</v>
      </c>
      <c r="K140" s="133">
        <v>125</v>
      </c>
      <c r="L140" s="206" t="s">
        <v>360</v>
      </c>
      <c r="M140" s="122">
        <v>377720</v>
      </c>
      <c r="N140" s="40">
        <v>4.59</v>
      </c>
      <c r="O140" s="41">
        <v>157065</v>
      </c>
      <c r="P140" s="146">
        <f t="shared" ref="P140:P203" si="51">+M140+O140</f>
        <v>534785</v>
      </c>
      <c r="Q140" s="122">
        <v>359100</v>
      </c>
      <c r="R140" s="40">
        <v>4.59</v>
      </c>
      <c r="S140" s="41">
        <v>165632</v>
      </c>
      <c r="T140" s="146">
        <f t="shared" ref="T140:T203" si="52">+Q140+S140</f>
        <v>524732</v>
      </c>
      <c r="U140" s="122">
        <v>396340</v>
      </c>
      <c r="V140" s="40">
        <v>4.59</v>
      </c>
      <c r="W140" s="41">
        <v>142786.5808</v>
      </c>
      <c r="X140" s="146">
        <f t="shared" ref="X140:X203" si="53">+U140+W140</f>
        <v>539126.5808</v>
      </c>
      <c r="Y140" s="122">
        <v>393680</v>
      </c>
      <c r="Z140" s="40">
        <v>4.59</v>
      </c>
      <c r="AA140" s="41">
        <v>157065</v>
      </c>
      <c r="AB140" s="146">
        <f t="shared" ref="AB140:AB203" si="54">+Y140+AA140</f>
        <v>550745</v>
      </c>
      <c r="AC140" s="571">
        <v>550000</v>
      </c>
      <c r="AD140" s="563">
        <v>4.59</v>
      </c>
      <c r="AE140" s="570">
        <v>65000</v>
      </c>
      <c r="AF140" s="570">
        <f t="shared" si="43"/>
        <v>615000</v>
      </c>
      <c r="AG140" s="404">
        <f t="shared" si="46"/>
        <v>529276.15904559998</v>
      </c>
    </row>
    <row r="141" spans="1:33" x14ac:dyDescent="0.2">
      <c r="A141" s="7">
        <v>126</v>
      </c>
      <c r="B141" s="13" t="s">
        <v>361</v>
      </c>
      <c r="C141" s="230">
        <v>382200</v>
      </c>
      <c r="D141" s="368">
        <f t="shared" si="41"/>
        <v>417668.16</v>
      </c>
      <c r="E141" s="115">
        <v>490200</v>
      </c>
      <c r="F141" s="190">
        <f t="shared" si="42"/>
        <v>515690.4</v>
      </c>
      <c r="G141" s="271">
        <v>474435.16800000001</v>
      </c>
      <c r="H141" s="243">
        <f t="shared" si="44"/>
        <v>498631.36156799999</v>
      </c>
      <c r="I141" s="158">
        <f t="shared" si="45"/>
        <v>477329.973856</v>
      </c>
      <c r="K141" s="133">
        <v>126</v>
      </c>
      <c r="L141" s="206" t="s">
        <v>361</v>
      </c>
      <c r="M141" s="122">
        <v>443520</v>
      </c>
      <c r="N141" s="40">
        <v>1.36</v>
      </c>
      <c r="O141" s="41">
        <v>186407</v>
      </c>
      <c r="P141" s="146">
        <f t="shared" si="51"/>
        <v>629927</v>
      </c>
      <c r="Q141" s="122">
        <v>421960</v>
      </c>
      <c r="R141" s="40">
        <v>1.36</v>
      </c>
      <c r="S141" s="41">
        <v>193065</v>
      </c>
      <c r="T141" s="146">
        <f t="shared" si="52"/>
        <v>615025</v>
      </c>
      <c r="U141" s="122">
        <v>440440</v>
      </c>
      <c r="V141" s="40">
        <v>1.36</v>
      </c>
      <c r="W141" s="41">
        <v>166435.16800000001</v>
      </c>
      <c r="X141" s="146">
        <f t="shared" si="53"/>
        <v>606875.16800000006</v>
      </c>
      <c r="Y141" s="122">
        <v>458920</v>
      </c>
      <c r="Z141" s="40">
        <v>1.36</v>
      </c>
      <c r="AA141" s="41">
        <v>188072</v>
      </c>
      <c r="AB141" s="146">
        <f t="shared" si="54"/>
        <v>646992</v>
      </c>
      <c r="AC141" s="571">
        <v>650000</v>
      </c>
      <c r="AD141" s="563">
        <v>1.36</v>
      </c>
      <c r="AE141" s="570">
        <v>65000</v>
      </c>
      <c r="AF141" s="570">
        <f t="shared" si="43"/>
        <v>715000</v>
      </c>
      <c r="AG141" s="404">
        <f t="shared" si="46"/>
        <v>615191.52364266664</v>
      </c>
    </row>
    <row r="142" spans="1:33" x14ac:dyDescent="0.2">
      <c r="A142" s="7">
        <v>127</v>
      </c>
      <c r="B142" s="13" t="s">
        <v>358</v>
      </c>
      <c r="C142" s="230">
        <v>73500</v>
      </c>
      <c r="D142" s="368">
        <f t="shared" si="41"/>
        <v>80320.800000000003</v>
      </c>
      <c r="E142" s="115">
        <v>94335</v>
      </c>
      <c r="F142" s="190">
        <f t="shared" si="42"/>
        <v>99240.42</v>
      </c>
      <c r="G142" s="271">
        <v>91301.186399999991</v>
      </c>
      <c r="H142" s="243">
        <f t="shared" si="44"/>
        <v>95957.546906399992</v>
      </c>
      <c r="I142" s="158">
        <f t="shared" si="45"/>
        <v>91839.588968799988</v>
      </c>
      <c r="K142" s="133">
        <v>127</v>
      </c>
      <c r="L142" s="206" t="s">
        <v>358</v>
      </c>
      <c r="M142" s="122">
        <v>114400</v>
      </c>
      <c r="N142" s="40">
        <v>0.36</v>
      </c>
      <c r="O142" s="41">
        <v>36177</v>
      </c>
      <c r="P142" s="146">
        <f t="shared" si="51"/>
        <v>150577</v>
      </c>
      <c r="Q142" s="122">
        <v>106400</v>
      </c>
      <c r="R142" s="40">
        <v>0.36</v>
      </c>
      <c r="S142" s="41">
        <v>36500</v>
      </c>
      <c r="T142" s="146">
        <f t="shared" si="52"/>
        <v>142900</v>
      </c>
      <c r="U142" s="122">
        <v>115200</v>
      </c>
      <c r="V142" s="40">
        <v>0.36</v>
      </c>
      <c r="W142" s="41">
        <v>32301.186399999991</v>
      </c>
      <c r="X142" s="146">
        <f t="shared" si="53"/>
        <v>147501.18640000001</v>
      </c>
      <c r="Y142" s="122">
        <v>116000</v>
      </c>
      <c r="Z142" s="40">
        <v>0.36</v>
      </c>
      <c r="AA142" s="41">
        <v>35854</v>
      </c>
      <c r="AB142" s="146">
        <f t="shared" si="54"/>
        <v>151854</v>
      </c>
      <c r="AC142" s="571">
        <v>164800</v>
      </c>
      <c r="AD142" s="563">
        <v>0.36</v>
      </c>
      <c r="AE142" s="570">
        <v>61800</v>
      </c>
      <c r="AF142" s="570">
        <f t="shared" si="43"/>
        <v>226600</v>
      </c>
      <c r="AG142" s="404">
        <f t="shared" si="46"/>
        <v>151878.62922813333</v>
      </c>
    </row>
    <row r="143" spans="1:33" x14ac:dyDescent="0.2">
      <c r="A143" s="7">
        <v>128</v>
      </c>
      <c r="B143" s="13" t="s">
        <v>357</v>
      </c>
      <c r="C143" s="230">
        <v>86240</v>
      </c>
      <c r="D143" s="368">
        <f t="shared" si="41"/>
        <v>94243.072</v>
      </c>
      <c r="E143" s="115">
        <v>110675</v>
      </c>
      <c r="F143" s="190">
        <f t="shared" si="42"/>
        <v>116430.1</v>
      </c>
      <c r="G143" s="271">
        <v>107115.69200000001</v>
      </c>
      <c r="H143" s="243">
        <f t="shared" si="44"/>
        <v>112578.59229200002</v>
      </c>
      <c r="I143" s="158">
        <f t="shared" si="45"/>
        <v>107750.58809733334</v>
      </c>
      <c r="K143" s="133">
        <v>128</v>
      </c>
      <c r="L143" s="206" t="s">
        <v>357</v>
      </c>
      <c r="M143" s="122">
        <v>116000</v>
      </c>
      <c r="N143" s="40">
        <v>0.6</v>
      </c>
      <c r="O143" s="41">
        <v>40827</v>
      </c>
      <c r="P143" s="146">
        <f t="shared" si="51"/>
        <v>156827</v>
      </c>
      <c r="Q143" s="122">
        <v>109600</v>
      </c>
      <c r="R143" s="40">
        <v>0.6</v>
      </c>
      <c r="S143" s="41">
        <v>42312</v>
      </c>
      <c r="T143" s="146">
        <f t="shared" si="52"/>
        <v>151912</v>
      </c>
      <c r="U143" s="122">
        <v>112000</v>
      </c>
      <c r="V143" s="40">
        <v>0.6</v>
      </c>
      <c r="W143" s="41">
        <v>37115.69200000001</v>
      </c>
      <c r="X143" s="146">
        <f t="shared" si="53"/>
        <v>149115.69200000001</v>
      </c>
      <c r="Y143" s="122">
        <v>118400</v>
      </c>
      <c r="Z143" s="40">
        <v>0.6</v>
      </c>
      <c r="AA143" s="41">
        <v>40827</v>
      </c>
      <c r="AB143" s="146">
        <f t="shared" si="54"/>
        <v>159227</v>
      </c>
      <c r="AC143" s="571">
        <v>164800</v>
      </c>
      <c r="AD143" s="563">
        <v>0.6</v>
      </c>
      <c r="AE143" s="570">
        <v>61800</v>
      </c>
      <c r="AF143" s="570">
        <f t="shared" si="43"/>
        <v>226600</v>
      </c>
      <c r="AG143" s="404">
        <f t="shared" si="46"/>
        <v>158572.0466828889</v>
      </c>
    </row>
    <row r="144" spans="1:33" x14ac:dyDescent="0.2">
      <c r="A144" s="7">
        <v>129</v>
      </c>
      <c r="B144" s="13" t="s">
        <v>89</v>
      </c>
      <c r="C144" s="230">
        <v>58800</v>
      </c>
      <c r="D144" s="368">
        <f t="shared" si="41"/>
        <v>64256.639999999999</v>
      </c>
      <c r="E144" s="115">
        <v>75430</v>
      </c>
      <c r="F144" s="190">
        <f t="shared" si="42"/>
        <v>79352.36</v>
      </c>
      <c r="G144" s="271">
        <v>73004.171199999997</v>
      </c>
      <c r="H144" s="243">
        <f t="shared" si="44"/>
        <v>76727.383931199991</v>
      </c>
      <c r="I144" s="158">
        <f t="shared" si="45"/>
        <v>73445.461310400002</v>
      </c>
      <c r="K144" s="133">
        <v>129</v>
      </c>
      <c r="L144" s="206" t="s">
        <v>89</v>
      </c>
      <c r="M144" s="446" t="s">
        <v>593</v>
      </c>
      <c r="N144" s="40">
        <v>0.6</v>
      </c>
      <c r="O144" s="41">
        <v>81035</v>
      </c>
      <c r="P144" s="146">
        <f t="shared" ref="P144:P153" si="55">+O144</f>
        <v>81035</v>
      </c>
      <c r="Q144" s="446" t="s">
        <v>593</v>
      </c>
      <c r="R144" s="40">
        <v>0.6</v>
      </c>
      <c r="S144" s="41">
        <v>84685</v>
      </c>
      <c r="T144" s="146">
        <f t="shared" ref="T144:T153" si="56">+S144</f>
        <v>84685</v>
      </c>
      <c r="U144" s="446" t="s">
        <v>593</v>
      </c>
      <c r="V144" s="40">
        <v>0.6</v>
      </c>
      <c r="W144" s="41">
        <v>73004.171199999997</v>
      </c>
      <c r="X144" s="146">
        <f t="shared" ref="X144:X153" si="57">+W144</f>
        <v>73004.171199999997</v>
      </c>
      <c r="Y144" s="446" t="s">
        <v>593</v>
      </c>
      <c r="Z144" s="40">
        <v>0.6</v>
      </c>
      <c r="AA144" s="41">
        <v>79575</v>
      </c>
      <c r="AB144" s="146">
        <f t="shared" ref="AB144:AB153" si="58">+AA144</f>
        <v>79575</v>
      </c>
      <c r="AC144" s="446" t="s">
        <v>593</v>
      </c>
      <c r="AD144" s="563">
        <v>0.6</v>
      </c>
      <c r="AE144" s="570">
        <v>121490.469371567</v>
      </c>
      <c r="AF144" s="570">
        <f t="shared" si="43"/>
        <v>121490.469371567</v>
      </c>
      <c r="AG144" s="404">
        <f t="shared" si="46"/>
        <v>85539.183646994497</v>
      </c>
    </row>
    <row r="145" spans="1:33" x14ac:dyDescent="0.2">
      <c r="A145" s="7">
        <v>130</v>
      </c>
      <c r="B145" s="13" t="s">
        <v>321</v>
      </c>
      <c r="C145" s="230">
        <v>49000</v>
      </c>
      <c r="D145" s="368">
        <f t="shared" si="41"/>
        <v>53547.199999999997</v>
      </c>
      <c r="E145" s="115">
        <v>62890</v>
      </c>
      <c r="F145" s="190">
        <f t="shared" si="42"/>
        <v>66160.28</v>
      </c>
      <c r="G145" s="271">
        <v>60867.457600000002</v>
      </c>
      <c r="H145" s="243">
        <f t="shared" si="44"/>
        <v>63971.697937600002</v>
      </c>
      <c r="I145" s="158">
        <f t="shared" si="45"/>
        <v>61226.392645866668</v>
      </c>
      <c r="K145" s="133">
        <v>130</v>
      </c>
      <c r="L145" s="206" t="s">
        <v>321</v>
      </c>
      <c r="M145" s="446" t="s">
        <v>593</v>
      </c>
      <c r="N145" s="40">
        <v>0.9</v>
      </c>
      <c r="O145" s="41">
        <v>66954</v>
      </c>
      <c r="P145" s="146">
        <f t="shared" si="55"/>
        <v>66954</v>
      </c>
      <c r="Q145" s="446" t="s">
        <v>593</v>
      </c>
      <c r="R145" s="40">
        <v>0.9</v>
      </c>
      <c r="S145" s="41">
        <v>69389</v>
      </c>
      <c r="T145" s="146">
        <f t="shared" si="56"/>
        <v>69389</v>
      </c>
      <c r="U145" s="446" t="s">
        <v>593</v>
      </c>
      <c r="V145" s="40">
        <v>0.9</v>
      </c>
      <c r="W145" s="41">
        <v>60867.457600000002</v>
      </c>
      <c r="X145" s="146">
        <f t="shared" si="57"/>
        <v>60867.457600000002</v>
      </c>
      <c r="Y145" s="446" t="s">
        <v>593</v>
      </c>
      <c r="Z145" s="40">
        <v>0.9</v>
      </c>
      <c r="AA145" s="41">
        <v>66954</v>
      </c>
      <c r="AB145" s="146">
        <f t="shared" si="58"/>
        <v>66954</v>
      </c>
      <c r="AC145" s="446" t="s">
        <v>593</v>
      </c>
      <c r="AD145" s="563">
        <v>0.9</v>
      </c>
      <c r="AE145" s="570">
        <v>97553.685443340393</v>
      </c>
      <c r="AF145" s="570">
        <f t="shared" si="43"/>
        <v>97553.685443340393</v>
      </c>
      <c r="AG145" s="404">
        <f t="shared" si="46"/>
        <v>70490.755948201186</v>
      </c>
    </row>
    <row r="146" spans="1:33" x14ac:dyDescent="0.2">
      <c r="A146" s="7">
        <v>131</v>
      </c>
      <c r="B146" s="13" t="s">
        <v>322</v>
      </c>
      <c r="C146" s="230">
        <v>58800</v>
      </c>
      <c r="D146" s="368">
        <f t="shared" si="41"/>
        <v>64256.639999999999</v>
      </c>
      <c r="E146" s="115">
        <v>75430</v>
      </c>
      <c r="F146" s="190">
        <f t="shared" si="42"/>
        <v>79352.36</v>
      </c>
      <c r="G146" s="271">
        <v>73004.171199999997</v>
      </c>
      <c r="H146" s="243">
        <f t="shared" si="44"/>
        <v>76727.383931199991</v>
      </c>
      <c r="I146" s="158">
        <f t="shared" si="45"/>
        <v>73445.461310400002</v>
      </c>
      <c r="K146" s="133">
        <v>131</v>
      </c>
      <c r="L146" s="206" t="s">
        <v>322</v>
      </c>
      <c r="M146" s="446" t="s">
        <v>593</v>
      </c>
      <c r="N146" s="40">
        <v>1.5</v>
      </c>
      <c r="O146" s="41">
        <v>81765</v>
      </c>
      <c r="P146" s="146">
        <f t="shared" si="55"/>
        <v>81765</v>
      </c>
      <c r="Q146" s="446" t="s">
        <v>593</v>
      </c>
      <c r="R146" s="40">
        <v>1.5</v>
      </c>
      <c r="S146" s="41">
        <v>83955</v>
      </c>
      <c r="T146" s="146">
        <f t="shared" si="56"/>
        <v>83955</v>
      </c>
      <c r="U146" s="446" t="s">
        <v>593</v>
      </c>
      <c r="V146" s="40">
        <v>1.5</v>
      </c>
      <c r="W146" s="41">
        <v>73004.171199999997</v>
      </c>
      <c r="X146" s="146">
        <f t="shared" si="57"/>
        <v>73004.171199999997</v>
      </c>
      <c r="Y146" s="446" t="s">
        <v>593</v>
      </c>
      <c r="Z146" s="40">
        <v>1.5</v>
      </c>
      <c r="AA146" s="41">
        <v>82495</v>
      </c>
      <c r="AB146" s="146">
        <f t="shared" si="58"/>
        <v>82495</v>
      </c>
      <c r="AC146" s="446" t="s">
        <v>593</v>
      </c>
      <c r="AD146" s="563">
        <v>1.5</v>
      </c>
      <c r="AE146" s="570">
        <v>97553.685443340393</v>
      </c>
      <c r="AF146" s="570">
        <f t="shared" si="43"/>
        <v>97553.685443340393</v>
      </c>
      <c r="AG146" s="404">
        <f t="shared" si="46"/>
        <v>82036.386325623389</v>
      </c>
    </row>
    <row r="147" spans="1:33" x14ac:dyDescent="0.2">
      <c r="A147" s="7">
        <v>132</v>
      </c>
      <c r="B147" s="13" t="s">
        <v>90</v>
      </c>
      <c r="C147" s="230">
        <v>49000</v>
      </c>
      <c r="D147" s="368">
        <f t="shared" si="41"/>
        <v>53547.199999999997</v>
      </c>
      <c r="E147" s="115">
        <v>62890</v>
      </c>
      <c r="F147" s="190">
        <f t="shared" si="42"/>
        <v>66160.28</v>
      </c>
      <c r="G147" s="271">
        <v>60867.457600000002</v>
      </c>
      <c r="H147" s="243">
        <f t="shared" si="44"/>
        <v>63971.697937600002</v>
      </c>
      <c r="I147" s="158">
        <f t="shared" si="45"/>
        <v>61226.392645866668</v>
      </c>
      <c r="K147" s="133">
        <v>132</v>
      </c>
      <c r="L147" s="206" t="s">
        <v>90</v>
      </c>
      <c r="M147" s="446" t="s">
        <v>593</v>
      </c>
      <c r="N147" s="40">
        <v>1.5</v>
      </c>
      <c r="O147" s="41">
        <v>68172</v>
      </c>
      <c r="P147" s="146">
        <f t="shared" si="55"/>
        <v>68172</v>
      </c>
      <c r="Q147" s="446" t="s">
        <v>593</v>
      </c>
      <c r="R147" s="40">
        <v>1.5</v>
      </c>
      <c r="S147" s="41">
        <v>70606</v>
      </c>
      <c r="T147" s="146">
        <f t="shared" si="56"/>
        <v>70606</v>
      </c>
      <c r="U147" s="446" t="s">
        <v>593</v>
      </c>
      <c r="V147" s="40">
        <v>1.5</v>
      </c>
      <c r="W147" s="41">
        <v>60867.457600000002</v>
      </c>
      <c r="X147" s="146">
        <f t="shared" si="57"/>
        <v>60867.457600000002</v>
      </c>
      <c r="Y147" s="446" t="s">
        <v>593</v>
      </c>
      <c r="Z147" s="40">
        <v>1.5</v>
      </c>
      <c r="AA147" s="41">
        <v>69389</v>
      </c>
      <c r="AB147" s="146">
        <f t="shared" si="58"/>
        <v>69389</v>
      </c>
      <c r="AC147" s="446" t="s">
        <v>593</v>
      </c>
      <c r="AD147" s="563">
        <v>1.5</v>
      </c>
      <c r="AE147" s="570">
        <v>97553.685443340393</v>
      </c>
      <c r="AF147" s="570">
        <f t="shared" si="43"/>
        <v>97553.685443340393</v>
      </c>
      <c r="AG147" s="404">
        <f t="shared" si="46"/>
        <v>71302.422614867843</v>
      </c>
    </row>
    <row r="148" spans="1:33" x14ac:dyDescent="0.2">
      <c r="A148" s="7">
        <v>133</v>
      </c>
      <c r="B148" s="13" t="s">
        <v>91</v>
      </c>
      <c r="C148" s="230">
        <v>49000</v>
      </c>
      <c r="D148" s="368">
        <f t="shared" si="41"/>
        <v>53547.199999999997</v>
      </c>
      <c r="E148" s="115">
        <v>62890</v>
      </c>
      <c r="F148" s="190">
        <f t="shared" si="42"/>
        <v>66160.28</v>
      </c>
      <c r="G148" s="271">
        <v>60867.457600000002</v>
      </c>
      <c r="H148" s="243">
        <f t="shared" si="44"/>
        <v>63971.697937600002</v>
      </c>
      <c r="I148" s="158">
        <f t="shared" si="45"/>
        <v>61226.392645866668</v>
      </c>
      <c r="K148" s="133">
        <v>133</v>
      </c>
      <c r="L148" s="206" t="s">
        <v>91</v>
      </c>
      <c r="M148" s="446" t="s">
        <v>593</v>
      </c>
      <c r="N148" s="40">
        <v>5.3</v>
      </c>
      <c r="O148" s="41">
        <v>66954</v>
      </c>
      <c r="P148" s="146">
        <f t="shared" si="55"/>
        <v>66954</v>
      </c>
      <c r="Q148" s="446" t="s">
        <v>593</v>
      </c>
      <c r="R148" s="40">
        <v>5.3</v>
      </c>
      <c r="S148" s="41">
        <v>69389</v>
      </c>
      <c r="T148" s="146">
        <f t="shared" si="56"/>
        <v>69389</v>
      </c>
      <c r="U148" s="446" t="s">
        <v>593</v>
      </c>
      <c r="V148" s="40">
        <v>5.3</v>
      </c>
      <c r="W148" s="41">
        <v>60867.457600000002</v>
      </c>
      <c r="X148" s="146">
        <f t="shared" si="57"/>
        <v>60867.457600000002</v>
      </c>
      <c r="Y148" s="446" t="s">
        <v>593</v>
      </c>
      <c r="Z148" s="40">
        <v>5.3</v>
      </c>
      <c r="AA148" s="41">
        <v>68172</v>
      </c>
      <c r="AB148" s="146">
        <f t="shared" si="58"/>
        <v>68172</v>
      </c>
      <c r="AC148" s="446" t="s">
        <v>593</v>
      </c>
      <c r="AD148" s="563">
        <v>5.3</v>
      </c>
      <c r="AE148" s="570">
        <v>97553.685443340393</v>
      </c>
      <c r="AF148" s="570">
        <f t="shared" si="43"/>
        <v>97553.685443340393</v>
      </c>
      <c r="AG148" s="404">
        <f t="shared" si="46"/>
        <v>70693.755948201186</v>
      </c>
    </row>
    <row r="149" spans="1:33" x14ac:dyDescent="0.2">
      <c r="A149" s="7">
        <v>134</v>
      </c>
      <c r="B149" s="13" t="s">
        <v>92</v>
      </c>
      <c r="C149" s="230">
        <v>49000</v>
      </c>
      <c r="D149" s="368">
        <f t="shared" si="41"/>
        <v>53547.199999999997</v>
      </c>
      <c r="E149" s="115">
        <v>62890</v>
      </c>
      <c r="F149" s="190">
        <f t="shared" si="42"/>
        <v>66160.28</v>
      </c>
      <c r="G149" s="271">
        <v>60867.457600000002</v>
      </c>
      <c r="H149" s="243">
        <f t="shared" si="44"/>
        <v>63971.697937600002</v>
      </c>
      <c r="I149" s="158">
        <f t="shared" si="45"/>
        <v>61226.392645866668</v>
      </c>
      <c r="K149" s="133">
        <v>134</v>
      </c>
      <c r="L149" s="206" t="s">
        <v>92</v>
      </c>
      <c r="M149" s="446" t="s">
        <v>593</v>
      </c>
      <c r="N149" s="40">
        <v>6.38</v>
      </c>
      <c r="O149" s="41">
        <v>68172</v>
      </c>
      <c r="P149" s="146">
        <f t="shared" si="55"/>
        <v>68172</v>
      </c>
      <c r="Q149" s="446" t="s">
        <v>593</v>
      </c>
      <c r="R149" s="40">
        <v>6.38</v>
      </c>
      <c r="S149" s="41">
        <v>68172</v>
      </c>
      <c r="T149" s="146">
        <f t="shared" si="56"/>
        <v>68172</v>
      </c>
      <c r="U149" s="446" t="s">
        <v>593</v>
      </c>
      <c r="V149" s="40">
        <v>6.38</v>
      </c>
      <c r="W149" s="41">
        <v>60867.457600000002</v>
      </c>
      <c r="X149" s="146">
        <f t="shared" si="57"/>
        <v>60867.457600000002</v>
      </c>
      <c r="Y149" s="446" t="s">
        <v>593</v>
      </c>
      <c r="Z149" s="40">
        <v>6.38</v>
      </c>
      <c r="AA149" s="41">
        <v>66346</v>
      </c>
      <c r="AB149" s="146">
        <f t="shared" si="58"/>
        <v>66346</v>
      </c>
      <c r="AC149" s="446" t="s">
        <v>593</v>
      </c>
      <c r="AD149" s="563">
        <v>6.38</v>
      </c>
      <c r="AE149" s="570">
        <v>97553.685443340393</v>
      </c>
      <c r="AF149" s="570">
        <f t="shared" si="43"/>
        <v>97553.685443340393</v>
      </c>
      <c r="AG149" s="404">
        <f t="shared" si="46"/>
        <v>70389.589281534514</v>
      </c>
    </row>
    <row r="150" spans="1:33" x14ac:dyDescent="0.2">
      <c r="A150" s="7">
        <v>135</v>
      </c>
      <c r="B150" s="13" t="s">
        <v>93</v>
      </c>
      <c r="C150" s="230">
        <v>104860</v>
      </c>
      <c r="D150" s="368">
        <f t="shared" si="41"/>
        <v>114591.008</v>
      </c>
      <c r="E150" s="115">
        <v>134520</v>
      </c>
      <c r="F150" s="190">
        <f t="shared" si="42"/>
        <v>141515.04</v>
      </c>
      <c r="G150" s="271">
        <v>130193.8368</v>
      </c>
      <c r="H150" s="243">
        <f t="shared" si="44"/>
        <v>136833.7224768</v>
      </c>
      <c r="I150" s="158">
        <f t="shared" si="45"/>
        <v>130979.92349226668</v>
      </c>
      <c r="K150" s="133">
        <v>135</v>
      </c>
      <c r="L150" s="206" t="s">
        <v>93</v>
      </c>
      <c r="M150" s="446" t="s">
        <v>593</v>
      </c>
      <c r="N150" s="40">
        <v>4.38</v>
      </c>
      <c r="O150" s="41">
        <v>144515</v>
      </c>
      <c r="P150" s="146">
        <f t="shared" si="55"/>
        <v>144515</v>
      </c>
      <c r="Q150" s="446" t="s">
        <v>593</v>
      </c>
      <c r="R150" s="40">
        <v>4.38</v>
      </c>
      <c r="S150" s="41">
        <v>148421</v>
      </c>
      <c r="T150" s="146">
        <f t="shared" si="56"/>
        <v>148421</v>
      </c>
      <c r="U150" s="446" t="s">
        <v>593</v>
      </c>
      <c r="V150" s="40">
        <v>4.38</v>
      </c>
      <c r="W150" s="41">
        <v>130193.8368</v>
      </c>
      <c r="X150" s="146">
        <f t="shared" si="57"/>
        <v>130193.8368</v>
      </c>
      <c r="Y150" s="446" t="s">
        <v>593</v>
      </c>
      <c r="Z150" s="40">
        <v>4.38</v>
      </c>
      <c r="AA150" s="41">
        <v>141911</v>
      </c>
      <c r="AB150" s="146">
        <f t="shared" si="58"/>
        <v>141911</v>
      </c>
      <c r="AC150" s="446" t="s">
        <v>593</v>
      </c>
      <c r="AD150" s="563">
        <v>4.38</v>
      </c>
      <c r="AE150" s="570">
        <v>215129.96373230501</v>
      </c>
      <c r="AF150" s="570">
        <f t="shared" si="43"/>
        <v>215129.96373230501</v>
      </c>
      <c r="AG150" s="404">
        <f t="shared" si="46"/>
        <v>151858.45400409529</v>
      </c>
    </row>
    <row r="151" spans="1:33" x14ac:dyDescent="0.2">
      <c r="A151" s="7">
        <v>136</v>
      </c>
      <c r="B151" s="13" t="s">
        <v>94</v>
      </c>
      <c r="C151" s="230">
        <v>75460</v>
      </c>
      <c r="D151" s="368">
        <f t="shared" si="41"/>
        <v>82462.687999999995</v>
      </c>
      <c r="E151" s="115">
        <v>96805</v>
      </c>
      <c r="F151" s="190">
        <f t="shared" si="42"/>
        <v>101838.86</v>
      </c>
      <c r="G151" s="271">
        <v>93691.751199999999</v>
      </c>
      <c r="H151" s="243">
        <f t="shared" si="44"/>
        <v>98470.030511199991</v>
      </c>
      <c r="I151" s="158">
        <f t="shared" si="45"/>
        <v>94257.192837066672</v>
      </c>
      <c r="K151" s="133">
        <v>136</v>
      </c>
      <c r="L151" s="206" t="s">
        <v>94</v>
      </c>
      <c r="M151" s="446" t="s">
        <v>593</v>
      </c>
      <c r="N151" s="40">
        <v>8.5</v>
      </c>
      <c r="O151" s="41">
        <v>103998</v>
      </c>
      <c r="P151" s="146">
        <f t="shared" si="55"/>
        <v>103998</v>
      </c>
      <c r="Q151" s="446" t="s">
        <v>593</v>
      </c>
      <c r="R151" s="40">
        <v>8.5</v>
      </c>
      <c r="S151" s="41">
        <v>104935</v>
      </c>
      <c r="T151" s="146">
        <f t="shared" si="56"/>
        <v>104935</v>
      </c>
      <c r="U151" s="446" t="s">
        <v>593</v>
      </c>
      <c r="V151" s="40">
        <v>8.5</v>
      </c>
      <c r="W151" s="41">
        <v>93691.751199999999</v>
      </c>
      <c r="X151" s="146">
        <f t="shared" si="57"/>
        <v>93691.751199999999</v>
      </c>
      <c r="Y151" s="446" t="s">
        <v>593</v>
      </c>
      <c r="Z151" s="40">
        <v>8.5</v>
      </c>
      <c r="AA151" s="41">
        <v>106809</v>
      </c>
      <c r="AB151" s="146">
        <f t="shared" si="58"/>
        <v>106809</v>
      </c>
      <c r="AC151" s="446" t="s">
        <v>593</v>
      </c>
      <c r="AD151" s="563">
        <v>8.5</v>
      </c>
      <c r="AE151" s="570">
        <v>121490.469371567</v>
      </c>
      <c r="AF151" s="570">
        <f t="shared" si="43"/>
        <v>121490.469371567</v>
      </c>
      <c r="AG151" s="404">
        <f t="shared" si="46"/>
        <v>104196.90223477228</v>
      </c>
    </row>
    <row r="152" spans="1:33" x14ac:dyDescent="0.2">
      <c r="A152" s="7">
        <v>137</v>
      </c>
      <c r="B152" s="13" t="s">
        <v>95</v>
      </c>
      <c r="C152" s="230">
        <v>53900</v>
      </c>
      <c r="D152" s="368">
        <f t="shared" si="41"/>
        <v>58901.919999999998</v>
      </c>
      <c r="E152" s="115">
        <v>69160</v>
      </c>
      <c r="F152" s="190">
        <f t="shared" si="42"/>
        <v>72756.320000000007</v>
      </c>
      <c r="G152" s="271">
        <v>66935.814400000003</v>
      </c>
      <c r="H152" s="243">
        <f t="shared" si="44"/>
        <v>70349.540934400007</v>
      </c>
      <c r="I152" s="158">
        <f t="shared" si="45"/>
        <v>67335.926978133328</v>
      </c>
      <c r="K152" s="133">
        <v>137</v>
      </c>
      <c r="L152" s="206" t="s">
        <v>95</v>
      </c>
      <c r="M152" s="446" t="s">
        <v>593</v>
      </c>
      <c r="N152" s="40">
        <v>0.41675675675675677</v>
      </c>
      <c r="O152" s="41">
        <v>74968</v>
      </c>
      <c r="P152" s="146">
        <f t="shared" si="55"/>
        <v>74968</v>
      </c>
      <c r="Q152" s="446" t="s">
        <v>593</v>
      </c>
      <c r="R152" s="40">
        <v>0.41675675675675677</v>
      </c>
      <c r="S152" s="41">
        <v>75637</v>
      </c>
      <c r="T152" s="146">
        <f t="shared" si="56"/>
        <v>75637</v>
      </c>
      <c r="U152" s="446" t="s">
        <v>593</v>
      </c>
      <c r="V152" s="40">
        <v>0.41675675675675677</v>
      </c>
      <c r="W152" s="41">
        <v>66935.814400000003</v>
      </c>
      <c r="X152" s="146">
        <f t="shared" si="57"/>
        <v>66935.814400000003</v>
      </c>
      <c r="Y152" s="446" t="s">
        <v>593</v>
      </c>
      <c r="Z152" s="40">
        <v>0.41675675675675677</v>
      </c>
      <c r="AA152" s="41">
        <v>72960</v>
      </c>
      <c r="AB152" s="146">
        <f t="shared" si="58"/>
        <v>72960</v>
      </c>
      <c r="AC152" s="446" t="s">
        <v>593</v>
      </c>
      <c r="AD152" s="563">
        <v>0.416756756756757</v>
      </c>
      <c r="AE152" s="570">
        <v>97553.685443340393</v>
      </c>
      <c r="AF152" s="570">
        <f t="shared" si="43"/>
        <v>97553.685443340393</v>
      </c>
      <c r="AG152" s="404">
        <f t="shared" si="46"/>
        <v>75898.404470245616</v>
      </c>
    </row>
    <row r="153" spans="1:33" x14ac:dyDescent="0.2">
      <c r="A153" s="7">
        <v>138</v>
      </c>
      <c r="B153" s="13" t="s">
        <v>96</v>
      </c>
      <c r="C153" s="230">
        <v>191100</v>
      </c>
      <c r="D153" s="368">
        <f t="shared" si="41"/>
        <v>208834.08</v>
      </c>
      <c r="E153" s="115">
        <v>245100</v>
      </c>
      <c r="F153" s="190">
        <f t="shared" si="42"/>
        <v>257845.2</v>
      </c>
      <c r="G153" s="271">
        <v>220800</v>
      </c>
      <c r="H153" s="243">
        <f t="shared" si="44"/>
        <v>232060.79999999999</v>
      </c>
      <c r="I153" s="158">
        <f t="shared" si="45"/>
        <v>232913.36000000002</v>
      </c>
      <c r="K153" s="133">
        <v>138</v>
      </c>
      <c r="L153" s="206" t="s">
        <v>96</v>
      </c>
      <c r="M153" s="446" t="s">
        <v>593</v>
      </c>
      <c r="N153" s="40">
        <v>0.28000000000000003</v>
      </c>
      <c r="O153" s="41">
        <v>247296</v>
      </c>
      <c r="P153" s="146">
        <f t="shared" si="55"/>
        <v>247296</v>
      </c>
      <c r="Q153" s="446" t="s">
        <v>593</v>
      </c>
      <c r="R153" s="40">
        <v>0.28000000000000003</v>
      </c>
      <c r="S153" s="41">
        <v>249504</v>
      </c>
      <c r="T153" s="146">
        <f t="shared" si="56"/>
        <v>249504</v>
      </c>
      <c r="U153" s="446" t="s">
        <v>593</v>
      </c>
      <c r="V153" s="40">
        <v>0.28000000000000003</v>
      </c>
      <c r="W153" s="41">
        <v>220800</v>
      </c>
      <c r="X153" s="146">
        <f t="shared" si="57"/>
        <v>220800</v>
      </c>
      <c r="Y153" s="446" t="s">
        <v>593</v>
      </c>
      <c r="Z153" s="40">
        <v>0.28000000000000003</v>
      </c>
      <c r="AA153" s="41">
        <v>249504</v>
      </c>
      <c r="AB153" s="146">
        <f t="shared" si="58"/>
        <v>249504</v>
      </c>
      <c r="AC153" s="446" t="s">
        <v>593</v>
      </c>
      <c r="AD153" s="563">
        <v>0.28000000000000003</v>
      </c>
      <c r="AE153" s="570">
        <v>250959.86671921099</v>
      </c>
      <c r="AF153" s="570">
        <f t="shared" si="43"/>
        <v>250959.86671921099</v>
      </c>
      <c r="AG153" s="404">
        <f t="shared" si="46"/>
        <v>241829.53778653513</v>
      </c>
    </row>
    <row r="154" spans="1:33" x14ac:dyDescent="0.2">
      <c r="A154" s="7">
        <v>139</v>
      </c>
      <c r="B154" s="13" t="s">
        <v>97</v>
      </c>
      <c r="C154" s="230">
        <v>49000</v>
      </c>
      <c r="D154" s="368">
        <f t="shared" si="41"/>
        <v>53547.199999999997</v>
      </c>
      <c r="E154" s="115">
        <v>62890</v>
      </c>
      <c r="F154" s="190">
        <f t="shared" si="42"/>
        <v>66160.28</v>
      </c>
      <c r="G154" s="271">
        <v>60867.457600000002</v>
      </c>
      <c r="H154" s="243">
        <f t="shared" si="44"/>
        <v>63971.697937600002</v>
      </c>
      <c r="I154" s="158">
        <f t="shared" si="45"/>
        <v>61226.392645866668</v>
      </c>
      <c r="K154" s="133">
        <v>139</v>
      </c>
      <c r="L154" s="206" t="s">
        <v>97</v>
      </c>
      <c r="M154" s="122">
        <v>57600</v>
      </c>
      <c r="N154" s="40">
        <v>0.28000000000000003</v>
      </c>
      <c r="O154" s="41">
        <v>22954</v>
      </c>
      <c r="P154" s="146">
        <f t="shared" si="51"/>
        <v>80554</v>
      </c>
      <c r="Q154" s="122">
        <v>53200</v>
      </c>
      <c r="R154" s="40">
        <v>0.28000000000000003</v>
      </c>
      <c r="S154" s="41">
        <v>23789</v>
      </c>
      <c r="T154" s="146">
        <f t="shared" si="52"/>
        <v>76989</v>
      </c>
      <c r="U154" s="122">
        <v>60000</v>
      </c>
      <c r="V154" s="40">
        <v>0.28000000000000003</v>
      </c>
      <c r="W154" s="41">
        <v>20867.457600000002</v>
      </c>
      <c r="X154" s="146">
        <f t="shared" si="53"/>
        <v>80867.457599999994</v>
      </c>
      <c r="Y154" s="122">
        <v>58000</v>
      </c>
      <c r="Z154" s="40">
        <v>0.28000000000000003</v>
      </c>
      <c r="AA154" s="41">
        <v>23163</v>
      </c>
      <c r="AB154" s="146">
        <f t="shared" si="54"/>
        <v>81163</v>
      </c>
      <c r="AC154" s="571">
        <v>223441.67718503901</v>
      </c>
      <c r="AD154" s="563">
        <v>0.28000000000000003</v>
      </c>
      <c r="AE154" s="570">
        <v>29475.285075473199</v>
      </c>
      <c r="AF154" s="570">
        <f t="shared" si="43"/>
        <v>252916.9622605122</v>
      </c>
      <c r="AG154" s="404">
        <f t="shared" si="46"/>
        <v>105619.46875106315</v>
      </c>
    </row>
    <row r="155" spans="1:33" x14ac:dyDescent="0.2">
      <c r="A155" s="7">
        <v>140</v>
      </c>
      <c r="B155" s="13" t="s">
        <v>98</v>
      </c>
      <c r="C155" s="230">
        <v>60760</v>
      </c>
      <c r="D155" s="368">
        <f t="shared" si="41"/>
        <v>66398.528000000006</v>
      </c>
      <c r="E155" s="115">
        <v>77900</v>
      </c>
      <c r="F155" s="190">
        <f t="shared" si="42"/>
        <v>81950.8</v>
      </c>
      <c r="G155" s="271">
        <v>54850.400000000001</v>
      </c>
      <c r="H155" s="243">
        <f t="shared" si="44"/>
        <v>57647.770400000001</v>
      </c>
      <c r="I155" s="158">
        <f t="shared" si="45"/>
        <v>68665.699466666672</v>
      </c>
      <c r="K155" s="133">
        <v>140</v>
      </c>
      <c r="L155" s="206" t="s">
        <v>98</v>
      </c>
      <c r="M155" s="446" t="s">
        <v>593</v>
      </c>
      <c r="N155" s="40">
        <v>0.28000000000000003</v>
      </c>
      <c r="O155" s="41">
        <v>60335</v>
      </c>
      <c r="P155" s="146">
        <f>+O155</f>
        <v>60335</v>
      </c>
      <c r="Q155" s="446" t="s">
        <v>593</v>
      </c>
      <c r="R155" s="40">
        <v>0.28000000000000003</v>
      </c>
      <c r="S155" s="41">
        <v>63626</v>
      </c>
      <c r="T155" s="146">
        <f>+S155</f>
        <v>63626</v>
      </c>
      <c r="U155" s="446" t="s">
        <v>593</v>
      </c>
      <c r="V155" s="40">
        <v>0.28000000000000003</v>
      </c>
      <c r="W155" s="41">
        <v>54850.400000000001</v>
      </c>
      <c r="X155" s="146">
        <f>+W155</f>
        <v>54850.400000000001</v>
      </c>
      <c r="Y155" s="446" t="s">
        <v>593</v>
      </c>
      <c r="Z155" s="40">
        <v>0.28000000000000003</v>
      </c>
      <c r="AA155" s="41">
        <v>60884</v>
      </c>
      <c r="AB155" s="146">
        <f>+AA155</f>
        <v>60884</v>
      </c>
      <c r="AC155" s="446" t="s">
        <v>593</v>
      </c>
      <c r="AD155" s="563">
        <v>0.28000000000000003</v>
      </c>
      <c r="AE155" s="570">
        <v>147384.34884109601</v>
      </c>
      <c r="AF155" s="570">
        <f t="shared" si="43"/>
        <v>147384.34884109601</v>
      </c>
      <c r="AG155" s="404">
        <f t="shared" si="46"/>
        <v>75957.574717960451</v>
      </c>
    </row>
    <row r="156" spans="1:33" x14ac:dyDescent="0.2">
      <c r="A156" s="7">
        <v>141</v>
      </c>
      <c r="B156" s="13" t="s">
        <v>99</v>
      </c>
      <c r="C156" s="230">
        <v>74480</v>
      </c>
      <c r="D156" s="368">
        <f t="shared" si="41"/>
        <v>81391.744000000006</v>
      </c>
      <c r="E156" s="115">
        <v>95475</v>
      </c>
      <c r="F156" s="190">
        <f t="shared" si="42"/>
        <v>100439.7</v>
      </c>
      <c r="G156" s="271">
        <v>92404.52399999999</v>
      </c>
      <c r="H156" s="243">
        <f t="shared" si="44"/>
        <v>97117.154723999993</v>
      </c>
      <c r="I156" s="158">
        <f t="shared" si="45"/>
        <v>92982.866241333351</v>
      </c>
      <c r="K156" s="133">
        <v>141</v>
      </c>
      <c r="L156" s="206" t="s">
        <v>99</v>
      </c>
      <c r="M156" s="122">
        <v>87000</v>
      </c>
      <c r="N156" s="40">
        <v>0.12</v>
      </c>
      <c r="O156" s="41">
        <v>35645</v>
      </c>
      <c r="P156" s="146">
        <f t="shared" si="51"/>
        <v>122645</v>
      </c>
      <c r="Q156" s="122">
        <v>81000</v>
      </c>
      <c r="R156" s="40">
        <v>0.12</v>
      </c>
      <c r="S156" s="41">
        <v>36941</v>
      </c>
      <c r="T156" s="146">
        <f t="shared" si="52"/>
        <v>117941</v>
      </c>
      <c r="U156" s="122">
        <v>85200</v>
      </c>
      <c r="V156" s="40">
        <v>0.12</v>
      </c>
      <c r="W156" s="41">
        <v>32404.52399999999</v>
      </c>
      <c r="X156" s="146">
        <f t="shared" si="53"/>
        <v>117604.52399999999</v>
      </c>
      <c r="Y156" s="122">
        <v>88200</v>
      </c>
      <c r="Z156" s="40">
        <v>0.12</v>
      </c>
      <c r="AA156" s="41">
        <v>36617</v>
      </c>
      <c r="AB156" s="146">
        <f t="shared" si="54"/>
        <v>124817</v>
      </c>
      <c r="AC156" s="571">
        <v>109343.79947353</v>
      </c>
      <c r="AD156" s="563">
        <v>0.12</v>
      </c>
      <c r="AE156" s="570">
        <v>28104.5258501891</v>
      </c>
      <c r="AF156" s="570">
        <f t="shared" si="43"/>
        <v>137448.32532371909</v>
      </c>
      <c r="AG156" s="404">
        <f t="shared" si="46"/>
        <v>118906.4525941754</v>
      </c>
    </row>
    <row r="157" spans="1:33" x14ac:dyDescent="0.2">
      <c r="A157" s="7">
        <v>142</v>
      </c>
      <c r="B157" s="13" t="s">
        <v>100</v>
      </c>
      <c r="C157" s="230">
        <v>68600</v>
      </c>
      <c r="D157" s="368">
        <f t="shared" si="41"/>
        <v>74966.080000000002</v>
      </c>
      <c r="E157" s="115">
        <v>87970</v>
      </c>
      <c r="F157" s="190">
        <f t="shared" si="42"/>
        <v>92544.44</v>
      </c>
      <c r="G157" s="271">
        <v>85140.8848</v>
      </c>
      <c r="H157" s="243">
        <f t="shared" si="44"/>
        <v>89483.069924800002</v>
      </c>
      <c r="I157" s="158">
        <f t="shared" si="45"/>
        <v>85664.52997493335</v>
      </c>
      <c r="K157" s="133">
        <v>142</v>
      </c>
      <c r="L157" s="206" t="s">
        <v>100</v>
      </c>
      <c r="M157" s="446" t="s">
        <v>593</v>
      </c>
      <c r="N157" s="40">
        <v>0.12</v>
      </c>
      <c r="O157" s="41">
        <v>95358</v>
      </c>
      <c r="P157" s="146">
        <f t="shared" ref="P157:P158" si="59">+O157</f>
        <v>95358</v>
      </c>
      <c r="Q157" s="446" t="s">
        <v>593</v>
      </c>
      <c r="R157" s="40">
        <v>0.12</v>
      </c>
      <c r="S157" s="41">
        <v>97061</v>
      </c>
      <c r="T157" s="146">
        <f t="shared" ref="T157:T158" si="60">+S157</f>
        <v>97061</v>
      </c>
      <c r="U157" s="446" t="s">
        <v>593</v>
      </c>
      <c r="V157" s="40">
        <v>0.12</v>
      </c>
      <c r="W157" s="41">
        <v>85140.8848</v>
      </c>
      <c r="X157" s="146">
        <f t="shared" ref="X157:X158" si="61">+W157</f>
        <v>85140.8848</v>
      </c>
      <c r="Y157" s="446" t="s">
        <v>593</v>
      </c>
      <c r="Z157" s="40">
        <v>0.12</v>
      </c>
      <c r="AA157" s="41">
        <v>94506</v>
      </c>
      <c r="AB157" s="146">
        <f t="shared" ref="AB157:AB158" si="62">+AA157</f>
        <v>94506</v>
      </c>
      <c r="AC157" s="446" t="s">
        <v>593</v>
      </c>
      <c r="AD157" s="563">
        <v>0.12</v>
      </c>
      <c r="AE157" s="570">
        <v>97553.685443340393</v>
      </c>
      <c r="AF157" s="570">
        <f t="shared" si="43"/>
        <v>97553.685443340393</v>
      </c>
      <c r="AG157" s="404">
        <f t="shared" si="46"/>
        <v>92547.35003637895</v>
      </c>
    </row>
    <row r="158" spans="1:33" x14ac:dyDescent="0.2">
      <c r="A158" s="7">
        <v>143</v>
      </c>
      <c r="B158" s="13" t="s">
        <v>101</v>
      </c>
      <c r="C158" s="230">
        <v>123480</v>
      </c>
      <c r="D158" s="368">
        <f t="shared" si="41"/>
        <v>134938.94399999999</v>
      </c>
      <c r="E158" s="115">
        <v>158365</v>
      </c>
      <c r="F158" s="190">
        <f t="shared" si="42"/>
        <v>166599.98000000001</v>
      </c>
      <c r="G158" s="271">
        <v>137015.6</v>
      </c>
      <c r="H158" s="243">
        <f t="shared" si="44"/>
        <v>144003.39560000002</v>
      </c>
      <c r="I158" s="158">
        <f t="shared" si="45"/>
        <v>148514.10653333334</v>
      </c>
      <c r="K158" s="133">
        <v>143</v>
      </c>
      <c r="L158" s="206" t="s">
        <v>101</v>
      </c>
      <c r="M158" s="446" t="s">
        <v>593</v>
      </c>
      <c r="N158" s="40">
        <v>0.12</v>
      </c>
      <c r="O158" s="41">
        <v>152087</v>
      </c>
      <c r="P158" s="146">
        <f t="shared" si="59"/>
        <v>152087</v>
      </c>
      <c r="Q158" s="446" t="s">
        <v>593</v>
      </c>
      <c r="R158" s="40">
        <v>0.12</v>
      </c>
      <c r="S158" s="41">
        <v>154828</v>
      </c>
      <c r="T158" s="146">
        <f t="shared" si="60"/>
        <v>154828</v>
      </c>
      <c r="U158" s="446" t="s">
        <v>593</v>
      </c>
      <c r="V158" s="40">
        <v>0.12</v>
      </c>
      <c r="W158" s="41">
        <v>137015.6</v>
      </c>
      <c r="X158" s="146">
        <f t="shared" si="61"/>
        <v>137015.6</v>
      </c>
      <c r="Y158" s="446" t="s">
        <v>593</v>
      </c>
      <c r="Z158" s="40">
        <v>0.12</v>
      </c>
      <c r="AA158" s="41">
        <v>150717</v>
      </c>
      <c r="AB158" s="146">
        <f t="shared" si="62"/>
        <v>150717</v>
      </c>
      <c r="AC158" s="446" t="s">
        <v>593</v>
      </c>
      <c r="AD158" s="563">
        <v>0.12</v>
      </c>
      <c r="AE158" s="570">
        <v>145427.253299795</v>
      </c>
      <c r="AF158" s="570">
        <f t="shared" si="43"/>
        <v>145427.253299795</v>
      </c>
      <c r="AG158" s="404">
        <f t="shared" si="46"/>
        <v>148098.15997218803</v>
      </c>
    </row>
    <row r="159" spans="1:33" x14ac:dyDescent="0.2">
      <c r="A159" s="7">
        <v>144</v>
      </c>
      <c r="B159" s="13" t="s">
        <v>226</v>
      </c>
      <c r="C159" s="230">
        <v>465500</v>
      </c>
      <c r="D159" s="368">
        <f t="shared" si="41"/>
        <v>508698.4</v>
      </c>
      <c r="E159" s="115">
        <v>597075</v>
      </c>
      <c r="F159" s="190">
        <f t="shared" si="42"/>
        <v>628122.9</v>
      </c>
      <c r="G159" s="271">
        <v>577873.06799999997</v>
      </c>
      <c r="H159" s="243">
        <f t="shared" si="44"/>
        <v>607344.594468</v>
      </c>
      <c r="I159" s="158">
        <f t="shared" si="45"/>
        <v>581388.63148933335</v>
      </c>
      <c r="K159" s="133">
        <v>144</v>
      </c>
      <c r="L159" s="206" t="s">
        <v>226</v>
      </c>
      <c r="M159" s="122">
        <v>530160</v>
      </c>
      <c r="N159" s="40">
        <v>0.11</v>
      </c>
      <c r="O159" s="41">
        <v>226098</v>
      </c>
      <c r="P159" s="146">
        <f t="shared" si="51"/>
        <v>756258</v>
      </c>
      <c r="Q159" s="122">
        <v>470000</v>
      </c>
      <c r="R159" s="40">
        <v>0.11</v>
      </c>
      <c r="S159" s="41">
        <v>228117</v>
      </c>
      <c r="T159" s="146">
        <f t="shared" si="52"/>
        <v>698117</v>
      </c>
      <c r="U159" s="122">
        <v>522640</v>
      </c>
      <c r="V159" s="40">
        <v>0.11</v>
      </c>
      <c r="W159" s="41">
        <v>201873.06799999997</v>
      </c>
      <c r="X159" s="146">
        <f t="shared" si="53"/>
        <v>724513.06799999997</v>
      </c>
      <c r="Y159" s="122">
        <v>560240</v>
      </c>
      <c r="Z159" s="40">
        <v>0.11</v>
      </c>
      <c r="AA159" s="41">
        <v>220042</v>
      </c>
      <c r="AB159" s="146">
        <f t="shared" si="54"/>
        <v>780282</v>
      </c>
      <c r="AC159" s="571">
        <v>234061.21442087999</v>
      </c>
      <c r="AD159" s="563">
        <v>0.11</v>
      </c>
      <c r="AE159" s="570">
        <v>52013.60320464</v>
      </c>
      <c r="AF159" s="570">
        <f t="shared" si="43"/>
        <v>286074.81762551999</v>
      </c>
      <c r="AG159" s="404">
        <f t="shared" si="46"/>
        <v>637772.2528524755</v>
      </c>
    </row>
    <row r="160" spans="1:33" x14ac:dyDescent="0.2">
      <c r="A160" s="7">
        <v>145</v>
      </c>
      <c r="B160" s="13" t="s">
        <v>458</v>
      </c>
      <c r="C160" s="230">
        <v>193060</v>
      </c>
      <c r="D160" s="368">
        <f t="shared" si="41"/>
        <v>210975.96799999999</v>
      </c>
      <c r="E160" s="115">
        <v>247570</v>
      </c>
      <c r="F160" s="190">
        <f t="shared" si="42"/>
        <v>260443.64</v>
      </c>
      <c r="G160" s="271">
        <v>239608.14880000002</v>
      </c>
      <c r="H160" s="243">
        <f t="shared" si="44"/>
        <v>251828.16438880004</v>
      </c>
      <c r="I160" s="158">
        <f t="shared" si="45"/>
        <v>241082.59079626668</v>
      </c>
      <c r="K160" s="133">
        <v>145</v>
      </c>
      <c r="L160" s="206" t="s">
        <v>458</v>
      </c>
      <c r="M160" s="122">
        <v>223080</v>
      </c>
      <c r="N160" s="40">
        <v>0.11</v>
      </c>
      <c r="O160" s="41">
        <v>91969</v>
      </c>
      <c r="P160" s="146">
        <f t="shared" si="51"/>
        <v>315049</v>
      </c>
      <c r="Q160" s="122">
        <v>198120</v>
      </c>
      <c r="R160" s="40">
        <v>0.11</v>
      </c>
      <c r="S160" s="41">
        <v>96149</v>
      </c>
      <c r="T160" s="146">
        <f t="shared" si="52"/>
        <v>294269</v>
      </c>
      <c r="U160" s="122">
        <v>221520</v>
      </c>
      <c r="V160" s="40">
        <v>0.11</v>
      </c>
      <c r="W160" s="41">
        <v>83608.148800000024</v>
      </c>
      <c r="X160" s="146">
        <f t="shared" si="53"/>
        <v>305128.14880000002</v>
      </c>
      <c r="Y160" s="122">
        <v>229320</v>
      </c>
      <c r="Z160" s="40">
        <v>0.11</v>
      </c>
      <c r="AA160" s="41">
        <v>93641</v>
      </c>
      <c r="AB160" s="146">
        <f t="shared" si="54"/>
        <v>322961</v>
      </c>
      <c r="AC160" s="571">
        <v>312081.61922783998</v>
      </c>
      <c r="AD160" s="563">
        <v>0.11</v>
      </c>
      <c r="AE160" s="570">
        <v>36409.522243248</v>
      </c>
      <c r="AF160" s="570">
        <f t="shared" si="43"/>
        <v>348491.14147108799</v>
      </c>
      <c r="AG160" s="404">
        <f t="shared" si="46"/>
        <v>304496.8135112258</v>
      </c>
    </row>
    <row r="161" spans="1:33" x14ac:dyDescent="0.2">
      <c r="A161" s="7">
        <v>146</v>
      </c>
      <c r="B161" s="13" t="s">
        <v>227</v>
      </c>
      <c r="C161" s="230">
        <v>135240</v>
      </c>
      <c r="D161" s="368">
        <f t="shared" si="41"/>
        <v>147790.272</v>
      </c>
      <c r="E161" s="115">
        <v>173470</v>
      </c>
      <c r="F161" s="190">
        <f t="shared" si="42"/>
        <v>182490.44</v>
      </c>
      <c r="G161" s="271">
        <v>167891.20480000001</v>
      </c>
      <c r="H161" s="243">
        <f t="shared" si="44"/>
        <v>176453.65624480002</v>
      </c>
      <c r="I161" s="158">
        <f t="shared" si="45"/>
        <v>168911.45608160002</v>
      </c>
      <c r="K161" s="133">
        <v>146</v>
      </c>
      <c r="L161" s="206" t="s">
        <v>227</v>
      </c>
      <c r="M161" s="122">
        <v>156960</v>
      </c>
      <c r="N161" s="40">
        <v>0.11</v>
      </c>
      <c r="O161" s="41">
        <v>64780</v>
      </c>
      <c r="P161" s="146">
        <f t="shared" si="51"/>
        <v>221740</v>
      </c>
      <c r="Q161" s="122">
        <v>143880</v>
      </c>
      <c r="R161" s="40">
        <v>0.11</v>
      </c>
      <c r="S161" s="41">
        <v>68314</v>
      </c>
      <c r="T161" s="146">
        <f t="shared" si="52"/>
        <v>212194</v>
      </c>
      <c r="U161" s="122">
        <v>151510</v>
      </c>
      <c r="V161" s="40">
        <v>0.11</v>
      </c>
      <c r="W161" s="41">
        <v>58891.204800000007</v>
      </c>
      <c r="X161" s="146">
        <f t="shared" si="53"/>
        <v>210401.20480000001</v>
      </c>
      <c r="Y161" s="122">
        <v>163500</v>
      </c>
      <c r="Z161" s="40">
        <v>0.11</v>
      </c>
      <c r="AA161" s="41">
        <v>66547</v>
      </c>
      <c r="AB161" s="146">
        <f t="shared" si="54"/>
        <v>230047</v>
      </c>
      <c r="AC161" s="571">
        <v>859322.94581989199</v>
      </c>
      <c r="AD161" s="563">
        <v>0.11</v>
      </c>
      <c r="AE161" s="570">
        <v>124257.777919766</v>
      </c>
      <c r="AF161" s="570">
        <f t="shared" si="43"/>
        <v>983580.72373965802</v>
      </c>
      <c r="AG161" s="404">
        <f t="shared" si="46"/>
        <v>337812.39743687637</v>
      </c>
    </row>
    <row r="162" spans="1:33" x14ac:dyDescent="0.2">
      <c r="A162" s="7">
        <v>147</v>
      </c>
      <c r="B162" s="13" t="s">
        <v>229</v>
      </c>
      <c r="C162" s="230">
        <v>291060</v>
      </c>
      <c r="D162" s="368">
        <f t="shared" si="41"/>
        <v>318070.36800000002</v>
      </c>
      <c r="E162" s="115">
        <v>373255</v>
      </c>
      <c r="F162" s="190">
        <f t="shared" si="42"/>
        <v>392664.26</v>
      </c>
      <c r="G162" s="271">
        <v>361251.11920000002</v>
      </c>
      <c r="H162" s="243">
        <f t="shared" si="44"/>
        <v>379674.92627920001</v>
      </c>
      <c r="I162" s="158">
        <f t="shared" si="45"/>
        <v>363469.85142640001</v>
      </c>
      <c r="K162" s="133">
        <v>147</v>
      </c>
      <c r="L162" s="206" t="s">
        <v>229</v>
      </c>
      <c r="M162" s="446" t="s">
        <v>593</v>
      </c>
      <c r="N162" s="40">
        <v>0.11</v>
      </c>
      <c r="O162" s="41">
        <v>397376</v>
      </c>
      <c r="P162" s="146">
        <f>+O162</f>
        <v>397376</v>
      </c>
      <c r="Q162" s="446" t="s">
        <v>593</v>
      </c>
      <c r="R162" s="40">
        <v>0.11</v>
      </c>
      <c r="S162" s="41">
        <v>419051</v>
      </c>
      <c r="T162" s="146">
        <f>+S162</f>
        <v>419051</v>
      </c>
      <c r="U162" s="446" t="s">
        <v>593</v>
      </c>
      <c r="V162" s="40">
        <v>0.11</v>
      </c>
      <c r="W162" s="41">
        <v>361251.11920000002</v>
      </c>
      <c r="X162" s="146">
        <f>+W162</f>
        <v>361251.11920000002</v>
      </c>
      <c r="Y162" s="446" t="s">
        <v>593</v>
      </c>
      <c r="Z162" s="40">
        <v>0.11</v>
      </c>
      <c r="AA162" s="41">
        <v>408214</v>
      </c>
      <c r="AB162" s="146">
        <f>+AA162</f>
        <v>408214</v>
      </c>
      <c r="AC162" s="446" t="s">
        <v>593</v>
      </c>
      <c r="AD162" s="563">
        <v>0.11</v>
      </c>
      <c r="AE162" s="570">
        <v>270000</v>
      </c>
      <c r="AF162" s="570">
        <f t="shared" si="43"/>
        <v>270000</v>
      </c>
      <c r="AG162" s="404">
        <f t="shared" si="46"/>
        <v>369893.66177106666</v>
      </c>
    </row>
    <row r="163" spans="1:33" x14ac:dyDescent="0.2">
      <c r="A163" s="7">
        <v>148</v>
      </c>
      <c r="B163" s="13" t="s">
        <v>363</v>
      </c>
      <c r="C163" s="230">
        <v>116620</v>
      </c>
      <c r="D163" s="368">
        <f t="shared" si="41"/>
        <v>127442.336</v>
      </c>
      <c r="E163" s="115">
        <v>149625</v>
      </c>
      <c r="F163" s="190">
        <f t="shared" si="42"/>
        <v>157405.5</v>
      </c>
      <c r="G163" s="271">
        <v>144813.06</v>
      </c>
      <c r="H163" s="243">
        <f t="shared" si="44"/>
        <v>152198.52606</v>
      </c>
      <c r="I163" s="158">
        <f t="shared" si="45"/>
        <v>145682.12068666666</v>
      </c>
      <c r="K163" s="133">
        <v>148</v>
      </c>
      <c r="L163" s="206" t="s">
        <v>363</v>
      </c>
      <c r="M163" s="122">
        <v>130660</v>
      </c>
      <c r="N163" s="40">
        <v>1.04</v>
      </c>
      <c r="O163" s="41">
        <v>56911</v>
      </c>
      <c r="P163" s="146">
        <f t="shared" si="51"/>
        <v>187571</v>
      </c>
      <c r="Q163" s="122">
        <v>126900</v>
      </c>
      <c r="R163" s="40">
        <v>1.04</v>
      </c>
      <c r="S163" s="41">
        <v>58435</v>
      </c>
      <c r="T163" s="146">
        <f t="shared" si="52"/>
        <v>185335</v>
      </c>
      <c r="U163" s="122">
        <v>129720</v>
      </c>
      <c r="V163" s="40">
        <v>1.04</v>
      </c>
      <c r="W163" s="41">
        <v>50813.06</v>
      </c>
      <c r="X163" s="146">
        <f t="shared" si="53"/>
        <v>180533.06</v>
      </c>
      <c r="Y163" s="122">
        <v>136300</v>
      </c>
      <c r="Z163" s="40">
        <v>1.04</v>
      </c>
      <c r="AA163" s="41">
        <v>55386</v>
      </c>
      <c r="AB163" s="146">
        <f t="shared" si="54"/>
        <v>191686</v>
      </c>
      <c r="AC163" s="571">
        <v>152021.75019160099</v>
      </c>
      <c r="AD163" s="563">
        <v>1.04</v>
      </c>
      <c r="AE163" s="570">
        <v>37093.307046750597</v>
      </c>
      <c r="AF163" s="570">
        <f t="shared" si="43"/>
        <v>189115.05723835158</v>
      </c>
      <c r="AG163" s="404">
        <f t="shared" si="46"/>
        <v>179987.0396541697</v>
      </c>
    </row>
    <row r="164" spans="1:33" x14ac:dyDescent="0.2">
      <c r="A164" s="7">
        <v>149</v>
      </c>
      <c r="B164" s="18" t="s">
        <v>305</v>
      </c>
      <c r="C164" s="230">
        <v>105840</v>
      </c>
      <c r="D164" s="368">
        <f t="shared" si="41"/>
        <v>115661.952</v>
      </c>
      <c r="E164" s="115">
        <v>135755</v>
      </c>
      <c r="F164" s="190">
        <f t="shared" si="42"/>
        <v>142814.26</v>
      </c>
      <c r="G164" s="271">
        <v>131389.11920000002</v>
      </c>
      <c r="H164" s="243">
        <f t="shared" si="44"/>
        <v>138089.96427920001</v>
      </c>
      <c r="I164" s="158">
        <f t="shared" si="45"/>
        <v>132188.72542639999</v>
      </c>
      <c r="K164" s="133">
        <v>149</v>
      </c>
      <c r="L164" s="246" t="s">
        <v>305</v>
      </c>
      <c r="M164" s="122">
        <v>119850</v>
      </c>
      <c r="N164" s="40">
        <v>0.41</v>
      </c>
      <c r="O164" s="41">
        <v>51492</v>
      </c>
      <c r="P164" s="146">
        <f t="shared" si="51"/>
        <v>171342</v>
      </c>
      <c r="Q164" s="122">
        <v>116450</v>
      </c>
      <c r="R164" s="40">
        <v>0.41</v>
      </c>
      <c r="S164" s="41">
        <v>52884</v>
      </c>
      <c r="T164" s="146">
        <f t="shared" si="52"/>
        <v>169334</v>
      </c>
      <c r="U164" s="122">
        <v>118150</v>
      </c>
      <c r="V164" s="40">
        <v>0.41</v>
      </c>
      <c r="W164" s="41">
        <v>46389.119200000016</v>
      </c>
      <c r="X164" s="146">
        <f t="shared" si="53"/>
        <v>164539.11920000002</v>
      </c>
      <c r="Y164" s="122">
        <v>124950</v>
      </c>
      <c r="Z164" s="40">
        <v>0.41</v>
      </c>
      <c r="AA164" s="41">
        <v>52420</v>
      </c>
      <c r="AB164" s="146">
        <f t="shared" si="54"/>
        <v>177370</v>
      </c>
      <c r="AC164" s="571">
        <v>156040.80961391999</v>
      </c>
      <c r="AD164" s="563">
        <v>0.41</v>
      </c>
      <c r="AE164" s="570">
        <v>31208.161922783998</v>
      </c>
      <c r="AF164" s="570">
        <f t="shared" si="43"/>
        <v>187248.97153670399</v>
      </c>
      <c r="AG164" s="404">
        <f t="shared" si="46"/>
        <v>167003.80269385065</v>
      </c>
    </row>
    <row r="165" spans="1:33" x14ac:dyDescent="0.2">
      <c r="A165" s="7">
        <v>150</v>
      </c>
      <c r="B165" s="12" t="s">
        <v>306</v>
      </c>
      <c r="C165" s="230">
        <v>152880</v>
      </c>
      <c r="D165" s="368">
        <f t="shared" si="41"/>
        <v>167067.264</v>
      </c>
      <c r="E165" s="115">
        <v>196080</v>
      </c>
      <c r="F165" s="190">
        <f t="shared" si="42"/>
        <v>206276.16</v>
      </c>
      <c r="G165" s="271">
        <v>189774.06719999999</v>
      </c>
      <c r="H165" s="243">
        <f t="shared" si="44"/>
        <v>199452.5446272</v>
      </c>
      <c r="I165" s="158">
        <f t="shared" si="45"/>
        <v>190931.9895424</v>
      </c>
      <c r="K165" s="133">
        <v>150</v>
      </c>
      <c r="L165" s="124" t="s">
        <v>306</v>
      </c>
      <c r="M165" s="122">
        <v>175890</v>
      </c>
      <c r="N165" s="40">
        <v>0.41</v>
      </c>
      <c r="O165" s="41">
        <v>74787</v>
      </c>
      <c r="P165" s="146">
        <f t="shared" si="51"/>
        <v>250677</v>
      </c>
      <c r="Q165" s="122">
        <v>163590</v>
      </c>
      <c r="R165" s="40">
        <v>0.41</v>
      </c>
      <c r="S165" s="41">
        <v>76790</v>
      </c>
      <c r="T165" s="146">
        <f t="shared" si="52"/>
        <v>240380</v>
      </c>
      <c r="U165" s="122">
        <v>178350</v>
      </c>
      <c r="V165" s="40">
        <v>0.41</v>
      </c>
      <c r="W165" s="41">
        <v>66774.06719999999</v>
      </c>
      <c r="X165" s="146">
        <f t="shared" si="53"/>
        <v>245124.06719999999</v>
      </c>
      <c r="Y165" s="122">
        <v>179580</v>
      </c>
      <c r="Z165" s="40">
        <v>0.41</v>
      </c>
      <c r="AA165" s="41">
        <v>74787</v>
      </c>
      <c r="AB165" s="146">
        <f t="shared" si="54"/>
        <v>254367</v>
      </c>
      <c r="AC165" s="571">
        <v>151959.61135119799</v>
      </c>
      <c r="AD165" s="563">
        <v>0.41</v>
      </c>
      <c r="AE165" s="570">
        <v>170055.35222586399</v>
      </c>
      <c r="AF165" s="570">
        <f t="shared" si="43"/>
        <v>322014.96357706201</v>
      </c>
      <c r="AG165" s="404">
        <f t="shared" si="46"/>
        <v>250582.50338657698</v>
      </c>
    </row>
    <row r="166" spans="1:33" x14ac:dyDescent="0.2">
      <c r="A166" s="7">
        <v>151</v>
      </c>
      <c r="B166" s="12" t="s">
        <v>307</v>
      </c>
      <c r="C166" s="230">
        <v>182280</v>
      </c>
      <c r="D166" s="368">
        <f t="shared" si="41"/>
        <v>199195.584</v>
      </c>
      <c r="E166" s="115">
        <v>233795</v>
      </c>
      <c r="F166" s="190">
        <f t="shared" si="42"/>
        <v>245952.34</v>
      </c>
      <c r="G166" s="271">
        <v>226276.15279999998</v>
      </c>
      <c r="H166" s="243">
        <f t="shared" si="44"/>
        <v>237816.23659279998</v>
      </c>
      <c r="I166" s="158">
        <f t="shared" si="45"/>
        <v>227654.72019759999</v>
      </c>
      <c r="K166" s="133">
        <v>151</v>
      </c>
      <c r="L166" s="124" t="s">
        <v>307</v>
      </c>
      <c r="M166" s="122">
        <v>204330</v>
      </c>
      <c r="N166" s="40">
        <v>0.41</v>
      </c>
      <c r="O166" s="41">
        <v>87997</v>
      </c>
      <c r="P166" s="146">
        <f t="shared" si="51"/>
        <v>292327</v>
      </c>
      <c r="Q166" s="122">
        <v>198450</v>
      </c>
      <c r="R166" s="40">
        <v>0.41</v>
      </c>
      <c r="S166" s="41">
        <v>89582</v>
      </c>
      <c r="T166" s="146">
        <f t="shared" si="52"/>
        <v>288032</v>
      </c>
      <c r="U166" s="122">
        <v>202860</v>
      </c>
      <c r="V166" s="40">
        <v>0.41</v>
      </c>
      <c r="W166" s="41">
        <v>79276.152799999982</v>
      </c>
      <c r="X166" s="146">
        <f t="shared" si="53"/>
        <v>282136.15279999998</v>
      </c>
      <c r="Y166" s="122">
        <v>220500</v>
      </c>
      <c r="Z166" s="40">
        <v>0.41</v>
      </c>
      <c r="AA166" s="41">
        <v>87997</v>
      </c>
      <c r="AB166" s="146">
        <f t="shared" si="54"/>
        <v>308497</v>
      </c>
      <c r="AC166" s="571">
        <v>192450.331857168</v>
      </c>
      <c r="AD166" s="563">
        <v>0.41</v>
      </c>
      <c r="AE166" s="570">
        <v>36409.522243248</v>
      </c>
      <c r="AF166" s="570">
        <f t="shared" si="43"/>
        <v>228859.85410041601</v>
      </c>
      <c r="AG166" s="404">
        <f t="shared" si="46"/>
        <v>271251.12118300266</v>
      </c>
    </row>
    <row r="167" spans="1:33" x14ac:dyDescent="0.2">
      <c r="A167" s="7">
        <v>152</v>
      </c>
      <c r="B167" s="12" t="s">
        <v>308</v>
      </c>
      <c r="C167" s="230">
        <v>205800</v>
      </c>
      <c r="D167" s="368">
        <f t="shared" si="41"/>
        <v>224898.24</v>
      </c>
      <c r="E167" s="115">
        <v>264005</v>
      </c>
      <c r="F167" s="190">
        <f t="shared" si="42"/>
        <v>277733.26</v>
      </c>
      <c r="G167" s="271">
        <v>169280</v>
      </c>
      <c r="H167" s="243">
        <f t="shared" si="44"/>
        <v>177913.28</v>
      </c>
      <c r="I167" s="158">
        <f t="shared" si="45"/>
        <v>226848.26</v>
      </c>
      <c r="K167" s="133">
        <v>152</v>
      </c>
      <c r="L167" s="124" t="s">
        <v>308</v>
      </c>
      <c r="M167" s="122">
        <v>156200</v>
      </c>
      <c r="N167" s="40">
        <v>2.59</v>
      </c>
      <c r="O167" s="41">
        <v>65208</v>
      </c>
      <c r="P167" s="146">
        <f t="shared" si="51"/>
        <v>221408</v>
      </c>
      <c r="Q167" s="122">
        <v>145200</v>
      </c>
      <c r="R167" s="40">
        <v>2.59</v>
      </c>
      <c r="S167" s="41">
        <v>66394</v>
      </c>
      <c r="T167" s="146">
        <f t="shared" si="52"/>
        <v>211594</v>
      </c>
      <c r="U167" s="122">
        <v>160600</v>
      </c>
      <c r="V167" s="40">
        <v>2.59</v>
      </c>
      <c r="W167" s="41">
        <v>59280</v>
      </c>
      <c r="X167" s="146">
        <f t="shared" si="53"/>
        <v>219880</v>
      </c>
      <c r="Y167" s="122">
        <v>160600</v>
      </c>
      <c r="Z167" s="40">
        <v>2.59</v>
      </c>
      <c r="AA167" s="41">
        <v>67579</v>
      </c>
      <c r="AB167" s="146">
        <f t="shared" si="54"/>
        <v>228179</v>
      </c>
      <c r="AC167" s="571">
        <v>600000</v>
      </c>
      <c r="AD167" s="563">
        <v>2.59</v>
      </c>
      <c r="AE167" s="570">
        <v>120000</v>
      </c>
      <c r="AF167" s="570">
        <f t="shared" si="43"/>
        <v>720000</v>
      </c>
      <c r="AG167" s="404">
        <f t="shared" si="46"/>
        <v>304651.54333333333</v>
      </c>
    </row>
    <row r="168" spans="1:33" x14ac:dyDescent="0.2">
      <c r="A168" s="7">
        <v>153</v>
      </c>
      <c r="B168" s="17" t="s">
        <v>309</v>
      </c>
      <c r="C168" s="230">
        <v>153860</v>
      </c>
      <c r="D168" s="368">
        <f t="shared" si="41"/>
        <v>168138.20799999998</v>
      </c>
      <c r="E168" s="115">
        <v>197410</v>
      </c>
      <c r="F168" s="190">
        <f t="shared" si="42"/>
        <v>207675.32</v>
      </c>
      <c r="G168" s="271">
        <v>191061.29440000001</v>
      </c>
      <c r="H168" s="243">
        <f t="shared" si="44"/>
        <v>200805.42041440003</v>
      </c>
      <c r="I168" s="158">
        <f t="shared" si="45"/>
        <v>192206.31613813332</v>
      </c>
      <c r="K168" s="133">
        <v>153</v>
      </c>
      <c r="L168" s="373" t="s">
        <v>309</v>
      </c>
      <c r="M168" s="122">
        <v>169880</v>
      </c>
      <c r="N168" s="40">
        <v>0.24864864864864866</v>
      </c>
      <c r="O168" s="41">
        <v>74438</v>
      </c>
      <c r="P168" s="146">
        <f t="shared" si="51"/>
        <v>244318</v>
      </c>
      <c r="Q168" s="122">
        <v>161200</v>
      </c>
      <c r="R168" s="40">
        <v>0.24864864864864866</v>
      </c>
      <c r="S168" s="41">
        <v>77120</v>
      </c>
      <c r="T168" s="146">
        <f t="shared" si="52"/>
        <v>238320</v>
      </c>
      <c r="U168" s="122">
        <v>174840</v>
      </c>
      <c r="V168" s="40">
        <v>0.24864864864864866</v>
      </c>
      <c r="W168" s="41">
        <v>67061.294400000013</v>
      </c>
      <c r="X168" s="146">
        <f t="shared" si="53"/>
        <v>241901.29440000001</v>
      </c>
      <c r="Y168" s="122">
        <v>181040</v>
      </c>
      <c r="Z168" s="40">
        <v>0.24864864864864866</v>
      </c>
      <c r="AA168" s="41">
        <v>75779</v>
      </c>
      <c r="AB168" s="146">
        <f t="shared" si="54"/>
        <v>256819</v>
      </c>
      <c r="AC168" s="571">
        <v>868924.31951620395</v>
      </c>
      <c r="AD168" s="563">
        <v>0.248648648648649</v>
      </c>
      <c r="AE168" s="570">
        <v>1086195.40511899</v>
      </c>
      <c r="AF168" s="570">
        <f t="shared" si="43"/>
        <v>1955119.7246351941</v>
      </c>
      <c r="AG168" s="404">
        <f t="shared" si="46"/>
        <v>521447.3891955546</v>
      </c>
    </row>
    <row r="169" spans="1:33" x14ac:dyDescent="0.2">
      <c r="A169" s="7">
        <v>154</v>
      </c>
      <c r="B169" s="13" t="s">
        <v>310</v>
      </c>
      <c r="C169" s="230">
        <v>84280</v>
      </c>
      <c r="D169" s="368">
        <f t="shared" si="41"/>
        <v>92101.183999999994</v>
      </c>
      <c r="E169" s="115">
        <v>108110</v>
      </c>
      <c r="F169" s="190">
        <f t="shared" si="42"/>
        <v>113731.72</v>
      </c>
      <c r="G169" s="271">
        <v>104633.18240000001</v>
      </c>
      <c r="H169" s="243">
        <f t="shared" si="44"/>
        <v>109969.47470240001</v>
      </c>
      <c r="I169" s="158">
        <f t="shared" si="45"/>
        <v>105267.45956746668</v>
      </c>
      <c r="K169" s="133">
        <v>154</v>
      </c>
      <c r="L169" s="206" t="s">
        <v>310</v>
      </c>
      <c r="M169" s="122">
        <v>98600</v>
      </c>
      <c r="N169" s="40">
        <v>0.24864864864864866</v>
      </c>
      <c r="O169" s="41">
        <v>41029</v>
      </c>
      <c r="P169" s="146">
        <f t="shared" si="51"/>
        <v>139629</v>
      </c>
      <c r="Q169" s="122">
        <v>89760</v>
      </c>
      <c r="R169" s="40">
        <v>0.24864864864864866</v>
      </c>
      <c r="S169" s="41">
        <v>42128</v>
      </c>
      <c r="T169" s="146">
        <f t="shared" si="52"/>
        <v>131888</v>
      </c>
      <c r="U169" s="122">
        <v>93840</v>
      </c>
      <c r="V169" s="40">
        <v>0.24864864864864866</v>
      </c>
      <c r="W169" s="41">
        <v>36633.182400000005</v>
      </c>
      <c r="X169" s="146">
        <f t="shared" si="53"/>
        <v>130473.18240000001</v>
      </c>
      <c r="Y169" s="122">
        <v>103360</v>
      </c>
      <c r="Z169" s="40">
        <v>0.24864864864864866</v>
      </c>
      <c r="AA169" s="41">
        <v>39564</v>
      </c>
      <c r="AB169" s="146">
        <f t="shared" si="54"/>
        <v>142924</v>
      </c>
      <c r="AC169" s="571">
        <v>1437005.5965479801</v>
      </c>
      <c r="AD169" s="563">
        <v>0.248648648648649</v>
      </c>
      <c r="AE169" s="570">
        <v>1528578.69817655</v>
      </c>
      <c r="AF169" s="570">
        <f t="shared" si="43"/>
        <v>2965584.2947245301</v>
      </c>
      <c r="AG169" s="404">
        <f t="shared" si="46"/>
        <v>602627.65611533273</v>
      </c>
    </row>
    <row r="170" spans="1:33" x14ac:dyDescent="0.2">
      <c r="A170" s="7">
        <v>155</v>
      </c>
      <c r="B170" s="13" t="s">
        <v>313</v>
      </c>
      <c r="C170" s="230">
        <v>195020</v>
      </c>
      <c r="D170" s="368">
        <f t="shared" si="41"/>
        <v>213117.856</v>
      </c>
      <c r="E170" s="115">
        <v>250135</v>
      </c>
      <c r="F170" s="190">
        <f t="shared" si="42"/>
        <v>263142.02</v>
      </c>
      <c r="G170" s="271">
        <v>242090.65840000001</v>
      </c>
      <c r="H170" s="243">
        <f t="shared" si="44"/>
        <v>254437.28197840002</v>
      </c>
      <c r="I170" s="158">
        <f t="shared" si="45"/>
        <v>243565.71932613337</v>
      </c>
      <c r="K170" s="133">
        <v>155</v>
      </c>
      <c r="L170" s="206" t="s">
        <v>313</v>
      </c>
      <c r="M170" s="122">
        <v>226080</v>
      </c>
      <c r="N170" s="40">
        <v>0.24324324324324326</v>
      </c>
      <c r="O170" s="41">
        <v>94451</v>
      </c>
      <c r="P170" s="146">
        <f t="shared" si="51"/>
        <v>320531</v>
      </c>
      <c r="Q170" s="122">
        <v>200960</v>
      </c>
      <c r="R170" s="40">
        <v>0.24324324324324326</v>
      </c>
      <c r="S170" s="41">
        <v>97854</v>
      </c>
      <c r="T170" s="146">
        <f t="shared" si="52"/>
        <v>298814</v>
      </c>
      <c r="U170" s="122">
        <v>218230</v>
      </c>
      <c r="V170" s="40">
        <v>0.24324324324324326</v>
      </c>
      <c r="W170" s="41">
        <v>85090.658400000015</v>
      </c>
      <c r="X170" s="146">
        <f t="shared" si="53"/>
        <v>303320.65840000001</v>
      </c>
      <c r="Y170" s="122">
        <v>230790</v>
      </c>
      <c r="Z170" s="40">
        <v>0.24324324324324326</v>
      </c>
      <c r="AA170" s="41">
        <v>91898</v>
      </c>
      <c r="AB170" s="146">
        <f t="shared" si="54"/>
        <v>322688</v>
      </c>
      <c r="AC170" s="571">
        <v>289998.772516753</v>
      </c>
      <c r="AD170" s="563">
        <v>0.24324324324324301</v>
      </c>
      <c r="AE170" s="570">
        <v>526117.99166973704</v>
      </c>
      <c r="AF170" s="570">
        <f t="shared" si="43"/>
        <v>816116.76418649009</v>
      </c>
      <c r="AG170" s="404">
        <f t="shared" si="46"/>
        <v>384172.69031877053</v>
      </c>
    </row>
    <row r="171" spans="1:33" x14ac:dyDescent="0.2">
      <c r="A171" s="7">
        <v>156</v>
      </c>
      <c r="B171" s="8" t="s">
        <v>342</v>
      </c>
      <c r="C171" s="329" t="s">
        <v>593</v>
      </c>
      <c r="D171" s="332" t="s">
        <v>593</v>
      </c>
      <c r="E171" s="115">
        <v>532000</v>
      </c>
      <c r="F171" s="190">
        <f t="shared" si="42"/>
        <v>559664</v>
      </c>
      <c r="G171" s="271">
        <v>514890.88</v>
      </c>
      <c r="H171" s="243">
        <f t="shared" si="44"/>
        <v>541150.31487999996</v>
      </c>
      <c r="I171" s="158">
        <f t="shared" si="45"/>
        <v>550407.15743999998</v>
      </c>
      <c r="K171" s="133">
        <v>156</v>
      </c>
      <c r="L171" s="124" t="s">
        <v>342</v>
      </c>
      <c r="M171" s="122">
        <v>475700</v>
      </c>
      <c r="N171" s="40">
        <v>0.25</v>
      </c>
      <c r="O171" s="41">
        <v>201478</v>
      </c>
      <c r="P171" s="146">
        <f t="shared" si="51"/>
        <v>677178</v>
      </c>
      <c r="Q171" s="122">
        <v>448900</v>
      </c>
      <c r="R171" s="40">
        <v>0.25</v>
      </c>
      <c r="S171" s="41">
        <v>203277</v>
      </c>
      <c r="T171" s="146">
        <f t="shared" si="52"/>
        <v>652177</v>
      </c>
      <c r="U171" s="122">
        <v>472350</v>
      </c>
      <c r="V171" s="40">
        <v>0.25</v>
      </c>
      <c r="W171" s="41">
        <v>179890.88</v>
      </c>
      <c r="X171" s="146">
        <f t="shared" si="53"/>
        <v>652240.88</v>
      </c>
      <c r="Y171" s="122">
        <v>495800</v>
      </c>
      <c r="Z171" s="40">
        <v>0.25</v>
      </c>
      <c r="AA171" s="41">
        <v>203277</v>
      </c>
      <c r="AB171" s="146">
        <f t="shared" si="54"/>
        <v>699077</v>
      </c>
      <c r="AC171" s="571">
        <v>632292.40565128101</v>
      </c>
      <c r="AD171" s="563">
        <v>0.25</v>
      </c>
      <c r="AE171" s="570">
        <v>168975.78750525301</v>
      </c>
      <c r="AF171" s="570">
        <f t="shared" si="43"/>
        <v>801268.19315653399</v>
      </c>
      <c r="AG171" s="404">
        <f t="shared" si="46"/>
        <v>672058.03843275562</v>
      </c>
    </row>
    <row r="172" spans="1:33" x14ac:dyDescent="0.2">
      <c r="A172" s="7">
        <v>164</v>
      </c>
      <c r="B172" s="29" t="s">
        <v>405</v>
      </c>
      <c r="C172" s="329" t="s">
        <v>593</v>
      </c>
      <c r="D172" s="332" t="s">
        <v>593</v>
      </c>
      <c r="E172" s="329" t="s">
        <v>593</v>
      </c>
      <c r="F172" s="332" t="s">
        <v>593</v>
      </c>
      <c r="G172" s="271">
        <v>243230.26240000004</v>
      </c>
      <c r="H172" s="243">
        <f t="shared" si="44"/>
        <v>255635.00578240003</v>
      </c>
      <c r="I172" s="158">
        <f t="shared" si="45"/>
        <v>255635.00578240003</v>
      </c>
      <c r="K172" s="133">
        <v>164</v>
      </c>
      <c r="L172" s="198" t="s">
        <v>405</v>
      </c>
      <c r="M172" s="122">
        <v>229100</v>
      </c>
      <c r="N172" s="40">
        <v>0.25</v>
      </c>
      <c r="O172" s="122">
        <v>95458</v>
      </c>
      <c r="P172" s="146">
        <f t="shared" si="51"/>
        <v>324558</v>
      </c>
      <c r="Q172" s="122">
        <v>203820</v>
      </c>
      <c r="R172" s="40">
        <v>0.25</v>
      </c>
      <c r="S172" s="122">
        <v>95458</v>
      </c>
      <c r="T172" s="146">
        <f t="shared" si="52"/>
        <v>299278</v>
      </c>
      <c r="U172" s="41">
        <v>221200</v>
      </c>
      <c r="V172" s="40">
        <v>0.25</v>
      </c>
      <c r="W172" s="41">
        <v>85230.262400000036</v>
      </c>
      <c r="X172" s="146">
        <f t="shared" si="53"/>
        <v>306430.26240000001</v>
      </c>
      <c r="Y172" s="41">
        <v>229100</v>
      </c>
      <c r="Z172" s="40">
        <v>0.25</v>
      </c>
      <c r="AA172" s="41">
        <v>93753</v>
      </c>
      <c r="AB172" s="146">
        <f t="shared" si="54"/>
        <v>322853</v>
      </c>
      <c r="AC172" s="573">
        <v>451637.43260805798</v>
      </c>
      <c r="AD172" s="563">
        <v>0.25</v>
      </c>
      <c r="AE172" s="572">
        <v>978547.770650791</v>
      </c>
      <c r="AF172" s="584">
        <f t="shared" si="43"/>
        <v>1430185.203258849</v>
      </c>
      <c r="AG172" s="404">
        <f t="shared" si="46"/>
        <v>489823.24524020823</v>
      </c>
    </row>
    <row r="173" spans="1:33" x14ac:dyDescent="0.2">
      <c r="A173" s="7">
        <v>165</v>
      </c>
      <c r="B173" s="29" t="s">
        <v>404</v>
      </c>
      <c r="C173" s="329" t="s">
        <v>593</v>
      </c>
      <c r="D173" s="332" t="s">
        <v>593</v>
      </c>
      <c r="E173" s="329" t="s">
        <v>593</v>
      </c>
      <c r="F173" s="332" t="s">
        <v>593</v>
      </c>
      <c r="G173" s="271">
        <v>2125627.7999999998</v>
      </c>
      <c r="H173" s="243">
        <f t="shared" si="44"/>
        <v>2234034.8177999998</v>
      </c>
      <c r="I173" s="158">
        <f t="shared" si="45"/>
        <v>2234034.8177999998</v>
      </c>
      <c r="K173" s="133">
        <v>165</v>
      </c>
      <c r="L173" s="198" t="s">
        <v>404</v>
      </c>
      <c r="M173" s="122">
        <v>1893340</v>
      </c>
      <c r="N173" s="40">
        <v>0.25</v>
      </c>
      <c r="O173" s="122">
        <v>817991</v>
      </c>
      <c r="P173" s="146">
        <f t="shared" si="51"/>
        <v>2711331</v>
      </c>
      <c r="Q173" s="122">
        <v>1838060</v>
      </c>
      <c r="R173" s="40">
        <v>0.25</v>
      </c>
      <c r="S173" s="122">
        <v>847736</v>
      </c>
      <c r="T173" s="146">
        <f t="shared" si="52"/>
        <v>2685796</v>
      </c>
      <c r="U173" s="41">
        <v>1948620</v>
      </c>
      <c r="V173" s="40">
        <v>0.25</v>
      </c>
      <c r="W173" s="41">
        <v>743627.79999999981</v>
      </c>
      <c r="X173" s="146">
        <f t="shared" si="53"/>
        <v>2692247.8</v>
      </c>
      <c r="Y173" s="41">
        <v>2003900</v>
      </c>
      <c r="Z173" s="40">
        <v>0.25</v>
      </c>
      <c r="AA173" s="41">
        <v>810554</v>
      </c>
      <c r="AB173" s="146">
        <f t="shared" si="54"/>
        <v>2814454</v>
      </c>
      <c r="AC173" s="573">
        <v>1706714.0874346599</v>
      </c>
      <c r="AD173" s="563">
        <v>0.25</v>
      </c>
      <c r="AE173" s="572">
        <v>1780655.8509627001</v>
      </c>
      <c r="AF173" s="584">
        <f t="shared" si="43"/>
        <v>3487369.93839736</v>
      </c>
      <c r="AG173" s="404">
        <f t="shared" si="46"/>
        <v>2770872.2593662268</v>
      </c>
    </row>
    <row r="174" spans="1:33" x14ac:dyDescent="0.2">
      <c r="A174" s="7">
        <v>166</v>
      </c>
      <c r="B174" s="29" t="s">
        <v>269</v>
      </c>
      <c r="C174" s="329" t="s">
        <v>593</v>
      </c>
      <c r="D174" s="332" t="s">
        <v>593</v>
      </c>
      <c r="E174" s="329" t="s">
        <v>593</v>
      </c>
      <c r="F174" s="332" t="s">
        <v>593</v>
      </c>
      <c r="G174" s="271">
        <v>1947513.6840000001</v>
      </c>
      <c r="H174" s="243">
        <f t="shared" si="44"/>
        <v>2046836.881884</v>
      </c>
      <c r="I174" s="158">
        <f t="shared" si="45"/>
        <v>2046836.881884</v>
      </c>
      <c r="K174" s="133">
        <v>166</v>
      </c>
      <c r="L174" s="198" t="s">
        <v>269</v>
      </c>
      <c r="M174" s="122">
        <v>1734420</v>
      </c>
      <c r="N174" s="40">
        <v>0.24864864864864866</v>
      </c>
      <c r="O174" s="122">
        <v>763295</v>
      </c>
      <c r="P174" s="146">
        <f t="shared" si="51"/>
        <v>2497715</v>
      </c>
      <c r="Q174" s="122">
        <v>1696440</v>
      </c>
      <c r="R174" s="40">
        <v>0.24864864864864866</v>
      </c>
      <c r="S174" s="122">
        <v>790556</v>
      </c>
      <c r="T174" s="146">
        <f t="shared" si="52"/>
        <v>2486996</v>
      </c>
      <c r="U174" s="41">
        <v>1823040</v>
      </c>
      <c r="V174" s="40">
        <v>0.24864864864864866</v>
      </c>
      <c r="W174" s="41">
        <v>681513.68400000012</v>
      </c>
      <c r="X174" s="146">
        <f t="shared" si="53"/>
        <v>2504553.6840000004</v>
      </c>
      <c r="Y174" s="41">
        <v>1899000</v>
      </c>
      <c r="Z174" s="40">
        <v>0.24864864864864866</v>
      </c>
      <c r="AA174" s="41">
        <v>776926</v>
      </c>
      <c r="AB174" s="146">
        <f t="shared" si="54"/>
        <v>2675926</v>
      </c>
      <c r="AC174" s="573">
        <v>2229662.6936124102</v>
      </c>
      <c r="AD174" s="563">
        <v>0.248648648648649</v>
      </c>
      <c r="AE174" s="572">
        <v>2300490.5358945802</v>
      </c>
      <c r="AF174" s="584">
        <f t="shared" si="43"/>
        <v>4530153.2295069899</v>
      </c>
      <c r="AG174" s="404">
        <f t="shared" si="46"/>
        <v>2790363.4658984984</v>
      </c>
    </row>
    <row r="175" spans="1:33" x14ac:dyDescent="0.2">
      <c r="A175" s="7">
        <v>167</v>
      </c>
      <c r="B175" s="29" t="s">
        <v>407</v>
      </c>
      <c r="C175" s="329" t="s">
        <v>593</v>
      </c>
      <c r="D175" s="332" t="s">
        <v>593</v>
      </c>
      <c r="E175" s="329" t="s">
        <v>593</v>
      </c>
      <c r="F175" s="332" t="s">
        <v>593</v>
      </c>
      <c r="G175" s="271">
        <v>2779117.6</v>
      </c>
      <c r="H175" s="243">
        <f t="shared" si="44"/>
        <v>2920852.5976</v>
      </c>
      <c r="I175" s="158">
        <f t="shared" si="45"/>
        <v>2920852.5976</v>
      </c>
      <c r="K175" s="133">
        <v>167</v>
      </c>
      <c r="L175" s="198" t="s">
        <v>407</v>
      </c>
      <c r="M175" s="122">
        <v>2474220</v>
      </c>
      <c r="N175" s="40">
        <v>0.24864864864864866</v>
      </c>
      <c r="O175" s="122">
        <v>1080161</v>
      </c>
      <c r="P175" s="146">
        <f t="shared" si="51"/>
        <v>3554381</v>
      </c>
      <c r="Q175" s="122">
        <v>2275560</v>
      </c>
      <c r="R175" s="40">
        <v>0.24864864864864866</v>
      </c>
      <c r="S175" s="122">
        <v>1099623</v>
      </c>
      <c r="T175" s="146">
        <f t="shared" si="52"/>
        <v>3375183</v>
      </c>
      <c r="U175" s="41">
        <v>2600640</v>
      </c>
      <c r="V175" s="40">
        <v>0.24864864864864866</v>
      </c>
      <c r="W175" s="41">
        <v>973117.60000000009</v>
      </c>
      <c r="X175" s="146">
        <f t="shared" si="53"/>
        <v>3573757.6</v>
      </c>
      <c r="Y175" s="41">
        <v>2636760</v>
      </c>
      <c r="Z175" s="40">
        <v>0.24864864864864866</v>
      </c>
      <c r="AA175" s="41">
        <v>1080161</v>
      </c>
      <c r="AB175" s="146">
        <f t="shared" si="54"/>
        <v>3716921</v>
      </c>
      <c r="AC175" s="573">
        <v>3565558.6784846699</v>
      </c>
      <c r="AD175" s="563">
        <v>0.248648648648649</v>
      </c>
      <c r="AE175" s="572">
        <v>120436.648695482</v>
      </c>
      <c r="AF175" s="584">
        <f t="shared" si="43"/>
        <v>3685995.3271801518</v>
      </c>
      <c r="AG175" s="404">
        <f t="shared" si="46"/>
        <v>3471181.7541300249</v>
      </c>
    </row>
    <row r="176" spans="1:33" x14ac:dyDescent="0.2">
      <c r="A176" s="7">
        <v>168</v>
      </c>
      <c r="B176" s="29" t="s">
        <v>408</v>
      </c>
      <c r="C176" s="329" t="s">
        <v>593</v>
      </c>
      <c r="D176" s="332" t="s">
        <v>593</v>
      </c>
      <c r="E176" s="329" t="s">
        <v>593</v>
      </c>
      <c r="F176" s="332" t="s">
        <v>593</v>
      </c>
      <c r="G176" s="271">
        <v>1150993.6000000001</v>
      </c>
      <c r="H176" s="243">
        <f t="shared" si="44"/>
        <v>1209694.2736000002</v>
      </c>
      <c r="I176" s="158">
        <f t="shared" si="45"/>
        <v>1209694.2736000002</v>
      </c>
      <c r="K176" s="133">
        <v>168</v>
      </c>
      <c r="L176" s="198" t="s">
        <v>408</v>
      </c>
      <c r="M176" s="122">
        <v>1069640</v>
      </c>
      <c r="N176" s="40">
        <v>1.8</v>
      </c>
      <c r="O176" s="122">
        <v>447323</v>
      </c>
      <c r="P176" s="146">
        <f t="shared" si="51"/>
        <v>1516963</v>
      </c>
      <c r="Q176" s="122">
        <v>1002320</v>
      </c>
      <c r="R176" s="40">
        <v>1.8</v>
      </c>
      <c r="S176" s="122">
        <v>451353</v>
      </c>
      <c r="T176" s="146">
        <f t="shared" si="52"/>
        <v>1453673</v>
      </c>
      <c r="U176" s="41">
        <v>1069640</v>
      </c>
      <c r="V176" s="40">
        <v>1.8</v>
      </c>
      <c r="W176" s="41">
        <v>402993.60000000009</v>
      </c>
      <c r="X176" s="146">
        <f t="shared" si="53"/>
        <v>1472633.6</v>
      </c>
      <c r="Y176" s="41">
        <v>1122000</v>
      </c>
      <c r="Z176" s="40">
        <v>1.8</v>
      </c>
      <c r="AA176" s="41">
        <v>451353</v>
      </c>
      <c r="AB176" s="146">
        <f t="shared" si="54"/>
        <v>1573353</v>
      </c>
      <c r="AC176" s="573">
        <v>610106.70720737602</v>
      </c>
      <c r="AD176" s="563">
        <v>1.8</v>
      </c>
      <c r="AE176" s="572">
        <v>37676.070035987999</v>
      </c>
      <c r="AF176" s="584">
        <f t="shared" si="43"/>
        <v>647782.77724336402</v>
      </c>
      <c r="AG176" s="404">
        <f t="shared" si="46"/>
        <v>1312349.9418072274</v>
      </c>
    </row>
    <row r="177" spans="1:33" x14ac:dyDescent="0.2">
      <c r="A177" s="7">
        <v>169</v>
      </c>
      <c r="B177" s="29" t="s">
        <v>436</v>
      </c>
      <c r="C177" s="329" t="s">
        <v>593</v>
      </c>
      <c r="D177" s="332" t="s">
        <v>593</v>
      </c>
      <c r="E177" s="329" t="s">
        <v>593</v>
      </c>
      <c r="F177" s="332" t="s">
        <v>593</v>
      </c>
      <c r="G177" s="271">
        <v>327520</v>
      </c>
      <c r="H177" s="243">
        <f t="shared" si="44"/>
        <v>344223.52</v>
      </c>
      <c r="I177" s="158">
        <f t="shared" si="45"/>
        <v>344223.52</v>
      </c>
      <c r="K177" s="133">
        <v>169</v>
      </c>
      <c r="L177" s="198" t="s">
        <v>436</v>
      </c>
      <c r="M177" s="122">
        <v>289680</v>
      </c>
      <c r="N177" s="40">
        <v>1.8</v>
      </c>
      <c r="O177" s="122">
        <v>128262</v>
      </c>
      <c r="P177" s="146">
        <f t="shared" si="51"/>
        <v>417942</v>
      </c>
      <c r="Q177" s="122">
        <v>268380</v>
      </c>
      <c r="R177" s="40">
        <v>1.8</v>
      </c>
      <c r="S177" s="122">
        <v>130553</v>
      </c>
      <c r="T177" s="146">
        <f t="shared" si="52"/>
        <v>398933</v>
      </c>
      <c r="U177" s="41">
        <v>302460</v>
      </c>
      <c r="V177" s="40">
        <v>1.8</v>
      </c>
      <c r="W177" s="41">
        <v>114520</v>
      </c>
      <c r="X177" s="146">
        <f t="shared" si="53"/>
        <v>416980</v>
      </c>
      <c r="Y177" s="41">
        <v>321630</v>
      </c>
      <c r="Z177" s="40">
        <v>1.8</v>
      </c>
      <c r="AA177" s="41">
        <v>123682</v>
      </c>
      <c r="AB177" s="146">
        <f t="shared" si="54"/>
        <v>445312</v>
      </c>
      <c r="AC177" s="573">
        <v>285244.69427877298</v>
      </c>
      <c r="AD177" s="563">
        <v>1.8</v>
      </c>
      <c r="AE177" s="572">
        <v>29475.285075473199</v>
      </c>
      <c r="AF177" s="584">
        <f t="shared" si="43"/>
        <v>314719.97935424617</v>
      </c>
      <c r="AG177" s="404">
        <f t="shared" si="46"/>
        <v>389685.0832257077</v>
      </c>
    </row>
    <row r="178" spans="1:33" x14ac:dyDescent="0.2">
      <c r="A178" s="7">
        <v>170</v>
      </c>
      <c r="B178" s="29" t="s">
        <v>410</v>
      </c>
      <c r="C178" s="329" t="s">
        <v>593</v>
      </c>
      <c r="D178" s="332" t="s">
        <v>593</v>
      </c>
      <c r="E178" s="329" t="s">
        <v>593</v>
      </c>
      <c r="F178" s="332" t="s">
        <v>593</v>
      </c>
      <c r="G178" s="271">
        <v>3492527</v>
      </c>
      <c r="H178" s="243">
        <f t="shared" si="44"/>
        <v>3670645.8769999999</v>
      </c>
      <c r="I178" s="158">
        <f t="shared" si="45"/>
        <v>3670645.8769999999</v>
      </c>
      <c r="K178" s="133">
        <v>170</v>
      </c>
      <c r="L178" s="198" t="s">
        <v>410</v>
      </c>
      <c r="M178" s="122">
        <v>3246100</v>
      </c>
      <c r="N178" s="40">
        <v>1.29</v>
      </c>
      <c r="O178" s="122">
        <v>1369230</v>
      </c>
      <c r="P178" s="146">
        <f t="shared" si="51"/>
        <v>4615330</v>
      </c>
      <c r="Q178" s="122">
        <v>3109900</v>
      </c>
      <c r="R178" s="40">
        <v>1.29</v>
      </c>
      <c r="S178" s="122">
        <v>1418131</v>
      </c>
      <c r="T178" s="146">
        <f t="shared" si="52"/>
        <v>4528031</v>
      </c>
      <c r="U178" s="41">
        <v>3382300</v>
      </c>
      <c r="V178" s="40">
        <v>1.29</v>
      </c>
      <c r="W178" s="41">
        <v>1222527</v>
      </c>
      <c r="X178" s="146">
        <f t="shared" si="53"/>
        <v>4604827</v>
      </c>
      <c r="Y178" s="41">
        <v>3405000</v>
      </c>
      <c r="Z178" s="40">
        <v>1.29</v>
      </c>
      <c r="AA178" s="41">
        <v>1393681</v>
      </c>
      <c r="AB178" s="146">
        <f t="shared" si="54"/>
        <v>4798681</v>
      </c>
      <c r="AC178" s="573">
        <v>1085514.5310053299</v>
      </c>
      <c r="AD178" s="563">
        <v>1.29</v>
      </c>
      <c r="AE178" s="572">
        <v>64077.051184234399</v>
      </c>
      <c r="AF178" s="584">
        <f t="shared" si="43"/>
        <v>1149591.5821895644</v>
      </c>
      <c r="AG178" s="404">
        <f t="shared" si="46"/>
        <v>3894517.7431982607</v>
      </c>
    </row>
    <row r="179" spans="1:33" x14ac:dyDescent="0.2">
      <c r="A179" s="7">
        <v>171</v>
      </c>
      <c r="B179" s="29" t="s">
        <v>367</v>
      </c>
      <c r="C179" s="329" t="s">
        <v>593</v>
      </c>
      <c r="D179" s="332" t="s">
        <v>593</v>
      </c>
      <c r="E179" s="329" t="s">
        <v>593</v>
      </c>
      <c r="F179" s="332" t="s">
        <v>593</v>
      </c>
      <c r="G179" s="271">
        <v>4332154.8799999999</v>
      </c>
      <c r="H179" s="243">
        <f t="shared" si="44"/>
        <v>4553094.7788800001</v>
      </c>
      <c r="I179" s="158">
        <f t="shared" si="45"/>
        <v>4553094.7788800001</v>
      </c>
      <c r="K179" s="133">
        <v>171</v>
      </c>
      <c r="L179" s="198" t="s">
        <v>367</v>
      </c>
      <c r="M179" s="122">
        <v>6409975</v>
      </c>
      <c r="N179" s="40">
        <v>1.29</v>
      </c>
      <c r="O179" s="122">
        <v>1698093</v>
      </c>
      <c r="P179" s="146">
        <f t="shared" si="51"/>
        <v>8108068</v>
      </c>
      <c r="Q179" s="122">
        <v>5782425</v>
      </c>
      <c r="R179" s="40">
        <v>1.29</v>
      </c>
      <c r="S179" s="122">
        <v>1758740</v>
      </c>
      <c r="T179" s="146">
        <f t="shared" si="52"/>
        <v>7541165</v>
      </c>
      <c r="U179" s="41">
        <v>6678925</v>
      </c>
      <c r="V179" s="40">
        <v>1.29</v>
      </c>
      <c r="W179" s="41">
        <v>1516154.8799999999</v>
      </c>
      <c r="X179" s="146">
        <f t="shared" si="53"/>
        <v>8195079.8799999999</v>
      </c>
      <c r="Y179" s="41">
        <v>6589275</v>
      </c>
      <c r="Z179" s="40">
        <v>1.29</v>
      </c>
      <c r="AA179" s="41">
        <v>1682932</v>
      </c>
      <c r="AB179" s="146">
        <f t="shared" si="54"/>
        <v>8272207</v>
      </c>
      <c r="AC179" s="573">
        <v>7362482.4978843303</v>
      </c>
      <c r="AD179" s="563">
        <v>1.29</v>
      </c>
      <c r="AE179" s="572">
        <v>147384.34884109601</v>
      </c>
      <c r="AF179" s="584">
        <f t="shared" si="43"/>
        <v>7509866.8467254266</v>
      </c>
      <c r="AG179" s="404">
        <f t="shared" si="46"/>
        <v>7363246.9176009037</v>
      </c>
    </row>
    <row r="180" spans="1:33" x14ac:dyDescent="0.2">
      <c r="A180" s="7">
        <v>172</v>
      </c>
      <c r="B180" s="29" t="s">
        <v>412</v>
      </c>
      <c r="C180" s="329" t="s">
        <v>593</v>
      </c>
      <c r="D180" s="332" t="s">
        <v>593</v>
      </c>
      <c r="E180" s="329" t="s">
        <v>593</v>
      </c>
      <c r="F180" s="332" t="s">
        <v>593</v>
      </c>
      <c r="G180" s="271">
        <v>617136.82799999998</v>
      </c>
      <c r="H180" s="243">
        <f t="shared" si="44"/>
        <v>648610.80622799997</v>
      </c>
      <c r="I180" s="158">
        <f t="shared" si="45"/>
        <v>648610.80622799997</v>
      </c>
      <c r="K180" s="133">
        <v>172</v>
      </c>
      <c r="L180" s="198" t="s">
        <v>412</v>
      </c>
      <c r="M180" s="122">
        <v>565410</v>
      </c>
      <c r="N180" s="40">
        <v>1.29</v>
      </c>
      <c r="O180" s="122">
        <v>237751</v>
      </c>
      <c r="P180" s="146">
        <f t="shared" si="51"/>
        <v>803161</v>
      </c>
      <c r="Q180" s="122">
        <v>517290</v>
      </c>
      <c r="R180" s="40">
        <v>1.29</v>
      </c>
      <c r="S180" s="122">
        <v>246396</v>
      </c>
      <c r="T180" s="146">
        <f t="shared" si="52"/>
        <v>763686</v>
      </c>
      <c r="U180" s="41">
        <v>573430</v>
      </c>
      <c r="V180" s="40">
        <v>1.29</v>
      </c>
      <c r="W180" s="41">
        <v>216136.82799999998</v>
      </c>
      <c r="X180" s="146">
        <f t="shared" si="53"/>
        <v>789566.82799999998</v>
      </c>
      <c r="Y180" s="41">
        <v>581450</v>
      </c>
      <c r="Z180" s="40">
        <v>1.29</v>
      </c>
      <c r="AA180" s="41">
        <v>239912</v>
      </c>
      <c r="AB180" s="146">
        <f t="shared" si="54"/>
        <v>821362</v>
      </c>
      <c r="AC180" s="573">
        <v>512073.263803287</v>
      </c>
      <c r="AD180" s="563">
        <v>1.29</v>
      </c>
      <c r="AE180" s="572">
        <v>28380.060417347901</v>
      </c>
      <c r="AF180" s="584">
        <f t="shared" si="43"/>
        <v>540453.32422063488</v>
      </c>
      <c r="AG180" s="404">
        <f t="shared" si="46"/>
        <v>727806.65974143904</v>
      </c>
    </row>
    <row r="181" spans="1:33" x14ac:dyDescent="0.2">
      <c r="A181" s="7">
        <v>173</v>
      </c>
      <c r="B181" s="29" t="s">
        <v>511</v>
      </c>
      <c r="C181" s="329" t="s">
        <v>593</v>
      </c>
      <c r="D181" s="332" t="s">
        <v>593</v>
      </c>
      <c r="E181" s="329" t="s">
        <v>593</v>
      </c>
      <c r="F181" s="332" t="s">
        <v>593</v>
      </c>
      <c r="G181" s="271">
        <v>266271.92</v>
      </c>
      <c r="H181" s="243">
        <f t="shared" si="44"/>
        <v>279851.78791999997</v>
      </c>
      <c r="I181" s="158">
        <f t="shared" si="45"/>
        <v>279851.78791999997</v>
      </c>
      <c r="K181" s="133">
        <v>173</v>
      </c>
      <c r="L181" s="198" t="s">
        <v>511</v>
      </c>
      <c r="M181" s="122">
        <v>243930</v>
      </c>
      <c r="N181" s="40">
        <v>1.1100000000000001</v>
      </c>
      <c r="O181" s="122">
        <v>104465</v>
      </c>
      <c r="P181" s="146">
        <f t="shared" si="51"/>
        <v>348395</v>
      </c>
      <c r="Q181" s="122">
        <v>231820</v>
      </c>
      <c r="R181" s="40">
        <v>1.1100000000000001</v>
      </c>
      <c r="S181" s="122">
        <v>108195</v>
      </c>
      <c r="T181" s="146">
        <f t="shared" si="52"/>
        <v>340015</v>
      </c>
      <c r="U181" s="41">
        <v>245660</v>
      </c>
      <c r="V181" s="40">
        <v>1.1100000000000001</v>
      </c>
      <c r="W181" s="41">
        <v>93271.919999999984</v>
      </c>
      <c r="X181" s="146">
        <f t="shared" si="53"/>
        <v>338931.92</v>
      </c>
      <c r="Y181" s="41">
        <v>250850</v>
      </c>
      <c r="Z181" s="40">
        <v>1.1100000000000001</v>
      </c>
      <c r="AA181" s="41">
        <v>105397</v>
      </c>
      <c r="AB181" s="146">
        <f t="shared" si="54"/>
        <v>356247</v>
      </c>
      <c r="AC181" s="573">
        <v>192450.331857168</v>
      </c>
      <c r="AD181" s="563">
        <v>1.1100000000000001</v>
      </c>
      <c r="AE181" s="572">
        <v>72819.044486496001</v>
      </c>
      <c r="AF181" s="584">
        <f t="shared" si="43"/>
        <v>265269.37634366401</v>
      </c>
      <c r="AG181" s="404">
        <f t="shared" si="46"/>
        <v>321451.68071061064</v>
      </c>
    </row>
    <row r="182" spans="1:33" x14ac:dyDescent="0.2">
      <c r="A182" s="7">
        <v>174</v>
      </c>
      <c r="B182" s="29" t="s">
        <v>512</v>
      </c>
      <c r="C182" s="329" t="s">
        <v>593</v>
      </c>
      <c r="D182" s="332" t="s">
        <v>593</v>
      </c>
      <c r="E182" s="329" t="s">
        <v>593</v>
      </c>
      <c r="F182" s="332" t="s">
        <v>593</v>
      </c>
      <c r="G182" s="271">
        <v>268005.2</v>
      </c>
      <c r="H182" s="243">
        <f t="shared" si="44"/>
        <v>281673.46520000004</v>
      </c>
      <c r="I182" s="158">
        <f t="shared" si="45"/>
        <v>281673.46520000004</v>
      </c>
      <c r="K182" s="133">
        <v>174</v>
      </c>
      <c r="L182" s="198" t="s">
        <v>512</v>
      </c>
      <c r="M182" s="122">
        <v>234900</v>
      </c>
      <c r="N182" s="40">
        <v>1.05</v>
      </c>
      <c r="O182" s="122">
        <v>105286</v>
      </c>
      <c r="P182" s="146">
        <f t="shared" si="51"/>
        <v>340186</v>
      </c>
      <c r="Q182" s="122">
        <v>236640</v>
      </c>
      <c r="R182" s="40">
        <v>1.05</v>
      </c>
      <c r="S182" s="122">
        <v>105286</v>
      </c>
      <c r="T182" s="146">
        <f t="shared" si="52"/>
        <v>341926</v>
      </c>
      <c r="U182" s="41">
        <v>250560</v>
      </c>
      <c r="V182" s="40">
        <v>1.05</v>
      </c>
      <c r="W182" s="41">
        <v>94005.200000000012</v>
      </c>
      <c r="X182" s="146">
        <f t="shared" si="53"/>
        <v>344565.2</v>
      </c>
      <c r="Y182" s="41">
        <v>264480</v>
      </c>
      <c r="Z182" s="40">
        <v>1.05</v>
      </c>
      <c r="AA182" s="41">
        <v>107166</v>
      </c>
      <c r="AB182" s="146">
        <f t="shared" si="54"/>
        <v>371646</v>
      </c>
      <c r="AC182" s="573">
        <v>280000</v>
      </c>
      <c r="AD182" s="563">
        <v>1.05</v>
      </c>
      <c r="AE182" s="572">
        <v>115000</v>
      </c>
      <c r="AF182" s="584">
        <f t="shared" si="43"/>
        <v>395000</v>
      </c>
      <c r="AG182" s="404">
        <f t="shared" si="46"/>
        <v>345832.77753333334</v>
      </c>
    </row>
    <row r="183" spans="1:33" x14ac:dyDescent="0.2">
      <c r="A183" s="7">
        <v>175</v>
      </c>
      <c r="B183" s="29" t="s">
        <v>413</v>
      </c>
      <c r="C183" s="329" t="s">
        <v>593</v>
      </c>
      <c r="D183" s="332" t="s">
        <v>593</v>
      </c>
      <c r="E183" s="329" t="s">
        <v>593</v>
      </c>
      <c r="F183" s="332" t="s">
        <v>593</v>
      </c>
      <c r="G183" s="271">
        <v>711970.152</v>
      </c>
      <c r="H183" s="243">
        <f t="shared" si="44"/>
        <v>748280.62975199998</v>
      </c>
      <c r="I183" s="158">
        <f t="shared" si="45"/>
        <v>748280.62975199998</v>
      </c>
      <c r="K183" s="133">
        <v>175</v>
      </c>
      <c r="L183" s="198" t="s">
        <v>413</v>
      </c>
      <c r="M183" s="122">
        <v>629680</v>
      </c>
      <c r="N183" s="40">
        <v>1.1100000000000001</v>
      </c>
      <c r="O183" s="122">
        <v>276357</v>
      </c>
      <c r="P183" s="146">
        <f t="shared" si="51"/>
        <v>906037</v>
      </c>
      <c r="Q183" s="122">
        <v>606530</v>
      </c>
      <c r="R183" s="40">
        <v>1.1100000000000001</v>
      </c>
      <c r="S183" s="122">
        <v>281336</v>
      </c>
      <c r="T183" s="146">
        <f t="shared" si="52"/>
        <v>887866</v>
      </c>
      <c r="U183" s="41">
        <v>680610</v>
      </c>
      <c r="V183" s="40">
        <v>1.1100000000000001</v>
      </c>
      <c r="W183" s="41">
        <v>248970.152</v>
      </c>
      <c r="X183" s="146">
        <f t="shared" si="53"/>
        <v>929580.152</v>
      </c>
      <c r="Y183" s="41">
        <v>703760</v>
      </c>
      <c r="Z183" s="40">
        <v>1.1100000000000001</v>
      </c>
      <c r="AA183" s="41">
        <v>268888</v>
      </c>
      <c r="AB183" s="146">
        <f t="shared" si="54"/>
        <v>972648</v>
      </c>
      <c r="AC183" s="573">
        <v>353885.92560081999</v>
      </c>
      <c r="AD183" s="563">
        <v>1.1100000000000001</v>
      </c>
      <c r="AE183" s="572">
        <v>58447.734835532603</v>
      </c>
      <c r="AF183" s="584">
        <f t="shared" si="43"/>
        <v>412333.6604363526</v>
      </c>
      <c r="AG183" s="404">
        <f t="shared" si="46"/>
        <v>809457.57369805872</v>
      </c>
    </row>
    <row r="184" spans="1:33" x14ac:dyDescent="0.2">
      <c r="A184" s="7">
        <v>176</v>
      </c>
      <c r="B184" s="29" t="s">
        <v>414</v>
      </c>
      <c r="C184" s="329" t="s">
        <v>593</v>
      </c>
      <c r="D184" s="332" t="s">
        <v>593</v>
      </c>
      <c r="E184" s="329" t="s">
        <v>593</v>
      </c>
      <c r="F184" s="332" t="s">
        <v>593</v>
      </c>
      <c r="G184" s="271">
        <v>725144</v>
      </c>
      <c r="H184" s="243">
        <f t="shared" si="44"/>
        <v>762126.34400000004</v>
      </c>
      <c r="I184" s="158">
        <f t="shared" si="45"/>
        <v>762126.34400000004</v>
      </c>
      <c r="K184" s="133">
        <v>176</v>
      </c>
      <c r="L184" s="198" t="s">
        <v>414</v>
      </c>
      <c r="M184" s="122">
        <v>668820</v>
      </c>
      <c r="N184" s="40">
        <v>1.05</v>
      </c>
      <c r="O184" s="122">
        <v>282100</v>
      </c>
      <c r="P184" s="146">
        <f t="shared" si="51"/>
        <v>950920</v>
      </c>
      <c r="Q184" s="122">
        <v>612300</v>
      </c>
      <c r="R184" s="40">
        <v>1.05</v>
      </c>
      <c r="S184" s="122">
        <v>287183</v>
      </c>
      <c r="T184" s="146">
        <f t="shared" si="52"/>
        <v>899483</v>
      </c>
      <c r="U184" s="41">
        <v>701790</v>
      </c>
      <c r="V184" s="40">
        <v>1.05</v>
      </c>
      <c r="W184" s="41">
        <v>254144</v>
      </c>
      <c r="X184" s="146">
        <f t="shared" si="53"/>
        <v>955934</v>
      </c>
      <c r="Y184" s="41">
        <v>706500</v>
      </c>
      <c r="Z184" s="40">
        <v>1.05</v>
      </c>
      <c r="AA184" s="41">
        <v>289724</v>
      </c>
      <c r="AB184" s="146">
        <f t="shared" si="54"/>
        <v>996224</v>
      </c>
      <c r="AC184" s="573">
        <v>312081.61922783998</v>
      </c>
      <c r="AD184" s="563">
        <v>1.05</v>
      </c>
      <c r="AE184" s="572">
        <v>52013.60320464</v>
      </c>
      <c r="AF184" s="584">
        <f t="shared" si="43"/>
        <v>364095.22243247996</v>
      </c>
      <c r="AG184" s="404">
        <f t="shared" si="46"/>
        <v>821463.76107208012</v>
      </c>
    </row>
    <row r="185" spans="1:33" x14ac:dyDescent="0.2">
      <c r="A185" s="7">
        <v>177</v>
      </c>
      <c r="B185" s="29" t="s">
        <v>415</v>
      </c>
      <c r="C185" s="329" t="s">
        <v>593</v>
      </c>
      <c r="D185" s="332" t="s">
        <v>593</v>
      </c>
      <c r="E185" s="329" t="s">
        <v>593</v>
      </c>
      <c r="F185" s="332" t="s">
        <v>593</v>
      </c>
      <c r="G185" s="271">
        <v>606464</v>
      </c>
      <c r="H185" s="243">
        <f t="shared" si="44"/>
        <v>637393.66399999999</v>
      </c>
      <c r="I185" s="158">
        <f t="shared" si="45"/>
        <v>637393.66399999999</v>
      </c>
      <c r="K185" s="133">
        <v>177</v>
      </c>
      <c r="L185" s="198" t="s">
        <v>415</v>
      </c>
      <c r="M185" s="122">
        <v>551600</v>
      </c>
      <c r="N185" s="40">
        <v>1.05</v>
      </c>
      <c r="O185" s="122">
        <v>233710</v>
      </c>
      <c r="P185" s="146">
        <f t="shared" si="51"/>
        <v>785310</v>
      </c>
      <c r="Q185" s="122">
        <v>543720</v>
      </c>
      <c r="R185" s="40">
        <v>1.05</v>
      </c>
      <c r="S185" s="122">
        <v>242209</v>
      </c>
      <c r="T185" s="146">
        <f t="shared" si="52"/>
        <v>785929</v>
      </c>
      <c r="U185" s="41">
        <v>555540</v>
      </c>
      <c r="V185" s="40">
        <v>1.05</v>
      </c>
      <c r="W185" s="41">
        <v>212464</v>
      </c>
      <c r="X185" s="146">
        <f t="shared" si="53"/>
        <v>768004</v>
      </c>
      <c r="Y185" s="41">
        <v>571300</v>
      </c>
      <c r="Z185" s="40">
        <v>1.05</v>
      </c>
      <c r="AA185" s="41">
        <v>235835</v>
      </c>
      <c r="AB185" s="146">
        <f t="shared" si="54"/>
        <v>807135</v>
      </c>
      <c r="AC185" s="573">
        <v>419943.577688194</v>
      </c>
      <c r="AD185" s="563">
        <v>1.05</v>
      </c>
      <c r="AE185" s="572">
        <v>45369.753317784904</v>
      </c>
      <c r="AF185" s="584">
        <f t="shared" si="43"/>
        <v>465313.33100597892</v>
      </c>
      <c r="AG185" s="404">
        <f t="shared" si="46"/>
        <v>708180.83250099653</v>
      </c>
    </row>
    <row r="186" spans="1:33" x14ac:dyDescent="0.2">
      <c r="A186" s="7">
        <v>178</v>
      </c>
      <c r="B186" s="29" t="s">
        <v>416</v>
      </c>
      <c r="C186" s="329" t="s">
        <v>593</v>
      </c>
      <c r="D186" s="332" t="s">
        <v>593</v>
      </c>
      <c r="E186" s="329" t="s">
        <v>593</v>
      </c>
      <c r="F186" s="332" t="s">
        <v>593</v>
      </c>
      <c r="G186" s="271">
        <v>485281.6</v>
      </c>
      <c r="H186" s="243">
        <f t="shared" si="44"/>
        <v>510030.96159999998</v>
      </c>
      <c r="I186" s="158">
        <f t="shared" si="45"/>
        <v>510030.96159999998</v>
      </c>
      <c r="K186" s="133">
        <v>178</v>
      </c>
      <c r="L186" s="198" t="s">
        <v>416</v>
      </c>
      <c r="M186" s="122">
        <v>447300</v>
      </c>
      <c r="N186" s="40">
        <v>1.05</v>
      </c>
      <c r="O186" s="122">
        <v>190715</v>
      </c>
      <c r="P186" s="146">
        <f t="shared" si="51"/>
        <v>638015</v>
      </c>
      <c r="Q186" s="122">
        <v>434700</v>
      </c>
      <c r="R186" s="40">
        <v>1.05</v>
      </c>
      <c r="S186" s="122">
        <v>190715</v>
      </c>
      <c r="T186" s="146">
        <f t="shared" si="52"/>
        <v>625415</v>
      </c>
      <c r="U186" s="41">
        <v>434700</v>
      </c>
      <c r="V186" s="40">
        <v>1.05</v>
      </c>
      <c r="W186" s="41">
        <v>170281.59999999998</v>
      </c>
      <c r="X186" s="146">
        <f t="shared" si="53"/>
        <v>604981.6</v>
      </c>
      <c r="Y186" s="41">
        <v>456750</v>
      </c>
      <c r="Z186" s="40">
        <v>1.05</v>
      </c>
      <c r="AA186" s="41">
        <v>185607</v>
      </c>
      <c r="AB186" s="146">
        <f t="shared" si="54"/>
        <v>642357</v>
      </c>
      <c r="AC186" s="573">
        <v>451637.43260805798</v>
      </c>
      <c r="AD186" s="563">
        <v>1.05</v>
      </c>
      <c r="AE186" s="572">
        <v>390365.287584231</v>
      </c>
      <c r="AF186" s="584">
        <f t="shared" ref="AF186:AF238" si="63">IF(AND(AC186="",AE186=""),"",SUM(AC186,AE186))</f>
        <v>842002.72019228898</v>
      </c>
      <c r="AG186" s="404">
        <f t="shared" si="46"/>
        <v>643800.38029871485</v>
      </c>
    </row>
    <row r="187" spans="1:33" x14ac:dyDescent="0.2">
      <c r="A187" s="7">
        <v>179</v>
      </c>
      <c r="B187" s="29" t="s">
        <v>437</v>
      </c>
      <c r="C187" s="329" t="s">
        <v>593</v>
      </c>
      <c r="D187" s="332" t="s">
        <v>593</v>
      </c>
      <c r="E187" s="329" t="s">
        <v>593</v>
      </c>
      <c r="F187" s="332" t="s">
        <v>593</v>
      </c>
      <c r="G187" s="271">
        <v>840981.2</v>
      </c>
      <c r="H187" s="243">
        <f t="shared" si="44"/>
        <v>883871.24119999993</v>
      </c>
      <c r="I187" s="158">
        <f t="shared" si="45"/>
        <v>883871.24119999993</v>
      </c>
      <c r="K187" s="133">
        <v>179</v>
      </c>
      <c r="L187" s="198" t="s">
        <v>437</v>
      </c>
      <c r="M187" s="122">
        <v>782210</v>
      </c>
      <c r="N187" s="40">
        <v>0.15</v>
      </c>
      <c r="O187" s="122">
        <v>323379</v>
      </c>
      <c r="P187" s="146">
        <f t="shared" si="51"/>
        <v>1105589</v>
      </c>
      <c r="Q187" s="122">
        <v>743920</v>
      </c>
      <c r="R187" s="40">
        <v>0.15</v>
      </c>
      <c r="S187" s="122">
        <v>335139</v>
      </c>
      <c r="T187" s="146">
        <f t="shared" si="52"/>
        <v>1079059</v>
      </c>
      <c r="U187" s="41">
        <v>798620</v>
      </c>
      <c r="V187" s="40">
        <v>0.15</v>
      </c>
      <c r="W187" s="41">
        <v>293981.19999999995</v>
      </c>
      <c r="X187" s="146">
        <f t="shared" si="53"/>
        <v>1092601.2</v>
      </c>
      <c r="Y187" s="41">
        <v>798620</v>
      </c>
      <c r="Z187" s="40">
        <v>0.15</v>
      </c>
      <c r="AA187" s="41">
        <v>323379</v>
      </c>
      <c r="AB187" s="146">
        <f t="shared" si="54"/>
        <v>1121999</v>
      </c>
      <c r="AC187" s="573">
        <v>347047.71137250698</v>
      </c>
      <c r="AD187" s="563">
        <v>0.15</v>
      </c>
      <c r="AE187" s="572">
        <v>159277.46789977499</v>
      </c>
      <c r="AF187" s="584">
        <f t="shared" si="63"/>
        <v>506325.17927228194</v>
      </c>
      <c r="AG187" s="404">
        <f t="shared" si="46"/>
        <v>964907.4367453804</v>
      </c>
    </row>
    <row r="188" spans="1:33" x14ac:dyDescent="0.2">
      <c r="A188" s="7">
        <v>180</v>
      </c>
      <c r="B188" s="29" t="s">
        <v>417</v>
      </c>
      <c r="C188" s="329" t="s">
        <v>593</v>
      </c>
      <c r="D188" s="332" t="s">
        <v>593</v>
      </c>
      <c r="E188" s="329" t="s">
        <v>593</v>
      </c>
      <c r="F188" s="332" t="s">
        <v>593</v>
      </c>
      <c r="G188" s="271">
        <v>778454.32</v>
      </c>
      <c r="H188" s="243">
        <f t="shared" si="44"/>
        <v>818155.49031999998</v>
      </c>
      <c r="I188" s="158">
        <f t="shared" si="45"/>
        <v>818155.49031999998</v>
      </c>
      <c r="K188" s="133">
        <v>180</v>
      </c>
      <c r="L188" s="198" t="s">
        <v>417</v>
      </c>
      <c r="M188" s="122">
        <v>708400</v>
      </c>
      <c r="N188" s="40">
        <v>1.1499999999999999</v>
      </c>
      <c r="O188" s="122">
        <v>299700</v>
      </c>
      <c r="P188" s="146">
        <f t="shared" si="51"/>
        <v>1008100</v>
      </c>
      <c r="Q188" s="122">
        <v>667920</v>
      </c>
      <c r="R188" s="40">
        <v>1.1499999999999999</v>
      </c>
      <c r="S188" s="122">
        <v>316047</v>
      </c>
      <c r="T188" s="146">
        <f t="shared" si="52"/>
        <v>983967</v>
      </c>
      <c r="U188" s="41">
        <v>748880</v>
      </c>
      <c r="V188" s="40">
        <v>1.1499999999999999</v>
      </c>
      <c r="W188" s="41">
        <v>272454.31999999995</v>
      </c>
      <c r="X188" s="146">
        <f t="shared" si="53"/>
        <v>1021334.32</v>
      </c>
      <c r="Y188" s="41">
        <v>733700</v>
      </c>
      <c r="Z188" s="40">
        <v>1.1499999999999999</v>
      </c>
      <c r="AA188" s="41">
        <v>294251</v>
      </c>
      <c r="AB188" s="146">
        <f t="shared" si="54"/>
        <v>1027951</v>
      </c>
      <c r="AC188" s="573">
        <v>388249.72276833002</v>
      </c>
      <c r="AD188" s="563">
        <v>1.1499999999999999</v>
      </c>
      <c r="AE188" s="572">
        <v>36733.177852121997</v>
      </c>
      <c r="AF188" s="584">
        <f t="shared" si="63"/>
        <v>424982.90062045201</v>
      </c>
      <c r="AG188" s="404">
        <f t="shared" si="46"/>
        <v>880748.4518234086</v>
      </c>
    </row>
    <row r="189" spans="1:33" x14ac:dyDescent="0.2">
      <c r="A189" s="7">
        <v>181</v>
      </c>
      <c r="B189" s="29" t="s">
        <v>418</v>
      </c>
      <c r="C189" s="329" t="s">
        <v>593</v>
      </c>
      <c r="D189" s="332" t="s">
        <v>593</v>
      </c>
      <c r="E189" s="329" t="s">
        <v>593</v>
      </c>
      <c r="F189" s="332" t="s">
        <v>593</v>
      </c>
      <c r="G189" s="271">
        <v>851161</v>
      </c>
      <c r="H189" s="243">
        <f t="shared" si="44"/>
        <v>894570.21100000001</v>
      </c>
      <c r="I189" s="158">
        <f t="shared" si="45"/>
        <v>894570.21100000001</v>
      </c>
      <c r="K189" s="133">
        <v>181</v>
      </c>
      <c r="L189" s="198" t="s">
        <v>418</v>
      </c>
      <c r="M189" s="122">
        <v>779730</v>
      </c>
      <c r="N189" s="40">
        <v>1.67</v>
      </c>
      <c r="O189" s="122">
        <v>333940</v>
      </c>
      <c r="P189" s="146">
        <f t="shared" si="51"/>
        <v>1113670</v>
      </c>
      <c r="Q189" s="122">
        <v>746550</v>
      </c>
      <c r="R189" s="40">
        <v>1.67</v>
      </c>
      <c r="S189" s="122">
        <v>336922</v>
      </c>
      <c r="T189" s="146">
        <f t="shared" si="52"/>
        <v>1083472</v>
      </c>
      <c r="U189" s="41">
        <v>779730</v>
      </c>
      <c r="V189" s="40">
        <v>1.67</v>
      </c>
      <c r="W189" s="41">
        <v>298161</v>
      </c>
      <c r="X189" s="146">
        <f t="shared" si="53"/>
        <v>1077891</v>
      </c>
      <c r="Y189" s="41">
        <v>840560</v>
      </c>
      <c r="Z189" s="40">
        <v>1.67</v>
      </c>
      <c r="AA189" s="41">
        <v>339904</v>
      </c>
      <c r="AB189" s="146">
        <f t="shared" si="54"/>
        <v>1180464</v>
      </c>
      <c r="AC189" s="573">
        <v>150545.81086935301</v>
      </c>
      <c r="AD189" s="563">
        <v>1.67</v>
      </c>
      <c r="AE189" s="572">
        <v>168975.78750525301</v>
      </c>
      <c r="AF189" s="584">
        <f t="shared" si="63"/>
        <v>319521.59837460599</v>
      </c>
      <c r="AG189" s="404">
        <f t="shared" si="46"/>
        <v>944931.46822910104</v>
      </c>
    </row>
    <row r="190" spans="1:33" x14ac:dyDescent="0.2">
      <c r="A190" s="7">
        <v>182</v>
      </c>
      <c r="B190" s="29" t="s">
        <v>419</v>
      </c>
      <c r="C190" s="329" t="s">
        <v>593</v>
      </c>
      <c r="D190" s="332" t="s">
        <v>593</v>
      </c>
      <c r="E190" s="329" t="s">
        <v>593</v>
      </c>
      <c r="F190" s="332" t="s">
        <v>593</v>
      </c>
      <c r="G190" s="271">
        <v>329636</v>
      </c>
      <c r="H190" s="243">
        <f t="shared" si="44"/>
        <v>346447.43599999999</v>
      </c>
      <c r="I190" s="158">
        <f t="shared" si="45"/>
        <v>346447.43599999999</v>
      </c>
      <c r="K190" s="133">
        <v>182</v>
      </c>
      <c r="L190" s="198" t="s">
        <v>419</v>
      </c>
      <c r="M190" s="122">
        <v>308160</v>
      </c>
      <c r="N190" s="310">
        <v>2.4300000000000002</v>
      </c>
      <c r="O190" s="122">
        <v>127200</v>
      </c>
      <c r="P190" s="146">
        <f t="shared" si="51"/>
        <v>435360</v>
      </c>
      <c r="Q190" s="122">
        <v>288900</v>
      </c>
      <c r="R190" s="310">
        <v>2.4300000000000002</v>
      </c>
      <c r="S190" s="122">
        <v>134138</v>
      </c>
      <c r="T190" s="146">
        <f t="shared" si="52"/>
        <v>423038</v>
      </c>
      <c r="U190" s="41">
        <v>314580</v>
      </c>
      <c r="V190" s="310">
        <v>2.4300000000000002</v>
      </c>
      <c r="W190" s="41">
        <v>115636</v>
      </c>
      <c r="X190" s="146">
        <f t="shared" si="53"/>
        <v>430216</v>
      </c>
      <c r="Y190" s="41">
        <v>321000</v>
      </c>
      <c r="Z190" s="310">
        <v>2.4300000000000002</v>
      </c>
      <c r="AA190" s="41">
        <v>124887</v>
      </c>
      <c r="AB190" s="146">
        <f t="shared" si="54"/>
        <v>445887</v>
      </c>
      <c r="AC190" s="573">
        <v>285244.69427877298</v>
      </c>
      <c r="AD190" s="607">
        <v>2.4300000000000002</v>
      </c>
      <c r="AE190" s="572">
        <v>119533.37383026601</v>
      </c>
      <c r="AF190" s="584">
        <f t="shared" si="63"/>
        <v>404778.06810903898</v>
      </c>
      <c r="AG190" s="404">
        <f t="shared" si="46"/>
        <v>414287.75068483985</v>
      </c>
    </row>
    <row r="191" spans="1:33" x14ac:dyDescent="0.2">
      <c r="A191" s="7">
        <v>183</v>
      </c>
      <c r="B191" s="29" t="s">
        <v>438</v>
      </c>
      <c r="C191" s="329" t="s">
        <v>593</v>
      </c>
      <c r="D191" s="332" t="s">
        <v>593</v>
      </c>
      <c r="E191" s="329" t="s">
        <v>593</v>
      </c>
      <c r="F191" s="332" t="s">
        <v>593</v>
      </c>
      <c r="G191" s="271">
        <v>203844.4</v>
      </c>
      <c r="H191" s="243">
        <f t="shared" si="44"/>
        <v>214240.4644</v>
      </c>
      <c r="I191" s="158">
        <f t="shared" si="45"/>
        <v>214240.4644</v>
      </c>
      <c r="K191" s="133">
        <v>183</v>
      </c>
      <c r="L191" s="198" t="s">
        <v>438</v>
      </c>
      <c r="M191" s="122">
        <v>180840</v>
      </c>
      <c r="N191" s="40">
        <v>0.35</v>
      </c>
      <c r="O191" s="122">
        <v>79029</v>
      </c>
      <c r="P191" s="146">
        <f t="shared" si="51"/>
        <v>259869</v>
      </c>
      <c r="Q191" s="122">
        <v>166320</v>
      </c>
      <c r="R191" s="40">
        <v>0.35</v>
      </c>
      <c r="S191" s="122">
        <v>81903</v>
      </c>
      <c r="T191" s="146">
        <f t="shared" si="52"/>
        <v>248223</v>
      </c>
      <c r="U191" s="41">
        <v>184800</v>
      </c>
      <c r="V191" s="40">
        <v>0.35</v>
      </c>
      <c r="W191" s="41">
        <v>71844.399999999994</v>
      </c>
      <c r="X191" s="146">
        <f t="shared" si="53"/>
        <v>256644.4</v>
      </c>
      <c r="Y191" s="41">
        <v>199320</v>
      </c>
      <c r="Z191" s="40">
        <v>0.35</v>
      </c>
      <c r="AA191" s="41">
        <v>80466</v>
      </c>
      <c r="AB191" s="146">
        <f t="shared" si="54"/>
        <v>279786</v>
      </c>
      <c r="AC191" s="573">
        <v>245627.37562894399</v>
      </c>
      <c r="AD191" s="563">
        <v>0.35</v>
      </c>
      <c r="AE191" s="572">
        <v>52984.201962282103</v>
      </c>
      <c r="AF191" s="584">
        <f t="shared" si="63"/>
        <v>298611.57759122609</v>
      </c>
      <c r="AG191" s="404">
        <f t="shared" si="46"/>
        <v>259562.40699853763</v>
      </c>
    </row>
    <row r="192" spans="1:33" x14ac:dyDescent="0.2">
      <c r="A192" s="7">
        <v>184</v>
      </c>
      <c r="B192" s="29" t="s">
        <v>421</v>
      </c>
      <c r="C192" s="329" t="s">
        <v>593</v>
      </c>
      <c r="D192" s="332" t="s">
        <v>593</v>
      </c>
      <c r="E192" s="329" t="s">
        <v>593</v>
      </c>
      <c r="F192" s="332" t="s">
        <v>593</v>
      </c>
      <c r="G192" s="271">
        <v>206963.20000000001</v>
      </c>
      <c r="H192" s="243">
        <f t="shared" si="44"/>
        <v>217518.32320000001</v>
      </c>
      <c r="I192" s="158">
        <f t="shared" si="45"/>
        <v>217518.32320000001</v>
      </c>
      <c r="K192" s="133">
        <v>184</v>
      </c>
      <c r="L192" s="198" t="s">
        <v>421</v>
      </c>
      <c r="M192" s="122">
        <v>184950</v>
      </c>
      <c r="N192" s="40">
        <v>0.24324324324324326</v>
      </c>
      <c r="O192" s="122">
        <v>79879</v>
      </c>
      <c r="P192" s="146">
        <f t="shared" si="51"/>
        <v>264829</v>
      </c>
      <c r="Q192" s="122">
        <v>174150</v>
      </c>
      <c r="R192" s="40">
        <v>0.24324324324324326</v>
      </c>
      <c r="S192" s="122">
        <v>82758</v>
      </c>
      <c r="T192" s="146">
        <f t="shared" si="52"/>
        <v>256908</v>
      </c>
      <c r="U192" s="41">
        <v>190350</v>
      </c>
      <c r="V192" s="40">
        <v>0.24324324324324326</v>
      </c>
      <c r="W192" s="41">
        <v>71963.200000000012</v>
      </c>
      <c r="X192" s="146">
        <f t="shared" si="53"/>
        <v>262313.2</v>
      </c>
      <c r="Y192" s="41">
        <v>203850</v>
      </c>
      <c r="Z192" s="40">
        <v>0.24324324324324326</v>
      </c>
      <c r="AA192" s="41">
        <v>78440</v>
      </c>
      <c r="AB192" s="146">
        <f t="shared" si="54"/>
        <v>282290</v>
      </c>
      <c r="AC192" s="573">
        <v>197651.69217763201</v>
      </c>
      <c r="AD192" s="563">
        <v>0.24324324324324301</v>
      </c>
      <c r="AE192" s="572">
        <v>36409.522243248</v>
      </c>
      <c r="AF192" s="584">
        <f t="shared" si="63"/>
        <v>234061.21442088002</v>
      </c>
      <c r="AG192" s="404">
        <f t="shared" si="46"/>
        <v>252986.62293681331</v>
      </c>
    </row>
    <row r="193" spans="1:33" x14ac:dyDescent="0.2">
      <c r="A193" s="7">
        <v>185</v>
      </c>
      <c r="B193" s="29" t="s">
        <v>422</v>
      </c>
      <c r="C193" s="329" t="s">
        <v>593</v>
      </c>
      <c r="D193" s="332" t="s">
        <v>593</v>
      </c>
      <c r="E193" s="329" t="s">
        <v>593</v>
      </c>
      <c r="F193" s="332" t="s">
        <v>593</v>
      </c>
      <c r="G193" s="271">
        <v>1509004.24</v>
      </c>
      <c r="H193" s="243">
        <f t="shared" si="44"/>
        <v>1585963.45624</v>
      </c>
      <c r="I193" s="158">
        <f t="shared" si="45"/>
        <v>1585963.45624</v>
      </c>
      <c r="K193" s="133">
        <v>185</v>
      </c>
      <c r="L193" s="198" t="s">
        <v>422</v>
      </c>
      <c r="M193" s="122">
        <v>1373400</v>
      </c>
      <c r="N193" s="40">
        <v>0.25</v>
      </c>
      <c r="O193" s="122">
        <v>591365</v>
      </c>
      <c r="P193" s="146">
        <f t="shared" si="51"/>
        <v>1964765</v>
      </c>
      <c r="Q193" s="122">
        <v>1353780</v>
      </c>
      <c r="R193" s="40">
        <v>0.25</v>
      </c>
      <c r="S193" s="122">
        <v>612485</v>
      </c>
      <c r="T193" s="146">
        <f t="shared" si="52"/>
        <v>1966265</v>
      </c>
      <c r="U193" s="41">
        <v>1383210</v>
      </c>
      <c r="V193" s="40">
        <v>0.25</v>
      </c>
      <c r="W193" s="41">
        <v>528004.24</v>
      </c>
      <c r="X193" s="146">
        <f t="shared" si="53"/>
        <v>1911214.24</v>
      </c>
      <c r="Y193" s="41">
        <v>1481310</v>
      </c>
      <c r="Z193" s="40">
        <v>0.25</v>
      </c>
      <c r="AA193" s="41">
        <v>601925</v>
      </c>
      <c r="AB193" s="146">
        <f t="shared" si="54"/>
        <v>2083235</v>
      </c>
      <c r="AC193" s="573">
        <v>1226829.8898078401</v>
      </c>
      <c r="AD193" s="563">
        <v>0.25</v>
      </c>
      <c r="AE193" s="572">
        <v>24215.949074957</v>
      </c>
      <c r="AF193" s="584">
        <f t="shared" si="63"/>
        <v>1251045.8388827972</v>
      </c>
      <c r="AG193" s="404">
        <f t="shared" si="46"/>
        <v>1793748.0891871329</v>
      </c>
    </row>
    <row r="194" spans="1:33" x14ac:dyDescent="0.2">
      <c r="A194" s="7">
        <v>186</v>
      </c>
      <c r="B194" s="29" t="s">
        <v>423</v>
      </c>
      <c r="C194" s="329" t="s">
        <v>593</v>
      </c>
      <c r="D194" s="332" t="s">
        <v>593</v>
      </c>
      <c r="E194" s="329" t="s">
        <v>593</v>
      </c>
      <c r="F194" s="332" t="s">
        <v>593</v>
      </c>
      <c r="G194" s="271">
        <v>30359.08</v>
      </c>
      <c r="H194" s="243">
        <f t="shared" si="44"/>
        <v>31907.393080000002</v>
      </c>
      <c r="I194" s="158">
        <f t="shared" si="45"/>
        <v>31907.393080000002</v>
      </c>
      <c r="K194" s="133">
        <v>186</v>
      </c>
      <c r="L194" s="198" t="s">
        <v>423</v>
      </c>
      <c r="M194" s="122">
        <v>27600</v>
      </c>
      <c r="N194" s="40">
        <v>0.25</v>
      </c>
      <c r="O194" s="122">
        <v>11602</v>
      </c>
      <c r="P194" s="146">
        <f t="shared" si="51"/>
        <v>39202</v>
      </c>
      <c r="Q194" s="122">
        <v>26600</v>
      </c>
      <c r="R194" s="40">
        <v>0.25</v>
      </c>
      <c r="S194" s="122">
        <v>11913</v>
      </c>
      <c r="T194" s="146">
        <f t="shared" si="52"/>
        <v>38513</v>
      </c>
      <c r="U194" s="41">
        <v>28200</v>
      </c>
      <c r="V194" s="40">
        <v>0.25</v>
      </c>
      <c r="W194" s="41">
        <v>10359.080000000002</v>
      </c>
      <c r="X194" s="146">
        <f t="shared" si="53"/>
        <v>38559.08</v>
      </c>
      <c r="Y194" s="41">
        <v>30400</v>
      </c>
      <c r="Z194" s="40">
        <v>0.25</v>
      </c>
      <c r="AA194" s="41">
        <v>11291</v>
      </c>
      <c r="AB194" s="146">
        <f t="shared" si="54"/>
        <v>41691</v>
      </c>
      <c r="AC194" s="573">
        <v>39617.318649829598</v>
      </c>
      <c r="AD194" s="563">
        <v>0.25</v>
      </c>
      <c r="AE194" s="572">
        <v>526117.99166973704</v>
      </c>
      <c r="AF194" s="584">
        <f t="shared" si="63"/>
        <v>565735.31031956663</v>
      </c>
      <c r="AG194" s="404">
        <f t="shared" si="46"/>
        <v>125934.63056659444</v>
      </c>
    </row>
    <row r="195" spans="1:33" x14ac:dyDescent="0.2">
      <c r="A195" s="7">
        <v>187</v>
      </c>
      <c r="B195" s="29" t="s">
        <v>424</v>
      </c>
      <c r="C195" s="329" t="s">
        <v>593</v>
      </c>
      <c r="D195" s="332" t="s">
        <v>593</v>
      </c>
      <c r="E195" s="329" t="s">
        <v>593</v>
      </c>
      <c r="F195" s="332" t="s">
        <v>593</v>
      </c>
      <c r="G195" s="271">
        <v>30359.08</v>
      </c>
      <c r="H195" s="243">
        <f t="shared" si="44"/>
        <v>31907.393080000002</v>
      </c>
      <c r="I195" s="158">
        <f t="shared" si="45"/>
        <v>31907.393080000002</v>
      </c>
      <c r="K195" s="133">
        <v>187</v>
      </c>
      <c r="L195" s="198" t="s">
        <v>424</v>
      </c>
      <c r="M195" s="122">
        <v>27600</v>
      </c>
      <c r="N195" s="40">
        <v>0.25</v>
      </c>
      <c r="O195" s="122">
        <v>11395</v>
      </c>
      <c r="P195" s="146">
        <f t="shared" si="51"/>
        <v>38995</v>
      </c>
      <c r="Q195" s="122">
        <v>27200</v>
      </c>
      <c r="R195" s="40">
        <v>0.25</v>
      </c>
      <c r="S195" s="122">
        <v>11809</v>
      </c>
      <c r="T195" s="146">
        <f t="shared" si="52"/>
        <v>39009</v>
      </c>
      <c r="U195" s="41">
        <v>29400</v>
      </c>
      <c r="V195" s="40">
        <v>0.25</v>
      </c>
      <c r="W195" s="41">
        <v>10359.080000000002</v>
      </c>
      <c r="X195" s="146">
        <f t="shared" si="53"/>
        <v>39759.08</v>
      </c>
      <c r="Y195" s="41">
        <v>29600</v>
      </c>
      <c r="Z195" s="40">
        <v>0.25</v>
      </c>
      <c r="AA195" s="41">
        <v>11499</v>
      </c>
      <c r="AB195" s="146">
        <f t="shared" si="54"/>
        <v>41099</v>
      </c>
      <c r="AC195" s="573">
        <v>55464.246109761501</v>
      </c>
      <c r="AD195" s="563">
        <v>0.25</v>
      </c>
      <c r="AE195" s="572">
        <v>978547.770650791</v>
      </c>
      <c r="AF195" s="584">
        <f t="shared" si="63"/>
        <v>1034012.0167605525</v>
      </c>
      <c r="AG195" s="404">
        <f t="shared" si="46"/>
        <v>204130.24830675879</v>
      </c>
    </row>
    <row r="196" spans="1:33" x14ac:dyDescent="0.2">
      <c r="A196" s="7">
        <v>188</v>
      </c>
      <c r="B196" s="29" t="s">
        <v>425</v>
      </c>
      <c r="C196" s="329" t="s">
        <v>593</v>
      </c>
      <c r="D196" s="332" t="s">
        <v>593</v>
      </c>
      <c r="E196" s="329" t="s">
        <v>593</v>
      </c>
      <c r="F196" s="332" t="s">
        <v>593</v>
      </c>
      <c r="G196" s="271">
        <v>30359.08</v>
      </c>
      <c r="H196" s="243">
        <f t="shared" si="44"/>
        <v>31907.393080000002</v>
      </c>
      <c r="I196" s="158">
        <f t="shared" si="45"/>
        <v>31907.393080000002</v>
      </c>
      <c r="K196" s="133">
        <v>188</v>
      </c>
      <c r="L196" s="198" t="s">
        <v>425</v>
      </c>
      <c r="M196" s="122">
        <v>28400</v>
      </c>
      <c r="N196" s="40">
        <v>0.24864864864864866</v>
      </c>
      <c r="O196" s="122">
        <v>11499</v>
      </c>
      <c r="P196" s="146">
        <f t="shared" si="51"/>
        <v>39899</v>
      </c>
      <c r="Q196" s="122">
        <v>27200</v>
      </c>
      <c r="R196" s="40">
        <v>0.24864864864864866</v>
      </c>
      <c r="S196" s="122">
        <v>11809</v>
      </c>
      <c r="T196" s="146">
        <f t="shared" si="52"/>
        <v>39009</v>
      </c>
      <c r="U196" s="41">
        <v>27800</v>
      </c>
      <c r="V196" s="40">
        <v>0.24864864864864866</v>
      </c>
      <c r="W196" s="41">
        <v>10359.080000000002</v>
      </c>
      <c r="X196" s="146">
        <f t="shared" si="53"/>
        <v>38159.08</v>
      </c>
      <c r="Y196" s="41">
        <v>30400</v>
      </c>
      <c r="Z196" s="40">
        <v>0.24864864864864866</v>
      </c>
      <c r="AA196" s="41">
        <v>11809</v>
      </c>
      <c r="AB196" s="146">
        <f t="shared" si="54"/>
        <v>42209</v>
      </c>
      <c r="AC196" s="573">
        <v>71311.173569693303</v>
      </c>
      <c r="AD196" s="563">
        <v>0.248648648648649</v>
      </c>
      <c r="AE196" s="572">
        <v>120436.648695482</v>
      </c>
      <c r="AF196" s="584">
        <f t="shared" si="63"/>
        <v>191747.82226517529</v>
      </c>
      <c r="AG196" s="404">
        <f t="shared" si="46"/>
        <v>63821.882557529221</v>
      </c>
    </row>
    <row r="197" spans="1:33" x14ac:dyDescent="0.2">
      <c r="A197" s="7">
        <v>189</v>
      </c>
      <c r="B197" s="29" t="s">
        <v>439</v>
      </c>
      <c r="C197" s="329" t="s">
        <v>593</v>
      </c>
      <c r="D197" s="332" t="s">
        <v>593</v>
      </c>
      <c r="E197" s="329" t="s">
        <v>593</v>
      </c>
      <c r="F197" s="332" t="s">
        <v>593</v>
      </c>
      <c r="G197" s="271">
        <v>309525.71999999997</v>
      </c>
      <c r="H197" s="243">
        <f t="shared" si="44"/>
        <v>325311.53171999997</v>
      </c>
      <c r="I197" s="158">
        <f t="shared" si="45"/>
        <v>325311.53171999997</v>
      </c>
      <c r="K197" s="133">
        <v>189</v>
      </c>
      <c r="L197" s="198" t="s">
        <v>439</v>
      </c>
      <c r="M197" s="122">
        <v>285420</v>
      </c>
      <c r="N197" s="40">
        <v>0.24864864864864866</v>
      </c>
      <c r="O197" s="122">
        <v>120464</v>
      </c>
      <c r="P197" s="146">
        <f t="shared" si="51"/>
        <v>405884</v>
      </c>
      <c r="Q197" s="122">
        <v>265320</v>
      </c>
      <c r="R197" s="40">
        <v>0.24864864864864866</v>
      </c>
      <c r="S197" s="122">
        <v>123719</v>
      </c>
      <c r="T197" s="146">
        <f t="shared" si="52"/>
        <v>389039</v>
      </c>
      <c r="U197" s="41">
        <v>285420</v>
      </c>
      <c r="V197" s="40">
        <v>0.24864864864864866</v>
      </c>
      <c r="W197" s="41">
        <v>108525.71999999997</v>
      </c>
      <c r="X197" s="146">
        <f t="shared" si="53"/>
        <v>393945.72</v>
      </c>
      <c r="Y197" s="41">
        <v>291450</v>
      </c>
      <c r="Z197" s="40">
        <v>0.24864864864864866</v>
      </c>
      <c r="AA197" s="41">
        <v>117208</v>
      </c>
      <c r="AB197" s="146">
        <f t="shared" si="54"/>
        <v>408658</v>
      </c>
      <c r="AC197" s="573">
        <v>467484.36006798898</v>
      </c>
      <c r="AD197" s="563">
        <v>0.248648648648649</v>
      </c>
      <c r="AE197" s="572">
        <v>29475.285075473199</v>
      </c>
      <c r="AF197" s="584">
        <f t="shared" si="63"/>
        <v>496959.64514346217</v>
      </c>
      <c r="AG197" s="404">
        <f t="shared" si="46"/>
        <v>403299.64947724366</v>
      </c>
    </row>
    <row r="198" spans="1:33" x14ac:dyDescent="0.2">
      <c r="A198" s="7">
        <v>190</v>
      </c>
      <c r="B198" s="29" t="s">
        <v>426</v>
      </c>
      <c r="C198" s="329" t="s">
        <v>593</v>
      </c>
      <c r="D198" s="332" t="s">
        <v>593</v>
      </c>
      <c r="E198" s="329" t="s">
        <v>593</v>
      </c>
      <c r="F198" s="332" t="s">
        <v>593</v>
      </c>
      <c r="G198" s="271">
        <v>579722.36</v>
      </c>
      <c r="H198" s="243">
        <f t="shared" si="44"/>
        <v>609288.20036000002</v>
      </c>
      <c r="I198" s="158">
        <f t="shared" si="45"/>
        <v>609288.20036000002</v>
      </c>
      <c r="K198" s="133">
        <v>190</v>
      </c>
      <c r="L198" s="198" t="s">
        <v>426</v>
      </c>
      <c r="M198" s="122">
        <v>512720</v>
      </c>
      <c r="N198" s="40">
        <v>1.8</v>
      </c>
      <c r="O198" s="122">
        <v>225022</v>
      </c>
      <c r="P198" s="146">
        <f t="shared" si="51"/>
        <v>737742</v>
      </c>
      <c r="Q198" s="122">
        <v>475020</v>
      </c>
      <c r="R198" s="40">
        <v>1.8</v>
      </c>
      <c r="S198" s="122">
        <v>229076</v>
      </c>
      <c r="T198" s="146">
        <f t="shared" si="52"/>
        <v>704096</v>
      </c>
      <c r="U198" s="41">
        <v>535340</v>
      </c>
      <c r="V198" s="40">
        <v>1.8</v>
      </c>
      <c r="W198" s="41">
        <v>202722.36</v>
      </c>
      <c r="X198" s="146">
        <f t="shared" si="53"/>
        <v>738062.36</v>
      </c>
      <c r="Y198" s="41">
        <v>573040</v>
      </c>
      <c r="Z198" s="40">
        <v>1.8</v>
      </c>
      <c r="AA198" s="41">
        <v>229076</v>
      </c>
      <c r="AB198" s="146">
        <f t="shared" si="54"/>
        <v>802116</v>
      </c>
      <c r="AC198" s="573">
        <v>3165252.8618840701</v>
      </c>
      <c r="AD198" s="563">
        <v>1.8</v>
      </c>
      <c r="AE198" s="572">
        <v>54719.8289242295</v>
      </c>
      <c r="AF198" s="584">
        <f t="shared" si="63"/>
        <v>3219972.6908082995</v>
      </c>
      <c r="AG198" s="404">
        <f t="shared" si="46"/>
        <v>1135212.8751947165</v>
      </c>
    </row>
    <row r="199" spans="1:33" x14ac:dyDescent="0.2">
      <c r="A199" s="7">
        <v>191</v>
      </c>
      <c r="B199" s="29" t="s">
        <v>427</v>
      </c>
      <c r="C199" s="329" t="s">
        <v>593</v>
      </c>
      <c r="D199" s="332" t="s">
        <v>593</v>
      </c>
      <c r="E199" s="329" t="s">
        <v>593</v>
      </c>
      <c r="F199" s="332" t="s">
        <v>593</v>
      </c>
      <c r="G199" s="271">
        <v>1765066</v>
      </c>
      <c r="H199" s="243">
        <f t="shared" ref="H199:H217" si="64">G199*5.1%+G199</f>
        <v>1855084.3659999999</v>
      </c>
      <c r="I199" s="158">
        <f t="shared" ref="I199:I217" si="65">AVERAGE(D199,F199,H199)</f>
        <v>1855084.3659999999</v>
      </c>
      <c r="K199" s="133">
        <v>191</v>
      </c>
      <c r="L199" s="198" t="s">
        <v>427</v>
      </c>
      <c r="M199" s="122">
        <v>1594330</v>
      </c>
      <c r="N199" s="40">
        <v>1.8</v>
      </c>
      <c r="O199" s="122">
        <v>679873</v>
      </c>
      <c r="P199" s="146">
        <f t="shared" si="51"/>
        <v>2274203</v>
      </c>
      <c r="Q199" s="122">
        <v>1536980</v>
      </c>
      <c r="R199" s="40">
        <v>1.8</v>
      </c>
      <c r="S199" s="122">
        <v>704595</v>
      </c>
      <c r="T199" s="146">
        <f t="shared" si="52"/>
        <v>2241575</v>
      </c>
      <c r="U199" s="41">
        <v>1674620</v>
      </c>
      <c r="V199" s="40">
        <v>1.8</v>
      </c>
      <c r="W199" s="41">
        <v>618066</v>
      </c>
      <c r="X199" s="146">
        <f t="shared" si="53"/>
        <v>2292686</v>
      </c>
      <c r="Y199" s="41">
        <v>1663150</v>
      </c>
      <c r="Z199" s="40">
        <v>1.8</v>
      </c>
      <c r="AA199" s="41">
        <v>686053</v>
      </c>
      <c r="AB199" s="146">
        <f t="shared" si="54"/>
        <v>2349203</v>
      </c>
      <c r="AC199" s="573">
        <v>665570.95331713802</v>
      </c>
      <c r="AD199" s="563">
        <v>1.8</v>
      </c>
      <c r="AE199" s="572">
        <v>64077.051184234399</v>
      </c>
      <c r="AF199" s="584">
        <f t="shared" si="63"/>
        <v>729648.00450137246</v>
      </c>
      <c r="AG199" s="404">
        <f t="shared" ref="AG199:AG238" si="66">AVERAGE(I199,P199,T199,X199,AB199,AF199)</f>
        <v>1957066.5617502287</v>
      </c>
    </row>
    <row r="200" spans="1:33" x14ac:dyDescent="0.2">
      <c r="A200" s="7">
        <v>192</v>
      </c>
      <c r="B200" s="29" t="s">
        <v>428</v>
      </c>
      <c r="C200" s="329" t="s">
        <v>593</v>
      </c>
      <c r="D200" s="332" t="s">
        <v>593</v>
      </c>
      <c r="E200" s="329" t="s">
        <v>593</v>
      </c>
      <c r="F200" s="332" t="s">
        <v>593</v>
      </c>
      <c r="G200" s="271">
        <v>783738.34</v>
      </c>
      <c r="H200" s="243">
        <f t="shared" si="64"/>
        <v>823708.99533999991</v>
      </c>
      <c r="I200" s="158">
        <f t="shared" si="65"/>
        <v>823708.99533999991</v>
      </c>
      <c r="K200" s="133">
        <v>192</v>
      </c>
      <c r="L200" s="198" t="s">
        <v>428</v>
      </c>
      <c r="M200" s="122">
        <v>687150</v>
      </c>
      <c r="N200" s="40">
        <v>1.29</v>
      </c>
      <c r="O200" s="122">
        <v>307707</v>
      </c>
      <c r="P200" s="146">
        <f t="shared" si="51"/>
        <v>994857</v>
      </c>
      <c r="Q200" s="122">
        <v>661700</v>
      </c>
      <c r="R200" s="40">
        <v>1.29</v>
      </c>
      <c r="S200" s="122">
        <v>315949</v>
      </c>
      <c r="T200" s="146">
        <f t="shared" si="52"/>
        <v>977649</v>
      </c>
      <c r="U200" s="41">
        <v>707510</v>
      </c>
      <c r="V200" s="40">
        <v>1.29</v>
      </c>
      <c r="W200" s="41">
        <v>274738.33999999997</v>
      </c>
      <c r="X200" s="146">
        <f t="shared" si="53"/>
        <v>982248.34</v>
      </c>
      <c r="Y200" s="41">
        <v>748230</v>
      </c>
      <c r="Z200" s="40">
        <v>1.29</v>
      </c>
      <c r="AA200" s="41">
        <v>310454</v>
      </c>
      <c r="AB200" s="146">
        <f t="shared" si="54"/>
        <v>1058684</v>
      </c>
      <c r="AC200" s="573">
        <v>610106.70720737602</v>
      </c>
      <c r="AD200" s="563">
        <v>1.29</v>
      </c>
      <c r="AE200" s="572">
        <v>147384.34884109601</v>
      </c>
      <c r="AF200" s="584">
        <f t="shared" si="63"/>
        <v>757491.05604847206</v>
      </c>
      <c r="AG200" s="404">
        <f t="shared" si="66"/>
        <v>932439.73189807869</v>
      </c>
    </row>
    <row r="201" spans="1:33" x14ac:dyDescent="0.2">
      <c r="A201" s="7">
        <v>193</v>
      </c>
      <c r="B201" s="29" t="s">
        <v>429</v>
      </c>
      <c r="C201" s="329" t="s">
        <v>593</v>
      </c>
      <c r="D201" s="332" t="s">
        <v>593</v>
      </c>
      <c r="E201" s="329" t="s">
        <v>593</v>
      </c>
      <c r="F201" s="332" t="s">
        <v>593</v>
      </c>
      <c r="G201" s="271">
        <v>816863.4</v>
      </c>
      <c r="H201" s="243">
        <f t="shared" si="64"/>
        <v>858523.43339999998</v>
      </c>
      <c r="I201" s="158">
        <f t="shared" si="65"/>
        <v>858523.43339999998</v>
      </c>
      <c r="K201" s="133">
        <v>193</v>
      </c>
      <c r="L201" s="198" t="s">
        <v>429</v>
      </c>
      <c r="M201" s="122">
        <v>732780</v>
      </c>
      <c r="N201" s="40">
        <v>1.29</v>
      </c>
      <c r="O201" s="122">
        <v>314450</v>
      </c>
      <c r="P201" s="146">
        <f t="shared" si="51"/>
        <v>1047230</v>
      </c>
      <c r="Q201" s="122">
        <v>663750</v>
      </c>
      <c r="R201" s="40">
        <v>1.29</v>
      </c>
      <c r="S201" s="122">
        <v>325884</v>
      </c>
      <c r="T201" s="146">
        <f t="shared" si="52"/>
        <v>989634</v>
      </c>
      <c r="U201" s="41">
        <v>743400</v>
      </c>
      <c r="V201" s="40">
        <v>1.29</v>
      </c>
      <c r="W201" s="41">
        <v>285863.40000000002</v>
      </c>
      <c r="X201" s="146">
        <f t="shared" si="53"/>
        <v>1029263.4</v>
      </c>
      <c r="Y201" s="41">
        <v>791190</v>
      </c>
      <c r="Z201" s="40">
        <v>1.29</v>
      </c>
      <c r="AA201" s="41">
        <v>317308</v>
      </c>
      <c r="AB201" s="146">
        <f t="shared" si="54"/>
        <v>1108498</v>
      </c>
      <c r="AC201" s="573">
        <v>713111.735696933</v>
      </c>
      <c r="AD201" s="563">
        <v>1.29</v>
      </c>
      <c r="AE201" s="572">
        <v>28104.5258501891</v>
      </c>
      <c r="AF201" s="584">
        <f t="shared" si="63"/>
        <v>741216.26154712215</v>
      </c>
      <c r="AG201" s="404">
        <f t="shared" si="66"/>
        <v>962394.18249118701</v>
      </c>
    </row>
    <row r="202" spans="1:33" x14ac:dyDescent="0.2">
      <c r="A202" s="7">
        <v>194</v>
      </c>
      <c r="B202" s="29" t="s">
        <v>430</v>
      </c>
      <c r="C202" s="329" t="s">
        <v>593</v>
      </c>
      <c r="D202" s="332" t="s">
        <v>593</v>
      </c>
      <c r="E202" s="329" t="s">
        <v>593</v>
      </c>
      <c r="F202" s="332" t="s">
        <v>593</v>
      </c>
      <c r="G202" s="271">
        <v>986534.40000000002</v>
      </c>
      <c r="H202" s="243">
        <f t="shared" si="64"/>
        <v>1036847.6544</v>
      </c>
      <c r="I202" s="158">
        <f t="shared" si="65"/>
        <v>1036847.6544</v>
      </c>
      <c r="K202" s="133">
        <v>194</v>
      </c>
      <c r="L202" s="198" t="s">
        <v>430</v>
      </c>
      <c r="M202" s="122">
        <v>916630</v>
      </c>
      <c r="N202" s="40">
        <v>1.29</v>
      </c>
      <c r="O202" s="122">
        <v>386999</v>
      </c>
      <c r="P202" s="146">
        <f t="shared" si="51"/>
        <v>1303629</v>
      </c>
      <c r="Q202" s="122">
        <v>846120</v>
      </c>
      <c r="R202" s="40">
        <v>1.29</v>
      </c>
      <c r="S202" s="122">
        <v>386999</v>
      </c>
      <c r="T202" s="146">
        <f t="shared" si="52"/>
        <v>1233119</v>
      </c>
      <c r="U202" s="41">
        <v>890990</v>
      </c>
      <c r="V202" s="40">
        <v>1.29</v>
      </c>
      <c r="W202" s="41">
        <v>345534.4</v>
      </c>
      <c r="X202" s="146">
        <f t="shared" si="53"/>
        <v>1236524.3999999999</v>
      </c>
      <c r="Y202" s="41">
        <v>935860</v>
      </c>
      <c r="Z202" s="40">
        <v>1.29</v>
      </c>
      <c r="AA202" s="41">
        <v>393909</v>
      </c>
      <c r="AB202" s="146">
        <f t="shared" si="54"/>
        <v>1329769</v>
      </c>
      <c r="AC202" s="573">
        <v>717974.31051254203</v>
      </c>
      <c r="AD202" s="563">
        <v>1.29</v>
      </c>
      <c r="AE202" s="572">
        <v>85822.327291557405</v>
      </c>
      <c r="AF202" s="584">
        <f t="shared" si="63"/>
        <v>803796.63780409948</v>
      </c>
      <c r="AG202" s="404">
        <f t="shared" si="66"/>
        <v>1157280.9487006832</v>
      </c>
    </row>
    <row r="203" spans="1:33" x14ac:dyDescent="0.2">
      <c r="A203" s="7">
        <v>195</v>
      </c>
      <c r="B203" s="29" t="s">
        <v>431</v>
      </c>
      <c r="C203" s="329" t="s">
        <v>593</v>
      </c>
      <c r="D203" s="332" t="s">
        <v>593</v>
      </c>
      <c r="E203" s="329" t="s">
        <v>593</v>
      </c>
      <c r="F203" s="332" t="s">
        <v>593</v>
      </c>
      <c r="G203" s="271">
        <v>951096</v>
      </c>
      <c r="H203" s="243">
        <f t="shared" si="64"/>
        <v>999601.89599999995</v>
      </c>
      <c r="I203" s="158">
        <f t="shared" si="65"/>
        <v>999601.89599999995</v>
      </c>
      <c r="K203" s="133">
        <v>195</v>
      </c>
      <c r="L203" s="198" t="s">
        <v>431</v>
      </c>
      <c r="M203" s="122">
        <v>852840</v>
      </c>
      <c r="N203" s="40">
        <v>1.1100000000000001</v>
      </c>
      <c r="O203" s="122">
        <v>366406</v>
      </c>
      <c r="P203" s="146">
        <f t="shared" si="51"/>
        <v>1219246</v>
      </c>
      <c r="Q203" s="122">
        <v>815760</v>
      </c>
      <c r="R203" s="40">
        <v>1.1100000000000001</v>
      </c>
      <c r="S203" s="122">
        <v>383060</v>
      </c>
      <c r="T203" s="146">
        <f t="shared" si="52"/>
        <v>1198820</v>
      </c>
      <c r="U203" s="41">
        <v>859020</v>
      </c>
      <c r="V203" s="40">
        <v>1.1100000000000001</v>
      </c>
      <c r="W203" s="41">
        <v>333096</v>
      </c>
      <c r="X203" s="146">
        <f t="shared" si="53"/>
        <v>1192116</v>
      </c>
      <c r="Y203" s="41">
        <v>896100</v>
      </c>
      <c r="Z203" s="40">
        <v>1.1100000000000001</v>
      </c>
      <c r="AA203" s="41">
        <v>369737</v>
      </c>
      <c r="AB203" s="146">
        <f t="shared" si="54"/>
        <v>1265837</v>
      </c>
      <c r="AC203" s="573">
        <v>731915.55926035903</v>
      </c>
      <c r="AD203" s="563">
        <v>1.1100000000000001</v>
      </c>
      <c r="AE203" s="572">
        <v>127938.83975871099</v>
      </c>
      <c r="AF203" s="584">
        <f t="shared" si="63"/>
        <v>859854.39901906997</v>
      </c>
      <c r="AG203" s="404">
        <f t="shared" si="66"/>
        <v>1122579.2158365117</v>
      </c>
    </row>
    <row r="204" spans="1:33" x14ac:dyDescent="0.2">
      <c r="A204" s="7">
        <v>196</v>
      </c>
      <c r="B204" s="29" t="s">
        <v>432</v>
      </c>
      <c r="C204" s="329" t="s">
        <v>593</v>
      </c>
      <c r="D204" s="332" t="s">
        <v>593</v>
      </c>
      <c r="E204" s="329" t="s">
        <v>593</v>
      </c>
      <c r="F204" s="332" t="s">
        <v>593</v>
      </c>
      <c r="G204" s="271">
        <v>911536</v>
      </c>
      <c r="H204" s="243">
        <f t="shared" si="64"/>
        <v>958024.33600000001</v>
      </c>
      <c r="I204" s="158">
        <f t="shared" si="65"/>
        <v>958024.33600000001</v>
      </c>
      <c r="K204" s="133">
        <v>196</v>
      </c>
      <c r="L204" s="198" t="s">
        <v>432</v>
      </c>
      <c r="M204" s="122">
        <v>846560</v>
      </c>
      <c r="N204" s="40">
        <v>1.05</v>
      </c>
      <c r="O204" s="122">
        <v>357880</v>
      </c>
      <c r="P204" s="146">
        <f t="shared" ref="P204:P238" si="67">+M204+O204</f>
        <v>1204440</v>
      </c>
      <c r="Q204" s="122">
        <v>811040</v>
      </c>
      <c r="R204" s="40">
        <v>1.05</v>
      </c>
      <c r="S204" s="122">
        <v>364271</v>
      </c>
      <c r="T204" s="146">
        <f t="shared" ref="T204:T238" si="68">+Q204+S204</f>
        <v>1175311</v>
      </c>
      <c r="U204" s="41">
        <v>822880</v>
      </c>
      <c r="V204" s="40">
        <v>1.05</v>
      </c>
      <c r="W204" s="41">
        <v>319536</v>
      </c>
      <c r="X204" s="146">
        <f t="shared" ref="X204:X238" si="69">+U204+W204</f>
        <v>1142416</v>
      </c>
      <c r="Y204" s="41">
        <v>882080</v>
      </c>
      <c r="Z204" s="40">
        <v>1.05</v>
      </c>
      <c r="AA204" s="41">
        <v>348294</v>
      </c>
      <c r="AB204" s="146">
        <f t="shared" ref="AB204:AB238" si="70">+Y204+AA204</f>
        <v>1230374</v>
      </c>
      <c r="AC204" s="573">
        <v>509014.00257652201</v>
      </c>
      <c r="AD204" s="563">
        <v>1.05</v>
      </c>
      <c r="AE204" s="572">
        <v>86790.927232968199</v>
      </c>
      <c r="AF204" s="584">
        <f t="shared" si="63"/>
        <v>595804.92980949022</v>
      </c>
      <c r="AG204" s="404">
        <f t="shared" si="66"/>
        <v>1051061.7109682483</v>
      </c>
    </row>
    <row r="205" spans="1:33" x14ac:dyDescent="0.2">
      <c r="A205" s="7">
        <v>197</v>
      </c>
      <c r="B205" s="29" t="s">
        <v>433</v>
      </c>
      <c r="C205" s="329" t="s">
        <v>593</v>
      </c>
      <c r="D205" s="332" t="s">
        <v>593</v>
      </c>
      <c r="E205" s="329" t="s">
        <v>593</v>
      </c>
      <c r="F205" s="332" t="s">
        <v>593</v>
      </c>
      <c r="G205" s="271">
        <v>1071616</v>
      </c>
      <c r="H205" s="243">
        <f t="shared" si="64"/>
        <v>1126268.416</v>
      </c>
      <c r="I205" s="158">
        <f t="shared" si="65"/>
        <v>1126268.416</v>
      </c>
      <c r="K205" s="133">
        <v>197</v>
      </c>
      <c r="L205" s="198" t="s">
        <v>433</v>
      </c>
      <c r="M205" s="122">
        <v>961860</v>
      </c>
      <c r="N205" s="40">
        <v>1.1100000000000001</v>
      </c>
      <c r="O205" s="122">
        <v>415824</v>
      </c>
      <c r="P205" s="146">
        <f t="shared" si="67"/>
        <v>1377684</v>
      </c>
      <c r="Q205" s="122">
        <v>954890</v>
      </c>
      <c r="R205" s="40">
        <v>1.1100000000000001</v>
      </c>
      <c r="S205" s="122">
        <v>434555</v>
      </c>
      <c r="T205" s="146">
        <f t="shared" si="68"/>
        <v>1389445</v>
      </c>
      <c r="U205" s="41">
        <v>1003680</v>
      </c>
      <c r="V205" s="40">
        <v>1.1100000000000001</v>
      </c>
      <c r="W205" s="41">
        <v>374616</v>
      </c>
      <c r="X205" s="146">
        <f t="shared" si="69"/>
        <v>1378296</v>
      </c>
      <c r="Y205" s="41">
        <v>1038530</v>
      </c>
      <c r="Z205" s="40">
        <v>1.1100000000000001</v>
      </c>
      <c r="AA205" s="41">
        <v>408331</v>
      </c>
      <c r="AB205" s="146">
        <f t="shared" si="70"/>
        <v>1446861</v>
      </c>
      <c r="AC205" s="573">
        <v>509014.00257652201</v>
      </c>
      <c r="AD205" s="563">
        <v>1.1100000000000001</v>
      </c>
      <c r="AE205" s="572">
        <v>125475.99142878399</v>
      </c>
      <c r="AF205" s="584">
        <f t="shared" si="63"/>
        <v>634489.99400530604</v>
      </c>
      <c r="AG205" s="404">
        <f t="shared" si="66"/>
        <v>1225507.4016675509</v>
      </c>
    </row>
    <row r="206" spans="1:33" x14ac:dyDescent="0.2">
      <c r="A206" s="7">
        <v>198</v>
      </c>
      <c r="B206" s="29" t="s">
        <v>434</v>
      </c>
      <c r="C206" s="329" t="s">
        <v>593</v>
      </c>
      <c r="D206" s="332" t="s">
        <v>593</v>
      </c>
      <c r="E206" s="329" t="s">
        <v>593</v>
      </c>
      <c r="F206" s="332" t="s">
        <v>593</v>
      </c>
      <c r="G206" s="271">
        <v>949366.4</v>
      </c>
      <c r="H206" s="243">
        <f t="shared" si="64"/>
        <v>997784.08640000003</v>
      </c>
      <c r="I206" s="158">
        <f t="shared" si="65"/>
        <v>997784.08640000003</v>
      </c>
      <c r="K206" s="133">
        <v>198</v>
      </c>
      <c r="L206" s="198" t="s">
        <v>434</v>
      </c>
      <c r="M206" s="122">
        <v>888480</v>
      </c>
      <c r="N206" s="40">
        <v>1.05</v>
      </c>
      <c r="O206" s="122">
        <v>368927</v>
      </c>
      <c r="P206" s="146">
        <f t="shared" si="67"/>
        <v>1257407</v>
      </c>
      <c r="Q206" s="122">
        <v>851460</v>
      </c>
      <c r="R206" s="40">
        <v>1.05</v>
      </c>
      <c r="S206" s="122">
        <v>375574</v>
      </c>
      <c r="T206" s="146">
        <f t="shared" si="68"/>
        <v>1227034</v>
      </c>
      <c r="U206" s="41">
        <v>900820</v>
      </c>
      <c r="V206" s="40">
        <v>1.05</v>
      </c>
      <c r="W206" s="41">
        <v>332366.40000000002</v>
      </c>
      <c r="X206" s="146">
        <f t="shared" si="69"/>
        <v>1233186.3999999999</v>
      </c>
      <c r="Y206" s="41">
        <v>906990</v>
      </c>
      <c r="Z206" s="40">
        <v>1.05</v>
      </c>
      <c r="AA206" s="41">
        <v>368927</v>
      </c>
      <c r="AB206" s="146">
        <f t="shared" si="70"/>
        <v>1275917</v>
      </c>
      <c r="AC206" s="573">
        <v>713111.735696933</v>
      </c>
      <c r="AD206" s="563">
        <v>1.05</v>
      </c>
      <c r="AE206" s="572">
        <v>45369.753317784904</v>
      </c>
      <c r="AF206" s="584">
        <f t="shared" si="63"/>
        <v>758481.48901471787</v>
      </c>
      <c r="AG206" s="404">
        <f t="shared" si="66"/>
        <v>1124968.3292357863</v>
      </c>
    </row>
    <row r="207" spans="1:33" x14ac:dyDescent="0.2">
      <c r="A207" s="7">
        <v>199</v>
      </c>
      <c r="B207" s="29" t="s">
        <v>440</v>
      </c>
      <c r="C207" s="329" t="s">
        <v>593</v>
      </c>
      <c r="D207" s="332" t="s">
        <v>593</v>
      </c>
      <c r="E207" s="329" t="s">
        <v>593</v>
      </c>
      <c r="F207" s="332" t="s">
        <v>593</v>
      </c>
      <c r="G207" s="271">
        <v>381517.56</v>
      </c>
      <c r="H207" s="243">
        <f t="shared" si="64"/>
        <v>400974.95555999997</v>
      </c>
      <c r="I207" s="158">
        <f t="shared" si="65"/>
        <v>400974.95555999997</v>
      </c>
      <c r="K207" s="133">
        <v>199</v>
      </c>
      <c r="L207" s="198" t="s">
        <v>440</v>
      </c>
      <c r="M207" s="122">
        <v>347200</v>
      </c>
      <c r="N207" s="40">
        <v>1.05</v>
      </c>
      <c r="O207" s="122">
        <v>146869</v>
      </c>
      <c r="P207" s="146">
        <f t="shared" si="67"/>
        <v>494069</v>
      </c>
      <c r="Q207" s="122">
        <v>314960</v>
      </c>
      <c r="R207" s="40">
        <v>1.05</v>
      </c>
      <c r="S207" s="122">
        <v>154880</v>
      </c>
      <c r="T207" s="146">
        <f t="shared" si="68"/>
        <v>469840</v>
      </c>
      <c r="U207" s="41">
        <v>359600</v>
      </c>
      <c r="V207" s="40">
        <v>1.05</v>
      </c>
      <c r="W207" s="41">
        <v>133517.56</v>
      </c>
      <c r="X207" s="146">
        <f t="shared" si="69"/>
        <v>493117.56</v>
      </c>
      <c r="Y207" s="41">
        <v>372000</v>
      </c>
      <c r="Z207" s="40">
        <v>1.05</v>
      </c>
      <c r="AA207" s="41">
        <v>150875</v>
      </c>
      <c r="AB207" s="146">
        <f t="shared" si="70"/>
        <v>522875</v>
      </c>
      <c r="AC207" s="573">
        <v>467484.36006798898</v>
      </c>
      <c r="AD207" s="563">
        <v>1.05</v>
      </c>
      <c r="AE207" s="572">
        <v>390365.287584231</v>
      </c>
      <c r="AF207" s="584">
        <f t="shared" si="63"/>
        <v>857849.64765221998</v>
      </c>
      <c r="AG207" s="404">
        <f t="shared" si="66"/>
        <v>539787.69386870333</v>
      </c>
    </row>
    <row r="208" spans="1:33" x14ac:dyDescent="0.2">
      <c r="A208" s="7">
        <v>200</v>
      </c>
      <c r="B208" s="13" t="s">
        <v>403</v>
      </c>
      <c r="C208" s="329" t="s">
        <v>593</v>
      </c>
      <c r="D208" s="332" t="s">
        <v>593</v>
      </c>
      <c r="E208" s="329" t="s">
        <v>593</v>
      </c>
      <c r="F208" s="332" t="s">
        <v>593</v>
      </c>
      <c r="G208" s="271">
        <v>518981.2</v>
      </c>
      <c r="H208" s="243">
        <f t="shared" si="64"/>
        <v>545449.24120000005</v>
      </c>
      <c r="I208" s="158">
        <f t="shared" si="65"/>
        <v>545449.24120000005</v>
      </c>
      <c r="K208" s="133">
        <v>200</v>
      </c>
      <c r="L208" s="206" t="s">
        <v>403</v>
      </c>
      <c r="M208" s="122">
        <v>468430</v>
      </c>
      <c r="N208" s="40">
        <v>1.05</v>
      </c>
      <c r="O208" s="122">
        <v>203819</v>
      </c>
      <c r="P208" s="146">
        <f t="shared" si="67"/>
        <v>672249</v>
      </c>
      <c r="Q208" s="122">
        <v>427990</v>
      </c>
      <c r="R208" s="40">
        <v>1.05</v>
      </c>
      <c r="S208" s="122">
        <v>211098</v>
      </c>
      <c r="T208" s="146">
        <f t="shared" si="68"/>
        <v>639088</v>
      </c>
      <c r="U208" s="41">
        <v>498760</v>
      </c>
      <c r="V208" s="40">
        <v>1.05</v>
      </c>
      <c r="W208" s="41">
        <v>181981.2</v>
      </c>
      <c r="X208" s="146">
        <f t="shared" si="69"/>
        <v>680741.2</v>
      </c>
      <c r="Y208" s="41">
        <v>492020</v>
      </c>
      <c r="Z208" s="40">
        <v>1.05</v>
      </c>
      <c r="AA208" s="41">
        <v>203819</v>
      </c>
      <c r="AB208" s="146">
        <f t="shared" si="70"/>
        <v>695839</v>
      </c>
      <c r="AC208" s="584">
        <v>1239229.72736667</v>
      </c>
      <c r="AD208" s="563">
        <v>1.05</v>
      </c>
      <c r="AE208" s="572">
        <v>119533.37383026601</v>
      </c>
      <c r="AF208" s="584">
        <f t="shared" si="63"/>
        <v>1358763.1011969361</v>
      </c>
      <c r="AG208" s="404">
        <f t="shared" si="66"/>
        <v>765354.92373282276</v>
      </c>
    </row>
    <row r="209" spans="1:33" x14ac:dyDescent="0.2">
      <c r="A209" s="7">
        <v>201</v>
      </c>
      <c r="B209" s="13" t="s">
        <v>239</v>
      </c>
      <c r="C209" s="329" t="s">
        <v>593</v>
      </c>
      <c r="D209" s="332" t="s">
        <v>593</v>
      </c>
      <c r="E209" s="329" t="s">
        <v>593</v>
      </c>
      <c r="F209" s="332" t="s">
        <v>593</v>
      </c>
      <c r="G209" s="271">
        <v>3749387.32</v>
      </c>
      <c r="H209" s="243">
        <f t="shared" si="64"/>
        <v>3940606.07332</v>
      </c>
      <c r="I209" s="158">
        <f t="shared" si="65"/>
        <v>3940606.07332</v>
      </c>
      <c r="K209" s="133">
        <v>201</v>
      </c>
      <c r="L209" s="206" t="s">
        <v>239</v>
      </c>
      <c r="M209" s="122">
        <v>3411800</v>
      </c>
      <c r="N209" s="40">
        <v>0.15</v>
      </c>
      <c r="O209" s="122">
        <v>1469874</v>
      </c>
      <c r="P209" s="146">
        <f t="shared" si="67"/>
        <v>4881674</v>
      </c>
      <c r="Q209" s="122">
        <v>3363060</v>
      </c>
      <c r="R209" s="40">
        <v>0.15</v>
      </c>
      <c r="S209" s="122">
        <v>1509245</v>
      </c>
      <c r="T209" s="146">
        <f t="shared" si="68"/>
        <v>4872305</v>
      </c>
      <c r="U209" s="41">
        <v>3484910</v>
      </c>
      <c r="V209" s="40">
        <v>0.15</v>
      </c>
      <c r="W209" s="41">
        <v>1312387.3199999998</v>
      </c>
      <c r="X209" s="146">
        <f t="shared" si="69"/>
        <v>4797297.32</v>
      </c>
      <c r="Y209" s="41">
        <v>3655500</v>
      </c>
      <c r="Z209" s="40">
        <v>0.15</v>
      </c>
      <c r="AA209" s="41">
        <v>1430502</v>
      </c>
      <c r="AB209" s="146">
        <f t="shared" si="70"/>
        <v>5086002</v>
      </c>
      <c r="AC209" s="584">
        <v>514536.5</v>
      </c>
      <c r="AD209" s="563">
        <v>0.15</v>
      </c>
      <c r="AE209" s="572">
        <v>122003.5</v>
      </c>
      <c r="AF209" s="584">
        <f t="shared" si="63"/>
        <v>636540</v>
      </c>
      <c r="AG209" s="404">
        <f t="shared" si="66"/>
        <v>4035737.3988866671</v>
      </c>
    </row>
    <row r="210" spans="1:33" x14ac:dyDescent="0.2">
      <c r="A210" s="7">
        <v>202</v>
      </c>
      <c r="B210" s="13" t="s">
        <v>455</v>
      </c>
      <c r="C210" s="329" t="s">
        <v>593</v>
      </c>
      <c r="D210" s="332" t="s">
        <v>593</v>
      </c>
      <c r="E210" s="329" t="s">
        <v>593</v>
      </c>
      <c r="F210" s="332" t="s">
        <v>593</v>
      </c>
      <c r="G210" s="271">
        <v>1745148</v>
      </c>
      <c r="H210" s="243">
        <f t="shared" si="64"/>
        <v>1834150.548</v>
      </c>
      <c r="I210" s="158">
        <f t="shared" si="65"/>
        <v>1834150.548</v>
      </c>
      <c r="K210" s="133">
        <v>202</v>
      </c>
      <c r="L210" s="206" t="s">
        <v>455</v>
      </c>
      <c r="M210" s="122">
        <v>1564920</v>
      </c>
      <c r="N210" s="40">
        <v>1.1499999999999999</v>
      </c>
      <c r="O210" s="122">
        <v>678374</v>
      </c>
      <c r="P210" s="146">
        <f t="shared" si="67"/>
        <v>2243294</v>
      </c>
      <c r="Q210" s="122">
        <v>1519560</v>
      </c>
      <c r="R210" s="40">
        <v>1.1499999999999999</v>
      </c>
      <c r="S210" s="122">
        <v>702820</v>
      </c>
      <c r="T210" s="146">
        <f t="shared" si="68"/>
        <v>2222380</v>
      </c>
      <c r="U210" s="41">
        <v>1689660</v>
      </c>
      <c r="V210" s="40">
        <v>1.1499999999999999</v>
      </c>
      <c r="W210" s="41">
        <v>611148</v>
      </c>
      <c r="X210" s="146">
        <f t="shared" si="69"/>
        <v>2300808</v>
      </c>
      <c r="Y210" s="41">
        <v>1644300</v>
      </c>
      <c r="Z210" s="40">
        <v>1.1499999999999999</v>
      </c>
      <c r="AA210" s="41">
        <v>666151</v>
      </c>
      <c r="AB210" s="146">
        <f t="shared" si="70"/>
        <v>2310451</v>
      </c>
      <c r="AC210" s="584">
        <v>360500</v>
      </c>
      <c r="AD210" s="563">
        <v>1.1499999999999999</v>
      </c>
      <c r="AE210" s="572">
        <v>92700</v>
      </c>
      <c r="AF210" s="584">
        <f t="shared" si="63"/>
        <v>453200</v>
      </c>
      <c r="AG210" s="404">
        <f t="shared" si="66"/>
        <v>1894047.2580000001</v>
      </c>
    </row>
    <row r="211" spans="1:33" ht="25.5" x14ac:dyDescent="0.2">
      <c r="A211" s="7">
        <v>203</v>
      </c>
      <c r="B211" s="12" t="s">
        <v>503</v>
      </c>
      <c r="C211" s="329" t="s">
        <v>593</v>
      </c>
      <c r="D211" s="332" t="s">
        <v>593</v>
      </c>
      <c r="E211" s="329" t="s">
        <v>593</v>
      </c>
      <c r="F211" s="332" t="s">
        <v>593</v>
      </c>
      <c r="G211" s="271">
        <v>659365.38</v>
      </c>
      <c r="H211" s="243">
        <f t="shared" si="64"/>
        <v>692993.01437999995</v>
      </c>
      <c r="I211" s="158">
        <f t="shared" si="65"/>
        <v>692993.01437999995</v>
      </c>
      <c r="K211" s="133">
        <v>203</v>
      </c>
      <c r="L211" s="124" t="s">
        <v>503</v>
      </c>
      <c r="M211" s="122">
        <v>583440</v>
      </c>
      <c r="N211" s="40">
        <v>1.1100000000000001</v>
      </c>
      <c r="O211" s="41">
        <v>258009</v>
      </c>
      <c r="P211" s="146">
        <f t="shared" si="67"/>
        <v>841449</v>
      </c>
      <c r="Q211" s="123">
        <v>587730</v>
      </c>
      <c r="R211" s="40">
        <v>1.1100000000000001</v>
      </c>
      <c r="S211" s="41">
        <v>264920</v>
      </c>
      <c r="T211" s="146">
        <f t="shared" si="68"/>
        <v>852650</v>
      </c>
      <c r="U211" s="123">
        <v>596310</v>
      </c>
      <c r="V211" s="40">
        <v>1.1100000000000001</v>
      </c>
      <c r="W211" s="41">
        <v>230365.38</v>
      </c>
      <c r="X211" s="146">
        <f t="shared" si="69"/>
        <v>826675.38</v>
      </c>
      <c r="Y211" s="123">
        <v>639210</v>
      </c>
      <c r="Z211" s="40">
        <v>1.1100000000000001</v>
      </c>
      <c r="AA211" s="41">
        <v>258009</v>
      </c>
      <c r="AB211" s="146">
        <f t="shared" si="70"/>
        <v>897219</v>
      </c>
      <c r="AC211" s="571">
        <v>499178.21498785302</v>
      </c>
      <c r="AD211" s="563">
        <v>1.1100000000000001</v>
      </c>
      <c r="AE211" s="570">
        <v>145427.253299795</v>
      </c>
      <c r="AF211" s="570">
        <f t="shared" si="63"/>
        <v>644605.46828764805</v>
      </c>
      <c r="AG211" s="404">
        <f t="shared" si="66"/>
        <v>792598.64377794135</v>
      </c>
    </row>
    <row r="212" spans="1:33" x14ac:dyDescent="0.2">
      <c r="A212" s="7">
        <v>204</v>
      </c>
      <c r="B212" s="29" t="s">
        <v>464</v>
      </c>
      <c r="C212" s="329" t="s">
        <v>593</v>
      </c>
      <c r="D212" s="332" t="s">
        <v>593</v>
      </c>
      <c r="E212" s="329" t="s">
        <v>593</v>
      </c>
      <c r="F212" s="332" t="s">
        <v>593</v>
      </c>
      <c r="G212" s="271">
        <v>2837150.28</v>
      </c>
      <c r="H212" s="243">
        <f t="shared" si="64"/>
        <v>2981844.9442799999</v>
      </c>
      <c r="I212" s="158">
        <f t="shared" si="65"/>
        <v>2981844.9442799999</v>
      </c>
      <c r="K212" s="133">
        <v>204</v>
      </c>
      <c r="L212" s="198" t="s">
        <v>464</v>
      </c>
      <c r="M212" s="122">
        <v>2581600</v>
      </c>
      <c r="N212" s="40">
        <v>1.05</v>
      </c>
      <c r="O212" s="122">
        <v>1112328</v>
      </c>
      <c r="P212" s="146">
        <f t="shared" si="67"/>
        <v>3693928</v>
      </c>
      <c r="Q212" s="122">
        <v>2470960</v>
      </c>
      <c r="R212" s="40">
        <v>1.05</v>
      </c>
      <c r="S212" s="122">
        <v>1122260</v>
      </c>
      <c r="T212" s="146">
        <f t="shared" si="68"/>
        <v>3593220</v>
      </c>
      <c r="U212" s="122">
        <v>2673800</v>
      </c>
      <c r="V212" s="40">
        <v>1.05</v>
      </c>
      <c r="W212" s="122">
        <v>993150.2799999998</v>
      </c>
      <c r="X212" s="146">
        <f t="shared" si="69"/>
        <v>3666950.28</v>
      </c>
      <c r="Y212" s="122">
        <v>2766000</v>
      </c>
      <c r="Z212" s="40">
        <v>1.05</v>
      </c>
      <c r="AA212" s="122">
        <v>1102397</v>
      </c>
      <c r="AB212" s="146">
        <f t="shared" si="70"/>
        <v>3868397</v>
      </c>
      <c r="AC212" s="573">
        <v>610106.70720737602</v>
      </c>
      <c r="AD212" s="563">
        <v>1.05</v>
      </c>
      <c r="AE212" s="572">
        <v>36733.177852121997</v>
      </c>
      <c r="AF212" s="584">
        <f t="shared" si="63"/>
        <v>646839.88505949802</v>
      </c>
      <c r="AG212" s="404">
        <f t="shared" si="66"/>
        <v>3075196.6848899163</v>
      </c>
    </row>
    <row r="213" spans="1:33" x14ac:dyDescent="0.2">
      <c r="A213" s="7">
        <v>205</v>
      </c>
      <c r="B213" s="29" t="s">
        <v>465</v>
      </c>
      <c r="C213" s="329" t="s">
        <v>593</v>
      </c>
      <c r="D213" s="332" t="s">
        <v>593</v>
      </c>
      <c r="E213" s="115">
        <v>617500</v>
      </c>
      <c r="F213" s="190">
        <f t="shared" ref="F213" si="71">+E213*5.2%+E213</f>
        <v>649610</v>
      </c>
      <c r="G213" s="271">
        <v>597641.19999999995</v>
      </c>
      <c r="H213" s="243">
        <f t="shared" si="64"/>
        <v>628120.90119999996</v>
      </c>
      <c r="I213" s="158">
        <f t="shared" si="65"/>
        <v>638865.45059999998</v>
      </c>
      <c r="K213" s="133">
        <v>205</v>
      </c>
      <c r="L213" s="198" t="s">
        <v>465</v>
      </c>
      <c r="M213" s="446" t="s">
        <v>593</v>
      </c>
      <c r="N213" s="40">
        <v>1.05</v>
      </c>
      <c r="O213" s="41">
        <v>663382</v>
      </c>
      <c r="P213" s="146">
        <f>+O213</f>
        <v>663382</v>
      </c>
      <c r="Q213" s="446" t="s">
        <v>593</v>
      </c>
      <c r="R213" s="40">
        <v>1.05</v>
      </c>
      <c r="S213" s="41">
        <v>675335</v>
      </c>
      <c r="T213" s="146">
        <f>+S213</f>
        <v>675335</v>
      </c>
      <c r="U213" s="446" t="s">
        <v>593</v>
      </c>
      <c r="V213" s="40">
        <v>1.05</v>
      </c>
      <c r="W213" s="41">
        <v>597641.19999999995</v>
      </c>
      <c r="X213" s="146">
        <f>+W213</f>
        <v>597641.19999999995</v>
      </c>
      <c r="Y213" s="446" t="s">
        <v>593</v>
      </c>
      <c r="Z213" s="40">
        <v>1.05</v>
      </c>
      <c r="AA213" s="41">
        <v>657405</v>
      </c>
      <c r="AB213" s="146">
        <f>+AA213</f>
        <v>657405</v>
      </c>
      <c r="AC213" s="573">
        <v>713111.735696933</v>
      </c>
      <c r="AD213" s="563">
        <v>1.05</v>
      </c>
      <c r="AE213" s="572">
        <v>168975.78750525301</v>
      </c>
      <c r="AF213" s="584">
        <f t="shared" si="63"/>
        <v>882087.52320218598</v>
      </c>
      <c r="AG213" s="404">
        <f t="shared" si="66"/>
        <v>685786.02896703104</v>
      </c>
    </row>
    <row r="214" spans="1:33" x14ac:dyDescent="0.2">
      <c r="A214" s="7">
        <v>206</v>
      </c>
      <c r="B214" s="12" t="s">
        <v>520</v>
      </c>
      <c r="C214" s="329" t="s">
        <v>593</v>
      </c>
      <c r="D214" s="332" t="s">
        <v>593</v>
      </c>
      <c r="E214" s="115">
        <v>97850</v>
      </c>
      <c r="F214" s="190">
        <f t="shared" ref="F214:F215" si="72">+E214*5.2%+E214</f>
        <v>102938.2</v>
      </c>
      <c r="G214" s="271">
        <v>94703.144</v>
      </c>
      <c r="H214" s="243">
        <f t="shared" si="64"/>
        <v>99533.004344000001</v>
      </c>
      <c r="I214" s="158">
        <f t="shared" si="65"/>
        <v>101235.602172</v>
      </c>
      <c r="K214" s="133">
        <v>206</v>
      </c>
      <c r="L214" s="124" t="s">
        <v>520</v>
      </c>
      <c r="M214" s="123">
        <v>119520</v>
      </c>
      <c r="N214" s="40">
        <v>1.05</v>
      </c>
      <c r="O214" s="41">
        <v>48934</v>
      </c>
      <c r="P214" s="146">
        <f t="shared" si="67"/>
        <v>168454</v>
      </c>
      <c r="Q214" s="123">
        <v>109560</v>
      </c>
      <c r="R214" s="40">
        <v>1.05</v>
      </c>
      <c r="S214" s="41">
        <v>51158</v>
      </c>
      <c r="T214" s="146">
        <f t="shared" si="68"/>
        <v>160718</v>
      </c>
      <c r="U214" s="123">
        <v>123670</v>
      </c>
      <c r="V214" s="40">
        <v>1.05</v>
      </c>
      <c r="W214" s="41">
        <v>44485.034799999994</v>
      </c>
      <c r="X214" s="146">
        <f t="shared" si="69"/>
        <v>168155.03479999999</v>
      </c>
      <c r="Y214" s="123">
        <v>121180</v>
      </c>
      <c r="Z214" s="40">
        <v>1.05</v>
      </c>
      <c r="AA214" s="41">
        <v>48044</v>
      </c>
      <c r="AB214" s="146">
        <f t="shared" si="70"/>
        <v>169224</v>
      </c>
      <c r="AC214" s="571">
        <v>713111.735696933</v>
      </c>
      <c r="AD214" s="563">
        <v>1.05</v>
      </c>
      <c r="AE214" s="570">
        <v>123051.391726371</v>
      </c>
      <c r="AF214" s="570">
        <f t="shared" si="63"/>
        <v>836163.12742330402</v>
      </c>
      <c r="AG214" s="404">
        <f t="shared" si="66"/>
        <v>267324.96073255065</v>
      </c>
    </row>
    <row r="215" spans="1:33" x14ac:dyDescent="0.2">
      <c r="A215" s="7">
        <v>207</v>
      </c>
      <c r="B215" s="12" t="s">
        <v>521</v>
      </c>
      <c r="C215" s="329" t="s">
        <v>593</v>
      </c>
      <c r="D215" s="332" t="s">
        <v>593</v>
      </c>
      <c r="E215" s="115">
        <v>196080</v>
      </c>
      <c r="F215" s="190">
        <f t="shared" si="72"/>
        <v>206276.16</v>
      </c>
      <c r="G215" s="271">
        <v>134136</v>
      </c>
      <c r="H215" s="243">
        <f t="shared" si="64"/>
        <v>140976.93599999999</v>
      </c>
      <c r="I215" s="158">
        <f t="shared" si="65"/>
        <v>173626.54800000001</v>
      </c>
      <c r="K215" s="133">
        <v>207</v>
      </c>
      <c r="L215" s="124" t="s">
        <v>521</v>
      </c>
      <c r="M215" s="123">
        <v>124410</v>
      </c>
      <c r="N215" s="40">
        <v>0.15</v>
      </c>
      <c r="O215" s="41">
        <v>51850</v>
      </c>
      <c r="P215" s="146">
        <f t="shared" si="67"/>
        <v>176260</v>
      </c>
      <c r="Q215" s="123">
        <v>119190</v>
      </c>
      <c r="R215" s="40">
        <v>0.15</v>
      </c>
      <c r="S215" s="41">
        <v>53264</v>
      </c>
      <c r="T215" s="146">
        <f t="shared" si="68"/>
        <v>172454</v>
      </c>
      <c r="U215" s="123">
        <v>124410</v>
      </c>
      <c r="V215" s="40">
        <v>0.15</v>
      </c>
      <c r="W215" s="41">
        <v>47136</v>
      </c>
      <c r="X215" s="146">
        <f t="shared" si="69"/>
        <v>171546</v>
      </c>
      <c r="Y215" s="123">
        <v>130500</v>
      </c>
      <c r="Z215" s="40">
        <v>0.15</v>
      </c>
      <c r="AA215" s="41">
        <v>50907</v>
      </c>
      <c r="AB215" s="146">
        <f t="shared" si="70"/>
        <v>181407</v>
      </c>
      <c r="AC215" s="571">
        <v>467484.36006798898</v>
      </c>
      <c r="AD215" s="563">
        <v>0.15</v>
      </c>
      <c r="AE215" s="570">
        <v>45369.753317784904</v>
      </c>
      <c r="AF215" s="570">
        <f t="shared" si="63"/>
        <v>512854.1133857739</v>
      </c>
      <c r="AG215" s="404">
        <f t="shared" si="66"/>
        <v>231357.94356429565</v>
      </c>
    </row>
    <row r="216" spans="1:33" ht="15" x14ac:dyDescent="0.25">
      <c r="A216" s="7">
        <v>208</v>
      </c>
      <c r="B216" s="31" t="s">
        <v>542</v>
      </c>
      <c r="C216" s="329" t="s">
        <v>593</v>
      </c>
      <c r="D216" s="332" t="s">
        <v>593</v>
      </c>
      <c r="E216" s="329" t="s">
        <v>593</v>
      </c>
      <c r="F216" s="332" t="s">
        <v>593</v>
      </c>
      <c r="G216" s="333" t="s">
        <v>593</v>
      </c>
      <c r="H216" s="370" t="s">
        <v>593</v>
      </c>
      <c r="I216" s="371" t="s">
        <v>593</v>
      </c>
      <c r="K216" s="133">
        <v>208</v>
      </c>
      <c r="L216" s="211" t="s">
        <v>542</v>
      </c>
      <c r="M216" s="122">
        <v>197400</v>
      </c>
      <c r="N216" s="40">
        <v>1.1499999999999999</v>
      </c>
      <c r="O216" s="41">
        <v>134400</v>
      </c>
      <c r="P216" s="146">
        <f t="shared" si="67"/>
        <v>331800</v>
      </c>
      <c r="Q216" s="122">
        <v>177800</v>
      </c>
      <c r="R216" s="40">
        <v>1.1499999999999999</v>
      </c>
      <c r="S216" s="41">
        <v>136800</v>
      </c>
      <c r="T216" s="146">
        <f t="shared" si="68"/>
        <v>314600</v>
      </c>
      <c r="U216" s="122">
        <v>210000</v>
      </c>
      <c r="V216" s="40">
        <v>1.1499999999999999</v>
      </c>
      <c r="W216" s="41">
        <v>120000</v>
      </c>
      <c r="X216" s="146">
        <f t="shared" si="69"/>
        <v>330000</v>
      </c>
      <c r="Y216" s="122">
        <v>207200</v>
      </c>
      <c r="Z216" s="40">
        <v>1.1499999999999999</v>
      </c>
      <c r="AA216" s="41">
        <v>130800</v>
      </c>
      <c r="AB216" s="146">
        <f t="shared" si="70"/>
        <v>338000</v>
      </c>
      <c r="AC216" s="586">
        <v>665570.95331713802</v>
      </c>
      <c r="AD216" s="563">
        <v>1.1499999999999999</v>
      </c>
      <c r="AE216" s="586">
        <v>390365.287584231</v>
      </c>
      <c r="AF216" s="570">
        <f t="shared" si="63"/>
        <v>1055936.2409013691</v>
      </c>
      <c r="AG216" s="404">
        <f t="shared" si="66"/>
        <v>474067.2481802738</v>
      </c>
    </row>
    <row r="217" spans="1:33" ht="15" x14ac:dyDescent="0.25">
      <c r="A217" s="7">
        <v>209</v>
      </c>
      <c r="B217" s="31" t="s">
        <v>543</v>
      </c>
      <c r="C217" s="329" t="s">
        <v>593</v>
      </c>
      <c r="D217" s="332" t="s">
        <v>593</v>
      </c>
      <c r="E217" s="329" t="s">
        <v>593</v>
      </c>
      <c r="F217" s="332" t="s">
        <v>593</v>
      </c>
      <c r="G217" s="271">
        <v>46248.234400000001</v>
      </c>
      <c r="H217" s="243">
        <f t="shared" si="64"/>
        <v>48606.894354399999</v>
      </c>
      <c r="I217" s="158">
        <f t="shared" si="65"/>
        <v>48606.894354399999</v>
      </c>
      <c r="K217" s="133">
        <v>209</v>
      </c>
      <c r="L217" s="211" t="s">
        <v>543</v>
      </c>
      <c r="M217" s="122">
        <v>158775</v>
      </c>
      <c r="N217" s="135">
        <v>1.59</v>
      </c>
      <c r="O217" s="122">
        <v>50400</v>
      </c>
      <c r="P217" s="146">
        <f t="shared" si="67"/>
        <v>209175</v>
      </c>
      <c r="Q217" s="122">
        <v>144540</v>
      </c>
      <c r="R217" s="135">
        <v>1.59</v>
      </c>
      <c r="S217" s="41">
        <v>50400</v>
      </c>
      <c r="T217" s="146">
        <f t="shared" si="68"/>
        <v>194940</v>
      </c>
      <c r="U217" s="122">
        <v>162060</v>
      </c>
      <c r="V217" s="135">
        <v>1.59</v>
      </c>
      <c r="W217" s="41">
        <v>45000</v>
      </c>
      <c r="X217" s="146">
        <f t="shared" si="69"/>
        <v>207060</v>
      </c>
      <c r="Y217" s="122">
        <v>162060</v>
      </c>
      <c r="Z217" s="135">
        <v>1.59</v>
      </c>
      <c r="AA217" s="41">
        <v>50400</v>
      </c>
      <c r="AB217" s="146">
        <f t="shared" si="70"/>
        <v>212460</v>
      </c>
      <c r="AC217" s="586">
        <v>610106.70720737602</v>
      </c>
      <c r="AD217" s="606">
        <v>1.59</v>
      </c>
      <c r="AE217" s="586">
        <v>159277.46789977499</v>
      </c>
      <c r="AF217" s="570">
        <f t="shared" si="63"/>
        <v>769384.17510715104</v>
      </c>
      <c r="AG217" s="404">
        <f t="shared" si="66"/>
        <v>273604.34491025849</v>
      </c>
    </row>
    <row r="218" spans="1:33" ht="15" x14ac:dyDescent="0.25">
      <c r="A218" s="7">
        <v>210</v>
      </c>
      <c r="B218" s="31" t="s">
        <v>544</v>
      </c>
      <c r="C218" s="329" t="s">
        <v>593</v>
      </c>
      <c r="D218" s="332" t="s">
        <v>593</v>
      </c>
      <c r="E218" s="329" t="s">
        <v>593</v>
      </c>
      <c r="F218" s="332" t="s">
        <v>593</v>
      </c>
      <c r="G218" s="333" t="s">
        <v>593</v>
      </c>
      <c r="H218" s="370" t="s">
        <v>593</v>
      </c>
      <c r="I218" s="371" t="s">
        <v>593</v>
      </c>
      <c r="K218" s="133">
        <v>210</v>
      </c>
      <c r="L218" s="211" t="s">
        <v>544</v>
      </c>
      <c r="M218" s="446" t="s">
        <v>593</v>
      </c>
      <c r="N218" s="135">
        <v>16.600000000000001</v>
      </c>
      <c r="O218" s="41">
        <v>660000</v>
      </c>
      <c r="P218" s="146">
        <f t="shared" ref="P218:P219" si="73">+O218</f>
        <v>660000</v>
      </c>
      <c r="Q218" s="446" t="s">
        <v>593</v>
      </c>
      <c r="R218" s="135">
        <v>16.600000000000001</v>
      </c>
      <c r="S218" s="41">
        <v>684000</v>
      </c>
      <c r="T218" s="146">
        <f t="shared" ref="T218:T219" si="74">+S218</f>
        <v>684000</v>
      </c>
      <c r="U218" s="446" t="s">
        <v>593</v>
      </c>
      <c r="V218" s="135">
        <v>16.600000000000001</v>
      </c>
      <c r="W218" s="41">
        <v>600000</v>
      </c>
      <c r="X218" s="146">
        <f t="shared" ref="X218:X219" si="75">+W218</f>
        <v>600000</v>
      </c>
      <c r="Y218" s="446" t="s">
        <v>593</v>
      </c>
      <c r="Z218" s="135">
        <v>16.600000000000001</v>
      </c>
      <c r="AA218" s="41">
        <v>672000</v>
      </c>
      <c r="AB218" s="146">
        <f t="shared" ref="AB218:AB219" si="76">+AA218</f>
        <v>672000</v>
      </c>
      <c r="AC218" s="586">
        <v>713111.735696933</v>
      </c>
      <c r="AD218" s="606">
        <v>16.600000000000001</v>
      </c>
      <c r="AE218" s="586">
        <v>36733.177852121997</v>
      </c>
      <c r="AF218" s="570">
        <f t="shared" si="63"/>
        <v>749844.913549055</v>
      </c>
      <c r="AG218" s="404">
        <f t="shared" si="66"/>
        <v>673168.98270981095</v>
      </c>
    </row>
    <row r="219" spans="1:33" ht="15" x14ac:dyDescent="0.25">
      <c r="A219" s="7">
        <v>211</v>
      </c>
      <c r="B219" s="31" t="s">
        <v>545</v>
      </c>
      <c r="C219" s="329" t="s">
        <v>593</v>
      </c>
      <c r="D219" s="332" t="s">
        <v>593</v>
      </c>
      <c r="E219" s="329" t="s">
        <v>593</v>
      </c>
      <c r="F219" s="332" t="s">
        <v>593</v>
      </c>
      <c r="G219" s="333" t="s">
        <v>593</v>
      </c>
      <c r="H219" s="370" t="s">
        <v>593</v>
      </c>
      <c r="I219" s="371" t="s">
        <v>593</v>
      </c>
      <c r="K219" s="133">
        <v>211</v>
      </c>
      <c r="L219" s="211" t="s">
        <v>545</v>
      </c>
      <c r="M219" s="446" t="s">
        <v>593</v>
      </c>
      <c r="N219" s="135">
        <v>3.21</v>
      </c>
      <c r="O219" s="41">
        <v>473000</v>
      </c>
      <c r="P219" s="146">
        <f t="shared" si="73"/>
        <v>473000</v>
      </c>
      <c r="Q219" s="446" t="s">
        <v>593</v>
      </c>
      <c r="R219" s="135">
        <v>3.21</v>
      </c>
      <c r="S219" s="41">
        <v>481600</v>
      </c>
      <c r="T219" s="146">
        <f t="shared" si="74"/>
        <v>481600</v>
      </c>
      <c r="U219" s="446" t="s">
        <v>593</v>
      </c>
      <c r="V219" s="135">
        <v>3.21</v>
      </c>
      <c r="W219" s="41">
        <v>430000</v>
      </c>
      <c r="X219" s="146">
        <f t="shared" si="75"/>
        <v>430000</v>
      </c>
      <c r="Y219" s="446" t="s">
        <v>593</v>
      </c>
      <c r="Z219" s="135">
        <v>3.21</v>
      </c>
      <c r="AA219" s="41">
        <v>485900</v>
      </c>
      <c r="AB219" s="146">
        <f t="shared" si="76"/>
        <v>485900</v>
      </c>
      <c r="AC219" s="586">
        <v>816116.76418648998</v>
      </c>
      <c r="AD219" s="606">
        <v>3.21</v>
      </c>
      <c r="AE219" s="586">
        <v>168975.78750525301</v>
      </c>
      <c r="AF219" s="570">
        <f t="shared" si="63"/>
        <v>985092.55169174296</v>
      </c>
      <c r="AG219" s="404">
        <f t="shared" si="66"/>
        <v>571118.51033834857</v>
      </c>
    </row>
    <row r="220" spans="1:33" ht="15" x14ac:dyDescent="0.25">
      <c r="A220" s="7">
        <v>212</v>
      </c>
      <c r="B220" s="31" t="s">
        <v>546</v>
      </c>
      <c r="C220" s="329" t="s">
        <v>593</v>
      </c>
      <c r="D220" s="332" t="s">
        <v>593</v>
      </c>
      <c r="E220" s="329" t="s">
        <v>593</v>
      </c>
      <c r="F220" s="332" t="s">
        <v>593</v>
      </c>
      <c r="G220" s="333" t="s">
        <v>593</v>
      </c>
      <c r="H220" s="370" t="s">
        <v>593</v>
      </c>
      <c r="I220" s="371" t="s">
        <v>593</v>
      </c>
      <c r="K220" s="133">
        <v>212</v>
      </c>
      <c r="L220" s="211" t="s">
        <v>546</v>
      </c>
      <c r="M220" s="122">
        <v>378000</v>
      </c>
      <c r="N220" s="135">
        <v>10.8</v>
      </c>
      <c r="O220" s="41">
        <v>107800</v>
      </c>
      <c r="P220" s="146">
        <f t="shared" si="67"/>
        <v>485800</v>
      </c>
      <c r="Q220" s="122">
        <v>369600</v>
      </c>
      <c r="R220" s="135">
        <v>10.8</v>
      </c>
      <c r="S220" s="122">
        <v>109760</v>
      </c>
      <c r="T220" s="146">
        <f t="shared" si="68"/>
        <v>479360</v>
      </c>
      <c r="U220" s="122">
        <v>420000</v>
      </c>
      <c r="V220" s="135">
        <v>10.8</v>
      </c>
      <c r="W220" s="41">
        <v>98000</v>
      </c>
      <c r="X220" s="146">
        <f t="shared" si="69"/>
        <v>518000</v>
      </c>
      <c r="Y220" s="122">
        <v>420000</v>
      </c>
      <c r="Z220" s="135">
        <v>10.8</v>
      </c>
      <c r="AA220" s="41">
        <v>106820</v>
      </c>
      <c r="AB220" s="146">
        <f t="shared" si="70"/>
        <v>526820</v>
      </c>
      <c r="AC220" s="586">
        <v>831963.69164642203</v>
      </c>
      <c r="AD220" s="606">
        <v>10.8</v>
      </c>
      <c r="AE220" s="586">
        <v>119533.37383026601</v>
      </c>
      <c r="AF220" s="570">
        <f t="shared" si="63"/>
        <v>951497.06547668809</v>
      </c>
      <c r="AG220" s="404">
        <f t="shared" si="66"/>
        <v>592295.41309533757</v>
      </c>
    </row>
    <row r="221" spans="1:33" ht="15" x14ac:dyDescent="0.25">
      <c r="A221" s="7">
        <v>213</v>
      </c>
      <c r="B221" s="31" t="s">
        <v>547</v>
      </c>
      <c r="C221" s="329" t="s">
        <v>593</v>
      </c>
      <c r="D221" s="332" t="s">
        <v>593</v>
      </c>
      <c r="E221" s="329" t="s">
        <v>593</v>
      </c>
      <c r="F221" s="332" t="s">
        <v>593</v>
      </c>
      <c r="G221" s="333" t="s">
        <v>593</v>
      </c>
      <c r="H221" s="370" t="s">
        <v>593</v>
      </c>
      <c r="I221" s="371" t="s">
        <v>593</v>
      </c>
      <c r="K221" s="133">
        <v>213</v>
      </c>
      <c r="L221" s="211" t="s">
        <v>547</v>
      </c>
      <c r="M221" s="122">
        <v>287825</v>
      </c>
      <c r="N221" s="135">
        <v>2.21</v>
      </c>
      <c r="O221" s="41">
        <v>77117</v>
      </c>
      <c r="P221" s="146">
        <f t="shared" si="67"/>
        <v>364942</v>
      </c>
      <c r="Q221" s="122">
        <v>271945</v>
      </c>
      <c r="R221" s="135">
        <v>2.21</v>
      </c>
      <c r="S221" s="122">
        <v>77812</v>
      </c>
      <c r="T221" s="146">
        <f t="shared" si="68"/>
        <v>349757</v>
      </c>
      <c r="U221" s="122">
        <v>285840</v>
      </c>
      <c r="V221" s="135">
        <v>2.21</v>
      </c>
      <c r="W221" s="41">
        <v>69475</v>
      </c>
      <c r="X221" s="146">
        <f t="shared" si="69"/>
        <v>355315</v>
      </c>
      <c r="Y221" s="122">
        <v>295765</v>
      </c>
      <c r="Z221" s="135">
        <v>2.21</v>
      </c>
      <c r="AA221" s="41">
        <v>75033</v>
      </c>
      <c r="AB221" s="146">
        <f t="shared" si="70"/>
        <v>370798</v>
      </c>
      <c r="AC221" s="586">
        <v>499178.21498785302</v>
      </c>
      <c r="AD221" s="606">
        <v>2.21</v>
      </c>
      <c r="AE221" s="586">
        <v>52984.201962282103</v>
      </c>
      <c r="AF221" s="570">
        <f t="shared" si="63"/>
        <v>552162.41695013514</v>
      </c>
      <c r="AG221" s="404">
        <f t="shared" si="66"/>
        <v>398594.88339002698</v>
      </c>
    </row>
    <row r="222" spans="1:33" ht="15" x14ac:dyDescent="0.25">
      <c r="A222" s="7">
        <v>214</v>
      </c>
      <c r="B222" s="31" t="s">
        <v>548</v>
      </c>
      <c r="C222" s="329" t="s">
        <v>593</v>
      </c>
      <c r="D222" s="332" t="s">
        <v>593</v>
      </c>
      <c r="E222" s="329" t="s">
        <v>593</v>
      </c>
      <c r="F222" s="332" t="s">
        <v>593</v>
      </c>
      <c r="G222" s="333" t="s">
        <v>593</v>
      </c>
      <c r="H222" s="370" t="s">
        <v>593</v>
      </c>
      <c r="I222" s="371" t="s">
        <v>593</v>
      </c>
      <c r="K222" s="133">
        <v>214</v>
      </c>
      <c r="L222" s="211" t="s">
        <v>548</v>
      </c>
      <c r="M222" s="122">
        <v>3948000</v>
      </c>
      <c r="N222" s="135">
        <v>4.3</v>
      </c>
      <c r="O222" s="41">
        <v>1105440</v>
      </c>
      <c r="P222" s="146">
        <f t="shared" si="67"/>
        <v>5053440</v>
      </c>
      <c r="Q222" s="122">
        <v>3609600</v>
      </c>
      <c r="R222" s="135">
        <v>4.3</v>
      </c>
      <c r="S222" s="122">
        <v>1135050</v>
      </c>
      <c r="T222" s="146">
        <f t="shared" si="68"/>
        <v>4744650</v>
      </c>
      <c r="U222" s="122">
        <v>4230000</v>
      </c>
      <c r="V222" s="135">
        <v>4.3</v>
      </c>
      <c r="W222" s="41">
        <v>986999.99999999988</v>
      </c>
      <c r="X222" s="146">
        <f t="shared" si="69"/>
        <v>5217000</v>
      </c>
      <c r="Y222" s="122">
        <v>4089000</v>
      </c>
      <c r="Z222" s="135">
        <v>4.3</v>
      </c>
      <c r="AA222" s="41">
        <v>1065960</v>
      </c>
      <c r="AB222" s="146">
        <f t="shared" si="70"/>
        <v>5154960</v>
      </c>
      <c r="AC222" s="586">
        <v>499178.21498785302</v>
      </c>
      <c r="AD222" s="606">
        <v>4.3</v>
      </c>
      <c r="AE222" s="586">
        <v>32771.445987139101</v>
      </c>
      <c r="AF222" s="570">
        <f t="shared" si="63"/>
        <v>531949.66097499209</v>
      </c>
      <c r="AG222" s="404">
        <f t="shared" si="66"/>
        <v>4140399.932194998</v>
      </c>
    </row>
    <row r="223" spans="1:33" ht="15" x14ac:dyDescent="0.25">
      <c r="A223" s="7">
        <v>215</v>
      </c>
      <c r="B223" s="31" t="s">
        <v>549</v>
      </c>
      <c r="C223" s="329" t="s">
        <v>593</v>
      </c>
      <c r="D223" s="332" t="s">
        <v>593</v>
      </c>
      <c r="E223" s="329" t="s">
        <v>593</v>
      </c>
      <c r="F223" s="332" t="s">
        <v>593</v>
      </c>
      <c r="G223" s="333" t="s">
        <v>593</v>
      </c>
      <c r="H223" s="370" t="s">
        <v>593</v>
      </c>
      <c r="I223" s="371" t="s">
        <v>593</v>
      </c>
      <c r="K223" s="133">
        <v>215</v>
      </c>
      <c r="L223" s="211" t="s">
        <v>549</v>
      </c>
      <c r="M223" s="122">
        <v>3996000</v>
      </c>
      <c r="N223" s="135">
        <v>4.3</v>
      </c>
      <c r="O223" s="41">
        <v>1105440</v>
      </c>
      <c r="P223" s="146">
        <f t="shared" si="67"/>
        <v>5101440</v>
      </c>
      <c r="Q223" s="122">
        <v>4084800</v>
      </c>
      <c r="R223" s="135">
        <v>4.3</v>
      </c>
      <c r="S223" s="122">
        <v>1144920</v>
      </c>
      <c r="T223" s="146">
        <f t="shared" si="68"/>
        <v>5229720</v>
      </c>
      <c r="U223" s="122">
        <v>4380800</v>
      </c>
      <c r="V223" s="135">
        <v>4.3</v>
      </c>
      <c r="W223" s="41">
        <v>987000</v>
      </c>
      <c r="X223" s="146">
        <f t="shared" si="69"/>
        <v>5367800</v>
      </c>
      <c r="Y223" s="122">
        <v>4380800</v>
      </c>
      <c r="Z223" s="135">
        <v>4.3</v>
      </c>
      <c r="AA223" s="41">
        <v>1085700</v>
      </c>
      <c r="AB223" s="146">
        <f t="shared" si="70"/>
        <v>5466500</v>
      </c>
      <c r="AC223" s="586">
        <v>713111.735696933</v>
      </c>
      <c r="AD223" s="606">
        <v>4.3</v>
      </c>
      <c r="AE223" s="586">
        <v>526117.99166973704</v>
      </c>
      <c r="AF223" s="570">
        <f t="shared" si="63"/>
        <v>1239229.72736667</v>
      </c>
      <c r="AG223" s="404">
        <f t="shared" si="66"/>
        <v>4480937.9454733338</v>
      </c>
    </row>
    <row r="224" spans="1:33" ht="15" x14ac:dyDescent="0.25">
      <c r="A224" s="7">
        <v>216</v>
      </c>
      <c r="B224" s="31" t="s">
        <v>550</v>
      </c>
      <c r="C224" s="329" t="s">
        <v>593</v>
      </c>
      <c r="D224" s="332" t="s">
        <v>593</v>
      </c>
      <c r="E224" s="329" t="s">
        <v>593</v>
      </c>
      <c r="F224" s="332" t="s">
        <v>593</v>
      </c>
      <c r="G224" s="333" t="s">
        <v>593</v>
      </c>
      <c r="H224" s="370" t="s">
        <v>593</v>
      </c>
      <c r="I224" s="371" t="s">
        <v>593</v>
      </c>
      <c r="K224" s="133">
        <v>216</v>
      </c>
      <c r="L224" s="211" t="s">
        <v>550</v>
      </c>
      <c r="M224" s="122">
        <v>874200</v>
      </c>
      <c r="N224" s="135">
        <v>11.56</v>
      </c>
      <c r="O224" s="41">
        <v>243040</v>
      </c>
      <c r="P224" s="146">
        <f t="shared" si="67"/>
        <v>1117240</v>
      </c>
      <c r="Q224" s="122">
        <v>799800</v>
      </c>
      <c r="R224" s="135">
        <v>11.56</v>
      </c>
      <c r="S224" s="122">
        <v>245210</v>
      </c>
      <c r="T224" s="146">
        <f t="shared" si="68"/>
        <v>1045010</v>
      </c>
      <c r="U224" s="122">
        <v>930000</v>
      </c>
      <c r="V224" s="135">
        <v>11.56</v>
      </c>
      <c r="W224" s="41">
        <v>217000</v>
      </c>
      <c r="X224" s="146">
        <f t="shared" si="69"/>
        <v>1147000</v>
      </c>
      <c r="Y224" s="122">
        <v>905200</v>
      </c>
      <c r="Z224" s="135">
        <v>11.56</v>
      </c>
      <c r="AA224" s="41">
        <v>245210</v>
      </c>
      <c r="AB224" s="146">
        <f t="shared" si="70"/>
        <v>1150410</v>
      </c>
      <c r="AC224" s="586">
        <v>467484.36006798898</v>
      </c>
      <c r="AD224" s="606">
        <v>11.56</v>
      </c>
      <c r="AE224" s="586">
        <v>978547.770650791</v>
      </c>
      <c r="AF224" s="570">
        <f t="shared" si="63"/>
        <v>1446032.13071878</v>
      </c>
      <c r="AG224" s="404">
        <f t="shared" si="66"/>
        <v>1181138.4261437559</v>
      </c>
    </row>
    <row r="225" spans="1:33" ht="15" x14ac:dyDescent="0.25">
      <c r="A225" s="7">
        <v>217</v>
      </c>
      <c r="B225" s="31" t="s">
        <v>551</v>
      </c>
      <c r="C225" s="329" t="s">
        <v>593</v>
      </c>
      <c r="D225" s="332" t="s">
        <v>593</v>
      </c>
      <c r="E225" s="329" t="s">
        <v>593</v>
      </c>
      <c r="F225" s="332" t="s">
        <v>593</v>
      </c>
      <c r="G225" s="333" t="s">
        <v>593</v>
      </c>
      <c r="H225" s="370" t="s">
        <v>593</v>
      </c>
      <c r="I225" s="371" t="s">
        <v>593</v>
      </c>
      <c r="K225" s="133">
        <v>217</v>
      </c>
      <c r="L225" s="211" t="s">
        <v>551</v>
      </c>
      <c r="M225" s="122">
        <v>1352842</v>
      </c>
      <c r="N225" s="135">
        <v>3.59</v>
      </c>
      <c r="O225" s="41">
        <v>384285</v>
      </c>
      <c r="P225" s="146">
        <f t="shared" si="67"/>
        <v>1737127</v>
      </c>
      <c r="Q225" s="122">
        <v>1333235</v>
      </c>
      <c r="R225" s="135">
        <v>3.59</v>
      </c>
      <c r="S225" s="122">
        <v>384285</v>
      </c>
      <c r="T225" s="146">
        <f t="shared" si="68"/>
        <v>1717520</v>
      </c>
      <c r="U225" s="122">
        <v>1392054</v>
      </c>
      <c r="V225" s="135">
        <v>3.59</v>
      </c>
      <c r="W225" s="41">
        <v>343112</v>
      </c>
      <c r="X225" s="146">
        <f t="shared" si="69"/>
        <v>1735166</v>
      </c>
      <c r="Y225" s="122">
        <v>1470480</v>
      </c>
      <c r="Z225" s="135">
        <v>3.59</v>
      </c>
      <c r="AA225" s="41">
        <v>387717</v>
      </c>
      <c r="AB225" s="146">
        <f t="shared" si="70"/>
        <v>1858197</v>
      </c>
      <c r="AC225" s="586">
        <v>665570.95331713802</v>
      </c>
      <c r="AD225" s="606">
        <v>3.59</v>
      </c>
      <c r="AE225" s="586">
        <v>120436.648695482</v>
      </c>
      <c r="AF225" s="570">
        <f t="shared" si="63"/>
        <v>786007.60201262007</v>
      </c>
      <c r="AG225" s="404">
        <f t="shared" si="66"/>
        <v>1566803.5204025242</v>
      </c>
    </row>
    <row r="226" spans="1:33" ht="15" x14ac:dyDescent="0.25">
      <c r="A226" s="7">
        <v>218</v>
      </c>
      <c r="B226" s="31" t="s">
        <v>552</v>
      </c>
      <c r="C226" s="329" t="s">
        <v>593</v>
      </c>
      <c r="D226" s="332" t="s">
        <v>593</v>
      </c>
      <c r="E226" s="329" t="s">
        <v>593</v>
      </c>
      <c r="F226" s="332" t="s">
        <v>593</v>
      </c>
      <c r="G226" s="333" t="s">
        <v>593</v>
      </c>
      <c r="H226" s="370" t="s">
        <v>593</v>
      </c>
      <c r="I226" s="371" t="s">
        <v>593</v>
      </c>
      <c r="K226" s="133">
        <v>218</v>
      </c>
      <c r="L226" s="211" t="s">
        <v>552</v>
      </c>
      <c r="M226" s="122">
        <v>863149</v>
      </c>
      <c r="N226" s="135">
        <v>3</v>
      </c>
      <c r="O226" s="41">
        <v>245184</v>
      </c>
      <c r="P226" s="146">
        <f t="shared" si="67"/>
        <v>1108333</v>
      </c>
      <c r="Q226" s="122">
        <v>788092</v>
      </c>
      <c r="R226" s="135">
        <v>3</v>
      </c>
      <c r="S226" s="122">
        <v>245184</v>
      </c>
      <c r="T226" s="146">
        <f t="shared" si="68"/>
        <v>1033276</v>
      </c>
      <c r="U226" s="122">
        <v>913186</v>
      </c>
      <c r="V226" s="135">
        <v>3</v>
      </c>
      <c r="W226" s="41">
        <v>218914.5</v>
      </c>
      <c r="X226" s="146">
        <f t="shared" si="69"/>
        <v>1132100.5</v>
      </c>
      <c r="Y226" s="122">
        <v>944460</v>
      </c>
      <c r="Z226" s="135">
        <v>3</v>
      </c>
      <c r="AA226" s="41">
        <v>245184</v>
      </c>
      <c r="AB226" s="146">
        <f t="shared" si="70"/>
        <v>1189644</v>
      </c>
      <c r="AC226" s="586">
        <v>610106.70720737602</v>
      </c>
      <c r="AD226" s="606">
        <v>3</v>
      </c>
      <c r="AE226" s="586">
        <v>29475.285075473199</v>
      </c>
      <c r="AF226" s="570">
        <f t="shared" si="63"/>
        <v>639581.99228284927</v>
      </c>
      <c r="AG226" s="404">
        <f t="shared" si="66"/>
        <v>1020587.0984565697</v>
      </c>
    </row>
    <row r="227" spans="1:33" ht="15" x14ac:dyDescent="0.25">
      <c r="A227" s="7">
        <v>219</v>
      </c>
      <c r="B227" s="31" t="s">
        <v>553</v>
      </c>
      <c r="C227" s="329" t="s">
        <v>593</v>
      </c>
      <c r="D227" s="332" t="s">
        <v>593</v>
      </c>
      <c r="E227" s="329" t="s">
        <v>593</v>
      </c>
      <c r="F227" s="332" t="s">
        <v>593</v>
      </c>
      <c r="G227" s="333" t="s">
        <v>593</v>
      </c>
      <c r="H227" s="370" t="s">
        <v>593</v>
      </c>
      <c r="I227" s="371" t="s">
        <v>593</v>
      </c>
      <c r="K227" s="133">
        <v>219</v>
      </c>
      <c r="L227" s="211" t="s">
        <v>553</v>
      </c>
      <c r="M227" s="122">
        <v>685440</v>
      </c>
      <c r="N227" s="135">
        <v>9.83</v>
      </c>
      <c r="O227" s="41">
        <v>188496</v>
      </c>
      <c r="P227" s="146">
        <f t="shared" si="67"/>
        <v>873936</v>
      </c>
      <c r="Q227" s="122">
        <v>675648</v>
      </c>
      <c r="R227" s="135">
        <v>9.83</v>
      </c>
      <c r="S227" s="122">
        <v>193637</v>
      </c>
      <c r="T227" s="146">
        <f t="shared" si="68"/>
        <v>869285</v>
      </c>
      <c r="U227" s="122">
        <v>719712</v>
      </c>
      <c r="V227" s="135">
        <v>9.83</v>
      </c>
      <c r="W227" s="41">
        <v>171360</v>
      </c>
      <c r="X227" s="146">
        <f t="shared" si="69"/>
        <v>891072</v>
      </c>
      <c r="Y227" s="122">
        <v>719712</v>
      </c>
      <c r="Z227" s="135">
        <v>9.83</v>
      </c>
      <c r="AA227" s="41">
        <v>191923</v>
      </c>
      <c r="AB227" s="146">
        <f t="shared" si="70"/>
        <v>911635</v>
      </c>
      <c r="AC227" s="586">
        <v>713111.735696933</v>
      </c>
      <c r="AD227" s="606">
        <v>9.83</v>
      </c>
      <c r="AE227" s="586">
        <v>64077.051184234399</v>
      </c>
      <c r="AF227" s="570">
        <f t="shared" si="63"/>
        <v>777188.78688116744</v>
      </c>
      <c r="AG227" s="404">
        <f t="shared" si="66"/>
        <v>864623.35737623344</v>
      </c>
    </row>
    <row r="228" spans="1:33" ht="15" x14ac:dyDescent="0.25">
      <c r="A228" s="7">
        <v>220</v>
      </c>
      <c r="B228" s="31" t="s">
        <v>554</v>
      </c>
      <c r="C228" s="329" t="s">
        <v>593</v>
      </c>
      <c r="D228" s="332" t="s">
        <v>593</v>
      </c>
      <c r="E228" s="329" t="s">
        <v>593</v>
      </c>
      <c r="F228" s="332" t="s">
        <v>593</v>
      </c>
      <c r="G228" s="333" t="s">
        <v>593</v>
      </c>
      <c r="H228" s="370" t="s">
        <v>593</v>
      </c>
      <c r="I228" s="371" t="s">
        <v>593</v>
      </c>
      <c r="K228" s="133">
        <v>220</v>
      </c>
      <c r="L228" s="211" t="s">
        <v>554</v>
      </c>
      <c r="M228" s="122">
        <v>225600</v>
      </c>
      <c r="N228" s="135">
        <v>3</v>
      </c>
      <c r="O228" s="41">
        <v>61600</v>
      </c>
      <c r="P228" s="146">
        <f t="shared" si="67"/>
        <v>287200</v>
      </c>
      <c r="Q228" s="122">
        <v>200000</v>
      </c>
      <c r="R228" s="135">
        <v>3</v>
      </c>
      <c r="S228" s="122">
        <v>63280</v>
      </c>
      <c r="T228" s="146">
        <f t="shared" si="68"/>
        <v>263280</v>
      </c>
      <c r="U228" s="122">
        <v>220800</v>
      </c>
      <c r="V228" s="135">
        <v>3</v>
      </c>
      <c r="W228" s="41">
        <v>56000</v>
      </c>
      <c r="X228" s="146">
        <f t="shared" si="69"/>
        <v>276800</v>
      </c>
      <c r="Y228" s="122">
        <v>240000</v>
      </c>
      <c r="Z228" s="135">
        <v>3</v>
      </c>
      <c r="AA228" s="41">
        <v>62160</v>
      </c>
      <c r="AB228" s="146">
        <f t="shared" si="70"/>
        <v>302160</v>
      </c>
      <c r="AC228" s="586">
        <v>816116.76418648998</v>
      </c>
      <c r="AD228" s="606">
        <v>3</v>
      </c>
      <c r="AE228" s="586">
        <v>147384.34884109601</v>
      </c>
      <c r="AF228" s="570">
        <f t="shared" si="63"/>
        <v>963501.11302758602</v>
      </c>
      <c r="AG228" s="404">
        <f t="shared" si="66"/>
        <v>418588.22260551725</v>
      </c>
    </row>
    <row r="229" spans="1:33" ht="15" x14ac:dyDescent="0.25">
      <c r="A229" s="7">
        <v>221</v>
      </c>
      <c r="B229" s="31" t="s">
        <v>555</v>
      </c>
      <c r="C229" s="329" t="s">
        <v>593</v>
      </c>
      <c r="D229" s="332" t="s">
        <v>593</v>
      </c>
      <c r="E229" s="329" t="s">
        <v>593</v>
      </c>
      <c r="F229" s="332" t="s">
        <v>593</v>
      </c>
      <c r="G229" s="333" t="s">
        <v>593</v>
      </c>
      <c r="H229" s="370" t="s">
        <v>593</v>
      </c>
      <c r="I229" s="371" t="s">
        <v>593</v>
      </c>
      <c r="K229" s="133">
        <v>221</v>
      </c>
      <c r="L229" s="211" t="s">
        <v>555</v>
      </c>
      <c r="M229" s="122">
        <v>1423903</v>
      </c>
      <c r="N229" s="135">
        <v>2.1</v>
      </c>
      <c r="O229" s="41">
        <v>381508</v>
      </c>
      <c r="P229" s="146">
        <f t="shared" si="67"/>
        <v>1805411</v>
      </c>
      <c r="Q229" s="122">
        <v>1286423</v>
      </c>
      <c r="R229" s="135">
        <v>2.1</v>
      </c>
      <c r="S229" s="122">
        <v>391819</v>
      </c>
      <c r="T229" s="146">
        <f t="shared" si="68"/>
        <v>1678242</v>
      </c>
      <c r="U229" s="122">
        <v>1443543</v>
      </c>
      <c r="V229" s="135">
        <v>2.1</v>
      </c>
      <c r="W229" s="41">
        <v>343700.69999999995</v>
      </c>
      <c r="X229" s="146">
        <f t="shared" si="69"/>
        <v>1787243.7</v>
      </c>
      <c r="Y229" s="122">
        <v>1433723</v>
      </c>
      <c r="Z229" s="135">
        <v>2.1</v>
      </c>
      <c r="AA229" s="41">
        <v>381508</v>
      </c>
      <c r="AB229" s="146">
        <f t="shared" si="70"/>
        <v>1815231</v>
      </c>
      <c r="AC229" s="586">
        <v>831963.69164642203</v>
      </c>
      <c r="AD229" s="606">
        <v>2.1</v>
      </c>
      <c r="AE229" s="586">
        <v>28104.5258501891</v>
      </c>
      <c r="AF229" s="570">
        <f t="shared" si="63"/>
        <v>860068.21749661118</v>
      </c>
      <c r="AG229" s="404">
        <f t="shared" si="66"/>
        <v>1589239.1834993223</v>
      </c>
    </row>
    <row r="230" spans="1:33" ht="15" x14ac:dyDescent="0.25">
      <c r="A230" s="7">
        <v>222</v>
      </c>
      <c r="B230" s="31" t="s">
        <v>556</v>
      </c>
      <c r="C230" s="329" t="s">
        <v>593</v>
      </c>
      <c r="D230" s="332" t="s">
        <v>593</v>
      </c>
      <c r="E230" s="329" t="s">
        <v>593</v>
      </c>
      <c r="F230" s="332" t="s">
        <v>593</v>
      </c>
      <c r="G230" s="333" t="s">
        <v>593</v>
      </c>
      <c r="H230" s="370" t="s">
        <v>593</v>
      </c>
      <c r="I230" s="371" t="s">
        <v>593</v>
      </c>
      <c r="K230" s="133">
        <v>222</v>
      </c>
      <c r="L230" s="211" t="s">
        <v>556</v>
      </c>
      <c r="M230" s="122">
        <v>730075</v>
      </c>
      <c r="N230" s="135">
        <v>2.2999999999999998</v>
      </c>
      <c r="O230" s="41">
        <v>206676</v>
      </c>
      <c r="P230" s="146">
        <f t="shared" si="67"/>
        <v>936751</v>
      </c>
      <c r="Q230" s="122">
        <v>735443</v>
      </c>
      <c r="R230" s="135">
        <v>2.2999999999999998</v>
      </c>
      <c r="S230" s="122">
        <v>210433</v>
      </c>
      <c r="T230" s="146">
        <f t="shared" si="68"/>
        <v>945876</v>
      </c>
      <c r="U230" s="122">
        <v>783757</v>
      </c>
      <c r="V230" s="135">
        <v>2.2999999999999998</v>
      </c>
      <c r="W230" s="41">
        <v>187887</v>
      </c>
      <c r="X230" s="146">
        <f t="shared" si="69"/>
        <v>971644</v>
      </c>
      <c r="Y230" s="122">
        <v>783757</v>
      </c>
      <c r="Z230" s="135">
        <v>2.2999999999999998</v>
      </c>
      <c r="AA230" s="41">
        <v>214191</v>
      </c>
      <c r="AB230" s="146">
        <f t="shared" si="70"/>
        <v>997948</v>
      </c>
      <c r="AC230" s="586">
        <v>499178.21498785302</v>
      </c>
      <c r="AD230" s="606">
        <v>2.2999999999999998</v>
      </c>
      <c r="AE230" s="586">
        <v>97553.685443340393</v>
      </c>
      <c r="AF230" s="570">
        <f t="shared" si="63"/>
        <v>596731.90043119341</v>
      </c>
      <c r="AG230" s="404">
        <f t="shared" si="66"/>
        <v>889790.18008623866</v>
      </c>
    </row>
    <row r="231" spans="1:33" ht="15" x14ac:dyDescent="0.25">
      <c r="A231" s="7">
        <v>223</v>
      </c>
      <c r="B231" s="31" t="s">
        <v>557</v>
      </c>
      <c r="C231" s="329" t="s">
        <v>593</v>
      </c>
      <c r="D231" s="332" t="s">
        <v>593</v>
      </c>
      <c r="E231" s="329" t="s">
        <v>593</v>
      </c>
      <c r="F231" s="332" t="s">
        <v>593</v>
      </c>
      <c r="G231" s="333" t="s">
        <v>593</v>
      </c>
      <c r="H231" s="370" t="s">
        <v>593</v>
      </c>
      <c r="I231" s="371" t="s">
        <v>593</v>
      </c>
      <c r="K231" s="133">
        <v>223</v>
      </c>
      <c r="L231" s="211" t="s">
        <v>557</v>
      </c>
      <c r="M231" s="122">
        <v>14014</v>
      </c>
      <c r="N231" s="135">
        <v>0.15</v>
      </c>
      <c r="O231" s="41">
        <v>3773</v>
      </c>
      <c r="P231" s="146">
        <f t="shared" si="67"/>
        <v>17787</v>
      </c>
      <c r="Q231" s="122">
        <v>12348</v>
      </c>
      <c r="R231" s="135">
        <v>0.15</v>
      </c>
      <c r="S231" s="122">
        <v>3876</v>
      </c>
      <c r="T231" s="146">
        <f t="shared" si="68"/>
        <v>16224</v>
      </c>
      <c r="U231" s="122">
        <v>14112</v>
      </c>
      <c r="V231" s="135">
        <v>0.15</v>
      </c>
      <c r="W231" s="41">
        <v>3430</v>
      </c>
      <c r="X231" s="146">
        <f t="shared" si="69"/>
        <v>17542</v>
      </c>
      <c r="Y231" s="122">
        <v>14210</v>
      </c>
      <c r="Z231" s="135">
        <v>0.15</v>
      </c>
      <c r="AA231" s="41">
        <v>3739</v>
      </c>
      <c r="AB231" s="146">
        <f t="shared" si="70"/>
        <v>17949</v>
      </c>
      <c r="AC231" s="586">
        <v>499178.21498785302</v>
      </c>
      <c r="AD231" s="606">
        <v>0.15</v>
      </c>
      <c r="AE231" s="586">
        <v>145427.253299795</v>
      </c>
      <c r="AF231" s="570">
        <f t="shared" si="63"/>
        <v>644605.46828764805</v>
      </c>
      <c r="AG231" s="404">
        <f t="shared" si="66"/>
        <v>142821.49365752962</v>
      </c>
    </row>
    <row r="232" spans="1:33" ht="15" x14ac:dyDescent="0.25">
      <c r="A232" s="7">
        <v>224</v>
      </c>
      <c r="B232" s="31" t="s">
        <v>558</v>
      </c>
      <c r="C232" s="329" t="s">
        <v>593</v>
      </c>
      <c r="D232" s="332" t="s">
        <v>593</v>
      </c>
      <c r="E232" s="329" t="s">
        <v>593</v>
      </c>
      <c r="F232" s="332" t="s">
        <v>593</v>
      </c>
      <c r="G232" s="333" t="s">
        <v>593</v>
      </c>
      <c r="H232" s="370" t="s">
        <v>593</v>
      </c>
      <c r="I232" s="371" t="s">
        <v>593</v>
      </c>
      <c r="K232" s="133">
        <v>224</v>
      </c>
      <c r="L232" s="211" t="s">
        <v>558</v>
      </c>
      <c r="M232" s="122">
        <v>468576</v>
      </c>
      <c r="N232" s="135">
        <v>0.95</v>
      </c>
      <c r="O232" s="41">
        <v>127557</v>
      </c>
      <c r="P232" s="146">
        <f t="shared" si="67"/>
        <v>596133</v>
      </c>
      <c r="Q232" s="122">
        <v>436036</v>
      </c>
      <c r="R232" s="135">
        <v>0.95</v>
      </c>
      <c r="S232" s="122">
        <v>130974</v>
      </c>
      <c r="T232" s="146">
        <f t="shared" si="68"/>
        <v>567010</v>
      </c>
      <c r="U232" s="122">
        <v>468576</v>
      </c>
      <c r="V232" s="135">
        <v>0.95</v>
      </c>
      <c r="W232" s="41">
        <v>113890</v>
      </c>
      <c r="X232" s="146">
        <f t="shared" si="69"/>
        <v>582466</v>
      </c>
      <c r="Y232" s="122">
        <v>475084</v>
      </c>
      <c r="Z232" s="135">
        <v>0.95</v>
      </c>
      <c r="AA232" s="41">
        <v>124140</v>
      </c>
      <c r="AB232" s="146">
        <f t="shared" si="70"/>
        <v>599224</v>
      </c>
      <c r="AC232" s="586">
        <v>713111.735696933</v>
      </c>
      <c r="AD232" s="606">
        <v>0.95</v>
      </c>
      <c r="AE232" s="586">
        <v>85113.847387293907</v>
      </c>
      <c r="AF232" s="570">
        <f t="shared" si="63"/>
        <v>798225.58308422694</v>
      </c>
      <c r="AG232" s="404">
        <f t="shared" si="66"/>
        <v>628611.71661684546</v>
      </c>
    </row>
    <row r="233" spans="1:33" ht="15" x14ac:dyDescent="0.25">
      <c r="A233" s="7">
        <v>225</v>
      </c>
      <c r="B233" s="31" t="s">
        <v>559</v>
      </c>
      <c r="C233" s="329" t="s">
        <v>593</v>
      </c>
      <c r="D233" s="332" t="s">
        <v>593</v>
      </c>
      <c r="E233" s="329" t="s">
        <v>593</v>
      </c>
      <c r="F233" s="332" t="s">
        <v>593</v>
      </c>
      <c r="G233" s="333" t="s">
        <v>593</v>
      </c>
      <c r="H233" s="370" t="s">
        <v>593</v>
      </c>
      <c r="I233" s="371" t="s">
        <v>593</v>
      </c>
      <c r="K233" s="133">
        <v>225</v>
      </c>
      <c r="L233" s="211" t="s">
        <v>559</v>
      </c>
      <c r="M233" s="122">
        <v>16920</v>
      </c>
      <c r="N233" s="135">
        <v>0.23</v>
      </c>
      <c r="O233" s="41">
        <v>4704</v>
      </c>
      <c r="P233" s="146">
        <f t="shared" si="67"/>
        <v>21624</v>
      </c>
      <c r="Q233" s="122">
        <v>16200</v>
      </c>
      <c r="R233" s="135">
        <v>0.23</v>
      </c>
      <c r="S233" s="122">
        <v>4746</v>
      </c>
      <c r="T233" s="146">
        <f t="shared" si="68"/>
        <v>20946</v>
      </c>
      <c r="U233" s="122">
        <v>16800</v>
      </c>
      <c r="V233" s="135">
        <v>0.23</v>
      </c>
      <c r="W233" s="41">
        <v>4200</v>
      </c>
      <c r="X233" s="146">
        <f t="shared" si="69"/>
        <v>21000</v>
      </c>
      <c r="Y233" s="122">
        <v>17520</v>
      </c>
      <c r="Z233" s="135">
        <v>0.23</v>
      </c>
      <c r="AA233" s="41">
        <v>4788</v>
      </c>
      <c r="AB233" s="146">
        <f t="shared" si="70"/>
        <v>22308</v>
      </c>
      <c r="AC233" s="586">
        <v>467484.36006798898</v>
      </c>
      <c r="AD233" s="606">
        <v>0.23</v>
      </c>
      <c r="AE233" s="586">
        <v>123051.391726371</v>
      </c>
      <c r="AF233" s="570">
        <f t="shared" si="63"/>
        <v>590535.75179436</v>
      </c>
      <c r="AG233" s="404">
        <f t="shared" si="66"/>
        <v>135282.750358872</v>
      </c>
    </row>
    <row r="234" spans="1:33" ht="15" x14ac:dyDescent="0.25">
      <c r="A234" s="7">
        <v>226</v>
      </c>
      <c r="B234" s="31" t="s">
        <v>560</v>
      </c>
      <c r="C234" s="329" t="s">
        <v>593</v>
      </c>
      <c r="D234" s="332" t="s">
        <v>593</v>
      </c>
      <c r="E234" s="329" t="s">
        <v>593</v>
      </c>
      <c r="F234" s="332" t="s">
        <v>593</v>
      </c>
      <c r="G234" s="333" t="s">
        <v>593</v>
      </c>
      <c r="H234" s="370" t="s">
        <v>593</v>
      </c>
      <c r="I234" s="371" t="s">
        <v>593</v>
      </c>
      <c r="K234" s="133">
        <v>226</v>
      </c>
      <c r="L234" s="211" t="s">
        <v>560</v>
      </c>
      <c r="M234" s="122">
        <v>937710</v>
      </c>
      <c r="N234" s="135">
        <v>0.53</v>
      </c>
      <c r="O234" s="41">
        <v>266364</v>
      </c>
      <c r="P234" s="146">
        <f t="shared" si="67"/>
        <v>1204074</v>
      </c>
      <c r="Q234" s="122">
        <v>930915</v>
      </c>
      <c r="R234" s="135">
        <v>0.53</v>
      </c>
      <c r="S234" s="122">
        <v>271121</v>
      </c>
      <c r="T234" s="146">
        <f t="shared" si="68"/>
        <v>1202036</v>
      </c>
      <c r="U234" s="122">
        <v>951300</v>
      </c>
      <c r="V234" s="135">
        <v>0.53</v>
      </c>
      <c r="W234" s="41">
        <v>237824.99999999997</v>
      </c>
      <c r="X234" s="146">
        <f t="shared" si="69"/>
        <v>1189125</v>
      </c>
      <c r="Y234" s="122">
        <v>985275</v>
      </c>
      <c r="Z234" s="135">
        <v>0.53</v>
      </c>
      <c r="AA234" s="41">
        <v>261608</v>
      </c>
      <c r="AB234" s="146">
        <f t="shared" si="70"/>
        <v>1246883</v>
      </c>
      <c r="AC234" s="586">
        <v>665570.95331713802</v>
      </c>
      <c r="AD234" s="606">
        <v>0.53</v>
      </c>
      <c r="AE234" s="586">
        <v>45369.753317784904</v>
      </c>
      <c r="AF234" s="570">
        <f t="shared" si="63"/>
        <v>710940.70663492288</v>
      </c>
      <c r="AG234" s="404">
        <f t="shared" si="66"/>
        <v>1110611.7413269845</v>
      </c>
    </row>
    <row r="235" spans="1:33" ht="15" x14ac:dyDescent="0.25">
      <c r="A235" s="7">
        <v>227</v>
      </c>
      <c r="B235" s="31" t="s">
        <v>561</v>
      </c>
      <c r="C235" s="329" t="s">
        <v>593</v>
      </c>
      <c r="D235" s="332" t="s">
        <v>593</v>
      </c>
      <c r="E235" s="329" t="s">
        <v>593</v>
      </c>
      <c r="F235" s="332" t="s">
        <v>593</v>
      </c>
      <c r="G235" s="333" t="s">
        <v>593</v>
      </c>
      <c r="H235" s="370" t="s">
        <v>593</v>
      </c>
      <c r="I235" s="371" t="s">
        <v>593</v>
      </c>
      <c r="K235" s="133">
        <v>227</v>
      </c>
      <c r="L235" s="211" t="s">
        <v>561</v>
      </c>
      <c r="M235" s="122">
        <v>1346711</v>
      </c>
      <c r="N235" s="135">
        <v>0.8</v>
      </c>
      <c r="O235" s="41">
        <v>381896</v>
      </c>
      <c r="P235" s="146">
        <f t="shared" si="67"/>
        <v>1728607</v>
      </c>
      <c r="Q235" s="122">
        <v>1307391</v>
      </c>
      <c r="R235" s="135">
        <v>0.8</v>
      </c>
      <c r="S235" s="122">
        <v>385336</v>
      </c>
      <c r="T235" s="146">
        <f t="shared" si="68"/>
        <v>1692727</v>
      </c>
      <c r="U235" s="122">
        <v>1415521</v>
      </c>
      <c r="V235" s="135">
        <v>0.8</v>
      </c>
      <c r="W235" s="41">
        <v>344050.35</v>
      </c>
      <c r="X235" s="146">
        <f t="shared" si="69"/>
        <v>1759571.35</v>
      </c>
      <c r="Y235" s="122">
        <v>1494162</v>
      </c>
      <c r="Z235" s="135">
        <v>0.8</v>
      </c>
      <c r="AA235" s="41">
        <v>378455</v>
      </c>
      <c r="AB235" s="146">
        <f t="shared" si="70"/>
        <v>1872617</v>
      </c>
      <c r="AC235" s="586">
        <v>610106.70720737602</v>
      </c>
      <c r="AD235" s="606">
        <v>0.8</v>
      </c>
      <c r="AE235" s="586">
        <v>390365.287584231</v>
      </c>
      <c r="AF235" s="570">
        <f t="shared" si="63"/>
        <v>1000471.994791607</v>
      </c>
      <c r="AG235" s="404">
        <f t="shared" si="66"/>
        <v>1610798.8689583214</v>
      </c>
    </row>
    <row r="236" spans="1:33" ht="15" x14ac:dyDescent="0.25">
      <c r="A236" s="7">
        <v>228</v>
      </c>
      <c r="B236" s="31" t="s">
        <v>562</v>
      </c>
      <c r="C236" s="329" t="s">
        <v>593</v>
      </c>
      <c r="D236" s="332" t="s">
        <v>593</v>
      </c>
      <c r="E236" s="329" t="s">
        <v>593</v>
      </c>
      <c r="F236" s="332" t="s">
        <v>593</v>
      </c>
      <c r="G236" s="333" t="s">
        <v>593</v>
      </c>
      <c r="H236" s="370" t="s">
        <v>593</v>
      </c>
      <c r="I236" s="371" t="s">
        <v>593</v>
      </c>
      <c r="K236" s="133">
        <v>228</v>
      </c>
      <c r="L236" s="211" t="s">
        <v>562</v>
      </c>
      <c r="M236" s="446" t="s">
        <v>593</v>
      </c>
      <c r="N236" s="135">
        <v>3.85</v>
      </c>
      <c r="O236" s="41">
        <v>583000</v>
      </c>
      <c r="P236" s="146">
        <f>+O236</f>
        <v>583000</v>
      </c>
      <c r="Q236" s="446" t="s">
        <v>593</v>
      </c>
      <c r="R236" s="135">
        <v>3.85</v>
      </c>
      <c r="S236" s="41">
        <v>614800</v>
      </c>
      <c r="T236" s="146">
        <f>+S236</f>
        <v>614800</v>
      </c>
      <c r="U236" s="446" t="s">
        <v>593</v>
      </c>
      <c r="V236" s="135">
        <v>3.85</v>
      </c>
      <c r="W236" s="41">
        <v>530000</v>
      </c>
      <c r="X236" s="146">
        <f>+W236</f>
        <v>530000</v>
      </c>
      <c r="Y236" s="446" t="s">
        <v>593</v>
      </c>
      <c r="Z236" s="135">
        <v>3.85</v>
      </c>
      <c r="AA236" s="41">
        <v>577700</v>
      </c>
      <c r="AB236" s="146">
        <f>+AA236</f>
        <v>577700</v>
      </c>
      <c r="AC236" s="586">
        <v>713111.735696933</v>
      </c>
      <c r="AD236" s="606">
        <v>3.85</v>
      </c>
      <c r="AE236" s="586">
        <v>159277.46789977499</v>
      </c>
      <c r="AF236" s="570">
        <f t="shared" si="63"/>
        <v>872389.20359670802</v>
      </c>
      <c r="AG236" s="404">
        <f t="shared" si="66"/>
        <v>635577.84071934153</v>
      </c>
    </row>
    <row r="237" spans="1:33" ht="15" x14ac:dyDescent="0.25">
      <c r="A237" s="7">
        <v>229</v>
      </c>
      <c r="B237" s="31" t="s">
        <v>563</v>
      </c>
      <c r="C237" s="329" t="s">
        <v>593</v>
      </c>
      <c r="D237" s="332" t="s">
        <v>593</v>
      </c>
      <c r="E237" s="329" t="s">
        <v>593</v>
      </c>
      <c r="F237" s="332" t="s">
        <v>593</v>
      </c>
      <c r="G237" s="333" t="s">
        <v>593</v>
      </c>
      <c r="H237" s="370" t="s">
        <v>593</v>
      </c>
      <c r="I237" s="371" t="s">
        <v>593</v>
      </c>
      <c r="K237" s="133">
        <v>229</v>
      </c>
      <c r="L237" s="211" t="s">
        <v>563</v>
      </c>
      <c r="M237" s="122">
        <v>640862</v>
      </c>
      <c r="N237" s="135">
        <v>1.4864864864864864</v>
      </c>
      <c r="O237" s="211">
        <v>183070</v>
      </c>
      <c r="P237" s="146">
        <f t="shared" si="67"/>
        <v>823932</v>
      </c>
      <c r="Q237" s="122">
        <v>593740</v>
      </c>
      <c r="R237" s="135">
        <v>1.4864864864864864</v>
      </c>
      <c r="S237" s="122">
        <v>189667</v>
      </c>
      <c r="T237" s="146">
        <f t="shared" si="68"/>
        <v>783407</v>
      </c>
      <c r="U237" s="122">
        <v>692696</v>
      </c>
      <c r="V237" s="135">
        <v>1.4864864864864864</v>
      </c>
      <c r="W237" s="122">
        <v>164927.69999999998</v>
      </c>
      <c r="X237" s="146">
        <f t="shared" si="69"/>
        <v>857623.7</v>
      </c>
      <c r="Y237" s="122">
        <v>687984</v>
      </c>
      <c r="Z237" s="135">
        <v>1.4864864864864864</v>
      </c>
      <c r="AA237" s="122">
        <v>178122</v>
      </c>
      <c r="AB237" s="146">
        <f t="shared" si="70"/>
        <v>866106</v>
      </c>
      <c r="AC237" s="586">
        <v>816116.76418648998</v>
      </c>
      <c r="AD237" s="606">
        <v>1.4864864864864864</v>
      </c>
      <c r="AE237" s="586">
        <v>36733.177852121997</v>
      </c>
      <c r="AF237" s="570">
        <f t="shared" si="63"/>
        <v>852849.94203861197</v>
      </c>
      <c r="AG237" s="404">
        <f t="shared" si="66"/>
        <v>836783.72840772243</v>
      </c>
    </row>
    <row r="238" spans="1:33" ht="15" x14ac:dyDescent="0.25">
      <c r="A238" s="7">
        <v>230</v>
      </c>
      <c r="B238" s="31" t="s">
        <v>564</v>
      </c>
      <c r="C238" s="329" t="s">
        <v>593</v>
      </c>
      <c r="D238" s="332" t="s">
        <v>593</v>
      </c>
      <c r="E238" s="329" t="s">
        <v>593</v>
      </c>
      <c r="F238" s="332" t="s">
        <v>593</v>
      </c>
      <c r="G238" s="333" t="s">
        <v>593</v>
      </c>
      <c r="H238" s="370" t="s">
        <v>593</v>
      </c>
      <c r="I238" s="371" t="s">
        <v>593</v>
      </c>
      <c r="K238" s="133">
        <v>230</v>
      </c>
      <c r="L238" s="211" t="s">
        <v>564</v>
      </c>
      <c r="M238" s="122">
        <v>731808</v>
      </c>
      <c r="N238" s="135">
        <v>2.4900000000000002</v>
      </c>
      <c r="O238" s="211">
        <v>196721</v>
      </c>
      <c r="P238" s="146">
        <f t="shared" si="67"/>
        <v>928529</v>
      </c>
      <c r="Q238" s="122">
        <v>645414</v>
      </c>
      <c r="R238" s="135">
        <v>2.4900000000000002</v>
      </c>
      <c r="S238" s="122">
        <v>200234</v>
      </c>
      <c r="T238" s="146">
        <f t="shared" si="68"/>
        <v>845648</v>
      </c>
      <c r="U238" s="122">
        <v>747054</v>
      </c>
      <c r="V238" s="135">
        <v>2.4900000000000002</v>
      </c>
      <c r="W238" s="122">
        <v>175644</v>
      </c>
      <c r="X238" s="146">
        <f t="shared" si="69"/>
        <v>922698</v>
      </c>
      <c r="Y238" s="122">
        <v>752136</v>
      </c>
      <c r="Z238" s="135">
        <v>2.4900000000000002</v>
      </c>
      <c r="AA238" s="122">
        <v>200234</v>
      </c>
      <c r="AB238" s="146">
        <f t="shared" si="70"/>
        <v>952370</v>
      </c>
      <c r="AC238" s="586">
        <v>831963.69164642203</v>
      </c>
      <c r="AD238" s="606">
        <v>2.4900000000000002</v>
      </c>
      <c r="AE238" s="586">
        <v>168975.78750525301</v>
      </c>
      <c r="AF238" s="570">
        <f t="shared" si="63"/>
        <v>1000939.479151675</v>
      </c>
      <c r="AG238" s="404">
        <f t="shared" si="66"/>
        <v>930036.8958303351</v>
      </c>
    </row>
    <row r="239" spans="1:33" x14ac:dyDescent="0.2">
      <c r="K239" s="677"/>
      <c r="L239" s="678"/>
      <c r="M239" s="678"/>
      <c r="N239" s="678"/>
      <c r="O239" s="678"/>
      <c r="P239" s="147"/>
      <c r="Q239" s="3"/>
      <c r="R239" s="1"/>
      <c r="S239" s="1"/>
      <c r="T239" s="147"/>
      <c r="U239" s="3"/>
      <c r="V239" s="1"/>
      <c r="W239" s="1"/>
      <c r="X239" s="147"/>
      <c r="Y239" s="3"/>
      <c r="Z239" s="1"/>
      <c r="AA239" s="1"/>
      <c r="AB239" s="147"/>
      <c r="AC239" s="3"/>
      <c r="AD239" s="1"/>
      <c r="AE239" s="1"/>
      <c r="AF239" s="147"/>
    </row>
    <row r="240" spans="1:33" x14ac:dyDescent="0.2">
      <c r="K240" s="136"/>
      <c r="L240" s="137"/>
      <c r="M240" s="137"/>
      <c r="N240" s="48"/>
      <c r="O240" s="137"/>
      <c r="P240" s="276"/>
      <c r="Q240" s="137"/>
      <c r="R240" s="48"/>
      <c r="S240" s="137"/>
      <c r="T240" s="276"/>
      <c r="U240" s="137"/>
      <c r="V240" s="48"/>
      <c r="W240" s="137"/>
      <c r="X240" s="276"/>
      <c r="Y240" s="137"/>
      <c r="Z240" s="48"/>
      <c r="AA240" s="137"/>
      <c r="AB240" s="276"/>
      <c r="AC240" s="137"/>
      <c r="AD240" s="48"/>
      <c r="AE240" s="137"/>
      <c r="AF240" s="276"/>
    </row>
    <row r="241" spans="11:32" x14ac:dyDescent="0.2">
      <c r="K241" s="138"/>
      <c r="L241" s="139"/>
      <c r="M241" s="139"/>
      <c r="N241" s="50"/>
      <c r="O241" s="139"/>
      <c r="P241" s="277"/>
      <c r="Q241" s="139"/>
      <c r="R241" s="50"/>
      <c r="S241" s="139"/>
      <c r="T241" s="277"/>
      <c r="U241" s="139"/>
      <c r="V241" s="50"/>
      <c r="W241" s="139"/>
      <c r="X241" s="277"/>
      <c r="Y241" s="139"/>
      <c r="Z241" s="50"/>
      <c r="AA241" s="139"/>
      <c r="AB241" s="277"/>
      <c r="AC241" s="139"/>
      <c r="AD241" s="50"/>
      <c r="AE241" s="139"/>
      <c r="AF241" s="277"/>
    </row>
    <row r="242" spans="11:32" x14ac:dyDescent="0.2">
      <c r="K242" s="138"/>
      <c r="L242" s="139"/>
      <c r="M242" s="139"/>
      <c r="N242" s="50"/>
      <c r="O242" s="139"/>
      <c r="P242" s="277"/>
      <c r="Q242" s="139"/>
      <c r="R242" s="50"/>
      <c r="S242" s="139"/>
      <c r="T242" s="277"/>
      <c r="U242" s="139"/>
      <c r="V242" s="50"/>
      <c r="W242" s="139"/>
      <c r="X242" s="277"/>
      <c r="Y242" s="139"/>
      <c r="Z242" s="50"/>
      <c r="AA242" s="139"/>
      <c r="AB242" s="277"/>
      <c r="AC242" s="139"/>
      <c r="AD242" s="50"/>
      <c r="AE242" s="139"/>
      <c r="AF242" s="277"/>
    </row>
    <row r="243" spans="11:32" x14ac:dyDescent="0.2">
      <c r="K243" s="138"/>
      <c r="L243" s="139"/>
      <c r="M243" s="139"/>
      <c r="N243" s="50"/>
      <c r="O243" s="139"/>
      <c r="P243" s="277"/>
      <c r="Q243" s="139"/>
      <c r="R243" s="50"/>
      <c r="S243" s="139"/>
      <c r="T243" s="277"/>
      <c r="U243" s="139"/>
      <c r="V243" s="50"/>
      <c r="W243" s="139"/>
      <c r="X243" s="277"/>
      <c r="Y243" s="139"/>
      <c r="Z243" s="50"/>
      <c r="AA243" s="139"/>
      <c r="AB243" s="277"/>
      <c r="AC243" s="139"/>
      <c r="AD243" s="50"/>
      <c r="AE243" s="139"/>
      <c r="AF243" s="277"/>
    </row>
    <row r="244" spans="11:32" x14ac:dyDescent="0.2">
      <c r="K244" s="138"/>
      <c r="L244" s="139"/>
      <c r="M244" s="139"/>
      <c r="N244" s="50"/>
      <c r="O244" s="139"/>
      <c r="P244" s="277"/>
      <c r="Q244" s="139"/>
      <c r="R244" s="50"/>
      <c r="S244" s="139"/>
      <c r="T244" s="277"/>
      <c r="U244" s="139"/>
      <c r="V244" s="50"/>
      <c r="W244" s="139"/>
      <c r="X244" s="277"/>
      <c r="Y244" s="139"/>
      <c r="Z244" s="50"/>
      <c r="AA244" s="139"/>
      <c r="AB244" s="277"/>
      <c r="AC244" s="139"/>
      <c r="AD244" s="50"/>
      <c r="AE244" s="139"/>
      <c r="AF244" s="277"/>
    </row>
    <row r="245" spans="11:32" x14ac:dyDescent="0.2">
      <c r="K245" s="138"/>
      <c r="L245" s="139"/>
      <c r="M245" s="139"/>
      <c r="N245" s="50"/>
      <c r="O245" s="139"/>
      <c r="P245" s="277"/>
      <c r="Q245" s="139"/>
      <c r="R245" s="50"/>
      <c r="S245" s="139"/>
      <c r="T245" s="277"/>
      <c r="U245" s="139"/>
      <c r="V245" s="50"/>
      <c r="W245" s="139"/>
      <c r="X245" s="277"/>
      <c r="Y245" s="139"/>
      <c r="Z245" s="50"/>
      <c r="AA245" s="139"/>
      <c r="AB245" s="277"/>
      <c r="AC245" s="139"/>
      <c r="AD245" s="50"/>
      <c r="AE245" s="139"/>
      <c r="AF245" s="277"/>
    </row>
    <row r="246" spans="11:32" x14ac:dyDescent="0.2">
      <c r="K246" s="138"/>
      <c r="L246" s="139"/>
      <c r="M246" s="139"/>
      <c r="N246" s="50"/>
      <c r="O246" s="139"/>
      <c r="P246" s="277"/>
      <c r="Q246" s="139"/>
      <c r="R246" s="50"/>
      <c r="S246" s="139"/>
      <c r="T246" s="277"/>
      <c r="U246" s="139"/>
      <c r="V246" s="50"/>
      <c r="W246" s="139"/>
      <c r="X246" s="277"/>
      <c r="Y246" s="139"/>
      <c r="Z246" s="50"/>
      <c r="AA246" s="139"/>
      <c r="AB246" s="277"/>
      <c r="AC246" s="139"/>
      <c r="AD246" s="50"/>
      <c r="AE246" s="139"/>
      <c r="AF246" s="277"/>
    </row>
    <row r="247" spans="11:32" x14ac:dyDescent="0.2">
      <c r="K247" s="138"/>
      <c r="L247" s="139"/>
      <c r="M247" s="139"/>
      <c r="N247" s="50"/>
      <c r="O247" s="139"/>
      <c r="P247" s="277"/>
      <c r="Q247" s="139"/>
      <c r="R247" s="50"/>
      <c r="S247" s="139"/>
      <c r="T247" s="277"/>
      <c r="U247" s="139"/>
      <c r="V247" s="50"/>
      <c r="W247" s="139"/>
      <c r="X247" s="277"/>
      <c r="Y247" s="139"/>
      <c r="Z247" s="50"/>
      <c r="AA247" s="139"/>
      <c r="AB247" s="277"/>
      <c r="AC247" s="139"/>
      <c r="AD247" s="50"/>
      <c r="AE247" s="139"/>
      <c r="AF247" s="277"/>
    </row>
    <row r="248" spans="11:32" x14ac:dyDescent="0.2">
      <c r="K248" s="138"/>
      <c r="L248" s="139"/>
      <c r="M248" s="139"/>
      <c r="N248" s="50"/>
      <c r="O248" s="139"/>
      <c r="P248" s="277"/>
      <c r="Q248" s="139"/>
      <c r="R248" s="50"/>
      <c r="S248" s="139"/>
      <c r="T248" s="277"/>
      <c r="U248" s="139"/>
      <c r="V248" s="50"/>
      <c r="W248" s="139"/>
      <c r="X248" s="277"/>
      <c r="Y248" s="139"/>
      <c r="Z248" s="50"/>
      <c r="AA248" s="139"/>
      <c r="AB248" s="277"/>
      <c r="AC248" s="139"/>
      <c r="AD248" s="50"/>
      <c r="AE248" s="139"/>
      <c r="AF248" s="277"/>
    </row>
    <row r="249" spans="11:32" x14ac:dyDescent="0.2">
      <c r="K249" s="138"/>
      <c r="L249" s="139"/>
      <c r="M249" s="139"/>
      <c r="N249" s="50"/>
      <c r="O249" s="139"/>
      <c r="P249" s="277"/>
      <c r="Q249" s="139"/>
      <c r="R249" s="50"/>
      <c r="S249" s="139"/>
      <c r="T249" s="277"/>
      <c r="U249" s="139"/>
      <c r="V249" s="50"/>
      <c r="W249" s="139"/>
      <c r="X249" s="277"/>
      <c r="Y249" s="139"/>
      <c r="Z249" s="50"/>
      <c r="AA249" s="139"/>
      <c r="AB249" s="277"/>
      <c r="AC249" s="139"/>
      <c r="AD249" s="50"/>
      <c r="AE249" s="139"/>
      <c r="AF249" s="277"/>
    </row>
    <row r="250" spans="11:32" x14ac:dyDescent="0.2">
      <c r="K250" s="138"/>
      <c r="L250" s="139"/>
      <c r="M250" s="139"/>
      <c r="N250" s="50"/>
      <c r="O250" s="139"/>
      <c r="P250" s="277"/>
      <c r="Q250" s="139"/>
      <c r="R250" s="50"/>
      <c r="S250" s="139"/>
      <c r="T250" s="277"/>
      <c r="U250" s="139"/>
      <c r="V250" s="50"/>
      <c r="W250" s="139"/>
      <c r="X250" s="277"/>
      <c r="Y250" s="139"/>
      <c r="Z250" s="50"/>
      <c r="AA250" s="139"/>
      <c r="AB250" s="277"/>
      <c r="AC250" s="139"/>
      <c r="AD250" s="50"/>
      <c r="AE250" s="139"/>
      <c r="AF250" s="277"/>
    </row>
    <row r="251" spans="11:32" x14ac:dyDescent="0.2">
      <c r="K251" s="140"/>
      <c r="L251" s="141"/>
      <c r="M251" s="141"/>
      <c r="N251" s="52"/>
      <c r="O251" s="141"/>
      <c r="P251" s="278"/>
      <c r="Q251" s="141"/>
      <c r="R251" s="52"/>
      <c r="S251" s="141"/>
      <c r="T251" s="278"/>
      <c r="U251" s="141"/>
      <c r="V251" s="52"/>
      <c r="W251" s="141"/>
      <c r="X251" s="278"/>
      <c r="Y251" s="141"/>
      <c r="Z251" s="52"/>
      <c r="AA251" s="141"/>
      <c r="AB251" s="278"/>
      <c r="AC251" s="141"/>
      <c r="AD251" s="52"/>
      <c r="AE251" s="141"/>
      <c r="AF251" s="278"/>
    </row>
  </sheetData>
  <sheetProtection selectLockedCells="1"/>
  <mergeCells count="50">
    <mergeCell ref="AG1:AG3"/>
    <mergeCell ref="K53:L53"/>
    <mergeCell ref="Y1:AB1"/>
    <mergeCell ref="Y2:Y3"/>
    <mergeCell ref="Z2:Z3"/>
    <mergeCell ref="AA2:AA3"/>
    <mergeCell ref="AB2:AB3"/>
    <mergeCell ref="U1:X1"/>
    <mergeCell ref="U2:U3"/>
    <mergeCell ref="V2:V3"/>
    <mergeCell ref="W2:W3"/>
    <mergeCell ref="X2:X3"/>
    <mergeCell ref="K4:P4"/>
    <mergeCell ref="AC1:AF1"/>
    <mergeCell ref="AC2:AC3"/>
    <mergeCell ref="AD2:AD3"/>
    <mergeCell ref="K239:O239"/>
    <mergeCell ref="Q1:T1"/>
    <mergeCell ref="Q2:Q3"/>
    <mergeCell ref="R2:R3"/>
    <mergeCell ref="S2:S3"/>
    <mergeCell ref="T2:T3"/>
    <mergeCell ref="K1:K3"/>
    <mergeCell ref="L1:L3"/>
    <mergeCell ref="M1:P1"/>
    <mergeCell ref="M2:M3"/>
    <mergeCell ref="N2:N3"/>
    <mergeCell ref="O2:O3"/>
    <mergeCell ref="P2:P3"/>
    <mergeCell ref="A121:B121"/>
    <mergeCell ref="A30:B30"/>
    <mergeCell ref="A71:B71"/>
    <mergeCell ref="A18:B18"/>
    <mergeCell ref="A5:B5"/>
    <mergeCell ref="A37:B37"/>
    <mergeCell ref="A44:B44"/>
    <mergeCell ref="A53:B53"/>
    <mergeCell ref="AE2:AE3"/>
    <mergeCell ref="AF2:AF3"/>
    <mergeCell ref="A75:B75"/>
    <mergeCell ref="A79:B79"/>
    <mergeCell ref="A109:B109"/>
    <mergeCell ref="A4:F4"/>
    <mergeCell ref="A1:A3"/>
    <mergeCell ref="B1:B3"/>
    <mergeCell ref="C1:I1"/>
    <mergeCell ref="C2:D2"/>
    <mergeCell ref="E2:F2"/>
    <mergeCell ref="G2:H2"/>
    <mergeCell ref="I2:I3"/>
  </mergeCells>
  <conditionalFormatting sqref="A53">
    <cfRule type="duplicateValues" dxfId="161" priority="17"/>
  </conditionalFormatting>
  <conditionalFormatting sqref="A121">
    <cfRule type="duplicateValues" dxfId="160" priority="20"/>
  </conditionalFormatting>
  <conditionalFormatting sqref="B1">
    <cfRule type="duplicateValues" dxfId="159" priority="19"/>
  </conditionalFormatting>
  <conditionalFormatting sqref="B54">
    <cfRule type="duplicateValues" dxfId="158" priority="25"/>
  </conditionalFormatting>
  <conditionalFormatting sqref="B55:B70 B72:B74 B76:B78 B80:B108 B110:B120 A109 A79 A75 A71 B6:B17 B19:B29 B31:B36 B38:B43 B45:B52 A44 A37 A30 A18 A4:A5 B122:B163">
    <cfRule type="duplicateValues" dxfId="157" priority="67"/>
  </conditionalFormatting>
  <conditionalFormatting sqref="B164">
    <cfRule type="duplicateValues" dxfId="156" priority="24"/>
  </conditionalFormatting>
  <conditionalFormatting sqref="B165:B166">
    <cfRule type="duplicateValues" dxfId="155" priority="23"/>
  </conditionalFormatting>
  <conditionalFormatting sqref="B167">
    <cfRule type="duplicateValues" dxfId="154" priority="22"/>
  </conditionalFormatting>
  <conditionalFormatting sqref="B168:B169">
    <cfRule type="duplicateValues" dxfId="153" priority="21"/>
  </conditionalFormatting>
  <conditionalFormatting sqref="B171">
    <cfRule type="duplicateValues" dxfId="152" priority="18"/>
  </conditionalFormatting>
  <conditionalFormatting sqref="B211">
    <cfRule type="duplicateValues" dxfId="151" priority="16"/>
  </conditionalFormatting>
  <conditionalFormatting sqref="B214:B215">
    <cfRule type="duplicateValues" dxfId="150" priority="15"/>
  </conditionalFormatting>
  <conditionalFormatting sqref="B237:B238">
    <cfRule type="duplicateValues" dxfId="149" priority="14"/>
  </conditionalFormatting>
  <conditionalFormatting sqref="K53">
    <cfRule type="duplicateValues" dxfId="148" priority="4"/>
  </conditionalFormatting>
  <conditionalFormatting sqref="K121">
    <cfRule type="duplicateValues" dxfId="147" priority="7"/>
  </conditionalFormatting>
  <conditionalFormatting sqref="L1">
    <cfRule type="duplicateValues" dxfId="146" priority="6"/>
  </conditionalFormatting>
  <conditionalFormatting sqref="L54">
    <cfRule type="duplicateValues" dxfId="145" priority="12"/>
  </conditionalFormatting>
  <conditionalFormatting sqref="L55:L70 L72:L74 L76:L78 L80:L108 L110:L120 K109 K79 K75 K71 L6:L17 L19:L29 L31:L36 L38:L43 L45:L52 K44 K37 K30 K18 K4:K5 L122:L163">
    <cfRule type="duplicateValues" dxfId="144" priority="13"/>
  </conditionalFormatting>
  <conditionalFormatting sqref="L164">
    <cfRule type="duplicateValues" dxfId="143" priority="11"/>
  </conditionalFormatting>
  <conditionalFormatting sqref="L165:L166">
    <cfRule type="duplicateValues" dxfId="142" priority="10"/>
  </conditionalFormatting>
  <conditionalFormatting sqref="L167">
    <cfRule type="duplicateValues" dxfId="141" priority="9"/>
  </conditionalFormatting>
  <conditionalFormatting sqref="L168:L169">
    <cfRule type="duplicateValues" dxfId="140" priority="8"/>
  </conditionalFormatting>
  <conditionalFormatting sqref="L171">
    <cfRule type="duplicateValues" dxfId="139" priority="5"/>
  </conditionalFormatting>
  <conditionalFormatting sqref="L211">
    <cfRule type="duplicateValues" dxfId="138" priority="3"/>
  </conditionalFormatting>
  <conditionalFormatting sqref="L214:L215">
    <cfRule type="duplicateValues" dxfId="137" priority="2"/>
  </conditionalFormatting>
  <conditionalFormatting sqref="L237:L238">
    <cfRule type="duplicateValues" dxfId="136" priority="1"/>
  </conditionalFormatting>
  <pageMargins left="0.7" right="0.7" top="0.75" bottom="0.75" header="0.3" footer="0.3"/>
  <pageSetup paperSize="256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24"/>
  <dimension ref="A1:AO246"/>
  <sheetViews>
    <sheetView topLeftCell="Y1" zoomScaleNormal="100" workbookViewId="0">
      <selection activeCell="AG19" sqref="AG19"/>
    </sheetView>
  </sheetViews>
  <sheetFormatPr baseColWidth="10" defaultRowHeight="12.75" x14ac:dyDescent="0.2"/>
  <cols>
    <col min="1" max="1" width="4.85546875" style="3" bestFit="1" customWidth="1"/>
    <col min="2" max="2" width="56.140625" style="3" bestFit="1" customWidth="1"/>
    <col min="3" max="3" width="14.28515625" style="3" customWidth="1"/>
    <col min="4" max="4" width="16" style="236" customWidth="1"/>
    <col min="5" max="5" width="13" style="3" customWidth="1"/>
    <col min="6" max="6" width="15.5703125" style="236" customWidth="1"/>
    <col min="7" max="7" width="13.85546875" style="3" customWidth="1"/>
    <col min="8" max="8" width="14.28515625" style="237" customWidth="1"/>
    <col min="9" max="9" width="14.85546875" style="3" customWidth="1"/>
    <col min="10" max="10" width="11.42578125" style="3"/>
    <col min="11" max="11" width="6.5703125" style="248" customWidth="1"/>
    <col min="12" max="12" width="56.140625" style="248" bestFit="1" customWidth="1"/>
    <col min="13" max="13" width="14.28515625" style="248" customWidth="1"/>
    <col min="14" max="14" width="8.5703125" style="144" customWidth="1"/>
    <col min="15" max="15" width="13" style="248" customWidth="1"/>
    <col min="16" max="16" width="14.28515625" style="279" bestFit="1" customWidth="1"/>
    <col min="17" max="17" width="14.28515625" style="248" customWidth="1"/>
    <col min="18" max="18" width="8.5703125" style="144" customWidth="1"/>
    <col min="19" max="19" width="13" style="248" customWidth="1"/>
    <col min="20" max="20" width="14.28515625" style="279" bestFit="1" customWidth="1"/>
    <col min="21" max="21" width="14.28515625" style="248" customWidth="1"/>
    <col min="22" max="22" width="8.5703125" style="144" customWidth="1"/>
    <col min="23" max="23" width="13" style="248" customWidth="1"/>
    <col min="24" max="24" width="17.42578125" style="279" customWidth="1"/>
    <col min="25" max="25" width="14.28515625" style="248" customWidth="1"/>
    <col min="26" max="26" width="8.5703125" style="144" customWidth="1"/>
    <col min="27" max="27" width="13" style="248" customWidth="1"/>
    <col min="28" max="28" width="17.42578125" style="279" customWidth="1"/>
    <col min="29" max="29" width="14.28515625" style="248" customWidth="1"/>
    <col min="30" max="30" width="8.5703125" style="144" customWidth="1"/>
    <col min="31" max="31" width="13" style="248" customWidth="1"/>
    <col min="32" max="32" width="17.42578125" style="279" customWidth="1"/>
    <col min="33" max="33" width="16.5703125" style="450" customWidth="1"/>
    <col min="34" max="34" width="11.42578125" style="1"/>
    <col min="35" max="36" width="11.42578125" style="3"/>
    <col min="37" max="40" width="11.42578125" style="1"/>
    <col min="41" max="41" width="11.42578125" style="14"/>
    <col min="42" max="16384" width="11.42578125" style="1"/>
  </cols>
  <sheetData>
    <row r="1" spans="1:41" ht="12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41" ht="11.25" customHeight="1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745" t="s">
        <v>591</v>
      </c>
      <c r="K2" s="688"/>
      <c r="L2" s="688"/>
      <c r="M2" s="766" t="s">
        <v>350</v>
      </c>
      <c r="N2" s="683" t="s">
        <v>2</v>
      </c>
      <c r="O2" s="766" t="s">
        <v>351</v>
      </c>
      <c r="P2" s="775" t="s">
        <v>263</v>
      </c>
      <c r="Q2" s="766" t="s">
        <v>350</v>
      </c>
      <c r="R2" s="683" t="s">
        <v>2</v>
      </c>
      <c r="S2" s="766" t="s">
        <v>351</v>
      </c>
      <c r="T2" s="775" t="s">
        <v>263</v>
      </c>
      <c r="U2" s="766" t="s">
        <v>350</v>
      </c>
      <c r="V2" s="683" t="s">
        <v>2</v>
      </c>
      <c r="W2" s="766" t="s">
        <v>351</v>
      </c>
      <c r="X2" s="775" t="s">
        <v>263</v>
      </c>
      <c r="Y2" s="766" t="s">
        <v>350</v>
      </c>
      <c r="Z2" s="683" t="s">
        <v>2</v>
      </c>
      <c r="AA2" s="766" t="s">
        <v>351</v>
      </c>
      <c r="AB2" s="775" t="s">
        <v>263</v>
      </c>
      <c r="AC2" s="766" t="s">
        <v>350</v>
      </c>
      <c r="AD2" s="683" t="s">
        <v>2</v>
      </c>
      <c r="AE2" s="766" t="s">
        <v>351</v>
      </c>
      <c r="AF2" s="775" t="s">
        <v>263</v>
      </c>
      <c r="AG2" s="676"/>
    </row>
    <row r="3" spans="1:41" ht="64.5" customHeight="1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745"/>
      <c r="K3" s="689"/>
      <c r="L3" s="689"/>
      <c r="M3" s="767"/>
      <c r="N3" s="684"/>
      <c r="O3" s="767"/>
      <c r="P3" s="776"/>
      <c r="Q3" s="767"/>
      <c r="R3" s="684"/>
      <c r="S3" s="767"/>
      <c r="T3" s="776"/>
      <c r="U3" s="767"/>
      <c r="V3" s="684"/>
      <c r="W3" s="767"/>
      <c r="X3" s="776"/>
      <c r="Y3" s="767"/>
      <c r="Z3" s="684"/>
      <c r="AA3" s="767"/>
      <c r="AB3" s="776"/>
      <c r="AC3" s="767"/>
      <c r="AD3" s="684"/>
      <c r="AE3" s="767"/>
      <c r="AF3" s="776"/>
      <c r="AG3" s="676"/>
    </row>
    <row r="4" spans="1:41" ht="15" customHeight="1" x14ac:dyDescent="0.2">
      <c r="A4" s="667" t="s">
        <v>514</v>
      </c>
      <c r="B4" s="667"/>
      <c r="C4" s="667"/>
      <c r="D4" s="667"/>
      <c r="E4" s="667"/>
      <c r="F4" s="667"/>
      <c r="I4" s="378"/>
      <c r="K4" s="746" t="s">
        <v>514</v>
      </c>
      <c r="L4" s="746"/>
      <c r="M4" s="746"/>
      <c r="N4" s="746"/>
      <c r="O4" s="746"/>
      <c r="P4" s="746"/>
      <c r="Q4" s="380"/>
      <c r="R4" s="380"/>
      <c r="S4" s="380"/>
      <c r="T4" s="382"/>
      <c r="U4" s="380"/>
      <c r="V4" s="380"/>
      <c r="W4" s="380"/>
      <c r="X4" s="382"/>
      <c r="Y4" s="380"/>
      <c r="Z4" s="380"/>
      <c r="AA4" s="380"/>
      <c r="AB4" s="382"/>
      <c r="AC4" s="380"/>
      <c r="AD4" s="380"/>
      <c r="AE4" s="380"/>
      <c r="AF4" s="382"/>
      <c r="AG4" s="447"/>
    </row>
    <row r="5" spans="1:41" s="240" customFormat="1" x14ac:dyDescent="0.2">
      <c r="A5" s="661" t="s">
        <v>3</v>
      </c>
      <c r="B5" s="662"/>
      <c r="C5" s="180"/>
      <c r="D5" s="421"/>
      <c r="E5" s="180"/>
      <c r="F5" s="180"/>
      <c r="G5" s="111"/>
      <c r="I5" s="111"/>
      <c r="J5" s="111"/>
      <c r="K5" s="205" t="s">
        <v>3</v>
      </c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448"/>
      <c r="AI5" s="111"/>
      <c r="AJ5" s="111"/>
      <c r="AO5" s="241"/>
    </row>
    <row r="6" spans="1:41" x14ac:dyDescent="0.2">
      <c r="A6" s="7">
        <v>1</v>
      </c>
      <c r="B6" s="13" t="s">
        <v>121</v>
      </c>
      <c r="C6" s="451">
        <v>29400</v>
      </c>
      <c r="D6" s="453">
        <f>C6*9.28%+C6</f>
        <v>32128.32</v>
      </c>
      <c r="E6" s="115">
        <v>37715</v>
      </c>
      <c r="F6" s="190">
        <f>+E6*5.2%+E6</f>
        <v>39676.18</v>
      </c>
      <c r="G6" s="271">
        <v>36502.085599999999</v>
      </c>
      <c r="H6" s="243">
        <f>G6*5.1%+G6</f>
        <v>38363.691965599995</v>
      </c>
      <c r="I6" s="158">
        <f>AVERAGE(D6,F6,H6)</f>
        <v>36722.730655200001</v>
      </c>
      <c r="K6" s="133">
        <v>1</v>
      </c>
      <c r="L6" s="206" t="s">
        <v>121</v>
      </c>
      <c r="M6" s="122">
        <v>8520</v>
      </c>
      <c r="N6" s="40">
        <v>0.15</v>
      </c>
      <c r="O6" s="41">
        <v>13877</v>
      </c>
      <c r="P6" s="146">
        <f>+M6+O6</f>
        <v>22397</v>
      </c>
      <c r="Q6" s="122">
        <v>7800</v>
      </c>
      <c r="R6" s="40">
        <v>0.15</v>
      </c>
      <c r="S6" s="41">
        <v>14127</v>
      </c>
      <c r="T6" s="146">
        <f>+Q6+S6</f>
        <v>21927</v>
      </c>
      <c r="U6" s="122">
        <v>8880</v>
      </c>
      <c r="V6" s="40">
        <v>0.15</v>
      </c>
      <c r="W6" s="41">
        <v>12502.085599999999</v>
      </c>
      <c r="X6" s="146">
        <f>+U6+W6</f>
        <v>21382.085599999999</v>
      </c>
      <c r="Y6" s="122">
        <v>8760</v>
      </c>
      <c r="Z6" s="40">
        <v>0.15</v>
      </c>
      <c r="AA6" s="41">
        <v>14252</v>
      </c>
      <c r="AB6" s="146">
        <f>+Y6+AA6</f>
        <v>23012</v>
      </c>
      <c r="AC6" s="571">
        <v>168887.66981519101</v>
      </c>
      <c r="AD6" s="563">
        <v>0.15</v>
      </c>
      <c r="AE6" s="570">
        <v>187056.49810364199</v>
      </c>
      <c r="AF6" s="570">
        <f t="shared" ref="AF6:AF23" si="0">IF(AND(AC6="",AE6=""),"",SUM(AC6,AE6))</f>
        <v>355944.16791883297</v>
      </c>
      <c r="AG6" s="449">
        <f>AVERAGE(I6,P6,T6,X6,AB6,AF6)</f>
        <v>80230.83069567215</v>
      </c>
    </row>
    <row r="7" spans="1:41" x14ac:dyDescent="0.2">
      <c r="A7" s="7">
        <v>2</v>
      </c>
      <c r="B7" s="13" t="s">
        <v>4</v>
      </c>
      <c r="C7" s="451">
        <v>25480</v>
      </c>
      <c r="D7" s="453">
        <f t="shared" ref="D7:D23" si="1">C7*9.28%+C7</f>
        <v>27844.544000000002</v>
      </c>
      <c r="E7" s="115">
        <v>32680</v>
      </c>
      <c r="F7" s="190">
        <f t="shared" ref="F7:F23" si="2">+E7*5.2%+E7</f>
        <v>34379.360000000001</v>
      </c>
      <c r="G7" s="271">
        <v>31629.011200000001</v>
      </c>
      <c r="H7" s="243">
        <f t="shared" ref="H7:H70" si="3">G7*5.1%+G7</f>
        <v>33242.090771200004</v>
      </c>
      <c r="I7" s="158">
        <f t="shared" ref="I7:I70" si="4">AVERAGE(D7,F7,H7)</f>
        <v>31821.998257066665</v>
      </c>
      <c r="K7" s="133">
        <v>2</v>
      </c>
      <c r="L7" s="206" t="s">
        <v>4</v>
      </c>
      <c r="M7" s="122">
        <v>136770</v>
      </c>
      <c r="N7" s="40">
        <v>0.12335135135135135</v>
      </c>
      <c r="O7" s="41">
        <v>11904</v>
      </c>
      <c r="P7" s="146">
        <f t="shared" ref="P7:P70" si="5">+M7+O7</f>
        <v>148674</v>
      </c>
      <c r="Q7" s="122">
        <v>124160</v>
      </c>
      <c r="R7" s="40">
        <v>0.12335135135135135</v>
      </c>
      <c r="S7" s="41">
        <v>12330</v>
      </c>
      <c r="T7" s="146">
        <f t="shared" ref="T7:T70" si="6">+Q7+S7</f>
        <v>136490</v>
      </c>
      <c r="U7" s="122">
        <v>144530</v>
      </c>
      <c r="V7" s="40">
        <v>0.12335135135135135</v>
      </c>
      <c r="W7" s="41">
        <v>10629.011200000001</v>
      </c>
      <c r="X7" s="146">
        <f t="shared" ref="X7:X70" si="7">+U7+W7</f>
        <v>155159.01120000001</v>
      </c>
      <c r="Y7" s="122">
        <v>146470</v>
      </c>
      <c r="Z7" s="40">
        <v>0.12335135135135135</v>
      </c>
      <c r="AA7" s="41">
        <v>11692</v>
      </c>
      <c r="AB7" s="146">
        <f t="shared" ref="AB7:AB70" si="8">+Y7+AA7</f>
        <v>158162</v>
      </c>
      <c r="AC7" s="571">
        <v>834055.48607113305</v>
      </c>
      <c r="AD7" s="563">
        <v>0.123351351351351</v>
      </c>
      <c r="AE7" s="570">
        <v>932550.00359776895</v>
      </c>
      <c r="AF7" s="570">
        <f t="shared" si="0"/>
        <v>1766605.489668902</v>
      </c>
      <c r="AG7" s="449">
        <f t="shared" ref="AG7:AG70" si="9">AVERAGE(I7,P7,T7,X7,AB7,AF7)</f>
        <v>399485.4165209948</v>
      </c>
    </row>
    <row r="8" spans="1:41" x14ac:dyDescent="0.2">
      <c r="A8" s="7">
        <v>3</v>
      </c>
      <c r="B8" s="13" t="s">
        <v>194</v>
      </c>
      <c r="C8" s="451">
        <v>1088780</v>
      </c>
      <c r="D8" s="453">
        <f t="shared" si="1"/>
        <v>1189818.784</v>
      </c>
      <c r="E8" s="115">
        <v>1396405</v>
      </c>
      <c r="F8" s="190">
        <f t="shared" si="2"/>
        <v>1469018.06</v>
      </c>
      <c r="G8" s="271">
        <v>1351496.6152000001</v>
      </c>
      <c r="H8" s="243">
        <f t="shared" si="3"/>
        <v>1420422.9425752</v>
      </c>
      <c r="I8" s="158">
        <f t="shared" si="4"/>
        <v>1359753.2621917333</v>
      </c>
      <c r="K8" s="133">
        <v>3</v>
      </c>
      <c r="L8" s="206" t="s">
        <v>194</v>
      </c>
      <c r="M8" s="122">
        <v>1185300</v>
      </c>
      <c r="N8" s="40">
        <v>0.14499999999999999</v>
      </c>
      <c r="O8" s="41">
        <v>520846</v>
      </c>
      <c r="P8" s="146">
        <f t="shared" si="5"/>
        <v>1706146</v>
      </c>
      <c r="Q8" s="122">
        <v>1194080</v>
      </c>
      <c r="R8" s="40">
        <v>0.14499999999999999</v>
      </c>
      <c r="S8" s="41">
        <v>530316</v>
      </c>
      <c r="T8" s="146">
        <f t="shared" si="6"/>
        <v>1724396</v>
      </c>
      <c r="U8" s="122">
        <v>1211640</v>
      </c>
      <c r="V8" s="40">
        <v>0.14499999999999999</v>
      </c>
      <c r="W8" s="41">
        <v>473496.61520000012</v>
      </c>
      <c r="X8" s="146">
        <f t="shared" si="7"/>
        <v>1685136.6152000001</v>
      </c>
      <c r="Y8" s="122">
        <v>1317000</v>
      </c>
      <c r="Z8" s="40">
        <v>0.14499999999999999</v>
      </c>
      <c r="AA8" s="41">
        <v>530316</v>
      </c>
      <c r="AB8" s="146">
        <f t="shared" si="8"/>
        <v>1847316</v>
      </c>
      <c r="AC8" s="571">
        <v>3712840.0222972701</v>
      </c>
      <c r="AD8" s="563">
        <v>0.14499999999999999</v>
      </c>
      <c r="AE8" s="570">
        <v>79235.271176757597</v>
      </c>
      <c r="AF8" s="570">
        <f t="shared" si="0"/>
        <v>3792075.2934740279</v>
      </c>
      <c r="AG8" s="449">
        <f t="shared" si="9"/>
        <v>2019137.1951442936</v>
      </c>
    </row>
    <row r="9" spans="1:41" x14ac:dyDescent="0.2">
      <c r="A9" s="7">
        <v>4</v>
      </c>
      <c r="B9" s="13" t="s">
        <v>195</v>
      </c>
      <c r="C9" s="451">
        <v>52920</v>
      </c>
      <c r="D9" s="453">
        <f t="shared" si="1"/>
        <v>57830.976000000002</v>
      </c>
      <c r="E9" s="115">
        <v>67830</v>
      </c>
      <c r="F9" s="190">
        <f t="shared" si="2"/>
        <v>71357.16</v>
      </c>
      <c r="G9" s="271">
        <v>65648.587200000009</v>
      </c>
      <c r="H9" s="243">
        <f t="shared" si="3"/>
        <v>68996.665147200009</v>
      </c>
      <c r="I9" s="158">
        <f t="shared" si="4"/>
        <v>66061.600382399993</v>
      </c>
      <c r="K9" s="133">
        <v>4</v>
      </c>
      <c r="L9" s="206" t="s">
        <v>195</v>
      </c>
      <c r="M9" s="446" t="s">
        <v>593</v>
      </c>
      <c r="N9" s="40">
        <v>0.14229729729729729</v>
      </c>
      <c r="O9" s="41">
        <v>73526</v>
      </c>
      <c r="P9" s="146">
        <f>+O9</f>
        <v>73526</v>
      </c>
      <c r="Q9" s="446" t="s">
        <v>593</v>
      </c>
      <c r="R9" s="40">
        <v>0.14229729729729729</v>
      </c>
      <c r="S9" s="41">
        <v>74839</v>
      </c>
      <c r="T9" s="146">
        <f t="shared" ref="T9" si="10">+S9</f>
        <v>74839</v>
      </c>
      <c r="U9" s="446" t="s">
        <v>593</v>
      </c>
      <c r="V9" s="40">
        <v>0.14229729729729729</v>
      </c>
      <c r="W9" s="41">
        <v>65648.587200000009</v>
      </c>
      <c r="X9" s="146">
        <f>+W9</f>
        <v>65648.587200000009</v>
      </c>
      <c r="Y9" s="446" t="s">
        <v>593</v>
      </c>
      <c r="Z9" s="40">
        <v>0.14229729729729729</v>
      </c>
      <c r="AA9" s="41">
        <v>72213</v>
      </c>
      <c r="AB9" s="146">
        <f>+AA9</f>
        <v>72213</v>
      </c>
      <c r="AC9" s="446" t="s">
        <v>593</v>
      </c>
      <c r="AD9" s="563">
        <v>0.14229729729729701</v>
      </c>
      <c r="AE9" s="570">
        <v>3778723.94015049</v>
      </c>
      <c r="AF9" s="570">
        <f t="shared" si="0"/>
        <v>3778723.94015049</v>
      </c>
      <c r="AG9" s="449">
        <f t="shared" si="9"/>
        <v>688502.02128881507</v>
      </c>
    </row>
    <row r="10" spans="1:41" x14ac:dyDescent="0.2">
      <c r="A10" s="7">
        <v>5</v>
      </c>
      <c r="B10" s="13" t="s">
        <v>197</v>
      </c>
      <c r="C10" s="451">
        <v>862400</v>
      </c>
      <c r="D10" s="453">
        <f t="shared" si="1"/>
        <v>942430.71999999997</v>
      </c>
      <c r="E10" s="115">
        <v>1105990</v>
      </c>
      <c r="F10" s="190">
        <f t="shared" si="2"/>
        <v>1163501.48</v>
      </c>
      <c r="G10" s="271">
        <v>327653.40000000002</v>
      </c>
      <c r="H10" s="243">
        <f t="shared" si="3"/>
        <v>344363.72340000002</v>
      </c>
      <c r="I10" s="158">
        <f t="shared" si="4"/>
        <v>816765.30780000007</v>
      </c>
      <c r="K10" s="133">
        <v>5</v>
      </c>
      <c r="L10" s="206" t="s">
        <v>197</v>
      </c>
      <c r="M10" s="123">
        <v>287550</v>
      </c>
      <c r="N10" s="40">
        <v>1.6923076923076923</v>
      </c>
      <c r="O10" s="41">
        <v>128412</v>
      </c>
      <c r="P10" s="146">
        <f t="shared" si="5"/>
        <v>415962</v>
      </c>
      <c r="Q10" s="123">
        <v>291810</v>
      </c>
      <c r="R10" s="40">
        <v>1.6923076923076923</v>
      </c>
      <c r="S10" s="41">
        <v>130705</v>
      </c>
      <c r="T10" s="146">
        <f t="shared" si="6"/>
        <v>422515</v>
      </c>
      <c r="U10" s="123">
        <v>317370</v>
      </c>
      <c r="V10" s="40">
        <v>1.6923076923076923</v>
      </c>
      <c r="W10" s="41">
        <v>114653.40000000002</v>
      </c>
      <c r="X10" s="146">
        <f t="shared" si="7"/>
        <v>432023.4</v>
      </c>
      <c r="Y10" s="123">
        <v>310980</v>
      </c>
      <c r="Z10" s="40">
        <v>1.6923076923076923</v>
      </c>
      <c r="AA10" s="41">
        <v>129558</v>
      </c>
      <c r="AB10" s="146">
        <f t="shared" si="8"/>
        <v>440538</v>
      </c>
      <c r="AC10" s="446" t="s">
        <v>593</v>
      </c>
      <c r="AD10" s="563">
        <v>1.6923076923076901</v>
      </c>
      <c r="AE10" s="570">
        <v>93516.046795824397</v>
      </c>
      <c r="AF10" s="570">
        <f t="shared" si="0"/>
        <v>93516.046795824397</v>
      </c>
      <c r="AG10" s="449">
        <f t="shared" si="9"/>
        <v>436886.62576597073</v>
      </c>
    </row>
    <row r="11" spans="1:41" x14ac:dyDescent="0.2">
      <c r="A11" s="7">
        <v>6</v>
      </c>
      <c r="B11" s="13" t="s">
        <v>125</v>
      </c>
      <c r="C11" s="451">
        <v>49980</v>
      </c>
      <c r="D11" s="453">
        <f t="shared" si="1"/>
        <v>54618.144</v>
      </c>
      <c r="E11" s="115">
        <v>64125</v>
      </c>
      <c r="F11" s="190">
        <f t="shared" si="2"/>
        <v>67459.5</v>
      </c>
      <c r="G11" s="271">
        <v>62062.74</v>
      </c>
      <c r="H11" s="243">
        <f t="shared" si="3"/>
        <v>65227.939739999994</v>
      </c>
      <c r="I11" s="158">
        <f t="shared" si="4"/>
        <v>62435.194580000003</v>
      </c>
      <c r="K11" s="133">
        <v>6</v>
      </c>
      <c r="L11" s="206" t="s">
        <v>125</v>
      </c>
      <c r="M11" s="446" t="s">
        <v>593</v>
      </c>
      <c r="N11" s="40">
        <v>0.44756756756756755</v>
      </c>
      <c r="O11" s="41">
        <v>68269</v>
      </c>
      <c r="P11" s="146">
        <f>+O11</f>
        <v>68269</v>
      </c>
      <c r="Q11" s="446" t="s">
        <v>593</v>
      </c>
      <c r="R11" s="40">
        <v>0.44756756756756755</v>
      </c>
      <c r="S11" s="41">
        <v>70752</v>
      </c>
      <c r="T11" s="146">
        <f t="shared" ref="T11" si="11">+S11</f>
        <v>70752</v>
      </c>
      <c r="U11" s="446" t="s">
        <v>593</v>
      </c>
      <c r="V11" s="40">
        <v>0.44756756756756755</v>
      </c>
      <c r="W11" s="41">
        <v>62062.74</v>
      </c>
      <c r="X11" s="146">
        <f>+W11</f>
        <v>62062.74</v>
      </c>
      <c r="Y11" s="446" t="s">
        <v>593</v>
      </c>
      <c r="Z11" s="40">
        <v>0.44756756756756755</v>
      </c>
      <c r="AA11" s="41">
        <v>68269</v>
      </c>
      <c r="AB11" s="146">
        <f>+AA11</f>
        <v>68269</v>
      </c>
      <c r="AC11" s="446" t="s">
        <v>593</v>
      </c>
      <c r="AD11" s="563">
        <v>0.44756756756756799</v>
      </c>
      <c r="AE11" s="570">
        <v>143820</v>
      </c>
      <c r="AF11" s="570">
        <f t="shared" si="0"/>
        <v>143820</v>
      </c>
      <c r="AG11" s="449">
        <f t="shared" si="9"/>
        <v>79267.989096666672</v>
      </c>
    </row>
    <row r="12" spans="1:41" x14ac:dyDescent="0.2">
      <c r="A12" s="7">
        <v>7</v>
      </c>
      <c r="B12" s="13" t="s">
        <v>196</v>
      </c>
      <c r="C12" s="451">
        <v>111720</v>
      </c>
      <c r="D12" s="453">
        <f t="shared" si="1"/>
        <v>122087.61599999999</v>
      </c>
      <c r="E12" s="115">
        <v>143355</v>
      </c>
      <c r="F12" s="190">
        <f t="shared" si="2"/>
        <v>150809.46</v>
      </c>
      <c r="G12" s="271">
        <v>138744.70319999999</v>
      </c>
      <c r="H12" s="243">
        <f t="shared" si="3"/>
        <v>145820.68306319998</v>
      </c>
      <c r="I12" s="158">
        <f t="shared" si="4"/>
        <v>139572.5863544</v>
      </c>
      <c r="K12" s="133">
        <v>7</v>
      </c>
      <c r="L12" s="206" t="s">
        <v>196</v>
      </c>
      <c r="M12" s="122">
        <v>123300</v>
      </c>
      <c r="N12" s="40">
        <v>2.1794871794871793</v>
      </c>
      <c r="O12" s="41">
        <v>54594</v>
      </c>
      <c r="P12" s="146">
        <f t="shared" si="5"/>
        <v>177894</v>
      </c>
      <c r="Q12" s="122">
        <v>121500</v>
      </c>
      <c r="R12" s="40">
        <v>2.1794871794871793</v>
      </c>
      <c r="S12" s="41">
        <v>56544</v>
      </c>
      <c r="T12" s="146">
        <f t="shared" si="6"/>
        <v>178044</v>
      </c>
      <c r="U12" s="122">
        <v>126900</v>
      </c>
      <c r="V12" s="40">
        <v>2.1794871794871793</v>
      </c>
      <c r="W12" s="41">
        <v>48744.703199999989</v>
      </c>
      <c r="X12" s="146">
        <f t="shared" si="7"/>
        <v>175644.70319999999</v>
      </c>
      <c r="Y12" s="122">
        <v>134100</v>
      </c>
      <c r="Z12" s="40">
        <v>2.1794871794871793</v>
      </c>
      <c r="AA12" s="41">
        <v>55082</v>
      </c>
      <c r="AB12" s="146">
        <f t="shared" si="8"/>
        <v>189182</v>
      </c>
      <c r="AC12" s="571">
        <v>3355618.5834954898</v>
      </c>
      <c r="AD12" s="563">
        <v>2.1794871794871802</v>
      </c>
      <c r="AE12" s="570">
        <v>3398824.59733789</v>
      </c>
      <c r="AF12" s="570">
        <f t="shared" si="0"/>
        <v>6754443.1808333797</v>
      </c>
      <c r="AG12" s="449">
        <f t="shared" si="9"/>
        <v>1269130.0783979634</v>
      </c>
    </row>
    <row r="13" spans="1:41" x14ac:dyDescent="0.2">
      <c r="A13" s="7">
        <v>8</v>
      </c>
      <c r="B13" s="13" t="s">
        <v>198</v>
      </c>
      <c r="C13" s="451">
        <v>251860</v>
      </c>
      <c r="D13" s="453">
        <f t="shared" si="1"/>
        <v>275232.60800000001</v>
      </c>
      <c r="E13" s="115">
        <v>323000</v>
      </c>
      <c r="F13" s="190">
        <f t="shared" si="2"/>
        <v>339796</v>
      </c>
      <c r="G13" s="271">
        <v>43700</v>
      </c>
      <c r="H13" s="243">
        <f t="shared" si="3"/>
        <v>45928.7</v>
      </c>
      <c r="I13" s="158">
        <f t="shared" si="4"/>
        <v>220319.10266666664</v>
      </c>
      <c r="K13" s="133">
        <v>8</v>
      </c>
      <c r="L13" s="206" t="s">
        <v>198</v>
      </c>
      <c r="M13" s="122">
        <v>37800</v>
      </c>
      <c r="N13" s="40">
        <v>1.8461538461538463</v>
      </c>
      <c r="O13" s="41">
        <v>17427</v>
      </c>
      <c r="P13" s="146">
        <f t="shared" si="5"/>
        <v>55227</v>
      </c>
      <c r="Q13" s="122">
        <v>35560</v>
      </c>
      <c r="R13" s="40">
        <v>1.8461538461538463</v>
      </c>
      <c r="S13" s="41">
        <v>17898</v>
      </c>
      <c r="T13" s="146">
        <f t="shared" si="6"/>
        <v>53458</v>
      </c>
      <c r="U13" s="122">
        <v>40040</v>
      </c>
      <c r="V13" s="40">
        <v>1.8461538461538463</v>
      </c>
      <c r="W13" s="41">
        <v>15700</v>
      </c>
      <c r="X13" s="146">
        <f t="shared" si="7"/>
        <v>55740</v>
      </c>
      <c r="Y13" s="122">
        <v>40880</v>
      </c>
      <c r="Z13" s="40">
        <v>1.8461538461538463</v>
      </c>
      <c r="AA13" s="41">
        <v>17113</v>
      </c>
      <c r="AB13" s="146">
        <f t="shared" si="8"/>
        <v>57993</v>
      </c>
      <c r="AC13" s="571">
        <v>350755.89239813102</v>
      </c>
      <c r="AD13" s="563">
        <v>1.84615384615385</v>
      </c>
      <c r="AE13" s="570">
        <v>388037.849348191</v>
      </c>
      <c r="AF13" s="570">
        <f t="shared" si="0"/>
        <v>738793.74174632202</v>
      </c>
      <c r="AG13" s="449">
        <f t="shared" si="9"/>
        <v>196921.80740216476</v>
      </c>
    </row>
    <row r="14" spans="1:41" x14ac:dyDescent="0.2">
      <c r="A14" s="7">
        <v>9</v>
      </c>
      <c r="B14" s="13" t="s">
        <v>199</v>
      </c>
      <c r="C14" s="451">
        <v>431200</v>
      </c>
      <c r="D14" s="453">
        <f t="shared" si="1"/>
        <v>471215.35999999999</v>
      </c>
      <c r="E14" s="115">
        <v>552995</v>
      </c>
      <c r="F14" s="190">
        <f t="shared" si="2"/>
        <v>581750.74</v>
      </c>
      <c r="G14" s="271">
        <v>32844</v>
      </c>
      <c r="H14" s="243">
        <f t="shared" si="3"/>
        <v>34519.044000000002</v>
      </c>
      <c r="I14" s="158">
        <f t="shared" si="4"/>
        <v>362495.04800000001</v>
      </c>
      <c r="K14" s="133">
        <v>9</v>
      </c>
      <c r="L14" s="206" t="s">
        <v>199</v>
      </c>
      <c r="M14" s="122">
        <v>28770</v>
      </c>
      <c r="N14" s="40">
        <v>0.14229729729729729</v>
      </c>
      <c r="O14" s="41">
        <v>13028</v>
      </c>
      <c r="P14" s="146">
        <f t="shared" si="5"/>
        <v>41798</v>
      </c>
      <c r="Q14" s="122">
        <v>27930</v>
      </c>
      <c r="R14" s="40">
        <v>0.14229729729729729</v>
      </c>
      <c r="S14" s="41">
        <v>13502</v>
      </c>
      <c r="T14" s="146">
        <f t="shared" si="6"/>
        <v>41432</v>
      </c>
      <c r="U14" s="122">
        <v>30660</v>
      </c>
      <c r="V14" s="40">
        <v>0.14229729729729729</v>
      </c>
      <c r="W14" s="41">
        <v>11844</v>
      </c>
      <c r="X14" s="146">
        <f t="shared" si="7"/>
        <v>42504</v>
      </c>
      <c r="Y14" s="122">
        <v>31710</v>
      </c>
      <c r="Z14" s="40">
        <v>0.14229729729729729</v>
      </c>
      <c r="AA14" s="41">
        <v>12792</v>
      </c>
      <c r="AB14" s="146">
        <f t="shared" si="8"/>
        <v>44502</v>
      </c>
      <c r="AC14" s="571">
        <v>772632.795236437</v>
      </c>
      <c r="AD14" s="563">
        <v>0.14229729729729701</v>
      </c>
      <c r="AE14" s="570">
        <v>873584.22039646097</v>
      </c>
      <c r="AF14" s="570">
        <f t="shared" si="0"/>
        <v>1646217.0156328981</v>
      </c>
      <c r="AG14" s="449">
        <f t="shared" si="9"/>
        <v>363158.01060548302</v>
      </c>
    </row>
    <row r="15" spans="1:41" x14ac:dyDescent="0.2">
      <c r="A15" s="7">
        <v>10</v>
      </c>
      <c r="B15" s="13" t="s">
        <v>497</v>
      </c>
      <c r="C15" s="451">
        <v>27440</v>
      </c>
      <c r="D15" s="453">
        <f t="shared" si="1"/>
        <v>29986.432000000001</v>
      </c>
      <c r="E15" s="115">
        <v>32585</v>
      </c>
      <c r="F15" s="190">
        <f t="shared" si="2"/>
        <v>34279.42</v>
      </c>
      <c r="G15" s="271">
        <v>31537.0664</v>
      </c>
      <c r="H15" s="243">
        <f t="shared" si="3"/>
        <v>33145.456786399998</v>
      </c>
      <c r="I15" s="158">
        <f t="shared" si="4"/>
        <v>32470.436262133331</v>
      </c>
      <c r="K15" s="133">
        <v>10</v>
      </c>
      <c r="L15" s="206" t="s">
        <v>497</v>
      </c>
      <c r="M15" s="122">
        <v>28800</v>
      </c>
      <c r="N15" s="40">
        <v>0.44756756756756755</v>
      </c>
      <c r="O15" s="41">
        <v>12691</v>
      </c>
      <c r="P15" s="146">
        <f t="shared" si="5"/>
        <v>41491</v>
      </c>
      <c r="Q15" s="122">
        <v>26800</v>
      </c>
      <c r="R15" s="40">
        <v>0.44756756756756755</v>
      </c>
      <c r="S15" s="41">
        <v>13383</v>
      </c>
      <c r="T15" s="146">
        <f t="shared" si="6"/>
        <v>40183</v>
      </c>
      <c r="U15" s="122">
        <v>28000</v>
      </c>
      <c r="V15" s="40">
        <v>0.44756756756756755</v>
      </c>
      <c r="W15" s="41">
        <v>11537.0664</v>
      </c>
      <c r="X15" s="146">
        <f t="shared" si="7"/>
        <v>39537.066399999996</v>
      </c>
      <c r="Y15" s="122">
        <v>30400</v>
      </c>
      <c r="Z15" s="40">
        <v>0.44756756756756755</v>
      </c>
      <c r="AA15" s="41">
        <v>12806</v>
      </c>
      <c r="AB15" s="146">
        <f t="shared" si="8"/>
        <v>43206</v>
      </c>
      <c r="AC15" s="571">
        <v>557653.37731500203</v>
      </c>
      <c r="AD15" s="563">
        <v>0.44756756756756799</v>
      </c>
      <c r="AE15" s="570">
        <v>593343.19346316205</v>
      </c>
      <c r="AF15" s="570">
        <f t="shared" si="0"/>
        <v>1150996.5707781641</v>
      </c>
      <c r="AG15" s="449">
        <f t="shared" si="9"/>
        <v>224647.34557338292</v>
      </c>
    </row>
    <row r="16" spans="1:41" x14ac:dyDescent="0.2">
      <c r="A16" s="7">
        <v>11</v>
      </c>
      <c r="B16" s="13" t="s">
        <v>122</v>
      </c>
      <c r="C16" s="451">
        <v>20580</v>
      </c>
      <c r="D16" s="453">
        <f t="shared" si="1"/>
        <v>22489.824000000001</v>
      </c>
      <c r="E16" s="115">
        <v>26410</v>
      </c>
      <c r="F16" s="190">
        <f t="shared" si="2"/>
        <v>27783.32</v>
      </c>
      <c r="G16" s="271">
        <v>25560.654399999999</v>
      </c>
      <c r="H16" s="243">
        <f t="shared" si="3"/>
        <v>26864.247774399999</v>
      </c>
      <c r="I16" s="158">
        <f t="shared" si="4"/>
        <v>25712.463924799998</v>
      </c>
      <c r="K16" s="133">
        <v>11</v>
      </c>
      <c r="L16" s="206" t="s">
        <v>122</v>
      </c>
      <c r="M16" s="122">
        <v>23800</v>
      </c>
      <c r="N16" s="40">
        <v>2.6153846153846154</v>
      </c>
      <c r="O16" s="41">
        <v>9417</v>
      </c>
      <c r="P16" s="146">
        <f t="shared" si="5"/>
        <v>33217</v>
      </c>
      <c r="Q16" s="122">
        <v>23120</v>
      </c>
      <c r="R16" s="40">
        <v>2.6153846153846154</v>
      </c>
      <c r="S16" s="41">
        <v>9845</v>
      </c>
      <c r="T16" s="146">
        <f t="shared" si="6"/>
        <v>32965</v>
      </c>
      <c r="U16" s="122">
        <v>25160</v>
      </c>
      <c r="V16" s="40">
        <v>2.6153846153846154</v>
      </c>
      <c r="W16" s="41">
        <v>8560.6543999999994</v>
      </c>
      <c r="X16" s="146">
        <f t="shared" si="7"/>
        <v>33720.654399999999</v>
      </c>
      <c r="Y16" s="122">
        <v>24820</v>
      </c>
      <c r="Z16" s="40">
        <v>2.6153846153846154</v>
      </c>
      <c r="AA16" s="41">
        <v>9588</v>
      </c>
      <c r="AB16" s="146">
        <f t="shared" si="8"/>
        <v>34408</v>
      </c>
      <c r="AC16" s="571">
        <v>466697.47281687101</v>
      </c>
      <c r="AD16" s="563">
        <v>2.6153846153846199</v>
      </c>
      <c r="AE16" s="570">
        <v>17869.778596843102</v>
      </c>
      <c r="AF16" s="570">
        <f t="shared" si="0"/>
        <v>484567.25141371414</v>
      </c>
      <c r="AG16" s="449">
        <f t="shared" si="9"/>
        <v>107431.72828975234</v>
      </c>
    </row>
    <row r="17" spans="1:41" x14ac:dyDescent="0.2">
      <c r="A17" s="7">
        <v>12</v>
      </c>
      <c r="B17" s="13" t="s">
        <v>123</v>
      </c>
      <c r="C17" s="451">
        <v>69580</v>
      </c>
      <c r="D17" s="453">
        <f t="shared" si="1"/>
        <v>76037.024000000005</v>
      </c>
      <c r="E17" s="115">
        <v>89205</v>
      </c>
      <c r="F17" s="190">
        <f t="shared" si="2"/>
        <v>93843.66</v>
      </c>
      <c r="G17" s="271">
        <v>59340</v>
      </c>
      <c r="H17" s="243">
        <f t="shared" si="3"/>
        <v>62366.34</v>
      </c>
      <c r="I17" s="158">
        <f t="shared" si="4"/>
        <v>77415.674666666673</v>
      </c>
      <c r="K17" s="133">
        <v>12</v>
      </c>
      <c r="L17" s="206" t="s">
        <v>123</v>
      </c>
      <c r="M17" s="122">
        <v>54990</v>
      </c>
      <c r="N17" s="40">
        <v>1.6923076923076923</v>
      </c>
      <c r="O17" s="41">
        <v>22781</v>
      </c>
      <c r="P17" s="146">
        <f t="shared" si="5"/>
        <v>77771</v>
      </c>
      <c r="Q17" s="122">
        <v>53820</v>
      </c>
      <c r="R17" s="40">
        <v>1.6923076923076923</v>
      </c>
      <c r="S17" s="41">
        <v>22984</v>
      </c>
      <c r="T17" s="146">
        <f t="shared" si="6"/>
        <v>76804</v>
      </c>
      <c r="U17" s="122">
        <v>56160</v>
      </c>
      <c r="V17" s="40">
        <v>1.6923076923076923</v>
      </c>
      <c r="W17" s="41">
        <v>20340</v>
      </c>
      <c r="X17" s="146">
        <f t="shared" si="7"/>
        <v>76500</v>
      </c>
      <c r="Y17" s="122">
        <v>57330</v>
      </c>
      <c r="Z17" s="40">
        <v>1.6923076923076923</v>
      </c>
      <c r="AA17" s="41">
        <v>23188</v>
      </c>
      <c r="AB17" s="146">
        <f t="shared" si="8"/>
        <v>80518</v>
      </c>
      <c r="AC17" s="571">
        <v>417568.36867200001</v>
      </c>
      <c r="AD17" s="563">
        <v>1.6923076923076901</v>
      </c>
      <c r="AE17" s="570">
        <v>63108.585905040003</v>
      </c>
      <c r="AF17" s="570">
        <f t="shared" si="0"/>
        <v>480676.95457704004</v>
      </c>
      <c r="AG17" s="449">
        <f t="shared" si="9"/>
        <v>144947.60487395112</v>
      </c>
    </row>
    <row r="18" spans="1:41" x14ac:dyDescent="0.2">
      <c r="A18" s="7">
        <v>13</v>
      </c>
      <c r="B18" s="13" t="s">
        <v>124</v>
      </c>
      <c r="C18" s="451">
        <v>133280</v>
      </c>
      <c r="D18" s="453">
        <f t="shared" si="1"/>
        <v>145648.38399999999</v>
      </c>
      <c r="E18" s="115">
        <v>171000</v>
      </c>
      <c r="F18" s="190">
        <f t="shared" si="2"/>
        <v>179892</v>
      </c>
      <c r="G18" s="271">
        <v>43473.68</v>
      </c>
      <c r="H18" s="243">
        <f t="shared" si="3"/>
        <v>45690.837679999997</v>
      </c>
      <c r="I18" s="158">
        <f t="shared" si="4"/>
        <v>123743.74055999999</v>
      </c>
      <c r="K18" s="133">
        <v>13</v>
      </c>
      <c r="L18" s="206" t="s">
        <v>124</v>
      </c>
      <c r="M18" s="446" t="s">
        <v>593</v>
      </c>
      <c r="N18" s="40">
        <v>2.1794871794871793</v>
      </c>
      <c r="O18" s="41">
        <v>48256</v>
      </c>
      <c r="P18" s="146">
        <f>+O18</f>
        <v>48256</v>
      </c>
      <c r="Q18" s="446" t="s">
        <v>593</v>
      </c>
      <c r="R18" s="40">
        <v>2.1794871794871793</v>
      </c>
      <c r="S18" s="41">
        <v>49125</v>
      </c>
      <c r="T18" s="146">
        <f t="shared" ref="T18:T20" si="12">+S18</f>
        <v>49125</v>
      </c>
      <c r="U18" s="446" t="s">
        <v>593</v>
      </c>
      <c r="V18" s="40">
        <v>2.1794871794871793</v>
      </c>
      <c r="W18" s="41">
        <v>43473.68</v>
      </c>
      <c r="X18" s="146">
        <f t="shared" ref="X18:X20" si="13">+W18</f>
        <v>43473.68</v>
      </c>
      <c r="Y18" s="446" t="s">
        <v>593</v>
      </c>
      <c r="Z18" s="40">
        <v>2.1794871794871793</v>
      </c>
      <c r="AA18" s="41">
        <v>47386</v>
      </c>
      <c r="AB18" s="146">
        <f t="shared" ref="AB18:AB20" si="14">+AA18</f>
        <v>47386</v>
      </c>
      <c r="AC18" s="571">
        <v>237313.70020799999</v>
      </c>
      <c r="AD18" s="563">
        <v>2.1794871794871802</v>
      </c>
      <c r="AE18" s="570">
        <v>40985.243142480002</v>
      </c>
      <c r="AF18" s="570">
        <f t="shared" si="0"/>
        <v>278298.94335048</v>
      </c>
      <c r="AG18" s="449">
        <f t="shared" si="9"/>
        <v>98380.560651746651</v>
      </c>
    </row>
    <row r="19" spans="1:41" x14ac:dyDescent="0.2">
      <c r="A19" s="7">
        <v>14</v>
      </c>
      <c r="B19" s="13" t="s">
        <v>7</v>
      </c>
      <c r="C19" s="451">
        <v>37240</v>
      </c>
      <c r="D19" s="453">
        <f t="shared" si="1"/>
        <v>40695.872000000003</v>
      </c>
      <c r="E19" s="115">
        <v>47785</v>
      </c>
      <c r="F19" s="190">
        <f t="shared" si="2"/>
        <v>50269.82</v>
      </c>
      <c r="G19" s="271">
        <v>38648.28</v>
      </c>
      <c r="H19" s="243">
        <f t="shared" si="3"/>
        <v>40619.342279999997</v>
      </c>
      <c r="I19" s="158">
        <f t="shared" si="4"/>
        <v>43861.678093333343</v>
      </c>
      <c r="K19" s="133">
        <v>14</v>
      </c>
      <c r="L19" s="206" t="s">
        <v>7</v>
      </c>
      <c r="M19" s="446" t="s">
        <v>593</v>
      </c>
      <c r="N19" s="40">
        <v>2.6153846153846154</v>
      </c>
      <c r="O19" s="41">
        <v>42900</v>
      </c>
      <c r="P19" s="146">
        <f t="shared" ref="P19:P20" si="15">+O19</f>
        <v>42900</v>
      </c>
      <c r="Q19" s="446" t="s">
        <v>593</v>
      </c>
      <c r="R19" s="40">
        <v>2.6153846153846154</v>
      </c>
      <c r="S19" s="41">
        <v>44446</v>
      </c>
      <c r="T19" s="146">
        <f t="shared" si="12"/>
        <v>44446</v>
      </c>
      <c r="U19" s="446" t="s">
        <v>593</v>
      </c>
      <c r="V19" s="40">
        <v>2.6153846153846154</v>
      </c>
      <c r="W19" s="41">
        <v>38648.28</v>
      </c>
      <c r="X19" s="146">
        <f t="shared" si="13"/>
        <v>38648.28</v>
      </c>
      <c r="Y19" s="446" t="s">
        <v>593</v>
      </c>
      <c r="Z19" s="40">
        <v>2.6153846153846154</v>
      </c>
      <c r="AA19" s="41">
        <v>44059</v>
      </c>
      <c r="AB19" s="146">
        <f t="shared" si="14"/>
        <v>44059</v>
      </c>
      <c r="AC19" s="571">
        <v>623220</v>
      </c>
      <c r="AD19" s="563">
        <v>2.6153846153846199</v>
      </c>
      <c r="AE19" s="570">
        <v>91086</v>
      </c>
      <c r="AF19" s="570">
        <f t="shared" si="0"/>
        <v>714306</v>
      </c>
      <c r="AG19" s="449">
        <f t="shared" si="9"/>
        <v>154703.49301555555</v>
      </c>
    </row>
    <row r="20" spans="1:41" x14ac:dyDescent="0.2">
      <c r="A20" s="7">
        <v>15</v>
      </c>
      <c r="B20" s="13" t="s">
        <v>6</v>
      </c>
      <c r="C20" s="451">
        <v>23520</v>
      </c>
      <c r="D20" s="453">
        <f t="shared" si="1"/>
        <v>25702.655999999999</v>
      </c>
      <c r="E20" s="115">
        <v>30210</v>
      </c>
      <c r="F20" s="190">
        <f t="shared" si="2"/>
        <v>31780.92</v>
      </c>
      <c r="G20" s="271">
        <v>29238.446399999997</v>
      </c>
      <c r="H20" s="243">
        <f t="shared" si="3"/>
        <v>30729.607166399997</v>
      </c>
      <c r="I20" s="158">
        <f t="shared" si="4"/>
        <v>29404.394388800003</v>
      </c>
      <c r="K20" s="133">
        <v>15</v>
      </c>
      <c r="L20" s="206" t="s">
        <v>6</v>
      </c>
      <c r="M20" s="446" t="s">
        <v>593</v>
      </c>
      <c r="N20" s="40">
        <v>1.8461538461538463</v>
      </c>
      <c r="O20" s="41">
        <v>32455</v>
      </c>
      <c r="P20" s="146">
        <f t="shared" si="15"/>
        <v>32455</v>
      </c>
      <c r="Q20" s="446" t="s">
        <v>593</v>
      </c>
      <c r="R20" s="40">
        <v>1.8461538461538463</v>
      </c>
      <c r="S20" s="41">
        <v>33039</v>
      </c>
      <c r="T20" s="146">
        <f t="shared" si="12"/>
        <v>33039</v>
      </c>
      <c r="U20" s="446" t="s">
        <v>593</v>
      </c>
      <c r="V20" s="40">
        <v>1.8461538461538463</v>
      </c>
      <c r="W20" s="41">
        <v>29238.446399999997</v>
      </c>
      <c r="X20" s="146">
        <f t="shared" si="13"/>
        <v>29238.446399999997</v>
      </c>
      <c r="Y20" s="446" t="s">
        <v>593</v>
      </c>
      <c r="Z20" s="40">
        <v>1.8461538461538463</v>
      </c>
      <c r="AA20" s="41">
        <v>33332</v>
      </c>
      <c r="AB20" s="146">
        <f t="shared" si="14"/>
        <v>33332</v>
      </c>
      <c r="AC20" s="446" t="s">
        <v>593</v>
      </c>
      <c r="AD20" s="563">
        <v>1.84615384615385</v>
      </c>
      <c r="AE20" s="570">
        <v>402696</v>
      </c>
      <c r="AF20" s="570">
        <f t="shared" si="0"/>
        <v>402696</v>
      </c>
      <c r="AG20" s="449">
        <f t="shared" si="9"/>
        <v>93360.806798133344</v>
      </c>
    </row>
    <row r="21" spans="1:41" x14ac:dyDescent="0.2">
      <c r="A21" s="7">
        <v>16</v>
      </c>
      <c r="B21" s="13" t="s">
        <v>126</v>
      </c>
      <c r="C21" s="451">
        <v>292040</v>
      </c>
      <c r="D21" s="453">
        <f t="shared" si="1"/>
        <v>319141.31199999998</v>
      </c>
      <c r="E21" s="115">
        <v>374585</v>
      </c>
      <c r="F21" s="190">
        <f t="shared" si="2"/>
        <v>394063.42</v>
      </c>
      <c r="G21" s="271">
        <v>253000</v>
      </c>
      <c r="H21" s="243">
        <f t="shared" si="3"/>
        <v>265903</v>
      </c>
      <c r="I21" s="158">
        <f t="shared" si="4"/>
        <v>326369.24400000001</v>
      </c>
      <c r="K21" s="133">
        <v>16</v>
      </c>
      <c r="L21" s="206" t="s">
        <v>126</v>
      </c>
      <c r="M21" s="122">
        <v>221400</v>
      </c>
      <c r="N21" s="40">
        <v>1.6615384615384616</v>
      </c>
      <c r="O21" s="41">
        <v>98790</v>
      </c>
      <c r="P21" s="146">
        <f t="shared" si="5"/>
        <v>320190</v>
      </c>
      <c r="Q21" s="122">
        <v>209920</v>
      </c>
      <c r="R21" s="40">
        <v>1.6615384615384616</v>
      </c>
      <c r="S21" s="41">
        <v>102350</v>
      </c>
      <c r="T21" s="146">
        <f t="shared" si="6"/>
        <v>312270</v>
      </c>
      <c r="U21" s="122">
        <v>241080</v>
      </c>
      <c r="V21" s="40">
        <v>1.6615384615384616</v>
      </c>
      <c r="W21" s="41">
        <v>89000</v>
      </c>
      <c r="X21" s="146">
        <f t="shared" si="7"/>
        <v>330080</v>
      </c>
      <c r="Y21" s="122">
        <v>246000</v>
      </c>
      <c r="Z21" s="40">
        <v>1.6615384615384616</v>
      </c>
      <c r="AA21" s="41">
        <v>97010</v>
      </c>
      <c r="AB21" s="146">
        <f t="shared" si="8"/>
        <v>343010</v>
      </c>
      <c r="AC21" s="571">
        <v>445842</v>
      </c>
      <c r="AD21" s="563">
        <v>1.6615384615384601</v>
      </c>
      <c r="AE21" s="570">
        <v>172584</v>
      </c>
      <c r="AF21" s="570">
        <f t="shared" si="0"/>
        <v>618426</v>
      </c>
      <c r="AG21" s="449">
        <f t="shared" si="9"/>
        <v>375057.54066666664</v>
      </c>
    </row>
    <row r="22" spans="1:41" x14ac:dyDescent="0.2">
      <c r="A22" s="7">
        <v>17</v>
      </c>
      <c r="B22" s="13" t="s">
        <v>127</v>
      </c>
      <c r="C22" s="451">
        <v>120540</v>
      </c>
      <c r="D22" s="453">
        <f t="shared" si="1"/>
        <v>131726.11199999999</v>
      </c>
      <c r="E22" s="115">
        <v>154565</v>
      </c>
      <c r="F22" s="190">
        <f t="shared" si="2"/>
        <v>162602.38</v>
      </c>
      <c r="G22" s="271">
        <v>149594.18960000001</v>
      </c>
      <c r="H22" s="243">
        <f t="shared" si="3"/>
        <v>157223.4932696</v>
      </c>
      <c r="I22" s="158">
        <f t="shared" si="4"/>
        <v>150517.32842319997</v>
      </c>
      <c r="K22" s="133">
        <v>17</v>
      </c>
      <c r="L22" s="206" t="s">
        <v>127</v>
      </c>
      <c r="M22" s="122">
        <v>134830</v>
      </c>
      <c r="N22" s="40">
        <v>0.83333333333333337</v>
      </c>
      <c r="O22" s="41">
        <v>58905</v>
      </c>
      <c r="P22" s="146">
        <f t="shared" si="5"/>
        <v>193735</v>
      </c>
      <c r="Q22" s="122">
        <v>121250</v>
      </c>
      <c r="R22" s="40">
        <v>0.83333333333333337</v>
      </c>
      <c r="S22" s="41">
        <v>61009</v>
      </c>
      <c r="T22" s="146">
        <f t="shared" si="6"/>
        <v>182259</v>
      </c>
      <c r="U22" s="122">
        <v>134830</v>
      </c>
      <c r="V22" s="40">
        <v>0.83333333333333337</v>
      </c>
      <c r="W22" s="41">
        <v>52594.189600000012</v>
      </c>
      <c r="X22" s="146">
        <f t="shared" si="7"/>
        <v>187424.18960000001</v>
      </c>
      <c r="Y22" s="122">
        <v>142590</v>
      </c>
      <c r="Z22" s="40">
        <v>0.83333333333333337</v>
      </c>
      <c r="AA22" s="41">
        <v>57854</v>
      </c>
      <c r="AB22" s="146">
        <f t="shared" si="8"/>
        <v>200444</v>
      </c>
      <c r="AC22" s="571">
        <v>465018</v>
      </c>
      <c r="AD22" s="563">
        <v>0.83333333333333304</v>
      </c>
      <c r="AE22" s="570">
        <v>27719.018262000001</v>
      </c>
      <c r="AF22" s="570">
        <f t="shared" si="0"/>
        <v>492737.018262</v>
      </c>
      <c r="AG22" s="449">
        <f t="shared" si="9"/>
        <v>234519.42271419999</v>
      </c>
    </row>
    <row r="23" spans="1:41" x14ac:dyDescent="0.2">
      <c r="A23" s="7">
        <v>18</v>
      </c>
      <c r="B23" s="13" t="s">
        <v>232</v>
      </c>
      <c r="C23" s="451">
        <v>128380</v>
      </c>
      <c r="D23" s="453">
        <f t="shared" si="1"/>
        <v>140293.66399999999</v>
      </c>
      <c r="E23" s="115">
        <v>164635</v>
      </c>
      <c r="F23" s="190">
        <f t="shared" si="2"/>
        <v>173196.02</v>
      </c>
      <c r="G23" s="271">
        <v>159340.33839999998</v>
      </c>
      <c r="H23" s="243">
        <f t="shared" si="3"/>
        <v>167466.69565839999</v>
      </c>
      <c r="I23" s="158">
        <f t="shared" si="4"/>
        <v>160318.79321946666</v>
      </c>
      <c r="K23" s="133">
        <v>18</v>
      </c>
      <c r="L23" s="206" t="s">
        <v>232</v>
      </c>
      <c r="M23" s="122">
        <v>149760</v>
      </c>
      <c r="N23" s="40">
        <v>1.6615384615384616</v>
      </c>
      <c r="O23" s="41">
        <v>61428</v>
      </c>
      <c r="P23" s="146">
        <f t="shared" si="5"/>
        <v>211188</v>
      </c>
      <c r="Q23" s="122">
        <v>131040</v>
      </c>
      <c r="R23" s="40">
        <v>1.6615384615384616</v>
      </c>
      <c r="S23" s="41">
        <v>63641</v>
      </c>
      <c r="T23" s="146">
        <f t="shared" si="6"/>
        <v>194681</v>
      </c>
      <c r="U23" s="122">
        <v>143520</v>
      </c>
      <c r="V23" s="40">
        <v>1.6615384615384616</v>
      </c>
      <c r="W23" s="41">
        <v>55340.338399999979</v>
      </c>
      <c r="X23" s="146">
        <f t="shared" si="7"/>
        <v>198860.33839999998</v>
      </c>
      <c r="Y23" s="122">
        <v>153920</v>
      </c>
      <c r="Z23" s="40">
        <v>1.6615384615384616</v>
      </c>
      <c r="AA23" s="41">
        <v>62535</v>
      </c>
      <c r="AB23" s="146">
        <f t="shared" si="8"/>
        <v>216455</v>
      </c>
      <c r="AC23" s="571">
        <v>458409.38949837402</v>
      </c>
      <c r="AD23" s="563">
        <v>1.6615384615384601</v>
      </c>
      <c r="AE23" s="570">
        <v>23429.813241028001</v>
      </c>
      <c r="AF23" s="570">
        <f t="shared" si="0"/>
        <v>481839.20273940201</v>
      </c>
      <c r="AG23" s="449">
        <f t="shared" si="9"/>
        <v>243890.38905981145</v>
      </c>
    </row>
    <row r="24" spans="1:41" s="240" customFormat="1" x14ac:dyDescent="0.2">
      <c r="A24" s="661" t="s">
        <v>9</v>
      </c>
      <c r="B24" s="662"/>
      <c r="C24" s="180"/>
      <c r="D24" s="421"/>
      <c r="E24" s="180"/>
      <c r="F24" s="180"/>
      <c r="G24" s="192"/>
      <c r="H24" s="118"/>
      <c r="I24" s="119"/>
      <c r="J24" s="111"/>
      <c r="K24" s="205" t="s">
        <v>9</v>
      </c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595"/>
      <c r="AD24" s="233"/>
      <c r="AE24" s="595"/>
      <c r="AF24" s="233"/>
      <c r="AG24" s="233"/>
      <c r="AI24" s="111"/>
      <c r="AJ24" s="111"/>
      <c r="AO24" s="241"/>
    </row>
    <row r="25" spans="1:41" x14ac:dyDescent="0.2">
      <c r="A25" s="7">
        <v>19</v>
      </c>
      <c r="B25" s="13" t="s">
        <v>10</v>
      </c>
      <c r="C25" s="451">
        <v>13720</v>
      </c>
      <c r="D25" s="453">
        <f t="shared" ref="D25:D35" si="16">C25*9.28%+C25</f>
        <v>14993.216</v>
      </c>
      <c r="E25" s="115">
        <v>17575</v>
      </c>
      <c r="F25" s="190">
        <f t="shared" ref="F25" si="17">+E25*5.2%+E25</f>
        <v>18488.900000000001</v>
      </c>
      <c r="G25" s="271">
        <v>17009.788</v>
      </c>
      <c r="H25" s="243">
        <f t="shared" si="3"/>
        <v>17877.287188000002</v>
      </c>
      <c r="I25" s="158">
        <f t="shared" si="4"/>
        <v>17119.801062666669</v>
      </c>
      <c r="K25" s="133">
        <v>19</v>
      </c>
      <c r="L25" s="206" t="s">
        <v>10</v>
      </c>
      <c r="M25" s="446" t="s">
        <v>593</v>
      </c>
      <c r="N25" s="40">
        <v>0.69189189189189193</v>
      </c>
      <c r="O25" s="41">
        <v>133200</v>
      </c>
      <c r="P25" s="146">
        <f>+O25</f>
        <v>133200</v>
      </c>
      <c r="Q25" s="446" t="s">
        <v>593</v>
      </c>
      <c r="R25" s="40">
        <v>0.69189189189189193</v>
      </c>
      <c r="S25" s="41">
        <v>139200</v>
      </c>
      <c r="T25" s="146">
        <f t="shared" ref="T25" si="18">+S25</f>
        <v>139200</v>
      </c>
      <c r="U25" s="446" t="s">
        <v>593</v>
      </c>
      <c r="V25" s="40">
        <v>0.69189189189189193</v>
      </c>
      <c r="W25" s="41">
        <v>120000</v>
      </c>
      <c r="X25" s="146">
        <f>+W25</f>
        <v>120000</v>
      </c>
      <c r="Y25" s="446" t="s">
        <v>593</v>
      </c>
      <c r="Z25" s="40">
        <v>0.69189189189189193</v>
      </c>
      <c r="AA25" s="41">
        <v>133200</v>
      </c>
      <c r="AB25" s="146">
        <f>+AA25</f>
        <v>133200</v>
      </c>
      <c r="AC25" s="446" t="s">
        <v>593</v>
      </c>
      <c r="AD25" s="563">
        <v>0.69189189189189204</v>
      </c>
      <c r="AE25" s="570">
        <v>66300</v>
      </c>
      <c r="AF25" s="570">
        <f t="shared" ref="AF25:AF35" si="19">IF(AND(AC25="",AE25=""),"",SUM(AC25,AE25))</f>
        <v>66300</v>
      </c>
      <c r="AG25" s="449">
        <f t="shared" si="9"/>
        <v>101503.30017711112</v>
      </c>
    </row>
    <row r="26" spans="1:41" x14ac:dyDescent="0.2">
      <c r="A26" s="7">
        <v>20</v>
      </c>
      <c r="B26" s="13" t="s">
        <v>129</v>
      </c>
      <c r="C26" s="451">
        <v>26460</v>
      </c>
      <c r="D26" s="453">
        <f t="shared" si="16"/>
        <v>28915.488000000001</v>
      </c>
      <c r="E26" s="329" t="s">
        <v>593</v>
      </c>
      <c r="F26" s="332" t="s">
        <v>593</v>
      </c>
      <c r="G26" s="333" t="s">
        <v>593</v>
      </c>
      <c r="H26" s="377" t="s">
        <v>593</v>
      </c>
      <c r="I26" s="376" t="s">
        <v>593</v>
      </c>
      <c r="K26" s="133">
        <v>20</v>
      </c>
      <c r="L26" s="206" t="s">
        <v>129</v>
      </c>
      <c r="M26" s="123">
        <v>328800</v>
      </c>
      <c r="N26" s="40">
        <v>0.39594594594594595</v>
      </c>
      <c r="O26" s="41">
        <v>99000</v>
      </c>
      <c r="P26" s="146">
        <f t="shared" si="5"/>
        <v>427800</v>
      </c>
      <c r="Q26" s="123">
        <v>309600</v>
      </c>
      <c r="R26" s="40">
        <v>0.39594594594594595</v>
      </c>
      <c r="S26" s="41">
        <v>101700</v>
      </c>
      <c r="T26" s="146">
        <f t="shared" si="6"/>
        <v>411300</v>
      </c>
      <c r="U26" s="123">
        <v>333600</v>
      </c>
      <c r="V26" s="40">
        <v>0.39594594594594595</v>
      </c>
      <c r="W26" s="41">
        <v>90000</v>
      </c>
      <c r="X26" s="146">
        <f t="shared" si="7"/>
        <v>423600</v>
      </c>
      <c r="Y26" s="123">
        <v>348000</v>
      </c>
      <c r="Z26" s="40">
        <v>0.39594594594594595</v>
      </c>
      <c r="AA26" s="41">
        <v>100800</v>
      </c>
      <c r="AB26" s="146">
        <f t="shared" si="8"/>
        <v>448800</v>
      </c>
      <c r="AC26" s="571">
        <v>1653563.4927340499</v>
      </c>
      <c r="AD26" s="563">
        <v>0.39594594594594601</v>
      </c>
      <c r="AE26" s="570">
        <v>34639.164857566597</v>
      </c>
      <c r="AF26" s="570">
        <f t="shared" si="19"/>
        <v>1688202.6575916165</v>
      </c>
      <c r="AG26" s="449">
        <f t="shared" si="9"/>
        <v>679940.53151832335</v>
      </c>
    </row>
    <row r="27" spans="1:41" x14ac:dyDescent="0.2">
      <c r="A27" s="7">
        <v>21</v>
      </c>
      <c r="B27" s="13" t="s">
        <v>11</v>
      </c>
      <c r="C27" s="451">
        <v>52920</v>
      </c>
      <c r="D27" s="453">
        <f t="shared" si="16"/>
        <v>57830.976000000002</v>
      </c>
      <c r="E27" s="115">
        <v>67830</v>
      </c>
      <c r="F27" s="190">
        <f t="shared" ref="F27:F35" si="20">+E27*5.2%+E27</f>
        <v>71357.16</v>
      </c>
      <c r="G27" s="271">
        <v>65648.587200000009</v>
      </c>
      <c r="H27" s="243">
        <f t="shared" si="3"/>
        <v>68996.665147200009</v>
      </c>
      <c r="I27" s="158">
        <f t="shared" si="4"/>
        <v>66061.600382399993</v>
      </c>
      <c r="K27" s="133">
        <v>21</v>
      </c>
      <c r="L27" s="206" t="s">
        <v>11</v>
      </c>
      <c r="M27" s="122">
        <v>532000</v>
      </c>
      <c r="N27" s="40">
        <v>0.96270270270270275</v>
      </c>
      <c r="O27" s="41">
        <v>102802</v>
      </c>
      <c r="P27" s="146">
        <f t="shared" si="5"/>
        <v>634802</v>
      </c>
      <c r="Q27" s="122">
        <v>516800</v>
      </c>
      <c r="R27" s="40">
        <v>0.96270270270270275</v>
      </c>
      <c r="S27" s="41">
        <v>108409</v>
      </c>
      <c r="T27" s="146">
        <f t="shared" si="6"/>
        <v>625209</v>
      </c>
      <c r="U27" s="122">
        <v>543400</v>
      </c>
      <c r="V27" s="40">
        <v>0.96270270270270275</v>
      </c>
      <c r="W27" s="41">
        <v>93456.030399999989</v>
      </c>
      <c r="X27" s="146">
        <f t="shared" si="7"/>
        <v>636856.03040000005</v>
      </c>
      <c r="Y27" s="122">
        <v>566200</v>
      </c>
      <c r="Z27" s="40">
        <v>0.96270270270270275</v>
      </c>
      <c r="AA27" s="41">
        <v>106540</v>
      </c>
      <c r="AB27" s="146">
        <f t="shared" si="8"/>
        <v>672740</v>
      </c>
      <c r="AC27" s="571">
        <v>628774.38775517605</v>
      </c>
      <c r="AD27" s="563">
        <v>0.96270270270270297</v>
      </c>
      <c r="AE27" s="570">
        <v>23381.0321822072</v>
      </c>
      <c r="AF27" s="570">
        <f t="shared" si="19"/>
        <v>652155.41993738327</v>
      </c>
      <c r="AG27" s="449">
        <f t="shared" si="9"/>
        <v>547970.67511996394</v>
      </c>
    </row>
    <row r="28" spans="1:41" x14ac:dyDescent="0.2">
      <c r="A28" s="7">
        <v>22</v>
      </c>
      <c r="B28" s="13" t="s">
        <v>13</v>
      </c>
      <c r="C28" s="451">
        <v>214620</v>
      </c>
      <c r="D28" s="453">
        <f t="shared" si="16"/>
        <v>234536.736</v>
      </c>
      <c r="E28" s="115">
        <v>275310</v>
      </c>
      <c r="F28" s="190">
        <f t="shared" si="20"/>
        <v>289626.12</v>
      </c>
      <c r="G28" s="271">
        <v>266456.03039999999</v>
      </c>
      <c r="H28" s="243">
        <f t="shared" si="3"/>
        <v>280045.28795039997</v>
      </c>
      <c r="I28" s="158">
        <f t="shared" si="4"/>
        <v>268069.38131679996</v>
      </c>
      <c r="K28" s="133">
        <v>22</v>
      </c>
      <c r="L28" s="206" t="s">
        <v>13</v>
      </c>
      <c r="M28" s="122">
        <v>133960</v>
      </c>
      <c r="N28" s="40">
        <v>0.44459459459459461</v>
      </c>
      <c r="O28" s="41">
        <v>27075</v>
      </c>
      <c r="P28" s="146">
        <f t="shared" si="5"/>
        <v>161035</v>
      </c>
      <c r="Q28" s="122">
        <v>131005</v>
      </c>
      <c r="R28" s="40">
        <v>0.44459459459459461</v>
      </c>
      <c r="S28" s="41">
        <v>28060</v>
      </c>
      <c r="T28" s="146">
        <f t="shared" si="6"/>
        <v>159065</v>
      </c>
      <c r="U28" s="122">
        <v>144795</v>
      </c>
      <c r="V28" s="40">
        <v>0.44459459459459461</v>
      </c>
      <c r="W28" s="41">
        <v>24613.606400000004</v>
      </c>
      <c r="X28" s="146">
        <f t="shared" si="7"/>
        <v>169408.60639999999</v>
      </c>
      <c r="Y28" s="122">
        <v>147750</v>
      </c>
      <c r="Z28" s="40">
        <v>0.44459459459459461</v>
      </c>
      <c r="AA28" s="41">
        <v>28060</v>
      </c>
      <c r="AB28" s="146">
        <f t="shared" si="8"/>
        <v>175810</v>
      </c>
      <c r="AC28" s="571">
        <v>225318</v>
      </c>
      <c r="AD28" s="563">
        <v>0.44459459459459499</v>
      </c>
      <c r="AE28" s="570">
        <v>62322</v>
      </c>
      <c r="AF28" s="570">
        <f t="shared" si="19"/>
        <v>287640</v>
      </c>
      <c r="AG28" s="449">
        <f t="shared" si="9"/>
        <v>203504.66461946664</v>
      </c>
    </row>
    <row r="29" spans="1:41" x14ac:dyDescent="0.2">
      <c r="A29" s="7">
        <v>23</v>
      </c>
      <c r="B29" s="13" t="s">
        <v>12</v>
      </c>
      <c r="C29" s="451">
        <v>56840</v>
      </c>
      <c r="D29" s="453">
        <f t="shared" si="16"/>
        <v>62114.752</v>
      </c>
      <c r="E29" s="115">
        <v>72960</v>
      </c>
      <c r="F29" s="190">
        <f t="shared" si="20"/>
        <v>76753.919999999998</v>
      </c>
      <c r="G29" s="271">
        <v>70613.606400000004</v>
      </c>
      <c r="H29" s="243">
        <f t="shared" si="3"/>
        <v>74214.900326400006</v>
      </c>
      <c r="I29" s="158">
        <f t="shared" si="4"/>
        <v>71027.857442133332</v>
      </c>
      <c r="K29" s="133">
        <v>23</v>
      </c>
      <c r="L29" s="206" t="s">
        <v>12</v>
      </c>
      <c r="M29" s="122">
        <v>0</v>
      </c>
      <c r="N29" s="40">
        <v>0.44459459459459461</v>
      </c>
      <c r="O29" s="41">
        <v>0</v>
      </c>
      <c r="P29" s="146">
        <f t="shared" si="5"/>
        <v>0</v>
      </c>
      <c r="Q29" s="122">
        <v>0</v>
      </c>
      <c r="R29" s="40">
        <v>0.44459459459459461</v>
      </c>
      <c r="S29" s="41">
        <v>0</v>
      </c>
      <c r="T29" s="146">
        <f t="shared" si="6"/>
        <v>0</v>
      </c>
      <c r="U29" s="122">
        <v>0</v>
      </c>
      <c r="V29" s="40">
        <v>0.44459459459459461</v>
      </c>
      <c r="W29" s="41"/>
      <c r="X29" s="146">
        <f t="shared" si="7"/>
        <v>0</v>
      </c>
      <c r="Y29" s="122">
        <v>0</v>
      </c>
      <c r="Z29" s="40">
        <v>0.44459459459459461</v>
      </c>
      <c r="AA29" s="41">
        <v>0</v>
      </c>
      <c r="AB29" s="146">
        <f t="shared" si="8"/>
        <v>0</v>
      </c>
      <c r="AC29" s="571">
        <v>545320.73906236095</v>
      </c>
      <c r="AD29" s="563">
        <v>0.44459459459459499</v>
      </c>
      <c r="AE29" s="570">
        <v>75606.933807606198</v>
      </c>
      <c r="AF29" s="570">
        <f t="shared" si="19"/>
        <v>620927.67286996718</v>
      </c>
      <c r="AG29" s="449">
        <f t="shared" si="9"/>
        <v>115325.92171868343</v>
      </c>
    </row>
    <row r="30" spans="1:41" x14ac:dyDescent="0.2">
      <c r="A30" s="7">
        <v>24</v>
      </c>
      <c r="B30" s="13" t="s">
        <v>14</v>
      </c>
      <c r="C30" s="451">
        <v>18620</v>
      </c>
      <c r="D30" s="453">
        <f t="shared" si="16"/>
        <v>20347.936000000002</v>
      </c>
      <c r="E30" s="115">
        <v>23845</v>
      </c>
      <c r="F30" s="190">
        <f t="shared" si="20"/>
        <v>25084.94</v>
      </c>
      <c r="G30" s="271">
        <v>23078.144799999998</v>
      </c>
      <c r="H30" s="243">
        <f t="shared" si="3"/>
        <v>24255.130184799997</v>
      </c>
      <c r="I30" s="158">
        <f t="shared" si="4"/>
        <v>23229.335394933336</v>
      </c>
      <c r="K30" s="133">
        <v>24</v>
      </c>
      <c r="L30" s="206" t="s">
        <v>14</v>
      </c>
      <c r="M30" s="122">
        <v>21750</v>
      </c>
      <c r="N30" s="40">
        <v>0.23756756756756756</v>
      </c>
      <c r="O30" s="41">
        <v>8886</v>
      </c>
      <c r="P30" s="146">
        <f t="shared" si="5"/>
        <v>30636</v>
      </c>
      <c r="Q30" s="122">
        <v>19350</v>
      </c>
      <c r="R30" s="40">
        <v>0.23756756756756756</v>
      </c>
      <c r="S30" s="41">
        <v>9371</v>
      </c>
      <c r="T30" s="146">
        <f t="shared" si="6"/>
        <v>28721</v>
      </c>
      <c r="U30" s="122">
        <v>20700</v>
      </c>
      <c r="V30" s="40">
        <v>0.23756756756756756</v>
      </c>
      <c r="W30" s="41">
        <v>8078.1447999999982</v>
      </c>
      <c r="X30" s="146">
        <f t="shared" si="7"/>
        <v>28778.144799999998</v>
      </c>
      <c r="Y30" s="122">
        <v>21900</v>
      </c>
      <c r="Z30" s="40">
        <v>0.23756756756756756</v>
      </c>
      <c r="AA30" s="41">
        <v>8886</v>
      </c>
      <c r="AB30" s="146">
        <f t="shared" si="8"/>
        <v>30786</v>
      </c>
      <c r="AC30" s="571">
        <v>158202</v>
      </c>
      <c r="AD30" s="563">
        <v>0.237567567567568</v>
      </c>
      <c r="AE30" s="570">
        <v>57528</v>
      </c>
      <c r="AF30" s="570">
        <f t="shared" si="19"/>
        <v>215730</v>
      </c>
      <c r="AG30" s="449">
        <f t="shared" si="9"/>
        <v>59646.746699155563</v>
      </c>
    </row>
    <row r="31" spans="1:41" x14ac:dyDescent="0.2">
      <c r="A31" s="7">
        <v>25</v>
      </c>
      <c r="B31" s="13" t="s">
        <v>15</v>
      </c>
      <c r="C31" s="451">
        <v>36260</v>
      </c>
      <c r="D31" s="453">
        <f t="shared" si="16"/>
        <v>39624.928</v>
      </c>
      <c r="E31" s="115">
        <v>46550</v>
      </c>
      <c r="F31" s="190">
        <f t="shared" si="20"/>
        <v>48970.6</v>
      </c>
      <c r="G31" s="271">
        <v>45052.951999999997</v>
      </c>
      <c r="H31" s="243">
        <f t="shared" si="3"/>
        <v>47350.652552</v>
      </c>
      <c r="I31" s="158">
        <f t="shared" si="4"/>
        <v>45315.393517333338</v>
      </c>
      <c r="K31" s="133">
        <v>25</v>
      </c>
      <c r="L31" s="206" t="s">
        <v>15</v>
      </c>
      <c r="M31" s="122">
        <v>39440</v>
      </c>
      <c r="N31" s="40">
        <v>0.23756756756756756</v>
      </c>
      <c r="O31" s="41">
        <v>17658</v>
      </c>
      <c r="P31" s="146">
        <f t="shared" si="5"/>
        <v>57098</v>
      </c>
      <c r="Q31" s="122">
        <v>39730</v>
      </c>
      <c r="R31" s="40">
        <v>0.23756756756756756</v>
      </c>
      <c r="S31" s="41">
        <v>18300</v>
      </c>
      <c r="T31" s="146">
        <f t="shared" si="6"/>
        <v>58030</v>
      </c>
      <c r="U31" s="122">
        <v>40020</v>
      </c>
      <c r="V31" s="40">
        <v>0.23756756756756756</v>
      </c>
      <c r="W31" s="41">
        <v>16052.951999999997</v>
      </c>
      <c r="X31" s="146">
        <f t="shared" si="7"/>
        <v>56072.951999999997</v>
      </c>
      <c r="Y31" s="122">
        <v>42630</v>
      </c>
      <c r="Z31" s="40">
        <v>0.23756756756756756</v>
      </c>
      <c r="AA31" s="41">
        <v>17979</v>
      </c>
      <c r="AB31" s="146">
        <f t="shared" si="8"/>
        <v>60609</v>
      </c>
      <c r="AC31" s="571">
        <v>143820</v>
      </c>
      <c r="AD31" s="563">
        <v>0.237567567567568</v>
      </c>
      <c r="AE31" s="570">
        <v>57528</v>
      </c>
      <c r="AF31" s="570">
        <f t="shared" si="19"/>
        <v>201348</v>
      </c>
      <c r="AG31" s="449">
        <f t="shared" si="9"/>
        <v>79745.557586222232</v>
      </c>
    </row>
    <row r="32" spans="1:41" x14ac:dyDescent="0.2">
      <c r="A32" s="7">
        <v>26</v>
      </c>
      <c r="B32" s="13" t="s">
        <v>16</v>
      </c>
      <c r="C32" s="451">
        <v>31360</v>
      </c>
      <c r="D32" s="453">
        <f t="shared" si="16"/>
        <v>34270.207999999999</v>
      </c>
      <c r="E32" s="115">
        <v>40185</v>
      </c>
      <c r="F32" s="190">
        <f t="shared" si="20"/>
        <v>42274.62</v>
      </c>
      <c r="G32" s="271">
        <v>38892.650399999999</v>
      </c>
      <c r="H32" s="243">
        <f t="shared" si="3"/>
        <v>40876.175570399995</v>
      </c>
      <c r="I32" s="158">
        <f t="shared" si="4"/>
        <v>39140.33452346667</v>
      </c>
      <c r="K32" s="133">
        <v>26</v>
      </c>
      <c r="L32" s="206" t="s">
        <v>16</v>
      </c>
      <c r="M32" s="122">
        <v>35250</v>
      </c>
      <c r="N32" s="40">
        <v>0.69324324324324327</v>
      </c>
      <c r="O32" s="41">
        <v>15421</v>
      </c>
      <c r="P32" s="146">
        <f t="shared" si="5"/>
        <v>50671</v>
      </c>
      <c r="Q32" s="122">
        <v>31750</v>
      </c>
      <c r="R32" s="40">
        <v>0.69324324324324327</v>
      </c>
      <c r="S32" s="41">
        <v>15977</v>
      </c>
      <c r="T32" s="146">
        <f t="shared" si="6"/>
        <v>47727</v>
      </c>
      <c r="U32" s="122">
        <v>36500</v>
      </c>
      <c r="V32" s="40">
        <v>0.69324324324324327</v>
      </c>
      <c r="W32" s="41">
        <v>13892.650399999999</v>
      </c>
      <c r="X32" s="146">
        <f t="shared" si="7"/>
        <v>50392.650399999999</v>
      </c>
      <c r="Y32" s="122">
        <v>36500</v>
      </c>
      <c r="Z32" s="40">
        <v>0.69324324324324327</v>
      </c>
      <c r="AA32" s="41">
        <v>15421</v>
      </c>
      <c r="AB32" s="146">
        <f t="shared" si="8"/>
        <v>51921</v>
      </c>
      <c r="AC32" s="571">
        <v>172584</v>
      </c>
      <c r="AD32" s="563">
        <v>0.69324324324324305</v>
      </c>
      <c r="AE32" s="570">
        <v>57528</v>
      </c>
      <c r="AF32" s="570">
        <f t="shared" si="19"/>
        <v>230112</v>
      </c>
      <c r="AG32" s="449">
        <f t="shared" si="9"/>
        <v>78327.330820577787</v>
      </c>
    </row>
    <row r="33" spans="1:41" x14ac:dyDescent="0.2">
      <c r="A33" s="7">
        <v>27</v>
      </c>
      <c r="B33" s="13" t="s">
        <v>17</v>
      </c>
      <c r="C33" s="451">
        <v>34300</v>
      </c>
      <c r="D33" s="453">
        <f t="shared" si="16"/>
        <v>37483.040000000001</v>
      </c>
      <c r="E33" s="115">
        <v>43985</v>
      </c>
      <c r="F33" s="190">
        <f t="shared" si="20"/>
        <v>46272.22</v>
      </c>
      <c r="G33" s="271">
        <v>42570.4424</v>
      </c>
      <c r="H33" s="243">
        <f t="shared" si="3"/>
        <v>44741.534962400001</v>
      </c>
      <c r="I33" s="158">
        <f t="shared" si="4"/>
        <v>42832.264987466675</v>
      </c>
      <c r="K33" s="133">
        <v>27</v>
      </c>
      <c r="L33" s="206" t="s">
        <v>17</v>
      </c>
      <c r="M33" s="122">
        <v>113600</v>
      </c>
      <c r="N33" s="40">
        <v>0.77540540540540537</v>
      </c>
      <c r="O33" s="41">
        <v>16173</v>
      </c>
      <c r="P33" s="146">
        <f t="shared" si="5"/>
        <v>129773</v>
      </c>
      <c r="Q33" s="122">
        <v>100800</v>
      </c>
      <c r="R33" s="40">
        <v>0.77540540540540537</v>
      </c>
      <c r="S33" s="41">
        <v>16319</v>
      </c>
      <c r="T33" s="146">
        <f t="shared" si="6"/>
        <v>117119</v>
      </c>
      <c r="U33" s="122">
        <v>112800</v>
      </c>
      <c r="V33" s="40">
        <v>0.77540540540540537</v>
      </c>
      <c r="W33" s="41">
        <v>14570.4424</v>
      </c>
      <c r="X33" s="146">
        <f t="shared" si="7"/>
        <v>127370.4424</v>
      </c>
      <c r="Y33" s="122">
        <v>120800</v>
      </c>
      <c r="Z33" s="40">
        <v>0.77540540540540537</v>
      </c>
      <c r="AA33" s="41">
        <v>16173</v>
      </c>
      <c r="AB33" s="146">
        <f t="shared" si="8"/>
        <v>136973</v>
      </c>
      <c r="AC33" s="571">
        <v>64655.464036521902</v>
      </c>
      <c r="AD33" s="563">
        <v>0.77540540540540503</v>
      </c>
      <c r="AE33" s="570">
        <v>8591.09478385285</v>
      </c>
      <c r="AF33" s="570">
        <f t="shared" si="19"/>
        <v>73246.558820374747</v>
      </c>
      <c r="AG33" s="449">
        <f t="shared" si="9"/>
        <v>104552.3777013069</v>
      </c>
    </row>
    <row r="34" spans="1:41" x14ac:dyDescent="0.2">
      <c r="A34" s="7">
        <v>28</v>
      </c>
      <c r="B34" s="13" t="s">
        <v>130</v>
      </c>
      <c r="C34" s="451">
        <v>42140</v>
      </c>
      <c r="D34" s="453">
        <f t="shared" si="16"/>
        <v>46050.591999999997</v>
      </c>
      <c r="E34" s="115">
        <v>54055</v>
      </c>
      <c r="F34" s="190">
        <f t="shared" si="20"/>
        <v>56865.86</v>
      </c>
      <c r="G34" s="271">
        <v>52316.591200000003</v>
      </c>
      <c r="H34" s="243">
        <f t="shared" si="3"/>
        <v>54984.737351200005</v>
      </c>
      <c r="I34" s="158">
        <f t="shared" si="4"/>
        <v>52633.729783733339</v>
      </c>
      <c r="K34" s="133">
        <v>28</v>
      </c>
      <c r="L34" s="206" t="s">
        <v>130</v>
      </c>
      <c r="M34" s="122">
        <v>104250</v>
      </c>
      <c r="N34" s="40">
        <v>1.1797297297297298</v>
      </c>
      <c r="O34" s="41">
        <v>20515</v>
      </c>
      <c r="P34" s="146">
        <f t="shared" si="5"/>
        <v>124765</v>
      </c>
      <c r="Q34" s="122">
        <v>96750</v>
      </c>
      <c r="R34" s="40">
        <v>1.1797297297297298</v>
      </c>
      <c r="S34" s="41">
        <v>21247</v>
      </c>
      <c r="T34" s="146">
        <f t="shared" si="6"/>
        <v>117997</v>
      </c>
      <c r="U34" s="122">
        <v>108750</v>
      </c>
      <c r="V34" s="40">
        <v>1.1797297297297298</v>
      </c>
      <c r="W34" s="41">
        <v>18316.591200000003</v>
      </c>
      <c r="X34" s="146">
        <f t="shared" si="7"/>
        <v>127066.5912</v>
      </c>
      <c r="Y34" s="122">
        <v>110250</v>
      </c>
      <c r="Z34" s="40">
        <v>1.1797297297297298</v>
      </c>
      <c r="AA34" s="41">
        <v>20148</v>
      </c>
      <c r="AB34" s="146">
        <f t="shared" si="8"/>
        <v>130398</v>
      </c>
      <c r="AC34" s="571">
        <v>1312505.9199413999</v>
      </c>
      <c r="AD34" s="563">
        <v>1.17972972972973</v>
      </c>
      <c r="AE34" s="570">
        <v>56912.972218148403</v>
      </c>
      <c r="AF34" s="570">
        <f t="shared" si="19"/>
        <v>1369418.8921595484</v>
      </c>
      <c r="AG34" s="449">
        <f t="shared" si="9"/>
        <v>320379.86885721359</v>
      </c>
    </row>
    <row r="35" spans="1:41" x14ac:dyDescent="0.2">
      <c r="A35" s="7">
        <v>29</v>
      </c>
      <c r="B35" s="13" t="s">
        <v>144</v>
      </c>
      <c r="C35" s="451">
        <v>20580</v>
      </c>
      <c r="D35" s="453">
        <f t="shared" si="16"/>
        <v>22489.824000000001</v>
      </c>
      <c r="E35" s="115">
        <v>26410</v>
      </c>
      <c r="F35" s="190">
        <f t="shared" si="20"/>
        <v>27783.32</v>
      </c>
      <c r="G35" s="271">
        <v>25560.654399999999</v>
      </c>
      <c r="H35" s="243">
        <f t="shared" si="3"/>
        <v>26864.247774399999</v>
      </c>
      <c r="I35" s="158">
        <f t="shared" si="4"/>
        <v>25712.463924799998</v>
      </c>
      <c r="K35" s="133">
        <v>29</v>
      </c>
      <c r="L35" s="206" t="s">
        <v>144</v>
      </c>
      <c r="M35" s="446" t="s">
        <v>593</v>
      </c>
      <c r="N35" s="40">
        <v>0.23756756756756756</v>
      </c>
      <c r="O35" s="41">
        <v>28372</v>
      </c>
      <c r="P35" s="146">
        <f>+O35</f>
        <v>28372</v>
      </c>
      <c r="Q35" s="446" t="s">
        <v>593</v>
      </c>
      <c r="R35" s="40">
        <v>0.23756756756756756</v>
      </c>
      <c r="S35" s="41">
        <v>29139</v>
      </c>
      <c r="T35" s="146">
        <f t="shared" ref="T35" si="21">+S35</f>
        <v>29139</v>
      </c>
      <c r="U35" s="446" t="s">
        <v>593</v>
      </c>
      <c r="V35" s="40">
        <v>0.23756756756756756</v>
      </c>
      <c r="W35" s="41">
        <v>25560.654399999999</v>
      </c>
      <c r="X35" s="146">
        <f>+W35</f>
        <v>25560.654399999999</v>
      </c>
      <c r="Y35" s="446" t="s">
        <v>593</v>
      </c>
      <c r="Z35" s="40">
        <v>0.23756756756756756</v>
      </c>
      <c r="AA35" s="41">
        <v>28884</v>
      </c>
      <c r="AB35" s="146">
        <f>+AA35</f>
        <v>28884</v>
      </c>
      <c r="AC35" s="446" t="s">
        <v>593</v>
      </c>
      <c r="AD35" s="563">
        <v>0.237567567567568</v>
      </c>
      <c r="AE35" s="570">
        <v>73093.002093288</v>
      </c>
      <c r="AF35" s="570">
        <f t="shared" si="19"/>
        <v>73093.002093288</v>
      </c>
      <c r="AG35" s="449">
        <f t="shared" si="9"/>
        <v>35126.853403014662</v>
      </c>
    </row>
    <row r="36" spans="1:41" s="240" customFormat="1" x14ac:dyDescent="0.2">
      <c r="A36" s="661" t="s">
        <v>19</v>
      </c>
      <c r="B36" s="662"/>
      <c r="C36" s="180"/>
      <c r="D36" s="421"/>
      <c r="E36" s="180"/>
      <c r="F36" s="180"/>
      <c r="G36" s="111"/>
      <c r="H36" s="118"/>
      <c r="I36" s="119"/>
      <c r="J36" s="111"/>
      <c r="K36" s="205" t="s">
        <v>19</v>
      </c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595"/>
      <c r="AD36" s="233"/>
      <c r="AE36" s="595"/>
      <c r="AF36" s="233"/>
      <c r="AG36" s="233"/>
      <c r="AI36" s="111"/>
      <c r="AJ36" s="111"/>
      <c r="AO36" s="241"/>
    </row>
    <row r="37" spans="1:41" x14ac:dyDescent="0.2">
      <c r="A37" s="7">
        <v>30</v>
      </c>
      <c r="B37" s="13" t="s">
        <v>20</v>
      </c>
      <c r="C37" s="451">
        <v>26460</v>
      </c>
      <c r="D37" s="453">
        <f t="shared" ref="D37:D42" si="22">C37*9.28%+C37</f>
        <v>28915.488000000001</v>
      </c>
      <c r="E37" s="115">
        <v>33915</v>
      </c>
      <c r="F37" s="190">
        <f t="shared" ref="F37:F52" si="23">+E37*5.2%+E37</f>
        <v>35678.58</v>
      </c>
      <c r="G37" s="271">
        <v>32824.293600000005</v>
      </c>
      <c r="H37" s="243">
        <f t="shared" si="3"/>
        <v>34498.332573600004</v>
      </c>
      <c r="I37" s="158">
        <f t="shared" si="4"/>
        <v>33030.800191199996</v>
      </c>
      <c r="K37" s="133">
        <v>30</v>
      </c>
      <c r="L37" s="206" t="s">
        <v>20</v>
      </c>
      <c r="M37" s="446" t="s">
        <v>593</v>
      </c>
      <c r="N37" s="40">
        <v>0.45648648648648649</v>
      </c>
      <c r="O37" s="41">
        <v>36435</v>
      </c>
      <c r="P37" s="146">
        <f t="shared" ref="P37:P38" si="24">+O37</f>
        <v>36435</v>
      </c>
      <c r="Q37" s="446" t="s">
        <v>593</v>
      </c>
      <c r="R37" s="40">
        <v>0.45648648648648649</v>
      </c>
      <c r="S37" s="41">
        <v>37420</v>
      </c>
      <c r="T37" s="146">
        <f t="shared" ref="T37:T38" si="25">+S37</f>
        <v>37420</v>
      </c>
      <c r="U37" s="446" t="s">
        <v>593</v>
      </c>
      <c r="V37" s="40">
        <v>0.45648648648648649</v>
      </c>
      <c r="W37" s="41">
        <v>32824.293600000005</v>
      </c>
      <c r="X37" s="146">
        <f t="shared" ref="X37:X38" si="26">+W37</f>
        <v>32824.293600000005</v>
      </c>
      <c r="Y37" s="446" t="s">
        <v>593</v>
      </c>
      <c r="Z37" s="40">
        <v>0.45648648648648649</v>
      </c>
      <c r="AA37" s="41">
        <v>35778</v>
      </c>
      <c r="AB37" s="146">
        <f t="shared" ref="AB37:AB38" si="27">+AA37</f>
        <v>35778</v>
      </c>
      <c r="AC37" s="446" t="s">
        <v>593</v>
      </c>
      <c r="AD37" s="563">
        <v>0.45648648648648599</v>
      </c>
      <c r="AE37" s="570">
        <v>34550.2635945164</v>
      </c>
      <c r="AF37" s="570">
        <f t="shared" ref="AF37:AF42" si="28">IF(AND(AC37="",AE37=""),"",SUM(AC37,AE37))</f>
        <v>34550.2635945164</v>
      </c>
      <c r="AG37" s="449">
        <f t="shared" si="9"/>
        <v>35006.3928976194</v>
      </c>
    </row>
    <row r="38" spans="1:41" x14ac:dyDescent="0.2">
      <c r="A38" s="7">
        <v>31</v>
      </c>
      <c r="B38" s="13" t="s">
        <v>21</v>
      </c>
      <c r="C38" s="451">
        <v>28420</v>
      </c>
      <c r="D38" s="453">
        <f t="shared" si="22"/>
        <v>31057.376</v>
      </c>
      <c r="E38" s="115">
        <v>36480</v>
      </c>
      <c r="F38" s="190">
        <f t="shared" si="23"/>
        <v>38376.959999999999</v>
      </c>
      <c r="G38" s="271">
        <v>35306.803200000002</v>
      </c>
      <c r="H38" s="243">
        <f t="shared" si="3"/>
        <v>37107.450163200003</v>
      </c>
      <c r="I38" s="158">
        <f t="shared" si="4"/>
        <v>35513.928721066666</v>
      </c>
      <c r="K38" s="133">
        <v>31</v>
      </c>
      <c r="L38" s="206" t="s">
        <v>21</v>
      </c>
      <c r="M38" s="446" t="s">
        <v>593</v>
      </c>
      <c r="N38" s="40">
        <v>0.45648648648648649</v>
      </c>
      <c r="O38" s="41">
        <v>38837</v>
      </c>
      <c r="P38" s="146">
        <f t="shared" si="24"/>
        <v>38837</v>
      </c>
      <c r="Q38" s="446" t="s">
        <v>593</v>
      </c>
      <c r="R38" s="40">
        <v>0.45648648648648649</v>
      </c>
      <c r="S38" s="41">
        <v>39897</v>
      </c>
      <c r="T38" s="146">
        <f t="shared" si="25"/>
        <v>39897</v>
      </c>
      <c r="U38" s="446" t="s">
        <v>593</v>
      </c>
      <c r="V38" s="40">
        <v>0.45648648648648649</v>
      </c>
      <c r="W38" s="41">
        <v>35306.803200000002</v>
      </c>
      <c r="X38" s="146">
        <f t="shared" si="26"/>
        <v>35306.803200000002</v>
      </c>
      <c r="Y38" s="446" t="s">
        <v>593</v>
      </c>
      <c r="Z38" s="40">
        <v>0.45648648648648649</v>
      </c>
      <c r="AA38" s="41">
        <v>38484</v>
      </c>
      <c r="AB38" s="146">
        <f t="shared" si="27"/>
        <v>38484</v>
      </c>
      <c r="AC38" s="446" t="s">
        <v>593</v>
      </c>
      <c r="AD38" s="563">
        <v>0.45648648648648599</v>
      </c>
      <c r="AE38" s="570">
        <v>40692.532677985997</v>
      </c>
      <c r="AF38" s="570">
        <f t="shared" si="28"/>
        <v>40692.532677985997</v>
      </c>
      <c r="AG38" s="449">
        <f t="shared" si="9"/>
        <v>38121.877433175447</v>
      </c>
    </row>
    <row r="39" spans="1:41" x14ac:dyDescent="0.2">
      <c r="A39" s="7">
        <v>32</v>
      </c>
      <c r="B39" s="13" t="s">
        <v>22</v>
      </c>
      <c r="C39" s="451">
        <v>103880</v>
      </c>
      <c r="D39" s="453">
        <f t="shared" si="22"/>
        <v>113520.064</v>
      </c>
      <c r="E39" s="115">
        <v>133285</v>
      </c>
      <c r="F39" s="190">
        <f t="shared" si="23"/>
        <v>140215.82</v>
      </c>
      <c r="G39" s="271">
        <v>128998.55440000001</v>
      </c>
      <c r="H39" s="243">
        <f t="shared" si="3"/>
        <v>135577.48067439999</v>
      </c>
      <c r="I39" s="158">
        <f t="shared" si="4"/>
        <v>129771.12155813334</v>
      </c>
      <c r="K39" s="133">
        <v>32</v>
      </c>
      <c r="L39" s="206" t="s">
        <v>22</v>
      </c>
      <c r="M39" s="122">
        <v>378000</v>
      </c>
      <c r="N39" s="40">
        <v>0.55567567567567566</v>
      </c>
      <c r="O39" s="41">
        <v>50398</v>
      </c>
      <c r="P39" s="146">
        <f t="shared" si="5"/>
        <v>428398</v>
      </c>
      <c r="Q39" s="122">
        <v>364000</v>
      </c>
      <c r="R39" s="40">
        <v>0.55567567567567566</v>
      </c>
      <c r="S39" s="41">
        <v>52198</v>
      </c>
      <c r="T39" s="146">
        <f t="shared" si="6"/>
        <v>416198</v>
      </c>
      <c r="U39" s="122">
        <v>386400</v>
      </c>
      <c r="V39" s="40">
        <v>0.55567567567567566</v>
      </c>
      <c r="W39" s="41">
        <v>44998.554400000008</v>
      </c>
      <c r="X39" s="146">
        <f t="shared" si="7"/>
        <v>431398.55440000002</v>
      </c>
      <c r="Y39" s="122">
        <v>425600</v>
      </c>
      <c r="Z39" s="40">
        <v>0.55567567567567566</v>
      </c>
      <c r="AA39" s="41">
        <v>51298</v>
      </c>
      <c r="AB39" s="146">
        <f t="shared" si="8"/>
        <v>476898</v>
      </c>
      <c r="AC39" s="571">
        <v>171336.979696783</v>
      </c>
      <c r="AD39" s="563">
        <v>0.555675675675676</v>
      </c>
      <c r="AE39" s="570">
        <v>44103.108405912499</v>
      </c>
      <c r="AF39" s="570">
        <f t="shared" si="28"/>
        <v>215440.0881026955</v>
      </c>
      <c r="AG39" s="449">
        <f t="shared" si="9"/>
        <v>349683.96067680483</v>
      </c>
    </row>
    <row r="40" spans="1:41" x14ac:dyDescent="0.2">
      <c r="A40" s="7">
        <v>33</v>
      </c>
      <c r="B40" s="13" t="s">
        <v>23</v>
      </c>
      <c r="C40" s="451">
        <v>144060</v>
      </c>
      <c r="D40" s="453">
        <f t="shared" si="22"/>
        <v>157428.76800000001</v>
      </c>
      <c r="E40" s="115">
        <v>184775</v>
      </c>
      <c r="F40" s="190">
        <f t="shared" si="23"/>
        <v>194383.3</v>
      </c>
      <c r="G40" s="271">
        <v>178832.636</v>
      </c>
      <c r="H40" s="243">
        <f t="shared" si="3"/>
        <v>187953.10043600001</v>
      </c>
      <c r="I40" s="158">
        <f t="shared" si="4"/>
        <v>179921.72281199999</v>
      </c>
      <c r="K40" s="133">
        <v>33</v>
      </c>
      <c r="L40" s="206" t="s">
        <v>23</v>
      </c>
      <c r="M40" s="122">
        <v>465800</v>
      </c>
      <c r="N40" s="40">
        <v>0.63405405405405402</v>
      </c>
      <c r="O40" s="41">
        <v>69744</v>
      </c>
      <c r="P40" s="146">
        <f t="shared" si="5"/>
        <v>535544</v>
      </c>
      <c r="Q40" s="122">
        <v>462400</v>
      </c>
      <c r="R40" s="40">
        <v>0.63405405405405402</v>
      </c>
      <c r="S40" s="41">
        <v>72886</v>
      </c>
      <c r="T40" s="146">
        <f t="shared" si="6"/>
        <v>535286</v>
      </c>
      <c r="U40" s="122">
        <v>506600</v>
      </c>
      <c r="V40" s="40">
        <v>0.63405405405405402</v>
      </c>
      <c r="W40" s="41">
        <v>62832.635999999999</v>
      </c>
      <c r="X40" s="146">
        <f t="shared" si="7"/>
        <v>569432.63599999994</v>
      </c>
      <c r="Y40" s="122">
        <v>496400</v>
      </c>
      <c r="Z40" s="40">
        <v>0.63405405405405402</v>
      </c>
      <c r="AA40" s="41">
        <v>71001</v>
      </c>
      <c r="AB40" s="146">
        <f t="shared" si="8"/>
        <v>567401</v>
      </c>
      <c r="AC40" s="571">
        <v>339441.18619173998</v>
      </c>
      <c r="AD40" s="563">
        <v>0.63405405405405402</v>
      </c>
      <c r="AE40" s="570">
        <v>85143.164203094799</v>
      </c>
      <c r="AF40" s="570">
        <f t="shared" si="28"/>
        <v>424584.35039483476</v>
      </c>
      <c r="AG40" s="449">
        <f t="shared" si="9"/>
        <v>468694.95153447241</v>
      </c>
    </row>
    <row r="41" spans="1:41" x14ac:dyDescent="0.2">
      <c r="A41" s="7">
        <v>34</v>
      </c>
      <c r="B41" s="13" t="s">
        <v>24</v>
      </c>
      <c r="C41" s="451">
        <v>58800</v>
      </c>
      <c r="D41" s="453">
        <f t="shared" si="22"/>
        <v>64256.639999999999</v>
      </c>
      <c r="E41" s="115">
        <v>75430</v>
      </c>
      <c r="F41" s="190">
        <f t="shared" si="23"/>
        <v>79352.36</v>
      </c>
      <c r="G41" s="271">
        <v>73004.171199999997</v>
      </c>
      <c r="H41" s="243">
        <f t="shared" si="3"/>
        <v>76727.383931199991</v>
      </c>
      <c r="I41" s="158">
        <f t="shared" si="4"/>
        <v>73445.461310400002</v>
      </c>
      <c r="K41" s="133">
        <v>34</v>
      </c>
      <c r="L41" s="206" t="s">
        <v>24</v>
      </c>
      <c r="M41" s="122">
        <v>143115</v>
      </c>
      <c r="N41" s="40">
        <v>0.23378378378378378</v>
      </c>
      <c r="O41" s="41">
        <v>28605</v>
      </c>
      <c r="P41" s="146">
        <f t="shared" si="5"/>
        <v>171720</v>
      </c>
      <c r="Q41" s="122">
        <v>129297</v>
      </c>
      <c r="R41" s="40">
        <v>0.23378378378378378</v>
      </c>
      <c r="S41" s="41">
        <v>29125</v>
      </c>
      <c r="T41" s="146">
        <f t="shared" si="6"/>
        <v>158422</v>
      </c>
      <c r="U41" s="122">
        <v>138180</v>
      </c>
      <c r="V41" s="40">
        <v>0.23378378378378378</v>
      </c>
      <c r="W41" s="41">
        <v>26004.171199999997</v>
      </c>
      <c r="X41" s="146">
        <f t="shared" si="7"/>
        <v>164184.17119999998</v>
      </c>
      <c r="Y41" s="122">
        <v>149037</v>
      </c>
      <c r="Z41" s="40">
        <v>0.23378378378378378</v>
      </c>
      <c r="AA41" s="41">
        <v>28865</v>
      </c>
      <c r="AB41" s="146">
        <f t="shared" si="8"/>
        <v>177902</v>
      </c>
      <c r="AC41" s="571">
        <v>300647.907769827</v>
      </c>
      <c r="AD41" s="563">
        <v>0.233783783783784</v>
      </c>
      <c r="AE41" s="570">
        <v>42704.933996122702</v>
      </c>
      <c r="AF41" s="570">
        <f t="shared" si="28"/>
        <v>343352.84176594968</v>
      </c>
      <c r="AG41" s="449">
        <f t="shared" si="9"/>
        <v>181504.41237939161</v>
      </c>
    </row>
    <row r="42" spans="1:41" x14ac:dyDescent="0.2">
      <c r="A42" s="7">
        <v>35</v>
      </c>
      <c r="B42" s="13" t="s">
        <v>25</v>
      </c>
      <c r="C42" s="451">
        <v>87220</v>
      </c>
      <c r="D42" s="453">
        <f t="shared" si="22"/>
        <v>95314.016000000003</v>
      </c>
      <c r="E42" s="115">
        <v>111910</v>
      </c>
      <c r="F42" s="190">
        <f t="shared" si="23"/>
        <v>117729.32</v>
      </c>
      <c r="G42" s="271">
        <v>108310.97440000001</v>
      </c>
      <c r="H42" s="243">
        <f t="shared" si="3"/>
        <v>113834.83409440001</v>
      </c>
      <c r="I42" s="158">
        <f t="shared" si="4"/>
        <v>108959.39003146667</v>
      </c>
      <c r="K42" s="133">
        <v>35</v>
      </c>
      <c r="L42" s="206" t="s">
        <v>25</v>
      </c>
      <c r="M42" s="122">
        <v>135106</v>
      </c>
      <c r="N42" s="40">
        <v>0.24945945945945946</v>
      </c>
      <c r="O42" s="41">
        <v>42525</v>
      </c>
      <c r="P42" s="146">
        <f t="shared" si="5"/>
        <v>177631</v>
      </c>
      <c r="Q42" s="122">
        <v>128399</v>
      </c>
      <c r="R42" s="40">
        <v>0.24945945945945946</v>
      </c>
      <c r="S42" s="41">
        <v>44441</v>
      </c>
      <c r="T42" s="146">
        <f t="shared" si="6"/>
        <v>172840</v>
      </c>
      <c r="U42" s="122">
        <v>134148</v>
      </c>
      <c r="V42" s="40">
        <v>0.24945945945945946</v>
      </c>
      <c r="W42" s="41">
        <v>38310.974400000006</v>
      </c>
      <c r="X42" s="146">
        <f t="shared" si="7"/>
        <v>172458.97440000001</v>
      </c>
      <c r="Y42" s="122">
        <v>145646</v>
      </c>
      <c r="Z42" s="40">
        <v>0.24945945945945946</v>
      </c>
      <c r="AA42" s="41">
        <v>42142</v>
      </c>
      <c r="AB42" s="146">
        <f t="shared" si="8"/>
        <v>187788</v>
      </c>
      <c r="AC42" s="571">
        <v>278018.49535704398</v>
      </c>
      <c r="AD42" s="563">
        <v>0.24945945945945899</v>
      </c>
      <c r="AE42" s="570">
        <v>36926.3518978586</v>
      </c>
      <c r="AF42" s="570">
        <f t="shared" si="28"/>
        <v>314944.84725490259</v>
      </c>
      <c r="AG42" s="449">
        <f t="shared" si="9"/>
        <v>189103.7019477282</v>
      </c>
    </row>
    <row r="43" spans="1:41" s="240" customFormat="1" x14ac:dyDescent="0.2">
      <c r="A43" s="661" t="s">
        <v>145</v>
      </c>
      <c r="B43" s="662"/>
      <c r="C43" s="180"/>
      <c r="D43" s="421"/>
      <c r="E43" s="374"/>
      <c r="F43" s="114"/>
      <c r="G43" s="192"/>
      <c r="H43" s="118"/>
      <c r="I43" s="119"/>
      <c r="J43" s="111"/>
      <c r="K43" s="205" t="s">
        <v>145</v>
      </c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595"/>
      <c r="AD43" s="233"/>
      <c r="AE43" s="595"/>
      <c r="AF43" s="233"/>
      <c r="AG43" s="233"/>
      <c r="AI43" s="111"/>
      <c r="AJ43" s="111"/>
      <c r="AO43" s="241"/>
    </row>
    <row r="44" spans="1:41" x14ac:dyDescent="0.2">
      <c r="A44" s="7">
        <v>36</v>
      </c>
      <c r="B44" s="13" t="s">
        <v>27</v>
      </c>
      <c r="C44" s="451">
        <v>86240</v>
      </c>
      <c r="D44" s="453">
        <f t="shared" ref="D44:D52" si="29">C44*9.28%+C44</f>
        <v>94243.072</v>
      </c>
      <c r="E44" s="115">
        <v>110675</v>
      </c>
      <c r="F44" s="190">
        <f t="shared" si="23"/>
        <v>116430.1</v>
      </c>
      <c r="G44" s="271">
        <v>107115.69200000001</v>
      </c>
      <c r="H44" s="243">
        <f t="shared" si="3"/>
        <v>112578.59229200002</v>
      </c>
      <c r="I44" s="158">
        <f t="shared" si="4"/>
        <v>107750.58809733334</v>
      </c>
      <c r="K44" s="133">
        <v>36</v>
      </c>
      <c r="L44" s="206" t="s">
        <v>27</v>
      </c>
      <c r="M44" s="122">
        <v>250200</v>
      </c>
      <c r="N44" s="40">
        <v>1.1143243243243244</v>
      </c>
      <c r="O44" s="41">
        <v>132000</v>
      </c>
      <c r="P44" s="146">
        <f t="shared" si="5"/>
        <v>382200</v>
      </c>
      <c r="Q44" s="122">
        <v>235800</v>
      </c>
      <c r="R44" s="40">
        <v>1.1143243243243244</v>
      </c>
      <c r="S44" s="41">
        <v>138000</v>
      </c>
      <c r="T44" s="146">
        <f t="shared" si="6"/>
        <v>373800</v>
      </c>
      <c r="U44" s="122">
        <v>270000</v>
      </c>
      <c r="V44" s="40">
        <v>1.1143243243243244</v>
      </c>
      <c r="W44" s="41">
        <v>120000</v>
      </c>
      <c r="X44" s="146">
        <f t="shared" si="7"/>
        <v>390000</v>
      </c>
      <c r="Y44" s="122">
        <v>264600</v>
      </c>
      <c r="Z44" s="40">
        <v>1.1143243243243244</v>
      </c>
      <c r="AA44" s="41">
        <v>132000</v>
      </c>
      <c r="AB44" s="146">
        <f t="shared" si="8"/>
        <v>396600</v>
      </c>
      <c r="AC44" s="571">
        <v>417027.743035566</v>
      </c>
      <c r="AD44" s="563">
        <v>1.1143243243243199</v>
      </c>
      <c r="AE44" s="570">
        <v>68518.628012704095</v>
      </c>
      <c r="AF44" s="570">
        <f t="shared" ref="AF44:AF52" si="30">IF(AND(AC44="",AE44=""),"",SUM(AC44,AE44))</f>
        <v>485546.37104827008</v>
      </c>
      <c r="AG44" s="449">
        <f t="shared" si="9"/>
        <v>355982.82652426726</v>
      </c>
    </row>
    <row r="45" spans="1:41" x14ac:dyDescent="0.2">
      <c r="A45" s="7">
        <v>37</v>
      </c>
      <c r="B45" s="13" t="s">
        <v>28</v>
      </c>
      <c r="C45" s="451">
        <v>57820</v>
      </c>
      <c r="D45" s="453">
        <f t="shared" si="29"/>
        <v>63185.695999999996</v>
      </c>
      <c r="E45" s="115">
        <v>74195</v>
      </c>
      <c r="F45" s="190">
        <f t="shared" si="23"/>
        <v>78053.14</v>
      </c>
      <c r="G45" s="271">
        <v>71808.888800000001</v>
      </c>
      <c r="H45" s="243">
        <f t="shared" si="3"/>
        <v>75471.142128799998</v>
      </c>
      <c r="I45" s="158">
        <f t="shared" si="4"/>
        <v>72236.65937626666</v>
      </c>
      <c r="K45" s="133">
        <v>37</v>
      </c>
      <c r="L45" s="206" t="s">
        <v>28</v>
      </c>
      <c r="M45" s="122">
        <v>110400</v>
      </c>
      <c r="N45" s="40">
        <v>1.1143243243243244</v>
      </c>
      <c r="O45" s="41">
        <v>132000</v>
      </c>
      <c r="P45" s="146">
        <f t="shared" si="5"/>
        <v>242400</v>
      </c>
      <c r="Q45" s="122">
        <v>107200</v>
      </c>
      <c r="R45" s="40">
        <v>1.1143243243243244</v>
      </c>
      <c r="S45" s="41">
        <v>135600</v>
      </c>
      <c r="T45" s="146">
        <f t="shared" si="6"/>
        <v>242800</v>
      </c>
      <c r="U45" s="122">
        <v>116000</v>
      </c>
      <c r="V45" s="40">
        <v>1.1143243243243244</v>
      </c>
      <c r="W45" s="41">
        <v>120000</v>
      </c>
      <c r="X45" s="146">
        <f t="shared" si="7"/>
        <v>236000</v>
      </c>
      <c r="Y45" s="122">
        <v>118400</v>
      </c>
      <c r="Z45" s="40">
        <v>1.1143243243243244</v>
      </c>
      <c r="AA45" s="41">
        <v>134400</v>
      </c>
      <c r="AB45" s="146">
        <f t="shared" si="8"/>
        <v>252800</v>
      </c>
      <c r="AC45" s="571">
        <v>111530.67546300001</v>
      </c>
      <c r="AD45" s="563">
        <v>1.1143243243243199</v>
      </c>
      <c r="AE45" s="570">
        <v>28666.616367192899</v>
      </c>
      <c r="AF45" s="570">
        <f t="shared" si="30"/>
        <v>140197.2918301929</v>
      </c>
      <c r="AG45" s="449">
        <f t="shared" si="9"/>
        <v>197738.99186774329</v>
      </c>
    </row>
    <row r="46" spans="1:41" x14ac:dyDescent="0.2">
      <c r="A46" s="7">
        <v>38</v>
      </c>
      <c r="B46" s="13" t="s">
        <v>29</v>
      </c>
      <c r="C46" s="451">
        <v>12740</v>
      </c>
      <c r="D46" s="453">
        <f t="shared" si="29"/>
        <v>13922.272000000001</v>
      </c>
      <c r="E46" s="115">
        <v>16340</v>
      </c>
      <c r="F46" s="190">
        <f t="shared" si="23"/>
        <v>17189.68</v>
      </c>
      <c r="G46" s="271">
        <v>15814.5056</v>
      </c>
      <c r="H46" s="243">
        <f t="shared" si="3"/>
        <v>16621.045385600002</v>
      </c>
      <c r="I46" s="158">
        <f t="shared" si="4"/>
        <v>15910.999128533333</v>
      </c>
      <c r="K46" s="133">
        <v>38</v>
      </c>
      <c r="L46" s="206" t="s">
        <v>29</v>
      </c>
      <c r="M46" s="122">
        <v>49350</v>
      </c>
      <c r="N46" s="40">
        <v>0.12567567567567567</v>
      </c>
      <c r="O46" s="41">
        <v>6396</v>
      </c>
      <c r="P46" s="146">
        <f t="shared" si="5"/>
        <v>55746</v>
      </c>
      <c r="Q46" s="122">
        <v>45500</v>
      </c>
      <c r="R46" s="40">
        <v>0.12567567567567567</v>
      </c>
      <c r="S46" s="41">
        <v>6570</v>
      </c>
      <c r="T46" s="146">
        <f t="shared" si="6"/>
        <v>52070</v>
      </c>
      <c r="U46" s="122">
        <v>51100</v>
      </c>
      <c r="V46" s="40">
        <v>0.12567567567567567</v>
      </c>
      <c r="W46" s="41">
        <v>5814.5056000000004</v>
      </c>
      <c r="X46" s="146">
        <f t="shared" si="7"/>
        <v>56914.505600000004</v>
      </c>
      <c r="Y46" s="122">
        <v>52150</v>
      </c>
      <c r="Z46" s="40">
        <v>0.12567567567567567</v>
      </c>
      <c r="AA46" s="41">
        <v>6396</v>
      </c>
      <c r="AB46" s="146">
        <f t="shared" si="8"/>
        <v>58546</v>
      </c>
      <c r="AC46" s="571">
        <v>30711.3454173479</v>
      </c>
      <c r="AD46" s="563">
        <v>0.125675675675676</v>
      </c>
      <c r="AE46" s="570">
        <v>3838.9181771684898</v>
      </c>
      <c r="AF46" s="570">
        <f t="shared" si="30"/>
        <v>34550.263594516393</v>
      </c>
      <c r="AG46" s="449">
        <f t="shared" si="9"/>
        <v>45622.961387174953</v>
      </c>
    </row>
    <row r="47" spans="1:41" x14ac:dyDescent="0.2">
      <c r="A47" s="7">
        <v>39</v>
      </c>
      <c r="B47" s="13" t="s">
        <v>131</v>
      </c>
      <c r="C47" s="451">
        <v>27440</v>
      </c>
      <c r="D47" s="453">
        <f t="shared" si="29"/>
        <v>29986.432000000001</v>
      </c>
      <c r="E47" s="115">
        <v>35150</v>
      </c>
      <c r="F47" s="190">
        <f t="shared" si="23"/>
        <v>36977.800000000003</v>
      </c>
      <c r="G47" s="271">
        <v>34019.576000000001</v>
      </c>
      <c r="H47" s="243">
        <f t="shared" si="3"/>
        <v>35754.574376000004</v>
      </c>
      <c r="I47" s="158">
        <f t="shared" si="4"/>
        <v>34239.602125333338</v>
      </c>
      <c r="K47" s="133">
        <v>39</v>
      </c>
      <c r="L47" s="206" t="s">
        <v>131</v>
      </c>
      <c r="M47" s="446" t="s">
        <v>593</v>
      </c>
      <c r="N47" s="40">
        <v>1.7827027027027027</v>
      </c>
      <c r="O47" s="41">
        <v>37422</v>
      </c>
      <c r="P47" s="146">
        <f>+O47</f>
        <v>37422</v>
      </c>
      <c r="Q47" s="446" t="s">
        <v>593</v>
      </c>
      <c r="R47" s="40">
        <v>1.7827027027027027</v>
      </c>
      <c r="S47" s="41">
        <v>38442</v>
      </c>
      <c r="T47" s="146">
        <f t="shared" ref="T47" si="31">+S47</f>
        <v>38442</v>
      </c>
      <c r="U47" s="446" t="s">
        <v>593</v>
      </c>
      <c r="V47" s="40">
        <v>1.7827027027027027</v>
      </c>
      <c r="W47" s="41">
        <v>34019.576000000001</v>
      </c>
      <c r="X47" s="146">
        <f>+W47</f>
        <v>34019.576000000001</v>
      </c>
      <c r="Y47" s="446" t="s">
        <v>593</v>
      </c>
      <c r="Z47" s="40">
        <v>1.7827027027027027</v>
      </c>
      <c r="AA47" s="41">
        <v>38782</v>
      </c>
      <c r="AB47" s="146">
        <f>+AA47</f>
        <v>38782</v>
      </c>
      <c r="AC47" s="446" t="s">
        <v>593</v>
      </c>
      <c r="AD47" s="563">
        <v>1.7827027027027</v>
      </c>
      <c r="AE47" s="570">
        <v>425071.10923200002</v>
      </c>
      <c r="AF47" s="570">
        <f t="shared" si="30"/>
        <v>425071.10923200002</v>
      </c>
      <c r="AG47" s="449">
        <f t="shared" si="9"/>
        <v>101329.38122622222</v>
      </c>
    </row>
    <row r="48" spans="1:41" x14ac:dyDescent="0.2">
      <c r="A48" s="7">
        <v>40</v>
      </c>
      <c r="B48" s="13" t="s">
        <v>30</v>
      </c>
      <c r="C48" s="451">
        <v>222460</v>
      </c>
      <c r="D48" s="453">
        <f t="shared" si="29"/>
        <v>243104.288</v>
      </c>
      <c r="E48" s="115">
        <v>285285</v>
      </c>
      <c r="F48" s="190">
        <f t="shared" si="23"/>
        <v>300119.82</v>
      </c>
      <c r="G48" s="271">
        <v>276110.23440000002</v>
      </c>
      <c r="H48" s="243">
        <f t="shared" si="3"/>
        <v>290191.85635439999</v>
      </c>
      <c r="I48" s="158">
        <f t="shared" si="4"/>
        <v>277805.32145146671</v>
      </c>
      <c r="K48" s="133">
        <v>40</v>
      </c>
      <c r="L48" s="206" t="s">
        <v>30</v>
      </c>
      <c r="M48" s="122">
        <v>250600</v>
      </c>
      <c r="N48" s="40">
        <v>1.7827027027027027</v>
      </c>
      <c r="O48" s="41">
        <v>106821</v>
      </c>
      <c r="P48" s="146">
        <f t="shared" si="5"/>
        <v>357421</v>
      </c>
      <c r="Q48" s="122">
        <v>247020</v>
      </c>
      <c r="R48" s="40">
        <v>1.7827027027027027</v>
      </c>
      <c r="S48" s="41">
        <v>108763</v>
      </c>
      <c r="T48" s="146">
        <f t="shared" si="6"/>
        <v>355783</v>
      </c>
      <c r="U48" s="122">
        <v>254180</v>
      </c>
      <c r="V48" s="40">
        <v>1.7827027027027027</v>
      </c>
      <c r="W48" s="41">
        <v>97110.234400000016</v>
      </c>
      <c r="X48" s="146">
        <f t="shared" si="7"/>
        <v>351290.23440000002</v>
      </c>
      <c r="Y48" s="122">
        <v>268500</v>
      </c>
      <c r="Z48" s="40">
        <v>1.7827027027027027</v>
      </c>
      <c r="AA48" s="41">
        <v>107792</v>
      </c>
      <c r="AB48" s="146">
        <f t="shared" si="8"/>
        <v>376292</v>
      </c>
      <c r="AC48" s="571">
        <v>811426.07365835004</v>
      </c>
      <c r="AD48" s="563">
        <v>1.7827027027027</v>
      </c>
      <c r="AE48" s="570">
        <v>84577.428892775206</v>
      </c>
      <c r="AF48" s="570">
        <f t="shared" si="30"/>
        <v>896003.50255112525</v>
      </c>
      <c r="AG48" s="449">
        <f t="shared" si="9"/>
        <v>435765.84306709864</v>
      </c>
    </row>
    <row r="49" spans="1:41" x14ac:dyDescent="0.2">
      <c r="A49" s="7">
        <v>41</v>
      </c>
      <c r="B49" s="13" t="s">
        <v>311</v>
      </c>
      <c r="C49" s="451">
        <v>23520</v>
      </c>
      <c r="D49" s="453">
        <f t="shared" si="29"/>
        <v>25702.655999999999</v>
      </c>
      <c r="E49" s="115">
        <v>30210</v>
      </c>
      <c r="F49" s="190">
        <f t="shared" si="23"/>
        <v>31780.92</v>
      </c>
      <c r="G49" s="271">
        <v>29238.446399999997</v>
      </c>
      <c r="H49" s="243">
        <f t="shared" si="3"/>
        <v>30729.607166399997</v>
      </c>
      <c r="I49" s="158">
        <f t="shared" si="4"/>
        <v>29404.394388800003</v>
      </c>
      <c r="K49" s="133">
        <v>41</v>
      </c>
      <c r="L49" s="206" t="s">
        <v>311</v>
      </c>
      <c r="M49" s="446" t="s">
        <v>593</v>
      </c>
      <c r="N49" s="40">
        <v>1.7827027027027027</v>
      </c>
      <c r="O49" s="41">
        <v>32747</v>
      </c>
      <c r="P49" s="146">
        <f>+O49</f>
        <v>32747</v>
      </c>
      <c r="Q49" s="446" t="s">
        <v>593</v>
      </c>
      <c r="R49" s="40">
        <v>1.7827027027027027</v>
      </c>
      <c r="S49" s="41">
        <v>33624</v>
      </c>
      <c r="T49" s="146">
        <f t="shared" ref="T49" si="32">+S49</f>
        <v>33624</v>
      </c>
      <c r="U49" s="446" t="s">
        <v>593</v>
      </c>
      <c r="V49" s="40">
        <v>1.7827027027027027</v>
      </c>
      <c r="W49" s="41">
        <v>29238.446399999997</v>
      </c>
      <c r="X49" s="146">
        <f>+W49</f>
        <v>29238.446399999997</v>
      </c>
      <c r="Y49" s="446" t="s">
        <v>593</v>
      </c>
      <c r="Z49" s="40">
        <v>1.7827027027027027</v>
      </c>
      <c r="AA49" s="41">
        <v>32162</v>
      </c>
      <c r="AB49" s="146">
        <f>+AA49</f>
        <v>32162</v>
      </c>
      <c r="AC49" s="446" t="s">
        <v>593</v>
      </c>
      <c r="AD49" s="563">
        <v>1.7827027027027</v>
      </c>
      <c r="AE49" s="570">
        <v>54043.886001527797</v>
      </c>
      <c r="AF49" s="570">
        <f t="shared" si="30"/>
        <v>54043.886001527797</v>
      </c>
      <c r="AG49" s="449">
        <f t="shared" si="9"/>
        <v>35203.287798387966</v>
      </c>
    </row>
    <row r="50" spans="1:41" x14ac:dyDescent="0.2">
      <c r="A50" s="7">
        <v>42</v>
      </c>
      <c r="B50" s="13" t="s">
        <v>364</v>
      </c>
      <c r="C50" s="451">
        <v>83300</v>
      </c>
      <c r="D50" s="453">
        <f t="shared" si="29"/>
        <v>91030.24</v>
      </c>
      <c r="E50" s="115">
        <v>106875</v>
      </c>
      <c r="F50" s="190">
        <f t="shared" si="23"/>
        <v>112432.5</v>
      </c>
      <c r="G50" s="271">
        <v>103437.9</v>
      </c>
      <c r="H50" s="243">
        <f t="shared" si="3"/>
        <v>108713.23289999999</v>
      </c>
      <c r="I50" s="158">
        <f t="shared" si="4"/>
        <v>104058.65763333334</v>
      </c>
      <c r="K50" s="133">
        <v>42</v>
      </c>
      <c r="L50" s="206" t="s">
        <v>364</v>
      </c>
      <c r="M50" s="122">
        <v>96480</v>
      </c>
      <c r="N50" s="40">
        <v>1.7827027027027027</v>
      </c>
      <c r="O50" s="41">
        <v>40446</v>
      </c>
      <c r="P50" s="146">
        <f t="shared" si="5"/>
        <v>136926</v>
      </c>
      <c r="Q50" s="122">
        <v>89780</v>
      </c>
      <c r="R50" s="40">
        <v>1.7827027027027027</v>
      </c>
      <c r="S50" s="41">
        <v>41175</v>
      </c>
      <c r="T50" s="146">
        <f t="shared" si="6"/>
        <v>130955</v>
      </c>
      <c r="U50" s="122">
        <v>92460</v>
      </c>
      <c r="V50" s="40">
        <v>1.7827027027027027</v>
      </c>
      <c r="W50" s="41">
        <v>36437.899999999994</v>
      </c>
      <c r="X50" s="146">
        <f t="shared" si="7"/>
        <v>128897.9</v>
      </c>
      <c r="Y50" s="122">
        <v>97150</v>
      </c>
      <c r="Z50" s="40">
        <v>1.7827027027027027</v>
      </c>
      <c r="AA50" s="41">
        <v>40082</v>
      </c>
      <c r="AB50" s="146">
        <f t="shared" si="8"/>
        <v>137232</v>
      </c>
      <c r="AC50" s="571">
        <v>280000</v>
      </c>
      <c r="AD50" s="563">
        <v>1.7827027027027</v>
      </c>
      <c r="AE50" s="570">
        <v>125000</v>
      </c>
      <c r="AF50" s="570">
        <f t="shared" si="30"/>
        <v>405000</v>
      </c>
      <c r="AG50" s="449">
        <f t="shared" si="9"/>
        <v>173844.92627222222</v>
      </c>
    </row>
    <row r="51" spans="1:41" x14ac:dyDescent="0.2">
      <c r="A51" s="7">
        <v>43</v>
      </c>
      <c r="B51" s="13" t="s">
        <v>332</v>
      </c>
      <c r="C51" s="451">
        <v>472360</v>
      </c>
      <c r="D51" s="453">
        <f t="shared" si="29"/>
        <v>516195.00799999997</v>
      </c>
      <c r="E51" s="115">
        <v>605815</v>
      </c>
      <c r="F51" s="190">
        <f t="shared" si="23"/>
        <v>637317.38</v>
      </c>
      <c r="G51" s="271">
        <v>586331.98959999997</v>
      </c>
      <c r="H51" s="243">
        <f t="shared" si="3"/>
        <v>616234.92106959992</v>
      </c>
      <c r="I51" s="158">
        <f t="shared" si="4"/>
        <v>589915.76968986669</v>
      </c>
      <c r="K51" s="133">
        <v>43</v>
      </c>
      <c r="L51" s="206" t="s">
        <v>332</v>
      </c>
      <c r="M51" s="122">
        <v>514350</v>
      </c>
      <c r="N51" s="40">
        <v>1.1499999999999999</v>
      </c>
      <c r="O51" s="41">
        <v>225865</v>
      </c>
      <c r="P51" s="146">
        <f t="shared" si="5"/>
        <v>740215</v>
      </c>
      <c r="Q51" s="122">
        <v>495300</v>
      </c>
      <c r="R51" s="40">
        <v>1.1499999999999999</v>
      </c>
      <c r="S51" s="41">
        <v>234078</v>
      </c>
      <c r="T51" s="146">
        <f t="shared" si="6"/>
        <v>729378</v>
      </c>
      <c r="U51" s="122">
        <v>525780</v>
      </c>
      <c r="V51" s="40">
        <v>1.1499999999999999</v>
      </c>
      <c r="W51" s="41">
        <v>205331.98959999997</v>
      </c>
      <c r="X51" s="146">
        <f t="shared" si="7"/>
        <v>731111.98959999997</v>
      </c>
      <c r="Y51" s="122">
        <v>575310</v>
      </c>
      <c r="Z51" s="40">
        <v>1.1499999999999999</v>
      </c>
      <c r="AA51" s="41">
        <v>227919</v>
      </c>
      <c r="AB51" s="146">
        <f t="shared" si="8"/>
        <v>803229</v>
      </c>
      <c r="AC51" s="571">
        <v>494700</v>
      </c>
      <c r="AD51" s="563">
        <v>1.1499999999999999</v>
      </c>
      <c r="AE51" s="570">
        <v>117300</v>
      </c>
      <c r="AF51" s="570">
        <f t="shared" si="30"/>
        <v>612000</v>
      </c>
      <c r="AG51" s="449">
        <f t="shared" si="9"/>
        <v>700974.95988164435</v>
      </c>
    </row>
    <row r="52" spans="1:41" x14ac:dyDescent="0.2">
      <c r="A52" s="7">
        <v>44</v>
      </c>
      <c r="B52" s="13" t="s">
        <v>333</v>
      </c>
      <c r="C52" s="451">
        <v>30380</v>
      </c>
      <c r="D52" s="453">
        <f t="shared" si="29"/>
        <v>33199.264000000003</v>
      </c>
      <c r="E52" s="115">
        <v>1021820</v>
      </c>
      <c r="F52" s="190">
        <f t="shared" si="23"/>
        <v>1074954.6399999999</v>
      </c>
      <c r="G52" s="333" t="s">
        <v>593</v>
      </c>
      <c r="H52" s="332" t="s">
        <v>593</v>
      </c>
      <c r="I52" s="158">
        <f t="shared" si="4"/>
        <v>554076.95199999993</v>
      </c>
      <c r="K52" s="133">
        <v>44</v>
      </c>
      <c r="L52" s="206" t="s">
        <v>333</v>
      </c>
      <c r="M52" s="123">
        <v>0</v>
      </c>
      <c r="N52" s="40">
        <v>1.7827027027027027</v>
      </c>
      <c r="O52" s="41">
        <v>0</v>
      </c>
      <c r="P52" s="146">
        <f t="shared" si="5"/>
        <v>0</v>
      </c>
      <c r="Q52" s="123">
        <v>0</v>
      </c>
      <c r="R52" s="40">
        <v>1.7827027027027027</v>
      </c>
      <c r="S52" s="41">
        <v>0</v>
      </c>
      <c r="T52" s="146">
        <f t="shared" si="6"/>
        <v>0</v>
      </c>
      <c r="U52" s="123">
        <v>0</v>
      </c>
      <c r="V52" s="40">
        <v>1.7827027027027027</v>
      </c>
      <c r="W52" s="41"/>
      <c r="X52" s="146">
        <f t="shared" si="7"/>
        <v>0</v>
      </c>
      <c r="Y52" s="123">
        <v>0</v>
      </c>
      <c r="Z52" s="40">
        <v>1.7827027027027027</v>
      </c>
      <c r="AA52" s="41">
        <v>0</v>
      </c>
      <c r="AB52" s="146">
        <f t="shared" si="8"/>
        <v>0</v>
      </c>
      <c r="AC52" s="571">
        <v>380000</v>
      </c>
      <c r="AD52" s="563">
        <v>1.7827027027027</v>
      </c>
      <c r="AE52" s="570">
        <v>125000</v>
      </c>
      <c r="AF52" s="570">
        <f t="shared" si="30"/>
        <v>505000</v>
      </c>
      <c r="AG52" s="449">
        <f t="shared" si="9"/>
        <v>176512.82533333334</v>
      </c>
    </row>
    <row r="53" spans="1:41" s="240" customFormat="1" x14ac:dyDescent="0.2">
      <c r="A53" s="661" t="s">
        <v>34</v>
      </c>
      <c r="B53" s="662"/>
      <c r="C53" s="180"/>
      <c r="D53" s="421"/>
      <c r="E53" s="180"/>
      <c r="F53" s="180"/>
      <c r="G53" s="111"/>
      <c r="H53" s="118"/>
      <c r="I53" s="119"/>
      <c r="J53" s="111"/>
      <c r="K53" s="205" t="s">
        <v>34</v>
      </c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595"/>
      <c r="AD53" s="233"/>
      <c r="AE53" s="595"/>
      <c r="AF53" s="233"/>
      <c r="AG53" s="233"/>
      <c r="AI53" s="111"/>
      <c r="AJ53" s="111"/>
      <c r="AO53" s="241"/>
    </row>
    <row r="54" spans="1:41" x14ac:dyDescent="0.2">
      <c r="A54" s="7">
        <v>45</v>
      </c>
      <c r="B54" s="13" t="s">
        <v>35</v>
      </c>
      <c r="C54" s="451">
        <v>41160</v>
      </c>
      <c r="D54" s="453">
        <f t="shared" ref="D54:D61" si="33">C54*9.28%+C54</f>
        <v>44979.648000000001</v>
      </c>
      <c r="E54" s="115">
        <v>52820</v>
      </c>
      <c r="F54" s="190">
        <f t="shared" ref="F54:F78" si="34">+E54*5.2%+E54</f>
        <v>55566.64</v>
      </c>
      <c r="G54" s="271">
        <v>51121.308799999999</v>
      </c>
      <c r="H54" s="243">
        <f t="shared" si="3"/>
        <v>53728.495548799998</v>
      </c>
      <c r="I54" s="158">
        <f t="shared" si="4"/>
        <v>51424.927849599997</v>
      </c>
      <c r="K54" s="133">
        <v>45</v>
      </c>
      <c r="L54" s="206" t="s">
        <v>35</v>
      </c>
      <c r="M54" s="122">
        <v>46860</v>
      </c>
      <c r="N54" s="40">
        <v>0.38513513513513514</v>
      </c>
      <c r="O54" s="41">
        <v>20296</v>
      </c>
      <c r="P54" s="146">
        <f t="shared" si="5"/>
        <v>67156</v>
      </c>
      <c r="Q54" s="122">
        <v>41580</v>
      </c>
      <c r="R54" s="40">
        <v>0.38513513513513514</v>
      </c>
      <c r="S54" s="41">
        <v>20477</v>
      </c>
      <c r="T54" s="146">
        <f t="shared" si="6"/>
        <v>62057</v>
      </c>
      <c r="U54" s="122">
        <v>48510</v>
      </c>
      <c r="V54" s="40">
        <v>0.38513513513513514</v>
      </c>
      <c r="W54" s="41">
        <v>18121.308799999999</v>
      </c>
      <c r="X54" s="146">
        <f t="shared" si="7"/>
        <v>66631.308799999999</v>
      </c>
      <c r="Y54" s="122">
        <v>49170</v>
      </c>
      <c r="Z54" s="40">
        <v>0.38513513513513514</v>
      </c>
      <c r="AA54" s="41">
        <v>20296</v>
      </c>
      <c r="AB54" s="146">
        <f t="shared" si="8"/>
        <v>69466</v>
      </c>
      <c r="AC54" s="571">
        <v>258621.85614608799</v>
      </c>
      <c r="AD54" s="563">
        <v>0.38513513513513498</v>
      </c>
      <c r="AE54" s="570">
        <v>29911.234049896</v>
      </c>
      <c r="AF54" s="570">
        <f t="shared" ref="AF54:AF61" si="35">IF(AND(AC54="",AE54=""),"",SUM(AC54,AE54))</f>
        <v>288533.090195984</v>
      </c>
      <c r="AG54" s="449">
        <f t="shared" si="9"/>
        <v>100878.05447426399</v>
      </c>
    </row>
    <row r="55" spans="1:41" x14ac:dyDescent="0.2">
      <c r="A55" s="7">
        <v>46</v>
      </c>
      <c r="B55" s="13" t="s">
        <v>132</v>
      </c>
      <c r="C55" s="451">
        <v>73500</v>
      </c>
      <c r="D55" s="453">
        <f t="shared" si="33"/>
        <v>80320.800000000003</v>
      </c>
      <c r="E55" s="115">
        <v>94335</v>
      </c>
      <c r="F55" s="190">
        <f t="shared" si="34"/>
        <v>99240.42</v>
      </c>
      <c r="G55" s="271">
        <v>91301.186399999991</v>
      </c>
      <c r="H55" s="243">
        <f t="shared" si="3"/>
        <v>95957.546906399992</v>
      </c>
      <c r="I55" s="158">
        <f t="shared" si="4"/>
        <v>91839.588968799988</v>
      </c>
      <c r="K55" s="133">
        <v>46</v>
      </c>
      <c r="L55" s="206" t="s">
        <v>132</v>
      </c>
      <c r="M55" s="122">
        <v>83780</v>
      </c>
      <c r="N55" s="40">
        <v>1.7359459459459459</v>
      </c>
      <c r="O55" s="41">
        <v>35854</v>
      </c>
      <c r="P55" s="146">
        <f t="shared" si="5"/>
        <v>119634</v>
      </c>
      <c r="Q55" s="122">
        <v>78470</v>
      </c>
      <c r="R55" s="40">
        <v>1.7359459459459459</v>
      </c>
      <c r="S55" s="41">
        <v>36500</v>
      </c>
      <c r="T55" s="146">
        <f t="shared" si="6"/>
        <v>114970</v>
      </c>
      <c r="U55" s="122">
        <v>82600</v>
      </c>
      <c r="V55" s="40">
        <v>1.7359459459459459</v>
      </c>
      <c r="W55" s="41">
        <v>32301.186399999991</v>
      </c>
      <c r="X55" s="146">
        <f t="shared" si="7"/>
        <v>114901.18639999999</v>
      </c>
      <c r="Y55" s="122">
        <v>89680</v>
      </c>
      <c r="Z55" s="40">
        <v>1.7359459459459459</v>
      </c>
      <c r="AA55" s="41">
        <v>35531</v>
      </c>
      <c r="AB55" s="146">
        <f t="shared" si="8"/>
        <v>125211</v>
      </c>
      <c r="AC55" s="571">
        <v>310346.22737530502</v>
      </c>
      <c r="AD55" s="563">
        <v>1.7359459459459501</v>
      </c>
      <c r="AE55" s="570">
        <v>77691.621972885696</v>
      </c>
      <c r="AF55" s="570">
        <f t="shared" si="35"/>
        <v>388037.84934819071</v>
      </c>
      <c r="AG55" s="449">
        <f t="shared" si="9"/>
        <v>159098.93745283177</v>
      </c>
    </row>
    <row r="56" spans="1:41" x14ac:dyDescent="0.2">
      <c r="A56" s="7">
        <v>47</v>
      </c>
      <c r="B56" s="13" t="s">
        <v>133</v>
      </c>
      <c r="C56" s="451">
        <v>68600</v>
      </c>
      <c r="D56" s="453">
        <f t="shared" si="33"/>
        <v>74966.080000000002</v>
      </c>
      <c r="E56" s="115">
        <v>88065</v>
      </c>
      <c r="F56" s="190">
        <f t="shared" si="34"/>
        <v>92644.38</v>
      </c>
      <c r="G56" s="271">
        <v>85232.829599999997</v>
      </c>
      <c r="H56" s="243">
        <f t="shared" si="3"/>
        <v>89579.703909599993</v>
      </c>
      <c r="I56" s="158">
        <f t="shared" si="4"/>
        <v>85730.054636533328</v>
      </c>
      <c r="K56" s="133">
        <v>47</v>
      </c>
      <c r="L56" s="206" t="s">
        <v>133</v>
      </c>
      <c r="M56" s="122">
        <v>74250</v>
      </c>
      <c r="N56" s="40">
        <v>1.0662162162162163</v>
      </c>
      <c r="O56" s="41">
        <v>33558</v>
      </c>
      <c r="P56" s="146">
        <f t="shared" si="5"/>
        <v>107808</v>
      </c>
      <c r="Q56" s="122">
        <v>74250</v>
      </c>
      <c r="R56" s="40">
        <v>1.0662162162162163</v>
      </c>
      <c r="S56" s="41">
        <v>34465</v>
      </c>
      <c r="T56" s="146">
        <f t="shared" si="6"/>
        <v>108715</v>
      </c>
      <c r="U56" s="122">
        <v>77000</v>
      </c>
      <c r="V56" s="40">
        <v>1.0662162162162163</v>
      </c>
      <c r="W56" s="41">
        <v>30232.829599999997</v>
      </c>
      <c r="X56" s="146">
        <f t="shared" si="7"/>
        <v>107232.8296</v>
      </c>
      <c r="Y56" s="122">
        <v>83050</v>
      </c>
      <c r="Z56" s="40">
        <v>1.0662162162162163</v>
      </c>
      <c r="AA56" s="41">
        <v>33861</v>
      </c>
      <c r="AB56" s="146">
        <f t="shared" si="8"/>
        <v>116911</v>
      </c>
      <c r="AC56" s="571">
        <v>798494.98085104604</v>
      </c>
      <c r="AD56" s="563">
        <v>1.0662162162162201</v>
      </c>
      <c r="AE56" s="570">
        <v>60962.020653435597</v>
      </c>
      <c r="AF56" s="570">
        <f t="shared" si="35"/>
        <v>859457.00150448165</v>
      </c>
      <c r="AG56" s="449">
        <f t="shared" si="9"/>
        <v>230975.6476235025</v>
      </c>
    </row>
    <row r="57" spans="1:41" x14ac:dyDescent="0.2">
      <c r="A57" s="7">
        <v>48</v>
      </c>
      <c r="B57" s="13" t="s">
        <v>36</v>
      </c>
      <c r="C57" s="451">
        <v>159740</v>
      </c>
      <c r="D57" s="453">
        <f t="shared" si="33"/>
        <v>174563.872</v>
      </c>
      <c r="E57" s="115">
        <v>204820</v>
      </c>
      <c r="F57" s="190">
        <f t="shared" si="34"/>
        <v>215470.64</v>
      </c>
      <c r="G57" s="271">
        <v>198232.98880000002</v>
      </c>
      <c r="H57" s="243">
        <f t="shared" si="3"/>
        <v>208342.87122880001</v>
      </c>
      <c r="I57" s="158">
        <f t="shared" si="4"/>
        <v>199459.12774293334</v>
      </c>
      <c r="K57" s="133">
        <v>48</v>
      </c>
      <c r="L57" s="206" t="s">
        <v>36</v>
      </c>
      <c r="M57" s="122">
        <v>176730</v>
      </c>
      <c r="N57" s="40">
        <v>0.90702702702702698</v>
      </c>
      <c r="O57" s="41">
        <v>77541</v>
      </c>
      <c r="P57" s="146">
        <f t="shared" si="5"/>
        <v>254271</v>
      </c>
      <c r="Q57" s="122">
        <v>166410</v>
      </c>
      <c r="R57" s="40">
        <v>0.90702702702702698</v>
      </c>
      <c r="S57" s="41">
        <v>80310</v>
      </c>
      <c r="T57" s="146">
        <f t="shared" si="6"/>
        <v>246720</v>
      </c>
      <c r="U57" s="122">
        <v>180600</v>
      </c>
      <c r="V57" s="40">
        <v>0.90702702702702698</v>
      </c>
      <c r="W57" s="41">
        <v>69232.988800000021</v>
      </c>
      <c r="X57" s="146">
        <f t="shared" si="7"/>
        <v>249832.98880000002</v>
      </c>
      <c r="Y57" s="122">
        <v>190920</v>
      </c>
      <c r="Z57" s="40">
        <v>0.90702702702702698</v>
      </c>
      <c r="AA57" s="41">
        <v>75464</v>
      </c>
      <c r="AB57" s="146">
        <f t="shared" si="8"/>
        <v>266384</v>
      </c>
      <c r="AC57" s="571">
        <v>1087828.18241448</v>
      </c>
      <c r="AD57" s="563">
        <v>0.90702702702702698</v>
      </c>
      <c r="AE57" s="570">
        <v>60008.352558896899</v>
      </c>
      <c r="AF57" s="570">
        <f t="shared" si="35"/>
        <v>1147836.5349733769</v>
      </c>
      <c r="AG57" s="449">
        <f t="shared" si="9"/>
        <v>394083.94191938505</v>
      </c>
    </row>
    <row r="58" spans="1:41" x14ac:dyDescent="0.2">
      <c r="A58" s="7">
        <v>49</v>
      </c>
      <c r="B58" s="13" t="s">
        <v>336</v>
      </c>
      <c r="C58" s="451">
        <v>137200</v>
      </c>
      <c r="D58" s="453">
        <f t="shared" si="33"/>
        <v>149932.16</v>
      </c>
      <c r="E58" s="115">
        <v>175940</v>
      </c>
      <c r="F58" s="190">
        <f t="shared" si="34"/>
        <v>185088.88</v>
      </c>
      <c r="G58" s="271">
        <v>170281.7696</v>
      </c>
      <c r="H58" s="243">
        <f t="shared" si="3"/>
        <v>178966.1398496</v>
      </c>
      <c r="I58" s="158">
        <f t="shared" si="4"/>
        <v>171329.0599498667</v>
      </c>
      <c r="K58" s="133">
        <v>49</v>
      </c>
      <c r="L58" s="206" t="s">
        <v>336</v>
      </c>
      <c r="M58" s="122">
        <v>150960</v>
      </c>
      <c r="N58" s="40">
        <v>1.0662162162162163</v>
      </c>
      <c r="O58" s="41">
        <v>66396</v>
      </c>
      <c r="P58" s="146">
        <f t="shared" si="5"/>
        <v>217356</v>
      </c>
      <c r="Q58" s="122">
        <v>153180</v>
      </c>
      <c r="R58" s="40">
        <v>1.0662162162162163</v>
      </c>
      <c r="S58" s="41">
        <v>68767</v>
      </c>
      <c r="T58" s="146">
        <f t="shared" si="6"/>
        <v>221947</v>
      </c>
      <c r="U58" s="122">
        <v>165390</v>
      </c>
      <c r="V58" s="40">
        <v>1.0662162162162163</v>
      </c>
      <c r="W58" s="41">
        <v>59281.7696</v>
      </c>
      <c r="X58" s="146">
        <f t="shared" si="7"/>
        <v>224671.7696</v>
      </c>
      <c r="Y58" s="122">
        <v>168720</v>
      </c>
      <c r="Z58" s="40">
        <v>1.0662162162162163</v>
      </c>
      <c r="AA58" s="41">
        <v>67581</v>
      </c>
      <c r="AB58" s="146">
        <f t="shared" si="8"/>
        <v>236301</v>
      </c>
      <c r="AC58" s="571">
        <v>353988.66559995798</v>
      </c>
      <c r="AD58" s="563">
        <v>1.0662162162162201</v>
      </c>
      <c r="AE58" s="570">
        <v>58464.703355024998</v>
      </c>
      <c r="AF58" s="570">
        <f t="shared" si="35"/>
        <v>412453.36895498296</v>
      </c>
      <c r="AG58" s="449">
        <f t="shared" si="9"/>
        <v>247343.03308414164</v>
      </c>
    </row>
    <row r="59" spans="1:41" x14ac:dyDescent="0.2">
      <c r="A59" s="7">
        <v>50</v>
      </c>
      <c r="B59" s="13" t="s">
        <v>324</v>
      </c>
      <c r="C59" s="451">
        <v>35280</v>
      </c>
      <c r="D59" s="453">
        <f t="shared" si="33"/>
        <v>38553.983999999997</v>
      </c>
      <c r="E59" s="115">
        <v>45315</v>
      </c>
      <c r="F59" s="190">
        <f t="shared" si="34"/>
        <v>47671.38</v>
      </c>
      <c r="G59" s="271">
        <v>43857.669599999994</v>
      </c>
      <c r="H59" s="243">
        <f t="shared" si="3"/>
        <v>46094.410749599992</v>
      </c>
      <c r="I59" s="158">
        <f t="shared" si="4"/>
        <v>44106.591583199996</v>
      </c>
      <c r="K59" s="133">
        <v>50</v>
      </c>
      <c r="L59" s="206" t="s">
        <v>324</v>
      </c>
      <c r="M59" s="122">
        <v>40890</v>
      </c>
      <c r="N59" s="40">
        <v>0.60432432432432437</v>
      </c>
      <c r="O59" s="41">
        <v>16343</v>
      </c>
      <c r="P59" s="146">
        <f t="shared" si="5"/>
        <v>57233</v>
      </c>
      <c r="Q59" s="122">
        <v>36250</v>
      </c>
      <c r="R59" s="40">
        <v>0.60432432432432437</v>
      </c>
      <c r="S59" s="41">
        <v>16938</v>
      </c>
      <c r="T59" s="146">
        <f t="shared" si="6"/>
        <v>53188</v>
      </c>
      <c r="U59" s="122">
        <v>40600</v>
      </c>
      <c r="V59" s="40">
        <v>0.60432432432432437</v>
      </c>
      <c r="W59" s="41">
        <v>14857.669599999994</v>
      </c>
      <c r="X59" s="146">
        <f t="shared" si="7"/>
        <v>55457.669599999994</v>
      </c>
      <c r="Y59" s="122">
        <v>43500</v>
      </c>
      <c r="Z59" s="40">
        <v>0.60432432432432437</v>
      </c>
      <c r="AA59" s="41">
        <v>16492</v>
      </c>
      <c r="AB59" s="146">
        <f t="shared" si="8"/>
        <v>59992</v>
      </c>
      <c r="AC59" s="571">
        <v>139009.24767852199</v>
      </c>
      <c r="AD59" s="563">
        <v>0.60432432432432404</v>
      </c>
      <c r="AE59" s="570">
        <v>35738.3077461875</v>
      </c>
      <c r="AF59" s="570">
        <f t="shared" si="35"/>
        <v>174747.55542470948</v>
      </c>
      <c r="AG59" s="449">
        <f t="shared" si="9"/>
        <v>74120.802767984918</v>
      </c>
    </row>
    <row r="60" spans="1:41" x14ac:dyDescent="0.2">
      <c r="A60" s="7">
        <v>51</v>
      </c>
      <c r="B60" s="13" t="s">
        <v>39</v>
      </c>
      <c r="C60" s="451">
        <v>11760</v>
      </c>
      <c r="D60" s="453">
        <f t="shared" si="33"/>
        <v>12851.328</v>
      </c>
      <c r="E60" s="115">
        <v>15105</v>
      </c>
      <c r="F60" s="190">
        <f t="shared" si="34"/>
        <v>15890.46</v>
      </c>
      <c r="G60" s="271">
        <v>14619.223199999999</v>
      </c>
      <c r="H60" s="243">
        <f t="shared" si="3"/>
        <v>15364.803583199999</v>
      </c>
      <c r="I60" s="158">
        <f t="shared" si="4"/>
        <v>14702.197194400002</v>
      </c>
      <c r="K60" s="133">
        <v>51</v>
      </c>
      <c r="L60" s="206" t="s">
        <v>39</v>
      </c>
      <c r="M60" s="122">
        <v>14500</v>
      </c>
      <c r="N60" s="40">
        <v>0.33648648648648649</v>
      </c>
      <c r="O60" s="41">
        <v>5174</v>
      </c>
      <c r="P60" s="146">
        <f t="shared" si="5"/>
        <v>19674</v>
      </c>
      <c r="Q60" s="122">
        <v>13600</v>
      </c>
      <c r="R60" s="40">
        <v>0.33648648648648649</v>
      </c>
      <c r="S60" s="41">
        <v>5174</v>
      </c>
      <c r="T60" s="146">
        <f t="shared" si="6"/>
        <v>18774</v>
      </c>
      <c r="U60" s="122">
        <v>14700</v>
      </c>
      <c r="V60" s="40">
        <v>0.33648648648648649</v>
      </c>
      <c r="W60" s="41">
        <v>4619.2231999999985</v>
      </c>
      <c r="X60" s="146">
        <f t="shared" si="7"/>
        <v>19319.2232</v>
      </c>
      <c r="Y60" s="122">
        <v>15000</v>
      </c>
      <c r="Z60" s="40">
        <v>0.33648648648648649</v>
      </c>
      <c r="AA60" s="41">
        <v>5035</v>
      </c>
      <c r="AB60" s="146">
        <f t="shared" si="8"/>
        <v>20035</v>
      </c>
      <c r="AC60" s="571">
        <v>87284.876449304604</v>
      </c>
      <c r="AD60" s="563">
        <v>0.33648648648648599</v>
      </c>
      <c r="AE60" s="570">
        <v>22354.626690627501</v>
      </c>
      <c r="AF60" s="570">
        <f t="shared" si="35"/>
        <v>109639.5031399321</v>
      </c>
      <c r="AG60" s="449">
        <f t="shared" si="9"/>
        <v>33690.653922388687</v>
      </c>
    </row>
    <row r="61" spans="1:41" x14ac:dyDescent="0.2">
      <c r="A61" s="7">
        <v>52</v>
      </c>
      <c r="B61" s="13" t="s">
        <v>40</v>
      </c>
      <c r="C61" s="451">
        <v>52920</v>
      </c>
      <c r="D61" s="453">
        <f t="shared" si="33"/>
        <v>57830.976000000002</v>
      </c>
      <c r="E61" s="115">
        <v>67830</v>
      </c>
      <c r="F61" s="190">
        <f t="shared" si="34"/>
        <v>71357.16</v>
      </c>
      <c r="G61" s="271">
        <v>65648.587200000009</v>
      </c>
      <c r="H61" s="243">
        <f t="shared" si="3"/>
        <v>68996.665147200009</v>
      </c>
      <c r="I61" s="158">
        <f t="shared" si="4"/>
        <v>66061.600382399993</v>
      </c>
      <c r="K61" s="133">
        <v>52</v>
      </c>
      <c r="L61" s="206" t="s">
        <v>40</v>
      </c>
      <c r="M61" s="122">
        <v>58480</v>
      </c>
      <c r="N61" s="40">
        <v>0.30405405405405406</v>
      </c>
      <c r="O61" s="41">
        <v>24913</v>
      </c>
      <c r="P61" s="146">
        <f t="shared" si="5"/>
        <v>83393</v>
      </c>
      <c r="Q61" s="122">
        <v>54610</v>
      </c>
      <c r="R61" s="40">
        <v>0.30405405405405406</v>
      </c>
      <c r="S61" s="41">
        <v>25593</v>
      </c>
      <c r="T61" s="146">
        <f t="shared" si="6"/>
        <v>80203</v>
      </c>
      <c r="U61" s="122">
        <v>60200</v>
      </c>
      <c r="V61" s="40">
        <v>0.30405405405405406</v>
      </c>
      <c r="W61" s="41">
        <v>22648.587200000009</v>
      </c>
      <c r="X61" s="146">
        <f t="shared" si="7"/>
        <v>82848.587200000009</v>
      </c>
      <c r="Y61" s="122">
        <v>64500</v>
      </c>
      <c r="Z61" s="40">
        <v>0.30405405405405406</v>
      </c>
      <c r="AA61" s="41">
        <v>25366</v>
      </c>
      <c r="AB61" s="146">
        <f t="shared" si="8"/>
        <v>89866</v>
      </c>
      <c r="AC61" s="571">
        <v>235992.443733305</v>
      </c>
      <c r="AD61" s="563">
        <v>0.304054054054054</v>
      </c>
      <c r="AE61" s="570">
        <v>26128.8894037594</v>
      </c>
      <c r="AF61" s="570">
        <f t="shared" si="35"/>
        <v>262121.33313706442</v>
      </c>
      <c r="AG61" s="449">
        <f t="shared" si="9"/>
        <v>110748.92011991073</v>
      </c>
    </row>
    <row r="62" spans="1:41" s="240" customFormat="1" ht="12.75" customHeight="1" x14ac:dyDescent="0.2">
      <c r="A62" s="663" t="s">
        <v>402</v>
      </c>
      <c r="B62" s="664"/>
      <c r="C62" s="34"/>
      <c r="D62" s="408"/>
      <c r="E62" s="374"/>
      <c r="F62" s="114"/>
      <c r="G62" s="192"/>
      <c r="H62" s="118"/>
      <c r="I62" s="119"/>
      <c r="J62" s="111"/>
      <c r="K62" s="733" t="s">
        <v>402</v>
      </c>
      <c r="L62" s="777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564"/>
      <c r="AD62" s="565"/>
      <c r="AE62" s="564"/>
      <c r="AF62" s="566"/>
      <c r="AG62" s="566"/>
      <c r="AI62" s="111"/>
      <c r="AJ62" s="111"/>
      <c r="AO62" s="241"/>
    </row>
    <row r="63" spans="1:41" x14ac:dyDescent="0.2">
      <c r="A63" s="7">
        <v>53</v>
      </c>
      <c r="B63" s="13" t="s">
        <v>41</v>
      </c>
      <c r="C63" s="451">
        <v>244020</v>
      </c>
      <c r="D63" s="453">
        <f t="shared" ref="D63:D78" si="36">C63*9.28%+C63</f>
        <v>266665.05599999998</v>
      </c>
      <c r="E63" s="115">
        <v>313025</v>
      </c>
      <c r="F63" s="190">
        <f t="shared" si="34"/>
        <v>329302.3</v>
      </c>
      <c r="G63" s="271">
        <v>302958.11599999998</v>
      </c>
      <c r="H63" s="243">
        <f t="shared" si="3"/>
        <v>318408.97991599998</v>
      </c>
      <c r="I63" s="158">
        <f t="shared" si="4"/>
        <v>304792.11197199998</v>
      </c>
      <c r="K63" s="133">
        <v>53</v>
      </c>
      <c r="L63" s="206" t="s">
        <v>41</v>
      </c>
      <c r="M63" s="122">
        <v>507600</v>
      </c>
      <c r="N63" s="40">
        <v>0.33667567567567569</v>
      </c>
      <c r="O63" s="41">
        <v>116554</v>
      </c>
      <c r="P63" s="146">
        <f t="shared" si="5"/>
        <v>624154</v>
      </c>
      <c r="Q63" s="122">
        <v>486000</v>
      </c>
      <c r="R63" s="40">
        <v>0.33667567567567569</v>
      </c>
      <c r="S63" s="41">
        <v>120792</v>
      </c>
      <c r="T63" s="146">
        <f t="shared" si="6"/>
        <v>606792</v>
      </c>
      <c r="U63" s="122">
        <v>536400</v>
      </c>
      <c r="V63" s="40">
        <v>0.33667567567567569</v>
      </c>
      <c r="W63" s="41">
        <v>105958.11599999998</v>
      </c>
      <c r="X63" s="146">
        <f t="shared" si="7"/>
        <v>642358.11599999992</v>
      </c>
      <c r="Y63" s="122">
        <v>529200</v>
      </c>
      <c r="Z63" s="40">
        <v>0.33667567567567569</v>
      </c>
      <c r="AA63" s="41">
        <v>117614</v>
      </c>
      <c r="AB63" s="146">
        <f t="shared" si="8"/>
        <v>646814</v>
      </c>
      <c r="AC63" s="571">
        <v>1139552.5536437</v>
      </c>
      <c r="AD63" s="563">
        <v>0.33667567567567602</v>
      </c>
      <c r="AE63" s="570">
        <v>156619.77969547</v>
      </c>
      <c r="AF63" s="570">
        <f t="shared" ref="AF63:AF78" si="37">IF(AND(AC63="",AE63=""),"",SUM(AC63,AE63))</f>
        <v>1296172.3333391701</v>
      </c>
      <c r="AG63" s="449">
        <f t="shared" si="9"/>
        <v>686847.0935518617</v>
      </c>
    </row>
    <row r="64" spans="1:41" x14ac:dyDescent="0.2">
      <c r="A64" s="7">
        <v>54</v>
      </c>
      <c r="B64" s="13" t="s">
        <v>134</v>
      </c>
      <c r="C64" s="451">
        <v>87220</v>
      </c>
      <c r="D64" s="453">
        <f t="shared" si="36"/>
        <v>95314.016000000003</v>
      </c>
      <c r="E64" s="115">
        <v>111910</v>
      </c>
      <c r="F64" s="190">
        <f t="shared" si="34"/>
        <v>117729.32</v>
      </c>
      <c r="G64" s="271">
        <v>108310.97440000001</v>
      </c>
      <c r="H64" s="243">
        <f t="shared" si="3"/>
        <v>113834.83409440001</v>
      </c>
      <c r="I64" s="158">
        <f t="shared" si="4"/>
        <v>108959.39003146667</v>
      </c>
      <c r="K64" s="133">
        <v>54</v>
      </c>
      <c r="L64" s="206" t="s">
        <v>134</v>
      </c>
      <c r="M64" s="122">
        <v>95900</v>
      </c>
      <c r="N64" s="40">
        <v>0.50162162162162161</v>
      </c>
      <c r="O64" s="41">
        <v>42142</v>
      </c>
      <c r="P64" s="146">
        <f t="shared" si="5"/>
        <v>138042</v>
      </c>
      <c r="Q64" s="122">
        <v>93100</v>
      </c>
      <c r="R64" s="40">
        <v>0.50162162162162161</v>
      </c>
      <c r="S64" s="41">
        <v>44058</v>
      </c>
      <c r="T64" s="146">
        <f t="shared" si="6"/>
        <v>137158</v>
      </c>
      <c r="U64" s="122">
        <v>104300</v>
      </c>
      <c r="V64" s="40">
        <v>0.50162162162162161</v>
      </c>
      <c r="W64" s="41">
        <v>38310.974400000006</v>
      </c>
      <c r="X64" s="146">
        <f t="shared" si="7"/>
        <v>142610.97440000001</v>
      </c>
      <c r="Y64" s="122">
        <v>105700</v>
      </c>
      <c r="Z64" s="40">
        <v>0.50162162162162161</v>
      </c>
      <c r="AA64" s="41">
        <v>42525</v>
      </c>
      <c r="AB64" s="146">
        <f t="shared" si="8"/>
        <v>148225</v>
      </c>
      <c r="AC64" s="571">
        <v>586748.33613143698</v>
      </c>
      <c r="AD64" s="563">
        <v>0.50162162162162205</v>
      </c>
      <c r="AE64" s="570">
        <v>28860.582759302499</v>
      </c>
      <c r="AF64" s="570">
        <f t="shared" si="37"/>
        <v>615608.91889073944</v>
      </c>
      <c r="AG64" s="449">
        <f t="shared" si="9"/>
        <v>215100.71388703436</v>
      </c>
    </row>
    <row r="65" spans="1:41" x14ac:dyDescent="0.2">
      <c r="A65" s="7">
        <v>55</v>
      </c>
      <c r="B65" s="13" t="s">
        <v>42</v>
      </c>
      <c r="C65" s="451">
        <v>65660</v>
      </c>
      <c r="D65" s="453">
        <f t="shared" si="36"/>
        <v>71753.247999999992</v>
      </c>
      <c r="E65" s="115">
        <v>84265</v>
      </c>
      <c r="F65" s="190">
        <f t="shared" si="34"/>
        <v>88646.78</v>
      </c>
      <c r="G65" s="271">
        <v>81555.037599999996</v>
      </c>
      <c r="H65" s="243">
        <f t="shared" si="3"/>
        <v>85714.344517599995</v>
      </c>
      <c r="I65" s="158">
        <f t="shared" si="4"/>
        <v>82038.124172533324</v>
      </c>
      <c r="K65" s="133">
        <v>55</v>
      </c>
      <c r="L65" s="206" t="s">
        <v>42</v>
      </c>
      <c r="M65" s="122">
        <v>74200</v>
      </c>
      <c r="N65" s="40">
        <v>0.38459459459459461</v>
      </c>
      <c r="O65" s="41">
        <v>31982</v>
      </c>
      <c r="P65" s="146">
        <f t="shared" si="5"/>
        <v>106182</v>
      </c>
      <c r="Q65" s="122">
        <v>66250</v>
      </c>
      <c r="R65" s="40">
        <v>0.38459459459459461</v>
      </c>
      <c r="S65" s="41">
        <v>31982</v>
      </c>
      <c r="T65" s="146">
        <f t="shared" si="6"/>
        <v>98232</v>
      </c>
      <c r="U65" s="122">
        <v>78970</v>
      </c>
      <c r="V65" s="40">
        <v>0.38459459459459461</v>
      </c>
      <c r="W65" s="41">
        <v>28555.037599999996</v>
      </c>
      <c r="X65" s="146">
        <f t="shared" si="7"/>
        <v>107525.0376</v>
      </c>
      <c r="Y65" s="122">
        <v>79500</v>
      </c>
      <c r="Z65" s="40">
        <v>0.38459459459459461</v>
      </c>
      <c r="AA65" s="41">
        <v>31696</v>
      </c>
      <c r="AB65" s="146">
        <f t="shared" si="8"/>
        <v>111196</v>
      </c>
      <c r="AC65" s="571">
        <v>383083.62441639201</v>
      </c>
      <c r="AD65" s="563">
        <v>0.384594594594595</v>
      </c>
      <c r="AE65" s="570">
        <v>25377.269634334902</v>
      </c>
      <c r="AF65" s="570">
        <f t="shared" si="37"/>
        <v>408460.8940507269</v>
      </c>
      <c r="AG65" s="449">
        <f t="shared" si="9"/>
        <v>152272.34263721004</v>
      </c>
    </row>
    <row r="66" spans="1:41" x14ac:dyDescent="0.2">
      <c r="A66" s="7">
        <v>56</v>
      </c>
      <c r="B66" s="13" t="s">
        <v>135</v>
      </c>
      <c r="C66" s="451">
        <v>212660</v>
      </c>
      <c r="D66" s="453">
        <f t="shared" si="36"/>
        <v>232394.848</v>
      </c>
      <c r="E66" s="115">
        <v>272745</v>
      </c>
      <c r="F66" s="190">
        <f t="shared" si="34"/>
        <v>286927.74</v>
      </c>
      <c r="G66" s="271">
        <v>263973.5208</v>
      </c>
      <c r="H66" s="243">
        <f t="shared" si="3"/>
        <v>277436.1703608</v>
      </c>
      <c r="I66" s="158">
        <f t="shared" si="4"/>
        <v>265586.25278693333</v>
      </c>
      <c r="K66" s="133">
        <v>56</v>
      </c>
      <c r="L66" s="206" t="s">
        <v>135</v>
      </c>
      <c r="M66" s="122">
        <v>239080</v>
      </c>
      <c r="N66" s="40">
        <v>0.77405405405405403</v>
      </c>
      <c r="O66" s="41">
        <v>101171</v>
      </c>
      <c r="P66" s="146">
        <f t="shared" si="5"/>
        <v>340251</v>
      </c>
      <c r="Q66" s="122">
        <v>230480</v>
      </c>
      <c r="R66" s="40">
        <v>0.77405405405405403</v>
      </c>
      <c r="S66" s="41">
        <v>105770</v>
      </c>
      <c r="T66" s="146">
        <f t="shared" si="6"/>
        <v>336250</v>
      </c>
      <c r="U66" s="122">
        <v>247680</v>
      </c>
      <c r="V66" s="40">
        <v>0.77405405405405403</v>
      </c>
      <c r="W66" s="41">
        <v>91973.520799999998</v>
      </c>
      <c r="X66" s="146">
        <f t="shared" si="7"/>
        <v>339653.5208</v>
      </c>
      <c r="Y66" s="122">
        <v>261440</v>
      </c>
      <c r="Z66" s="40">
        <v>0.77405405405405403</v>
      </c>
      <c r="AA66" s="41">
        <v>103930</v>
      </c>
      <c r="AB66" s="146">
        <f t="shared" si="8"/>
        <v>365370</v>
      </c>
      <c r="AC66" s="571">
        <v>2500550.0716124899</v>
      </c>
      <c r="AD66" s="563">
        <v>0.77405405405405403</v>
      </c>
      <c r="AE66" s="570">
        <v>67379.075459060405</v>
      </c>
      <c r="AF66" s="570">
        <f t="shared" si="37"/>
        <v>2567929.1470715501</v>
      </c>
      <c r="AG66" s="449">
        <f t="shared" si="9"/>
        <v>702506.65344308049</v>
      </c>
    </row>
    <row r="67" spans="1:41" x14ac:dyDescent="0.2">
      <c r="A67" s="7">
        <v>57</v>
      </c>
      <c r="B67" s="13" t="s">
        <v>43</v>
      </c>
      <c r="C67" s="451">
        <v>92120</v>
      </c>
      <c r="D67" s="453">
        <f t="shared" si="36"/>
        <v>100668.736</v>
      </c>
      <c r="E67" s="115">
        <v>118180</v>
      </c>
      <c r="F67" s="190">
        <f t="shared" si="34"/>
        <v>124325.36</v>
      </c>
      <c r="G67" s="271">
        <v>114379.3312</v>
      </c>
      <c r="H67" s="243">
        <f t="shared" si="3"/>
        <v>120212.67709120001</v>
      </c>
      <c r="I67" s="158">
        <f t="shared" si="4"/>
        <v>115068.92436373334</v>
      </c>
      <c r="K67" s="133">
        <v>57</v>
      </c>
      <c r="L67" s="206" t="s">
        <v>43</v>
      </c>
      <c r="M67" s="122">
        <v>104340</v>
      </c>
      <c r="N67" s="40">
        <v>0.49783783783783786</v>
      </c>
      <c r="O67" s="41">
        <v>44821</v>
      </c>
      <c r="P67" s="146">
        <f t="shared" si="5"/>
        <v>149161</v>
      </c>
      <c r="Q67" s="122">
        <v>94720</v>
      </c>
      <c r="R67" s="40">
        <v>0.49783783783783786</v>
      </c>
      <c r="S67" s="41">
        <v>45225</v>
      </c>
      <c r="T67" s="146">
        <f t="shared" si="6"/>
        <v>139945</v>
      </c>
      <c r="U67" s="122">
        <v>106560</v>
      </c>
      <c r="V67" s="40">
        <v>0.49783783783783786</v>
      </c>
      <c r="W67" s="41">
        <v>40379.331200000001</v>
      </c>
      <c r="X67" s="146">
        <f t="shared" si="7"/>
        <v>146939.33120000002</v>
      </c>
      <c r="Y67" s="122">
        <v>111000</v>
      </c>
      <c r="Z67" s="40">
        <v>0.49783783783783786</v>
      </c>
      <c r="AA67" s="41">
        <v>45629</v>
      </c>
      <c r="AB67" s="146">
        <f t="shared" si="8"/>
        <v>156629</v>
      </c>
      <c r="AC67" s="571">
        <v>373385.30481091398</v>
      </c>
      <c r="AD67" s="563">
        <v>0.49783783783783803</v>
      </c>
      <c r="AE67" s="570">
        <v>91891.578261906805</v>
      </c>
      <c r="AF67" s="570">
        <f t="shared" si="37"/>
        <v>465276.88307282078</v>
      </c>
      <c r="AG67" s="449">
        <f t="shared" si="9"/>
        <v>195503.3564394257</v>
      </c>
    </row>
    <row r="68" spans="1:41" x14ac:dyDescent="0.2">
      <c r="A68" s="7">
        <v>58</v>
      </c>
      <c r="B68" s="13" t="s">
        <v>214</v>
      </c>
      <c r="C68" s="451">
        <v>21560</v>
      </c>
      <c r="D68" s="453">
        <f t="shared" si="36"/>
        <v>23560.768</v>
      </c>
      <c r="E68" s="115">
        <v>27740</v>
      </c>
      <c r="F68" s="190">
        <f t="shared" si="34"/>
        <v>29182.48</v>
      </c>
      <c r="G68" s="271">
        <v>26847.881600000001</v>
      </c>
      <c r="H68" s="243">
        <f t="shared" si="3"/>
        <v>28217.123561600001</v>
      </c>
      <c r="I68" s="158">
        <f t="shared" si="4"/>
        <v>26986.790520533334</v>
      </c>
      <c r="K68" s="133">
        <v>58</v>
      </c>
      <c r="L68" s="206" t="s">
        <v>214</v>
      </c>
      <c r="M68" s="122">
        <v>23800</v>
      </c>
      <c r="N68" s="40">
        <v>0.11432432432432432</v>
      </c>
      <c r="O68" s="41">
        <v>11030</v>
      </c>
      <c r="P68" s="146">
        <f t="shared" si="5"/>
        <v>34830</v>
      </c>
      <c r="Q68" s="122">
        <v>22610</v>
      </c>
      <c r="R68" s="40">
        <v>0.11432432432432432</v>
      </c>
      <c r="S68" s="41">
        <v>11030</v>
      </c>
      <c r="T68" s="146">
        <f t="shared" si="6"/>
        <v>33640</v>
      </c>
      <c r="U68" s="122">
        <v>23970</v>
      </c>
      <c r="V68" s="40">
        <v>0.11432432432432432</v>
      </c>
      <c r="W68" s="41">
        <v>9847.8816000000006</v>
      </c>
      <c r="X68" s="146">
        <f t="shared" si="7"/>
        <v>33817.881600000001</v>
      </c>
      <c r="Y68" s="122">
        <v>24820</v>
      </c>
      <c r="Z68" s="40">
        <v>0.11432432432432432</v>
      </c>
      <c r="AA68" s="41">
        <v>10636</v>
      </c>
      <c r="AB68" s="146">
        <f t="shared" si="8"/>
        <v>35456</v>
      </c>
      <c r="AC68" s="571">
        <v>192350.005508653</v>
      </c>
      <c r="AD68" s="563">
        <v>0.114324324324324</v>
      </c>
      <c r="AE68" s="570">
        <v>47505.602200834503</v>
      </c>
      <c r="AF68" s="570">
        <f t="shared" si="37"/>
        <v>239855.60770948749</v>
      </c>
      <c r="AG68" s="449">
        <f t="shared" si="9"/>
        <v>67431.046638336804</v>
      </c>
    </row>
    <row r="69" spans="1:41" x14ac:dyDescent="0.2">
      <c r="A69" s="7">
        <v>59</v>
      </c>
      <c r="B69" s="13" t="s">
        <v>45</v>
      </c>
      <c r="C69" s="451">
        <v>48020</v>
      </c>
      <c r="D69" s="453">
        <f t="shared" si="36"/>
        <v>52476.256000000001</v>
      </c>
      <c r="E69" s="115">
        <v>61560</v>
      </c>
      <c r="F69" s="190">
        <f t="shared" si="34"/>
        <v>64761.120000000003</v>
      </c>
      <c r="G69" s="271">
        <v>59580.2304</v>
      </c>
      <c r="H69" s="243">
        <f t="shared" si="3"/>
        <v>62618.822150400003</v>
      </c>
      <c r="I69" s="158">
        <f t="shared" si="4"/>
        <v>59952.06605013334</v>
      </c>
      <c r="K69" s="133">
        <v>59</v>
      </c>
      <c r="L69" s="206" t="s">
        <v>45</v>
      </c>
      <c r="M69" s="122">
        <v>56550</v>
      </c>
      <c r="N69" s="40">
        <v>0.11432432432432432</v>
      </c>
      <c r="O69" s="41">
        <v>23050</v>
      </c>
      <c r="P69" s="146">
        <f t="shared" si="5"/>
        <v>79600</v>
      </c>
      <c r="Q69" s="122">
        <v>52260</v>
      </c>
      <c r="R69" s="40">
        <v>0.11432432432432432</v>
      </c>
      <c r="S69" s="41">
        <v>23873</v>
      </c>
      <c r="T69" s="146">
        <f t="shared" si="6"/>
        <v>76133</v>
      </c>
      <c r="U69" s="122">
        <v>58500</v>
      </c>
      <c r="V69" s="40">
        <v>0.11432432432432432</v>
      </c>
      <c r="W69" s="41">
        <v>20580.2304</v>
      </c>
      <c r="X69" s="146">
        <f t="shared" si="7"/>
        <v>79080.2304</v>
      </c>
      <c r="Y69" s="122">
        <v>59280</v>
      </c>
      <c r="Z69" s="40">
        <v>0.11432432432432432</v>
      </c>
      <c r="AA69" s="41">
        <v>22844</v>
      </c>
      <c r="AB69" s="146">
        <f t="shared" si="8"/>
        <v>82124</v>
      </c>
      <c r="AC69" s="571">
        <v>90517.649651130705</v>
      </c>
      <c r="AD69" s="563">
        <v>0.114324324324324</v>
      </c>
      <c r="AE69" s="570">
        <v>13133.141132418499</v>
      </c>
      <c r="AF69" s="570">
        <f t="shared" si="37"/>
        <v>103650.79078354921</v>
      </c>
      <c r="AG69" s="449">
        <f t="shared" si="9"/>
        <v>80090.014538947085</v>
      </c>
    </row>
    <row r="70" spans="1:41" x14ac:dyDescent="0.2">
      <c r="A70" s="7">
        <v>60</v>
      </c>
      <c r="B70" s="13" t="s">
        <v>136</v>
      </c>
      <c r="C70" s="451">
        <v>595840</v>
      </c>
      <c r="D70" s="453">
        <f t="shared" si="36"/>
        <v>651133.95200000005</v>
      </c>
      <c r="E70" s="115">
        <v>764180</v>
      </c>
      <c r="F70" s="190">
        <f t="shared" si="34"/>
        <v>803917.36</v>
      </c>
      <c r="G70" s="271">
        <v>739603.97120000003</v>
      </c>
      <c r="H70" s="243">
        <f t="shared" si="3"/>
        <v>777323.77373120002</v>
      </c>
      <c r="I70" s="158">
        <f t="shared" si="4"/>
        <v>744125.02857706661</v>
      </c>
      <c r="K70" s="133">
        <v>60</v>
      </c>
      <c r="L70" s="206" t="s">
        <v>136</v>
      </c>
      <c r="M70" s="122">
        <v>654160</v>
      </c>
      <c r="N70" s="40">
        <v>1.1513513513513514</v>
      </c>
      <c r="O70" s="41">
        <v>287050</v>
      </c>
      <c r="P70" s="146">
        <f t="shared" si="5"/>
        <v>941210</v>
      </c>
      <c r="Q70" s="122">
        <v>649350</v>
      </c>
      <c r="R70" s="40">
        <v>1.1513513513513514</v>
      </c>
      <c r="S70" s="41">
        <v>294809</v>
      </c>
      <c r="T70" s="146">
        <f t="shared" si="6"/>
        <v>944159</v>
      </c>
      <c r="U70" s="122">
        <v>663780</v>
      </c>
      <c r="V70" s="40">
        <v>1.1513513513513514</v>
      </c>
      <c r="W70" s="41">
        <v>258603.97120000003</v>
      </c>
      <c r="X70" s="146">
        <f t="shared" si="7"/>
        <v>922383.97120000003</v>
      </c>
      <c r="Y70" s="122">
        <v>697450</v>
      </c>
      <c r="Z70" s="40">
        <v>1.1513513513513514</v>
      </c>
      <c r="AA70" s="41">
        <v>279292</v>
      </c>
      <c r="AB70" s="146">
        <f t="shared" si="8"/>
        <v>976742</v>
      </c>
      <c r="AC70" s="571">
        <v>1181578.60526744</v>
      </c>
      <c r="AD70" s="563">
        <v>1.15135135135135</v>
      </c>
      <c r="AE70" s="570">
        <v>55627.944870422602</v>
      </c>
      <c r="AF70" s="570">
        <f t="shared" si="37"/>
        <v>1237206.5501378626</v>
      </c>
      <c r="AG70" s="449">
        <f t="shared" si="9"/>
        <v>960971.09165248822</v>
      </c>
    </row>
    <row r="71" spans="1:41" x14ac:dyDescent="0.2">
      <c r="A71" s="7">
        <v>61</v>
      </c>
      <c r="B71" s="13" t="s">
        <v>147</v>
      </c>
      <c r="C71" s="451">
        <v>454720</v>
      </c>
      <c r="D71" s="453">
        <f t="shared" si="36"/>
        <v>496918.016</v>
      </c>
      <c r="E71" s="115">
        <v>583205</v>
      </c>
      <c r="F71" s="190">
        <f t="shared" si="34"/>
        <v>613531.66</v>
      </c>
      <c r="G71" s="271">
        <v>564449.12719999999</v>
      </c>
      <c r="H71" s="243">
        <f t="shared" ref="H71:H134" si="38">G71*5.1%+G71</f>
        <v>593236.0326872</v>
      </c>
      <c r="I71" s="158">
        <f t="shared" ref="I71:I134" si="39">AVERAGE(D71,F71,H71)</f>
        <v>567895.23622906662</v>
      </c>
      <c r="K71" s="133">
        <v>61</v>
      </c>
      <c r="L71" s="206" t="s">
        <v>147</v>
      </c>
      <c r="M71" s="122">
        <v>495450</v>
      </c>
      <c r="N71" s="40">
        <v>1.0513513513513513</v>
      </c>
      <c r="O71" s="41">
        <v>221143</v>
      </c>
      <c r="P71" s="146">
        <f t="shared" ref="P71:P134" si="40">+M71+O71</f>
        <v>716593</v>
      </c>
      <c r="Q71" s="122">
        <v>473430</v>
      </c>
      <c r="R71" s="40">
        <v>1.0513513513513513</v>
      </c>
      <c r="S71" s="41">
        <v>225092</v>
      </c>
      <c r="T71" s="146">
        <f t="shared" ref="T71:T134" si="41">+Q71+S71</f>
        <v>698522</v>
      </c>
      <c r="U71" s="122">
        <v>539490</v>
      </c>
      <c r="V71" s="40">
        <v>1.0513513513513513</v>
      </c>
      <c r="W71" s="41">
        <v>197449.12719999999</v>
      </c>
      <c r="X71" s="146">
        <f t="shared" ref="X71:X134" si="42">+U71+W71</f>
        <v>736939.12719999999</v>
      </c>
      <c r="Y71" s="122">
        <v>535820</v>
      </c>
      <c r="Z71" s="40">
        <v>1.0513513513513513</v>
      </c>
      <c r="AA71" s="41">
        <v>223118</v>
      </c>
      <c r="AB71" s="146">
        <f t="shared" ref="AB71:AB134" si="43">+Y71+AA71</f>
        <v>758938</v>
      </c>
      <c r="AC71" s="571">
        <v>893861.79030491598</v>
      </c>
      <c r="AD71" s="563">
        <v>1.0513513513513499</v>
      </c>
      <c r="AE71" s="570">
        <v>52968.988911920598</v>
      </c>
      <c r="AF71" s="570">
        <f t="shared" si="37"/>
        <v>946830.77921683656</v>
      </c>
      <c r="AG71" s="449">
        <f t="shared" ref="AG71:AG134" si="44">AVERAGE(I71,P71,T71,X71,AB71,AF71)</f>
        <v>737619.69044098386</v>
      </c>
    </row>
    <row r="72" spans="1:41" x14ac:dyDescent="0.2">
      <c r="A72" s="7">
        <v>62</v>
      </c>
      <c r="B72" s="13" t="s">
        <v>137</v>
      </c>
      <c r="C72" s="451">
        <v>110740</v>
      </c>
      <c r="D72" s="453">
        <f t="shared" si="36"/>
        <v>121016.67199999999</v>
      </c>
      <c r="E72" s="115">
        <v>142025</v>
      </c>
      <c r="F72" s="190">
        <f t="shared" si="34"/>
        <v>149410.29999999999</v>
      </c>
      <c r="G72" s="271">
        <v>137457.476</v>
      </c>
      <c r="H72" s="243">
        <f t="shared" si="38"/>
        <v>144467.80727600001</v>
      </c>
      <c r="I72" s="158">
        <f t="shared" si="39"/>
        <v>138298.25975866665</v>
      </c>
      <c r="K72" s="133">
        <v>62</v>
      </c>
      <c r="L72" s="206" t="s">
        <v>137</v>
      </c>
      <c r="M72" s="122">
        <v>123710</v>
      </c>
      <c r="N72" s="40">
        <v>0.96216216216216222</v>
      </c>
      <c r="O72" s="41">
        <v>54272</v>
      </c>
      <c r="P72" s="146">
        <f t="shared" si="40"/>
        <v>177982</v>
      </c>
      <c r="Q72" s="122">
        <v>120150</v>
      </c>
      <c r="R72" s="40">
        <v>0.96216216216216222</v>
      </c>
      <c r="S72" s="41">
        <v>56211</v>
      </c>
      <c r="T72" s="146">
        <f t="shared" si="41"/>
        <v>176361</v>
      </c>
      <c r="U72" s="122">
        <v>129050</v>
      </c>
      <c r="V72" s="40">
        <v>0.96216216216216222</v>
      </c>
      <c r="W72" s="41">
        <v>48457.475999999995</v>
      </c>
      <c r="X72" s="146">
        <f t="shared" si="42"/>
        <v>177507.476</v>
      </c>
      <c r="Y72" s="122">
        <v>129940</v>
      </c>
      <c r="Z72" s="40">
        <v>0.96216216216216222</v>
      </c>
      <c r="AA72" s="41">
        <v>54757</v>
      </c>
      <c r="AB72" s="146">
        <f t="shared" si="43"/>
        <v>184697</v>
      </c>
      <c r="AC72" s="571">
        <v>172584</v>
      </c>
      <c r="AD72" s="563">
        <v>0.96216216216216199</v>
      </c>
      <c r="AE72" s="570">
        <v>71910</v>
      </c>
      <c r="AF72" s="570">
        <f t="shared" si="37"/>
        <v>244494</v>
      </c>
      <c r="AG72" s="449">
        <f t="shared" si="44"/>
        <v>183223.2892931111</v>
      </c>
    </row>
    <row r="73" spans="1:41" x14ac:dyDescent="0.2">
      <c r="A73" s="7">
        <v>63</v>
      </c>
      <c r="B73" s="13" t="s">
        <v>46</v>
      </c>
      <c r="C73" s="451">
        <v>180320</v>
      </c>
      <c r="D73" s="453">
        <f t="shared" si="36"/>
        <v>197053.696</v>
      </c>
      <c r="E73" s="115">
        <v>231230</v>
      </c>
      <c r="F73" s="190">
        <f t="shared" si="34"/>
        <v>243253.96</v>
      </c>
      <c r="G73" s="271">
        <v>223793.64319999999</v>
      </c>
      <c r="H73" s="243">
        <f t="shared" si="38"/>
        <v>235207.1190032</v>
      </c>
      <c r="I73" s="158">
        <f t="shared" si="39"/>
        <v>225171.5916677333</v>
      </c>
      <c r="K73" s="133">
        <v>63</v>
      </c>
      <c r="L73" s="206" t="s">
        <v>46</v>
      </c>
      <c r="M73" s="122">
        <v>207350</v>
      </c>
      <c r="N73" s="40">
        <v>1.077027027027027</v>
      </c>
      <c r="O73" s="41">
        <v>87461</v>
      </c>
      <c r="P73" s="146">
        <f t="shared" si="40"/>
        <v>294811</v>
      </c>
      <c r="Q73" s="122">
        <v>188500</v>
      </c>
      <c r="R73" s="40">
        <v>1.077027027027027</v>
      </c>
      <c r="S73" s="41">
        <v>89037</v>
      </c>
      <c r="T73" s="146">
        <f t="shared" si="41"/>
        <v>277537</v>
      </c>
      <c r="U73" s="122">
        <v>204450</v>
      </c>
      <c r="V73" s="40">
        <v>1.077027027027027</v>
      </c>
      <c r="W73" s="41">
        <v>78793.643199999991</v>
      </c>
      <c r="X73" s="146">
        <f t="shared" si="42"/>
        <v>283243.64319999999</v>
      </c>
      <c r="Y73" s="122">
        <v>218950</v>
      </c>
      <c r="Z73" s="40">
        <v>1.077027027027027</v>
      </c>
      <c r="AA73" s="41">
        <v>89825</v>
      </c>
      <c r="AB73" s="146">
        <f t="shared" si="43"/>
        <v>308775</v>
      </c>
      <c r="AC73" s="571">
        <v>1763477.78159614</v>
      </c>
      <c r="AD73" s="563">
        <v>1.0770270270270299</v>
      </c>
      <c r="AE73" s="570">
        <v>241819.51742959701</v>
      </c>
      <c r="AF73" s="570">
        <f t="shared" si="37"/>
        <v>2005297.299025737</v>
      </c>
      <c r="AG73" s="449">
        <f t="shared" si="44"/>
        <v>565805.92231557833</v>
      </c>
    </row>
    <row r="74" spans="1:41" x14ac:dyDescent="0.2">
      <c r="A74" s="7">
        <v>64</v>
      </c>
      <c r="B74" s="13" t="s">
        <v>47</v>
      </c>
      <c r="C74" s="451">
        <v>56840</v>
      </c>
      <c r="D74" s="453">
        <f t="shared" si="36"/>
        <v>62114.752</v>
      </c>
      <c r="E74" s="115">
        <v>72960</v>
      </c>
      <c r="F74" s="190">
        <f t="shared" si="34"/>
        <v>76753.919999999998</v>
      </c>
      <c r="G74" s="271">
        <v>70613.606400000004</v>
      </c>
      <c r="H74" s="243">
        <f t="shared" si="38"/>
        <v>74214.900326400006</v>
      </c>
      <c r="I74" s="158">
        <f t="shared" si="39"/>
        <v>71027.857442133332</v>
      </c>
      <c r="K74" s="133">
        <v>64</v>
      </c>
      <c r="L74" s="206" t="s">
        <v>47</v>
      </c>
      <c r="M74" s="122">
        <v>62100</v>
      </c>
      <c r="N74" s="40">
        <v>0.42297297297297298</v>
      </c>
      <c r="O74" s="41">
        <v>27567</v>
      </c>
      <c r="P74" s="146">
        <f t="shared" si="40"/>
        <v>89667</v>
      </c>
      <c r="Q74" s="122">
        <v>63020</v>
      </c>
      <c r="R74" s="40">
        <v>0.42297297297297298</v>
      </c>
      <c r="S74" s="41">
        <v>27813</v>
      </c>
      <c r="T74" s="146">
        <f t="shared" si="41"/>
        <v>90833</v>
      </c>
      <c r="U74" s="122">
        <v>68540</v>
      </c>
      <c r="V74" s="40">
        <v>0.42297297297297298</v>
      </c>
      <c r="W74" s="41">
        <v>24613.606400000004</v>
      </c>
      <c r="X74" s="146">
        <f t="shared" si="42"/>
        <v>93153.606400000004</v>
      </c>
      <c r="Y74" s="122">
        <v>69460</v>
      </c>
      <c r="Z74" s="40">
        <v>0.42297297297297298</v>
      </c>
      <c r="AA74" s="41">
        <v>27075</v>
      </c>
      <c r="AB74" s="146">
        <f t="shared" si="43"/>
        <v>96535</v>
      </c>
      <c r="AC74" s="571">
        <v>434807.99564560998</v>
      </c>
      <c r="AD74" s="563">
        <v>0.42297297297297298</v>
      </c>
      <c r="AE74" s="570">
        <v>24326.6183437414</v>
      </c>
      <c r="AF74" s="570">
        <f t="shared" si="37"/>
        <v>459134.61398935138</v>
      </c>
      <c r="AG74" s="449">
        <f t="shared" si="44"/>
        <v>150058.51297191411</v>
      </c>
    </row>
    <row r="75" spans="1:41" x14ac:dyDescent="0.2">
      <c r="A75" s="7">
        <v>65</v>
      </c>
      <c r="B75" s="13" t="s">
        <v>48</v>
      </c>
      <c r="C75" s="451">
        <v>318500</v>
      </c>
      <c r="D75" s="453">
        <f t="shared" si="36"/>
        <v>348056.8</v>
      </c>
      <c r="E75" s="115">
        <v>408500</v>
      </c>
      <c r="F75" s="190">
        <f t="shared" si="34"/>
        <v>429742</v>
      </c>
      <c r="G75" s="271">
        <v>395362.64</v>
      </c>
      <c r="H75" s="243">
        <f t="shared" si="38"/>
        <v>415526.13464</v>
      </c>
      <c r="I75" s="158">
        <f t="shared" si="39"/>
        <v>397774.97821333335</v>
      </c>
      <c r="K75" s="133">
        <v>65</v>
      </c>
      <c r="L75" s="206" t="s">
        <v>48</v>
      </c>
      <c r="M75" s="122">
        <v>349520</v>
      </c>
      <c r="N75" s="40">
        <v>0.50378378378378375</v>
      </c>
      <c r="O75" s="41">
        <v>153583</v>
      </c>
      <c r="P75" s="146">
        <f t="shared" si="40"/>
        <v>503103</v>
      </c>
      <c r="Q75" s="122">
        <v>341810</v>
      </c>
      <c r="R75" s="40">
        <v>0.50378378378378375</v>
      </c>
      <c r="S75" s="41">
        <v>154966</v>
      </c>
      <c r="T75" s="146">
        <f t="shared" si="41"/>
        <v>496776</v>
      </c>
      <c r="U75" s="122">
        <v>382930</v>
      </c>
      <c r="V75" s="40">
        <v>0.50378378378378375</v>
      </c>
      <c r="W75" s="41">
        <v>138362.64000000001</v>
      </c>
      <c r="X75" s="146">
        <f t="shared" si="42"/>
        <v>521292.64</v>
      </c>
      <c r="Y75" s="122">
        <v>382930</v>
      </c>
      <c r="Z75" s="40">
        <v>0.50378378378378375</v>
      </c>
      <c r="AA75" s="41">
        <v>150815</v>
      </c>
      <c r="AB75" s="146">
        <f t="shared" si="43"/>
        <v>533745</v>
      </c>
      <c r="AC75" s="571">
        <v>3197212.6966060102</v>
      </c>
      <c r="AD75" s="563">
        <v>0.50378378378378397</v>
      </c>
      <c r="AE75" s="570">
        <v>55272.339818221699</v>
      </c>
      <c r="AF75" s="570">
        <f t="shared" si="37"/>
        <v>3252485.0364242317</v>
      </c>
      <c r="AG75" s="449">
        <f t="shared" si="44"/>
        <v>950862.77577292745</v>
      </c>
    </row>
    <row r="76" spans="1:41" x14ac:dyDescent="0.2">
      <c r="A76" s="7">
        <v>66</v>
      </c>
      <c r="B76" s="13" t="s">
        <v>341</v>
      </c>
      <c r="C76" s="451">
        <v>199920</v>
      </c>
      <c r="D76" s="453">
        <f t="shared" si="36"/>
        <v>218472.576</v>
      </c>
      <c r="E76" s="115">
        <v>256405</v>
      </c>
      <c r="F76" s="190">
        <f t="shared" si="34"/>
        <v>269738.06</v>
      </c>
      <c r="G76" s="271">
        <v>248159.01519999999</v>
      </c>
      <c r="H76" s="243">
        <f t="shared" si="38"/>
        <v>260815.12497519999</v>
      </c>
      <c r="I76" s="158">
        <f t="shared" si="39"/>
        <v>249675.2536584</v>
      </c>
      <c r="K76" s="133">
        <v>66</v>
      </c>
      <c r="L76" s="206" t="s">
        <v>341</v>
      </c>
      <c r="M76" s="122">
        <v>233450</v>
      </c>
      <c r="N76" s="40">
        <v>0.95297297297297301</v>
      </c>
      <c r="O76" s="41">
        <v>95875</v>
      </c>
      <c r="P76" s="146">
        <f t="shared" si="40"/>
        <v>329325</v>
      </c>
      <c r="Q76" s="122">
        <v>210910</v>
      </c>
      <c r="R76" s="40">
        <v>0.95297297297297301</v>
      </c>
      <c r="S76" s="41">
        <v>98490</v>
      </c>
      <c r="T76" s="146">
        <f t="shared" si="41"/>
        <v>309400</v>
      </c>
      <c r="U76" s="122">
        <v>233450</v>
      </c>
      <c r="V76" s="40">
        <v>0.95297297297297301</v>
      </c>
      <c r="W76" s="41">
        <v>87159.015199999994</v>
      </c>
      <c r="X76" s="146">
        <f t="shared" si="42"/>
        <v>320609.01520000002</v>
      </c>
      <c r="Y76" s="122">
        <v>236670</v>
      </c>
      <c r="Z76" s="40">
        <v>0.95297297297297301</v>
      </c>
      <c r="AA76" s="41">
        <v>94132</v>
      </c>
      <c r="AB76" s="146">
        <f t="shared" si="43"/>
        <v>330802</v>
      </c>
      <c r="AC76" s="571">
        <v>842137.41907569801</v>
      </c>
      <c r="AD76" s="563">
        <v>0.95297297297297301</v>
      </c>
      <c r="AE76" s="570">
        <v>37589.070404232902</v>
      </c>
      <c r="AF76" s="570">
        <f t="shared" si="37"/>
        <v>879726.48947993095</v>
      </c>
      <c r="AG76" s="449">
        <f t="shared" si="44"/>
        <v>403256.29305638856</v>
      </c>
    </row>
    <row r="77" spans="1:41" x14ac:dyDescent="0.2">
      <c r="A77" s="7">
        <v>67</v>
      </c>
      <c r="B77" s="13" t="s">
        <v>49</v>
      </c>
      <c r="C77" s="451">
        <v>178360</v>
      </c>
      <c r="D77" s="453">
        <f t="shared" si="36"/>
        <v>194911.80799999999</v>
      </c>
      <c r="E77" s="115">
        <v>228760</v>
      </c>
      <c r="F77" s="190">
        <f t="shared" si="34"/>
        <v>240655.52</v>
      </c>
      <c r="G77" s="271">
        <v>221403.0784</v>
      </c>
      <c r="H77" s="243">
        <f t="shared" si="38"/>
        <v>232694.63539839999</v>
      </c>
      <c r="I77" s="158">
        <f t="shared" si="39"/>
        <v>222753.98779946667</v>
      </c>
      <c r="K77" s="133">
        <v>67</v>
      </c>
      <c r="L77" s="206" t="s">
        <v>49</v>
      </c>
      <c r="M77" s="122">
        <v>201600</v>
      </c>
      <c r="N77" s="40">
        <v>0.49864864864864866</v>
      </c>
      <c r="O77" s="41">
        <v>85917</v>
      </c>
      <c r="P77" s="146">
        <f t="shared" si="40"/>
        <v>287517</v>
      </c>
      <c r="Q77" s="122">
        <v>184320</v>
      </c>
      <c r="R77" s="40">
        <v>0.49864864864864866</v>
      </c>
      <c r="S77" s="41">
        <v>87465</v>
      </c>
      <c r="T77" s="146">
        <f t="shared" si="41"/>
        <v>271785</v>
      </c>
      <c r="U77" s="122">
        <v>207360</v>
      </c>
      <c r="V77" s="40">
        <v>0.49864864864864866</v>
      </c>
      <c r="W77" s="41">
        <v>77403.078399999999</v>
      </c>
      <c r="X77" s="146">
        <f t="shared" si="42"/>
        <v>284763.0784</v>
      </c>
      <c r="Y77" s="122">
        <v>213120</v>
      </c>
      <c r="Z77" s="40">
        <v>0.49864864864864866</v>
      </c>
      <c r="AA77" s="41">
        <v>83595</v>
      </c>
      <c r="AB77" s="146">
        <f t="shared" si="43"/>
        <v>296715</v>
      </c>
      <c r="AC77" s="571">
        <v>644938.25376430596</v>
      </c>
      <c r="AD77" s="563">
        <v>0.498648648648649</v>
      </c>
      <c r="AE77" s="570">
        <v>82459.962445579105</v>
      </c>
      <c r="AF77" s="570">
        <f t="shared" si="37"/>
        <v>727398.21620988508</v>
      </c>
      <c r="AG77" s="449">
        <f t="shared" si="44"/>
        <v>348488.71373489196</v>
      </c>
    </row>
    <row r="78" spans="1:41" x14ac:dyDescent="0.2">
      <c r="A78" s="7">
        <v>68</v>
      </c>
      <c r="B78" s="13" t="s">
        <v>50</v>
      </c>
      <c r="C78" s="451">
        <v>122500</v>
      </c>
      <c r="D78" s="453">
        <f t="shared" si="36"/>
        <v>133868</v>
      </c>
      <c r="E78" s="115">
        <v>157130</v>
      </c>
      <c r="F78" s="190">
        <f t="shared" si="34"/>
        <v>165300.76</v>
      </c>
      <c r="G78" s="271">
        <v>152076.6992</v>
      </c>
      <c r="H78" s="243">
        <f t="shared" si="38"/>
        <v>159832.61085920001</v>
      </c>
      <c r="I78" s="158">
        <f t="shared" si="39"/>
        <v>153000.45695306666</v>
      </c>
      <c r="K78" s="133">
        <v>68</v>
      </c>
      <c r="L78" s="206" t="s">
        <v>50</v>
      </c>
      <c r="M78" s="122">
        <v>140580</v>
      </c>
      <c r="N78" s="40">
        <v>0.49864864864864866</v>
      </c>
      <c r="O78" s="41">
        <v>58384</v>
      </c>
      <c r="P78" s="146">
        <f t="shared" si="40"/>
        <v>198964</v>
      </c>
      <c r="Q78" s="122">
        <v>130680</v>
      </c>
      <c r="R78" s="40">
        <v>0.49864864864864866</v>
      </c>
      <c r="S78" s="41">
        <v>61569</v>
      </c>
      <c r="T78" s="146">
        <f t="shared" si="41"/>
        <v>192249</v>
      </c>
      <c r="U78" s="122">
        <v>148500</v>
      </c>
      <c r="V78" s="40">
        <v>0.49864864864864866</v>
      </c>
      <c r="W78" s="41">
        <v>53076.699200000003</v>
      </c>
      <c r="X78" s="146">
        <f t="shared" si="42"/>
        <v>201576.6992</v>
      </c>
      <c r="Y78" s="122">
        <v>148500</v>
      </c>
      <c r="Z78" s="40">
        <v>0.49864864864864866</v>
      </c>
      <c r="AA78" s="41">
        <v>59446</v>
      </c>
      <c r="AB78" s="146">
        <f t="shared" si="43"/>
        <v>207946</v>
      </c>
      <c r="AC78" s="571">
        <v>1091060.95561631</v>
      </c>
      <c r="AD78" s="563">
        <v>0.498648648648649</v>
      </c>
      <c r="AE78" s="570">
        <v>66910.323344795601</v>
      </c>
      <c r="AF78" s="570">
        <f t="shared" si="37"/>
        <v>1157971.2789611055</v>
      </c>
      <c r="AG78" s="449">
        <f t="shared" si="44"/>
        <v>351951.23918569536</v>
      </c>
    </row>
    <row r="79" spans="1:41" s="240" customFormat="1" x14ac:dyDescent="0.2">
      <c r="A79" s="661" t="s">
        <v>51</v>
      </c>
      <c r="B79" s="662"/>
      <c r="C79" s="180"/>
      <c r="D79" s="421"/>
      <c r="E79" s="374"/>
      <c r="F79" s="114"/>
      <c r="G79" s="111"/>
      <c r="H79" s="118"/>
      <c r="I79" s="119"/>
      <c r="J79" s="111"/>
      <c r="K79" s="205" t="s">
        <v>51</v>
      </c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595"/>
      <c r="AD79" s="233"/>
      <c r="AE79" s="595"/>
      <c r="AF79" s="233"/>
      <c r="AG79" s="233"/>
      <c r="AH79" s="233"/>
      <c r="AI79" s="111"/>
      <c r="AJ79" s="111"/>
      <c r="AO79" s="241"/>
    </row>
    <row r="80" spans="1:41" x14ac:dyDescent="0.2">
      <c r="A80" s="7">
        <v>69</v>
      </c>
      <c r="B80" s="13" t="s">
        <v>52</v>
      </c>
      <c r="C80" s="451">
        <v>347900</v>
      </c>
      <c r="D80" s="453">
        <f t="shared" ref="D80:D86" si="45">C80*9.28%+C80</f>
        <v>380185.12</v>
      </c>
      <c r="E80" s="115">
        <v>446215</v>
      </c>
      <c r="F80" s="190">
        <f t="shared" ref="F80:F86" si="46">+E80*5.2%+E80</f>
        <v>469418.18</v>
      </c>
      <c r="G80" s="271">
        <v>431864.72560000001</v>
      </c>
      <c r="H80" s="243">
        <f t="shared" si="38"/>
        <v>453889.82660560001</v>
      </c>
      <c r="I80" s="158">
        <f t="shared" si="39"/>
        <v>434497.70886853337</v>
      </c>
      <c r="K80" s="133">
        <v>69</v>
      </c>
      <c r="L80" s="206" t="s">
        <v>52</v>
      </c>
      <c r="M80" s="122">
        <v>399020</v>
      </c>
      <c r="N80" s="40">
        <v>0.50405405405405401</v>
      </c>
      <c r="O80" s="41">
        <v>168968</v>
      </c>
      <c r="P80" s="146">
        <f t="shared" si="40"/>
        <v>567988</v>
      </c>
      <c r="Q80" s="122">
        <v>387780</v>
      </c>
      <c r="R80" s="40">
        <v>0.50405405405405401</v>
      </c>
      <c r="S80" s="41">
        <v>173494</v>
      </c>
      <c r="T80" s="146">
        <f t="shared" si="41"/>
        <v>561274</v>
      </c>
      <c r="U80" s="122">
        <v>415880</v>
      </c>
      <c r="V80" s="40">
        <v>0.50405405405405401</v>
      </c>
      <c r="W80" s="41">
        <v>150864.72560000001</v>
      </c>
      <c r="X80" s="146">
        <f t="shared" si="42"/>
        <v>566744.72560000001</v>
      </c>
      <c r="Y80" s="122">
        <v>410260</v>
      </c>
      <c r="Z80" s="40">
        <v>0.50405405405405401</v>
      </c>
      <c r="AA80" s="41">
        <v>164443</v>
      </c>
      <c r="AB80" s="146">
        <f t="shared" si="43"/>
        <v>574703</v>
      </c>
      <c r="AC80" s="571">
        <v>3090531.1809457499</v>
      </c>
      <c r="AD80" s="563">
        <v>0.50405405405405401</v>
      </c>
      <c r="AE80" s="570">
        <v>62449.096326275598</v>
      </c>
      <c r="AF80" s="570">
        <f>IF(AND(AC80="",AE80=""),"",SUM(AC80,AE80))</f>
        <v>3152980.2772720256</v>
      </c>
      <c r="AG80" s="449">
        <f t="shared" si="44"/>
        <v>976364.61862342653</v>
      </c>
    </row>
    <row r="81" spans="1:41" x14ac:dyDescent="0.2">
      <c r="A81" s="7">
        <v>70</v>
      </c>
      <c r="B81" s="13" t="s">
        <v>138</v>
      </c>
      <c r="C81" s="451">
        <v>96040</v>
      </c>
      <c r="D81" s="453">
        <f t="shared" si="45"/>
        <v>104952.512</v>
      </c>
      <c r="E81" s="115">
        <v>123215</v>
      </c>
      <c r="F81" s="190">
        <f t="shared" si="46"/>
        <v>129622.18</v>
      </c>
      <c r="G81" s="271">
        <v>119252.4056</v>
      </c>
      <c r="H81" s="243">
        <f t="shared" si="38"/>
        <v>125334.2782856</v>
      </c>
      <c r="I81" s="158">
        <f t="shared" si="39"/>
        <v>119969.65676186666</v>
      </c>
      <c r="K81" s="133">
        <v>70</v>
      </c>
      <c r="L81" s="206" t="s">
        <v>138</v>
      </c>
      <c r="M81" s="122">
        <v>112320</v>
      </c>
      <c r="N81" s="40">
        <v>0.692972972972973</v>
      </c>
      <c r="O81" s="41">
        <v>45790</v>
      </c>
      <c r="P81" s="146">
        <f t="shared" si="40"/>
        <v>158110</v>
      </c>
      <c r="Q81" s="122">
        <v>101400</v>
      </c>
      <c r="R81" s="40">
        <v>0.692972972972973</v>
      </c>
      <c r="S81" s="41">
        <v>47028</v>
      </c>
      <c r="T81" s="146">
        <f t="shared" si="41"/>
        <v>148428</v>
      </c>
      <c r="U81" s="122">
        <v>115440</v>
      </c>
      <c r="V81" s="40">
        <v>0.692972972972973</v>
      </c>
      <c r="W81" s="41">
        <v>41252.405599999998</v>
      </c>
      <c r="X81" s="146">
        <f t="shared" si="42"/>
        <v>156692.4056</v>
      </c>
      <c r="Y81" s="122">
        <v>114660</v>
      </c>
      <c r="Z81" s="40">
        <v>0.692972972972973</v>
      </c>
      <c r="AA81" s="41">
        <v>46615</v>
      </c>
      <c r="AB81" s="146">
        <f t="shared" si="43"/>
        <v>161275</v>
      </c>
      <c r="AC81" s="571">
        <v>239225.216935131</v>
      </c>
      <c r="AD81" s="563">
        <v>0.692972972972973</v>
      </c>
      <c r="AE81" s="570">
        <v>59442.617248577299</v>
      </c>
      <c r="AF81" s="570">
        <f>IF(AND(AC81="",AE81=""),"",SUM(AC81,AE81))</f>
        <v>298667.8341837083</v>
      </c>
      <c r="AG81" s="449">
        <f t="shared" si="44"/>
        <v>173857.14942426249</v>
      </c>
    </row>
    <row r="82" spans="1:41" x14ac:dyDescent="0.2">
      <c r="A82" s="7">
        <v>71</v>
      </c>
      <c r="B82" s="13" t="s">
        <v>139</v>
      </c>
      <c r="C82" s="451">
        <v>341040</v>
      </c>
      <c r="D82" s="453">
        <f t="shared" si="45"/>
        <v>372688.51199999999</v>
      </c>
      <c r="E82" s="115">
        <v>437475</v>
      </c>
      <c r="F82" s="190">
        <f t="shared" si="46"/>
        <v>460223.7</v>
      </c>
      <c r="G82" s="271">
        <v>423405.804</v>
      </c>
      <c r="H82" s="243">
        <f t="shared" si="38"/>
        <v>444999.50000400003</v>
      </c>
      <c r="I82" s="158">
        <f t="shared" si="39"/>
        <v>425970.57066800003</v>
      </c>
      <c r="K82" s="133">
        <v>71</v>
      </c>
      <c r="L82" s="206" t="s">
        <v>139</v>
      </c>
      <c r="M82" s="122">
        <v>376750</v>
      </c>
      <c r="N82" s="40">
        <v>1.2654054054054054</v>
      </c>
      <c r="O82" s="41">
        <v>166215</v>
      </c>
      <c r="P82" s="146">
        <f t="shared" si="40"/>
        <v>542965</v>
      </c>
      <c r="Q82" s="122">
        <v>376750</v>
      </c>
      <c r="R82" s="40">
        <v>1.2654054054054054</v>
      </c>
      <c r="S82" s="41">
        <v>172151</v>
      </c>
      <c r="T82" s="146">
        <f t="shared" si="41"/>
        <v>548901</v>
      </c>
      <c r="U82" s="122">
        <v>398750</v>
      </c>
      <c r="V82" s="40">
        <v>1.2654054054054054</v>
      </c>
      <c r="W82" s="41">
        <v>148405.804</v>
      </c>
      <c r="X82" s="146">
        <f t="shared" si="42"/>
        <v>547155.804</v>
      </c>
      <c r="Y82" s="122">
        <v>412500</v>
      </c>
      <c r="Z82" s="40">
        <v>1.2654054054054054</v>
      </c>
      <c r="AA82" s="41">
        <v>160278</v>
      </c>
      <c r="AB82" s="146">
        <f t="shared" si="43"/>
        <v>572778</v>
      </c>
      <c r="AC82" s="571">
        <v>2335678.6383193498</v>
      </c>
      <c r="AD82" s="563">
        <v>1.26540540540541</v>
      </c>
      <c r="AE82" s="570">
        <v>39229.7028041597</v>
      </c>
      <c r="AF82" s="570">
        <f>IF(AND(AC82="",AE82=""),"",SUM(AC82,AE82))</f>
        <v>2374908.3411235097</v>
      </c>
      <c r="AG82" s="449">
        <f t="shared" si="44"/>
        <v>835446.45263191836</v>
      </c>
    </row>
    <row r="83" spans="1:41" s="240" customFormat="1" x14ac:dyDescent="0.2">
      <c r="A83" s="661" t="s">
        <v>53</v>
      </c>
      <c r="B83" s="662"/>
      <c r="C83" s="452"/>
      <c r="D83" s="453"/>
      <c r="E83" s="374"/>
      <c r="F83" s="114"/>
      <c r="G83" s="192"/>
      <c r="H83" s="118"/>
      <c r="I83" s="119"/>
      <c r="J83" s="111"/>
      <c r="K83" s="205" t="s">
        <v>53</v>
      </c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595"/>
      <c r="AD83" s="233"/>
      <c r="AE83" s="595"/>
      <c r="AF83" s="233"/>
      <c r="AG83" s="233"/>
      <c r="AI83" s="111"/>
      <c r="AJ83" s="111"/>
      <c r="AO83" s="241"/>
    </row>
    <row r="84" spans="1:41" x14ac:dyDescent="0.2">
      <c r="A84" s="7">
        <v>72</v>
      </c>
      <c r="B84" s="13" t="s">
        <v>54</v>
      </c>
      <c r="C84" s="451">
        <v>34300</v>
      </c>
      <c r="D84" s="453">
        <f t="shared" si="45"/>
        <v>37483.040000000001</v>
      </c>
      <c r="E84" s="115">
        <v>43985</v>
      </c>
      <c r="F84" s="190">
        <f t="shared" si="46"/>
        <v>46272.22</v>
      </c>
      <c r="G84" s="271">
        <v>42570.4424</v>
      </c>
      <c r="H84" s="243">
        <f t="shared" si="38"/>
        <v>44741.534962400001</v>
      </c>
      <c r="I84" s="158">
        <f t="shared" si="39"/>
        <v>42832.264987466675</v>
      </c>
      <c r="K84" s="133">
        <v>72</v>
      </c>
      <c r="L84" s="206" t="s">
        <v>54</v>
      </c>
      <c r="M84" s="446" t="s">
        <v>593</v>
      </c>
      <c r="N84" s="40">
        <v>0.96324324324324329</v>
      </c>
      <c r="O84" s="41">
        <v>46827</v>
      </c>
      <c r="P84" s="146">
        <f>+O84</f>
        <v>46827</v>
      </c>
      <c r="Q84" s="446" t="s">
        <v>593</v>
      </c>
      <c r="R84" s="40">
        <v>0.96324324324324329</v>
      </c>
      <c r="S84" s="41">
        <v>48105</v>
      </c>
      <c r="T84" s="146">
        <f t="shared" ref="T84" si="47">+S84</f>
        <v>48105</v>
      </c>
      <c r="U84" s="446" t="s">
        <v>593</v>
      </c>
      <c r="V84" s="40">
        <v>0.96324324324324329</v>
      </c>
      <c r="W84" s="41">
        <v>42570.4424</v>
      </c>
      <c r="X84" s="146">
        <f>+W84</f>
        <v>42570.4424</v>
      </c>
      <c r="Y84" s="446" t="s">
        <v>593</v>
      </c>
      <c r="Z84" s="40">
        <v>0.96324324324324329</v>
      </c>
      <c r="AA84" s="41">
        <v>48105</v>
      </c>
      <c r="AB84" s="146">
        <f>+AA84</f>
        <v>48105</v>
      </c>
      <c r="AC84" s="446" t="s">
        <v>593</v>
      </c>
      <c r="AD84" s="563">
        <v>0.96324324324324295</v>
      </c>
      <c r="AE84" s="570">
        <v>73093.002093288</v>
      </c>
      <c r="AF84" s="570">
        <f>IF(AND(AC84="",AE84=""),"",SUM(AC84,AE84))</f>
        <v>73093.002093288</v>
      </c>
      <c r="AG84" s="449">
        <f t="shared" si="44"/>
        <v>50255.45158012578</v>
      </c>
    </row>
    <row r="85" spans="1:41" x14ac:dyDescent="0.2">
      <c r="A85" s="7">
        <v>73</v>
      </c>
      <c r="B85" s="13" t="s">
        <v>140</v>
      </c>
      <c r="C85" s="451">
        <v>52920</v>
      </c>
      <c r="D85" s="453">
        <f t="shared" si="45"/>
        <v>57830.976000000002</v>
      </c>
      <c r="E85" s="115">
        <v>67830</v>
      </c>
      <c r="F85" s="190">
        <f t="shared" si="46"/>
        <v>71357.16</v>
      </c>
      <c r="G85" s="271">
        <v>65648.587200000009</v>
      </c>
      <c r="H85" s="243">
        <f t="shared" si="38"/>
        <v>68996.665147200009</v>
      </c>
      <c r="I85" s="158">
        <f t="shared" si="39"/>
        <v>66061.600382399993</v>
      </c>
      <c r="K85" s="133">
        <v>73</v>
      </c>
      <c r="L85" s="206" t="s">
        <v>140</v>
      </c>
      <c r="M85" s="122">
        <v>61920</v>
      </c>
      <c r="N85" s="40">
        <v>1.0151351351351352</v>
      </c>
      <c r="O85" s="41">
        <v>25366</v>
      </c>
      <c r="P85" s="146">
        <f t="shared" si="40"/>
        <v>87286</v>
      </c>
      <c r="Q85" s="122">
        <v>56760</v>
      </c>
      <c r="R85" s="40">
        <v>1.0151351351351352</v>
      </c>
      <c r="S85" s="41">
        <v>25366</v>
      </c>
      <c r="T85" s="146">
        <f t="shared" si="41"/>
        <v>82126</v>
      </c>
      <c r="U85" s="122">
        <v>62350</v>
      </c>
      <c r="V85" s="40">
        <v>1.0151351351351352</v>
      </c>
      <c r="W85" s="41">
        <v>22648.587200000009</v>
      </c>
      <c r="X85" s="146">
        <f t="shared" si="42"/>
        <v>84998.587200000009</v>
      </c>
      <c r="Y85" s="122">
        <v>62780</v>
      </c>
      <c r="Z85" s="40">
        <v>1.0151351351351352</v>
      </c>
      <c r="AA85" s="41">
        <v>24913</v>
      </c>
      <c r="AB85" s="146">
        <f t="shared" si="43"/>
        <v>87693</v>
      </c>
      <c r="AC85" s="571">
        <v>462286.56786113197</v>
      </c>
      <c r="AD85" s="563">
        <v>1.0151351351351401</v>
      </c>
      <c r="AE85" s="570">
        <v>27405.8348184807</v>
      </c>
      <c r="AF85" s="570">
        <f>IF(AND(AC85="",AE85=""),"",SUM(AC85,AE85))</f>
        <v>489692.40267961269</v>
      </c>
      <c r="AG85" s="449">
        <f t="shared" si="44"/>
        <v>149642.93171033546</v>
      </c>
    </row>
    <row r="86" spans="1:41" x14ac:dyDescent="0.2">
      <c r="A86" s="7">
        <v>74</v>
      </c>
      <c r="B86" s="13" t="s">
        <v>55</v>
      </c>
      <c r="C86" s="451">
        <v>67620</v>
      </c>
      <c r="D86" s="453">
        <f t="shared" si="45"/>
        <v>73895.135999999999</v>
      </c>
      <c r="E86" s="115">
        <v>86735</v>
      </c>
      <c r="F86" s="190">
        <f t="shared" si="46"/>
        <v>91245.22</v>
      </c>
      <c r="G86" s="271">
        <v>83945.602400000003</v>
      </c>
      <c r="H86" s="243">
        <f t="shared" si="38"/>
        <v>88226.828122400009</v>
      </c>
      <c r="I86" s="158">
        <f t="shared" si="39"/>
        <v>84455.728040800008</v>
      </c>
      <c r="K86" s="133">
        <v>74</v>
      </c>
      <c r="L86" s="206" t="s">
        <v>55</v>
      </c>
      <c r="M86" s="122">
        <v>76450</v>
      </c>
      <c r="N86" s="40">
        <v>1.1256756756756756</v>
      </c>
      <c r="O86" s="41">
        <v>31840</v>
      </c>
      <c r="P86" s="146">
        <f t="shared" si="40"/>
        <v>108290</v>
      </c>
      <c r="Q86" s="122">
        <v>75900</v>
      </c>
      <c r="R86" s="40">
        <v>1.1256756756756756</v>
      </c>
      <c r="S86" s="41">
        <v>32419</v>
      </c>
      <c r="T86" s="146">
        <f t="shared" si="41"/>
        <v>108319</v>
      </c>
      <c r="U86" s="122">
        <v>77000</v>
      </c>
      <c r="V86" s="40">
        <v>1.1256756756756756</v>
      </c>
      <c r="W86" s="41">
        <v>28945.602400000003</v>
      </c>
      <c r="X86" s="146">
        <f t="shared" si="42"/>
        <v>105945.6024</v>
      </c>
      <c r="Y86" s="122">
        <v>82500</v>
      </c>
      <c r="Z86" s="40">
        <v>1.1256756756756756</v>
      </c>
      <c r="AA86" s="41">
        <v>32998</v>
      </c>
      <c r="AB86" s="146">
        <f t="shared" si="43"/>
        <v>115498</v>
      </c>
      <c r="AC86" s="571">
        <v>790413.04784648097</v>
      </c>
      <c r="AD86" s="563">
        <v>1.1256756756756801</v>
      </c>
      <c r="AE86" s="570">
        <v>50770.703134678799</v>
      </c>
      <c r="AF86" s="570">
        <f>IF(AND(AC86="",AE86=""),"",SUM(AC86,AE86))</f>
        <v>841183.75098115974</v>
      </c>
      <c r="AG86" s="449">
        <f t="shared" si="44"/>
        <v>227282.01357032661</v>
      </c>
    </row>
    <row r="87" spans="1:41" s="240" customFormat="1" x14ac:dyDescent="0.2">
      <c r="A87" s="661" t="s">
        <v>335</v>
      </c>
      <c r="B87" s="662"/>
      <c r="C87" s="180"/>
      <c r="D87" s="421"/>
      <c r="E87" s="180"/>
      <c r="F87" s="180"/>
      <c r="G87" s="111"/>
      <c r="H87" s="118"/>
      <c r="I87" s="119"/>
      <c r="J87" s="111"/>
      <c r="K87" s="205" t="s">
        <v>335</v>
      </c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595"/>
      <c r="AD87" s="233"/>
      <c r="AE87" s="595"/>
      <c r="AF87" s="233"/>
      <c r="AG87" s="233"/>
      <c r="AI87" s="111"/>
      <c r="AJ87" s="111"/>
      <c r="AO87" s="241"/>
    </row>
    <row r="88" spans="1:41" x14ac:dyDescent="0.2">
      <c r="A88" s="7">
        <v>75</v>
      </c>
      <c r="B88" s="13" t="s">
        <v>57</v>
      </c>
      <c r="C88" s="451">
        <v>211680</v>
      </c>
      <c r="D88" s="453">
        <f t="shared" ref="D88:D108" si="48">C88*9.28%+C88</f>
        <v>231323.90400000001</v>
      </c>
      <c r="E88" s="115">
        <v>271510</v>
      </c>
      <c r="F88" s="190">
        <f t="shared" ref="F88:F114" si="49">+E88*5.2%+E88</f>
        <v>285628.52</v>
      </c>
      <c r="G88" s="271">
        <v>262778.23840000003</v>
      </c>
      <c r="H88" s="243">
        <f t="shared" si="38"/>
        <v>276179.92855840002</v>
      </c>
      <c r="I88" s="158">
        <f t="shared" si="39"/>
        <v>264377.45085279999</v>
      </c>
      <c r="K88" s="133">
        <v>75</v>
      </c>
      <c r="L88" s="206" t="s">
        <v>57</v>
      </c>
      <c r="M88" s="446" t="s">
        <v>593</v>
      </c>
      <c r="N88" s="40">
        <v>5.0378378378378379</v>
      </c>
      <c r="O88" s="41">
        <v>672000</v>
      </c>
      <c r="P88" s="146">
        <f>+O88</f>
        <v>672000</v>
      </c>
      <c r="Q88" s="446" t="s">
        <v>593</v>
      </c>
      <c r="R88" s="40">
        <v>5.0378378378378379</v>
      </c>
      <c r="S88" s="41">
        <v>672000</v>
      </c>
      <c r="T88" s="146">
        <f t="shared" ref="T88" si="50">+S88</f>
        <v>672000</v>
      </c>
      <c r="U88" s="446" t="s">
        <v>593</v>
      </c>
      <c r="V88" s="40">
        <v>5.0378378378378379</v>
      </c>
      <c r="W88" s="41">
        <v>600000</v>
      </c>
      <c r="X88" s="146">
        <f>+W88</f>
        <v>600000</v>
      </c>
      <c r="Y88" s="446" t="s">
        <v>593</v>
      </c>
      <c r="Z88" s="40">
        <v>5.0378378378378379</v>
      </c>
      <c r="AA88" s="41">
        <v>672000</v>
      </c>
      <c r="AB88" s="146">
        <f>+AA88</f>
        <v>672000</v>
      </c>
      <c r="AC88" s="446" t="s">
        <v>593</v>
      </c>
      <c r="AD88" s="563">
        <v>5.0378378378378397</v>
      </c>
      <c r="AE88" s="570">
        <v>556643.13568943099</v>
      </c>
      <c r="AF88" s="570">
        <f t="shared" ref="AF88:AF114" si="51">IF(AND(AC88="",AE88=""),"",SUM(AC88,AE88))</f>
        <v>556643.13568943099</v>
      </c>
      <c r="AG88" s="449">
        <f t="shared" si="44"/>
        <v>572836.76442370517</v>
      </c>
    </row>
    <row r="89" spans="1:41" x14ac:dyDescent="0.2">
      <c r="A89" s="7">
        <v>76</v>
      </c>
      <c r="B89" s="13" t="s">
        <v>103</v>
      </c>
      <c r="C89" s="451">
        <v>168560</v>
      </c>
      <c r="D89" s="453">
        <f t="shared" si="48"/>
        <v>184202.36799999999</v>
      </c>
      <c r="E89" s="115">
        <v>216220</v>
      </c>
      <c r="F89" s="190">
        <f t="shared" si="49"/>
        <v>227463.44</v>
      </c>
      <c r="G89" s="271">
        <v>209266.36480000001</v>
      </c>
      <c r="H89" s="243">
        <f t="shared" si="38"/>
        <v>219938.94940480002</v>
      </c>
      <c r="I89" s="158">
        <f t="shared" si="39"/>
        <v>210534.91913493336</v>
      </c>
      <c r="K89" s="133">
        <v>76</v>
      </c>
      <c r="L89" s="206" t="s">
        <v>103</v>
      </c>
      <c r="M89" s="122">
        <v>189040</v>
      </c>
      <c r="N89" s="40">
        <v>1.7959459459459459</v>
      </c>
      <c r="O89" s="41">
        <v>81326</v>
      </c>
      <c r="P89" s="146">
        <f t="shared" si="40"/>
        <v>270366</v>
      </c>
      <c r="Q89" s="122">
        <v>187680</v>
      </c>
      <c r="R89" s="40">
        <v>1.7959459459459459</v>
      </c>
      <c r="S89" s="41">
        <v>82058</v>
      </c>
      <c r="T89" s="146">
        <f t="shared" si="41"/>
        <v>269738</v>
      </c>
      <c r="U89" s="122">
        <v>197200</v>
      </c>
      <c r="V89" s="40">
        <v>1.7959459459459459</v>
      </c>
      <c r="W89" s="41">
        <v>73266.36480000001</v>
      </c>
      <c r="X89" s="146">
        <f t="shared" si="42"/>
        <v>270466.36479999998</v>
      </c>
      <c r="Y89" s="122">
        <v>198560</v>
      </c>
      <c r="Z89" s="40">
        <v>1.7959459459459459</v>
      </c>
      <c r="AA89" s="41">
        <v>82791</v>
      </c>
      <c r="AB89" s="146">
        <f t="shared" si="43"/>
        <v>281351</v>
      </c>
      <c r="AC89" s="571">
        <v>764550.86223187204</v>
      </c>
      <c r="AD89" s="563">
        <v>1.7959459459459499</v>
      </c>
      <c r="AE89" s="570">
        <v>192414.66097268899</v>
      </c>
      <c r="AF89" s="570">
        <f t="shared" si="51"/>
        <v>956965.52320456109</v>
      </c>
      <c r="AG89" s="449">
        <f t="shared" si="44"/>
        <v>376570.30118991574</v>
      </c>
    </row>
    <row r="90" spans="1:41" x14ac:dyDescent="0.2">
      <c r="A90" s="7">
        <v>77</v>
      </c>
      <c r="B90" s="13" t="s">
        <v>58</v>
      </c>
      <c r="C90" s="451">
        <v>455700</v>
      </c>
      <c r="D90" s="453">
        <f t="shared" si="48"/>
        <v>497988.96</v>
      </c>
      <c r="E90" s="115">
        <v>584440</v>
      </c>
      <c r="F90" s="190">
        <f t="shared" si="49"/>
        <v>614830.88</v>
      </c>
      <c r="G90" s="271">
        <v>565644.40960000001</v>
      </c>
      <c r="H90" s="243">
        <f t="shared" si="38"/>
        <v>594492.27448959998</v>
      </c>
      <c r="I90" s="158">
        <f t="shared" si="39"/>
        <v>569104.03816320002</v>
      </c>
      <c r="K90" s="133">
        <v>77</v>
      </c>
      <c r="L90" s="206" t="s">
        <v>58</v>
      </c>
      <c r="M90" s="122">
        <v>507840</v>
      </c>
      <c r="N90" s="40">
        <v>3.5837837837837836</v>
      </c>
      <c r="O90" s="41">
        <v>221362</v>
      </c>
      <c r="P90" s="146">
        <f t="shared" si="40"/>
        <v>729202</v>
      </c>
      <c r="Q90" s="122">
        <v>504160</v>
      </c>
      <c r="R90" s="40">
        <v>3.5837837837837836</v>
      </c>
      <c r="S90" s="41">
        <v>229268</v>
      </c>
      <c r="T90" s="146">
        <f t="shared" si="41"/>
        <v>733428</v>
      </c>
      <c r="U90" s="122">
        <v>537280</v>
      </c>
      <c r="V90" s="40">
        <v>3.5837837837837836</v>
      </c>
      <c r="W90" s="41">
        <v>197644.40960000001</v>
      </c>
      <c r="X90" s="146">
        <f t="shared" si="42"/>
        <v>734924.40960000001</v>
      </c>
      <c r="Y90" s="122">
        <v>552000</v>
      </c>
      <c r="Z90" s="40">
        <v>3.5837837837837836</v>
      </c>
      <c r="AA90" s="41">
        <v>219385</v>
      </c>
      <c r="AB90" s="146">
        <f t="shared" si="43"/>
        <v>771385</v>
      </c>
      <c r="AC90" s="571">
        <v>2775335.7937677</v>
      </c>
      <c r="AD90" s="563">
        <v>3.58378378378378</v>
      </c>
      <c r="AE90" s="570">
        <v>247735.492388938</v>
      </c>
      <c r="AF90" s="570">
        <f t="shared" si="51"/>
        <v>3023071.2861566381</v>
      </c>
      <c r="AG90" s="449">
        <f t="shared" si="44"/>
        <v>1093519.1223199731</v>
      </c>
    </row>
    <row r="91" spans="1:41" x14ac:dyDescent="0.2">
      <c r="A91" s="7">
        <v>78</v>
      </c>
      <c r="B91" s="13" t="s">
        <v>59</v>
      </c>
      <c r="C91" s="451">
        <v>693840</v>
      </c>
      <c r="D91" s="453">
        <f t="shared" si="48"/>
        <v>758228.35199999996</v>
      </c>
      <c r="E91" s="115">
        <v>889865</v>
      </c>
      <c r="F91" s="190">
        <f t="shared" si="49"/>
        <v>936137.98</v>
      </c>
      <c r="G91" s="271">
        <v>861246.94160000002</v>
      </c>
      <c r="H91" s="243">
        <f t="shared" si="38"/>
        <v>905170.53562159999</v>
      </c>
      <c r="I91" s="158">
        <f t="shared" si="39"/>
        <v>866512.28920719994</v>
      </c>
      <c r="K91" s="133">
        <v>78</v>
      </c>
      <c r="L91" s="206" t="s">
        <v>59</v>
      </c>
      <c r="M91" s="122">
        <v>1377400</v>
      </c>
      <c r="N91" s="40">
        <v>2.3389189189189188</v>
      </c>
      <c r="O91" s="41">
        <v>334384</v>
      </c>
      <c r="P91" s="146">
        <f t="shared" si="40"/>
        <v>1711784</v>
      </c>
      <c r="Q91" s="122">
        <v>1290100</v>
      </c>
      <c r="R91" s="40">
        <v>2.3389189189189188</v>
      </c>
      <c r="S91" s="41">
        <v>343422</v>
      </c>
      <c r="T91" s="146">
        <f t="shared" si="41"/>
        <v>1633522</v>
      </c>
      <c r="U91" s="122">
        <v>1367700</v>
      </c>
      <c r="V91" s="40">
        <v>2.3389189189189188</v>
      </c>
      <c r="W91" s="41">
        <v>301246.94160000002</v>
      </c>
      <c r="X91" s="146">
        <f t="shared" si="42"/>
        <v>1668946.9416</v>
      </c>
      <c r="Y91" s="122">
        <v>1445300</v>
      </c>
      <c r="Z91" s="40">
        <v>2.3389189189189188</v>
      </c>
      <c r="AA91" s="41">
        <v>340409</v>
      </c>
      <c r="AB91" s="146">
        <f t="shared" si="43"/>
        <v>1785709</v>
      </c>
      <c r="AC91" s="571">
        <v>6588391.7853215802</v>
      </c>
      <c r="AD91" s="563">
        <v>2.3389189189189201</v>
      </c>
      <c r="AE91" s="570">
        <v>77198.624059607202</v>
      </c>
      <c r="AF91" s="570">
        <f t="shared" si="51"/>
        <v>6665590.4093811875</v>
      </c>
      <c r="AG91" s="449">
        <f t="shared" si="44"/>
        <v>2388677.4400313981</v>
      </c>
    </row>
    <row r="92" spans="1:41" x14ac:dyDescent="0.2">
      <c r="A92" s="7">
        <v>79</v>
      </c>
      <c r="B92" s="13" t="s">
        <v>104</v>
      </c>
      <c r="C92" s="451">
        <v>327320</v>
      </c>
      <c r="D92" s="453">
        <f t="shared" si="48"/>
        <v>357695.29599999997</v>
      </c>
      <c r="E92" s="115">
        <v>419805</v>
      </c>
      <c r="F92" s="190">
        <f t="shared" si="49"/>
        <v>441634.86</v>
      </c>
      <c r="G92" s="271">
        <v>406304.07120000001</v>
      </c>
      <c r="H92" s="243">
        <f t="shared" si="38"/>
        <v>427025.57883120002</v>
      </c>
      <c r="I92" s="158">
        <f t="shared" si="39"/>
        <v>408785.24494373333</v>
      </c>
      <c r="K92" s="133">
        <v>79</v>
      </c>
      <c r="L92" s="206" t="s">
        <v>104</v>
      </c>
      <c r="M92" s="122">
        <v>369600</v>
      </c>
      <c r="N92" s="40">
        <v>5.0405405405405403</v>
      </c>
      <c r="O92" s="41">
        <v>159381</v>
      </c>
      <c r="P92" s="146">
        <f t="shared" si="40"/>
        <v>528981</v>
      </c>
      <c r="Q92" s="122">
        <v>359040</v>
      </c>
      <c r="R92" s="40">
        <v>5.0405405405405403</v>
      </c>
      <c r="S92" s="41">
        <v>160804</v>
      </c>
      <c r="T92" s="146">
        <f t="shared" si="41"/>
        <v>519844</v>
      </c>
      <c r="U92" s="122">
        <v>388080</v>
      </c>
      <c r="V92" s="40">
        <v>5.0405405405405403</v>
      </c>
      <c r="W92" s="41">
        <v>142304.07120000001</v>
      </c>
      <c r="X92" s="146">
        <f t="shared" si="42"/>
        <v>530384.07120000001</v>
      </c>
      <c r="Y92" s="122">
        <v>382800</v>
      </c>
      <c r="Z92" s="40">
        <v>5.0405405405405403</v>
      </c>
      <c r="AA92" s="41">
        <v>153688</v>
      </c>
      <c r="AB92" s="146">
        <f t="shared" si="43"/>
        <v>536488</v>
      </c>
      <c r="AC92" s="571">
        <v>556104</v>
      </c>
      <c r="AD92" s="563">
        <v>5.0405405405405403</v>
      </c>
      <c r="AE92" s="570">
        <v>239700</v>
      </c>
      <c r="AF92" s="570">
        <f t="shared" si="51"/>
        <v>795804</v>
      </c>
      <c r="AG92" s="449">
        <f t="shared" si="44"/>
        <v>553381.05269062228</v>
      </c>
    </row>
    <row r="93" spans="1:41" x14ac:dyDescent="0.2">
      <c r="A93" s="7">
        <v>80</v>
      </c>
      <c r="B93" s="13" t="s">
        <v>105</v>
      </c>
      <c r="C93" s="451">
        <v>219520</v>
      </c>
      <c r="D93" s="453">
        <f t="shared" si="48"/>
        <v>239891.45600000001</v>
      </c>
      <c r="E93" s="115">
        <v>281580</v>
      </c>
      <c r="F93" s="190">
        <f t="shared" si="49"/>
        <v>296222.15999999997</v>
      </c>
      <c r="G93" s="271">
        <v>272524.3872</v>
      </c>
      <c r="H93" s="243">
        <f t="shared" si="38"/>
        <v>286423.1309472</v>
      </c>
      <c r="I93" s="158">
        <f t="shared" si="39"/>
        <v>274178.91564906662</v>
      </c>
      <c r="K93" s="133">
        <v>80</v>
      </c>
      <c r="L93" s="206" t="s">
        <v>105</v>
      </c>
      <c r="M93" s="122">
        <v>242490</v>
      </c>
      <c r="N93" s="40">
        <v>5.0405405405405403</v>
      </c>
      <c r="O93" s="41">
        <v>106032</v>
      </c>
      <c r="P93" s="146">
        <f t="shared" si="40"/>
        <v>348522</v>
      </c>
      <c r="Q93" s="122">
        <v>231870</v>
      </c>
      <c r="R93" s="40">
        <v>5.0405405405405403</v>
      </c>
      <c r="S93" s="41">
        <v>109853</v>
      </c>
      <c r="T93" s="146">
        <f t="shared" si="41"/>
        <v>341723</v>
      </c>
      <c r="U93" s="122">
        <v>256650</v>
      </c>
      <c r="V93" s="40">
        <v>5.0405405405405403</v>
      </c>
      <c r="W93" s="41">
        <v>95524.387199999997</v>
      </c>
      <c r="X93" s="146">
        <f t="shared" si="42"/>
        <v>352174.3872</v>
      </c>
      <c r="Y93" s="122">
        <v>258420</v>
      </c>
      <c r="Z93" s="40">
        <v>5.0405405405405403</v>
      </c>
      <c r="AA93" s="41">
        <v>106032</v>
      </c>
      <c r="AB93" s="146">
        <f t="shared" si="43"/>
        <v>364452</v>
      </c>
      <c r="AC93" s="446" t="s">
        <v>593</v>
      </c>
      <c r="AD93" s="563">
        <v>5.0405405405405403</v>
      </c>
      <c r="AE93" s="570">
        <v>79235.271176757597</v>
      </c>
      <c r="AF93" s="570">
        <f t="shared" si="51"/>
        <v>79235.271176757597</v>
      </c>
      <c r="AG93" s="449">
        <f t="shared" si="44"/>
        <v>293380.92900430405</v>
      </c>
    </row>
    <row r="94" spans="1:41" x14ac:dyDescent="0.2">
      <c r="A94" s="7">
        <v>81</v>
      </c>
      <c r="B94" s="13" t="s">
        <v>106</v>
      </c>
      <c r="C94" s="451">
        <v>135240</v>
      </c>
      <c r="D94" s="453">
        <f t="shared" si="48"/>
        <v>147790.272</v>
      </c>
      <c r="E94" s="115">
        <v>173470</v>
      </c>
      <c r="F94" s="190">
        <f t="shared" si="49"/>
        <v>182490.44</v>
      </c>
      <c r="G94" s="271">
        <v>167891.20480000001</v>
      </c>
      <c r="H94" s="243">
        <f t="shared" si="38"/>
        <v>176453.65624480002</v>
      </c>
      <c r="I94" s="158">
        <f t="shared" si="39"/>
        <v>168911.45608160002</v>
      </c>
      <c r="K94" s="133">
        <v>81</v>
      </c>
      <c r="L94" s="206" t="s">
        <v>106</v>
      </c>
      <c r="M94" s="122">
        <v>681600</v>
      </c>
      <c r="N94" s="40">
        <v>2.3364864864864865</v>
      </c>
      <c r="O94" s="41">
        <v>65369</v>
      </c>
      <c r="P94" s="146">
        <f t="shared" si="40"/>
        <v>746969</v>
      </c>
      <c r="Q94" s="122">
        <v>619200</v>
      </c>
      <c r="R94" s="40">
        <v>2.3364864864864865</v>
      </c>
      <c r="S94" s="41">
        <v>68314</v>
      </c>
      <c r="T94" s="146">
        <f t="shared" si="41"/>
        <v>687514</v>
      </c>
      <c r="U94" s="122">
        <v>720000</v>
      </c>
      <c r="V94" s="40">
        <v>2.3364864864864865</v>
      </c>
      <c r="W94" s="41">
        <v>58891.204800000007</v>
      </c>
      <c r="X94" s="146">
        <f t="shared" si="42"/>
        <v>778891.20479999995</v>
      </c>
      <c r="Y94" s="122">
        <v>700800</v>
      </c>
      <c r="Z94" s="40">
        <v>2.3364864864864865</v>
      </c>
      <c r="AA94" s="41">
        <v>64780</v>
      </c>
      <c r="AB94" s="146">
        <f t="shared" si="43"/>
        <v>765580</v>
      </c>
      <c r="AC94" s="571">
        <v>538256.73810404504</v>
      </c>
      <c r="AD94" s="563">
        <v>2.33648648648649</v>
      </c>
      <c r="AE94" s="570">
        <v>134168.16980878799</v>
      </c>
      <c r="AF94" s="570">
        <f t="shared" si="51"/>
        <v>672424.90791283303</v>
      </c>
      <c r="AG94" s="449">
        <f t="shared" si="44"/>
        <v>636715.09479907213</v>
      </c>
    </row>
    <row r="95" spans="1:41" x14ac:dyDescent="0.2">
      <c r="A95" s="7">
        <v>82</v>
      </c>
      <c r="B95" s="13" t="s">
        <v>107</v>
      </c>
      <c r="C95" s="451">
        <v>63700</v>
      </c>
      <c r="D95" s="453">
        <f t="shared" si="48"/>
        <v>69611.360000000001</v>
      </c>
      <c r="E95" s="115">
        <v>81700</v>
      </c>
      <c r="F95" s="190">
        <f t="shared" si="49"/>
        <v>85948.4</v>
      </c>
      <c r="G95" s="271">
        <v>79072.527999999991</v>
      </c>
      <c r="H95" s="243">
        <f t="shared" si="38"/>
        <v>83105.226927999989</v>
      </c>
      <c r="I95" s="158">
        <f t="shared" si="39"/>
        <v>79554.995642666661</v>
      </c>
      <c r="K95" s="133">
        <v>82</v>
      </c>
      <c r="L95" s="206" t="s">
        <v>107</v>
      </c>
      <c r="M95" s="122">
        <v>68850</v>
      </c>
      <c r="N95" s="40">
        <v>2.3389189189189188</v>
      </c>
      <c r="O95" s="41">
        <v>30880</v>
      </c>
      <c r="P95" s="146">
        <f t="shared" si="40"/>
        <v>99730</v>
      </c>
      <c r="Q95" s="122">
        <v>63750</v>
      </c>
      <c r="R95" s="40">
        <v>2.3389189189189188</v>
      </c>
      <c r="S95" s="41">
        <v>31441</v>
      </c>
      <c r="T95" s="146">
        <f t="shared" si="41"/>
        <v>95191</v>
      </c>
      <c r="U95" s="122">
        <v>73950</v>
      </c>
      <c r="V95" s="40">
        <v>2.3389189189189188</v>
      </c>
      <c r="W95" s="41">
        <v>28072.527999999991</v>
      </c>
      <c r="X95" s="146">
        <f t="shared" si="42"/>
        <v>102022.52799999999</v>
      </c>
      <c r="Y95" s="122">
        <v>75480</v>
      </c>
      <c r="Z95" s="40">
        <v>2.3389189189189188</v>
      </c>
      <c r="AA95" s="41">
        <v>30318</v>
      </c>
      <c r="AB95" s="146">
        <f t="shared" si="43"/>
        <v>105798</v>
      </c>
      <c r="AC95" s="571">
        <v>305497.06757256598</v>
      </c>
      <c r="AD95" s="563">
        <v>2.3389189189189201</v>
      </c>
      <c r="AE95" s="570">
        <v>74555.831967114398</v>
      </c>
      <c r="AF95" s="570">
        <f t="shared" si="51"/>
        <v>380052.89953968039</v>
      </c>
      <c r="AG95" s="449">
        <f t="shared" si="44"/>
        <v>143724.90386372452</v>
      </c>
    </row>
    <row r="96" spans="1:41" x14ac:dyDescent="0.2">
      <c r="A96" s="7">
        <v>83</v>
      </c>
      <c r="B96" s="13" t="s">
        <v>108</v>
      </c>
      <c r="C96" s="451">
        <v>296940</v>
      </c>
      <c r="D96" s="453">
        <f t="shared" si="48"/>
        <v>324496.03200000001</v>
      </c>
      <c r="E96" s="115">
        <v>380855</v>
      </c>
      <c r="F96" s="190">
        <f t="shared" si="49"/>
        <v>400659.46</v>
      </c>
      <c r="G96" s="271">
        <v>368606.70319999999</v>
      </c>
      <c r="H96" s="243">
        <f t="shared" si="38"/>
        <v>387405.64506319998</v>
      </c>
      <c r="I96" s="158">
        <f t="shared" si="39"/>
        <v>370853.71235440002</v>
      </c>
      <c r="K96" s="133">
        <v>83</v>
      </c>
      <c r="L96" s="206" t="s">
        <v>108</v>
      </c>
      <c r="M96" s="122">
        <v>328800</v>
      </c>
      <c r="N96" s="40">
        <v>1.7959459459459459</v>
      </c>
      <c r="O96" s="41">
        <v>141467</v>
      </c>
      <c r="P96" s="146">
        <f t="shared" si="40"/>
        <v>470267</v>
      </c>
      <c r="Q96" s="122">
        <v>324000</v>
      </c>
      <c r="R96" s="40">
        <v>1.7959459459459459</v>
      </c>
      <c r="S96" s="41">
        <v>146612</v>
      </c>
      <c r="T96" s="146">
        <f t="shared" si="41"/>
        <v>470612</v>
      </c>
      <c r="U96" s="122">
        <v>348000</v>
      </c>
      <c r="V96" s="40">
        <v>1.7959459459459459</v>
      </c>
      <c r="W96" s="41">
        <v>128606.70319999999</v>
      </c>
      <c r="X96" s="146">
        <f t="shared" si="42"/>
        <v>476606.70319999999</v>
      </c>
      <c r="Y96" s="122">
        <v>362400</v>
      </c>
      <c r="Z96" s="40">
        <v>1.7959459459459459</v>
      </c>
      <c r="AA96" s="41">
        <v>140181</v>
      </c>
      <c r="AB96" s="146">
        <f t="shared" si="43"/>
        <v>502581</v>
      </c>
      <c r="AC96" s="571">
        <v>320053.54106880003</v>
      </c>
      <c r="AD96" s="563">
        <v>1.7959459459459499</v>
      </c>
      <c r="AE96" s="570">
        <v>250041.82896000001</v>
      </c>
      <c r="AF96" s="570">
        <f t="shared" si="51"/>
        <v>570095.3700288001</v>
      </c>
      <c r="AG96" s="449">
        <f t="shared" si="44"/>
        <v>476835.96426386666</v>
      </c>
    </row>
    <row r="97" spans="1:33" x14ac:dyDescent="0.2">
      <c r="A97" s="7">
        <v>84</v>
      </c>
      <c r="B97" s="13" t="s">
        <v>109</v>
      </c>
      <c r="C97" s="451">
        <v>907480</v>
      </c>
      <c r="D97" s="453">
        <f t="shared" si="48"/>
        <v>991694.14399999997</v>
      </c>
      <c r="E97" s="115">
        <v>1163845</v>
      </c>
      <c r="F97" s="190">
        <f t="shared" si="49"/>
        <v>1224364.94</v>
      </c>
      <c r="G97" s="271">
        <v>1126415.7448</v>
      </c>
      <c r="H97" s="243">
        <f t="shared" si="38"/>
        <v>1183862.9477848001</v>
      </c>
      <c r="I97" s="158">
        <f t="shared" si="39"/>
        <v>1133307.3439282665</v>
      </c>
      <c r="K97" s="133">
        <v>84</v>
      </c>
      <c r="L97" s="206" t="s">
        <v>109</v>
      </c>
      <c r="M97" s="122">
        <v>1061400</v>
      </c>
      <c r="N97" s="40">
        <v>5.0391891891891891</v>
      </c>
      <c r="O97" s="41">
        <v>437801</v>
      </c>
      <c r="P97" s="146">
        <f t="shared" si="40"/>
        <v>1499201</v>
      </c>
      <c r="Q97" s="122">
        <v>951600</v>
      </c>
      <c r="R97" s="40">
        <v>5.0391891891891891</v>
      </c>
      <c r="S97" s="41">
        <v>453578</v>
      </c>
      <c r="T97" s="146">
        <f t="shared" si="41"/>
        <v>1405178</v>
      </c>
      <c r="U97" s="122">
        <v>1076040</v>
      </c>
      <c r="V97" s="40">
        <v>5.0391891891891891</v>
      </c>
      <c r="W97" s="41">
        <v>394415.74479999999</v>
      </c>
      <c r="X97" s="146">
        <f t="shared" si="42"/>
        <v>1470455.7448</v>
      </c>
      <c r="Y97" s="122">
        <v>1068720</v>
      </c>
      <c r="Z97" s="40">
        <v>5.0391891891891891</v>
      </c>
      <c r="AA97" s="41">
        <v>433857</v>
      </c>
      <c r="AB97" s="146">
        <f t="shared" si="43"/>
        <v>1502577</v>
      </c>
      <c r="AC97" s="571">
        <v>13142839.452024</v>
      </c>
      <c r="AD97" s="563">
        <v>5.03918918918919</v>
      </c>
      <c r="AE97" s="570">
        <v>235022.61177275699</v>
      </c>
      <c r="AF97" s="570">
        <f t="shared" si="51"/>
        <v>13377862.063796757</v>
      </c>
      <c r="AG97" s="449">
        <f t="shared" si="44"/>
        <v>3398096.8587541706</v>
      </c>
    </row>
    <row r="98" spans="1:33" x14ac:dyDescent="0.2">
      <c r="A98" s="7">
        <v>85</v>
      </c>
      <c r="B98" s="13" t="s">
        <v>110</v>
      </c>
      <c r="C98" s="451">
        <v>151900</v>
      </c>
      <c r="D98" s="453">
        <f t="shared" si="48"/>
        <v>165996.32</v>
      </c>
      <c r="E98" s="115">
        <v>194845</v>
      </c>
      <c r="F98" s="190">
        <f t="shared" si="49"/>
        <v>204976.94</v>
      </c>
      <c r="G98" s="271">
        <v>188578.78479999999</v>
      </c>
      <c r="H98" s="243">
        <f t="shared" si="38"/>
        <v>198196.30282479999</v>
      </c>
      <c r="I98" s="158">
        <f t="shared" si="39"/>
        <v>189723.18760826669</v>
      </c>
      <c r="K98" s="133">
        <v>85</v>
      </c>
      <c r="L98" s="206" t="s">
        <v>110</v>
      </c>
      <c r="M98" s="122">
        <v>167280</v>
      </c>
      <c r="N98" s="40">
        <v>2.3364864864864865</v>
      </c>
      <c r="O98" s="41">
        <v>73448</v>
      </c>
      <c r="P98" s="146">
        <f t="shared" si="40"/>
        <v>240728</v>
      </c>
      <c r="Q98" s="122">
        <v>158670</v>
      </c>
      <c r="R98" s="40">
        <v>2.3364864864864865</v>
      </c>
      <c r="S98" s="41">
        <v>76071</v>
      </c>
      <c r="T98" s="146">
        <f t="shared" si="41"/>
        <v>234741</v>
      </c>
      <c r="U98" s="122">
        <v>174660</v>
      </c>
      <c r="V98" s="40">
        <v>2.3364864864864865</v>
      </c>
      <c r="W98" s="41">
        <v>65578.784799999994</v>
      </c>
      <c r="X98" s="146">
        <f t="shared" si="42"/>
        <v>240238.78479999999</v>
      </c>
      <c r="Y98" s="122">
        <v>183270</v>
      </c>
      <c r="Z98" s="40">
        <v>2.3364864864864865</v>
      </c>
      <c r="AA98" s="41">
        <v>74760</v>
      </c>
      <c r="AB98" s="146">
        <f t="shared" si="43"/>
        <v>258030</v>
      </c>
      <c r="AC98" s="571">
        <v>585131.94953052397</v>
      </c>
      <c r="AD98" s="563">
        <v>2.33648648648649</v>
      </c>
      <c r="AE98" s="570">
        <v>146258.741583617</v>
      </c>
      <c r="AF98" s="570">
        <f t="shared" si="51"/>
        <v>731390.69111414091</v>
      </c>
      <c r="AG98" s="449">
        <f t="shared" si="44"/>
        <v>315808.61058706796</v>
      </c>
    </row>
    <row r="99" spans="1:33" x14ac:dyDescent="0.2">
      <c r="A99" s="7">
        <v>86</v>
      </c>
      <c r="B99" s="13" t="s">
        <v>60</v>
      </c>
      <c r="C99" s="451">
        <v>74480</v>
      </c>
      <c r="D99" s="453">
        <f t="shared" si="48"/>
        <v>81391.744000000006</v>
      </c>
      <c r="E99" s="115">
        <v>95475</v>
      </c>
      <c r="F99" s="190">
        <f t="shared" si="49"/>
        <v>100439.7</v>
      </c>
      <c r="G99" s="271">
        <v>92404.52399999999</v>
      </c>
      <c r="H99" s="243">
        <f t="shared" si="38"/>
        <v>97117.154723999993</v>
      </c>
      <c r="I99" s="158">
        <f t="shared" si="39"/>
        <v>92982.866241333351</v>
      </c>
      <c r="K99" s="133">
        <v>86</v>
      </c>
      <c r="L99" s="206" t="s">
        <v>60</v>
      </c>
      <c r="M99" s="122">
        <v>86400</v>
      </c>
      <c r="N99" s="40">
        <v>1.7959459459459459</v>
      </c>
      <c r="O99" s="41">
        <v>36293</v>
      </c>
      <c r="P99" s="146">
        <f t="shared" si="40"/>
        <v>122693</v>
      </c>
      <c r="Q99" s="122">
        <v>77400</v>
      </c>
      <c r="R99" s="40">
        <v>1.7959459459459459</v>
      </c>
      <c r="S99" s="41">
        <v>36293</v>
      </c>
      <c r="T99" s="146">
        <f t="shared" si="41"/>
        <v>113693</v>
      </c>
      <c r="U99" s="122">
        <v>88200</v>
      </c>
      <c r="V99" s="40">
        <v>1.7959459459459459</v>
      </c>
      <c r="W99" s="41">
        <v>32404.52399999999</v>
      </c>
      <c r="X99" s="146">
        <f t="shared" si="42"/>
        <v>120604.52399999999</v>
      </c>
      <c r="Y99" s="122">
        <v>88800</v>
      </c>
      <c r="Z99" s="40">
        <v>1.7959459459459459</v>
      </c>
      <c r="AA99" s="41">
        <v>35321</v>
      </c>
      <c r="AB99" s="146">
        <f t="shared" si="43"/>
        <v>124121</v>
      </c>
      <c r="AC99" s="571">
        <v>515627.32569126203</v>
      </c>
      <c r="AD99" s="563">
        <v>1.7959459459459499</v>
      </c>
      <c r="AE99" s="570">
        <v>130539.381889738</v>
      </c>
      <c r="AF99" s="570">
        <f t="shared" si="51"/>
        <v>646166.70758100005</v>
      </c>
      <c r="AG99" s="449">
        <f t="shared" si="44"/>
        <v>203376.84963705554</v>
      </c>
    </row>
    <row r="100" spans="1:33" x14ac:dyDescent="0.2">
      <c r="A100" s="7">
        <v>87</v>
      </c>
      <c r="B100" s="13" t="s">
        <v>61</v>
      </c>
      <c r="C100" s="451">
        <v>98000</v>
      </c>
      <c r="D100" s="453">
        <f t="shared" si="48"/>
        <v>107094.39999999999</v>
      </c>
      <c r="E100" s="115">
        <v>125685</v>
      </c>
      <c r="F100" s="190">
        <f t="shared" si="49"/>
        <v>132220.62</v>
      </c>
      <c r="G100" s="271">
        <v>121642.97039999999</v>
      </c>
      <c r="H100" s="243">
        <f t="shared" si="38"/>
        <v>127846.7618904</v>
      </c>
      <c r="I100" s="158">
        <f t="shared" si="39"/>
        <v>122387.26063013333</v>
      </c>
      <c r="K100" s="133">
        <v>87</v>
      </c>
      <c r="L100" s="206" t="s">
        <v>61</v>
      </c>
      <c r="M100" s="122">
        <v>112180</v>
      </c>
      <c r="N100" s="40">
        <v>1.7959459459459459</v>
      </c>
      <c r="O100" s="41">
        <v>47760</v>
      </c>
      <c r="P100" s="146">
        <f t="shared" si="40"/>
        <v>159940</v>
      </c>
      <c r="Q100" s="122">
        <v>106650</v>
      </c>
      <c r="R100" s="40">
        <v>1.7959459459459459</v>
      </c>
      <c r="S100" s="41">
        <v>47760</v>
      </c>
      <c r="T100" s="146">
        <f t="shared" si="41"/>
        <v>154410</v>
      </c>
      <c r="U100" s="122">
        <v>109020</v>
      </c>
      <c r="V100" s="40">
        <v>1.7959459459459459</v>
      </c>
      <c r="W100" s="41">
        <v>42642.970399999991</v>
      </c>
      <c r="X100" s="146">
        <f t="shared" si="42"/>
        <v>151662.97039999999</v>
      </c>
      <c r="Y100" s="122">
        <v>116130</v>
      </c>
      <c r="Z100" s="40">
        <v>1.7959459459459459</v>
      </c>
      <c r="AA100" s="41">
        <v>47760</v>
      </c>
      <c r="AB100" s="146">
        <f t="shared" si="43"/>
        <v>163890</v>
      </c>
      <c r="AC100" s="571">
        <v>215035.97290560001</v>
      </c>
      <c r="AD100" s="563">
        <v>1.7959459459459499</v>
      </c>
      <c r="AE100" s="570">
        <v>250041.82896000001</v>
      </c>
      <c r="AF100" s="570">
        <f t="shared" si="51"/>
        <v>465077.80186560005</v>
      </c>
      <c r="AG100" s="449">
        <f t="shared" si="44"/>
        <v>202894.6721492889</v>
      </c>
    </row>
    <row r="101" spans="1:33" x14ac:dyDescent="0.2">
      <c r="A101" s="7">
        <v>88</v>
      </c>
      <c r="B101" s="13" t="s">
        <v>166</v>
      </c>
      <c r="C101" s="451">
        <v>199920</v>
      </c>
      <c r="D101" s="453">
        <f t="shared" si="48"/>
        <v>218472.576</v>
      </c>
      <c r="E101" s="115">
        <v>256405</v>
      </c>
      <c r="F101" s="190">
        <f t="shared" si="49"/>
        <v>269738.06</v>
      </c>
      <c r="G101" s="271">
        <v>248159.01519999999</v>
      </c>
      <c r="H101" s="243">
        <f t="shared" si="38"/>
        <v>260815.12497519999</v>
      </c>
      <c r="I101" s="158">
        <f t="shared" si="39"/>
        <v>249675.2536584</v>
      </c>
      <c r="K101" s="133">
        <v>88</v>
      </c>
      <c r="L101" s="206" t="s">
        <v>166</v>
      </c>
      <c r="M101" s="122">
        <v>223790</v>
      </c>
      <c r="N101" s="40">
        <v>1.7959459459459459</v>
      </c>
      <c r="O101" s="41">
        <v>96747</v>
      </c>
      <c r="P101" s="146">
        <f t="shared" si="40"/>
        <v>320537</v>
      </c>
      <c r="Q101" s="122">
        <v>209300</v>
      </c>
      <c r="R101" s="40">
        <v>1.7959459459459459</v>
      </c>
      <c r="S101" s="41">
        <v>100233</v>
      </c>
      <c r="T101" s="146">
        <f t="shared" si="41"/>
        <v>309533</v>
      </c>
      <c r="U101" s="122">
        <v>231840</v>
      </c>
      <c r="V101" s="40">
        <v>1.7959459459459459</v>
      </c>
      <c r="W101" s="41">
        <v>87159.015199999994</v>
      </c>
      <c r="X101" s="146">
        <f t="shared" si="42"/>
        <v>318999.01520000002</v>
      </c>
      <c r="Y101" s="122">
        <v>244720</v>
      </c>
      <c r="Z101" s="40">
        <v>1.7959459459459459</v>
      </c>
      <c r="AA101" s="41">
        <v>95003</v>
      </c>
      <c r="AB101" s="146">
        <f t="shared" si="43"/>
        <v>339723</v>
      </c>
      <c r="AC101" s="446" t="s">
        <v>593</v>
      </c>
      <c r="AD101" s="563">
        <v>1.7959459459459499</v>
      </c>
      <c r="AE101" s="570">
        <v>266113.80804132001</v>
      </c>
      <c r="AF101" s="570">
        <f t="shared" si="51"/>
        <v>266113.80804132001</v>
      </c>
      <c r="AG101" s="449">
        <f t="shared" si="44"/>
        <v>300763.51281662</v>
      </c>
    </row>
    <row r="102" spans="1:33" x14ac:dyDescent="0.2">
      <c r="A102" s="7">
        <v>89</v>
      </c>
      <c r="B102" s="13" t="s">
        <v>63</v>
      </c>
      <c r="C102" s="451">
        <v>69580</v>
      </c>
      <c r="D102" s="453">
        <f t="shared" si="48"/>
        <v>76037.024000000005</v>
      </c>
      <c r="E102" s="115">
        <v>89205</v>
      </c>
      <c r="F102" s="190">
        <f t="shared" si="49"/>
        <v>93843.66</v>
      </c>
      <c r="G102" s="271">
        <v>86336.167199999996</v>
      </c>
      <c r="H102" s="243">
        <f t="shared" si="38"/>
        <v>90739.311727199994</v>
      </c>
      <c r="I102" s="158">
        <f t="shared" si="39"/>
        <v>86873.331909066663</v>
      </c>
      <c r="K102" s="133">
        <v>89</v>
      </c>
      <c r="L102" s="206" t="s">
        <v>63</v>
      </c>
      <c r="M102" s="446" t="s">
        <v>593</v>
      </c>
      <c r="N102" s="40">
        <v>3.0810810810810811</v>
      </c>
      <c r="O102" s="41">
        <v>95833</v>
      </c>
      <c r="P102" s="146">
        <f>+O102</f>
        <v>95833</v>
      </c>
      <c r="Q102" s="446" t="s">
        <v>593</v>
      </c>
      <c r="R102" s="40">
        <v>3.0810810810810811</v>
      </c>
      <c r="S102" s="41">
        <v>98423</v>
      </c>
      <c r="T102" s="146">
        <f t="shared" ref="T102" si="52">+S102</f>
        <v>98423</v>
      </c>
      <c r="U102" s="446" t="s">
        <v>593</v>
      </c>
      <c r="V102" s="40">
        <v>3.0810810810810811</v>
      </c>
      <c r="W102" s="41">
        <v>86336.167199999996</v>
      </c>
      <c r="X102" s="146">
        <f>+W102</f>
        <v>86336.167199999996</v>
      </c>
      <c r="Y102" s="446" t="s">
        <v>593</v>
      </c>
      <c r="Z102" s="40">
        <v>3.0810810810810811</v>
      </c>
      <c r="AA102" s="41">
        <v>98423</v>
      </c>
      <c r="AB102" s="146">
        <f>+AA102</f>
        <v>98423</v>
      </c>
      <c r="AC102" s="446" t="s">
        <v>593</v>
      </c>
      <c r="AD102" s="563">
        <v>3.0810810810810798</v>
      </c>
      <c r="AE102" s="570">
        <v>327075.82869475498</v>
      </c>
      <c r="AF102" s="570">
        <f t="shared" si="51"/>
        <v>327075.82869475498</v>
      </c>
      <c r="AG102" s="449">
        <f t="shared" si="44"/>
        <v>132160.72130063694</v>
      </c>
    </row>
    <row r="103" spans="1:33" x14ac:dyDescent="0.2">
      <c r="A103" s="7">
        <v>90</v>
      </c>
      <c r="B103" s="13" t="s">
        <v>64</v>
      </c>
      <c r="C103" s="451">
        <v>145040</v>
      </c>
      <c r="D103" s="453">
        <f t="shared" si="48"/>
        <v>158499.712</v>
      </c>
      <c r="E103" s="115">
        <v>186010</v>
      </c>
      <c r="F103" s="190">
        <f t="shared" si="49"/>
        <v>195682.52</v>
      </c>
      <c r="G103" s="271">
        <v>180027.9184</v>
      </c>
      <c r="H103" s="243">
        <f t="shared" si="38"/>
        <v>189209.34223839999</v>
      </c>
      <c r="I103" s="158">
        <f t="shared" si="39"/>
        <v>181130.52474613333</v>
      </c>
      <c r="K103" s="133">
        <v>90</v>
      </c>
      <c r="L103" s="206" t="s">
        <v>64</v>
      </c>
      <c r="M103" s="122">
        <v>157950</v>
      </c>
      <c r="N103" s="40">
        <v>3.9459459459459461</v>
      </c>
      <c r="O103" s="41">
        <v>69331</v>
      </c>
      <c r="P103" s="146">
        <f t="shared" si="40"/>
        <v>227281</v>
      </c>
      <c r="Q103" s="122">
        <v>147420</v>
      </c>
      <c r="R103" s="40">
        <v>3.9459459459459461</v>
      </c>
      <c r="S103" s="41">
        <v>71222</v>
      </c>
      <c r="T103" s="146">
        <f t="shared" si="41"/>
        <v>218642</v>
      </c>
      <c r="U103" s="122">
        <v>169650</v>
      </c>
      <c r="V103" s="40">
        <v>3.9459459459459461</v>
      </c>
      <c r="W103" s="41">
        <v>63027.918399999995</v>
      </c>
      <c r="X103" s="146">
        <f t="shared" si="42"/>
        <v>232677.9184</v>
      </c>
      <c r="Y103" s="122">
        <v>169650</v>
      </c>
      <c r="Z103" s="40">
        <v>3.9459459459459461</v>
      </c>
      <c r="AA103" s="41">
        <v>69961</v>
      </c>
      <c r="AB103" s="146">
        <f t="shared" si="43"/>
        <v>239611</v>
      </c>
      <c r="AC103" s="571">
        <v>753236.15602548001</v>
      </c>
      <c r="AD103" s="563">
        <v>3.9459459459459501</v>
      </c>
      <c r="AE103" s="570">
        <v>187452.354107886</v>
      </c>
      <c r="AF103" s="570">
        <f t="shared" si="51"/>
        <v>940688.51013336598</v>
      </c>
      <c r="AG103" s="449">
        <f t="shared" si="44"/>
        <v>340005.15887991659</v>
      </c>
    </row>
    <row r="104" spans="1:33" x14ac:dyDescent="0.2">
      <c r="A104" s="7">
        <v>91</v>
      </c>
      <c r="B104" s="13" t="s">
        <v>5</v>
      </c>
      <c r="C104" s="451">
        <v>25480</v>
      </c>
      <c r="D104" s="453">
        <f t="shared" si="48"/>
        <v>27844.544000000002</v>
      </c>
      <c r="E104" s="115">
        <v>32680</v>
      </c>
      <c r="F104" s="190">
        <f t="shared" si="49"/>
        <v>34379.360000000001</v>
      </c>
      <c r="G104" s="271">
        <v>31629.011200000001</v>
      </c>
      <c r="H104" s="243">
        <f t="shared" si="38"/>
        <v>33242.090771200004</v>
      </c>
      <c r="I104" s="158">
        <f t="shared" si="39"/>
        <v>31821.998257066665</v>
      </c>
      <c r="K104" s="133">
        <v>91</v>
      </c>
      <c r="L104" s="206" t="s">
        <v>5</v>
      </c>
      <c r="M104" s="446" t="s">
        <v>593</v>
      </c>
      <c r="N104" s="40">
        <v>0.70270270270270274</v>
      </c>
      <c r="O104" s="41">
        <v>35424</v>
      </c>
      <c r="P104" s="146">
        <f>+O104</f>
        <v>35424</v>
      </c>
      <c r="Q104" s="446" t="s">
        <v>593</v>
      </c>
      <c r="R104" s="40">
        <v>0.70270270270270274</v>
      </c>
      <c r="S104" s="41">
        <v>36057</v>
      </c>
      <c r="T104" s="146">
        <f t="shared" ref="T104" si="53">+S104</f>
        <v>36057</v>
      </c>
      <c r="U104" s="446" t="s">
        <v>593</v>
      </c>
      <c r="V104" s="40">
        <v>0.70270270270270274</v>
      </c>
      <c r="W104" s="41">
        <v>31629.011200000001</v>
      </c>
      <c r="X104" s="146">
        <f>+W104</f>
        <v>31629.011200000001</v>
      </c>
      <c r="Y104" s="446" t="s">
        <v>593</v>
      </c>
      <c r="Z104" s="40">
        <v>0.70270270270270274</v>
      </c>
      <c r="AA104" s="41">
        <v>36057</v>
      </c>
      <c r="AB104" s="146">
        <f>+AA104</f>
        <v>36057</v>
      </c>
      <c r="AC104" s="446" t="s">
        <v>593</v>
      </c>
      <c r="AD104" s="563">
        <v>0.70270270270270296</v>
      </c>
      <c r="AE104" s="570">
        <v>99504.759152207203</v>
      </c>
      <c r="AF104" s="570">
        <f t="shared" si="51"/>
        <v>99504.759152207203</v>
      </c>
      <c r="AG104" s="449">
        <f t="shared" si="44"/>
        <v>45082.294768212305</v>
      </c>
    </row>
    <row r="105" spans="1:33" x14ac:dyDescent="0.2">
      <c r="A105" s="7">
        <v>92</v>
      </c>
      <c r="B105" s="18" t="s">
        <v>65</v>
      </c>
      <c r="C105" s="451">
        <v>52920</v>
      </c>
      <c r="D105" s="453">
        <f t="shared" si="48"/>
        <v>57830.976000000002</v>
      </c>
      <c r="E105" s="115">
        <v>67830</v>
      </c>
      <c r="F105" s="190">
        <f t="shared" si="49"/>
        <v>71357.16</v>
      </c>
      <c r="G105" s="271">
        <v>65648.587200000009</v>
      </c>
      <c r="H105" s="243">
        <f t="shared" si="38"/>
        <v>68996.665147200009</v>
      </c>
      <c r="I105" s="158">
        <f t="shared" si="39"/>
        <v>66061.600382399993</v>
      </c>
      <c r="K105" s="133">
        <v>92</v>
      </c>
      <c r="L105" s="246" t="s">
        <v>65</v>
      </c>
      <c r="M105" s="122">
        <v>61060</v>
      </c>
      <c r="N105" s="40">
        <v>1.7959459459459459</v>
      </c>
      <c r="O105" s="41">
        <v>25140</v>
      </c>
      <c r="P105" s="146">
        <f t="shared" si="40"/>
        <v>86200</v>
      </c>
      <c r="Q105" s="122">
        <v>55040</v>
      </c>
      <c r="R105" s="40">
        <v>1.7959459459459459</v>
      </c>
      <c r="S105" s="41">
        <v>25366</v>
      </c>
      <c r="T105" s="146">
        <f t="shared" si="41"/>
        <v>80406</v>
      </c>
      <c r="U105" s="122">
        <v>64500</v>
      </c>
      <c r="V105" s="40">
        <v>1.7959459459459459</v>
      </c>
      <c r="W105" s="41">
        <v>22648.587200000009</v>
      </c>
      <c r="X105" s="146">
        <f t="shared" si="42"/>
        <v>87148.587200000009</v>
      </c>
      <c r="Y105" s="122">
        <v>62780</v>
      </c>
      <c r="Z105" s="40">
        <v>1.7959459459459459</v>
      </c>
      <c r="AA105" s="41">
        <v>25819</v>
      </c>
      <c r="AB105" s="146">
        <f t="shared" si="43"/>
        <v>88599</v>
      </c>
      <c r="AC105" s="571">
        <v>203664.71171504399</v>
      </c>
      <c r="AD105" s="563">
        <v>1.7959459459459499</v>
      </c>
      <c r="AE105" s="570">
        <v>50318.114886423202</v>
      </c>
      <c r="AF105" s="570">
        <f t="shared" si="51"/>
        <v>253982.82660146718</v>
      </c>
      <c r="AG105" s="449">
        <f t="shared" si="44"/>
        <v>110399.66903064452</v>
      </c>
    </row>
    <row r="106" spans="1:33" x14ac:dyDescent="0.2">
      <c r="A106" s="7">
        <v>93</v>
      </c>
      <c r="B106" s="18" t="s">
        <v>66</v>
      </c>
      <c r="C106" s="451">
        <v>100940</v>
      </c>
      <c r="D106" s="453">
        <f t="shared" si="48"/>
        <v>110307.232</v>
      </c>
      <c r="E106" s="115">
        <v>129485</v>
      </c>
      <c r="F106" s="190">
        <f t="shared" si="49"/>
        <v>136218.22</v>
      </c>
      <c r="G106" s="271">
        <v>125320.76240000001</v>
      </c>
      <c r="H106" s="243">
        <f t="shared" si="38"/>
        <v>131712.12128240001</v>
      </c>
      <c r="I106" s="158">
        <f t="shared" si="39"/>
        <v>126079.19109413335</v>
      </c>
      <c r="K106" s="133">
        <v>93</v>
      </c>
      <c r="L106" s="246" t="s">
        <v>66</v>
      </c>
      <c r="M106" s="122">
        <v>113400</v>
      </c>
      <c r="N106" s="40">
        <v>1.7675675675675675</v>
      </c>
      <c r="O106" s="41">
        <v>49196</v>
      </c>
      <c r="P106" s="146">
        <f t="shared" si="40"/>
        <v>162596</v>
      </c>
      <c r="Q106" s="122">
        <v>107730</v>
      </c>
      <c r="R106" s="40">
        <v>1.7675675675675675</v>
      </c>
      <c r="S106" s="41">
        <v>50969</v>
      </c>
      <c r="T106" s="146">
        <f t="shared" si="41"/>
        <v>158699</v>
      </c>
      <c r="U106" s="122">
        <v>120690</v>
      </c>
      <c r="V106" s="40">
        <v>1.7675675675675675</v>
      </c>
      <c r="W106" s="41">
        <v>44320.762400000007</v>
      </c>
      <c r="X106" s="146">
        <f t="shared" si="42"/>
        <v>165010.76240000001</v>
      </c>
      <c r="Y106" s="122">
        <v>120690</v>
      </c>
      <c r="Z106" s="40">
        <v>1.7675675675675675</v>
      </c>
      <c r="AA106" s="41">
        <v>50082</v>
      </c>
      <c r="AB106" s="146">
        <f t="shared" si="43"/>
        <v>170772</v>
      </c>
      <c r="AC106" s="571">
        <v>767783.63543369796</v>
      </c>
      <c r="AD106" s="563">
        <v>1.7675675675675699</v>
      </c>
      <c r="AE106" s="570">
        <v>191178.12522299099</v>
      </c>
      <c r="AF106" s="570">
        <f t="shared" si="51"/>
        <v>958961.76065668894</v>
      </c>
      <c r="AG106" s="449">
        <f t="shared" si="44"/>
        <v>290353.11902513704</v>
      </c>
    </row>
    <row r="107" spans="1:33" x14ac:dyDescent="0.2">
      <c r="A107" s="7">
        <v>94</v>
      </c>
      <c r="B107" s="18" t="s">
        <v>67</v>
      </c>
      <c r="C107" s="451">
        <v>56840</v>
      </c>
      <c r="D107" s="453">
        <f t="shared" si="48"/>
        <v>62114.752</v>
      </c>
      <c r="E107" s="115">
        <v>72960</v>
      </c>
      <c r="F107" s="190">
        <f t="shared" si="49"/>
        <v>76753.919999999998</v>
      </c>
      <c r="G107" s="271">
        <v>70613.606400000004</v>
      </c>
      <c r="H107" s="243">
        <f t="shared" si="38"/>
        <v>74214.900326400006</v>
      </c>
      <c r="I107" s="158">
        <f t="shared" si="39"/>
        <v>71027.857442133332</v>
      </c>
      <c r="K107" s="133">
        <v>94</v>
      </c>
      <c r="L107" s="246" t="s">
        <v>67</v>
      </c>
      <c r="M107" s="122">
        <v>65320</v>
      </c>
      <c r="N107" s="40">
        <v>1.7959459459459459</v>
      </c>
      <c r="O107" s="41">
        <v>27567</v>
      </c>
      <c r="P107" s="146">
        <f t="shared" si="40"/>
        <v>92887</v>
      </c>
      <c r="Q107" s="122">
        <v>63480</v>
      </c>
      <c r="R107" s="40">
        <v>1.7959459459459459</v>
      </c>
      <c r="S107" s="41">
        <v>28306</v>
      </c>
      <c r="T107" s="146">
        <f t="shared" si="41"/>
        <v>91786</v>
      </c>
      <c r="U107" s="122">
        <v>65320</v>
      </c>
      <c r="V107" s="40">
        <v>1.7959459459459459</v>
      </c>
      <c r="W107" s="41">
        <v>24613.606400000004</v>
      </c>
      <c r="X107" s="146">
        <f t="shared" si="42"/>
        <v>89933.606400000004</v>
      </c>
      <c r="Y107" s="122">
        <v>69000</v>
      </c>
      <c r="Z107" s="40">
        <v>1.7959459459459459</v>
      </c>
      <c r="AA107" s="41">
        <v>27321</v>
      </c>
      <c r="AB107" s="146">
        <f t="shared" si="43"/>
        <v>96321</v>
      </c>
      <c r="AC107" s="571">
        <v>321660.933581697</v>
      </c>
      <c r="AD107" s="563">
        <v>1.7959459459459499</v>
      </c>
      <c r="AE107" s="570">
        <v>80657.691385561106</v>
      </c>
      <c r="AF107" s="570">
        <f t="shared" si="51"/>
        <v>402318.62496725807</v>
      </c>
      <c r="AG107" s="449">
        <f t="shared" si="44"/>
        <v>140712.34813489858</v>
      </c>
    </row>
    <row r="108" spans="1:33" x14ac:dyDescent="0.2">
      <c r="A108" s="7">
        <v>95</v>
      </c>
      <c r="B108" s="18" t="s">
        <v>111</v>
      </c>
      <c r="C108" s="451">
        <v>165620</v>
      </c>
      <c r="D108" s="453">
        <f t="shared" si="48"/>
        <v>180989.53599999999</v>
      </c>
      <c r="E108" s="115">
        <v>212420</v>
      </c>
      <c r="F108" s="190">
        <f t="shared" si="49"/>
        <v>223465.84</v>
      </c>
      <c r="G108" s="271">
        <v>205588.57279999999</v>
      </c>
      <c r="H108" s="243">
        <f t="shared" si="38"/>
        <v>216073.59001280001</v>
      </c>
      <c r="I108" s="158">
        <f t="shared" si="39"/>
        <v>206842.98867093332</v>
      </c>
      <c r="K108" s="133">
        <v>95</v>
      </c>
      <c r="L108" s="246" t="s">
        <v>111</v>
      </c>
      <c r="M108" s="122">
        <v>180900</v>
      </c>
      <c r="N108" s="40">
        <v>5.0378378378378379</v>
      </c>
      <c r="O108" s="41">
        <v>79463</v>
      </c>
      <c r="P108" s="146">
        <f t="shared" si="40"/>
        <v>260363</v>
      </c>
      <c r="Q108" s="122">
        <v>182240</v>
      </c>
      <c r="R108" s="40">
        <v>5.0378378378378379</v>
      </c>
      <c r="S108" s="41">
        <v>83043</v>
      </c>
      <c r="T108" s="146">
        <f t="shared" si="41"/>
        <v>265283</v>
      </c>
      <c r="U108" s="122">
        <v>199660</v>
      </c>
      <c r="V108" s="40">
        <v>5.0378378378378379</v>
      </c>
      <c r="W108" s="41">
        <v>71588.572799999994</v>
      </c>
      <c r="X108" s="146">
        <f t="shared" si="42"/>
        <v>271248.57279999997</v>
      </c>
      <c r="Y108" s="122">
        <v>202340</v>
      </c>
      <c r="Z108" s="40">
        <v>5.0378378378378379</v>
      </c>
      <c r="AA108" s="41">
        <v>78747</v>
      </c>
      <c r="AB108" s="146">
        <f t="shared" si="43"/>
        <v>281087</v>
      </c>
      <c r="AC108" s="571">
        <v>777481.95503917604</v>
      </c>
      <c r="AD108" s="563">
        <v>5.0378378378378397</v>
      </c>
      <c r="AE108" s="570">
        <v>193610.787057365</v>
      </c>
      <c r="AF108" s="570">
        <f t="shared" si="51"/>
        <v>971092.74209654098</v>
      </c>
      <c r="AG108" s="449">
        <f t="shared" si="44"/>
        <v>375986.21726124571</v>
      </c>
    </row>
    <row r="109" spans="1:33" x14ac:dyDescent="0.2">
      <c r="A109" s="7">
        <v>96</v>
      </c>
      <c r="B109" s="18" t="s">
        <v>519</v>
      </c>
      <c r="C109" s="329" t="s">
        <v>593</v>
      </c>
      <c r="D109" s="332" t="s">
        <v>593</v>
      </c>
      <c r="E109" s="115">
        <v>113050</v>
      </c>
      <c r="F109" s="190">
        <f t="shared" si="49"/>
        <v>118928.6</v>
      </c>
      <c r="G109" s="271">
        <v>109414.31200000001</v>
      </c>
      <c r="H109" s="243">
        <f t="shared" si="38"/>
        <v>114994.44191200001</v>
      </c>
      <c r="I109" s="158">
        <f t="shared" si="39"/>
        <v>116961.52095600001</v>
      </c>
      <c r="K109" s="133">
        <v>96</v>
      </c>
      <c r="L109" s="246" t="s">
        <v>519</v>
      </c>
      <c r="M109" s="122">
        <v>101530</v>
      </c>
      <c r="N109" s="40">
        <v>0.2583783783783784</v>
      </c>
      <c r="O109" s="41">
        <v>43024</v>
      </c>
      <c r="P109" s="146">
        <f t="shared" si="40"/>
        <v>144554</v>
      </c>
      <c r="Q109" s="122">
        <v>91590</v>
      </c>
      <c r="R109" s="40">
        <v>0.2583783783783784</v>
      </c>
      <c r="S109" s="41">
        <v>43024</v>
      </c>
      <c r="T109" s="146">
        <f t="shared" si="41"/>
        <v>134614</v>
      </c>
      <c r="U109" s="122">
        <v>103660</v>
      </c>
      <c r="V109" s="40">
        <v>0.2583783783783784</v>
      </c>
      <c r="W109" s="41">
        <v>38414.312000000005</v>
      </c>
      <c r="X109" s="146">
        <f t="shared" si="42"/>
        <v>142074.31200000001</v>
      </c>
      <c r="Y109" s="122">
        <v>102950</v>
      </c>
      <c r="Z109" s="40">
        <v>0.2583783783783784</v>
      </c>
      <c r="AA109" s="41">
        <v>41487</v>
      </c>
      <c r="AB109" s="146">
        <f t="shared" si="43"/>
        <v>144437</v>
      </c>
      <c r="AC109" s="571">
        <v>140625.63427943501</v>
      </c>
      <c r="AD109" s="563">
        <v>0.25837837837837802</v>
      </c>
      <c r="AE109" s="570">
        <v>42106.870953784899</v>
      </c>
      <c r="AF109" s="570">
        <f t="shared" si="51"/>
        <v>182732.50523321991</v>
      </c>
      <c r="AG109" s="449">
        <f t="shared" si="44"/>
        <v>144228.88969820333</v>
      </c>
    </row>
    <row r="110" spans="1:33" x14ac:dyDescent="0.2">
      <c r="A110" s="7">
        <v>97</v>
      </c>
      <c r="B110" s="18" t="s">
        <v>112</v>
      </c>
      <c r="C110" s="451">
        <v>53900</v>
      </c>
      <c r="D110" s="453">
        <f t="shared" ref="D110:D114" si="54">C110*9.28%+C110</f>
        <v>58901.919999999998</v>
      </c>
      <c r="E110" s="115">
        <v>69160</v>
      </c>
      <c r="F110" s="190">
        <f t="shared" si="49"/>
        <v>72756.320000000007</v>
      </c>
      <c r="G110" s="271">
        <v>66935.814400000003</v>
      </c>
      <c r="H110" s="243">
        <f t="shared" si="38"/>
        <v>70349.540934400007</v>
      </c>
      <c r="I110" s="158">
        <f t="shared" si="39"/>
        <v>67335.926978133328</v>
      </c>
      <c r="K110" s="133">
        <v>97</v>
      </c>
      <c r="L110" s="246" t="s">
        <v>112</v>
      </c>
      <c r="M110" s="122">
        <v>60280</v>
      </c>
      <c r="N110" s="40">
        <v>0.85</v>
      </c>
      <c r="O110" s="41">
        <v>25688</v>
      </c>
      <c r="P110" s="146">
        <f t="shared" si="40"/>
        <v>85968</v>
      </c>
      <c r="Q110" s="122">
        <v>60280</v>
      </c>
      <c r="R110" s="40">
        <v>0.85</v>
      </c>
      <c r="S110" s="41">
        <v>26376</v>
      </c>
      <c r="T110" s="146">
        <f t="shared" si="41"/>
        <v>86656</v>
      </c>
      <c r="U110" s="122">
        <v>63360</v>
      </c>
      <c r="V110" s="40">
        <v>0.85</v>
      </c>
      <c r="W110" s="41">
        <v>22935.814400000003</v>
      </c>
      <c r="X110" s="146">
        <f t="shared" si="42"/>
        <v>86295.814400000003</v>
      </c>
      <c r="Y110" s="122">
        <v>66000</v>
      </c>
      <c r="Z110" s="40">
        <v>0.85</v>
      </c>
      <c r="AA110" s="41">
        <v>25229</v>
      </c>
      <c r="AB110" s="146">
        <f t="shared" si="43"/>
        <v>91229</v>
      </c>
      <c r="AC110" s="571">
        <v>150025.09737599999</v>
      </c>
      <c r="AD110" s="563">
        <v>0.85</v>
      </c>
      <c r="AE110" s="570">
        <v>30005.019475199999</v>
      </c>
      <c r="AF110" s="570">
        <f t="shared" si="51"/>
        <v>180030.1168512</v>
      </c>
      <c r="AG110" s="449">
        <f t="shared" si="44"/>
        <v>99585.809704888889</v>
      </c>
    </row>
    <row r="111" spans="1:33" x14ac:dyDescent="0.2">
      <c r="A111" s="7">
        <v>98</v>
      </c>
      <c r="B111" s="18" t="s">
        <v>68</v>
      </c>
      <c r="C111" s="451">
        <v>27440</v>
      </c>
      <c r="D111" s="453">
        <f t="shared" si="54"/>
        <v>29986.432000000001</v>
      </c>
      <c r="E111" s="115">
        <v>35150</v>
      </c>
      <c r="F111" s="190">
        <f t="shared" si="49"/>
        <v>36977.800000000003</v>
      </c>
      <c r="G111" s="271">
        <v>34019.576000000001</v>
      </c>
      <c r="H111" s="243">
        <f t="shared" si="38"/>
        <v>35754.574376000004</v>
      </c>
      <c r="I111" s="158">
        <f t="shared" si="39"/>
        <v>34239.602125333338</v>
      </c>
      <c r="K111" s="133">
        <v>98</v>
      </c>
      <c r="L111" s="246" t="s">
        <v>68</v>
      </c>
      <c r="M111" s="122">
        <v>29920</v>
      </c>
      <c r="N111" s="40">
        <v>0.2583783783783784</v>
      </c>
      <c r="O111" s="41">
        <v>13462</v>
      </c>
      <c r="P111" s="146">
        <f t="shared" si="40"/>
        <v>43382</v>
      </c>
      <c r="Q111" s="122">
        <v>29700</v>
      </c>
      <c r="R111" s="40">
        <v>0.2583783783783784</v>
      </c>
      <c r="S111" s="41">
        <v>13823</v>
      </c>
      <c r="T111" s="146">
        <f t="shared" si="41"/>
        <v>43523</v>
      </c>
      <c r="U111" s="122">
        <v>30800</v>
      </c>
      <c r="V111" s="40">
        <v>0.2583783783783784</v>
      </c>
      <c r="W111" s="41">
        <v>12019.576000000001</v>
      </c>
      <c r="X111" s="146">
        <f t="shared" si="42"/>
        <v>42819.576000000001</v>
      </c>
      <c r="Y111" s="122">
        <v>33000</v>
      </c>
      <c r="Z111" s="40">
        <v>0.2583783783783784</v>
      </c>
      <c r="AA111" s="41">
        <v>13582</v>
      </c>
      <c r="AB111" s="146">
        <f t="shared" si="43"/>
        <v>46582</v>
      </c>
      <c r="AC111" s="571">
        <v>177378</v>
      </c>
      <c r="AD111" s="563">
        <v>0.25837837837837802</v>
      </c>
      <c r="AE111" s="570">
        <v>47940</v>
      </c>
      <c r="AF111" s="570">
        <f t="shared" si="51"/>
        <v>225318</v>
      </c>
      <c r="AG111" s="449">
        <f t="shared" si="44"/>
        <v>72644.02968755555</v>
      </c>
    </row>
    <row r="112" spans="1:33" x14ac:dyDescent="0.2">
      <c r="A112" s="7">
        <v>99</v>
      </c>
      <c r="B112" s="18" t="s">
        <v>529</v>
      </c>
      <c r="C112" s="451">
        <v>53900</v>
      </c>
      <c r="D112" s="453">
        <f t="shared" si="54"/>
        <v>58901.919999999998</v>
      </c>
      <c r="E112" s="115">
        <v>69160</v>
      </c>
      <c r="F112" s="190">
        <f t="shared" si="49"/>
        <v>72756.320000000007</v>
      </c>
      <c r="G112" s="271">
        <v>66935.814400000003</v>
      </c>
      <c r="H112" s="243">
        <f t="shared" si="38"/>
        <v>70349.540934400007</v>
      </c>
      <c r="I112" s="158">
        <f t="shared" si="39"/>
        <v>67335.926978133328</v>
      </c>
      <c r="K112" s="133">
        <v>99</v>
      </c>
      <c r="L112" s="246" t="s">
        <v>529</v>
      </c>
      <c r="M112" s="122">
        <v>60720</v>
      </c>
      <c r="N112" s="40">
        <v>0.23378378378378378</v>
      </c>
      <c r="O112" s="41">
        <v>25688</v>
      </c>
      <c r="P112" s="146">
        <f t="shared" si="40"/>
        <v>86408</v>
      </c>
      <c r="Q112" s="122">
        <v>59840</v>
      </c>
      <c r="R112" s="40">
        <v>0.23378378378378378</v>
      </c>
      <c r="S112" s="41">
        <v>25917</v>
      </c>
      <c r="T112" s="146">
        <f t="shared" si="41"/>
        <v>85757</v>
      </c>
      <c r="U112" s="122">
        <v>61160</v>
      </c>
      <c r="V112" s="40">
        <v>0.23378378378378378</v>
      </c>
      <c r="W112" s="41">
        <v>22935.814400000003</v>
      </c>
      <c r="X112" s="146">
        <f t="shared" si="42"/>
        <v>84095.814400000003</v>
      </c>
      <c r="Y112" s="122">
        <v>63800</v>
      </c>
      <c r="Z112" s="40">
        <v>0.23378378378378378</v>
      </c>
      <c r="AA112" s="41">
        <v>24771</v>
      </c>
      <c r="AB112" s="146">
        <f t="shared" si="43"/>
        <v>88571</v>
      </c>
      <c r="AC112" s="571">
        <v>255000</v>
      </c>
      <c r="AD112" s="563">
        <v>0.233783783783784</v>
      </c>
      <c r="AE112" s="570">
        <v>96900</v>
      </c>
      <c r="AF112" s="570">
        <f t="shared" si="51"/>
        <v>351900</v>
      </c>
      <c r="AG112" s="449">
        <f t="shared" si="44"/>
        <v>127344.62356302222</v>
      </c>
    </row>
    <row r="113" spans="1:41" x14ac:dyDescent="0.2">
      <c r="A113" s="7">
        <v>100</v>
      </c>
      <c r="B113" s="18" t="s">
        <v>114</v>
      </c>
      <c r="C113" s="451">
        <v>27440</v>
      </c>
      <c r="D113" s="453">
        <f t="shared" si="54"/>
        <v>29986.432000000001</v>
      </c>
      <c r="E113" s="115">
        <v>35150</v>
      </c>
      <c r="F113" s="190">
        <f t="shared" si="49"/>
        <v>36977.800000000003</v>
      </c>
      <c r="G113" s="271">
        <v>34019.576000000001</v>
      </c>
      <c r="H113" s="243">
        <f t="shared" si="38"/>
        <v>35754.574376000004</v>
      </c>
      <c r="I113" s="158">
        <f t="shared" si="39"/>
        <v>34239.602125333338</v>
      </c>
      <c r="K113" s="133">
        <v>100</v>
      </c>
      <c r="L113" s="246" t="s">
        <v>114</v>
      </c>
      <c r="M113" s="122">
        <v>31020</v>
      </c>
      <c r="N113" s="40">
        <v>0.2583783783783784</v>
      </c>
      <c r="O113" s="41">
        <v>13342</v>
      </c>
      <c r="P113" s="146">
        <f t="shared" si="40"/>
        <v>44362</v>
      </c>
      <c r="Q113" s="122">
        <v>28380</v>
      </c>
      <c r="R113" s="40">
        <v>0.2583783783783784</v>
      </c>
      <c r="S113" s="41">
        <v>13823</v>
      </c>
      <c r="T113" s="146">
        <f t="shared" si="41"/>
        <v>42203</v>
      </c>
      <c r="U113" s="122">
        <v>31020</v>
      </c>
      <c r="V113" s="40">
        <v>0.2583783783783784</v>
      </c>
      <c r="W113" s="41">
        <v>12019.576000000001</v>
      </c>
      <c r="X113" s="146">
        <f t="shared" si="42"/>
        <v>43039.576000000001</v>
      </c>
      <c r="Y113" s="122">
        <v>31900</v>
      </c>
      <c r="Z113" s="40">
        <v>0.2583783783783784</v>
      </c>
      <c r="AA113" s="41">
        <v>13702</v>
      </c>
      <c r="AB113" s="146">
        <f t="shared" si="43"/>
        <v>45602</v>
      </c>
      <c r="AC113" s="571">
        <v>87284.876449304604</v>
      </c>
      <c r="AD113" s="563">
        <v>0.25837837837837802</v>
      </c>
      <c r="AE113" s="570">
        <v>20358.3892384998</v>
      </c>
      <c r="AF113" s="570">
        <f t="shared" si="51"/>
        <v>107643.26568780441</v>
      </c>
      <c r="AG113" s="449">
        <f t="shared" si="44"/>
        <v>52848.240635522954</v>
      </c>
    </row>
    <row r="114" spans="1:41" x14ac:dyDescent="0.2">
      <c r="A114" s="7">
        <v>101</v>
      </c>
      <c r="B114" s="18" t="s">
        <v>69</v>
      </c>
      <c r="C114" s="451">
        <v>69580</v>
      </c>
      <c r="D114" s="453">
        <f t="shared" si="54"/>
        <v>76037.024000000005</v>
      </c>
      <c r="E114" s="115">
        <v>89205</v>
      </c>
      <c r="F114" s="190">
        <f t="shared" si="49"/>
        <v>93843.66</v>
      </c>
      <c r="G114" s="271">
        <v>86336.167199999996</v>
      </c>
      <c r="H114" s="243">
        <f t="shared" si="38"/>
        <v>90739.311727199994</v>
      </c>
      <c r="I114" s="158">
        <f t="shared" si="39"/>
        <v>86873.331909066663</v>
      </c>
      <c r="K114" s="133">
        <v>101</v>
      </c>
      <c r="L114" s="246" t="s">
        <v>69</v>
      </c>
      <c r="M114" s="122">
        <v>75600</v>
      </c>
      <c r="N114" s="40">
        <v>0.85</v>
      </c>
      <c r="O114" s="41">
        <v>33370</v>
      </c>
      <c r="P114" s="146">
        <f t="shared" si="40"/>
        <v>108970</v>
      </c>
      <c r="Q114" s="122">
        <v>70560</v>
      </c>
      <c r="R114" s="40">
        <v>0.85</v>
      </c>
      <c r="S114" s="41">
        <v>34887</v>
      </c>
      <c r="T114" s="146">
        <f t="shared" si="41"/>
        <v>105447</v>
      </c>
      <c r="U114" s="122">
        <v>78400</v>
      </c>
      <c r="V114" s="40">
        <v>0.85</v>
      </c>
      <c r="W114" s="41">
        <v>30336.167199999996</v>
      </c>
      <c r="X114" s="146">
        <f t="shared" si="42"/>
        <v>108736.1672</v>
      </c>
      <c r="Y114" s="122">
        <v>84560</v>
      </c>
      <c r="Z114" s="40">
        <v>0.85</v>
      </c>
      <c r="AA114" s="41">
        <v>33066</v>
      </c>
      <c r="AB114" s="146">
        <f t="shared" si="43"/>
        <v>117626</v>
      </c>
      <c r="AC114" s="571">
        <v>129438</v>
      </c>
      <c r="AD114" s="563">
        <v>0.85</v>
      </c>
      <c r="AE114" s="570">
        <v>14382</v>
      </c>
      <c r="AF114" s="570">
        <f t="shared" si="51"/>
        <v>143820</v>
      </c>
      <c r="AG114" s="449">
        <f t="shared" si="44"/>
        <v>111912.08318484445</v>
      </c>
    </row>
    <row r="115" spans="1:41" s="240" customFormat="1" x14ac:dyDescent="0.2">
      <c r="A115" s="661" t="s">
        <v>70</v>
      </c>
      <c r="B115" s="662"/>
      <c r="C115" s="180"/>
      <c r="D115" s="421"/>
      <c r="E115" s="180"/>
      <c r="F115" s="180"/>
      <c r="G115" s="111"/>
      <c r="H115" s="118"/>
      <c r="I115" s="119"/>
      <c r="J115" s="111"/>
      <c r="K115" s="205" t="s">
        <v>70</v>
      </c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5"/>
      <c r="AC115" s="595"/>
      <c r="AD115" s="233"/>
      <c r="AE115" s="595"/>
      <c r="AF115" s="233"/>
      <c r="AG115" s="233"/>
      <c r="AI115" s="111"/>
      <c r="AJ115" s="111"/>
      <c r="AO115" s="241"/>
    </row>
    <row r="116" spans="1:41" x14ac:dyDescent="0.2">
      <c r="A116" s="7">
        <v>102</v>
      </c>
      <c r="B116" s="13" t="s">
        <v>72</v>
      </c>
      <c r="C116" s="451">
        <v>26460</v>
      </c>
      <c r="D116" s="453">
        <f t="shared" ref="D116:D130" si="55">C116*9.28%+C116</f>
        <v>28915.488000000001</v>
      </c>
      <c r="E116" s="329" t="s">
        <v>593</v>
      </c>
      <c r="F116" s="332" t="s">
        <v>593</v>
      </c>
      <c r="G116" s="333" t="s">
        <v>593</v>
      </c>
      <c r="H116" s="332" t="s">
        <v>593</v>
      </c>
      <c r="I116" s="335" t="s">
        <v>593</v>
      </c>
      <c r="K116" s="133">
        <v>102</v>
      </c>
      <c r="L116" s="206" t="s">
        <v>72</v>
      </c>
      <c r="M116" s="123">
        <v>1655940</v>
      </c>
      <c r="N116" s="40">
        <v>1.4770270270270269</v>
      </c>
      <c r="O116" s="41">
        <v>246759</v>
      </c>
      <c r="P116" s="146">
        <f t="shared" si="40"/>
        <v>1902699</v>
      </c>
      <c r="Q116" s="123">
        <v>1482240</v>
      </c>
      <c r="R116" s="40">
        <v>1.4770270270270269</v>
      </c>
      <c r="S116" s="41">
        <v>255732</v>
      </c>
      <c r="T116" s="146">
        <f t="shared" si="41"/>
        <v>1737972</v>
      </c>
      <c r="U116" s="123" t="s">
        <v>593</v>
      </c>
      <c r="V116" s="40">
        <v>1.4770270270270269</v>
      </c>
      <c r="W116" s="41">
        <v>21500</v>
      </c>
      <c r="X116" s="146">
        <f>+W116</f>
        <v>21500</v>
      </c>
      <c r="Y116" s="123">
        <v>1702260</v>
      </c>
      <c r="Z116" s="40">
        <v>1.4770270270270269</v>
      </c>
      <c r="AA116" s="41">
        <v>255732</v>
      </c>
      <c r="AB116" s="146">
        <f t="shared" si="43"/>
        <v>1957992</v>
      </c>
      <c r="AC116" s="571">
        <v>1204208.0176802201</v>
      </c>
      <c r="AD116" s="563">
        <v>1.47702702702703</v>
      </c>
      <c r="AE116" s="570">
        <v>165210.87447932301</v>
      </c>
      <c r="AF116" s="570">
        <f t="shared" ref="AF116:AF130" si="56">IF(AND(AC116="",AE116=""),"",SUM(AC116,AE116))</f>
        <v>1369418.892159543</v>
      </c>
      <c r="AG116" s="449">
        <f t="shared" si="44"/>
        <v>1397916.3784319086</v>
      </c>
    </row>
    <row r="117" spans="1:41" x14ac:dyDescent="0.2">
      <c r="A117" s="7">
        <v>103</v>
      </c>
      <c r="B117" s="13" t="s">
        <v>73</v>
      </c>
      <c r="C117" s="451">
        <v>26460</v>
      </c>
      <c r="D117" s="453">
        <f t="shared" si="55"/>
        <v>28915.488000000001</v>
      </c>
      <c r="E117" s="329" t="s">
        <v>593</v>
      </c>
      <c r="F117" s="332" t="s">
        <v>593</v>
      </c>
      <c r="G117" s="333" t="s">
        <v>593</v>
      </c>
      <c r="H117" s="332" t="s">
        <v>593</v>
      </c>
      <c r="I117" s="335" t="s">
        <v>593</v>
      </c>
      <c r="K117" s="133">
        <v>103</v>
      </c>
      <c r="L117" s="206" t="s">
        <v>73</v>
      </c>
      <c r="M117" s="123">
        <v>2102100</v>
      </c>
      <c r="N117" s="40">
        <v>1.4770270270270269</v>
      </c>
      <c r="O117" s="41">
        <v>296367</v>
      </c>
      <c r="P117" s="146">
        <f t="shared" si="40"/>
        <v>2398467</v>
      </c>
      <c r="Q117" s="123">
        <v>2013900</v>
      </c>
      <c r="R117" s="40">
        <v>1.4770270270270269</v>
      </c>
      <c r="S117" s="41">
        <v>306952</v>
      </c>
      <c r="T117" s="146">
        <f t="shared" si="41"/>
        <v>2320852</v>
      </c>
      <c r="U117" s="123" t="s">
        <v>593</v>
      </c>
      <c r="V117" s="40">
        <v>1.4770270270270269</v>
      </c>
      <c r="W117" s="41">
        <v>21500</v>
      </c>
      <c r="X117" s="146">
        <f>+W117</f>
        <v>21500</v>
      </c>
      <c r="Y117" s="123">
        <v>2219700</v>
      </c>
      <c r="Z117" s="40">
        <v>1.4770270270270269</v>
      </c>
      <c r="AA117" s="41">
        <v>299014</v>
      </c>
      <c r="AB117" s="146">
        <f t="shared" si="43"/>
        <v>2518714</v>
      </c>
      <c r="AC117" s="571">
        <v>1230070.2032948299</v>
      </c>
      <c r="AD117" s="563">
        <v>1.47702702702703</v>
      </c>
      <c r="AE117" s="570">
        <v>41686.610437547497</v>
      </c>
      <c r="AF117" s="570">
        <f t="shared" si="56"/>
        <v>1271756.8137323775</v>
      </c>
      <c r="AG117" s="449">
        <f t="shared" si="44"/>
        <v>1706257.9627464756</v>
      </c>
    </row>
    <row r="118" spans="1:41" x14ac:dyDescent="0.2">
      <c r="A118" s="7">
        <v>104</v>
      </c>
      <c r="B118" s="13" t="s">
        <v>74</v>
      </c>
      <c r="C118" s="451">
        <v>517440</v>
      </c>
      <c r="D118" s="453">
        <f t="shared" si="55"/>
        <v>565458.43200000003</v>
      </c>
      <c r="E118" s="115">
        <v>663670</v>
      </c>
      <c r="F118" s="190">
        <f t="shared" ref="F118:F130" si="57">+E118*5.2%+E118</f>
        <v>698180.84</v>
      </c>
      <c r="G118" s="333" t="s">
        <v>593</v>
      </c>
      <c r="H118" s="332" t="s">
        <v>593</v>
      </c>
      <c r="I118" s="158">
        <f t="shared" si="39"/>
        <v>631819.63599999994</v>
      </c>
      <c r="K118" s="133">
        <v>104</v>
      </c>
      <c r="L118" s="206" t="s">
        <v>74</v>
      </c>
      <c r="M118" s="446" t="s">
        <v>593</v>
      </c>
      <c r="N118" s="40">
        <v>0.93648648648648647</v>
      </c>
      <c r="O118" s="41">
        <v>29699</v>
      </c>
      <c r="P118" s="146">
        <f>+O118</f>
        <v>29699</v>
      </c>
      <c r="Q118" s="446" t="s">
        <v>593</v>
      </c>
      <c r="R118" s="40">
        <v>0.93648648648648647</v>
      </c>
      <c r="S118" s="41">
        <v>30769</v>
      </c>
      <c r="T118" s="146">
        <f t="shared" ref="T118" si="58">+S118</f>
        <v>30769</v>
      </c>
      <c r="U118" s="122">
        <v>1609620</v>
      </c>
      <c r="V118" s="40">
        <v>0.93648648648648647</v>
      </c>
      <c r="W118" s="41">
        <v>26755.936799999999</v>
      </c>
      <c r="X118" s="146">
        <v>224326.37280000001</v>
      </c>
      <c r="Y118" s="446" t="s">
        <v>593</v>
      </c>
      <c r="Z118" s="40">
        <v>0.93648648648648647</v>
      </c>
      <c r="AA118" s="41">
        <v>30234</v>
      </c>
      <c r="AB118" s="146">
        <f>+AA118</f>
        <v>30234</v>
      </c>
      <c r="AC118" s="571">
        <v>4194043.8004105701</v>
      </c>
      <c r="AD118" s="563">
        <v>0.93648648648648602</v>
      </c>
      <c r="AE118" s="570">
        <v>86608.545913559894</v>
      </c>
      <c r="AF118" s="570">
        <f t="shared" si="56"/>
        <v>4280652.34632413</v>
      </c>
      <c r="AG118" s="449">
        <f t="shared" si="44"/>
        <v>871250.05918735499</v>
      </c>
    </row>
    <row r="119" spans="1:41" x14ac:dyDescent="0.2">
      <c r="A119" s="7">
        <v>105</v>
      </c>
      <c r="B119" s="13" t="s">
        <v>75</v>
      </c>
      <c r="C119" s="451">
        <v>609560</v>
      </c>
      <c r="D119" s="453">
        <f t="shared" si="55"/>
        <v>666127.16799999995</v>
      </c>
      <c r="E119" s="115">
        <v>781755</v>
      </c>
      <c r="F119" s="190">
        <f t="shared" si="57"/>
        <v>822406.26</v>
      </c>
      <c r="G119" s="333" t="s">
        <v>593</v>
      </c>
      <c r="H119" s="332" t="s">
        <v>593</v>
      </c>
      <c r="I119" s="158">
        <f t="shared" si="39"/>
        <v>744266.71399999992</v>
      </c>
      <c r="K119" s="133">
        <v>105</v>
      </c>
      <c r="L119" s="206" t="s">
        <v>75</v>
      </c>
      <c r="M119" s="122">
        <v>24650</v>
      </c>
      <c r="N119" s="40">
        <v>0.50405405405405401</v>
      </c>
      <c r="O119" s="41">
        <v>11030</v>
      </c>
      <c r="P119" s="146">
        <f t="shared" si="40"/>
        <v>35680</v>
      </c>
      <c r="Q119" s="122">
        <v>22440</v>
      </c>
      <c r="R119" s="40">
        <v>0.50405405405405401</v>
      </c>
      <c r="S119" s="41">
        <v>11227</v>
      </c>
      <c r="T119" s="146">
        <f t="shared" si="41"/>
        <v>33667</v>
      </c>
      <c r="U119" s="122">
        <v>2072700</v>
      </c>
      <c r="V119" s="40">
        <v>0.50405405405405401</v>
      </c>
      <c r="W119" s="41">
        <v>9847.8816000000006</v>
      </c>
      <c r="X119" s="146">
        <v>264613.75919999997</v>
      </c>
      <c r="Y119" s="122">
        <v>25330</v>
      </c>
      <c r="Z119" s="40">
        <v>0.50405405405405401</v>
      </c>
      <c r="AA119" s="41">
        <v>10833</v>
      </c>
      <c r="AB119" s="146">
        <f t="shared" si="43"/>
        <v>36163</v>
      </c>
      <c r="AC119" s="571">
        <v>2296068.08248747</v>
      </c>
      <c r="AD119" s="563">
        <v>0.50405405405405401</v>
      </c>
      <c r="AE119" s="570">
        <v>313427.36723202502</v>
      </c>
      <c r="AF119" s="570">
        <f t="shared" si="56"/>
        <v>2609495.4497194951</v>
      </c>
      <c r="AG119" s="449">
        <f t="shared" si="44"/>
        <v>620647.65381991584</v>
      </c>
    </row>
    <row r="120" spans="1:41" x14ac:dyDescent="0.2">
      <c r="A120" s="7">
        <v>106</v>
      </c>
      <c r="B120" s="13" t="s">
        <v>76</v>
      </c>
      <c r="C120" s="451">
        <v>21560</v>
      </c>
      <c r="D120" s="453">
        <f t="shared" si="55"/>
        <v>23560.768</v>
      </c>
      <c r="E120" s="115">
        <v>27645</v>
      </c>
      <c r="F120" s="190">
        <f t="shared" si="57"/>
        <v>29082.54</v>
      </c>
      <c r="G120" s="271">
        <v>26755.936799999999</v>
      </c>
      <c r="H120" s="243">
        <f t="shared" si="38"/>
        <v>28120.489576799999</v>
      </c>
      <c r="I120" s="158">
        <f t="shared" si="39"/>
        <v>26921.265858933333</v>
      </c>
      <c r="K120" s="133">
        <v>106</v>
      </c>
      <c r="L120" s="206" t="s">
        <v>76</v>
      </c>
      <c r="M120" s="123">
        <v>281160</v>
      </c>
      <c r="N120" s="40">
        <v>0.60432432432432437</v>
      </c>
      <c r="O120" s="41">
        <v>118084</v>
      </c>
      <c r="P120" s="146">
        <f t="shared" si="40"/>
        <v>399244</v>
      </c>
      <c r="Q120" s="123">
        <v>263340</v>
      </c>
      <c r="R120" s="40">
        <v>0.60432432432432437</v>
      </c>
      <c r="S120" s="41">
        <v>120231</v>
      </c>
      <c r="T120" s="146">
        <f t="shared" si="41"/>
        <v>383571</v>
      </c>
      <c r="U120" s="123" t="s">
        <v>593</v>
      </c>
      <c r="V120" s="40">
        <v>0.60432432432432437</v>
      </c>
      <c r="W120" s="41">
        <v>107348.68079999997</v>
      </c>
      <c r="X120" s="146">
        <v>26755.936799999999</v>
      </c>
      <c r="Y120" s="123">
        <v>289080</v>
      </c>
      <c r="Z120" s="40">
        <v>0.60432432432432437</v>
      </c>
      <c r="AA120" s="41">
        <v>120231</v>
      </c>
      <c r="AB120" s="146">
        <f t="shared" si="43"/>
        <v>409311</v>
      </c>
      <c r="AC120" s="446" t="s">
        <v>593</v>
      </c>
      <c r="AD120" s="563">
        <v>0.60432432432432404</v>
      </c>
      <c r="AE120" s="570">
        <v>71096.764641160393</v>
      </c>
      <c r="AF120" s="570">
        <f t="shared" si="56"/>
        <v>71096.764641160393</v>
      </c>
      <c r="AG120" s="449">
        <f t="shared" si="44"/>
        <v>219483.32788334895</v>
      </c>
    </row>
    <row r="121" spans="1:41" x14ac:dyDescent="0.2">
      <c r="A121" s="7">
        <v>107</v>
      </c>
      <c r="B121" s="18" t="s">
        <v>77</v>
      </c>
      <c r="C121" s="451">
        <v>21560</v>
      </c>
      <c r="D121" s="453">
        <f t="shared" si="55"/>
        <v>23560.768</v>
      </c>
      <c r="E121" s="115">
        <v>27740</v>
      </c>
      <c r="F121" s="190">
        <f t="shared" si="57"/>
        <v>29182.48</v>
      </c>
      <c r="G121" s="271">
        <v>26847.881600000001</v>
      </c>
      <c r="H121" s="243">
        <f t="shared" si="38"/>
        <v>28217.123561600001</v>
      </c>
      <c r="I121" s="158">
        <f t="shared" si="39"/>
        <v>26986.790520533334</v>
      </c>
      <c r="K121" s="133">
        <v>107</v>
      </c>
      <c r="L121" s="246" t="s">
        <v>77</v>
      </c>
      <c r="M121" s="122">
        <v>23460</v>
      </c>
      <c r="N121" s="40">
        <v>0.33648648648648649</v>
      </c>
      <c r="O121" s="41">
        <v>9588</v>
      </c>
      <c r="P121" s="146">
        <f t="shared" si="40"/>
        <v>33048</v>
      </c>
      <c r="Q121" s="122">
        <v>22950</v>
      </c>
      <c r="R121" s="40">
        <v>0.33648648648648649</v>
      </c>
      <c r="S121" s="41">
        <v>9588</v>
      </c>
      <c r="T121" s="146">
        <f t="shared" si="41"/>
        <v>32538</v>
      </c>
      <c r="U121" s="122">
        <v>25330</v>
      </c>
      <c r="V121" s="40">
        <v>0.33648648648648649</v>
      </c>
      <c r="W121" s="41">
        <v>8560.6543999999994</v>
      </c>
      <c r="X121" s="146">
        <v>9847.8816000000006</v>
      </c>
      <c r="Y121" s="122">
        <v>24990</v>
      </c>
      <c r="Z121" s="40">
        <v>0.33648648648648649</v>
      </c>
      <c r="AA121" s="41">
        <v>9246</v>
      </c>
      <c r="AB121" s="146">
        <f t="shared" si="43"/>
        <v>34236</v>
      </c>
      <c r="AC121" s="571">
        <v>87284.876449304604</v>
      </c>
      <c r="AD121" s="563">
        <v>0.33648648648648599</v>
      </c>
      <c r="AE121" s="570">
        <v>20358.3892384998</v>
      </c>
      <c r="AF121" s="570">
        <f t="shared" si="56"/>
        <v>107643.26568780441</v>
      </c>
      <c r="AG121" s="449">
        <f t="shared" si="44"/>
        <v>40716.656301389623</v>
      </c>
    </row>
    <row r="122" spans="1:41" x14ac:dyDescent="0.2">
      <c r="A122" s="7">
        <v>108</v>
      </c>
      <c r="B122" s="18" t="s">
        <v>116</v>
      </c>
      <c r="C122" s="451">
        <v>245980</v>
      </c>
      <c r="D122" s="453">
        <f t="shared" si="55"/>
        <v>268806.94400000002</v>
      </c>
      <c r="E122" s="115">
        <v>315495</v>
      </c>
      <c r="F122" s="190">
        <f t="shared" si="57"/>
        <v>331900.74</v>
      </c>
      <c r="G122" s="271">
        <v>305348.68079999997</v>
      </c>
      <c r="H122" s="243">
        <f t="shared" si="38"/>
        <v>320921.4635208</v>
      </c>
      <c r="I122" s="158">
        <f t="shared" si="39"/>
        <v>307209.71584026667</v>
      </c>
      <c r="K122" s="133">
        <v>108</v>
      </c>
      <c r="L122" s="246" t="s">
        <v>116</v>
      </c>
      <c r="M122" s="122">
        <v>0</v>
      </c>
      <c r="N122" s="40">
        <v>1.2327027027027027</v>
      </c>
      <c r="O122" s="41">
        <v>0</v>
      </c>
      <c r="P122" s="146">
        <f t="shared" si="40"/>
        <v>0</v>
      </c>
      <c r="Q122" s="122">
        <v>0</v>
      </c>
      <c r="R122" s="40">
        <v>1.2327027027027027</v>
      </c>
      <c r="S122" s="41">
        <v>0</v>
      </c>
      <c r="T122" s="146">
        <f t="shared" si="41"/>
        <v>0</v>
      </c>
      <c r="U122" s="122">
        <v>295020</v>
      </c>
      <c r="V122" s="40">
        <v>1.2327027027027027</v>
      </c>
      <c r="W122" s="41"/>
      <c r="X122" s="146">
        <v>107348.68079999997</v>
      </c>
      <c r="Y122" s="122">
        <v>0</v>
      </c>
      <c r="Z122" s="40">
        <v>1.2327027027027027</v>
      </c>
      <c r="AA122" s="41">
        <v>0</v>
      </c>
      <c r="AB122" s="146">
        <f t="shared" si="43"/>
        <v>0</v>
      </c>
      <c r="AC122" s="571">
        <v>790413.04784648097</v>
      </c>
      <c r="AD122" s="563">
        <v>1.2327027027027</v>
      </c>
      <c r="AE122" s="570">
        <v>38486.1649677397</v>
      </c>
      <c r="AF122" s="570">
        <f t="shared" si="56"/>
        <v>828899.21281422069</v>
      </c>
      <c r="AG122" s="449">
        <f t="shared" si="44"/>
        <v>207242.93490908123</v>
      </c>
    </row>
    <row r="123" spans="1:41" x14ac:dyDescent="0.2">
      <c r="A123" s="7">
        <v>109</v>
      </c>
      <c r="B123" s="18" t="s">
        <v>117</v>
      </c>
      <c r="C123" s="451">
        <v>20580</v>
      </c>
      <c r="D123" s="453">
        <f t="shared" si="55"/>
        <v>22489.824000000001</v>
      </c>
      <c r="E123" s="115">
        <v>26410</v>
      </c>
      <c r="F123" s="190">
        <f t="shared" si="57"/>
        <v>27783.32</v>
      </c>
      <c r="G123" s="271">
        <v>25560.654399999999</v>
      </c>
      <c r="H123" s="243">
        <f t="shared" si="38"/>
        <v>26864.247774399999</v>
      </c>
      <c r="I123" s="158">
        <f t="shared" si="39"/>
        <v>25712.463924799998</v>
      </c>
      <c r="K123" s="133">
        <v>109</v>
      </c>
      <c r="L123" s="246" t="s">
        <v>117</v>
      </c>
      <c r="M123" s="122">
        <v>0</v>
      </c>
      <c r="N123" s="40">
        <v>5.0270270270270272</v>
      </c>
      <c r="O123" s="41">
        <v>0</v>
      </c>
      <c r="P123" s="146">
        <f t="shared" si="40"/>
        <v>0</v>
      </c>
      <c r="Q123" s="122">
        <v>0</v>
      </c>
      <c r="R123" s="40">
        <v>5.0270270270270272</v>
      </c>
      <c r="S123" s="41">
        <v>0</v>
      </c>
      <c r="T123" s="146">
        <f t="shared" si="41"/>
        <v>0</v>
      </c>
      <c r="U123" s="122">
        <v>25160</v>
      </c>
      <c r="V123" s="40">
        <v>5.0270270270270272</v>
      </c>
      <c r="W123" s="41"/>
      <c r="X123" s="146">
        <v>8560.6543999999994</v>
      </c>
      <c r="Y123" s="122">
        <v>0</v>
      </c>
      <c r="Z123" s="40">
        <v>5.0270270270270272</v>
      </c>
      <c r="AA123" s="41">
        <v>0</v>
      </c>
      <c r="AB123" s="146">
        <f t="shared" si="43"/>
        <v>0</v>
      </c>
      <c r="AC123" s="571">
        <v>335580</v>
      </c>
      <c r="AD123" s="563">
        <v>5.0270270270270299</v>
      </c>
      <c r="AE123" s="570">
        <v>71910</v>
      </c>
      <c r="AF123" s="570">
        <f t="shared" si="56"/>
        <v>407490</v>
      </c>
      <c r="AG123" s="449">
        <f t="shared" si="44"/>
        <v>73627.18638746666</v>
      </c>
    </row>
    <row r="124" spans="1:41" x14ac:dyDescent="0.2">
      <c r="A124" s="7">
        <v>110</v>
      </c>
      <c r="B124" s="18" t="s">
        <v>167</v>
      </c>
      <c r="C124" s="451">
        <v>318500</v>
      </c>
      <c r="D124" s="453">
        <f t="shared" si="55"/>
        <v>348056.8</v>
      </c>
      <c r="E124" s="115">
        <v>442225</v>
      </c>
      <c r="F124" s="190">
        <f t="shared" si="57"/>
        <v>465220.7</v>
      </c>
      <c r="G124" s="271">
        <v>428003.04399999999</v>
      </c>
      <c r="H124" s="243">
        <f t="shared" si="38"/>
        <v>449831.19924400002</v>
      </c>
      <c r="I124" s="158">
        <f t="shared" si="39"/>
        <v>421036.23308133334</v>
      </c>
      <c r="K124" s="133">
        <v>110</v>
      </c>
      <c r="L124" s="246" t="s">
        <v>167</v>
      </c>
      <c r="M124" s="122">
        <v>576000</v>
      </c>
      <c r="N124" s="40">
        <v>5.0270270270270272</v>
      </c>
      <c r="O124" s="41">
        <v>166503</v>
      </c>
      <c r="P124" s="146">
        <f t="shared" si="40"/>
        <v>742503</v>
      </c>
      <c r="Q124" s="122">
        <v>524000</v>
      </c>
      <c r="R124" s="40">
        <v>5.0270270270270272</v>
      </c>
      <c r="S124" s="41">
        <v>169503</v>
      </c>
      <c r="T124" s="146">
        <f t="shared" si="41"/>
        <v>693503</v>
      </c>
      <c r="U124" s="122">
        <v>600000</v>
      </c>
      <c r="V124" s="40">
        <v>5.0270270270270272</v>
      </c>
      <c r="W124" s="41">
        <v>150003.04399999999</v>
      </c>
      <c r="X124" s="146">
        <v>150003.04399999999</v>
      </c>
      <c r="Y124" s="122">
        <v>608000</v>
      </c>
      <c r="Z124" s="40">
        <v>5.0270270270270272</v>
      </c>
      <c r="AA124" s="41">
        <v>171003</v>
      </c>
      <c r="AB124" s="146">
        <f t="shared" si="43"/>
        <v>779003</v>
      </c>
      <c r="AC124" s="571">
        <v>1414338.2757989201</v>
      </c>
      <c r="AD124" s="563">
        <v>5.0270270270270299</v>
      </c>
      <c r="AE124" s="570">
        <v>26023.824274700099</v>
      </c>
      <c r="AF124" s="570">
        <f t="shared" si="56"/>
        <v>1440362.1000736202</v>
      </c>
      <c r="AG124" s="449">
        <f t="shared" si="44"/>
        <v>704401.72952582559</v>
      </c>
    </row>
    <row r="125" spans="1:41" x14ac:dyDescent="0.2">
      <c r="A125" s="7">
        <v>111</v>
      </c>
      <c r="B125" s="18" t="s">
        <v>78</v>
      </c>
      <c r="C125" s="451">
        <v>156800</v>
      </c>
      <c r="D125" s="453">
        <f t="shared" si="55"/>
        <v>171351.04000000001</v>
      </c>
      <c r="E125" s="115">
        <v>201115</v>
      </c>
      <c r="F125" s="190">
        <f t="shared" si="57"/>
        <v>211572.98</v>
      </c>
      <c r="G125" s="271">
        <v>194647.1416</v>
      </c>
      <c r="H125" s="243">
        <f t="shared" si="38"/>
        <v>204574.14582159999</v>
      </c>
      <c r="I125" s="158">
        <f t="shared" si="39"/>
        <v>195832.72194053335</v>
      </c>
      <c r="K125" s="133">
        <v>111</v>
      </c>
      <c r="L125" s="246" t="s">
        <v>78</v>
      </c>
      <c r="M125" s="446" t="s">
        <v>593</v>
      </c>
      <c r="N125" s="40">
        <v>5.0270270270270272</v>
      </c>
      <c r="O125" s="41">
        <v>308000</v>
      </c>
      <c r="P125" s="146">
        <f>+O125</f>
        <v>308000</v>
      </c>
      <c r="Q125" s="446" t="s">
        <v>593</v>
      </c>
      <c r="R125" s="40">
        <v>5.0270270270270272</v>
      </c>
      <c r="S125" s="41">
        <v>322000</v>
      </c>
      <c r="T125" s="146">
        <f t="shared" ref="T125" si="59">+S125</f>
        <v>322000</v>
      </c>
      <c r="U125" s="446" t="s">
        <v>593</v>
      </c>
      <c r="V125" s="40">
        <v>5.0270270270270272</v>
      </c>
      <c r="W125" s="41">
        <v>280000</v>
      </c>
      <c r="X125" s="146">
        <v>280000</v>
      </c>
      <c r="Y125" s="446" t="s">
        <v>593</v>
      </c>
      <c r="Z125" s="40">
        <v>5.0270270270270272</v>
      </c>
      <c r="AA125" s="41">
        <v>316400</v>
      </c>
      <c r="AB125" s="146">
        <f>+AA125</f>
        <v>316400</v>
      </c>
      <c r="AC125" s="446" t="s">
        <v>593</v>
      </c>
      <c r="AD125" s="563">
        <v>5.0270270270270299</v>
      </c>
      <c r="AE125" s="570">
        <v>369764.59882486903</v>
      </c>
      <c r="AF125" s="570">
        <f t="shared" si="56"/>
        <v>369764.59882486903</v>
      </c>
      <c r="AG125" s="449">
        <f t="shared" si="44"/>
        <v>298666.22012756701</v>
      </c>
    </row>
    <row r="126" spans="1:41" x14ac:dyDescent="0.2">
      <c r="A126" s="7">
        <v>112</v>
      </c>
      <c r="B126" s="18" t="s">
        <v>79</v>
      </c>
      <c r="C126" s="451">
        <v>189140</v>
      </c>
      <c r="D126" s="453">
        <f t="shared" si="55"/>
        <v>206692.19200000001</v>
      </c>
      <c r="E126" s="115">
        <v>242630</v>
      </c>
      <c r="F126" s="190">
        <f t="shared" si="57"/>
        <v>255246.76</v>
      </c>
      <c r="G126" s="271">
        <v>234827.01920000001</v>
      </c>
      <c r="H126" s="243">
        <f t="shared" si="38"/>
        <v>246803.19717920001</v>
      </c>
      <c r="I126" s="158">
        <f t="shared" si="39"/>
        <v>236247.38305973334</v>
      </c>
      <c r="K126" s="133">
        <v>112</v>
      </c>
      <c r="L126" s="246" t="s">
        <v>79</v>
      </c>
      <c r="M126" s="122">
        <v>211140</v>
      </c>
      <c r="N126" s="40">
        <v>5.0270270270270272</v>
      </c>
      <c r="O126" s="41">
        <v>90828</v>
      </c>
      <c r="P126" s="146">
        <f t="shared" si="40"/>
        <v>301968</v>
      </c>
      <c r="Q126" s="122">
        <v>205020</v>
      </c>
      <c r="R126" s="40">
        <v>5.0270270270270272</v>
      </c>
      <c r="S126" s="41">
        <v>91646</v>
      </c>
      <c r="T126" s="146">
        <f t="shared" si="41"/>
        <v>296666</v>
      </c>
      <c r="U126" s="122">
        <v>218790</v>
      </c>
      <c r="V126" s="40">
        <v>5.0270270270270272</v>
      </c>
      <c r="W126" s="41">
        <v>81827.01920000001</v>
      </c>
      <c r="X126" s="146">
        <v>81827.01920000001</v>
      </c>
      <c r="Y126" s="122">
        <v>232560</v>
      </c>
      <c r="Z126" s="40">
        <v>5.0270270270270272</v>
      </c>
      <c r="AA126" s="41">
        <v>93283</v>
      </c>
      <c r="AB126" s="146">
        <f t="shared" si="43"/>
        <v>325843</v>
      </c>
      <c r="AC126" s="571">
        <v>507545.39268669701</v>
      </c>
      <c r="AD126" s="563">
        <v>5.0270270270270299</v>
      </c>
      <c r="AE126" s="570">
        <v>126336.77672736401</v>
      </c>
      <c r="AF126" s="570">
        <f t="shared" si="56"/>
        <v>633882.16941406101</v>
      </c>
      <c r="AG126" s="449">
        <f t="shared" si="44"/>
        <v>312738.92861229903</v>
      </c>
    </row>
    <row r="127" spans="1:41" x14ac:dyDescent="0.2">
      <c r="A127" s="7">
        <v>113</v>
      </c>
      <c r="B127" s="18" t="s">
        <v>80</v>
      </c>
      <c r="C127" s="451">
        <v>299880</v>
      </c>
      <c r="D127" s="453">
        <f t="shared" si="55"/>
        <v>327708.864</v>
      </c>
      <c r="E127" s="115">
        <v>384560</v>
      </c>
      <c r="F127" s="190">
        <f t="shared" si="57"/>
        <v>404557.12</v>
      </c>
      <c r="G127" s="271">
        <v>372192.55040000001</v>
      </c>
      <c r="H127" s="243">
        <f t="shared" si="38"/>
        <v>391174.37047040003</v>
      </c>
      <c r="I127" s="158">
        <f t="shared" si="39"/>
        <v>374480.11815679999</v>
      </c>
      <c r="K127" s="133">
        <v>113</v>
      </c>
      <c r="L127" s="246" t="s">
        <v>80</v>
      </c>
      <c r="M127" s="122">
        <v>341220</v>
      </c>
      <c r="N127" s="40">
        <v>5.0270270270270272</v>
      </c>
      <c r="O127" s="41">
        <v>144514</v>
      </c>
      <c r="P127" s="146">
        <f t="shared" si="40"/>
        <v>485734</v>
      </c>
      <c r="Q127" s="122">
        <v>312180</v>
      </c>
      <c r="R127" s="40">
        <v>5.0270270270270272</v>
      </c>
      <c r="S127" s="41">
        <v>149721</v>
      </c>
      <c r="T127" s="146">
        <f t="shared" si="41"/>
        <v>461901</v>
      </c>
      <c r="U127" s="122">
        <v>355740</v>
      </c>
      <c r="V127" s="40">
        <v>5.0270270270270272</v>
      </c>
      <c r="W127" s="41">
        <v>130192.55040000001</v>
      </c>
      <c r="X127" s="146">
        <v>130192.55040000001</v>
      </c>
      <c r="Y127" s="122">
        <v>360580</v>
      </c>
      <c r="Z127" s="40">
        <v>5.0270270270270272</v>
      </c>
      <c r="AA127" s="41">
        <v>143212</v>
      </c>
      <c r="AB127" s="146">
        <f t="shared" si="43"/>
        <v>503792</v>
      </c>
      <c r="AC127" s="571">
        <v>538256.73810404504</v>
      </c>
      <c r="AD127" s="563">
        <v>5.0270270270270299</v>
      </c>
      <c r="AE127" s="570">
        <v>136164.407260915</v>
      </c>
      <c r="AF127" s="570">
        <f t="shared" si="56"/>
        <v>674421.14536496007</v>
      </c>
      <c r="AG127" s="449">
        <f t="shared" si="44"/>
        <v>438420.1356536267</v>
      </c>
    </row>
    <row r="128" spans="1:41" x14ac:dyDescent="0.2">
      <c r="A128" s="7">
        <v>114</v>
      </c>
      <c r="B128" s="18" t="s">
        <v>81</v>
      </c>
      <c r="C128" s="451">
        <v>286160</v>
      </c>
      <c r="D128" s="453">
        <f t="shared" si="55"/>
        <v>312715.64799999999</v>
      </c>
      <c r="E128" s="115">
        <v>367080</v>
      </c>
      <c r="F128" s="190">
        <f t="shared" si="57"/>
        <v>386168.16</v>
      </c>
      <c r="G128" s="271">
        <v>355274.70719999995</v>
      </c>
      <c r="H128" s="243">
        <f t="shared" si="38"/>
        <v>373393.71726719994</v>
      </c>
      <c r="I128" s="158">
        <f t="shared" si="39"/>
        <v>357425.8417557333</v>
      </c>
      <c r="K128" s="133">
        <v>114</v>
      </c>
      <c r="L128" s="246" t="s">
        <v>81</v>
      </c>
      <c r="M128" s="122">
        <v>330330</v>
      </c>
      <c r="N128" s="40">
        <v>5.0270270270270272</v>
      </c>
      <c r="O128" s="41">
        <v>137945</v>
      </c>
      <c r="P128" s="146">
        <f t="shared" si="40"/>
        <v>468275</v>
      </c>
      <c r="Q128" s="122">
        <v>304920</v>
      </c>
      <c r="R128" s="40">
        <v>5.0270270270270272</v>
      </c>
      <c r="S128" s="41">
        <v>141673</v>
      </c>
      <c r="T128" s="146">
        <f t="shared" si="41"/>
        <v>446593</v>
      </c>
      <c r="U128" s="122">
        <v>337260</v>
      </c>
      <c r="V128" s="40">
        <v>5.0270270270270272</v>
      </c>
      <c r="W128" s="41">
        <v>124274.70719999995</v>
      </c>
      <c r="X128" s="146">
        <v>124274.70719999995</v>
      </c>
      <c r="Y128" s="122">
        <v>346500</v>
      </c>
      <c r="Z128" s="40">
        <v>5.0270270270270272</v>
      </c>
      <c r="AA128" s="41">
        <v>136702</v>
      </c>
      <c r="AB128" s="146">
        <f t="shared" si="43"/>
        <v>483202</v>
      </c>
      <c r="AC128" s="571">
        <v>691813.46519078501</v>
      </c>
      <c r="AD128" s="563">
        <v>5.0270270270270299</v>
      </c>
      <c r="AE128" s="570">
        <v>173632.24867008001</v>
      </c>
      <c r="AF128" s="570">
        <f t="shared" si="56"/>
        <v>865445.71386086498</v>
      </c>
      <c r="AG128" s="449">
        <f t="shared" si="44"/>
        <v>457536.04380276642</v>
      </c>
    </row>
    <row r="129" spans="1:41" x14ac:dyDescent="0.2">
      <c r="A129" s="7">
        <v>115</v>
      </c>
      <c r="B129" s="18" t="s">
        <v>82</v>
      </c>
      <c r="C129" s="451">
        <v>224420</v>
      </c>
      <c r="D129" s="453">
        <f t="shared" si="55"/>
        <v>245246.17600000001</v>
      </c>
      <c r="E129" s="115">
        <v>287850</v>
      </c>
      <c r="F129" s="190">
        <f t="shared" si="57"/>
        <v>302818.2</v>
      </c>
      <c r="G129" s="271">
        <v>278592.74400000001</v>
      </c>
      <c r="H129" s="243">
        <f t="shared" si="38"/>
        <v>292800.97394400003</v>
      </c>
      <c r="I129" s="158">
        <f t="shared" si="39"/>
        <v>280288.4499813334</v>
      </c>
      <c r="K129" s="133">
        <v>115</v>
      </c>
      <c r="L129" s="246" t="s">
        <v>82</v>
      </c>
      <c r="M129" s="122">
        <v>257020</v>
      </c>
      <c r="N129" s="40">
        <v>1.2327027027027027</v>
      </c>
      <c r="O129" s="41">
        <v>107352</v>
      </c>
      <c r="P129" s="146">
        <f t="shared" si="40"/>
        <v>364372</v>
      </c>
      <c r="Q129" s="122">
        <v>229870</v>
      </c>
      <c r="R129" s="40">
        <v>1.2327027027027027</v>
      </c>
      <c r="S129" s="41">
        <v>112232</v>
      </c>
      <c r="T129" s="146">
        <f t="shared" si="41"/>
        <v>342102</v>
      </c>
      <c r="U129" s="122">
        <v>264260</v>
      </c>
      <c r="V129" s="40">
        <v>1.2327027027027027</v>
      </c>
      <c r="W129" s="41">
        <v>97592.744000000006</v>
      </c>
      <c r="X129" s="146">
        <v>97592.744000000006</v>
      </c>
      <c r="Y129" s="122">
        <v>273310</v>
      </c>
      <c r="Z129" s="40">
        <v>1.2327027027027027</v>
      </c>
      <c r="AA129" s="41">
        <v>105400</v>
      </c>
      <c r="AB129" s="146">
        <f t="shared" si="43"/>
        <v>378710</v>
      </c>
      <c r="AC129" s="571">
        <v>586748.33613143698</v>
      </c>
      <c r="AD129" s="563">
        <v>1.2327027027027</v>
      </c>
      <c r="AE129" s="570">
        <v>146792.149161918</v>
      </c>
      <c r="AF129" s="570">
        <f t="shared" si="56"/>
        <v>733540.48529335496</v>
      </c>
      <c r="AG129" s="449">
        <f t="shared" si="44"/>
        <v>366100.94654578139</v>
      </c>
    </row>
    <row r="130" spans="1:41" x14ac:dyDescent="0.2">
      <c r="A130" s="7">
        <v>116</v>
      </c>
      <c r="B130" s="18" t="s">
        <v>83</v>
      </c>
      <c r="C130" s="451">
        <v>222460</v>
      </c>
      <c r="D130" s="453">
        <f t="shared" si="55"/>
        <v>243104.288</v>
      </c>
      <c r="E130" s="115">
        <v>285285</v>
      </c>
      <c r="F130" s="190">
        <f t="shared" si="57"/>
        <v>300119.82</v>
      </c>
      <c r="G130" s="271">
        <v>276110.23440000002</v>
      </c>
      <c r="H130" s="243">
        <f t="shared" si="38"/>
        <v>290191.85635439999</v>
      </c>
      <c r="I130" s="158">
        <f t="shared" si="39"/>
        <v>277805.32145146671</v>
      </c>
      <c r="K130" s="133">
        <v>116</v>
      </c>
      <c r="L130" s="246" t="s">
        <v>83</v>
      </c>
      <c r="M130" s="122">
        <v>252390</v>
      </c>
      <c r="N130" s="40">
        <v>5.0270270270270272</v>
      </c>
      <c r="O130" s="41">
        <v>107792</v>
      </c>
      <c r="P130" s="146">
        <f t="shared" si="40"/>
        <v>360182</v>
      </c>
      <c r="Q130" s="122">
        <v>243440</v>
      </c>
      <c r="R130" s="40">
        <v>5.0270270270270272</v>
      </c>
      <c r="S130" s="41">
        <v>110706</v>
      </c>
      <c r="T130" s="146">
        <f t="shared" si="41"/>
        <v>354146</v>
      </c>
      <c r="U130" s="122">
        <v>268500</v>
      </c>
      <c r="V130" s="40">
        <v>5.0270270270270272</v>
      </c>
      <c r="W130" s="41">
        <v>97110.234400000016</v>
      </c>
      <c r="X130" s="146">
        <v>97110.234400000016</v>
      </c>
      <c r="Y130" s="122">
        <v>270290</v>
      </c>
      <c r="Z130" s="40">
        <v>5.0270270270270272</v>
      </c>
      <c r="AA130" s="41">
        <v>107792</v>
      </c>
      <c r="AB130" s="146">
        <f t="shared" si="43"/>
        <v>378082</v>
      </c>
      <c r="AC130" s="571">
        <v>593213.88253508904</v>
      </c>
      <c r="AD130" s="563">
        <v>5.0270270270270299</v>
      </c>
      <c r="AE130" s="570">
        <v>148311.55256677701</v>
      </c>
      <c r="AF130" s="570">
        <f t="shared" si="56"/>
        <v>741525.43510186602</v>
      </c>
      <c r="AG130" s="449">
        <f t="shared" si="44"/>
        <v>368141.83182555548</v>
      </c>
    </row>
    <row r="131" spans="1:41" s="240" customFormat="1" x14ac:dyDescent="0.2">
      <c r="A131" s="659" t="s">
        <v>84</v>
      </c>
      <c r="B131" s="660"/>
      <c r="C131" s="232"/>
      <c r="D131" s="410"/>
      <c r="E131" s="232"/>
      <c r="F131" s="232"/>
      <c r="G131" s="111"/>
      <c r="H131" s="118"/>
      <c r="I131" s="119"/>
      <c r="J131" s="111"/>
      <c r="K131" s="247" t="s">
        <v>84</v>
      </c>
      <c r="L131" s="247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5"/>
      <c r="AC131" s="600"/>
      <c r="AD131" s="387"/>
      <c r="AE131" s="600"/>
      <c r="AF131" s="387"/>
      <c r="AG131" s="387"/>
      <c r="AI131" s="111"/>
      <c r="AJ131" s="111"/>
      <c r="AO131" s="241"/>
    </row>
    <row r="132" spans="1:41" x14ac:dyDescent="0.2">
      <c r="A132" s="7">
        <v>117</v>
      </c>
      <c r="B132" s="18" t="s">
        <v>152</v>
      </c>
      <c r="C132" s="451">
        <v>77420</v>
      </c>
      <c r="D132" s="453">
        <f t="shared" ref="D132:D173" si="60">C132*9.28%+C132</f>
        <v>84604.576000000001</v>
      </c>
      <c r="E132" s="115">
        <v>99275</v>
      </c>
      <c r="F132" s="190">
        <f t="shared" ref="F132:F149" si="61">+E132*5.2%+E132</f>
        <v>104437.3</v>
      </c>
      <c r="G132" s="271">
        <v>96082.316000000006</v>
      </c>
      <c r="H132" s="243">
        <f t="shared" si="38"/>
        <v>100982.51411600001</v>
      </c>
      <c r="I132" s="158">
        <f t="shared" si="39"/>
        <v>96674.796705333327</v>
      </c>
      <c r="K132" s="133">
        <v>117</v>
      </c>
      <c r="L132" s="246" t="s">
        <v>152</v>
      </c>
      <c r="M132" s="122">
        <v>89900</v>
      </c>
      <c r="N132" s="40">
        <v>0.39864864864864863</v>
      </c>
      <c r="O132" s="41">
        <v>38172</v>
      </c>
      <c r="P132" s="146">
        <f t="shared" si="40"/>
        <v>128072</v>
      </c>
      <c r="Q132" s="122">
        <v>83700</v>
      </c>
      <c r="R132" s="40">
        <v>0.39864864864864863</v>
      </c>
      <c r="S132" s="41">
        <v>39535</v>
      </c>
      <c r="T132" s="146">
        <f t="shared" si="41"/>
        <v>123235</v>
      </c>
      <c r="U132" s="122">
        <v>88660</v>
      </c>
      <c r="V132" s="40">
        <v>0.39864864864864863</v>
      </c>
      <c r="W132" s="41">
        <v>34082.316000000006</v>
      </c>
      <c r="X132" s="146">
        <f t="shared" si="42"/>
        <v>122742.31600000001</v>
      </c>
      <c r="Y132" s="122">
        <v>94240</v>
      </c>
      <c r="Z132" s="40">
        <v>0.39864864864864863</v>
      </c>
      <c r="AA132" s="41">
        <v>37491</v>
      </c>
      <c r="AB132" s="146">
        <f t="shared" si="43"/>
        <v>131731</v>
      </c>
      <c r="AC132" s="571">
        <v>577050.01652595797</v>
      </c>
      <c r="AD132" s="563">
        <v>0.39864864864864902</v>
      </c>
      <c r="AE132" s="570">
        <v>77101.640863552399</v>
      </c>
      <c r="AF132" s="570">
        <f t="shared" ref="AF132:AF195" si="62">IF(AND(AC132="",AE132=""),"",SUM(AC132,AE132))</f>
        <v>654151.65738951042</v>
      </c>
      <c r="AG132" s="449">
        <f t="shared" si="44"/>
        <v>209434.46168247398</v>
      </c>
    </row>
    <row r="133" spans="1:41" x14ac:dyDescent="0.2">
      <c r="A133" s="7">
        <v>118</v>
      </c>
      <c r="B133" s="18" t="s">
        <v>330</v>
      </c>
      <c r="C133" s="451">
        <v>115640</v>
      </c>
      <c r="D133" s="453">
        <f t="shared" si="60"/>
        <v>126371.39199999999</v>
      </c>
      <c r="E133" s="115">
        <v>148390</v>
      </c>
      <c r="F133" s="190">
        <f t="shared" si="61"/>
        <v>156106.28</v>
      </c>
      <c r="G133" s="271">
        <v>143617.7776</v>
      </c>
      <c r="H133" s="243">
        <f t="shared" si="38"/>
        <v>150942.2842576</v>
      </c>
      <c r="I133" s="158">
        <f t="shared" si="39"/>
        <v>144473.31875253332</v>
      </c>
      <c r="K133" s="133">
        <v>118</v>
      </c>
      <c r="L133" s="246" t="s">
        <v>330</v>
      </c>
      <c r="M133" s="122">
        <v>131130</v>
      </c>
      <c r="N133" s="40">
        <v>0.41675675675675677</v>
      </c>
      <c r="O133" s="41">
        <v>56186</v>
      </c>
      <c r="P133" s="146">
        <f t="shared" si="40"/>
        <v>187316</v>
      </c>
      <c r="Q133" s="122">
        <v>117180</v>
      </c>
      <c r="R133" s="40">
        <v>0.41675675675675677</v>
      </c>
      <c r="S133" s="41">
        <v>58717</v>
      </c>
      <c r="T133" s="146">
        <f t="shared" si="41"/>
        <v>175897</v>
      </c>
      <c r="U133" s="122">
        <v>128340</v>
      </c>
      <c r="V133" s="40">
        <v>0.41675675675675677</v>
      </c>
      <c r="W133" s="41">
        <v>50617.777600000001</v>
      </c>
      <c r="X133" s="146">
        <f t="shared" si="42"/>
        <v>178957.7776</v>
      </c>
      <c r="Y133" s="122">
        <v>135780</v>
      </c>
      <c r="Z133" s="40">
        <v>0.41675675675675677</v>
      </c>
      <c r="AA133" s="41">
        <v>54667</v>
      </c>
      <c r="AB133" s="146">
        <f t="shared" si="43"/>
        <v>190447</v>
      </c>
      <c r="AC133" s="571">
        <v>205077.88477558899</v>
      </c>
      <c r="AD133" s="563">
        <v>0.416756756756757</v>
      </c>
      <c r="AE133" s="570">
        <v>50849.993702310698</v>
      </c>
      <c r="AF133" s="570">
        <f t="shared" si="62"/>
        <v>255927.87847789968</v>
      </c>
      <c r="AG133" s="449">
        <f t="shared" si="44"/>
        <v>188836.49580507216</v>
      </c>
    </row>
    <row r="134" spans="1:41" x14ac:dyDescent="0.2">
      <c r="A134" s="7">
        <v>119</v>
      </c>
      <c r="B134" s="18" t="s">
        <v>154</v>
      </c>
      <c r="C134" s="451">
        <v>48020</v>
      </c>
      <c r="D134" s="453">
        <f t="shared" si="60"/>
        <v>52476.256000000001</v>
      </c>
      <c r="E134" s="115">
        <v>61560</v>
      </c>
      <c r="F134" s="190">
        <f t="shared" si="61"/>
        <v>64761.120000000003</v>
      </c>
      <c r="G134" s="271">
        <v>59580.2304</v>
      </c>
      <c r="H134" s="243">
        <f t="shared" si="38"/>
        <v>62618.822150400003</v>
      </c>
      <c r="I134" s="158">
        <f t="shared" si="39"/>
        <v>59952.06605013334</v>
      </c>
      <c r="K134" s="133">
        <v>119</v>
      </c>
      <c r="L134" s="246" t="s">
        <v>154</v>
      </c>
      <c r="M134" s="122">
        <v>55380</v>
      </c>
      <c r="N134" s="40">
        <v>0.27648648648648649</v>
      </c>
      <c r="O134" s="41">
        <v>23050</v>
      </c>
      <c r="P134" s="146">
        <f t="shared" si="40"/>
        <v>78430</v>
      </c>
      <c r="Q134" s="122">
        <v>50310</v>
      </c>
      <c r="R134" s="40">
        <v>0.27648648648648649</v>
      </c>
      <c r="S134" s="41">
        <v>23256</v>
      </c>
      <c r="T134" s="146">
        <f t="shared" si="41"/>
        <v>73566</v>
      </c>
      <c r="U134" s="122">
        <v>56160</v>
      </c>
      <c r="V134" s="40">
        <v>0.27648648648648649</v>
      </c>
      <c r="W134" s="41">
        <v>20580.2304</v>
      </c>
      <c r="X134" s="146">
        <f t="shared" si="42"/>
        <v>76740.2304</v>
      </c>
      <c r="Y134" s="122">
        <v>57720</v>
      </c>
      <c r="Z134" s="40">
        <v>0.27648648648648649</v>
      </c>
      <c r="AA134" s="41">
        <v>22227</v>
      </c>
      <c r="AB134" s="146">
        <f t="shared" si="43"/>
        <v>79947</v>
      </c>
      <c r="AC134" s="571">
        <v>344290.34599447902</v>
      </c>
      <c r="AD134" s="563">
        <v>0.27648648648648599</v>
      </c>
      <c r="AE134" s="570">
        <v>47739.978257966897</v>
      </c>
      <c r="AF134" s="570">
        <f t="shared" si="62"/>
        <v>392030.32425244595</v>
      </c>
      <c r="AG134" s="449">
        <f t="shared" si="44"/>
        <v>126777.60345042987</v>
      </c>
    </row>
    <row r="135" spans="1:41" x14ac:dyDescent="0.2">
      <c r="A135" s="7">
        <v>120</v>
      </c>
      <c r="B135" s="18" t="s">
        <v>155</v>
      </c>
      <c r="C135" s="451">
        <v>44100</v>
      </c>
      <c r="D135" s="453">
        <f t="shared" si="60"/>
        <v>48192.479999999996</v>
      </c>
      <c r="E135" s="115">
        <v>56620</v>
      </c>
      <c r="F135" s="190">
        <f t="shared" si="61"/>
        <v>59564.24</v>
      </c>
      <c r="G135" s="271">
        <v>54799.1008</v>
      </c>
      <c r="H135" s="243">
        <f t="shared" ref="H135:H198" si="63">G135*5.1%+G135</f>
        <v>57593.854940799996</v>
      </c>
      <c r="I135" s="158">
        <f t="shared" ref="I135:I198" si="64">AVERAGE(D135,F135,H135)</f>
        <v>55116.858313600002</v>
      </c>
      <c r="K135" s="133">
        <v>120</v>
      </c>
      <c r="L135" s="246" t="s">
        <v>155</v>
      </c>
      <c r="M135" s="122">
        <v>51120</v>
      </c>
      <c r="N135" s="40">
        <v>0.27648648648648649</v>
      </c>
      <c r="O135" s="41">
        <v>21055</v>
      </c>
      <c r="P135" s="146">
        <f t="shared" ref="P135:P198" si="65">+M135+O135</f>
        <v>72175</v>
      </c>
      <c r="Q135" s="122">
        <v>45360</v>
      </c>
      <c r="R135" s="40">
        <v>0.27648648648648649</v>
      </c>
      <c r="S135" s="41">
        <v>21243</v>
      </c>
      <c r="T135" s="146">
        <f t="shared" ref="T135:T198" si="66">+Q135+S135</f>
        <v>66603</v>
      </c>
      <c r="U135" s="122">
        <v>53640</v>
      </c>
      <c r="V135" s="40">
        <v>0.27648648648648649</v>
      </c>
      <c r="W135" s="41">
        <v>18799.1008</v>
      </c>
      <c r="X135" s="146">
        <f t="shared" ref="X135:X198" si="67">+U135+W135</f>
        <v>72439.1008</v>
      </c>
      <c r="Y135" s="122">
        <v>54000</v>
      </c>
      <c r="Z135" s="40">
        <v>0.27648648648648649</v>
      </c>
      <c r="AA135" s="41">
        <v>21243</v>
      </c>
      <c r="AB135" s="146">
        <f t="shared" ref="AB135:AB198" si="68">+Y135+AA135</f>
        <v>75243</v>
      </c>
      <c r="AC135" s="571">
        <v>353988.66559995798</v>
      </c>
      <c r="AD135" s="563">
        <v>0.27648648648648599</v>
      </c>
      <c r="AE135" s="570">
        <v>48329.9593673001</v>
      </c>
      <c r="AF135" s="570">
        <f t="shared" si="62"/>
        <v>402318.62496725807</v>
      </c>
      <c r="AG135" s="449">
        <f t="shared" ref="AG135:AG198" si="69">AVERAGE(I135,P135,T135,X135,AB135,AF135)</f>
        <v>123982.59734680969</v>
      </c>
    </row>
    <row r="136" spans="1:41" x14ac:dyDescent="0.2">
      <c r="A136" s="7">
        <v>121</v>
      </c>
      <c r="B136" s="18" t="s">
        <v>156</v>
      </c>
      <c r="C136" s="451">
        <v>36260</v>
      </c>
      <c r="D136" s="453">
        <f t="shared" si="60"/>
        <v>39624.928</v>
      </c>
      <c r="E136" s="115">
        <v>46550</v>
      </c>
      <c r="F136" s="190">
        <f t="shared" si="61"/>
        <v>48970.6</v>
      </c>
      <c r="G136" s="271">
        <v>45052.951999999997</v>
      </c>
      <c r="H136" s="243">
        <f t="shared" si="63"/>
        <v>47350.652552</v>
      </c>
      <c r="I136" s="158">
        <f t="shared" si="64"/>
        <v>45315.393517333338</v>
      </c>
      <c r="K136" s="133">
        <v>121</v>
      </c>
      <c r="L136" s="246" t="s">
        <v>156</v>
      </c>
      <c r="M136" s="122">
        <v>41760</v>
      </c>
      <c r="N136" s="40">
        <v>0.11756756756756757</v>
      </c>
      <c r="O136" s="41">
        <v>17979</v>
      </c>
      <c r="P136" s="146">
        <f t="shared" si="65"/>
        <v>59739</v>
      </c>
      <c r="Q136" s="122">
        <v>39440</v>
      </c>
      <c r="R136" s="40">
        <v>0.11756756756756757</v>
      </c>
      <c r="S136" s="41">
        <v>18621</v>
      </c>
      <c r="T136" s="146">
        <f t="shared" si="66"/>
        <v>58061</v>
      </c>
      <c r="U136" s="122">
        <v>41180</v>
      </c>
      <c r="V136" s="40">
        <v>0.11756756756756757</v>
      </c>
      <c r="W136" s="41">
        <v>16052.951999999997</v>
      </c>
      <c r="X136" s="146">
        <f t="shared" si="67"/>
        <v>57232.951999999997</v>
      </c>
      <c r="Y136" s="122">
        <v>42630</v>
      </c>
      <c r="Z136" s="40">
        <v>0.11756756756756757</v>
      </c>
      <c r="AA136" s="41">
        <v>17979</v>
      </c>
      <c r="AB136" s="146">
        <f t="shared" si="68"/>
        <v>60609</v>
      </c>
      <c r="AC136" s="571">
        <v>213363.03132052199</v>
      </c>
      <c r="AD136" s="563">
        <v>0.117567567567568</v>
      </c>
      <c r="AE136" s="570">
        <v>52904.333447884099</v>
      </c>
      <c r="AF136" s="570">
        <f t="shared" si="62"/>
        <v>266267.36476840609</v>
      </c>
      <c r="AG136" s="449">
        <f t="shared" si="69"/>
        <v>91204.118380956585</v>
      </c>
    </row>
    <row r="137" spans="1:41" x14ac:dyDescent="0.2">
      <c r="A137" s="7">
        <v>122</v>
      </c>
      <c r="B137" s="18" t="s">
        <v>157</v>
      </c>
      <c r="C137" s="451">
        <v>29400</v>
      </c>
      <c r="D137" s="453">
        <f t="shared" si="60"/>
        <v>32128.32</v>
      </c>
      <c r="E137" s="115">
        <v>37715</v>
      </c>
      <c r="F137" s="190">
        <f t="shared" si="61"/>
        <v>39676.18</v>
      </c>
      <c r="G137" s="271">
        <v>36502.085599999999</v>
      </c>
      <c r="H137" s="243">
        <f t="shared" si="63"/>
        <v>38363.691965599995</v>
      </c>
      <c r="I137" s="158">
        <f t="shared" si="64"/>
        <v>36722.730655200001</v>
      </c>
      <c r="K137" s="133">
        <v>122</v>
      </c>
      <c r="L137" s="246" t="s">
        <v>157</v>
      </c>
      <c r="M137" s="122">
        <v>33600</v>
      </c>
      <c r="N137" s="40">
        <v>0.12162162162162163</v>
      </c>
      <c r="O137" s="41">
        <v>13752</v>
      </c>
      <c r="P137" s="146">
        <f t="shared" si="65"/>
        <v>47352</v>
      </c>
      <c r="Q137" s="122">
        <v>31920</v>
      </c>
      <c r="R137" s="40">
        <v>0.12162162162162163</v>
      </c>
      <c r="S137" s="41">
        <v>14377</v>
      </c>
      <c r="T137" s="146">
        <f t="shared" si="66"/>
        <v>46297</v>
      </c>
      <c r="U137" s="122">
        <v>34080</v>
      </c>
      <c r="V137" s="40">
        <v>0.12162162162162163</v>
      </c>
      <c r="W137" s="41">
        <v>12502.085599999999</v>
      </c>
      <c r="X137" s="146">
        <f t="shared" si="67"/>
        <v>46582.085599999999</v>
      </c>
      <c r="Y137" s="122">
        <v>36240</v>
      </c>
      <c r="Z137" s="40">
        <v>0.12162162162162163</v>
      </c>
      <c r="AA137" s="41">
        <v>13877</v>
      </c>
      <c r="AB137" s="146">
        <f t="shared" si="68"/>
        <v>50117</v>
      </c>
      <c r="AC137" s="571">
        <v>153556.72708673999</v>
      </c>
      <c r="AD137" s="563">
        <v>0.121621621621622</v>
      </c>
      <c r="AE137" s="570">
        <v>37467.841409164503</v>
      </c>
      <c r="AF137" s="570">
        <f t="shared" si="62"/>
        <v>191024.5684959045</v>
      </c>
      <c r="AG137" s="449">
        <f t="shared" si="69"/>
        <v>69682.564125184086</v>
      </c>
    </row>
    <row r="138" spans="1:41" x14ac:dyDescent="0.2">
      <c r="A138" s="7">
        <v>123</v>
      </c>
      <c r="B138" s="18" t="s">
        <v>158</v>
      </c>
      <c r="C138" s="451">
        <v>51940</v>
      </c>
      <c r="D138" s="453">
        <f t="shared" si="60"/>
        <v>56760.031999999999</v>
      </c>
      <c r="E138" s="115">
        <v>66595</v>
      </c>
      <c r="F138" s="190">
        <f t="shared" si="61"/>
        <v>70057.94</v>
      </c>
      <c r="G138" s="271">
        <v>64453.304799999998</v>
      </c>
      <c r="H138" s="243">
        <f t="shared" si="63"/>
        <v>67740.423344800001</v>
      </c>
      <c r="I138" s="158">
        <f t="shared" si="64"/>
        <v>64852.798448266672</v>
      </c>
      <c r="K138" s="133">
        <v>123</v>
      </c>
      <c r="L138" s="246" t="s">
        <v>158</v>
      </c>
      <c r="M138" s="122">
        <v>59220</v>
      </c>
      <c r="N138" s="40">
        <v>0.39459459459459462</v>
      </c>
      <c r="O138" s="41">
        <v>24699</v>
      </c>
      <c r="P138" s="146">
        <f t="shared" si="65"/>
        <v>83919</v>
      </c>
      <c r="Q138" s="122">
        <v>57540</v>
      </c>
      <c r="R138" s="40">
        <v>0.39459459459459462</v>
      </c>
      <c r="S138" s="41">
        <v>26046</v>
      </c>
      <c r="T138" s="146">
        <f t="shared" si="66"/>
        <v>83586</v>
      </c>
      <c r="U138" s="122">
        <v>60060</v>
      </c>
      <c r="V138" s="40">
        <v>0.39459459459459462</v>
      </c>
      <c r="W138" s="41">
        <v>22453.304799999998</v>
      </c>
      <c r="X138" s="146">
        <f t="shared" si="67"/>
        <v>82513.304799999998</v>
      </c>
      <c r="Y138" s="122">
        <v>62160</v>
      </c>
      <c r="Z138" s="40">
        <v>0.39459459459459462</v>
      </c>
      <c r="AA138" s="41">
        <v>24699</v>
      </c>
      <c r="AB138" s="146">
        <f t="shared" si="68"/>
        <v>86859</v>
      </c>
      <c r="AC138" s="571">
        <v>43642.438224652302</v>
      </c>
      <c r="AD138" s="563">
        <v>0.39459459459459501</v>
      </c>
      <c r="AE138" s="570">
        <v>5188.6009889308798</v>
      </c>
      <c r="AF138" s="570">
        <f t="shared" si="62"/>
        <v>48831.039213583179</v>
      </c>
      <c r="AG138" s="449">
        <f t="shared" si="69"/>
        <v>75093.523743641636</v>
      </c>
    </row>
    <row r="139" spans="1:41" x14ac:dyDescent="0.2">
      <c r="A139" s="7">
        <v>124</v>
      </c>
      <c r="B139" s="18" t="s">
        <v>159</v>
      </c>
      <c r="C139" s="451">
        <v>31360</v>
      </c>
      <c r="D139" s="453">
        <f t="shared" si="60"/>
        <v>34270.207999999999</v>
      </c>
      <c r="E139" s="115">
        <v>40185</v>
      </c>
      <c r="F139" s="190">
        <f t="shared" si="61"/>
        <v>42274.62</v>
      </c>
      <c r="G139" s="271">
        <v>38892.650399999999</v>
      </c>
      <c r="H139" s="243">
        <f t="shared" si="63"/>
        <v>40876.175570399995</v>
      </c>
      <c r="I139" s="158">
        <f t="shared" si="64"/>
        <v>39140.33452346667</v>
      </c>
      <c r="K139" s="133">
        <v>124</v>
      </c>
      <c r="L139" s="246" t="s">
        <v>159</v>
      </c>
      <c r="M139" s="122">
        <v>35250</v>
      </c>
      <c r="N139" s="40">
        <v>0.39459459459459462</v>
      </c>
      <c r="O139" s="41">
        <v>15560</v>
      </c>
      <c r="P139" s="146">
        <f t="shared" si="65"/>
        <v>50810</v>
      </c>
      <c r="Q139" s="122">
        <v>32750</v>
      </c>
      <c r="R139" s="40">
        <v>0.39459459459459462</v>
      </c>
      <c r="S139" s="41">
        <v>15838</v>
      </c>
      <c r="T139" s="146">
        <f t="shared" si="66"/>
        <v>48588</v>
      </c>
      <c r="U139" s="122">
        <v>37250</v>
      </c>
      <c r="V139" s="40">
        <v>0.39459459459459462</v>
      </c>
      <c r="W139" s="41">
        <v>13892.650399999999</v>
      </c>
      <c r="X139" s="146">
        <f t="shared" si="67"/>
        <v>51142.650399999999</v>
      </c>
      <c r="Y139" s="122">
        <v>36250</v>
      </c>
      <c r="Z139" s="40">
        <v>0.39459459459459462</v>
      </c>
      <c r="AA139" s="41">
        <v>15421</v>
      </c>
      <c r="AB139" s="146">
        <f t="shared" si="68"/>
        <v>51671</v>
      </c>
      <c r="AC139" s="571">
        <v>176186.13949952199</v>
      </c>
      <c r="AD139" s="563">
        <v>0.39459459459459501</v>
      </c>
      <c r="AE139" s="570">
        <v>31115.442067576201</v>
      </c>
      <c r="AF139" s="570">
        <f t="shared" si="62"/>
        <v>207301.58156709818</v>
      </c>
      <c r="AG139" s="449">
        <f t="shared" si="69"/>
        <v>74775.594415094136</v>
      </c>
    </row>
    <row r="140" spans="1:41" x14ac:dyDescent="0.2">
      <c r="A140" s="7">
        <v>125</v>
      </c>
      <c r="B140" s="18" t="s">
        <v>160</v>
      </c>
      <c r="C140" s="451">
        <v>32340</v>
      </c>
      <c r="D140" s="453">
        <f t="shared" si="60"/>
        <v>35341.152000000002</v>
      </c>
      <c r="E140" s="115">
        <v>41515</v>
      </c>
      <c r="F140" s="190">
        <f t="shared" si="61"/>
        <v>43673.78</v>
      </c>
      <c r="G140" s="271">
        <v>40179.8776</v>
      </c>
      <c r="H140" s="243">
        <f t="shared" si="63"/>
        <v>42229.051357600001</v>
      </c>
      <c r="I140" s="158">
        <f t="shared" si="64"/>
        <v>40414.661119199998</v>
      </c>
      <c r="K140" s="133">
        <v>125</v>
      </c>
      <c r="L140" s="246" t="s">
        <v>160</v>
      </c>
      <c r="M140" s="122">
        <v>37440</v>
      </c>
      <c r="N140" s="40">
        <v>0.27567567567567569</v>
      </c>
      <c r="O140" s="41">
        <v>15740</v>
      </c>
      <c r="P140" s="146">
        <f t="shared" si="65"/>
        <v>53180</v>
      </c>
      <c r="Q140" s="122">
        <v>35880</v>
      </c>
      <c r="R140" s="40">
        <v>0.27567567567567569</v>
      </c>
      <c r="S140" s="41">
        <v>15881</v>
      </c>
      <c r="T140" s="146">
        <f t="shared" si="66"/>
        <v>51761</v>
      </c>
      <c r="U140" s="122">
        <v>39000</v>
      </c>
      <c r="V140" s="40">
        <v>0.27567567567567569</v>
      </c>
      <c r="W140" s="41">
        <v>14179.8776</v>
      </c>
      <c r="X140" s="146">
        <f t="shared" si="67"/>
        <v>53179.8776</v>
      </c>
      <c r="Y140" s="122">
        <v>39000</v>
      </c>
      <c r="Z140" s="40">
        <v>0.27567567567567569</v>
      </c>
      <c r="AA140" s="41">
        <v>16023</v>
      </c>
      <c r="AB140" s="146">
        <f t="shared" si="68"/>
        <v>55023</v>
      </c>
      <c r="AC140" s="571">
        <v>72737.397041087199</v>
      </c>
      <c r="AD140" s="563">
        <v>0.27567567567567602</v>
      </c>
      <c r="AE140" s="570">
        <v>10643.9057670124</v>
      </c>
      <c r="AF140" s="570">
        <f t="shared" si="62"/>
        <v>83381.302808099601</v>
      </c>
      <c r="AG140" s="449">
        <f t="shared" si="69"/>
        <v>56156.640254549937</v>
      </c>
    </row>
    <row r="141" spans="1:41" x14ac:dyDescent="0.2">
      <c r="A141" s="7">
        <v>126</v>
      </c>
      <c r="B141" s="18" t="s">
        <v>161</v>
      </c>
      <c r="C141" s="451">
        <v>69580</v>
      </c>
      <c r="D141" s="453">
        <f t="shared" si="60"/>
        <v>76037.024000000005</v>
      </c>
      <c r="E141" s="115">
        <v>89205</v>
      </c>
      <c r="F141" s="190">
        <f t="shared" si="61"/>
        <v>93843.66</v>
      </c>
      <c r="G141" s="271">
        <v>86336.167199999996</v>
      </c>
      <c r="H141" s="243">
        <f t="shared" si="63"/>
        <v>90739.311727199994</v>
      </c>
      <c r="I141" s="158">
        <f t="shared" si="64"/>
        <v>86873.331909066663</v>
      </c>
      <c r="K141" s="133">
        <v>126</v>
      </c>
      <c r="L141" s="246" t="s">
        <v>161</v>
      </c>
      <c r="M141" s="122">
        <v>76160</v>
      </c>
      <c r="N141" s="40">
        <v>0.99729729729729732</v>
      </c>
      <c r="O141" s="41">
        <v>33370</v>
      </c>
      <c r="P141" s="146">
        <f t="shared" si="65"/>
        <v>109530</v>
      </c>
      <c r="Q141" s="122">
        <v>72800</v>
      </c>
      <c r="R141" s="40">
        <v>0.99729729729729732</v>
      </c>
      <c r="S141" s="41">
        <v>33977</v>
      </c>
      <c r="T141" s="146">
        <f t="shared" si="66"/>
        <v>106777</v>
      </c>
      <c r="U141" s="122">
        <v>78400</v>
      </c>
      <c r="V141" s="40">
        <v>0.99729729729729732</v>
      </c>
      <c r="W141" s="41">
        <v>30336.167199999996</v>
      </c>
      <c r="X141" s="146">
        <f t="shared" si="67"/>
        <v>108736.1672</v>
      </c>
      <c r="Y141" s="122">
        <v>83440</v>
      </c>
      <c r="Z141" s="40">
        <v>0.99729729729729732</v>
      </c>
      <c r="AA141" s="41">
        <v>32763</v>
      </c>
      <c r="AB141" s="146">
        <f t="shared" si="68"/>
        <v>116203</v>
      </c>
      <c r="AC141" s="571">
        <v>785563.888043741</v>
      </c>
      <c r="AD141" s="563">
        <v>0.99729729729729699</v>
      </c>
      <c r="AE141" s="570">
        <v>73893.113460740002</v>
      </c>
      <c r="AF141" s="570">
        <f t="shared" si="62"/>
        <v>859457.00150448096</v>
      </c>
      <c r="AG141" s="449">
        <f t="shared" si="69"/>
        <v>231262.75010225794</v>
      </c>
    </row>
    <row r="142" spans="1:41" x14ac:dyDescent="0.2">
      <c r="A142" s="7">
        <v>127</v>
      </c>
      <c r="B142" s="18" t="s">
        <v>162</v>
      </c>
      <c r="C142" s="451">
        <v>181300</v>
      </c>
      <c r="D142" s="453">
        <f t="shared" si="60"/>
        <v>198124.64</v>
      </c>
      <c r="E142" s="115">
        <v>232560</v>
      </c>
      <c r="F142" s="190">
        <f t="shared" si="61"/>
        <v>244653.12</v>
      </c>
      <c r="G142" s="271">
        <v>225080.87039999999</v>
      </c>
      <c r="H142" s="243">
        <f t="shared" si="63"/>
        <v>236559.99479039997</v>
      </c>
      <c r="I142" s="158">
        <f t="shared" si="64"/>
        <v>226445.91826346665</v>
      </c>
      <c r="K142" s="133">
        <v>127</v>
      </c>
      <c r="L142" s="246" t="s">
        <v>162</v>
      </c>
      <c r="M142" s="122">
        <v>211700</v>
      </c>
      <c r="N142" s="40">
        <v>1.0513513513513513</v>
      </c>
      <c r="O142" s="41">
        <v>87780</v>
      </c>
      <c r="P142" s="146">
        <f t="shared" si="65"/>
        <v>299480</v>
      </c>
      <c r="Q142" s="122">
        <v>189800</v>
      </c>
      <c r="R142" s="40">
        <v>1.0513513513513513</v>
      </c>
      <c r="S142" s="41">
        <v>91734</v>
      </c>
      <c r="T142" s="146">
        <f t="shared" si="66"/>
        <v>281534</v>
      </c>
      <c r="U142" s="122">
        <v>205860</v>
      </c>
      <c r="V142" s="40">
        <v>1.0513513513513513</v>
      </c>
      <c r="W142" s="41">
        <v>79080.870399999985</v>
      </c>
      <c r="X142" s="146">
        <f t="shared" si="67"/>
        <v>284940.87040000001</v>
      </c>
      <c r="Y142" s="122">
        <v>221920</v>
      </c>
      <c r="Z142" s="40">
        <v>1.0513513513513513</v>
      </c>
      <c r="AA142" s="41">
        <v>86198</v>
      </c>
      <c r="AB142" s="146">
        <f t="shared" si="68"/>
        <v>308118</v>
      </c>
      <c r="AC142" s="571">
        <v>331359.25318717503</v>
      </c>
      <c r="AD142" s="563">
        <v>1.0513513513513499</v>
      </c>
      <c r="AE142" s="570">
        <v>44547.614721163598</v>
      </c>
      <c r="AF142" s="570">
        <f t="shared" si="62"/>
        <v>375906.86790833861</v>
      </c>
      <c r="AG142" s="449">
        <f t="shared" si="69"/>
        <v>296070.94276196754</v>
      </c>
    </row>
    <row r="143" spans="1:41" x14ac:dyDescent="0.2">
      <c r="A143" s="7">
        <v>128</v>
      </c>
      <c r="B143" s="18" t="s">
        <v>118</v>
      </c>
      <c r="C143" s="451">
        <v>58800</v>
      </c>
      <c r="D143" s="453">
        <f t="shared" si="60"/>
        <v>64256.639999999999</v>
      </c>
      <c r="E143" s="115">
        <v>75430</v>
      </c>
      <c r="F143" s="190">
        <f t="shared" si="61"/>
        <v>79352.36</v>
      </c>
      <c r="G143" s="271">
        <v>73004.171199999997</v>
      </c>
      <c r="H143" s="243">
        <f t="shared" si="63"/>
        <v>76727.383931199991</v>
      </c>
      <c r="I143" s="158">
        <f t="shared" si="64"/>
        <v>73445.461310400002</v>
      </c>
      <c r="K143" s="133">
        <v>128</v>
      </c>
      <c r="L143" s="246" t="s">
        <v>118</v>
      </c>
      <c r="M143" s="122">
        <v>66270</v>
      </c>
      <c r="N143" s="40">
        <v>0.40540540540540543</v>
      </c>
      <c r="O143" s="41">
        <v>28605</v>
      </c>
      <c r="P143" s="146">
        <f t="shared" si="65"/>
        <v>94875</v>
      </c>
      <c r="Q143" s="122">
        <v>59690</v>
      </c>
      <c r="R143" s="40">
        <v>0.40540540540540543</v>
      </c>
      <c r="S143" s="41">
        <v>29385</v>
      </c>
      <c r="T143" s="146">
        <f t="shared" si="66"/>
        <v>89075</v>
      </c>
      <c r="U143" s="122">
        <v>65330</v>
      </c>
      <c r="V143" s="40">
        <v>0.40540540540540543</v>
      </c>
      <c r="W143" s="41">
        <v>26004.171199999997</v>
      </c>
      <c r="X143" s="146">
        <f t="shared" si="67"/>
        <v>91334.171199999997</v>
      </c>
      <c r="Y143" s="122">
        <v>68150</v>
      </c>
      <c r="Z143" s="40">
        <v>0.40540540540540543</v>
      </c>
      <c r="AA143" s="41">
        <v>29385</v>
      </c>
      <c r="AB143" s="146">
        <f t="shared" si="68"/>
        <v>97535</v>
      </c>
      <c r="AC143" s="571">
        <v>96983.196054782893</v>
      </c>
      <c r="AD143" s="563">
        <v>0.40540540540540498</v>
      </c>
      <c r="AE143" s="570">
        <v>24940.8452520883</v>
      </c>
      <c r="AF143" s="570">
        <f t="shared" si="62"/>
        <v>121924.04130687119</v>
      </c>
      <c r="AG143" s="449">
        <f t="shared" si="69"/>
        <v>94698.112302878522</v>
      </c>
    </row>
    <row r="144" spans="1:41" x14ac:dyDescent="0.2">
      <c r="A144" s="7">
        <v>129</v>
      </c>
      <c r="B144" s="18" t="s">
        <v>119</v>
      </c>
      <c r="C144" s="451">
        <v>57820</v>
      </c>
      <c r="D144" s="453">
        <f t="shared" si="60"/>
        <v>63185.695999999996</v>
      </c>
      <c r="E144" s="115">
        <v>74195</v>
      </c>
      <c r="F144" s="190">
        <f t="shared" si="61"/>
        <v>78053.14</v>
      </c>
      <c r="G144" s="271">
        <v>71808.888800000001</v>
      </c>
      <c r="H144" s="243">
        <f t="shared" si="63"/>
        <v>75471.142128799998</v>
      </c>
      <c r="I144" s="158">
        <f t="shared" si="64"/>
        <v>72236.65937626666</v>
      </c>
      <c r="K144" s="133">
        <v>129</v>
      </c>
      <c r="L144" s="246" t="s">
        <v>119</v>
      </c>
      <c r="M144" s="122">
        <v>67680</v>
      </c>
      <c r="N144" s="40">
        <v>0.40540540540540543</v>
      </c>
      <c r="O144" s="41">
        <v>27290</v>
      </c>
      <c r="P144" s="146">
        <f t="shared" si="65"/>
        <v>94970</v>
      </c>
      <c r="Q144" s="122">
        <v>61570</v>
      </c>
      <c r="R144" s="40">
        <v>0.40540540540540543</v>
      </c>
      <c r="S144" s="41">
        <v>28282</v>
      </c>
      <c r="T144" s="146">
        <f t="shared" si="66"/>
        <v>89852</v>
      </c>
      <c r="U144" s="122">
        <v>67210</v>
      </c>
      <c r="V144" s="40">
        <v>0.40540540540540543</v>
      </c>
      <c r="W144" s="41">
        <v>24808.888800000001</v>
      </c>
      <c r="X144" s="146">
        <f t="shared" si="67"/>
        <v>92018.888800000001</v>
      </c>
      <c r="Y144" s="122">
        <v>69090</v>
      </c>
      <c r="Z144" s="40">
        <v>0.40540540540540543</v>
      </c>
      <c r="AA144" s="41">
        <v>27042</v>
      </c>
      <c r="AB144" s="146">
        <f t="shared" si="68"/>
        <v>96132</v>
      </c>
      <c r="AC144" s="571">
        <v>95366.809453869806</v>
      </c>
      <c r="AD144" s="563">
        <v>0.40540540540540498</v>
      </c>
      <c r="AE144" s="570">
        <v>24560.994400873798</v>
      </c>
      <c r="AF144" s="570">
        <f t="shared" si="62"/>
        <v>119927.8038547436</v>
      </c>
      <c r="AG144" s="449">
        <f t="shared" si="69"/>
        <v>94189.558671835039</v>
      </c>
    </row>
    <row r="145" spans="1:33" x14ac:dyDescent="0.2">
      <c r="A145" s="7">
        <v>130</v>
      </c>
      <c r="B145" s="18" t="s">
        <v>168</v>
      </c>
      <c r="C145" s="451">
        <v>57820</v>
      </c>
      <c r="D145" s="453">
        <f t="shared" si="60"/>
        <v>63185.695999999996</v>
      </c>
      <c r="E145" s="115">
        <v>74195</v>
      </c>
      <c r="F145" s="190">
        <f t="shared" si="61"/>
        <v>78053.14</v>
      </c>
      <c r="G145" s="271">
        <v>71808.888800000001</v>
      </c>
      <c r="H145" s="243">
        <f t="shared" si="63"/>
        <v>75471.142128799998</v>
      </c>
      <c r="I145" s="158">
        <f t="shared" si="64"/>
        <v>72236.65937626666</v>
      </c>
      <c r="K145" s="133">
        <v>130</v>
      </c>
      <c r="L145" s="246" t="s">
        <v>168</v>
      </c>
      <c r="M145" s="122">
        <v>65800</v>
      </c>
      <c r="N145" s="40">
        <v>0.40540540540540543</v>
      </c>
      <c r="O145" s="41">
        <v>27290</v>
      </c>
      <c r="P145" s="146">
        <f t="shared" si="65"/>
        <v>93090</v>
      </c>
      <c r="Q145" s="122">
        <v>62510</v>
      </c>
      <c r="R145" s="40">
        <v>0.40540540540540543</v>
      </c>
      <c r="S145" s="41">
        <v>27786</v>
      </c>
      <c r="T145" s="146">
        <f t="shared" si="66"/>
        <v>90296</v>
      </c>
      <c r="U145" s="122">
        <v>68620</v>
      </c>
      <c r="V145" s="40">
        <v>0.40540540540540543</v>
      </c>
      <c r="W145" s="41">
        <v>24808.888800000001</v>
      </c>
      <c r="X145" s="146">
        <f t="shared" si="67"/>
        <v>93428.888800000001</v>
      </c>
      <c r="Y145" s="122">
        <v>71440</v>
      </c>
      <c r="Z145" s="40">
        <v>0.40540540540540543</v>
      </c>
      <c r="AA145" s="41">
        <v>28282</v>
      </c>
      <c r="AB145" s="146">
        <f t="shared" si="68"/>
        <v>99722</v>
      </c>
      <c r="AC145" s="571">
        <v>95366.809453869806</v>
      </c>
      <c r="AD145" s="563">
        <v>0.40540540540540498</v>
      </c>
      <c r="AE145" s="570">
        <v>24560.994400873798</v>
      </c>
      <c r="AF145" s="570">
        <f t="shared" si="62"/>
        <v>119927.8038547436</v>
      </c>
      <c r="AG145" s="449">
        <f t="shared" si="69"/>
        <v>94783.558671835039</v>
      </c>
    </row>
    <row r="146" spans="1:33" x14ac:dyDescent="0.2">
      <c r="A146" s="7">
        <v>131</v>
      </c>
      <c r="B146" s="18" t="s">
        <v>85</v>
      </c>
      <c r="C146" s="451">
        <v>271460</v>
      </c>
      <c r="D146" s="453">
        <f t="shared" si="60"/>
        <v>296651.48800000001</v>
      </c>
      <c r="E146" s="115">
        <v>348175</v>
      </c>
      <c r="F146" s="190">
        <f t="shared" si="61"/>
        <v>366280.1</v>
      </c>
      <c r="G146" s="271">
        <v>336977.69199999998</v>
      </c>
      <c r="H146" s="243">
        <f t="shared" si="63"/>
        <v>354163.55429199996</v>
      </c>
      <c r="I146" s="158">
        <f t="shared" si="64"/>
        <v>339031.71409733332</v>
      </c>
      <c r="K146" s="133">
        <v>131</v>
      </c>
      <c r="L146" s="246" t="s">
        <v>85</v>
      </c>
      <c r="M146" s="446" t="s">
        <v>593</v>
      </c>
      <c r="N146" s="40">
        <v>2.5945945945945947</v>
      </c>
      <c r="O146" s="41">
        <v>377415</v>
      </c>
      <c r="P146" s="146">
        <f t="shared" ref="P146:P149" si="70">+O146</f>
        <v>377415</v>
      </c>
      <c r="Q146" s="446" t="s">
        <v>593</v>
      </c>
      <c r="R146" s="40">
        <v>2.5945945945945947</v>
      </c>
      <c r="S146" s="41">
        <v>377415</v>
      </c>
      <c r="T146" s="146">
        <f t="shared" ref="T146:T149" si="71">+S146</f>
        <v>377415</v>
      </c>
      <c r="U146" s="446" t="s">
        <v>593</v>
      </c>
      <c r="V146" s="40">
        <v>2.5945945945945947</v>
      </c>
      <c r="W146" s="41">
        <v>336977.69199999998</v>
      </c>
      <c r="X146" s="146">
        <f t="shared" ref="X146:X149" si="72">+W146</f>
        <v>336977.69199999998</v>
      </c>
      <c r="Y146" s="446" t="s">
        <v>593</v>
      </c>
      <c r="Z146" s="40">
        <v>2.5945945945945947</v>
      </c>
      <c r="AA146" s="41">
        <v>377415</v>
      </c>
      <c r="AB146" s="146">
        <f t="shared" ref="AB146:AB149" si="73">+AA146</f>
        <v>377415</v>
      </c>
      <c r="AC146" s="446" t="s">
        <v>593</v>
      </c>
      <c r="AD146" s="563">
        <v>2.5945945945945899</v>
      </c>
      <c r="AE146" s="570">
        <v>757802.44817305997</v>
      </c>
      <c r="AF146" s="570">
        <f t="shared" si="62"/>
        <v>757802.44817305997</v>
      </c>
      <c r="AG146" s="449">
        <f t="shared" si="69"/>
        <v>427676.14237839892</v>
      </c>
    </row>
    <row r="147" spans="1:33" x14ac:dyDescent="0.2">
      <c r="A147" s="7">
        <v>132</v>
      </c>
      <c r="B147" s="18" t="s">
        <v>86</v>
      </c>
      <c r="C147" s="451">
        <v>7840</v>
      </c>
      <c r="D147" s="453">
        <f t="shared" si="60"/>
        <v>8567.5519999999997</v>
      </c>
      <c r="E147" s="115">
        <v>10070</v>
      </c>
      <c r="F147" s="190">
        <f t="shared" si="61"/>
        <v>10593.64</v>
      </c>
      <c r="G147" s="271">
        <v>9746.148799999999</v>
      </c>
      <c r="H147" s="243">
        <f t="shared" si="63"/>
        <v>10243.202388799999</v>
      </c>
      <c r="I147" s="158">
        <f t="shared" si="64"/>
        <v>9801.4647962666659</v>
      </c>
      <c r="K147" s="133">
        <v>132</v>
      </c>
      <c r="L147" s="246" t="s">
        <v>86</v>
      </c>
      <c r="M147" s="446" t="s">
        <v>593</v>
      </c>
      <c r="N147" s="40">
        <v>0.24864864864864866</v>
      </c>
      <c r="O147" s="41">
        <v>10916</v>
      </c>
      <c r="P147" s="146">
        <f t="shared" si="70"/>
        <v>10916</v>
      </c>
      <c r="Q147" s="446" t="s">
        <v>593</v>
      </c>
      <c r="R147" s="40">
        <v>0.24864864864864866</v>
      </c>
      <c r="S147" s="41">
        <v>10916</v>
      </c>
      <c r="T147" s="146">
        <f t="shared" si="71"/>
        <v>10916</v>
      </c>
      <c r="U147" s="446" t="s">
        <v>593</v>
      </c>
      <c r="V147" s="40">
        <v>0.24864864864864866</v>
      </c>
      <c r="W147" s="41">
        <v>9746.148799999999</v>
      </c>
      <c r="X147" s="146">
        <f t="shared" si="72"/>
        <v>9746.148799999999</v>
      </c>
      <c r="Y147" s="446" t="s">
        <v>593</v>
      </c>
      <c r="Z147" s="40">
        <v>0.24864864864864866</v>
      </c>
      <c r="AA147" s="41">
        <v>10623</v>
      </c>
      <c r="AB147" s="146">
        <f t="shared" si="73"/>
        <v>10623</v>
      </c>
      <c r="AC147" s="446" t="s">
        <v>593</v>
      </c>
      <c r="AD147" s="563">
        <v>0.248648648648649</v>
      </c>
      <c r="AE147" s="570">
        <v>60962.020653435597</v>
      </c>
      <c r="AF147" s="570">
        <f t="shared" si="62"/>
        <v>60962.020653435597</v>
      </c>
      <c r="AG147" s="449">
        <f t="shared" si="69"/>
        <v>18827.439041617043</v>
      </c>
    </row>
    <row r="148" spans="1:33" x14ac:dyDescent="0.2">
      <c r="A148" s="7">
        <v>133</v>
      </c>
      <c r="B148" s="18" t="s">
        <v>345</v>
      </c>
      <c r="C148" s="451">
        <v>12740</v>
      </c>
      <c r="D148" s="453">
        <f t="shared" si="60"/>
        <v>13922.272000000001</v>
      </c>
      <c r="E148" s="115">
        <v>16340</v>
      </c>
      <c r="F148" s="190">
        <f t="shared" si="61"/>
        <v>17189.68</v>
      </c>
      <c r="G148" s="271">
        <v>15814.5056</v>
      </c>
      <c r="H148" s="243">
        <f t="shared" si="63"/>
        <v>16621.045385600002</v>
      </c>
      <c r="I148" s="158">
        <f t="shared" si="64"/>
        <v>15910.999128533333</v>
      </c>
      <c r="K148" s="133">
        <v>133</v>
      </c>
      <c r="L148" s="246" t="s">
        <v>345</v>
      </c>
      <c r="M148" s="446" t="s">
        <v>593</v>
      </c>
      <c r="N148" s="40">
        <v>0.24864864864864866</v>
      </c>
      <c r="O148" s="41">
        <v>17712</v>
      </c>
      <c r="P148" s="146">
        <f t="shared" si="70"/>
        <v>17712</v>
      </c>
      <c r="Q148" s="446" t="s">
        <v>593</v>
      </c>
      <c r="R148" s="40">
        <v>0.24864864864864866</v>
      </c>
      <c r="S148" s="41">
        <v>18345</v>
      </c>
      <c r="T148" s="146">
        <f t="shared" si="71"/>
        <v>18345</v>
      </c>
      <c r="U148" s="446" t="s">
        <v>593</v>
      </c>
      <c r="V148" s="40">
        <v>0.24864864864864866</v>
      </c>
      <c r="W148" s="41">
        <v>15814.5056</v>
      </c>
      <c r="X148" s="146">
        <f t="shared" si="72"/>
        <v>15814.5056</v>
      </c>
      <c r="Y148" s="446" t="s">
        <v>593</v>
      </c>
      <c r="Z148" s="40">
        <v>0.24864864864864866</v>
      </c>
      <c r="AA148" s="41">
        <v>18029</v>
      </c>
      <c r="AB148" s="146">
        <f t="shared" si="73"/>
        <v>18029</v>
      </c>
      <c r="AC148" s="446" t="s">
        <v>593</v>
      </c>
      <c r="AD148" s="563">
        <v>0.248648648648649</v>
      </c>
      <c r="AE148" s="570">
        <v>44685.007582241204</v>
      </c>
      <c r="AF148" s="570">
        <f t="shared" si="62"/>
        <v>44685.007582241204</v>
      </c>
      <c r="AG148" s="449">
        <f t="shared" si="69"/>
        <v>21749.418718462421</v>
      </c>
    </row>
    <row r="149" spans="1:33" x14ac:dyDescent="0.2">
      <c r="A149" s="7">
        <v>134</v>
      </c>
      <c r="B149" s="18" t="s">
        <v>88</v>
      </c>
      <c r="C149" s="451">
        <v>21560</v>
      </c>
      <c r="D149" s="453">
        <f t="shared" si="60"/>
        <v>23560.768</v>
      </c>
      <c r="E149" s="115">
        <v>27645</v>
      </c>
      <c r="F149" s="190">
        <f t="shared" si="61"/>
        <v>29082.54</v>
      </c>
      <c r="G149" s="271">
        <v>26755.936799999999</v>
      </c>
      <c r="H149" s="243">
        <f t="shared" si="63"/>
        <v>28120.489576799999</v>
      </c>
      <c r="I149" s="158">
        <f t="shared" si="64"/>
        <v>26921.265858933333</v>
      </c>
      <c r="K149" s="133">
        <v>134</v>
      </c>
      <c r="L149" s="246" t="s">
        <v>88</v>
      </c>
      <c r="M149" s="446" t="s">
        <v>593</v>
      </c>
      <c r="N149" s="40">
        <v>0.24324324324324326</v>
      </c>
      <c r="O149" s="41">
        <v>29699</v>
      </c>
      <c r="P149" s="146">
        <f t="shared" si="70"/>
        <v>29699</v>
      </c>
      <c r="Q149" s="446" t="s">
        <v>593</v>
      </c>
      <c r="R149" s="40">
        <v>0.24324324324324326</v>
      </c>
      <c r="S149" s="41">
        <v>29967</v>
      </c>
      <c r="T149" s="146">
        <f t="shared" si="71"/>
        <v>29967</v>
      </c>
      <c r="U149" s="446" t="s">
        <v>593</v>
      </c>
      <c r="V149" s="40">
        <v>0.24324324324324326</v>
      </c>
      <c r="W149" s="41">
        <v>26755.936799999999</v>
      </c>
      <c r="X149" s="146">
        <f t="shared" si="72"/>
        <v>26755.936799999999</v>
      </c>
      <c r="Y149" s="446" t="s">
        <v>593</v>
      </c>
      <c r="Z149" s="40">
        <v>0.24324324324324326</v>
      </c>
      <c r="AA149" s="41">
        <v>29432</v>
      </c>
      <c r="AB149" s="146">
        <f t="shared" si="73"/>
        <v>29432</v>
      </c>
      <c r="AC149" s="446" t="s">
        <v>593</v>
      </c>
      <c r="AD149" s="563">
        <v>0.24324324324324301</v>
      </c>
      <c r="AE149" s="570">
        <v>56815.989022093599</v>
      </c>
      <c r="AF149" s="570">
        <f t="shared" si="62"/>
        <v>56815.989022093599</v>
      </c>
      <c r="AG149" s="449">
        <f t="shared" si="69"/>
        <v>33265.198613504486</v>
      </c>
    </row>
    <row r="150" spans="1:33" x14ac:dyDescent="0.2">
      <c r="A150" s="7">
        <v>135</v>
      </c>
      <c r="B150" s="13" t="s">
        <v>365</v>
      </c>
      <c r="C150" s="451">
        <v>255780</v>
      </c>
      <c r="D150" s="453">
        <f t="shared" si="60"/>
        <v>279516.38400000002</v>
      </c>
      <c r="E150" s="329" t="s">
        <v>593</v>
      </c>
      <c r="F150" s="332" t="s">
        <v>593</v>
      </c>
      <c r="G150" s="333" t="s">
        <v>593</v>
      </c>
      <c r="H150" s="332" t="s">
        <v>593</v>
      </c>
      <c r="I150" s="335" t="s">
        <v>593</v>
      </c>
      <c r="K150" s="133">
        <v>135</v>
      </c>
      <c r="L150" s="206" t="s">
        <v>365</v>
      </c>
      <c r="M150" s="122">
        <v>381810</v>
      </c>
      <c r="N150" s="40">
        <v>2.7491428571428571</v>
      </c>
      <c r="O150" s="41">
        <v>158162</v>
      </c>
      <c r="P150" s="146">
        <f t="shared" si="65"/>
        <v>539972</v>
      </c>
      <c r="Q150" s="122">
        <v>360450</v>
      </c>
      <c r="R150" s="40">
        <v>2.7491428571428571</v>
      </c>
      <c r="S150" s="41">
        <v>161038</v>
      </c>
      <c r="T150" s="146">
        <f t="shared" si="66"/>
        <v>521488</v>
      </c>
      <c r="U150" s="122">
        <v>384480</v>
      </c>
      <c r="V150" s="40">
        <v>2.7491428571428571</v>
      </c>
      <c r="W150" s="41">
        <v>143783.67999999999</v>
      </c>
      <c r="X150" s="146">
        <f t="shared" si="67"/>
        <v>528263.67999999993</v>
      </c>
      <c r="Y150" s="122">
        <v>389820</v>
      </c>
      <c r="Z150" s="40">
        <v>2.7491428571428571</v>
      </c>
      <c r="AA150" s="41">
        <v>158162</v>
      </c>
      <c r="AB150" s="146">
        <f t="shared" si="68"/>
        <v>547982</v>
      </c>
      <c r="AC150" s="571">
        <v>350000</v>
      </c>
      <c r="AD150" s="563">
        <v>2.7491428571428602</v>
      </c>
      <c r="AE150" s="570">
        <v>60000</v>
      </c>
      <c r="AF150" s="570">
        <f t="shared" si="62"/>
        <v>410000</v>
      </c>
      <c r="AG150" s="449">
        <f t="shared" si="69"/>
        <v>509541.13599999994</v>
      </c>
    </row>
    <row r="151" spans="1:33" x14ac:dyDescent="0.2">
      <c r="A151" s="7">
        <v>136</v>
      </c>
      <c r="B151" s="13" t="s">
        <v>366</v>
      </c>
      <c r="C151" s="451">
        <v>311640</v>
      </c>
      <c r="D151" s="453">
        <f t="shared" si="60"/>
        <v>340560.19199999998</v>
      </c>
      <c r="E151" s="329" t="s">
        <v>593</v>
      </c>
      <c r="F151" s="332" t="s">
        <v>593</v>
      </c>
      <c r="G151" s="333" t="s">
        <v>593</v>
      </c>
      <c r="H151" s="332" t="s">
        <v>593</v>
      </c>
      <c r="I151" s="335" t="s">
        <v>593</v>
      </c>
      <c r="K151" s="133">
        <v>136</v>
      </c>
      <c r="L151" s="206" t="s">
        <v>366</v>
      </c>
      <c r="M151" s="122">
        <v>442020</v>
      </c>
      <c r="N151" s="40">
        <v>2.1022857142857143</v>
      </c>
      <c r="O151" s="41">
        <v>188461</v>
      </c>
      <c r="P151" s="146">
        <f t="shared" si="65"/>
        <v>630481</v>
      </c>
      <c r="Q151" s="122">
        <v>429300</v>
      </c>
      <c r="R151" s="40">
        <v>2.1022857142857143</v>
      </c>
      <c r="S151" s="41">
        <v>191887</v>
      </c>
      <c r="T151" s="146">
        <f t="shared" si="66"/>
        <v>621187</v>
      </c>
      <c r="U151" s="122">
        <v>464280</v>
      </c>
      <c r="V151" s="40">
        <v>2.1022857142857143</v>
      </c>
      <c r="W151" s="41">
        <v>171327.76</v>
      </c>
      <c r="X151" s="146">
        <f t="shared" si="67"/>
        <v>635607.76</v>
      </c>
      <c r="Y151" s="122">
        <v>480180</v>
      </c>
      <c r="Z151" s="40">
        <v>2.1022857142857143</v>
      </c>
      <c r="AA151" s="41">
        <v>190174</v>
      </c>
      <c r="AB151" s="146">
        <f t="shared" si="68"/>
        <v>670354</v>
      </c>
      <c r="AC151" s="571">
        <v>450000</v>
      </c>
      <c r="AD151" s="563">
        <v>2.1022857142857099</v>
      </c>
      <c r="AE151" s="570">
        <v>60000</v>
      </c>
      <c r="AF151" s="570">
        <f t="shared" si="62"/>
        <v>510000</v>
      </c>
      <c r="AG151" s="449">
        <f t="shared" si="69"/>
        <v>613525.95199999993</v>
      </c>
    </row>
    <row r="152" spans="1:33" x14ac:dyDescent="0.2">
      <c r="A152" s="7">
        <v>137</v>
      </c>
      <c r="B152" s="13" t="s">
        <v>362</v>
      </c>
      <c r="C152" s="451">
        <v>49980</v>
      </c>
      <c r="D152" s="453">
        <f t="shared" si="60"/>
        <v>54618.144</v>
      </c>
      <c r="E152" s="329" t="s">
        <v>593</v>
      </c>
      <c r="F152" s="332" t="s">
        <v>593</v>
      </c>
      <c r="G152" s="333" t="s">
        <v>593</v>
      </c>
      <c r="H152" s="332" t="s">
        <v>593</v>
      </c>
      <c r="I152" s="335" t="s">
        <v>593</v>
      </c>
      <c r="K152" s="133">
        <v>137</v>
      </c>
      <c r="L152" s="206" t="s">
        <v>362</v>
      </c>
      <c r="M152" s="122">
        <v>105640</v>
      </c>
      <c r="N152" s="40">
        <v>1.4554285714285715</v>
      </c>
      <c r="O152" s="41">
        <v>45226</v>
      </c>
      <c r="P152" s="146">
        <f t="shared" si="65"/>
        <v>150866</v>
      </c>
      <c r="Q152" s="122">
        <v>104120</v>
      </c>
      <c r="R152" s="40">
        <v>1.4554285714285715</v>
      </c>
      <c r="S152" s="41">
        <v>45226</v>
      </c>
      <c r="T152" s="146">
        <f t="shared" si="66"/>
        <v>149346</v>
      </c>
      <c r="U152" s="122">
        <v>113240</v>
      </c>
      <c r="V152" s="40">
        <v>1.4554285714285715</v>
      </c>
      <c r="W152" s="41">
        <v>40380</v>
      </c>
      <c r="X152" s="146">
        <f t="shared" si="67"/>
        <v>153620</v>
      </c>
      <c r="Y152" s="122">
        <v>111720</v>
      </c>
      <c r="Z152" s="40">
        <v>1.4554285714285715</v>
      </c>
      <c r="AA152" s="41">
        <v>44822</v>
      </c>
      <c r="AB152" s="146">
        <f t="shared" si="68"/>
        <v>156542</v>
      </c>
      <c r="AC152" s="571">
        <v>130000</v>
      </c>
      <c r="AD152" s="563">
        <v>1.45542857142857</v>
      </c>
      <c r="AE152" s="570">
        <v>60000</v>
      </c>
      <c r="AF152" s="570">
        <f t="shared" si="62"/>
        <v>190000</v>
      </c>
      <c r="AG152" s="449">
        <f t="shared" si="69"/>
        <v>160074.79999999999</v>
      </c>
    </row>
    <row r="153" spans="1:33" x14ac:dyDescent="0.2">
      <c r="A153" s="7">
        <v>138</v>
      </c>
      <c r="B153" s="13" t="s">
        <v>357</v>
      </c>
      <c r="C153" s="451">
        <v>59780</v>
      </c>
      <c r="D153" s="453">
        <f t="shared" si="60"/>
        <v>65327.584000000003</v>
      </c>
      <c r="E153" s="329" t="s">
        <v>593</v>
      </c>
      <c r="F153" s="332" t="s">
        <v>593</v>
      </c>
      <c r="G153" s="333" t="s">
        <v>593</v>
      </c>
      <c r="H153" s="332" t="s">
        <v>593</v>
      </c>
      <c r="I153" s="335" t="s">
        <v>593</v>
      </c>
      <c r="K153" s="133">
        <v>138</v>
      </c>
      <c r="L153" s="206" t="s">
        <v>357</v>
      </c>
      <c r="M153" s="122">
        <v>113600</v>
      </c>
      <c r="N153" s="40">
        <v>1.4748285714285714</v>
      </c>
      <c r="O153" s="41">
        <v>49092</v>
      </c>
      <c r="P153" s="146">
        <f t="shared" si="65"/>
        <v>162692</v>
      </c>
      <c r="Q153" s="122">
        <v>100000</v>
      </c>
      <c r="R153" s="40">
        <v>1.4748285714285714</v>
      </c>
      <c r="S153" s="41">
        <v>49968</v>
      </c>
      <c r="T153" s="146">
        <f t="shared" si="66"/>
        <v>149968</v>
      </c>
      <c r="U153" s="122">
        <v>111200</v>
      </c>
      <c r="V153" s="40">
        <v>1.4748285714285714</v>
      </c>
      <c r="W153" s="41">
        <v>43832</v>
      </c>
      <c r="X153" s="146">
        <f t="shared" si="67"/>
        <v>155032</v>
      </c>
      <c r="Y153" s="122">
        <v>119200</v>
      </c>
      <c r="Z153" s="40">
        <v>1.4748285714285714</v>
      </c>
      <c r="AA153" s="41">
        <v>47777</v>
      </c>
      <c r="AB153" s="146">
        <f t="shared" si="68"/>
        <v>166977</v>
      </c>
      <c r="AC153" s="571">
        <v>130000</v>
      </c>
      <c r="AD153" s="563">
        <v>1.47482857142857</v>
      </c>
      <c r="AE153" s="570">
        <v>60000</v>
      </c>
      <c r="AF153" s="570">
        <f t="shared" si="62"/>
        <v>190000</v>
      </c>
      <c r="AG153" s="449">
        <f t="shared" si="69"/>
        <v>164933.79999999999</v>
      </c>
    </row>
    <row r="154" spans="1:33" x14ac:dyDescent="0.2">
      <c r="A154" s="7">
        <v>139</v>
      </c>
      <c r="B154" s="12" t="s">
        <v>89</v>
      </c>
      <c r="C154" s="451">
        <v>29400</v>
      </c>
      <c r="D154" s="453">
        <f t="shared" si="60"/>
        <v>32128.32</v>
      </c>
      <c r="E154" s="115">
        <v>37715</v>
      </c>
      <c r="F154" s="190">
        <f t="shared" ref="F154:F164" si="74">+E154*5.2%+E154</f>
        <v>39676.18</v>
      </c>
      <c r="G154" s="271">
        <v>36502.085599999999</v>
      </c>
      <c r="H154" s="243">
        <f t="shared" si="63"/>
        <v>38363.691965599995</v>
      </c>
      <c r="I154" s="158">
        <f t="shared" si="64"/>
        <v>36722.730655200001</v>
      </c>
      <c r="K154" s="133">
        <v>139</v>
      </c>
      <c r="L154" s="124" t="s">
        <v>89</v>
      </c>
      <c r="M154" s="446" t="s">
        <v>593</v>
      </c>
      <c r="N154" s="40">
        <v>3.8811428571428572</v>
      </c>
      <c r="O154" s="41">
        <v>40517</v>
      </c>
      <c r="P154" s="146">
        <f t="shared" ref="P154:P162" si="75">+O154</f>
        <v>40517</v>
      </c>
      <c r="Q154" s="446" t="s">
        <v>593</v>
      </c>
      <c r="R154" s="40">
        <v>3.8811428571428572</v>
      </c>
      <c r="S154" s="41">
        <v>41977</v>
      </c>
      <c r="T154" s="146">
        <f t="shared" ref="T154:T162" si="76">+S154</f>
        <v>41977</v>
      </c>
      <c r="U154" s="446" t="s">
        <v>593</v>
      </c>
      <c r="V154" s="40">
        <v>3.8811428571428572</v>
      </c>
      <c r="W154" s="41">
        <v>36502.085599999999</v>
      </c>
      <c r="X154" s="146">
        <f t="shared" ref="X154:X162" si="77">+W154</f>
        <v>36502.085599999999</v>
      </c>
      <c r="Y154" s="446" t="s">
        <v>593</v>
      </c>
      <c r="Z154" s="40">
        <v>3.8811428571428572</v>
      </c>
      <c r="AA154" s="41">
        <v>39787</v>
      </c>
      <c r="AB154" s="146">
        <f t="shared" ref="AB154:AB162" si="78">+AA154</f>
        <v>39787</v>
      </c>
      <c r="AC154" s="446" t="s">
        <v>593</v>
      </c>
      <c r="AD154" s="563">
        <v>3.8811428571428599</v>
      </c>
      <c r="AE154" s="570">
        <v>123920.278758999</v>
      </c>
      <c r="AF154" s="570">
        <f t="shared" si="62"/>
        <v>123920.278758999</v>
      </c>
      <c r="AG154" s="449">
        <f t="shared" si="69"/>
        <v>53237.682502366493</v>
      </c>
    </row>
    <row r="155" spans="1:33" x14ac:dyDescent="0.2">
      <c r="A155" s="7">
        <v>140</v>
      </c>
      <c r="B155" s="12" t="s">
        <v>321</v>
      </c>
      <c r="C155" s="451">
        <v>40180</v>
      </c>
      <c r="D155" s="453">
        <f t="shared" si="60"/>
        <v>43908.703999999998</v>
      </c>
      <c r="E155" s="115">
        <v>51490</v>
      </c>
      <c r="F155" s="190">
        <f t="shared" si="74"/>
        <v>54167.48</v>
      </c>
      <c r="G155" s="271">
        <v>49834.081600000005</v>
      </c>
      <c r="H155" s="243">
        <f t="shared" si="63"/>
        <v>52375.619761600006</v>
      </c>
      <c r="I155" s="158">
        <f t="shared" si="64"/>
        <v>50150.601253866676</v>
      </c>
      <c r="K155" s="133">
        <v>140</v>
      </c>
      <c r="L155" s="124" t="s">
        <v>321</v>
      </c>
      <c r="M155" s="446" t="s">
        <v>593</v>
      </c>
      <c r="N155" s="40">
        <v>3.5577142857142858</v>
      </c>
      <c r="O155" s="41">
        <v>55814</v>
      </c>
      <c r="P155" s="146">
        <f t="shared" si="75"/>
        <v>55814</v>
      </c>
      <c r="Q155" s="446" t="s">
        <v>593</v>
      </c>
      <c r="R155" s="40">
        <v>3.5577142857142858</v>
      </c>
      <c r="S155" s="41">
        <v>55814</v>
      </c>
      <c r="T155" s="146">
        <f t="shared" si="76"/>
        <v>55814</v>
      </c>
      <c r="U155" s="446" t="s">
        <v>593</v>
      </c>
      <c r="V155" s="40">
        <v>3.5577142857142858</v>
      </c>
      <c r="W155" s="41">
        <v>49834.081600000005</v>
      </c>
      <c r="X155" s="146">
        <f t="shared" si="77"/>
        <v>49834.081600000005</v>
      </c>
      <c r="Y155" s="446" t="s">
        <v>593</v>
      </c>
      <c r="Z155" s="40">
        <v>3.5577142857142858</v>
      </c>
      <c r="AA155" s="41">
        <v>54319</v>
      </c>
      <c r="AB155" s="146">
        <f t="shared" si="78"/>
        <v>54319</v>
      </c>
      <c r="AC155" s="446" t="s">
        <v>593</v>
      </c>
      <c r="AD155" s="563">
        <v>3.5577142857142898</v>
      </c>
      <c r="AE155" s="570">
        <v>99504.759152207203</v>
      </c>
      <c r="AF155" s="570">
        <f t="shared" si="62"/>
        <v>99504.759152207203</v>
      </c>
      <c r="AG155" s="449">
        <f t="shared" si="69"/>
        <v>60906.073667678982</v>
      </c>
    </row>
    <row r="156" spans="1:33" x14ac:dyDescent="0.2">
      <c r="A156" s="7">
        <v>141</v>
      </c>
      <c r="B156" s="12" t="s">
        <v>322</v>
      </c>
      <c r="C156" s="451">
        <v>40180</v>
      </c>
      <c r="D156" s="453">
        <f t="shared" si="60"/>
        <v>43908.703999999998</v>
      </c>
      <c r="E156" s="115">
        <v>51490</v>
      </c>
      <c r="F156" s="190">
        <f t="shared" si="74"/>
        <v>54167.48</v>
      </c>
      <c r="G156" s="271">
        <v>49834.081600000005</v>
      </c>
      <c r="H156" s="243">
        <f t="shared" si="63"/>
        <v>52375.619761600006</v>
      </c>
      <c r="I156" s="158">
        <f t="shared" si="64"/>
        <v>50150.601253866676</v>
      </c>
      <c r="K156" s="133">
        <v>141</v>
      </c>
      <c r="L156" s="124" t="s">
        <v>322</v>
      </c>
      <c r="M156" s="446" t="s">
        <v>593</v>
      </c>
      <c r="N156" s="40">
        <v>2.7491428571428571</v>
      </c>
      <c r="O156" s="41">
        <v>54817</v>
      </c>
      <c r="P156" s="146">
        <f t="shared" si="75"/>
        <v>54817</v>
      </c>
      <c r="Q156" s="446" t="s">
        <v>593</v>
      </c>
      <c r="R156" s="40">
        <v>2.7491428571428571</v>
      </c>
      <c r="S156" s="41">
        <v>57309</v>
      </c>
      <c r="T156" s="146">
        <f t="shared" si="76"/>
        <v>57309</v>
      </c>
      <c r="U156" s="446" t="s">
        <v>593</v>
      </c>
      <c r="V156" s="40">
        <v>2.7491428571428571</v>
      </c>
      <c r="W156" s="41">
        <v>49834.081600000005</v>
      </c>
      <c r="X156" s="146">
        <f t="shared" si="77"/>
        <v>49834.081600000005</v>
      </c>
      <c r="Y156" s="446" t="s">
        <v>593</v>
      </c>
      <c r="Z156" s="40">
        <v>2.7491428571428571</v>
      </c>
      <c r="AA156" s="41">
        <v>55316</v>
      </c>
      <c r="AB156" s="146">
        <f t="shared" si="78"/>
        <v>55316</v>
      </c>
      <c r="AC156" s="446" t="s">
        <v>593</v>
      </c>
      <c r="AD156" s="563">
        <v>2.7491428571428602</v>
      </c>
      <c r="AE156" s="570">
        <v>99504.759152207203</v>
      </c>
      <c r="AF156" s="570">
        <f t="shared" si="62"/>
        <v>99504.759152207203</v>
      </c>
      <c r="AG156" s="449">
        <f t="shared" si="69"/>
        <v>61155.240334345646</v>
      </c>
    </row>
    <row r="157" spans="1:33" x14ac:dyDescent="0.2">
      <c r="A157" s="7">
        <v>142</v>
      </c>
      <c r="B157" s="12" t="s">
        <v>90</v>
      </c>
      <c r="C157" s="451">
        <v>40180</v>
      </c>
      <c r="D157" s="453">
        <f t="shared" si="60"/>
        <v>43908.703999999998</v>
      </c>
      <c r="E157" s="115">
        <v>51490</v>
      </c>
      <c r="F157" s="190">
        <f t="shared" si="74"/>
        <v>54167.48</v>
      </c>
      <c r="G157" s="271">
        <v>49834.081600000005</v>
      </c>
      <c r="H157" s="243">
        <f t="shared" si="63"/>
        <v>52375.619761600006</v>
      </c>
      <c r="I157" s="158">
        <f t="shared" si="64"/>
        <v>50150.601253866676</v>
      </c>
      <c r="K157" s="133">
        <v>142</v>
      </c>
      <c r="L157" s="124" t="s">
        <v>90</v>
      </c>
      <c r="M157" s="446" t="s">
        <v>593</v>
      </c>
      <c r="N157" s="207">
        <v>3.5714285714285716</v>
      </c>
      <c r="O157" s="41">
        <v>55316</v>
      </c>
      <c r="P157" s="146">
        <f t="shared" si="75"/>
        <v>55316</v>
      </c>
      <c r="Q157" s="446" t="s">
        <v>593</v>
      </c>
      <c r="R157" s="207">
        <v>3.5714285714285716</v>
      </c>
      <c r="S157" s="41">
        <v>57808</v>
      </c>
      <c r="T157" s="146">
        <f t="shared" si="76"/>
        <v>57808</v>
      </c>
      <c r="U157" s="446" t="s">
        <v>593</v>
      </c>
      <c r="V157" s="207">
        <v>3.5714285714285716</v>
      </c>
      <c r="W157" s="41">
        <v>49834.081600000005</v>
      </c>
      <c r="X157" s="146">
        <f t="shared" si="77"/>
        <v>49834.081600000005</v>
      </c>
      <c r="Y157" s="446" t="s">
        <v>593</v>
      </c>
      <c r="Z157" s="207">
        <v>3.5714285714285716</v>
      </c>
      <c r="AA157" s="41">
        <v>54817</v>
      </c>
      <c r="AB157" s="146">
        <f t="shared" si="78"/>
        <v>54817</v>
      </c>
      <c r="AC157" s="446" t="s">
        <v>593</v>
      </c>
      <c r="AD157" s="596">
        <v>3.5714285714285698</v>
      </c>
      <c r="AE157" s="570">
        <v>99504.759152207203</v>
      </c>
      <c r="AF157" s="570">
        <f t="shared" si="62"/>
        <v>99504.759152207203</v>
      </c>
      <c r="AG157" s="449">
        <f t="shared" si="69"/>
        <v>61238.407001012318</v>
      </c>
    </row>
    <row r="158" spans="1:33" x14ac:dyDescent="0.2">
      <c r="A158" s="7">
        <v>143</v>
      </c>
      <c r="B158" s="12" t="s">
        <v>93</v>
      </c>
      <c r="C158" s="451">
        <v>49000</v>
      </c>
      <c r="D158" s="453">
        <f t="shared" si="60"/>
        <v>53547.199999999997</v>
      </c>
      <c r="E158" s="115">
        <v>62890</v>
      </c>
      <c r="F158" s="190">
        <f t="shared" si="74"/>
        <v>66160.28</v>
      </c>
      <c r="G158" s="271">
        <v>60867.457600000002</v>
      </c>
      <c r="H158" s="243">
        <f t="shared" si="63"/>
        <v>63971.697937600002</v>
      </c>
      <c r="I158" s="158">
        <f t="shared" si="64"/>
        <v>61226.392645866668</v>
      </c>
      <c r="K158" s="133">
        <v>143</v>
      </c>
      <c r="L158" s="124" t="s">
        <v>93</v>
      </c>
      <c r="M158" s="446" t="s">
        <v>593</v>
      </c>
      <c r="N158" s="40">
        <v>0.32988571428571428</v>
      </c>
      <c r="O158" s="41">
        <v>66954</v>
      </c>
      <c r="P158" s="146">
        <f t="shared" si="75"/>
        <v>66954</v>
      </c>
      <c r="Q158" s="446" t="s">
        <v>593</v>
      </c>
      <c r="R158" s="40">
        <v>0.32988571428571428</v>
      </c>
      <c r="S158" s="41">
        <v>68780</v>
      </c>
      <c r="T158" s="146">
        <f t="shared" si="76"/>
        <v>68780</v>
      </c>
      <c r="U158" s="446" t="s">
        <v>593</v>
      </c>
      <c r="V158" s="40">
        <v>0.32988571428571428</v>
      </c>
      <c r="W158" s="41">
        <v>60867.457600000002</v>
      </c>
      <c r="X158" s="146">
        <f t="shared" si="77"/>
        <v>60867.457600000002</v>
      </c>
      <c r="Y158" s="446" t="s">
        <v>593</v>
      </c>
      <c r="Z158" s="40">
        <v>0.32988571428571428</v>
      </c>
      <c r="AA158" s="41">
        <v>67563</v>
      </c>
      <c r="AB158" s="146">
        <f t="shared" si="78"/>
        <v>67563</v>
      </c>
      <c r="AC158" s="446" t="s">
        <v>593</v>
      </c>
      <c r="AD158" s="563">
        <v>0.329885714285714</v>
      </c>
      <c r="AE158" s="570">
        <v>219432.56300695101</v>
      </c>
      <c r="AF158" s="570">
        <f t="shared" si="62"/>
        <v>219432.56300695101</v>
      </c>
      <c r="AG158" s="449">
        <f t="shared" si="69"/>
        <v>90803.902208802945</v>
      </c>
    </row>
    <row r="159" spans="1:33" x14ac:dyDescent="0.2">
      <c r="A159" s="7">
        <v>144</v>
      </c>
      <c r="B159" s="12" t="s">
        <v>94</v>
      </c>
      <c r="C159" s="451">
        <v>26460</v>
      </c>
      <c r="D159" s="453">
        <f t="shared" si="60"/>
        <v>28915.488000000001</v>
      </c>
      <c r="E159" s="115">
        <v>33915</v>
      </c>
      <c r="F159" s="190">
        <f t="shared" si="74"/>
        <v>35678.58</v>
      </c>
      <c r="G159" s="271">
        <v>32824.293600000005</v>
      </c>
      <c r="H159" s="243">
        <f t="shared" si="63"/>
        <v>34498.332573600004</v>
      </c>
      <c r="I159" s="158">
        <f t="shared" si="64"/>
        <v>33030.800191199996</v>
      </c>
      <c r="K159" s="133">
        <v>144</v>
      </c>
      <c r="L159" s="124" t="s">
        <v>94</v>
      </c>
      <c r="M159" s="446" t="s">
        <v>593</v>
      </c>
      <c r="N159" s="208">
        <v>0.43662857142857142</v>
      </c>
      <c r="O159" s="41">
        <v>36763</v>
      </c>
      <c r="P159" s="146">
        <f t="shared" si="75"/>
        <v>36763</v>
      </c>
      <c r="Q159" s="446" t="s">
        <v>593</v>
      </c>
      <c r="R159" s="208">
        <v>0.43662857142857142</v>
      </c>
      <c r="S159" s="41">
        <v>37091</v>
      </c>
      <c r="T159" s="146">
        <f t="shared" si="76"/>
        <v>37091</v>
      </c>
      <c r="U159" s="446" t="s">
        <v>593</v>
      </c>
      <c r="V159" s="208">
        <v>0.43662857142857142</v>
      </c>
      <c r="W159" s="41">
        <v>32824.293600000005</v>
      </c>
      <c r="X159" s="146">
        <f t="shared" si="77"/>
        <v>32824.293600000005</v>
      </c>
      <c r="Y159" s="446" t="s">
        <v>593</v>
      </c>
      <c r="Z159" s="208">
        <v>0.43662857142857142</v>
      </c>
      <c r="AA159" s="41">
        <v>36107</v>
      </c>
      <c r="AB159" s="146">
        <f t="shared" si="78"/>
        <v>36107</v>
      </c>
      <c r="AC159" s="446" t="s">
        <v>593</v>
      </c>
      <c r="AD159" s="597">
        <v>0.43662857142857098</v>
      </c>
      <c r="AE159" s="570">
        <v>123920.278758999</v>
      </c>
      <c r="AF159" s="570">
        <f t="shared" si="62"/>
        <v>123920.278758999</v>
      </c>
      <c r="AG159" s="449">
        <f t="shared" si="69"/>
        <v>49956.06209169983</v>
      </c>
    </row>
    <row r="160" spans="1:33" x14ac:dyDescent="0.2">
      <c r="A160" s="7">
        <v>145</v>
      </c>
      <c r="B160" s="12" t="s">
        <v>95</v>
      </c>
      <c r="C160" s="451">
        <v>28420</v>
      </c>
      <c r="D160" s="453">
        <f t="shared" si="60"/>
        <v>31057.376</v>
      </c>
      <c r="E160" s="115">
        <v>36480</v>
      </c>
      <c r="F160" s="190">
        <f t="shared" si="74"/>
        <v>38376.959999999999</v>
      </c>
      <c r="G160" s="271">
        <v>35306.803200000002</v>
      </c>
      <c r="H160" s="243">
        <f t="shared" si="63"/>
        <v>37107.450163200003</v>
      </c>
      <c r="I160" s="158">
        <f t="shared" si="64"/>
        <v>35513.928721066666</v>
      </c>
      <c r="K160" s="133">
        <v>145</v>
      </c>
      <c r="L160" s="124" t="s">
        <v>95</v>
      </c>
      <c r="M160" s="446" t="s">
        <v>593</v>
      </c>
      <c r="N160" s="40">
        <v>1.7788571428571429</v>
      </c>
      <c r="O160" s="41">
        <v>39544</v>
      </c>
      <c r="P160" s="146">
        <f t="shared" si="75"/>
        <v>39544</v>
      </c>
      <c r="Q160" s="446" t="s">
        <v>593</v>
      </c>
      <c r="R160" s="40">
        <v>1.7788571428571429</v>
      </c>
      <c r="S160" s="41">
        <v>40603</v>
      </c>
      <c r="T160" s="146">
        <f t="shared" si="76"/>
        <v>40603</v>
      </c>
      <c r="U160" s="446" t="s">
        <v>593</v>
      </c>
      <c r="V160" s="40">
        <v>1.7788571428571429</v>
      </c>
      <c r="W160" s="41">
        <v>35306.803200000002</v>
      </c>
      <c r="X160" s="146">
        <f t="shared" si="77"/>
        <v>35306.803200000002</v>
      </c>
      <c r="Y160" s="446" t="s">
        <v>593</v>
      </c>
      <c r="Z160" s="40">
        <v>1.7788571428571429</v>
      </c>
      <c r="AA160" s="41">
        <v>38484</v>
      </c>
      <c r="AB160" s="146">
        <f t="shared" si="78"/>
        <v>38484</v>
      </c>
      <c r="AC160" s="446" t="s">
        <v>593</v>
      </c>
      <c r="AD160" s="563">
        <v>1.77885714285714</v>
      </c>
      <c r="AE160" s="570">
        <v>99504.759152207203</v>
      </c>
      <c r="AF160" s="570">
        <f t="shared" si="62"/>
        <v>99504.759152207203</v>
      </c>
      <c r="AG160" s="449">
        <f t="shared" si="69"/>
        <v>48159.415178878982</v>
      </c>
    </row>
    <row r="161" spans="1:33" x14ac:dyDescent="0.2">
      <c r="A161" s="7">
        <v>146</v>
      </c>
      <c r="B161" s="12" t="s">
        <v>96</v>
      </c>
      <c r="C161" s="451">
        <v>73500</v>
      </c>
      <c r="D161" s="453">
        <f t="shared" si="60"/>
        <v>80320.800000000003</v>
      </c>
      <c r="E161" s="115">
        <v>94240</v>
      </c>
      <c r="F161" s="190">
        <f t="shared" si="74"/>
        <v>99140.479999999996</v>
      </c>
      <c r="G161" s="271">
        <v>91209.241599999994</v>
      </c>
      <c r="H161" s="243">
        <f t="shared" si="63"/>
        <v>95860.9129216</v>
      </c>
      <c r="I161" s="158">
        <f t="shared" si="64"/>
        <v>91774.064307200009</v>
      </c>
      <c r="K161" s="133">
        <v>146</v>
      </c>
      <c r="L161" s="124" t="s">
        <v>96</v>
      </c>
      <c r="M161" s="446" t="s">
        <v>593</v>
      </c>
      <c r="N161" s="207">
        <v>1.3470857142857142</v>
      </c>
      <c r="O161" s="41">
        <v>100330</v>
      </c>
      <c r="P161" s="146">
        <f t="shared" si="75"/>
        <v>100330</v>
      </c>
      <c r="Q161" s="446" t="s">
        <v>593</v>
      </c>
      <c r="R161" s="207">
        <v>1.3470857142857142</v>
      </c>
      <c r="S161" s="41">
        <v>105803</v>
      </c>
      <c r="T161" s="146">
        <f t="shared" si="76"/>
        <v>105803</v>
      </c>
      <c r="U161" s="446" t="s">
        <v>593</v>
      </c>
      <c r="V161" s="207">
        <v>1.3470857142857142</v>
      </c>
      <c r="W161" s="41">
        <v>91209.241599999994</v>
      </c>
      <c r="X161" s="146">
        <f t="shared" si="77"/>
        <v>91209.241599999994</v>
      </c>
      <c r="Y161" s="446" t="s">
        <v>593</v>
      </c>
      <c r="Z161" s="207">
        <v>1.3470857142857142</v>
      </c>
      <c r="AA161" s="41">
        <v>98506</v>
      </c>
      <c r="AB161" s="146">
        <f t="shared" si="78"/>
        <v>98506</v>
      </c>
      <c r="AC161" s="446" t="s">
        <v>593</v>
      </c>
      <c r="AD161" s="596">
        <v>1.34708571428571</v>
      </c>
      <c r="AE161" s="570">
        <v>255979.06405359501</v>
      </c>
      <c r="AF161" s="570">
        <f t="shared" si="62"/>
        <v>255979.06405359501</v>
      </c>
      <c r="AG161" s="449">
        <f t="shared" si="69"/>
        <v>123933.5616601325</v>
      </c>
    </row>
    <row r="162" spans="1:33" x14ac:dyDescent="0.2">
      <c r="A162" s="7">
        <v>147</v>
      </c>
      <c r="B162" s="12" t="s">
        <v>97</v>
      </c>
      <c r="C162" s="451">
        <v>10780</v>
      </c>
      <c r="D162" s="453">
        <f t="shared" si="60"/>
        <v>11780.384</v>
      </c>
      <c r="E162" s="115">
        <v>13870</v>
      </c>
      <c r="F162" s="190">
        <f t="shared" si="74"/>
        <v>14591.24</v>
      </c>
      <c r="G162" s="271">
        <v>13423.9408</v>
      </c>
      <c r="H162" s="243">
        <f t="shared" si="63"/>
        <v>14108.561780800001</v>
      </c>
      <c r="I162" s="158">
        <f t="shared" si="64"/>
        <v>13493.395260266667</v>
      </c>
      <c r="K162" s="133">
        <v>147</v>
      </c>
      <c r="L162" s="124" t="s">
        <v>97</v>
      </c>
      <c r="M162" s="446" t="s">
        <v>593</v>
      </c>
      <c r="N162" s="40">
        <v>2.7685428571428572</v>
      </c>
      <c r="O162" s="41">
        <v>14901</v>
      </c>
      <c r="P162" s="146">
        <f t="shared" si="75"/>
        <v>14901</v>
      </c>
      <c r="Q162" s="446" t="s">
        <v>593</v>
      </c>
      <c r="R162" s="40">
        <v>2.7685428571428572</v>
      </c>
      <c r="S162" s="41">
        <v>15572</v>
      </c>
      <c r="T162" s="146">
        <f t="shared" si="76"/>
        <v>15572</v>
      </c>
      <c r="U162" s="446" t="s">
        <v>593</v>
      </c>
      <c r="V162" s="40">
        <v>2.7685428571428572</v>
      </c>
      <c r="W162" s="41">
        <v>13423.9408</v>
      </c>
      <c r="X162" s="146">
        <f t="shared" si="77"/>
        <v>13423.9408</v>
      </c>
      <c r="Y162" s="446" t="s">
        <v>593</v>
      </c>
      <c r="Z162" s="40">
        <v>2.7685428571428572</v>
      </c>
      <c r="AA162" s="41">
        <v>15035</v>
      </c>
      <c r="AB162" s="146">
        <f t="shared" si="78"/>
        <v>15035</v>
      </c>
      <c r="AC162" s="571">
        <v>227910.51072873999</v>
      </c>
      <c r="AD162" s="563">
        <v>2.7685428571428599</v>
      </c>
      <c r="AE162" s="570">
        <v>30064.7907769827</v>
      </c>
      <c r="AF162" s="570">
        <f t="shared" si="62"/>
        <v>257975.30150572269</v>
      </c>
      <c r="AG162" s="449">
        <f t="shared" si="69"/>
        <v>55066.77292766489</v>
      </c>
    </row>
    <row r="163" spans="1:33" x14ac:dyDescent="0.2">
      <c r="A163" s="7">
        <v>148</v>
      </c>
      <c r="B163" s="12" t="s">
        <v>318</v>
      </c>
      <c r="C163" s="451">
        <v>87220</v>
      </c>
      <c r="D163" s="453">
        <f t="shared" si="60"/>
        <v>95314.016000000003</v>
      </c>
      <c r="E163" s="115">
        <v>111815</v>
      </c>
      <c r="F163" s="190">
        <f t="shared" si="74"/>
        <v>117629.38</v>
      </c>
      <c r="G163" s="271">
        <v>108219.02960000001</v>
      </c>
      <c r="H163" s="243">
        <f t="shared" si="63"/>
        <v>113738.2001096</v>
      </c>
      <c r="I163" s="158">
        <f t="shared" si="64"/>
        <v>108893.86536986667</v>
      </c>
      <c r="K163" s="133">
        <v>148</v>
      </c>
      <c r="L163" s="124" t="s">
        <v>318</v>
      </c>
      <c r="M163" s="122">
        <v>100100</v>
      </c>
      <c r="N163" s="209">
        <v>0.32988571428571428</v>
      </c>
      <c r="O163" s="41">
        <v>42805</v>
      </c>
      <c r="P163" s="146">
        <f t="shared" si="65"/>
        <v>142905</v>
      </c>
      <c r="Q163" s="122">
        <v>95900</v>
      </c>
      <c r="R163" s="209">
        <v>0.32988571428571428</v>
      </c>
      <c r="S163" s="41">
        <v>43570</v>
      </c>
      <c r="T163" s="146">
        <f t="shared" si="66"/>
        <v>139470</v>
      </c>
      <c r="U163" s="122">
        <v>100100</v>
      </c>
      <c r="V163" s="209">
        <v>0.32988571428571428</v>
      </c>
      <c r="W163" s="41">
        <v>38219.029600000009</v>
      </c>
      <c r="X163" s="146">
        <f t="shared" si="67"/>
        <v>138319.02960000001</v>
      </c>
      <c r="Y163" s="122">
        <v>102900</v>
      </c>
      <c r="Z163" s="209">
        <v>0.32988571428571428</v>
      </c>
      <c r="AA163" s="41">
        <v>42041</v>
      </c>
      <c r="AB163" s="146">
        <f t="shared" si="68"/>
        <v>144941</v>
      </c>
      <c r="AC163" s="571">
        <v>225037.646064</v>
      </c>
      <c r="AD163" s="598">
        <v>0.329885714285714</v>
      </c>
      <c r="AE163" s="570">
        <v>50008.365791999997</v>
      </c>
      <c r="AF163" s="570">
        <f t="shared" si="62"/>
        <v>275046.011856</v>
      </c>
      <c r="AG163" s="449">
        <f t="shared" si="69"/>
        <v>158262.48447097777</v>
      </c>
    </row>
    <row r="164" spans="1:33" x14ac:dyDescent="0.2">
      <c r="A164" s="7">
        <v>149</v>
      </c>
      <c r="B164" s="12" t="s">
        <v>98</v>
      </c>
      <c r="C164" s="451">
        <v>49000</v>
      </c>
      <c r="D164" s="453">
        <f t="shared" si="60"/>
        <v>53547.199999999997</v>
      </c>
      <c r="E164" s="115">
        <v>62890</v>
      </c>
      <c r="F164" s="190">
        <f t="shared" si="74"/>
        <v>66160.28</v>
      </c>
      <c r="G164" s="271">
        <v>54850.400000000001</v>
      </c>
      <c r="H164" s="243">
        <f t="shared" si="63"/>
        <v>57647.770400000001</v>
      </c>
      <c r="I164" s="158">
        <f t="shared" si="64"/>
        <v>59118.416799999999</v>
      </c>
      <c r="K164" s="133">
        <v>149</v>
      </c>
      <c r="L164" s="124" t="s">
        <v>98</v>
      </c>
      <c r="M164" s="446" t="s">
        <v>593</v>
      </c>
      <c r="N164" s="40">
        <v>0.43662857142857142</v>
      </c>
      <c r="O164" s="41">
        <v>61432</v>
      </c>
      <c r="P164" s="146">
        <f>+O164</f>
        <v>61432</v>
      </c>
      <c r="Q164" s="446" t="s">
        <v>593</v>
      </c>
      <c r="R164" s="40">
        <v>0.43662857142857142</v>
      </c>
      <c r="S164" s="41">
        <v>63626</v>
      </c>
      <c r="T164" s="146">
        <f t="shared" ref="T164" si="79">+S164</f>
        <v>63626</v>
      </c>
      <c r="U164" s="446" t="s">
        <v>593</v>
      </c>
      <c r="V164" s="40">
        <v>0.43662857142857142</v>
      </c>
      <c r="W164" s="41">
        <v>54850.400000000001</v>
      </c>
      <c r="X164" s="146">
        <f>+W164</f>
        <v>54850.400000000001</v>
      </c>
      <c r="Y164" s="446" t="s">
        <v>593</v>
      </c>
      <c r="Z164" s="40">
        <v>0.43662857142857142</v>
      </c>
      <c r="AA164" s="41">
        <v>61981</v>
      </c>
      <c r="AB164" s="146">
        <f>+AA164</f>
        <v>61981</v>
      </c>
      <c r="AC164" s="446" t="s">
        <v>593</v>
      </c>
      <c r="AD164" s="563">
        <v>0.43662857142857098</v>
      </c>
      <c r="AE164" s="570">
        <v>150332.03581791799</v>
      </c>
      <c r="AF164" s="570">
        <f t="shared" si="62"/>
        <v>150332.03581791799</v>
      </c>
      <c r="AG164" s="449">
        <f t="shared" si="69"/>
        <v>75223.308769653013</v>
      </c>
    </row>
    <row r="165" spans="1:33" x14ac:dyDescent="0.2">
      <c r="A165" s="7">
        <v>150</v>
      </c>
      <c r="B165" s="8" t="s">
        <v>342</v>
      </c>
      <c r="C165" s="451">
        <v>66640</v>
      </c>
      <c r="D165" s="453">
        <f t="shared" si="60"/>
        <v>72824.191999999995</v>
      </c>
      <c r="E165" s="329" t="s">
        <v>593</v>
      </c>
      <c r="F165" s="332" t="s">
        <v>593</v>
      </c>
      <c r="G165" s="271">
        <v>101921.28</v>
      </c>
      <c r="H165" s="243">
        <f t="shared" si="63"/>
        <v>107119.26527999999</v>
      </c>
      <c r="I165" s="158">
        <f t="shared" si="64"/>
        <v>89971.728639999987</v>
      </c>
      <c r="K165" s="133">
        <v>150</v>
      </c>
      <c r="L165" s="124" t="s">
        <v>342</v>
      </c>
      <c r="M165" s="122">
        <v>93720</v>
      </c>
      <c r="N165" s="40">
        <v>1.7788571428571429</v>
      </c>
      <c r="O165" s="41">
        <v>40232</v>
      </c>
      <c r="P165" s="146">
        <f t="shared" si="65"/>
        <v>133952</v>
      </c>
      <c r="Q165" s="122">
        <v>89760</v>
      </c>
      <c r="R165" s="40">
        <v>1.7788571428571429</v>
      </c>
      <c r="S165" s="41">
        <v>41309</v>
      </c>
      <c r="T165" s="146">
        <f t="shared" si="66"/>
        <v>131069</v>
      </c>
      <c r="U165" s="122">
        <v>94380</v>
      </c>
      <c r="V165" s="40">
        <v>1.7788571428571429</v>
      </c>
      <c r="W165" s="41">
        <v>35921.279999999999</v>
      </c>
      <c r="X165" s="146">
        <f t="shared" si="67"/>
        <v>130301.28</v>
      </c>
      <c r="Y165" s="122">
        <v>100320</v>
      </c>
      <c r="Z165" s="40">
        <v>1.7788571428571429</v>
      </c>
      <c r="AA165" s="41">
        <v>39513</v>
      </c>
      <c r="AB165" s="146">
        <f t="shared" si="68"/>
        <v>139833</v>
      </c>
      <c r="AC165" s="571">
        <v>644938.25376430596</v>
      </c>
      <c r="AD165" s="563">
        <v>1.77885714285714</v>
      </c>
      <c r="AE165" s="570">
        <v>172355.30325535801</v>
      </c>
      <c r="AF165" s="570">
        <f t="shared" si="62"/>
        <v>817293.55701966397</v>
      </c>
      <c r="AG165" s="449">
        <f t="shared" si="69"/>
        <v>240403.42760994402</v>
      </c>
    </row>
    <row r="166" spans="1:33" x14ac:dyDescent="0.2">
      <c r="A166" s="7">
        <v>151</v>
      </c>
      <c r="B166" s="12" t="s">
        <v>100</v>
      </c>
      <c r="C166" s="451">
        <v>26460</v>
      </c>
      <c r="D166" s="453">
        <f t="shared" si="60"/>
        <v>28915.488000000001</v>
      </c>
      <c r="E166" s="115">
        <v>33915</v>
      </c>
      <c r="F166" s="190">
        <f t="shared" ref="F166:F173" si="80">+E166*5.2%+E166</f>
        <v>35678.58</v>
      </c>
      <c r="G166" s="271">
        <v>32824.293600000005</v>
      </c>
      <c r="H166" s="243">
        <f t="shared" si="63"/>
        <v>34498.332573600004</v>
      </c>
      <c r="I166" s="158">
        <f t="shared" si="64"/>
        <v>33030.800191199996</v>
      </c>
      <c r="K166" s="133">
        <v>151</v>
      </c>
      <c r="L166" s="124" t="s">
        <v>100</v>
      </c>
      <c r="M166" s="446" t="s">
        <v>593</v>
      </c>
      <c r="N166" s="40">
        <v>0.64571428571428569</v>
      </c>
      <c r="O166" s="41">
        <v>36435</v>
      </c>
      <c r="P166" s="146">
        <f t="shared" ref="P166:P167" si="81">+O166</f>
        <v>36435</v>
      </c>
      <c r="Q166" s="446" t="s">
        <v>593</v>
      </c>
      <c r="R166" s="40">
        <v>0.64571428571428569</v>
      </c>
      <c r="S166" s="41">
        <v>37748</v>
      </c>
      <c r="T166" s="146">
        <f t="shared" ref="T166:T167" si="82">+S166</f>
        <v>37748</v>
      </c>
      <c r="U166" s="446" t="s">
        <v>593</v>
      </c>
      <c r="V166" s="40">
        <v>0.64571428571428569</v>
      </c>
      <c r="W166" s="41">
        <v>32824.293600000005</v>
      </c>
      <c r="X166" s="146">
        <f t="shared" ref="X166:X167" si="83">+W166</f>
        <v>32824.293600000005</v>
      </c>
      <c r="Y166" s="446" t="s">
        <v>593</v>
      </c>
      <c r="Z166" s="40">
        <v>0.64571428571428569</v>
      </c>
      <c r="AA166" s="41">
        <v>35450</v>
      </c>
      <c r="AB166" s="146">
        <f t="shared" ref="AB166:AB167" si="84">+AA166</f>
        <v>35450</v>
      </c>
      <c r="AC166" s="446" t="s">
        <v>593</v>
      </c>
      <c r="AD166" s="563">
        <v>0.64571428571428602</v>
      </c>
      <c r="AE166" s="570">
        <v>99504.759152207203</v>
      </c>
      <c r="AF166" s="570">
        <f t="shared" si="62"/>
        <v>99504.759152207203</v>
      </c>
      <c r="AG166" s="449">
        <f t="shared" si="69"/>
        <v>45832.142157234535</v>
      </c>
    </row>
    <row r="167" spans="1:33" x14ac:dyDescent="0.2">
      <c r="A167" s="7">
        <v>152</v>
      </c>
      <c r="B167" s="12" t="s">
        <v>101</v>
      </c>
      <c r="C167" s="451">
        <v>47040</v>
      </c>
      <c r="D167" s="453">
        <f t="shared" si="60"/>
        <v>51405.311999999998</v>
      </c>
      <c r="E167" s="115">
        <v>60325</v>
      </c>
      <c r="F167" s="190">
        <f t="shared" si="80"/>
        <v>63461.9</v>
      </c>
      <c r="G167" s="271">
        <v>58384.948000000004</v>
      </c>
      <c r="H167" s="243">
        <f t="shared" si="63"/>
        <v>61362.580348000003</v>
      </c>
      <c r="I167" s="158">
        <f t="shared" si="64"/>
        <v>58743.264115999998</v>
      </c>
      <c r="K167" s="133">
        <v>152</v>
      </c>
      <c r="L167" s="124" t="s">
        <v>101</v>
      </c>
      <c r="M167" s="446" t="s">
        <v>593</v>
      </c>
      <c r="N167" s="40">
        <v>6.25</v>
      </c>
      <c r="O167" s="41">
        <v>64807</v>
      </c>
      <c r="P167" s="146">
        <f t="shared" si="81"/>
        <v>64807</v>
      </c>
      <c r="Q167" s="446" t="s">
        <v>593</v>
      </c>
      <c r="R167" s="40">
        <v>6.25</v>
      </c>
      <c r="S167" s="41">
        <v>67727</v>
      </c>
      <c r="T167" s="146">
        <f t="shared" si="82"/>
        <v>67727</v>
      </c>
      <c r="U167" s="446" t="s">
        <v>593</v>
      </c>
      <c r="V167" s="40">
        <v>6.25</v>
      </c>
      <c r="W167" s="41">
        <v>58384.948000000004</v>
      </c>
      <c r="X167" s="146">
        <f t="shared" si="83"/>
        <v>58384.948000000004</v>
      </c>
      <c r="Y167" s="446" t="s">
        <v>593</v>
      </c>
      <c r="Z167" s="40">
        <v>6.25</v>
      </c>
      <c r="AA167" s="41">
        <v>63056</v>
      </c>
      <c r="AB167" s="146">
        <f t="shared" si="84"/>
        <v>63056</v>
      </c>
      <c r="AC167" s="446" t="s">
        <v>593</v>
      </c>
      <c r="AD167" s="563">
        <v>6.25</v>
      </c>
      <c r="AE167" s="570">
        <v>148335.79836578999</v>
      </c>
      <c r="AF167" s="570">
        <f t="shared" si="62"/>
        <v>148335.79836578999</v>
      </c>
      <c r="AG167" s="449">
        <f t="shared" si="69"/>
        <v>76842.335080298333</v>
      </c>
    </row>
    <row r="168" spans="1:33" x14ac:dyDescent="0.2">
      <c r="A168" s="7">
        <v>153</v>
      </c>
      <c r="B168" s="12" t="s">
        <v>262</v>
      </c>
      <c r="C168" s="451">
        <v>53900</v>
      </c>
      <c r="D168" s="453">
        <f t="shared" si="60"/>
        <v>58901.919999999998</v>
      </c>
      <c r="E168" s="115">
        <v>69160</v>
      </c>
      <c r="F168" s="190">
        <f t="shared" si="80"/>
        <v>72756.320000000007</v>
      </c>
      <c r="G168" s="271">
        <v>66935.814400000003</v>
      </c>
      <c r="H168" s="243">
        <f t="shared" si="63"/>
        <v>70349.540934400007</v>
      </c>
      <c r="I168" s="158">
        <f t="shared" si="64"/>
        <v>67335.926978133328</v>
      </c>
      <c r="K168" s="133">
        <v>153</v>
      </c>
      <c r="L168" s="124" t="s">
        <v>262</v>
      </c>
      <c r="M168" s="122">
        <v>62480</v>
      </c>
      <c r="N168" s="40">
        <v>5.3</v>
      </c>
      <c r="O168" s="41">
        <v>25459</v>
      </c>
      <c r="P168" s="146">
        <f t="shared" si="65"/>
        <v>87939</v>
      </c>
      <c r="Q168" s="122">
        <v>55000</v>
      </c>
      <c r="R168" s="40">
        <v>5.3</v>
      </c>
      <c r="S168" s="41">
        <v>25917</v>
      </c>
      <c r="T168" s="146">
        <f t="shared" si="66"/>
        <v>80917</v>
      </c>
      <c r="U168" s="122">
        <v>64240</v>
      </c>
      <c r="V168" s="40">
        <v>5.3</v>
      </c>
      <c r="W168" s="41">
        <v>22935.814400000003</v>
      </c>
      <c r="X168" s="146">
        <f t="shared" si="67"/>
        <v>87175.814400000003</v>
      </c>
      <c r="Y168" s="122">
        <v>64240</v>
      </c>
      <c r="Z168" s="40">
        <v>5.3</v>
      </c>
      <c r="AA168" s="41">
        <v>24771</v>
      </c>
      <c r="AB168" s="146">
        <f t="shared" si="68"/>
        <v>89011</v>
      </c>
      <c r="AC168" s="571">
        <v>180000</v>
      </c>
      <c r="AD168" s="563">
        <v>5.3</v>
      </c>
      <c r="AE168" s="570">
        <v>280000</v>
      </c>
      <c r="AF168" s="570">
        <f t="shared" si="62"/>
        <v>460000</v>
      </c>
      <c r="AG168" s="449">
        <f t="shared" si="69"/>
        <v>145396.45689635555</v>
      </c>
    </row>
    <row r="169" spans="1:33" x14ac:dyDescent="0.2">
      <c r="A169" s="7">
        <v>154</v>
      </c>
      <c r="B169" s="12" t="s">
        <v>298</v>
      </c>
      <c r="C169" s="451">
        <v>69580</v>
      </c>
      <c r="D169" s="453">
        <f t="shared" si="60"/>
        <v>76037.024000000005</v>
      </c>
      <c r="E169" s="115">
        <v>89205</v>
      </c>
      <c r="F169" s="190">
        <f t="shared" si="80"/>
        <v>93843.66</v>
      </c>
      <c r="G169" s="271">
        <v>86336.167199999996</v>
      </c>
      <c r="H169" s="243">
        <f t="shared" si="63"/>
        <v>90739.311727199994</v>
      </c>
      <c r="I169" s="158">
        <f t="shared" si="64"/>
        <v>86873.331909066663</v>
      </c>
      <c r="K169" s="133">
        <v>154</v>
      </c>
      <c r="L169" s="124" t="s">
        <v>298</v>
      </c>
      <c r="M169" s="122">
        <v>78960</v>
      </c>
      <c r="N169" s="40">
        <v>6.38</v>
      </c>
      <c r="O169" s="41">
        <v>33673</v>
      </c>
      <c r="P169" s="146">
        <f t="shared" si="65"/>
        <v>112633</v>
      </c>
      <c r="Q169" s="122">
        <v>71680</v>
      </c>
      <c r="R169" s="40">
        <v>6.38</v>
      </c>
      <c r="S169" s="41">
        <v>33977</v>
      </c>
      <c r="T169" s="146">
        <f t="shared" si="66"/>
        <v>105657</v>
      </c>
      <c r="U169" s="122">
        <v>81760</v>
      </c>
      <c r="V169" s="40">
        <v>6.38</v>
      </c>
      <c r="W169" s="41">
        <v>30336.167199999996</v>
      </c>
      <c r="X169" s="146">
        <f t="shared" si="67"/>
        <v>112096.1672</v>
      </c>
      <c r="Y169" s="122">
        <v>81200</v>
      </c>
      <c r="Z169" s="40">
        <v>6.38</v>
      </c>
      <c r="AA169" s="41">
        <v>33673</v>
      </c>
      <c r="AB169" s="146">
        <f t="shared" si="68"/>
        <v>114873</v>
      </c>
      <c r="AC169" s="571">
        <v>877697.92429578502</v>
      </c>
      <c r="AD169" s="563">
        <v>6.38</v>
      </c>
      <c r="AE169" s="570">
        <v>1097162.8150347499</v>
      </c>
      <c r="AF169" s="570">
        <f t="shared" si="62"/>
        <v>1974860.7393305348</v>
      </c>
      <c r="AG169" s="449">
        <f t="shared" si="69"/>
        <v>417832.20640660025</v>
      </c>
    </row>
    <row r="170" spans="1:33" x14ac:dyDescent="0.2">
      <c r="A170" s="7">
        <v>155</v>
      </c>
      <c r="B170" s="12" t="s">
        <v>299</v>
      </c>
      <c r="C170" s="451">
        <v>65660</v>
      </c>
      <c r="D170" s="453">
        <f t="shared" si="60"/>
        <v>71753.247999999992</v>
      </c>
      <c r="E170" s="115">
        <v>84265</v>
      </c>
      <c r="F170" s="190">
        <f t="shared" si="80"/>
        <v>88646.78</v>
      </c>
      <c r="G170" s="271">
        <v>81555.037599999996</v>
      </c>
      <c r="H170" s="243">
        <f t="shared" si="63"/>
        <v>85714.344517599995</v>
      </c>
      <c r="I170" s="158">
        <f t="shared" si="64"/>
        <v>82038.124172533324</v>
      </c>
      <c r="K170" s="133">
        <v>155</v>
      </c>
      <c r="L170" s="124" t="s">
        <v>299</v>
      </c>
      <c r="M170" s="122">
        <v>72080</v>
      </c>
      <c r="N170" s="40">
        <v>4.38</v>
      </c>
      <c r="O170" s="41">
        <v>31982</v>
      </c>
      <c r="P170" s="146">
        <f t="shared" si="65"/>
        <v>104062</v>
      </c>
      <c r="Q170" s="122">
        <v>72610</v>
      </c>
      <c r="R170" s="40">
        <v>4.38</v>
      </c>
      <c r="S170" s="41">
        <v>33124</v>
      </c>
      <c r="T170" s="146">
        <f t="shared" si="66"/>
        <v>105734</v>
      </c>
      <c r="U170" s="122">
        <v>73670</v>
      </c>
      <c r="V170" s="40">
        <v>4.38</v>
      </c>
      <c r="W170" s="41">
        <v>28555.037599999996</v>
      </c>
      <c r="X170" s="146">
        <f t="shared" si="67"/>
        <v>102225.0376</v>
      </c>
      <c r="Y170" s="122">
        <v>78440</v>
      </c>
      <c r="Z170" s="40">
        <v>4.38</v>
      </c>
      <c r="AA170" s="41">
        <v>31411</v>
      </c>
      <c r="AB170" s="146">
        <f t="shared" si="68"/>
        <v>109851</v>
      </c>
      <c r="AC170" s="571">
        <v>1451515.1676199201</v>
      </c>
      <c r="AD170" s="563">
        <v>4.38</v>
      </c>
      <c r="AE170" s="570">
        <v>1544012.8908571701</v>
      </c>
      <c r="AF170" s="570">
        <f t="shared" si="62"/>
        <v>2995528.0584770902</v>
      </c>
      <c r="AG170" s="449">
        <f t="shared" si="69"/>
        <v>583239.70337493729</v>
      </c>
    </row>
    <row r="171" spans="1:33" x14ac:dyDescent="0.2">
      <c r="A171" s="7">
        <v>156</v>
      </c>
      <c r="B171" s="12" t="s">
        <v>325</v>
      </c>
      <c r="C171" s="451">
        <v>17640</v>
      </c>
      <c r="D171" s="453">
        <f t="shared" si="60"/>
        <v>19276.991999999998</v>
      </c>
      <c r="E171" s="115">
        <v>22610</v>
      </c>
      <c r="F171" s="190">
        <f t="shared" si="80"/>
        <v>23785.72</v>
      </c>
      <c r="G171" s="271">
        <v>21882.862400000002</v>
      </c>
      <c r="H171" s="243">
        <f t="shared" si="63"/>
        <v>22998.8883824</v>
      </c>
      <c r="I171" s="158">
        <f t="shared" si="64"/>
        <v>22020.533460800001</v>
      </c>
      <c r="K171" s="133">
        <v>156</v>
      </c>
      <c r="L171" s="124" t="s">
        <v>325</v>
      </c>
      <c r="M171" s="122">
        <v>19180</v>
      </c>
      <c r="N171" s="209">
        <v>0.64571428571428569</v>
      </c>
      <c r="O171" s="41">
        <v>8750</v>
      </c>
      <c r="P171" s="146">
        <f t="shared" si="65"/>
        <v>27930</v>
      </c>
      <c r="Q171" s="122">
        <v>18200</v>
      </c>
      <c r="R171" s="209">
        <v>0.64571428571428569</v>
      </c>
      <c r="S171" s="41">
        <v>8908</v>
      </c>
      <c r="T171" s="146">
        <f t="shared" si="66"/>
        <v>27108</v>
      </c>
      <c r="U171" s="122">
        <v>20580</v>
      </c>
      <c r="V171" s="209">
        <v>0.64571428571428569</v>
      </c>
      <c r="W171" s="41">
        <v>7882.8624000000018</v>
      </c>
      <c r="X171" s="146">
        <f t="shared" si="67"/>
        <v>28462.862400000002</v>
      </c>
      <c r="Y171" s="122">
        <v>20720</v>
      </c>
      <c r="Z171" s="209">
        <v>0.64571428571428569</v>
      </c>
      <c r="AA171" s="41">
        <v>8986</v>
      </c>
      <c r="AB171" s="146">
        <f t="shared" si="68"/>
        <v>29706</v>
      </c>
      <c r="AC171" s="571">
        <v>153556.72708673999</v>
      </c>
      <c r="AD171" s="598">
        <v>0.64571428571428602</v>
      </c>
      <c r="AE171" s="570">
        <v>37467.841409164503</v>
      </c>
      <c r="AF171" s="570">
        <f t="shared" si="62"/>
        <v>191024.5684959045</v>
      </c>
      <c r="AG171" s="449">
        <f t="shared" si="69"/>
        <v>54375.327392784086</v>
      </c>
    </row>
    <row r="172" spans="1:33" x14ac:dyDescent="0.2">
      <c r="A172" s="7">
        <v>157</v>
      </c>
      <c r="B172" s="13" t="s">
        <v>314</v>
      </c>
      <c r="C172" s="451">
        <v>315560</v>
      </c>
      <c r="D172" s="453">
        <f t="shared" si="60"/>
        <v>344843.96799999999</v>
      </c>
      <c r="E172" s="115">
        <v>404700</v>
      </c>
      <c r="F172" s="190">
        <f t="shared" si="80"/>
        <v>425744.4</v>
      </c>
      <c r="G172" s="271">
        <v>391684.848</v>
      </c>
      <c r="H172" s="243">
        <f t="shared" si="63"/>
        <v>411660.77524799999</v>
      </c>
      <c r="I172" s="158">
        <f t="shared" si="64"/>
        <v>394083.04774933332</v>
      </c>
      <c r="K172" s="133">
        <v>157</v>
      </c>
      <c r="L172" s="206" t="s">
        <v>314</v>
      </c>
      <c r="M172" s="122">
        <v>369750</v>
      </c>
      <c r="N172" s="40">
        <v>5.3</v>
      </c>
      <c r="O172" s="41">
        <v>151720</v>
      </c>
      <c r="P172" s="146">
        <f t="shared" si="65"/>
        <v>521470</v>
      </c>
      <c r="Q172" s="122">
        <v>339150</v>
      </c>
      <c r="R172" s="40">
        <v>5.3</v>
      </c>
      <c r="S172" s="41">
        <v>157188</v>
      </c>
      <c r="T172" s="146">
        <f t="shared" si="66"/>
        <v>496338</v>
      </c>
      <c r="U172" s="122">
        <v>359550</v>
      </c>
      <c r="V172" s="40">
        <v>5.3</v>
      </c>
      <c r="W172" s="41">
        <v>136684.848</v>
      </c>
      <c r="X172" s="146">
        <f t="shared" si="67"/>
        <v>496234.848</v>
      </c>
      <c r="Y172" s="122">
        <v>374850</v>
      </c>
      <c r="Z172" s="40">
        <v>5.3</v>
      </c>
      <c r="AA172" s="41">
        <v>150353</v>
      </c>
      <c r="AB172" s="146">
        <f t="shared" si="68"/>
        <v>525203</v>
      </c>
      <c r="AC172" s="571">
        <v>3495645.7632202599</v>
      </c>
      <c r="AD172" s="563">
        <v>5.3</v>
      </c>
      <c r="AE172" s="570">
        <v>118075.145779884</v>
      </c>
      <c r="AF172" s="570">
        <f t="shared" si="62"/>
        <v>3613720.9090001439</v>
      </c>
      <c r="AG172" s="449">
        <f t="shared" si="69"/>
        <v>1007841.6341249129</v>
      </c>
    </row>
    <row r="173" spans="1:33" x14ac:dyDescent="0.2">
      <c r="A173" s="7">
        <v>158</v>
      </c>
      <c r="B173" s="13" t="s">
        <v>313</v>
      </c>
      <c r="C173" s="451">
        <v>56840</v>
      </c>
      <c r="D173" s="453">
        <f t="shared" si="60"/>
        <v>62114.752</v>
      </c>
      <c r="E173" s="115">
        <v>72960</v>
      </c>
      <c r="F173" s="190">
        <f t="shared" si="80"/>
        <v>76753.919999999998</v>
      </c>
      <c r="G173" s="271">
        <v>70613.606400000004</v>
      </c>
      <c r="H173" s="243">
        <f t="shared" si="63"/>
        <v>74214.900326400006</v>
      </c>
      <c r="I173" s="158">
        <f t="shared" si="64"/>
        <v>71027.857442133332</v>
      </c>
      <c r="K173" s="133">
        <v>158</v>
      </c>
      <c r="L173" s="206" t="s">
        <v>313</v>
      </c>
      <c r="M173" s="122">
        <v>62100</v>
      </c>
      <c r="N173" s="40">
        <v>0.41675675675675677</v>
      </c>
      <c r="O173" s="41">
        <v>27321</v>
      </c>
      <c r="P173" s="146">
        <f t="shared" si="65"/>
        <v>89421</v>
      </c>
      <c r="Q173" s="122">
        <v>62560</v>
      </c>
      <c r="R173" s="40">
        <v>0.41675675675675677</v>
      </c>
      <c r="S173" s="41">
        <v>28306</v>
      </c>
      <c r="T173" s="146">
        <f t="shared" si="66"/>
        <v>90866</v>
      </c>
      <c r="U173" s="122">
        <v>68080</v>
      </c>
      <c r="V173" s="40">
        <v>0.41675675675675677</v>
      </c>
      <c r="W173" s="41">
        <v>24613.606400000004</v>
      </c>
      <c r="X173" s="146">
        <f t="shared" si="67"/>
        <v>92693.606400000004</v>
      </c>
      <c r="Y173" s="122">
        <v>68540</v>
      </c>
      <c r="Z173" s="40">
        <v>0.41675675675675677</v>
      </c>
      <c r="AA173" s="41">
        <v>26829</v>
      </c>
      <c r="AB173" s="146">
        <f t="shared" si="68"/>
        <v>95369</v>
      </c>
      <c r="AC173" s="571">
        <v>295798.74796708801</v>
      </c>
      <c r="AD173" s="563">
        <v>0.416756756756757</v>
      </c>
      <c r="AE173" s="570">
        <v>536640.35150313203</v>
      </c>
      <c r="AF173" s="570">
        <f t="shared" si="62"/>
        <v>832439.09947022004</v>
      </c>
      <c r="AG173" s="449">
        <f t="shared" si="69"/>
        <v>211969.42721872556</v>
      </c>
    </row>
    <row r="174" spans="1:33" x14ac:dyDescent="0.2">
      <c r="A174" s="7">
        <v>159</v>
      </c>
      <c r="B174" s="13" t="s">
        <v>315</v>
      </c>
      <c r="C174" s="329" t="s">
        <v>593</v>
      </c>
      <c r="D174" s="332" t="s">
        <v>593</v>
      </c>
      <c r="E174" s="329" t="s">
        <v>593</v>
      </c>
      <c r="F174" s="332" t="s">
        <v>593</v>
      </c>
      <c r="G174" s="271">
        <v>215280</v>
      </c>
      <c r="H174" s="243">
        <f t="shared" si="63"/>
        <v>226259.28</v>
      </c>
      <c r="I174" s="158">
        <f t="shared" si="64"/>
        <v>226259.28</v>
      </c>
      <c r="K174" s="133">
        <v>159</v>
      </c>
      <c r="L174" s="206" t="s">
        <v>315</v>
      </c>
      <c r="M174" s="122">
        <v>190400</v>
      </c>
      <c r="N174" s="40">
        <v>0.28000000000000003</v>
      </c>
      <c r="O174" s="41">
        <v>83561</v>
      </c>
      <c r="P174" s="146">
        <f t="shared" si="65"/>
        <v>273961</v>
      </c>
      <c r="Q174" s="122">
        <v>193200</v>
      </c>
      <c r="R174" s="40">
        <v>0.28000000000000003</v>
      </c>
      <c r="S174" s="41">
        <v>85819</v>
      </c>
      <c r="T174" s="146">
        <f t="shared" si="66"/>
        <v>279019</v>
      </c>
      <c r="U174" s="122">
        <v>203000</v>
      </c>
      <c r="V174" s="40">
        <v>0.28000000000000003</v>
      </c>
      <c r="W174" s="41">
        <v>75280</v>
      </c>
      <c r="X174" s="146">
        <f t="shared" si="67"/>
        <v>278280</v>
      </c>
      <c r="Y174" s="122">
        <v>210000</v>
      </c>
      <c r="Z174" s="40">
        <v>0.28000000000000003</v>
      </c>
      <c r="AA174" s="41">
        <v>81302</v>
      </c>
      <c r="AB174" s="146">
        <f t="shared" si="68"/>
        <v>291302</v>
      </c>
      <c r="AC174" s="571">
        <v>300050.19475199998</v>
      </c>
      <c r="AD174" s="563">
        <v>0.28000000000000003</v>
      </c>
      <c r="AE174" s="570">
        <v>35005.856054399999</v>
      </c>
      <c r="AF174" s="570">
        <f t="shared" si="62"/>
        <v>335056.05080639996</v>
      </c>
      <c r="AG174" s="449">
        <f t="shared" si="69"/>
        <v>280646.22180106665</v>
      </c>
    </row>
    <row r="175" spans="1:33" x14ac:dyDescent="0.2">
      <c r="A175" s="7">
        <v>160</v>
      </c>
      <c r="B175" s="30" t="s">
        <v>405</v>
      </c>
      <c r="C175" s="329" t="s">
        <v>593</v>
      </c>
      <c r="D175" s="332" t="s">
        <v>593</v>
      </c>
      <c r="E175" s="329" t="s">
        <v>593</v>
      </c>
      <c r="F175" s="332" t="s">
        <v>593</v>
      </c>
      <c r="G175" s="271">
        <v>283011.06240000005</v>
      </c>
      <c r="H175" s="243">
        <f t="shared" si="63"/>
        <v>297444.62658240006</v>
      </c>
      <c r="I175" s="158">
        <f t="shared" si="64"/>
        <v>297444.62658240006</v>
      </c>
      <c r="K175" s="133">
        <v>160</v>
      </c>
      <c r="L175" s="211" t="s">
        <v>405</v>
      </c>
      <c r="M175" s="122">
        <v>259440</v>
      </c>
      <c r="N175" s="40">
        <v>0.28000000000000003</v>
      </c>
      <c r="O175" s="219">
        <v>110892</v>
      </c>
      <c r="P175" s="146">
        <f t="shared" si="65"/>
        <v>370332</v>
      </c>
      <c r="Q175" s="198">
        <v>248400</v>
      </c>
      <c r="R175" s="40">
        <v>0.28000000000000003</v>
      </c>
      <c r="S175" s="219">
        <v>113863</v>
      </c>
      <c r="T175" s="146">
        <f t="shared" si="66"/>
        <v>362263</v>
      </c>
      <c r="U175" s="198">
        <v>276000</v>
      </c>
      <c r="V175" s="40">
        <v>0.28000000000000003</v>
      </c>
      <c r="W175" s="219">
        <v>99011.062400000053</v>
      </c>
      <c r="X175" s="146">
        <f t="shared" si="67"/>
        <v>375011.06240000005</v>
      </c>
      <c r="Y175" s="198">
        <v>274160</v>
      </c>
      <c r="Z175" s="40">
        <v>0.28000000000000003</v>
      </c>
      <c r="AA175" s="219">
        <v>108912</v>
      </c>
      <c r="AB175" s="146">
        <f t="shared" si="68"/>
        <v>383072</v>
      </c>
      <c r="AC175" s="584">
        <v>460670.18126021902</v>
      </c>
      <c r="AD175" s="563">
        <v>0.28000000000000003</v>
      </c>
      <c r="AE175" s="572">
        <v>998118.72606380703</v>
      </c>
      <c r="AF175" s="584">
        <f t="shared" si="62"/>
        <v>1458788.9073240261</v>
      </c>
      <c r="AG175" s="449">
        <f t="shared" si="69"/>
        <v>541151.93271773774</v>
      </c>
    </row>
    <row r="176" spans="1:33" x14ac:dyDescent="0.2">
      <c r="A176" s="7">
        <v>161</v>
      </c>
      <c r="B176" s="30" t="s">
        <v>406</v>
      </c>
      <c r="C176" s="329" t="s">
        <v>593</v>
      </c>
      <c r="D176" s="332" t="s">
        <v>593</v>
      </c>
      <c r="E176" s="329" t="s">
        <v>593</v>
      </c>
      <c r="F176" s="332" t="s">
        <v>593</v>
      </c>
      <c r="G176" s="271">
        <v>1839613.6</v>
      </c>
      <c r="H176" s="243">
        <f t="shared" si="63"/>
        <v>1933433.8936000001</v>
      </c>
      <c r="I176" s="158">
        <f t="shared" si="64"/>
        <v>1933433.8936000001</v>
      </c>
      <c r="K176" s="133">
        <v>161</v>
      </c>
      <c r="L176" s="211" t="s">
        <v>406</v>
      </c>
      <c r="M176" s="122">
        <v>1638520</v>
      </c>
      <c r="N176" s="40">
        <v>0.12</v>
      </c>
      <c r="O176" s="219">
        <v>720847</v>
      </c>
      <c r="P176" s="146">
        <f t="shared" si="65"/>
        <v>2359367</v>
      </c>
      <c r="Q176" s="198">
        <v>1578720</v>
      </c>
      <c r="R176" s="40">
        <v>0.12</v>
      </c>
      <c r="S176" s="219">
        <v>727283</v>
      </c>
      <c r="T176" s="146">
        <f t="shared" si="66"/>
        <v>2306003</v>
      </c>
      <c r="U176" s="198">
        <v>1698320</v>
      </c>
      <c r="V176" s="40">
        <v>0.12</v>
      </c>
      <c r="W176" s="219">
        <v>643613.60000000009</v>
      </c>
      <c r="X176" s="146">
        <f t="shared" si="67"/>
        <v>2341933.6</v>
      </c>
      <c r="Y176" s="198">
        <v>1817920</v>
      </c>
      <c r="Z176" s="40">
        <v>0.12</v>
      </c>
      <c r="AA176" s="219">
        <v>714411</v>
      </c>
      <c r="AB176" s="146">
        <f t="shared" si="68"/>
        <v>2532331</v>
      </c>
      <c r="AC176" s="584">
        <v>1443587.4634203201</v>
      </c>
      <c r="AD176" s="563">
        <v>0.12</v>
      </c>
      <c r="AE176" s="572">
        <v>1506129.51638522</v>
      </c>
      <c r="AF176" s="584">
        <f t="shared" si="62"/>
        <v>2949716.9798055403</v>
      </c>
      <c r="AG176" s="449">
        <f t="shared" si="69"/>
        <v>2403797.5789009235</v>
      </c>
    </row>
    <row r="177" spans="1:33" x14ac:dyDescent="0.2">
      <c r="A177" s="7">
        <v>162</v>
      </c>
      <c r="B177" s="30" t="s">
        <v>407</v>
      </c>
      <c r="C177" s="329" t="s">
        <v>593</v>
      </c>
      <c r="D177" s="332" t="s">
        <v>593</v>
      </c>
      <c r="E177" s="329" t="s">
        <v>593</v>
      </c>
      <c r="F177" s="332" t="s">
        <v>593</v>
      </c>
      <c r="G177" s="271">
        <v>2197610.44</v>
      </c>
      <c r="H177" s="243">
        <f t="shared" si="63"/>
        <v>2309688.5724399998</v>
      </c>
      <c r="I177" s="158">
        <f t="shared" si="64"/>
        <v>2309688.5724399998</v>
      </c>
      <c r="K177" s="133">
        <v>162</v>
      </c>
      <c r="L177" s="211" t="s">
        <v>407</v>
      </c>
      <c r="M177" s="122">
        <v>1942080</v>
      </c>
      <c r="N177" s="40">
        <v>0.11</v>
      </c>
      <c r="O177" s="219">
        <v>846571</v>
      </c>
      <c r="P177" s="146">
        <f t="shared" si="65"/>
        <v>2788651</v>
      </c>
      <c r="Q177" s="198">
        <v>1813560</v>
      </c>
      <c r="R177" s="40">
        <v>0.11</v>
      </c>
      <c r="S177" s="219">
        <v>892748</v>
      </c>
      <c r="T177" s="146">
        <f t="shared" si="66"/>
        <v>2706308</v>
      </c>
      <c r="U177" s="198">
        <v>2142000</v>
      </c>
      <c r="V177" s="40">
        <v>0.11</v>
      </c>
      <c r="W177" s="219">
        <v>769610.44</v>
      </c>
      <c r="X177" s="146">
        <f t="shared" si="67"/>
        <v>2911610.44</v>
      </c>
      <c r="Y177" s="198">
        <v>2084880</v>
      </c>
      <c r="Z177" s="40">
        <v>0.11</v>
      </c>
      <c r="AA177" s="219">
        <v>869660</v>
      </c>
      <c r="AB177" s="146">
        <f t="shared" si="68"/>
        <v>2954540</v>
      </c>
      <c r="AC177" s="584">
        <v>3636869.8520543599</v>
      </c>
      <c r="AD177" s="563">
        <v>0.11</v>
      </c>
      <c r="AE177" s="572">
        <v>122845.38166939199</v>
      </c>
      <c r="AF177" s="584">
        <f t="shared" si="62"/>
        <v>3759715.2337237517</v>
      </c>
      <c r="AG177" s="449">
        <f t="shared" si="69"/>
        <v>2905085.5410272921</v>
      </c>
    </row>
    <row r="178" spans="1:33" x14ac:dyDescent="0.2">
      <c r="A178" s="7">
        <v>163</v>
      </c>
      <c r="B178" s="30" t="s">
        <v>409</v>
      </c>
      <c r="C178" s="329" t="s">
        <v>593</v>
      </c>
      <c r="D178" s="332" t="s">
        <v>593</v>
      </c>
      <c r="E178" s="329" t="s">
        <v>593</v>
      </c>
      <c r="F178" s="332" t="s">
        <v>593</v>
      </c>
      <c r="G178" s="271">
        <v>431296</v>
      </c>
      <c r="H178" s="243">
        <f t="shared" si="63"/>
        <v>453292.09600000002</v>
      </c>
      <c r="I178" s="158">
        <f t="shared" si="64"/>
        <v>453292.09600000002</v>
      </c>
      <c r="K178" s="133">
        <v>163</v>
      </c>
      <c r="L178" s="211" t="s">
        <v>409</v>
      </c>
      <c r="M178" s="122">
        <v>403200</v>
      </c>
      <c r="N178" s="40">
        <v>0.44</v>
      </c>
      <c r="O178" s="219">
        <v>166426</v>
      </c>
      <c r="P178" s="146">
        <f t="shared" si="65"/>
        <v>569626</v>
      </c>
      <c r="Q178" s="198">
        <v>352800</v>
      </c>
      <c r="R178" s="40">
        <v>0.44</v>
      </c>
      <c r="S178" s="219">
        <v>172477</v>
      </c>
      <c r="T178" s="146">
        <f t="shared" si="66"/>
        <v>525277</v>
      </c>
      <c r="U178" s="198">
        <v>417200</v>
      </c>
      <c r="V178" s="40">
        <v>0.44</v>
      </c>
      <c r="W178" s="219">
        <v>151296</v>
      </c>
      <c r="X178" s="146">
        <f t="shared" si="67"/>
        <v>568496</v>
      </c>
      <c r="Y178" s="198">
        <v>408800</v>
      </c>
      <c r="Z178" s="40">
        <v>0.44</v>
      </c>
      <c r="AA178" s="219">
        <v>170964</v>
      </c>
      <c r="AB178" s="146">
        <f t="shared" si="68"/>
        <v>579764</v>
      </c>
      <c r="AC178" s="584">
        <v>241268.09973598699</v>
      </c>
      <c r="AD178" s="563">
        <v>0.44</v>
      </c>
      <c r="AE178" s="572">
        <v>24931.036972718601</v>
      </c>
      <c r="AF178" s="584">
        <f t="shared" si="62"/>
        <v>266199.13670870557</v>
      </c>
      <c r="AG178" s="449">
        <f t="shared" si="69"/>
        <v>493775.70545145095</v>
      </c>
    </row>
    <row r="179" spans="1:33" x14ac:dyDescent="0.2">
      <c r="A179" s="7">
        <v>164</v>
      </c>
      <c r="B179" s="30" t="s">
        <v>410</v>
      </c>
      <c r="C179" s="329" t="s">
        <v>593</v>
      </c>
      <c r="D179" s="332" t="s">
        <v>593</v>
      </c>
      <c r="E179" s="329" t="s">
        <v>593</v>
      </c>
      <c r="F179" s="332" t="s">
        <v>593</v>
      </c>
      <c r="G179" s="271">
        <v>2459717.52</v>
      </c>
      <c r="H179" s="243">
        <f t="shared" si="63"/>
        <v>2585163.1135200001</v>
      </c>
      <c r="I179" s="158">
        <f t="shared" si="64"/>
        <v>2585163.1135200001</v>
      </c>
      <c r="K179" s="133">
        <v>164</v>
      </c>
      <c r="L179" s="211" t="s">
        <v>410</v>
      </c>
      <c r="M179" s="122">
        <v>2222610</v>
      </c>
      <c r="N179" s="40">
        <v>0.11</v>
      </c>
      <c r="O179" s="219">
        <v>964004</v>
      </c>
      <c r="P179" s="146">
        <f t="shared" si="65"/>
        <v>3186614</v>
      </c>
      <c r="Q179" s="198">
        <v>2158650</v>
      </c>
      <c r="R179" s="40">
        <v>0.11</v>
      </c>
      <c r="S179" s="219">
        <v>989825</v>
      </c>
      <c r="T179" s="146">
        <f t="shared" si="66"/>
        <v>3148475</v>
      </c>
      <c r="U179" s="198">
        <v>2286570</v>
      </c>
      <c r="V179" s="40">
        <v>0.11</v>
      </c>
      <c r="W179" s="219">
        <v>860717.52</v>
      </c>
      <c r="X179" s="146">
        <f t="shared" si="67"/>
        <v>3147287.52</v>
      </c>
      <c r="Y179" s="198">
        <v>2318550</v>
      </c>
      <c r="Z179" s="40">
        <v>0.11</v>
      </c>
      <c r="AA179" s="219">
        <v>955396</v>
      </c>
      <c r="AB179" s="146">
        <f t="shared" si="68"/>
        <v>3273946</v>
      </c>
      <c r="AC179" s="584">
        <v>1107224.8216254399</v>
      </c>
      <c r="AD179" s="563">
        <v>0.11</v>
      </c>
      <c r="AE179" s="572">
        <v>65358.5922079191</v>
      </c>
      <c r="AF179" s="584">
        <f t="shared" si="62"/>
        <v>1172583.413833359</v>
      </c>
      <c r="AG179" s="449">
        <f t="shared" si="69"/>
        <v>2752344.8412255598</v>
      </c>
    </row>
    <row r="180" spans="1:33" x14ac:dyDescent="0.2">
      <c r="A180" s="7">
        <v>165</v>
      </c>
      <c r="B180" s="30" t="s">
        <v>367</v>
      </c>
      <c r="C180" s="329" t="s">
        <v>593</v>
      </c>
      <c r="D180" s="332" t="s">
        <v>593</v>
      </c>
      <c r="E180" s="329" t="s">
        <v>593</v>
      </c>
      <c r="F180" s="332" t="s">
        <v>593</v>
      </c>
      <c r="G180" s="333" t="s">
        <v>593</v>
      </c>
      <c r="H180" s="377" t="s">
        <v>593</v>
      </c>
      <c r="I180" s="376" t="s">
        <v>593</v>
      </c>
      <c r="K180" s="133">
        <v>165</v>
      </c>
      <c r="L180" s="211" t="s">
        <v>367</v>
      </c>
      <c r="M180" s="122">
        <v>2299050</v>
      </c>
      <c r="N180" s="40">
        <v>0.91</v>
      </c>
      <c r="O180" s="219">
        <v>1027518</v>
      </c>
      <c r="P180" s="146">
        <f t="shared" si="65"/>
        <v>3326568</v>
      </c>
      <c r="Q180" s="198">
        <v>2179840</v>
      </c>
      <c r="R180" s="40">
        <v>0.91</v>
      </c>
      <c r="S180" s="219">
        <v>1055041</v>
      </c>
      <c r="T180" s="146">
        <f t="shared" si="66"/>
        <v>3234881</v>
      </c>
      <c r="U180" s="198">
        <v>2384200</v>
      </c>
      <c r="V180" s="40">
        <v>0.91</v>
      </c>
      <c r="W180" s="219">
        <v>917426.79999999981</v>
      </c>
      <c r="X180" s="146">
        <f t="shared" si="67"/>
        <v>3301626.8</v>
      </c>
      <c r="Y180" s="198">
        <v>2503410</v>
      </c>
      <c r="Z180" s="40">
        <v>0.91</v>
      </c>
      <c r="AA180" s="219">
        <v>1009169</v>
      </c>
      <c r="AB180" s="146">
        <f t="shared" si="68"/>
        <v>3512579</v>
      </c>
      <c r="AC180" s="584">
        <v>7509732.1478420198</v>
      </c>
      <c r="AD180" s="563">
        <v>0.91</v>
      </c>
      <c r="AE180" s="572">
        <v>150332.03581791799</v>
      </c>
      <c r="AF180" s="584">
        <f t="shared" si="62"/>
        <v>7660064.1836599382</v>
      </c>
      <c r="AG180" s="449">
        <f t="shared" si="69"/>
        <v>4207143.796731988</v>
      </c>
    </row>
    <row r="181" spans="1:33" x14ac:dyDescent="0.2">
      <c r="A181" s="7">
        <v>166</v>
      </c>
      <c r="B181" s="30" t="s">
        <v>442</v>
      </c>
      <c r="C181" s="329" t="s">
        <v>593</v>
      </c>
      <c r="D181" s="332" t="s">
        <v>593</v>
      </c>
      <c r="E181" s="329" t="s">
        <v>593</v>
      </c>
      <c r="F181" s="332" t="s">
        <v>593</v>
      </c>
      <c r="G181" s="271">
        <v>2348852</v>
      </c>
      <c r="H181" s="243">
        <f t="shared" si="63"/>
        <v>2468643.452</v>
      </c>
      <c r="I181" s="158">
        <f t="shared" si="64"/>
        <v>2468643.452</v>
      </c>
      <c r="K181" s="133">
        <v>166</v>
      </c>
      <c r="L181" s="211" t="s">
        <v>442</v>
      </c>
      <c r="M181" s="122">
        <v>2091990</v>
      </c>
      <c r="N181" s="40">
        <v>1.04</v>
      </c>
      <c r="O181" s="219">
        <v>904037</v>
      </c>
      <c r="P181" s="146">
        <f t="shared" si="65"/>
        <v>2996027</v>
      </c>
      <c r="Q181" s="198">
        <v>2076720</v>
      </c>
      <c r="R181" s="40">
        <v>1.04</v>
      </c>
      <c r="S181" s="219">
        <v>920474</v>
      </c>
      <c r="T181" s="146">
        <f t="shared" si="66"/>
        <v>2997194</v>
      </c>
      <c r="U181" s="198">
        <v>2137800</v>
      </c>
      <c r="V181" s="40">
        <v>1.04</v>
      </c>
      <c r="W181" s="219">
        <v>821852</v>
      </c>
      <c r="X181" s="146">
        <f t="shared" si="67"/>
        <v>2959652</v>
      </c>
      <c r="Y181" s="198">
        <v>2259960</v>
      </c>
      <c r="Z181" s="40">
        <v>1.04</v>
      </c>
      <c r="AA181" s="219">
        <v>887600</v>
      </c>
      <c r="AB181" s="146">
        <f t="shared" si="68"/>
        <v>3147560</v>
      </c>
      <c r="AC181" s="584">
        <v>1179532.9320425999</v>
      </c>
      <c r="AD181" s="563">
        <v>1.04</v>
      </c>
      <c r="AE181" s="572">
        <v>23282.371624522701</v>
      </c>
      <c r="AF181" s="584">
        <f t="shared" si="62"/>
        <v>1202815.3036671225</v>
      </c>
      <c r="AG181" s="449">
        <f t="shared" si="69"/>
        <v>2628648.6259445203</v>
      </c>
    </row>
    <row r="182" spans="1:33" x14ac:dyDescent="0.2">
      <c r="A182" s="7">
        <v>167</v>
      </c>
      <c r="B182" s="30" t="s">
        <v>501</v>
      </c>
      <c r="C182" s="329" t="s">
        <v>593</v>
      </c>
      <c r="D182" s="332" t="s">
        <v>593</v>
      </c>
      <c r="E182" s="329" t="s">
        <v>593</v>
      </c>
      <c r="F182" s="332" t="s">
        <v>593</v>
      </c>
      <c r="G182" s="271">
        <v>661756.82799999998</v>
      </c>
      <c r="H182" s="243">
        <f t="shared" si="63"/>
        <v>695506.42622799997</v>
      </c>
      <c r="I182" s="158">
        <f t="shared" si="64"/>
        <v>695506.42622799997</v>
      </c>
      <c r="K182" s="133">
        <v>167</v>
      </c>
      <c r="L182" s="211" t="s">
        <v>501</v>
      </c>
      <c r="M182" s="122">
        <v>580500</v>
      </c>
      <c r="N182" s="40">
        <v>0.41</v>
      </c>
      <c r="O182" s="219">
        <v>257250</v>
      </c>
      <c r="P182" s="146">
        <f t="shared" si="65"/>
        <v>837750</v>
      </c>
      <c r="Q182" s="198">
        <v>537500</v>
      </c>
      <c r="R182" s="40">
        <v>0.41</v>
      </c>
      <c r="S182" s="219">
        <v>261885</v>
      </c>
      <c r="T182" s="146">
        <f t="shared" si="66"/>
        <v>799385</v>
      </c>
      <c r="U182" s="198">
        <v>606300</v>
      </c>
      <c r="V182" s="40">
        <v>0.41</v>
      </c>
      <c r="W182" s="219">
        <v>231756.82799999998</v>
      </c>
      <c r="X182" s="146">
        <f t="shared" si="67"/>
        <v>838056.82799999998</v>
      </c>
      <c r="Y182" s="198">
        <v>645000</v>
      </c>
      <c r="Z182" s="40">
        <v>0.41</v>
      </c>
      <c r="AA182" s="219">
        <v>261885</v>
      </c>
      <c r="AB182" s="146">
        <f t="shared" si="68"/>
        <v>906885</v>
      </c>
      <c r="AC182" s="584">
        <v>517243.71229217498</v>
      </c>
      <c r="AD182" s="563">
        <v>0.41</v>
      </c>
      <c r="AE182" s="572">
        <v>28666.616367192899</v>
      </c>
      <c r="AF182" s="584">
        <f t="shared" si="62"/>
        <v>545910.32865936786</v>
      </c>
      <c r="AG182" s="449">
        <f t="shared" si="69"/>
        <v>770582.26381456119</v>
      </c>
    </row>
    <row r="183" spans="1:33" x14ac:dyDescent="0.2">
      <c r="A183" s="7">
        <v>168</v>
      </c>
      <c r="B183" s="30" t="s">
        <v>481</v>
      </c>
      <c r="C183" s="329" t="s">
        <v>593</v>
      </c>
      <c r="D183" s="332" t="s">
        <v>593</v>
      </c>
      <c r="E183" s="329" t="s">
        <v>593</v>
      </c>
      <c r="F183" s="332" t="s">
        <v>593</v>
      </c>
      <c r="G183" s="271">
        <v>506531.76</v>
      </c>
      <c r="H183" s="243">
        <f t="shared" si="63"/>
        <v>532364.87976000004</v>
      </c>
      <c r="I183" s="158">
        <f t="shared" si="64"/>
        <v>532364.87976000004</v>
      </c>
      <c r="K183" s="133">
        <v>168</v>
      </c>
      <c r="L183" s="211" t="s">
        <v>481</v>
      </c>
      <c r="M183" s="122">
        <v>463890</v>
      </c>
      <c r="N183" s="40">
        <v>0.41</v>
      </c>
      <c r="O183" s="219">
        <v>198836</v>
      </c>
      <c r="P183" s="146">
        <f t="shared" si="65"/>
        <v>662726</v>
      </c>
      <c r="Q183" s="198">
        <v>411250</v>
      </c>
      <c r="R183" s="40">
        <v>0.41</v>
      </c>
      <c r="S183" s="219">
        <v>202386</v>
      </c>
      <c r="T183" s="146">
        <f t="shared" si="66"/>
        <v>613636</v>
      </c>
      <c r="U183" s="198">
        <v>490210</v>
      </c>
      <c r="V183" s="40">
        <v>0.41</v>
      </c>
      <c r="W183" s="219">
        <v>177531.76</v>
      </c>
      <c r="X183" s="146">
        <f t="shared" si="67"/>
        <v>667741.76</v>
      </c>
      <c r="Y183" s="198">
        <v>480340</v>
      </c>
      <c r="Z183" s="40">
        <v>0.41</v>
      </c>
      <c r="AA183" s="219">
        <v>193510</v>
      </c>
      <c r="AB183" s="146">
        <f t="shared" si="68"/>
        <v>673850</v>
      </c>
      <c r="AC183" s="584">
        <v>452588.24825565302</v>
      </c>
      <c r="AD183" s="563">
        <v>0.41</v>
      </c>
      <c r="AE183" s="572">
        <v>99504.759152207203</v>
      </c>
      <c r="AF183" s="584">
        <f t="shared" si="62"/>
        <v>552093.00740786025</v>
      </c>
      <c r="AG183" s="449">
        <f t="shared" si="69"/>
        <v>617068.60786131001</v>
      </c>
    </row>
    <row r="184" spans="1:33" x14ac:dyDescent="0.2">
      <c r="A184" s="7">
        <v>169</v>
      </c>
      <c r="B184" s="30" t="s">
        <v>414</v>
      </c>
      <c r="C184" s="329" t="s">
        <v>593</v>
      </c>
      <c r="D184" s="332" t="s">
        <v>593</v>
      </c>
      <c r="E184" s="329" t="s">
        <v>593</v>
      </c>
      <c r="F184" s="332" t="s">
        <v>593</v>
      </c>
      <c r="G184" s="271">
        <v>532864</v>
      </c>
      <c r="H184" s="243">
        <f t="shared" si="63"/>
        <v>560040.06400000001</v>
      </c>
      <c r="I184" s="158">
        <f t="shared" si="64"/>
        <v>560040.06400000001</v>
      </c>
      <c r="K184" s="133">
        <v>169</v>
      </c>
      <c r="L184" s="211" t="s">
        <v>414</v>
      </c>
      <c r="M184" s="122">
        <v>487860</v>
      </c>
      <c r="N184" s="40">
        <v>0.41</v>
      </c>
      <c r="O184" s="219">
        <v>207419</v>
      </c>
      <c r="P184" s="146">
        <f t="shared" si="65"/>
        <v>695279</v>
      </c>
      <c r="Q184" s="198">
        <v>474020</v>
      </c>
      <c r="R184" s="40">
        <v>0.41</v>
      </c>
      <c r="S184" s="219">
        <v>216762</v>
      </c>
      <c r="T184" s="146">
        <f t="shared" si="66"/>
        <v>690782</v>
      </c>
      <c r="U184" s="198">
        <v>505160</v>
      </c>
      <c r="V184" s="40">
        <v>0.41</v>
      </c>
      <c r="W184" s="219">
        <v>186864</v>
      </c>
      <c r="X184" s="146">
        <f t="shared" si="67"/>
        <v>692024</v>
      </c>
      <c r="Y184" s="198">
        <v>508620</v>
      </c>
      <c r="Z184" s="40">
        <v>0.41</v>
      </c>
      <c r="AA184" s="219">
        <v>213025</v>
      </c>
      <c r="AB184" s="146">
        <f t="shared" si="68"/>
        <v>721645</v>
      </c>
      <c r="AC184" s="584">
        <v>300050.19475199998</v>
      </c>
      <c r="AD184" s="563">
        <v>0.41</v>
      </c>
      <c r="AE184" s="572">
        <v>50008.365791999997</v>
      </c>
      <c r="AF184" s="584">
        <f t="shared" si="62"/>
        <v>350058.56054400001</v>
      </c>
      <c r="AG184" s="449">
        <f t="shared" si="69"/>
        <v>618304.77075733338</v>
      </c>
    </row>
    <row r="185" spans="1:33" x14ac:dyDescent="0.2">
      <c r="A185" s="7">
        <v>170</v>
      </c>
      <c r="B185" s="30" t="s">
        <v>415</v>
      </c>
      <c r="C185" s="329" t="s">
        <v>593</v>
      </c>
      <c r="D185" s="332" t="s">
        <v>593</v>
      </c>
      <c r="E185" s="329" t="s">
        <v>593</v>
      </c>
      <c r="F185" s="332" t="s">
        <v>593</v>
      </c>
      <c r="G185" s="271">
        <v>504344</v>
      </c>
      <c r="H185" s="243">
        <f t="shared" si="63"/>
        <v>530065.54399999999</v>
      </c>
      <c r="I185" s="158">
        <f t="shared" si="64"/>
        <v>530065.54399999999</v>
      </c>
      <c r="K185" s="133">
        <v>170</v>
      </c>
      <c r="L185" s="211" t="s">
        <v>415</v>
      </c>
      <c r="M185" s="122">
        <v>465760</v>
      </c>
      <c r="N185" s="40">
        <v>2.59</v>
      </c>
      <c r="O185" s="219">
        <v>193978</v>
      </c>
      <c r="P185" s="146">
        <f t="shared" si="65"/>
        <v>659738</v>
      </c>
      <c r="Q185" s="198">
        <v>452640</v>
      </c>
      <c r="R185" s="40">
        <v>2.59</v>
      </c>
      <c r="S185" s="219">
        <v>199269</v>
      </c>
      <c r="T185" s="146">
        <f t="shared" si="66"/>
        <v>651909</v>
      </c>
      <c r="U185" s="198">
        <v>462480</v>
      </c>
      <c r="V185" s="40">
        <v>2.59</v>
      </c>
      <c r="W185" s="219">
        <v>176344</v>
      </c>
      <c r="X185" s="146">
        <f t="shared" si="67"/>
        <v>638824</v>
      </c>
      <c r="Y185" s="198">
        <v>482160</v>
      </c>
      <c r="Z185" s="40">
        <v>2.59</v>
      </c>
      <c r="AA185" s="219">
        <v>193978</v>
      </c>
      <c r="AB185" s="146">
        <f t="shared" si="68"/>
        <v>676138</v>
      </c>
      <c r="AC185" s="584">
        <v>428342.44924195798</v>
      </c>
      <c r="AD185" s="563">
        <v>2.59</v>
      </c>
      <c r="AE185" s="572">
        <v>46277.148384140601</v>
      </c>
      <c r="AF185" s="584">
        <f t="shared" si="62"/>
        <v>474619.59762609855</v>
      </c>
      <c r="AG185" s="449">
        <f t="shared" si="69"/>
        <v>605215.69027101633</v>
      </c>
    </row>
    <row r="186" spans="1:33" x14ac:dyDescent="0.2">
      <c r="A186" s="7">
        <v>171</v>
      </c>
      <c r="B186" s="30" t="s">
        <v>416</v>
      </c>
      <c r="C186" s="329" t="s">
        <v>593</v>
      </c>
      <c r="D186" s="332" t="s">
        <v>593</v>
      </c>
      <c r="E186" s="329" t="s">
        <v>593</v>
      </c>
      <c r="F186" s="332" t="s">
        <v>593</v>
      </c>
      <c r="G186" s="271">
        <v>527141.6</v>
      </c>
      <c r="H186" s="243">
        <f t="shared" si="63"/>
        <v>554025.82160000002</v>
      </c>
      <c r="I186" s="158">
        <f t="shared" si="64"/>
        <v>554025.82160000002</v>
      </c>
      <c r="K186" s="133">
        <v>171</v>
      </c>
      <c r="L186" s="211" t="s">
        <v>416</v>
      </c>
      <c r="M186" s="122">
        <v>487060</v>
      </c>
      <c r="N186" s="40">
        <v>0.24864864864864866</v>
      </c>
      <c r="O186" s="219">
        <v>206239</v>
      </c>
      <c r="P186" s="146">
        <f t="shared" si="65"/>
        <v>693299</v>
      </c>
      <c r="Q186" s="198">
        <v>428750</v>
      </c>
      <c r="R186" s="40">
        <v>0.24864864864864866</v>
      </c>
      <c r="S186" s="219">
        <v>211763</v>
      </c>
      <c r="T186" s="146">
        <f t="shared" si="66"/>
        <v>640513</v>
      </c>
      <c r="U186" s="198">
        <v>480200</v>
      </c>
      <c r="V186" s="40">
        <v>0.24864864864864866</v>
      </c>
      <c r="W186" s="219">
        <v>184141.59999999998</v>
      </c>
      <c r="X186" s="146">
        <f t="shared" si="67"/>
        <v>664341.6</v>
      </c>
      <c r="Y186" s="198">
        <v>517930</v>
      </c>
      <c r="Z186" s="40">
        <v>0.24864864864864866</v>
      </c>
      <c r="AA186" s="219">
        <v>202556</v>
      </c>
      <c r="AB186" s="146">
        <f t="shared" si="68"/>
        <v>720486</v>
      </c>
      <c r="AC186" s="584">
        <v>460670.18126021902</v>
      </c>
      <c r="AD186" s="563">
        <v>0.248648648648649</v>
      </c>
      <c r="AE186" s="572">
        <v>398172.593335916</v>
      </c>
      <c r="AF186" s="584">
        <f t="shared" si="62"/>
        <v>858842.77459613502</v>
      </c>
      <c r="AG186" s="449">
        <f t="shared" si="69"/>
        <v>688584.69936602248</v>
      </c>
    </row>
    <row r="187" spans="1:33" x14ac:dyDescent="0.2">
      <c r="A187" s="7">
        <v>172</v>
      </c>
      <c r="B187" s="30" t="s">
        <v>437</v>
      </c>
      <c r="C187" s="329" t="s">
        <v>593</v>
      </c>
      <c r="D187" s="332" t="s">
        <v>593</v>
      </c>
      <c r="E187" s="329" t="s">
        <v>593</v>
      </c>
      <c r="F187" s="332" t="s">
        <v>593</v>
      </c>
      <c r="G187" s="271">
        <v>934536</v>
      </c>
      <c r="H187" s="243">
        <f t="shared" si="63"/>
        <v>982197.33600000001</v>
      </c>
      <c r="I187" s="158">
        <f t="shared" si="64"/>
        <v>982197.33600000001</v>
      </c>
      <c r="K187" s="133">
        <v>172</v>
      </c>
      <c r="L187" s="211" t="s">
        <v>437</v>
      </c>
      <c r="M187" s="122">
        <v>831590</v>
      </c>
      <c r="N187" s="40">
        <v>0.24864864864864866</v>
      </c>
      <c r="O187" s="219">
        <v>360290</v>
      </c>
      <c r="P187" s="146">
        <f t="shared" si="65"/>
        <v>1191880</v>
      </c>
      <c r="Q187" s="198">
        <v>795170</v>
      </c>
      <c r="R187" s="40">
        <v>0.24864864864864866</v>
      </c>
      <c r="S187" s="219">
        <v>376666</v>
      </c>
      <c r="T187" s="146">
        <f t="shared" si="66"/>
        <v>1171836</v>
      </c>
      <c r="U187" s="198">
        <v>861940</v>
      </c>
      <c r="V187" s="40">
        <v>0.24864864864864866</v>
      </c>
      <c r="W187" s="219">
        <v>327536</v>
      </c>
      <c r="X187" s="146">
        <f t="shared" si="67"/>
        <v>1189476</v>
      </c>
      <c r="Y187" s="198">
        <v>898360</v>
      </c>
      <c r="Z187" s="40">
        <v>0.24864864864864866</v>
      </c>
      <c r="AA187" s="219">
        <v>353739</v>
      </c>
      <c r="AB187" s="146">
        <f t="shared" si="68"/>
        <v>1252099</v>
      </c>
      <c r="AC187" s="584">
        <v>353988.66559995798</v>
      </c>
      <c r="AD187" s="563">
        <v>0.248648648648649</v>
      </c>
      <c r="AE187" s="572">
        <v>162463.01725777</v>
      </c>
      <c r="AF187" s="584">
        <f t="shared" si="62"/>
        <v>516451.68285772798</v>
      </c>
      <c r="AG187" s="449">
        <f t="shared" si="69"/>
        <v>1050656.6698096213</v>
      </c>
    </row>
    <row r="188" spans="1:33" x14ac:dyDescent="0.2">
      <c r="A188" s="7">
        <v>173</v>
      </c>
      <c r="B188" s="30" t="s">
        <v>417</v>
      </c>
      <c r="C188" s="329" t="s">
        <v>593</v>
      </c>
      <c r="D188" s="332" t="s">
        <v>593</v>
      </c>
      <c r="E188" s="329" t="s">
        <v>593</v>
      </c>
      <c r="F188" s="332" t="s">
        <v>593</v>
      </c>
      <c r="G188" s="271">
        <v>594883.40799999994</v>
      </c>
      <c r="H188" s="243">
        <f t="shared" si="63"/>
        <v>625222.46180799988</v>
      </c>
      <c r="I188" s="158">
        <f t="shared" si="64"/>
        <v>625222.46180799988</v>
      </c>
      <c r="K188" s="133">
        <v>173</v>
      </c>
      <c r="L188" s="211" t="s">
        <v>417</v>
      </c>
      <c r="M188" s="122">
        <v>534060</v>
      </c>
      <c r="N188" s="40">
        <v>0.24324324324324326</v>
      </c>
      <c r="O188" s="219">
        <v>228672</v>
      </c>
      <c r="P188" s="146">
        <f t="shared" si="65"/>
        <v>762732</v>
      </c>
      <c r="Q188" s="198">
        <v>499230</v>
      </c>
      <c r="R188" s="40">
        <v>0.24324324324324326</v>
      </c>
      <c r="S188" s="219">
        <v>236987</v>
      </c>
      <c r="T188" s="146">
        <f t="shared" si="66"/>
        <v>736217</v>
      </c>
      <c r="U188" s="198">
        <v>561150</v>
      </c>
      <c r="V188" s="40">
        <v>0.24324324324324326</v>
      </c>
      <c r="W188" s="219">
        <v>207883.40799999994</v>
      </c>
      <c r="X188" s="146">
        <f t="shared" si="67"/>
        <v>769033.40799999994</v>
      </c>
      <c r="Y188" s="198">
        <v>565020</v>
      </c>
      <c r="Z188" s="40">
        <v>0.24324324324324326</v>
      </c>
      <c r="AA188" s="219">
        <v>236987</v>
      </c>
      <c r="AB188" s="146">
        <f t="shared" si="68"/>
        <v>802007</v>
      </c>
      <c r="AC188" s="584">
        <v>396014.71722369699</v>
      </c>
      <c r="AD188" s="563">
        <v>0.24324324324324301</v>
      </c>
      <c r="AE188" s="572">
        <v>37467.841409164503</v>
      </c>
      <c r="AF188" s="584">
        <f t="shared" si="62"/>
        <v>433482.55863286147</v>
      </c>
      <c r="AG188" s="449">
        <f t="shared" si="69"/>
        <v>688115.73807347682</v>
      </c>
    </row>
    <row r="189" spans="1:33" x14ac:dyDescent="0.2">
      <c r="A189" s="7">
        <v>174</v>
      </c>
      <c r="B189" s="30" t="s">
        <v>418</v>
      </c>
      <c r="C189" s="329" t="s">
        <v>593</v>
      </c>
      <c r="D189" s="332" t="s">
        <v>593</v>
      </c>
      <c r="E189" s="329" t="s">
        <v>593</v>
      </c>
      <c r="F189" s="332" t="s">
        <v>593</v>
      </c>
      <c r="G189" s="271">
        <v>634950.88</v>
      </c>
      <c r="H189" s="243">
        <f t="shared" si="63"/>
        <v>667333.37488000002</v>
      </c>
      <c r="I189" s="158">
        <f t="shared" si="64"/>
        <v>667333.37488000002</v>
      </c>
      <c r="K189" s="133">
        <v>174</v>
      </c>
      <c r="L189" s="211" t="s">
        <v>418</v>
      </c>
      <c r="M189" s="122">
        <v>569940</v>
      </c>
      <c r="N189" s="40">
        <v>0.25</v>
      </c>
      <c r="O189" s="219">
        <v>248585</v>
      </c>
      <c r="P189" s="146">
        <f t="shared" si="65"/>
        <v>818525</v>
      </c>
      <c r="Q189" s="198">
        <v>541030</v>
      </c>
      <c r="R189" s="40">
        <v>0.25</v>
      </c>
      <c r="S189" s="219">
        <v>250804</v>
      </c>
      <c r="T189" s="146">
        <f t="shared" si="66"/>
        <v>791834</v>
      </c>
      <c r="U189" s="198">
        <v>590590</v>
      </c>
      <c r="V189" s="40">
        <v>0.25</v>
      </c>
      <c r="W189" s="219">
        <v>221950.88</v>
      </c>
      <c r="X189" s="146">
        <f t="shared" si="67"/>
        <v>812540.88</v>
      </c>
      <c r="Y189" s="198">
        <v>598850</v>
      </c>
      <c r="Z189" s="40">
        <v>0.25</v>
      </c>
      <c r="AA189" s="219">
        <v>250804</v>
      </c>
      <c r="AB189" s="146">
        <f t="shared" si="68"/>
        <v>849654</v>
      </c>
      <c r="AC189" s="584">
        <v>153556.72708673999</v>
      </c>
      <c r="AD189" s="563">
        <v>0.25</v>
      </c>
      <c r="AE189" s="572">
        <v>172355.30325535801</v>
      </c>
      <c r="AF189" s="584">
        <f t="shared" si="62"/>
        <v>325912.03034209798</v>
      </c>
      <c r="AG189" s="449">
        <f t="shared" si="69"/>
        <v>710966.54753701633</v>
      </c>
    </row>
    <row r="190" spans="1:33" x14ac:dyDescent="0.2">
      <c r="A190" s="7">
        <v>175</v>
      </c>
      <c r="B190" s="30" t="s">
        <v>419</v>
      </c>
      <c r="C190" s="329" t="s">
        <v>593</v>
      </c>
      <c r="D190" s="332" t="s">
        <v>593</v>
      </c>
      <c r="E190" s="329" t="s">
        <v>593</v>
      </c>
      <c r="F190" s="332" t="s">
        <v>593</v>
      </c>
      <c r="G190" s="271">
        <v>407946.4</v>
      </c>
      <c r="H190" s="243">
        <f t="shared" si="63"/>
        <v>428751.66640000005</v>
      </c>
      <c r="I190" s="158">
        <f t="shared" si="64"/>
        <v>428751.66640000005</v>
      </c>
      <c r="K190" s="133">
        <v>175</v>
      </c>
      <c r="L190" s="211" t="s">
        <v>419</v>
      </c>
      <c r="M190" s="122">
        <v>363050</v>
      </c>
      <c r="N190" s="40">
        <v>0.25</v>
      </c>
      <c r="O190" s="219">
        <v>160100</v>
      </c>
      <c r="P190" s="146">
        <f t="shared" si="65"/>
        <v>523150</v>
      </c>
      <c r="Q190" s="198">
        <v>336550</v>
      </c>
      <c r="R190" s="40">
        <v>0.25</v>
      </c>
      <c r="S190" s="219">
        <v>161529</v>
      </c>
      <c r="T190" s="146">
        <f t="shared" si="66"/>
        <v>498079</v>
      </c>
      <c r="U190" s="198">
        <v>397500</v>
      </c>
      <c r="V190" s="40">
        <v>0.25</v>
      </c>
      <c r="W190" s="219">
        <v>142946.40000000002</v>
      </c>
      <c r="X190" s="146">
        <f t="shared" si="67"/>
        <v>540446.4</v>
      </c>
      <c r="Y190" s="198">
        <v>402800</v>
      </c>
      <c r="Z190" s="40">
        <v>0.25</v>
      </c>
      <c r="AA190" s="219">
        <v>160100</v>
      </c>
      <c r="AB190" s="146">
        <f t="shared" si="68"/>
        <v>562900</v>
      </c>
      <c r="AC190" s="584">
        <v>290949.58816434903</v>
      </c>
      <c r="AD190" s="563">
        <v>0.25</v>
      </c>
      <c r="AE190" s="572">
        <v>121924.041306871</v>
      </c>
      <c r="AF190" s="584">
        <f t="shared" si="62"/>
        <v>412873.62947122002</v>
      </c>
      <c r="AG190" s="449">
        <f t="shared" si="69"/>
        <v>494366.78264520335</v>
      </c>
    </row>
    <row r="191" spans="1:33" x14ac:dyDescent="0.2">
      <c r="A191" s="7">
        <v>176</v>
      </c>
      <c r="B191" s="30" t="s">
        <v>420</v>
      </c>
      <c r="C191" s="329" t="s">
        <v>593</v>
      </c>
      <c r="D191" s="332" t="s">
        <v>593</v>
      </c>
      <c r="E191" s="329" t="s">
        <v>593</v>
      </c>
      <c r="F191" s="332" t="s">
        <v>593</v>
      </c>
      <c r="G191" s="271">
        <v>203844.4</v>
      </c>
      <c r="H191" s="243">
        <f t="shared" si="63"/>
        <v>214240.4644</v>
      </c>
      <c r="I191" s="158">
        <f t="shared" si="64"/>
        <v>214240.4644</v>
      </c>
      <c r="K191" s="133">
        <v>176</v>
      </c>
      <c r="L191" s="211" t="s">
        <v>420</v>
      </c>
      <c r="M191" s="122">
        <v>183480</v>
      </c>
      <c r="N191" s="40">
        <v>0.24864864864864866</v>
      </c>
      <c r="O191" s="219">
        <v>80466</v>
      </c>
      <c r="P191" s="146">
        <f t="shared" si="65"/>
        <v>263946</v>
      </c>
      <c r="Q191" s="198">
        <v>171600</v>
      </c>
      <c r="R191" s="40">
        <v>0.24864864864864866</v>
      </c>
      <c r="S191" s="219">
        <v>80466</v>
      </c>
      <c r="T191" s="146">
        <f t="shared" si="66"/>
        <v>252066</v>
      </c>
      <c r="U191" s="198">
        <v>187440</v>
      </c>
      <c r="V191" s="40">
        <v>0.24864864864864866</v>
      </c>
      <c r="W191" s="219">
        <v>71844.399999999994</v>
      </c>
      <c r="X191" s="146">
        <f t="shared" si="67"/>
        <v>259284.4</v>
      </c>
      <c r="Y191" s="198">
        <v>199320</v>
      </c>
      <c r="Z191" s="40">
        <v>0.24864864864864866</v>
      </c>
      <c r="AA191" s="219">
        <v>81184</v>
      </c>
      <c r="AB191" s="146">
        <f t="shared" si="68"/>
        <v>280504</v>
      </c>
      <c r="AC191" s="584">
        <v>207758.641439322</v>
      </c>
      <c r="AD191" s="563">
        <v>0.248648648648649</v>
      </c>
      <c r="AE191" s="572">
        <v>44815.549525959497</v>
      </c>
      <c r="AF191" s="584">
        <f t="shared" si="62"/>
        <v>252574.19096528151</v>
      </c>
      <c r="AG191" s="449">
        <f t="shared" si="69"/>
        <v>253769.17589421358</v>
      </c>
    </row>
    <row r="192" spans="1:33" x14ac:dyDescent="0.2">
      <c r="A192" s="7">
        <v>177</v>
      </c>
      <c r="B192" s="30" t="s">
        <v>421</v>
      </c>
      <c r="C192" s="329" t="s">
        <v>593</v>
      </c>
      <c r="D192" s="332" t="s">
        <v>593</v>
      </c>
      <c r="E192" s="329" t="s">
        <v>593</v>
      </c>
      <c r="F192" s="332" t="s">
        <v>593</v>
      </c>
      <c r="G192" s="271">
        <v>249283.20000000001</v>
      </c>
      <c r="H192" s="243">
        <f t="shared" si="63"/>
        <v>261996.64320000002</v>
      </c>
      <c r="I192" s="158">
        <f t="shared" si="64"/>
        <v>261996.64320000002</v>
      </c>
      <c r="K192" s="133">
        <v>177</v>
      </c>
      <c r="L192" s="211" t="s">
        <v>421</v>
      </c>
      <c r="M192" s="122">
        <v>230040</v>
      </c>
      <c r="N192" s="40">
        <v>0.24864864864864866</v>
      </c>
      <c r="O192" s="219">
        <v>97757</v>
      </c>
      <c r="P192" s="146">
        <f t="shared" si="65"/>
        <v>327797</v>
      </c>
      <c r="Q192" s="198">
        <v>202500</v>
      </c>
      <c r="R192" s="40">
        <v>0.24864864864864866</v>
      </c>
      <c r="S192" s="219">
        <v>100376</v>
      </c>
      <c r="T192" s="146">
        <f t="shared" si="66"/>
        <v>302876</v>
      </c>
      <c r="U192" s="198">
        <v>241380</v>
      </c>
      <c r="V192" s="40">
        <v>0.24864864864864866</v>
      </c>
      <c r="W192" s="219">
        <v>87283.200000000012</v>
      </c>
      <c r="X192" s="146">
        <f t="shared" si="67"/>
        <v>328663.2</v>
      </c>
      <c r="Y192" s="198">
        <v>236520</v>
      </c>
      <c r="Z192" s="40">
        <v>0.24864864864864866</v>
      </c>
      <c r="AA192" s="219">
        <v>97757</v>
      </c>
      <c r="AB192" s="146">
        <f t="shared" si="68"/>
        <v>334277</v>
      </c>
      <c r="AC192" s="584">
        <v>190031.79000959999</v>
      </c>
      <c r="AD192" s="563">
        <v>0.248648648648649</v>
      </c>
      <c r="AE192" s="572">
        <v>35005.856054399999</v>
      </c>
      <c r="AF192" s="584">
        <f t="shared" si="62"/>
        <v>225037.646064</v>
      </c>
      <c r="AG192" s="449">
        <f t="shared" si="69"/>
        <v>296774.58154400002</v>
      </c>
    </row>
    <row r="193" spans="1:33" x14ac:dyDescent="0.2">
      <c r="A193" s="7">
        <v>178</v>
      </c>
      <c r="B193" s="30" t="s">
        <v>423</v>
      </c>
      <c r="C193" s="329" t="s">
        <v>593</v>
      </c>
      <c r="D193" s="332" t="s">
        <v>593</v>
      </c>
      <c r="E193" s="329" t="s">
        <v>593</v>
      </c>
      <c r="F193" s="332" t="s">
        <v>593</v>
      </c>
      <c r="G193" s="271">
        <v>30359.08</v>
      </c>
      <c r="H193" s="243">
        <f t="shared" si="63"/>
        <v>31907.393080000002</v>
      </c>
      <c r="I193" s="158">
        <f t="shared" si="64"/>
        <v>31907.393080000002</v>
      </c>
      <c r="K193" s="133">
        <v>178</v>
      </c>
      <c r="L193" s="211" t="s">
        <v>423</v>
      </c>
      <c r="M193" s="122">
        <v>28200</v>
      </c>
      <c r="N193" s="40">
        <v>1.8</v>
      </c>
      <c r="O193" s="219">
        <v>11395</v>
      </c>
      <c r="P193" s="146">
        <f t="shared" si="65"/>
        <v>39595</v>
      </c>
      <c r="Q193" s="198">
        <v>26600</v>
      </c>
      <c r="R193" s="40">
        <v>1.8</v>
      </c>
      <c r="S193" s="219">
        <v>11809</v>
      </c>
      <c r="T193" s="146">
        <f t="shared" si="66"/>
        <v>38409</v>
      </c>
      <c r="U193" s="198">
        <v>29600</v>
      </c>
      <c r="V193" s="40">
        <v>1.8</v>
      </c>
      <c r="W193" s="219">
        <v>10359.080000000002</v>
      </c>
      <c r="X193" s="146">
        <f t="shared" si="67"/>
        <v>39959.08</v>
      </c>
      <c r="Y193" s="198">
        <v>30200</v>
      </c>
      <c r="Z193" s="40">
        <v>1.8</v>
      </c>
      <c r="AA193" s="219">
        <v>11809</v>
      </c>
      <c r="AB193" s="146">
        <f t="shared" si="68"/>
        <v>42009</v>
      </c>
      <c r="AC193" s="584">
        <v>40409.665022826201</v>
      </c>
      <c r="AD193" s="563">
        <v>1.8</v>
      </c>
      <c r="AE193" s="572">
        <v>536640.35150313203</v>
      </c>
      <c r="AF193" s="584">
        <f t="shared" si="62"/>
        <v>577050.0165259582</v>
      </c>
      <c r="AG193" s="449">
        <f t="shared" si="69"/>
        <v>128154.91493432637</v>
      </c>
    </row>
    <row r="194" spans="1:33" x14ac:dyDescent="0.2">
      <c r="A194" s="7">
        <v>179</v>
      </c>
      <c r="B194" s="30" t="s">
        <v>424</v>
      </c>
      <c r="C194" s="329" t="s">
        <v>593</v>
      </c>
      <c r="D194" s="332" t="s">
        <v>593</v>
      </c>
      <c r="E194" s="329" t="s">
        <v>593</v>
      </c>
      <c r="F194" s="332" t="s">
        <v>593</v>
      </c>
      <c r="G194" s="271">
        <v>30359.08</v>
      </c>
      <c r="H194" s="243">
        <f t="shared" si="63"/>
        <v>31907.393080000002</v>
      </c>
      <c r="I194" s="158">
        <f t="shared" si="64"/>
        <v>31907.393080000002</v>
      </c>
      <c r="K194" s="133">
        <v>179</v>
      </c>
      <c r="L194" s="211" t="s">
        <v>424</v>
      </c>
      <c r="M194" s="122">
        <v>28200</v>
      </c>
      <c r="N194" s="40">
        <v>1.29</v>
      </c>
      <c r="O194" s="219">
        <v>11602</v>
      </c>
      <c r="P194" s="146">
        <f t="shared" si="65"/>
        <v>39802</v>
      </c>
      <c r="Q194" s="198">
        <v>25800</v>
      </c>
      <c r="R194" s="40">
        <v>1.29</v>
      </c>
      <c r="S194" s="219">
        <v>11809</v>
      </c>
      <c r="T194" s="146">
        <f t="shared" si="66"/>
        <v>37609</v>
      </c>
      <c r="U194" s="198">
        <v>28400</v>
      </c>
      <c r="V194" s="40">
        <v>1.29</v>
      </c>
      <c r="W194" s="219">
        <v>10359.080000000002</v>
      </c>
      <c r="X194" s="146">
        <f t="shared" si="67"/>
        <v>38759.08</v>
      </c>
      <c r="Y194" s="198">
        <v>30200</v>
      </c>
      <c r="Z194" s="40">
        <v>1.29</v>
      </c>
      <c r="AA194" s="219">
        <v>11706</v>
      </c>
      <c r="AB194" s="146">
        <f t="shared" si="68"/>
        <v>41906</v>
      </c>
      <c r="AC194" s="584">
        <v>56573.5310319567</v>
      </c>
      <c r="AD194" s="563">
        <v>1.29</v>
      </c>
      <c r="AE194" s="572">
        <v>998118.72606380703</v>
      </c>
      <c r="AF194" s="584">
        <f t="shared" si="62"/>
        <v>1054692.2570957637</v>
      </c>
      <c r="AG194" s="449">
        <f t="shared" si="69"/>
        <v>207445.95502929398</v>
      </c>
    </row>
    <row r="195" spans="1:33" x14ac:dyDescent="0.2">
      <c r="A195" s="7">
        <v>180</v>
      </c>
      <c r="B195" s="30" t="s">
        <v>425</v>
      </c>
      <c r="C195" s="329" t="s">
        <v>593</v>
      </c>
      <c r="D195" s="332" t="s">
        <v>593</v>
      </c>
      <c r="E195" s="329" t="s">
        <v>593</v>
      </c>
      <c r="F195" s="332" t="s">
        <v>593</v>
      </c>
      <c r="G195" s="271">
        <v>30359.08</v>
      </c>
      <c r="H195" s="243">
        <f t="shared" si="63"/>
        <v>31907.393080000002</v>
      </c>
      <c r="I195" s="158">
        <f t="shared" si="64"/>
        <v>31907.393080000002</v>
      </c>
      <c r="K195" s="133">
        <v>180</v>
      </c>
      <c r="L195" s="211" t="s">
        <v>425</v>
      </c>
      <c r="M195" s="122">
        <v>29000</v>
      </c>
      <c r="N195" s="40">
        <v>1.3</v>
      </c>
      <c r="O195" s="219">
        <v>11395</v>
      </c>
      <c r="P195" s="146">
        <f t="shared" si="65"/>
        <v>40395</v>
      </c>
      <c r="Q195" s="198">
        <v>25600</v>
      </c>
      <c r="R195" s="40">
        <v>1.3</v>
      </c>
      <c r="S195" s="219">
        <v>11809</v>
      </c>
      <c r="T195" s="146">
        <f t="shared" si="66"/>
        <v>37409</v>
      </c>
      <c r="U195" s="198">
        <v>29400</v>
      </c>
      <c r="V195" s="40">
        <v>1.3</v>
      </c>
      <c r="W195" s="219">
        <v>10359.080000000002</v>
      </c>
      <c r="X195" s="146">
        <f t="shared" si="67"/>
        <v>39759.08</v>
      </c>
      <c r="Y195" s="198">
        <v>30400</v>
      </c>
      <c r="Z195" s="40">
        <v>1.3</v>
      </c>
      <c r="AA195" s="219">
        <v>11291</v>
      </c>
      <c r="AB195" s="146">
        <f t="shared" si="68"/>
        <v>41691</v>
      </c>
      <c r="AC195" s="584">
        <v>72737.397041087199</v>
      </c>
      <c r="AD195" s="563">
        <v>1.3</v>
      </c>
      <c r="AE195" s="572">
        <v>122845.38166939199</v>
      </c>
      <c r="AF195" s="584">
        <f t="shared" si="62"/>
        <v>195582.77871047921</v>
      </c>
      <c r="AG195" s="449">
        <f t="shared" si="69"/>
        <v>64457.375298413208</v>
      </c>
    </row>
    <row r="196" spans="1:33" x14ac:dyDescent="0.2">
      <c r="A196" s="7">
        <v>181</v>
      </c>
      <c r="B196" s="30" t="s">
        <v>439</v>
      </c>
      <c r="C196" s="329" t="s">
        <v>593</v>
      </c>
      <c r="D196" s="332" t="s">
        <v>593</v>
      </c>
      <c r="E196" s="329" t="s">
        <v>593</v>
      </c>
      <c r="F196" s="332" t="s">
        <v>593</v>
      </c>
      <c r="G196" s="271">
        <v>309525.71999999997</v>
      </c>
      <c r="H196" s="243">
        <f t="shared" si="63"/>
        <v>325311.53171999997</v>
      </c>
      <c r="I196" s="158">
        <f t="shared" si="64"/>
        <v>325311.53171999997</v>
      </c>
      <c r="K196" s="133">
        <v>181</v>
      </c>
      <c r="L196" s="211" t="s">
        <v>439</v>
      </c>
      <c r="M196" s="122">
        <v>273360</v>
      </c>
      <c r="N196" s="40">
        <v>1.1100000000000001</v>
      </c>
      <c r="O196" s="219">
        <v>120464</v>
      </c>
      <c r="P196" s="146">
        <f t="shared" si="65"/>
        <v>393824</v>
      </c>
      <c r="Q196" s="198">
        <v>277380</v>
      </c>
      <c r="R196" s="40">
        <v>1.1100000000000001</v>
      </c>
      <c r="S196" s="219">
        <v>125890</v>
      </c>
      <c r="T196" s="146">
        <f t="shared" si="66"/>
        <v>403270</v>
      </c>
      <c r="U196" s="198">
        <v>277380</v>
      </c>
      <c r="V196" s="40">
        <v>1.1100000000000001</v>
      </c>
      <c r="W196" s="219">
        <v>108525.71999999997</v>
      </c>
      <c r="X196" s="146">
        <f t="shared" si="67"/>
        <v>385905.72</v>
      </c>
      <c r="Y196" s="198">
        <v>305520</v>
      </c>
      <c r="Z196" s="40">
        <v>1.1100000000000001</v>
      </c>
      <c r="AA196" s="219">
        <v>117208</v>
      </c>
      <c r="AB196" s="146">
        <f t="shared" si="68"/>
        <v>422728</v>
      </c>
      <c r="AC196" s="584">
        <v>476834.04726934899</v>
      </c>
      <c r="AD196" s="563">
        <v>1.1100000000000001</v>
      </c>
      <c r="AE196" s="572">
        <v>30064.7907769827</v>
      </c>
      <c r="AF196" s="584">
        <f t="shared" ref="AF196:AF233" si="85">IF(AND(AC196="",AE196=""),"",SUM(AC196,AE196))</f>
        <v>506898.83804633166</v>
      </c>
      <c r="AG196" s="449">
        <f t="shared" si="69"/>
        <v>406323.01496105525</v>
      </c>
    </row>
    <row r="197" spans="1:33" x14ac:dyDescent="0.2">
      <c r="A197" s="7">
        <v>182</v>
      </c>
      <c r="B197" s="30" t="s">
        <v>427</v>
      </c>
      <c r="C197" s="329" t="s">
        <v>593</v>
      </c>
      <c r="D197" s="332" t="s">
        <v>593</v>
      </c>
      <c r="E197" s="329" t="s">
        <v>593</v>
      </c>
      <c r="F197" s="332" t="s">
        <v>593</v>
      </c>
      <c r="G197" s="271">
        <v>998494.4</v>
      </c>
      <c r="H197" s="243">
        <f t="shared" si="63"/>
        <v>1049417.6144000001</v>
      </c>
      <c r="I197" s="158">
        <f t="shared" si="64"/>
        <v>1049417.6144000001</v>
      </c>
      <c r="K197" s="133">
        <v>182</v>
      </c>
      <c r="L197" s="211" t="s">
        <v>427</v>
      </c>
      <c r="M197" s="122">
        <v>928070</v>
      </c>
      <c r="N197" s="40">
        <v>1.05</v>
      </c>
      <c r="O197" s="219">
        <v>384444</v>
      </c>
      <c r="P197" s="146">
        <f t="shared" si="65"/>
        <v>1312514</v>
      </c>
      <c r="Q197" s="198">
        <v>895620</v>
      </c>
      <c r="R197" s="40">
        <v>1.05</v>
      </c>
      <c r="S197" s="219">
        <v>405414</v>
      </c>
      <c r="T197" s="146">
        <f t="shared" si="66"/>
        <v>1301034</v>
      </c>
      <c r="U197" s="198">
        <v>915090</v>
      </c>
      <c r="V197" s="40">
        <v>1.05</v>
      </c>
      <c r="W197" s="219">
        <v>349494.4</v>
      </c>
      <c r="X197" s="146">
        <f t="shared" si="67"/>
        <v>1264584.3999999999</v>
      </c>
      <c r="Y197" s="198">
        <v>947540</v>
      </c>
      <c r="Z197" s="40">
        <v>1.05</v>
      </c>
      <c r="AA197" s="219">
        <v>377454</v>
      </c>
      <c r="AB197" s="146">
        <f t="shared" si="68"/>
        <v>1324994</v>
      </c>
      <c r="AC197" s="584">
        <v>678882.37238347996</v>
      </c>
      <c r="AD197" s="563">
        <v>1.05</v>
      </c>
      <c r="AE197" s="572">
        <v>65358.5922079191</v>
      </c>
      <c r="AF197" s="584">
        <f t="shared" si="85"/>
        <v>744240.96459139907</v>
      </c>
      <c r="AG197" s="449">
        <f t="shared" si="69"/>
        <v>1166130.8298318998</v>
      </c>
    </row>
    <row r="198" spans="1:33" x14ac:dyDescent="0.2">
      <c r="A198" s="7">
        <v>183</v>
      </c>
      <c r="B198" s="30" t="s">
        <v>429</v>
      </c>
      <c r="C198" s="329" t="s">
        <v>593</v>
      </c>
      <c r="D198" s="332" t="s">
        <v>593</v>
      </c>
      <c r="E198" s="329" t="s">
        <v>593</v>
      </c>
      <c r="F198" s="332" t="s">
        <v>593</v>
      </c>
      <c r="G198" s="271">
        <v>745743.26</v>
      </c>
      <c r="H198" s="243">
        <f t="shared" si="63"/>
        <v>783776.16625999997</v>
      </c>
      <c r="I198" s="158">
        <f t="shared" si="64"/>
        <v>783776.16625999997</v>
      </c>
      <c r="K198" s="133">
        <v>183</v>
      </c>
      <c r="L198" s="211" t="s">
        <v>429</v>
      </c>
      <c r="M198" s="122">
        <v>688700</v>
      </c>
      <c r="N198" s="40">
        <v>1.05</v>
      </c>
      <c r="O198" s="219">
        <v>286818</v>
      </c>
      <c r="P198" s="146">
        <f t="shared" si="65"/>
        <v>975518</v>
      </c>
      <c r="Q198" s="198">
        <v>606250</v>
      </c>
      <c r="R198" s="40">
        <v>1.05</v>
      </c>
      <c r="S198" s="219">
        <v>294640</v>
      </c>
      <c r="T198" s="146">
        <f t="shared" si="66"/>
        <v>900890</v>
      </c>
      <c r="U198" s="198">
        <v>722650</v>
      </c>
      <c r="V198" s="40">
        <v>1.05</v>
      </c>
      <c r="W198" s="219">
        <v>260743.26</v>
      </c>
      <c r="X198" s="146">
        <f t="shared" si="67"/>
        <v>983393.26</v>
      </c>
      <c r="Y198" s="198">
        <v>732350</v>
      </c>
      <c r="Z198" s="40">
        <v>1.05</v>
      </c>
      <c r="AA198" s="219">
        <v>294640</v>
      </c>
      <c r="AB198" s="146">
        <f t="shared" si="68"/>
        <v>1026990</v>
      </c>
      <c r="AC198" s="584">
        <v>727373.97041087202</v>
      </c>
      <c r="AD198" s="563">
        <v>1.05</v>
      </c>
      <c r="AE198" s="572">
        <v>28666.616367192899</v>
      </c>
      <c r="AF198" s="584">
        <f t="shared" si="85"/>
        <v>756040.58677806496</v>
      </c>
      <c r="AG198" s="449">
        <f t="shared" si="69"/>
        <v>904434.66883967759</v>
      </c>
    </row>
    <row r="199" spans="1:33" x14ac:dyDescent="0.2">
      <c r="A199" s="7">
        <v>184</v>
      </c>
      <c r="B199" s="30" t="s">
        <v>476</v>
      </c>
      <c r="C199" s="329" t="s">
        <v>593</v>
      </c>
      <c r="D199" s="332" t="s">
        <v>593</v>
      </c>
      <c r="E199" s="329" t="s">
        <v>593</v>
      </c>
      <c r="F199" s="332" t="s">
        <v>593</v>
      </c>
      <c r="G199" s="271">
        <v>612026.31999999995</v>
      </c>
      <c r="H199" s="243">
        <f t="shared" ref="H199:H208" si="86">G199*5.1%+G199</f>
        <v>643239.66231999989</v>
      </c>
      <c r="I199" s="158">
        <f t="shared" ref="I199:I208" si="87">AVERAGE(D199,F199,H199)</f>
        <v>643239.66231999989</v>
      </c>
      <c r="K199" s="133">
        <v>184</v>
      </c>
      <c r="L199" s="211" t="s">
        <v>476</v>
      </c>
      <c r="M199" s="122">
        <v>573120</v>
      </c>
      <c r="N199" s="40">
        <v>4</v>
      </c>
      <c r="O199" s="219">
        <v>239709</v>
      </c>
      <c r="P199" s="146">
        <f t="shared" ref="P199:P233" si="88">+M199+O199</f>
        <v>812829</v>
      </c>
      <c r="Q199" s="198">
        <v>545260</v>
      </c>
      <c r="R199" s="40">
        <v>4</v>
      </c>
      <c r="S199" s="219">
        <v>239709</v>
      </c>
      <c r="T199" s="146">
        <f t="shared" ref="T199:T233" si="89">+Q199+S199</f>
        <v>784969</v>
      </c>
      <c r="U199" s="198">
        <v>597000</v>
      </c>
      <c r="V199" s="40">
        <v>4</v>
      </c>
      <c r="W199" s="219">
        <v>214026.31999999995</v>
      </c>
      <c r="X199" s="146">
        <f t="shared" ref="X199:X233" si="90">+U199+W199</f>
        <v>811026.32</v>
      </c>
      <c r="Y199" s="198">
        <v>589040</v>
      </c>
      <c r="Z199" s="40">
        <v>4</v>
      </c>
      <c r="AA199" s="219">
        <v>233289</v>
      </c>
      <c r="AB199" s="146">
        <f t="shared" ref="AB199:AB233" si="91">+Y199+AA199</f>
        <v>822329</v>
      </c>
      <c r="AC199" s="584">
        <v>509161.77928761003</v>
      </c>
      <c r="AD199" s="563">
        <v>4</v>
      </c>
      <c r="AE199" s="572">
        <v>86816.1243350398</v>
      </c>
      <c r="AF199" s="584">
        <f t="shared" si="85"/>
        <v>595977.90362264984</v>
      </c>
      <c r="AG199" s="449">
        <f t="shared" ref="AG199:AG233" si="92">AVERAGE(I199,P199,T199,X199,AB199,AF199)</f>
        <v>745061.814323775</v>
      </c>
    </row>
    <row r="200" spans="1:33" x14ac:dyDescent="0.2">
      <c r="A200" s="7">
        <v>185</v>
      </c>
      <c r="B200" s="30" t="s">
        <v>477</v>
      </c>
      <c r="C200" s="329" t="s">
        <v>593</v>
      </c>
      <c r="D200" s="332" t="s">
        <v>593</v>
      </c>
      <c r="E200" s="329" t="s">
        <v>593</v>
      </c>
      <c r="F200" s="332" t="s">
        <v>593</v>
      </c>
      <c r="G200" s="271">
        <v>692066.32</v>
      </c>
      <c r="H200" s="243">
        <f t="shared" si="86"/>
        <v>727361.70231999992</v>
      </c>
      <c r="I200" s="158">
        <f t="shared" si="87"/>
        <v>727361.70231999992</v>
      </c>
      <c r="K200" s="133">
        <v>185</v>
      </c>
      <c r="L200" s="211" t="s">
        <v>477</v>
      </c>
      <c r="M200" s="122">
        <v>625500</v>
      </c>
      <c r="N200" s="40">
        <v>4</v>
      </c>
      <c r="O200" s="219">
        <v>271114</v>
      </c>
      <c r="P200" s="146">
        <f t="shared" si="88"/>
        <v>896614</v>
      </c>
      <c r="Q200" s="198">
        <v>598500</v>
      </c>
      <c r="R200" s="40">
        <v>4</v>
      </c>
      <c r="S200" s="219">
        <v>278376</v>
      </c>
      <c r="T200" s="146">
        <f t="shared" si="89"/>
        <v>876876</v>
      </c>
      <c r="U200" s="198">
        <v>639000</v>
      </c>
      <c r="V200" s="40">
        <v>4</v>
      </c>
      <c r="W200" s="219">
        <v>242066.31999999995</v>
      </c>
      <c r="X200" s="146">
        <f t="shared" si="90"/>
        <v>881066.32</v>
      </c>
      <c r="Y200" s="198">
        <v>652500</v>
      </c>
      <c r="Z200" s="40">
        <v>4</v>
      </c>
      <c r="AA200" s="219">
        <v>261432</v>
      </c>
      <c r="AB200" s="146">
        <f t="shared" si="91"/>
        <v>913932</v>
      </c>
      <c r="AC200" s="584">
        <v>509161.77928761003</v>
      </c>
      <c r="AD200" s="563">
        <v>4</v>
      </c>
      <c r="AE200" s="572">
        <v>125512.41956089799</v>
      </c>
      <c r="AF200" s="584">
        <f t="shared" si="85"/>
        <v>634674.19884850807</v>
      </c>
      <c r="AG200" s="449">
        <f t="shared" si="92"/>
        <v>821754.03686141816</v>
      </c>
    </row>
    <row r="201" spans="1:33" x14ac:dyDescent="0.2">
      <c r="A201" s="7">
        <v>186</v>
      </c>
      <c r="B201" s="30" t="s">
        <v>434</v>
      </c>
      <c r="C201" s="329" t="s">
        <v>593</v>
      </c>
      <c r="D201" s="332" t="s">
        <v>593</v>
      </c>
      <c r="E201" s="329" t="s">
        <v>593</v>
      </c>
      <c r="F201" s="332" t="s">
        <v>593</v>
      </c>
      <c r="G201" s="271">
        <v>862206.52</v>
      </c>
      <c r="H201" s="243">
        <f t="shared" si="86"/>
        <v>906179.05252000003</v>
      </c>
      <c r="I201" s="158">
        <f t="shared" si="87"/>
        <v>906179.05252000003</v>
      </c>
      <c r="K201" s="133">
        <v>186</v>
      </c>
      <c r="L201" s="211" t="s">
        <v>434</v>
      </c>
      <c r="M201" s="122">
        <v>772800</v>
      </c>
      <c r="N201" s="40">
        <v>4</v>
      </c>
      <c r="O201" s="219">
        <v>335449</v>
      </c>
      <c r="P201" s="146">
        <f t="shared" si="88"/>
        <v>1108249</v>
      </c>
      <c r="Q201" s="198">
        <v>739200</v>
      </c>
      <c r="R201" s="40">
        <v>4</v>
      </c>
      <c r="S201" s="219">
        <v>350560</v>
      </c>
      <c r="T201" s="146">
        <f t="shared" si="89"/>
        <v>1089760</v>
      </c>
      <c r="U201" s="198">
        <v>812000</v>
      </c>
      <c r="V201" s="40">
        <v>4</v>
      </c>
      <c r="W201" s="219">
        <v>302206.52</v>
      </c>
      <c r="X201" s="146">
        <f t="shared" si="90"/>
        <v>1114206.52</v>
      </c>
      <c r="Y201" s="198">
        <v>851200</v>
      </c>
      <c r="Z201" s="40">
        <v>4</v>
      </c>
      <c r="AA201" s="219">
        <v>341493</v>
      </c>
      <c r="AB201" s="146">
        <f t="shared" si="91"/>
        <v>1192693</v>
      </c>
      <c r="AC201" s="584">
        <v>727373.97041087202</v>
      </c>
      <c r="AD201" s="563">
        <v>4</v>
      </c>
      <c r="AE201" s="572">
        <v>46277.148384140601</v>
      </c>
      <c r="AF201" s="584">
        <f t="shared" si="85"/>
        <v>773651.11879501259</v>
      </c>
      <c r="AG201" s="449">
        <f t="shared" si="92"/>
        <v>1030789.7818858353</v>
      </c>
    </row>
    <row r="202" spans="1:33" x14ac:dyDescent="0.2">
      <c r="A202" s="7">
        <v>187</v>
      </c>
      <c r="B202" s="30" t="s">
        <v>440</v>
      </c>
      <c r="C202" s="329" t="s">
        <v>593</v>
      </c>
      <c r="D202" s="332" t="s">
        <v>593</v>
      </c>
      <c r="E202" s="329" t="s">
        <v>593</v>
      </c>
      <c r="F202" s="332" t="s">
        <v>593</v>
      </c>
      <c r="G202" s="271">
        <v>397962.19199999998</v>
      </c>
      <c r="H202" s="243">
        <f t="shared" si="86"/>
        <v>418258.26379199995</v>
      </c>
      <c r="I202" s="158">
        <f t="shared" si="87"/>
        <v>418258.26379199995</v>
      </c>
      <c r="K202" s="133">
        <v>187</v>
      </c>
      <c r="L202" s="211" t="s">
        <v>440</v>
      </c>
      <c r="M202" s="122">
        <v>375550</v>
      </c>
      <c r="N202" s="40">
        <v>0.35</v>
      </c>
      <c r="O202" s="219">
        <v>155638</v>
      </c>
      <c r="P202" s="146">
        <f t="shared" si="88"/>
        <v>531188</v>
      </c>
      <c r="Q202" s="198">
        <v>326340</v>
      </c>
      <c r="R202" s="40">
        <v>0.35</v>
      </c>
      <c r="S202" s="219">
        <v>161196</v>
      </c>
      <c r="T202" s="146">
        <f t="shared" si="89"/>
        <v>487536</v>
      </c>
      <c r="U202" s="198">
        <v>388500</v>
      </c>
      <c r="V202" s="40">
        <v>0.35</v>
      </c>
      <c r="W202" s="219">
        <v>138962.19199999998</v>
      </c>
      <c r="X202" s="146">
        <f t="shared" si="90"/>
        <v>527462.19200000004</v>
      </c>
      <c r="Y202" s="198">
        <v>380730</v>
      </c>
      <c r="Z202" s="40">
        <v>0.35</v>
      </c>
      <c r="AA202" s="219">
        <v>151469</v>
      </c>
      <c r="AB202" s="146">
        <f t="shared" si="91"/>
        <v>532199</v>
      </c>
      <c r="AC202" s="584">
        <v>476834.04726934899</v>
      </c>
      <c r="AD202" s="563">
        <v>0.35</v>
      </c>
      <c r="AE202" s="572">
        <v>398172.593335916</v>
      </c>
      <c r="AF202" s="584">
        <f t="shared" si="85"/>
        <v>875006.64060526504</v>
      </c>
      <c r="AG202" s="449">
        <f t="shared" si="92"/>
        <v>561941.68273287744</v>
      </c>
    </row>
    <row r="203" spans="1:33" x14ac:dyDescent="0.2">
      <c r="A203" s="7">
        <v>188</v>
      </c>
      <c r="B203" s="30" t="s">
        <v>275</v>
      </c>
      <c r="C203" s="329" t="s">
        <v>593</v>
      </c>
      <c r="D203" s="332" t="s">
        <v>593</v>
      </c>
      <c r="E203" s="329" t="s">
        <v>593</v>
      </c>
      <c r="F203" s="332" t="s">
        <v>593</v>
      </c>
      <c r="G203" s="271">
        <v>651161.28</v>
      </c>
      <c r="H203" s="243">
        <f t="shared" si="86"/>
        <v>684370.50528000004</v>
      </c>
      <c r="I203" s="158">
        <f t="shared" si="87"/>
        <v>684370.50528000004</v>
      </c>
      <c r="K203" s="133">
        <v>188</v>
      </c>
      <c r="L203" s="211" t="s">
        <v>275</v>
      </c>
      <c r="M203" s="122">
        <v>604890</v>
      </c>
      <c r="N203" s="40">
        <v>0.24864864864864866</v>
      </c>
      <c r="O203" s="219">
        <v>250977</v>
      </c>
      <c r="P203" s="146">
        <f t="shared" si="88"/>
        <v>855867</v>
      </c>
      <c r="Q203" s="198">
        <v>528750</v>
      </c>
      <c r="R203" s="40">
        <v>0.24864864864864866</v>
      </c>
      <c r="S203" s="219">
        <v>264667</v>
      </c>
      <c r="T203" s="146">
        <f t="shared" si="89"/>
        <v>793417</v>
      </c>
      <c r="U203" s="198">
        <v>626040</v>
      </c>
      <c r="V203" s="40">
        <v>0.24864864864864866</v>
      </c>
      <c r="W203" s="219">
        <v>228161.28000000003</v>
      </c>
      <c r="X203" s="146">
        <f t="shared" si="90"/>
        <v>854201.28</v>
      </c>
      <c r="Y203" s="198">
        <v>617580</v>
      </c>
      <c r="Z203" s="40">
        <v>0.24864864864864866</v>
      </c>
      <c r="AA203" s="219">
        <v>255541</v>
      </c>
      <c r="AB203" s="146">
        <f t="shared" si="91"/>
        <v>873121</v>
      </c>
      <c r="AC203" s="584">
        <v>1074983.4221570101</v>
      </c>
      <c r="AD203" s="563">
        <v>0.248648648648649</v>
      </c>
      <c r="AE203" s="572">
        <v>55505.066722595599</v>
      </c>
      <c r="AF203" s="584">
        <f t="shared" si="85"/>
        <v>1130488.4888796057</v>
      </c>
      <c r="AG203" s="449">
        <f t="shared" si="92"/>
        <v>865244.21235993446</v>
      </c>
    </row>
    <row r="204" spans="1:33" x14ac:dyDescent="0.2">
      <c r="A204" s="7">
        <v>189</v>
      </c>
      <c r="B204" s="30" t="s">
        <v>509</v>
      </c>
      <c r="C204" s="329" t="s">
        <v>593</v>
      </c>
      <c r="D204" s="332" t="s">
        <v>593</v>
      </c>
      <c r="E204" s="329" t="s">
        <v>593</v>
      </c>
      <c r="F204" s="332" t="s">
        <v>593</v>
      </c>
      <c r="G204" s="271">
        <v>266271.92</v>
      </c>
      <c r="H204" s="243">
        <f t="shared" si="86"/>
        <v>279851.78791999997</v>
      </c>
      <c r="I204" s="158">
        <f t="shared" si="87"/>
        <v>279851.78791999997</v>
      </c>
      <c r="K204" s="133">
        <v>189</v>
      </c>
      <c r="L204" s="211" t="s">
        <v>509</v>
      </c>
      <c r="M204" s="122">
        <v>235280</v>
      </c>
      <c r="N204" s="40">
        <v>0.24864864864864866</v>
      </c>
      <c r="O204" s="219">
        <v>102599</v>
      </c>
      <c r="P204" s="146">
        <f t="shared" si="88"/>
        <v>337879</v>
      </c>
      <c r="Q204" s="198">
        <v>219710</v>
      </c>
      <c r="R204" s="40">
        <v>0.24864864864864866</v>
      </c>
      <c r="S204" s="219">
        <v>107263</v>
      </c>
      <c r="T204" s="146">
        <f t="shared" si="89"/>
        <v>326973</v>
      </c>
      <c r="U204" s="198">
        <v>250850</v>
      </c>
      <c r="V204" s="40">
        <v>0.24864864864864866</v>
      </c>
      <c r="W204" s="219">
        <v>93271.919999999984</v>
      </c>
      <c r="X204" s="146">
        <f t="shared" si="90"/>
        <v>344121.92</v>
      </c>
      <c r="Y204" s="198">
        <v>259500</v>
      </c>
      <c r="Z204" s="40">
        <v>0.24864864864864866</v>
      </c>
      <c r="AA204" s="219">
        <v>104465</v>
      </c>
      <c r="AB204" s="146">
        <f t="shared" si="91"/>
        <v>363965</v>
      </c>
      <c r="AC204" s="584">
        <v>185030.9534304</v>
      </c>
      <c r="AD204" s="563">
        <v>0.248648648648649</v>
      </c>
      <c r="AE204" s="572">
        <v>70011.712108799999</v>
      </c>
      <c r="AF204" s="584">
        <f t="shared" si="85"/>
        <v>255042.66553920001</v>
      </c>
      <c r="AG204" s="449">
        <f t="shared" si="92"/>
        <v>317972.22890986665</v>
      </c>
    </row>
    <row r="205" spans="1:33" x14ac:dyDescent="0.2">
      <c r="A205" s="7">
        <v>190</v>
      </c>
      <c r="B205" s="29" t="s">
        <v>464</v>
      </c>
      <c r="C205" s="329" t="s">
        <v>593</v>
      </c>
      <c r="D205" s="332" t="s">
        <v>593</v>
      </c>
      <c r="E205" s="329" t="s">
        <v>593</v>
      </c>
      <c r="F205" s="332" t="s">
        <v>593</v>
      </c>
      <c r="G205" s="271">
        <v>2837150.28</v>
      </c>
      <c r="H205" s="243">
        <f t="shared" si="86"/>
        <v>2981844.9442799999</v>
      </c>
      <c r="I205" s="158">
        <f t="shared" si="87"/>
        <v>2981844.9442799999</v>
      </c>
      <c r="K205" s="133">
        <v>190</v>
      </c>
      <c r="L205" s="198" t="s">
        <v>464</v>
      </c>
      <c r="M205" s="122">
        <v>2618480</v>
      </c>
      <c r="N205" s="40">
        <v>0.24864864864864866</v>
      </c>
      <c r="O205" s="219">
        <v>1112328</v>
      </c>
      <c r="P205" s="146">
        <f t="shared" si="88"/>
        <v>3730808</v>
      </c>
      <c r="Q205" s="379">
        <v>2397200</v>
      </c>
      <c r="R205" s="40">
        <v>0.24864864864864866</v>
      </c>
      <c r="S205" s="219">
        <v>1142123</v>
      </c>
      <c r="T205" s="146">
        <f t="shared" si="89"/>
        <v>3539323</v>
      </c>
      <c r="U205" s="379">
        <v>2636920</v>
      </c>
      <c r="V205" s="40">
        <v>0.24864864864864866</v>
      </c>
      <c r="W205" s="219">
        <v>993150.2799999998</v>
      </c>
      <c r="X205" s="146">
        <f t="shared" si="90"/>
        <v>3630070.28</v>
      </c>
      <c r="Y205" s="379">
        <v>2692240</v>
      </c>
      <c r="Z205" s="40">
        <v>0.24864864864864866</v>
      </c>
      <c r="AA205" s="219">
        <v>1072602</v>
      </c>
      <c r="AB205" s="146">
        <f t="shared" si="91"/>
        <v>3764842</v>
      </c>
      <c r="AC205" s="573">
        <v>622308.841351524</v>
      </c>
      <c r="AD205" s="563">
        <v>0.248648648648649</v>
      </c>
      <c r="AE205" s="572">
        <v>37467.841409164503</v>
      </c>
      <c r="AF205" s="584">
        <f t="shared" si="85"/>
        <v>659776.68276068848</v>
      </c>
      <c r="AG205" s="449">
        <f t="shared" si="92"/>
        <v>3051110.8178401147</v>
      </c>
    </row>
    <row r="206" spans="1:33" x14ac:dyDescent="0.2">
      <c r="A206" s="7">
        <v>191</v>
      </c>
      <c r="B206" s="29" t="s">
        <v>465</v>
      </c>
      <c r="C206" s="329" t="s">
        <v>593</v>
      </c>
      <c r="D206" s="332" t="s">
        <v>593</v>
      </c>
      <c r="E206" s="115">
        <v>617500</v>
      </c>
      <c r="F206" s="190">
        <f t="shared" ref="F206:F208" si="93">+E206*5.2%+E206</f>
        <v>649610</v>
      </c>
      <c r="G206" s="271">
        <v>597641.19999999995</v>
      </c>
      <c r="H206" s="243">
        <f t="shared" si="86"/>
        <v>628120.90119999996</v>
      </c>
      <c r="I206" s="158">
        <f t="shared" si="87"/>
        <v>638865.45059999998</v>
      </c>
      <c r="K206" s="133">
        <v>191</v>
      </c>
      <c r="L206" s="198" t="s">
        <v>465</v>
      </c>
      <c r="M206" s="446" t="s">
        <v>593</v>
      </c>
      <c r="N206" s="40">
        <v>0.24864864864864866</v>
      </c>
      <c r="O206" s="41">
        <v>669358</v>
      </c>
      <c r="P206" s="146">
        <f>+O206</f>
        <v>669358</v>
      </c>
      <c r="Q206" s="446" t="s">
        <v>593</v>
      </c>
      <c r="R206" s="40">
        <v>0.24864864864864866</v>
      </c>
      <c r="S206" s="41">
        <v>693264</v>
      </c>
      <c r="T206" s="146">
        <f>+S206</f>
        <v>693264</v>
      </c>
      <c r="U206" s="446" t="s">
        <v>593</v>
      </c>
      <c r="V206" s="40">
        <v>0.24864864864864866</v>
      </c>
      <c r="W206" s="41">
        <v>597641.19999999995</v>
      </c>
      <c r="X206" s="146">
        <f>+W206</f>
        <v>597641.19999999995</v>
      </c>
      <c r="Y206" s="446" t="s">
        <v>593</v>
      </c>
      <c r="Z206" s="40">
        <v>0.24864864864864866</v>
      </c>
      <c r="AA206" s="41">
        <v>681311</v>
      </c>
      <c r="AB206" s="146">
        <f>+AA206</f>
        <v>681311</v>
      </c>
      <c r="AC206" s="573">
        <v>727373.97041087202</v>
      </c>
      <c r="AD206" s="563">
        <v>0.248648648648649</v>
      </c>
      <c r="AE206" s="572">
        <v>172355.30325535801</v>
      </c>
      <c r="AF206" s="584">
        <f t="shared" si="85"/>
        <v>899729.27366623003</v>
      </c>
      <c r="AG206" s="449">
        <f t="shared" si="92"/>
        <v>696694.82071103842</v>
      </c>
    </row>
    <row r="207" spans="1:33" x14ac:dyDescent="0.2">
      <c r="A207" s="7">
        <v>192</v>
      </c>
      <c r="B207" s="12" t="s">
        <v>520</v>
      </c>
      <c r="C207" s="329" t="s">
        <v>593</v>
      </c>
      <c r="D207" s="332" t="s">
        <v>593</v>
      </c>
      <c r="E207" s="115">
        <v>97850</v>
      </c>
      <c r="F207" s="190">
        <f t="shared" si="93"/>
        <v>102938.2</v>
      </c>
      <c r="G207" s="271">
        <v>94703.144</v>
      </c>
      <c r="H207" s="243">
        <f t="shared" si="86"/>
        <v>99533.004344000001</v>
      </c>
      <c r="I207" s="158">
        <f t="shared" si="87"/>
        <v>101235.602172</v>
      </c>
      <c r="K207" s="133">
        <v>192</v>
      </c>
      <c r="L207" s="124" t="s">
        <v>520</v>
      </c>
      <c r="M207" s="123">
        <v>120350</v>
      </c>
      <c r="N207" s="40">
        <v>1.05</v>
      </c>
      <c r="O207" s="41">
        <v>48934</v>
      </c>
      <c r="P207" s="146">
        <f t="shared" si="88"/>
        <v>169284</v>
      </c>
      <c r="Q207" s="123">
        <v>111220</v>
      </c>
      <c r="R207" s="40">
        <v>1.05</v>
      </c>
      <c r="S207" s="41">
        <v>51603</v>
      </c>
      <c r="T207" s="146">
        <f t="shared" si="89"/>
        <v>162823</v>
      </c>
      <c r="U207" s="123" t="s">
        <v>603</v>
      </c>
      <c r="V207" s="40">
        <v>1.05</v>
      </c>
      <c r="W207" s="41">
        <v>44485.034799999994</v>
      </c>
      <c r="X207" s="146">
        <f>+W207</f>
        <v>44485.034799999994</v>
      </c>
      <c r="Y207" s="123">
        <v>123670</v>
      </c>
      <c r="Z207" s="40">
        <v>1.05</v>
      </c>
      <c r="AA207" s="41">
        <v>48934</v>
      </c>
      <c r="AB207" s="146">
        <f t="shared" si="91"/>
        <v>172604</v>
      </c>
      <c r="AC207" s="571">
        <v>727373.97041087202</v>
      </c>
      <c r="AD207" s="563">
        <v>1.05</v>
      </c>
      <c r="AE207" s="570">
        <v>125512.41956089799</v>
      </c>
      <c r="AF207" s="570">
        <f t="shared" si="85"/>
        <v>852886.38997177</v>
      </c>
      <c r="AG207" s="449">
        <f t="shared" si="92"/>
        <v>250553.00449062834</v>
      </c>
    </row>
    <row r="208" spans="1:33" x14ac:dyDescent="0.2">
      <c r="A208" s="7">
        <v>193</v>
      </c>
      <c r="B208" s="12" t="s">
        <v>521</v>
      </c>
      <c r="C208" s="329" t="s">
        <v>593</v>
      </c>
      <c r="D208" s="332" t="s">
        <v>593</v>
      </c>
      <c r="E208" s="115">
        <v>115995</v>
      </c>
      <c r="F208" s="190">
        <f t="shared" si="93"/>
        <v>122026.74</v>
      </c>
      <c r="G208" s="271">
        <v>112264.6008</v>
      </c>
      <c r="H208" s="243">
        <f t="shared" si="86"/>
        <v>117990.0954408</v>
      </c>
      <c r="I208" s="158">
        <f t="shared" si="87"/>
        <v>120008.4177204</v>
      </c>
      <c r="K208" s="133">
        <v>193</v>
      </c>
      <c r="L208" s="124" t="s">
        <v>521</v>
      </c>
      <c r="M208" s="123">
        <v>121800</v>
      </c>
      <c r="N208" s="40">
        <v>4</v>
      </c>
      <c r="O208" s="41">
        <v>52792</v>
      </c>
      <c r="P208" s="146">
        <f t="shared" si="88"/>
        <v>174592</v>
      </c>
      <c r="Q208" s="123">
        <v>116580</v>
      </c>
      <c r="R208" s="40">
        <v>4</v>
      </c>
      <c r="S208" s="41">
        <v>54678</v>
      </c>
      <c r="T208" s="146">
        <f t="shared" si="89"/>
        <v>171258</v>
      </c>
      <c r="U208" s="123" t="s">
        <v>603</v>
      </c>
      <c r="V208" s="40">
        <v>4</v>
      </c>
      <c r="W208" s="41">
        <v>47136</v>
      </c>
      <c r="X208" s="146">
        <f>+W208</f>
        <v>47136</v>
      </c>
      <c r="Y208" s="123">
        <v>132240</v>
      </c>
      <c r="Z208" s="40">
        <v>4</v>
      </c>
      <c r="AA208" s="41">
        <v>52792</v>
      </c>
      <c r="AB208" s="146">
        <f t="shared" si="91"/>
        <v>185032</v>
      </c>
      <c r="AC208" s="571">
        <v>476834.04726934899</v>
      </c>
      <c r="AD208" s="563">
        <v>4</v>
      </c>
      <c r="AE208" s="570">
        <v>46277.148384140601</v>
      </c>
      <c r="AF208" s="570">
        <f t="shared" si="85"/>
        <v>523111.19565348956</v>
      </c>
      <c r="AG208" s="449">
        <f t="shared" si="92"/>
        <v>203522.93556231493</v>
      </c>
    </row>
    <row r="209" spans="1:33" ht="15" x14ac:dyDescent="0.25">
      <c r="A209" s="7">
        <v>194</v>
      </c>
      <c r="B209" s="31" t="s">
        <v>542</v>
      </c>
      <c r="C209" s="329" t="s">
        <v>593</v>
      </c>
      <c r="D209" s="332" t="s">
        <v>593</v>
      </c>
      <c r="E209" s="329" t="s">
        <v>593</v>
      </c>
      <c r="F209" s="332" t="s">
        <v>593</v>
      </c>
      <c r="G209" s="375" t="s">
        <v>593</v>
      </c>
      <c r="H209" s="332" t="s">
        <v>593</v>
      </c>
      <c r="I209" s="335" t="s">
        <v>593</v>
      </c>
      <c r="K209" s="133">
        <v>194</v>
      </c>
      <c r="L209" s="211" t="s">
        <v>542</v>
      </c>
      <c r="M209" s="122">
        <v>198800</v>
      </c>
      <c r="N209" s="135">
        <v>2.52</v>
      </c>
      <c r="O209" s="41">
        <v>134400</v>
      </c>
      <c r="P209" s="146">
        <f t="shared" si="88"/>
        <v>333200</v>
      </c>
      <c r="Q209" s="211">
        <v>184800</v>
      </c>
      <c r="R209" s="135">
        <v>2.52</v>
      </c>
      <c r="S209" s="41">
        <v>139200</v>
      </c>
      <c r="T209" s="146">
        <f t="shared" si="89"/>
        <v>324000</v>
      </c>
      <c r="U209" s="211">
        <v>207200</v>
      </c>
      <c r="V209" s="135">
        <v>2.52</v>
      </c>
      <c r="W209" s="41">
        <v>120000</v>
      </c>
      <c r="X209" s="146">
        <f t="shared" si="90"/>
        <v>327200</v>
      </c>
      <c r="Y209" s="211">
        <v>211400</v>
      </c>
      <c r="Z209" s="135">
        <v>2.52</v>
      </c>
      <c r="AA209" s="41">
        <v>129600</v>
      </c>
      <c r="AB209" s="146">
        <f t="shared" si="91"/>
        <v>341000</v>
      </c>
      <c r="AC209" s="586">
        <v>678882.37238347996</v>
      </c>
      <c r="AD209" s="606">
        <v>2.52</v>
      </c>
      <c r="AE209" s="586">
        <v>398172.593335916</v>
      </c>
      <c r="AF209" s="584">
        <f t="shared" si="85"/>
        <v>1077054.965719396</v>
      </c>
      <c r="AG209" s="449">
        <f t="shared" si="92"/>
        <v>480490.99314387923</v>
      </c>
    </row>
    <row r="210" spans="1:33" ht="15" x14ac:dyDescent="0.25">
      <c r="A210" s="7">
        <v>195</v>
      </c>
      <c r="B210" s="31" t="s">
        <v>543</v>
      </c>
      <c r="C210" s="329" t="s">
        <v>593</v>
      </c>
      <c r="D210" s="332" t="s">
        <v>593</v>
      </c>
      <c r="E210" s="329" t="s">
        <v>593</v>
      </c>
      <c r="F210" s="332" t="s">
        <v>593</v>
      </c>
      <c r="G210" s="375" t="s">
        <v>593</v>
      </c>
      <c r="H210" s="332" t="s">
        <v>593</v>
      </c>
      <c r="I210" s="335" t="s">
        <v>593</v>
      </c>
      <c r="K210" s="133">
        <v>195</v>
      </c>
      <c r="L210" s="211" t="s">
        <v>543</v>
      </c>
      <c r="M210" s="122">
        <v>156585</v>
      </c>
      <c r="N210" s="135">
        <v>1.59</v>
      </c>
      <c r="O210" s="41">
        <v>49500</v>
      </c>
      <c r="P210" s="146">
        <f t="shared" si="88"/>
        <v>206085</v>
      </c>
      <c r="Q210" s="211">
        <v>140160</v>
      </c>
      <c r="R210" s="135">
        <v>1.59</v>
      </c>
      <c r="S210" s="41">
        <v>51300</v>
      </c>
      <c r="T210" s="146">
        <f t="shared" si="89"/>
        <v>191460</v>
      </c>
      <c r="U210" s="211">
        <v>154395</v>
      </c>
      <c r="V210" s="135">
        <v>1.59</v>
      </c>
      <c r="W210" s="41">
        <v>45000</v>
      </c>
      <c r="X210" s="146">
        <f t="shared" si="90"/>
        <v>199395</v>
      </c>
      <c r="Y210" s="211">
        <v>159870</v>
      </c>
      <c r="Z210" s="135">
        <v>1.59</v>
      </c>
      <c r="AA210" s="41">
        <v>50400</v>
      </c>
      <c r="AB210" s="146">
        <f t="shared" si="91"/>
        <v>210270</v>
      </c>
      <c r="AC210" s="586">
        <v>622308.841351524</v>
      </c>
      <c r="AD210" s="606">
        <v>1.59</v>
      </c>
      <c r="AE210" s="586">
        <v>162463.01725777</v>
      </c>
      <c r="AF210" s="584">
        <f t="shared" si="85"/>
        <v>784771.85860929405</v>
      </c>
      <c r="AG210" s="449">
        <f t="shared" si="92"/>
        <v>318396.3717218588</v>
      </c>
    </row>
    <row r="211" spans="1:33" ht="15" x14ac:dyDescent="0.25">
      <c r="A211" s="7">
        <v>196</v>
      </c>
      <c r="B211" s="31" t="s">
        <v>544</v>
      </c>
      <c r="C211" s="329" t="s">
        <v>593</v>
      </c>
      <c r="D211" s="332" t="s">
        <v>593</v>
      </c>
      <c r="E211" s="329" t="s">
        <v>593</v>
      </c>
      <c r="F211" s="332" t="s">
        <v>593</v>
      </c>
      <c r="G211" s="329" t="s">
        <v>593</v>
      </c>
      <c r="H211" s="332" t="s">
        <v>593</v>
      </c>
      <c r="I211" s="335" t="s">
        <v>593</v>
      </c>
      <c r="K211" s="133">
        <v>196</v>
      </c>
      <c r="L211" s="211" t="s">
        <v>544</v>
      </c>
      <c r="M211" s="446" t="s">
        <v>593</v>
      </c>
      <c r="N211" s="135">
        <v>14.5</v>
      </c>
      <c r="O211" s="41">
        <v>666000</v>
      </c>
      <c r="P211" s="146">
        <f t="shared" ref="P211:P212" si="94">+O211</f>
        <v>666000</v>
      </c>
      <c r="Q211" s="446" t="s">
        <v>593</v>
      </c>
      <c r="R211" s="135">
        <v>14.5</v>
      </c>
      <c r="S211" s="41">
        <v>678000</v>
      </c>
      <c r="T211" s="146">
        <f t="shared" ref="T211:T212" si="95">+S211</f>
        <v>678000</v>
      </c>
      <c r="U211" s="446" t="s">
        <v>593</v>
      </c>
      <c r="V211" s="135">
        <v>14.5</v>
      </c>
      <c r="W211" s="41">
        <v>600000</v>
      </c>
      <c r="X211" s="146">
        <f t="shared" ref="X211:X212" si="96">+W211</f>
        <v>600000</v>
      </c>
      <c r="Y211" s="446" t="s">
        <v>593</v>
      </c>
      <c r="Z211" s="135">
        <v>14.5</v>
      </c>
      <c r="AA211" s="41">
        <v>654000</v>
      </c>
      <c r="AB211" s="146">
        <f t="shared" ref="AB211:AB212" si="97">+AA211</f>
        <v>654000</v>
      </c>
      <c r="AC211" s="586">
        <v>727373.97041087202</v>
      </c>
      <c r="AD211" s="606">
        <v>14.5</v>
      </c>
      <c r="AE211" s="586">
        <v>37467.841409164503</v>
      </c>
      <c r="AF211" s="584">
        <f t="shared" si="85"/>
        <v>764841.8118200365</v>
      </c>
      <c r="AG211" s="449">
        <f t="shared" si="92"/>
        <v>672568.36236400739</v>
      </c>
    </row>
    <row r="212" spans="1:33" ht="15" x14ac:dyDescent="0.25">
      <c r="A212" s="7">
        <v>197</v>
      </c>
      <c r="B212" s="31" t="s">
        <v>545</v>
      </c>
      <c r="C212" s="329" t="s">
        <v>593</v>
      </c>
      <c r="D212" s="332" t="s">
        <v>593</v>
      </c>
      <c r="E212" s="329" t="s">
        <v>593</v>
      </c>
      <c r="F212" s="332" t="s">
        <v>593</v>
      </c>
      <c r="G212" s="329" t="s">
        <v>593</v>
      </c>
      <c r="H212" s="332" t="s">
        <v>593</v>
      </c>
      <c r="I212" s="335" t="s">
        <v>593</v>
      </c>
      <c r="K212" s="133">
        <v>197</v>
      </c>
      <c r="L212" s="211" t="s">
        <v>545</v>
      </c>
      <c r="M212" s="446" t="s">
        <v>593</v>
      </c>
      <c r="N212" s="135">
        <v>3.21</v>
      </c>
      <c r="O212" s="41">
        <v>481600</v>
      </c>
      <c r="P212" s="146">
        <f t="shared" si="94"/>
        <v>481600</v>
      </c>
      <c r="Q212" s="446" t="s">
        <v>593</v>
      </c>
      <c r="R212" s="135">
        <v>3.21</v>
      </c>
      <c r="S212" s="41">
        <v>494500</v>
      </c>
      <c r="T212" s="146">
        <f t="shared" si="95"/>
        <v>494500</v>
      </c>
      <c r="U212" s="446" t="s">
        <v>593</v>
      </c>
      <c r="V212" s="135">
        <v>3.21</v>
      </c>
      <c r="W212" s="41">
        <v>430000</v>
      </c>
      <c r="X212" s="146">
        <f t="shared" si="96"/>
        <v>430000</v>
      </c>
      <c r="Y212" s="446" t="s">
        <v>593</v>
      </c>
      <c r="Z212" s="135">
        <v>3.21</v>
      </c>
      <c r="AA212" s="41">
        <v>473000</v>
      </c>
      <c r="AB212" s="146">
        <f t="shared" si="97"/>
        <v>473000</v>
      </c>
      <c r="AC212" s="586">
        <v>832439.09947022004</v>
      </c>
      <c r="AD212" s="606">
        <v>3.21</v>
      </c>
      <c r="AE212" s="586">
        <v>172355.30325535801</v>
      </c>
      <c r="AF212" s="584">
        <f t="shared" si="85"/>
        <v>1004794.4027255781</v>
      </c>
      <c r="AG212" s="449">
        <f t="shared" si="92"/>
        <v>576778.88054511568</v>
      </c>
    </row>
    <row r="213" spans="1:33" ht="15" x14ac:dyDescent="0.25">
      <c r="A213" s="7">
        <v>198</v>
      </c>
      <c r="B213" s="31" t="s">
        <v>546</v>
      </c>
      <c r="C213" s="329" t="s">
        <v>593</v>
      </c>
      <c r="D213" s="332" t="s">
        <v>593</v>
      </c>
      <c r="E213" s="329" t="s">
        <v>593</v>
      </c>
      <c r="F213" s="332" t="s">
        <v>593</v>
      </c>
      <c r="G213" s="375" t="s">
        <v>593</v>
      </c>
      <c r="H213" s="332" t="s">
        <v>593</v>
      </c>
      <c r="I213" s="335" t="s">
        <v>593</v>
      </c>
      <c r="K213" s="133">
        <v>198</v>
      </c>
      <c r="L213" s="211" t="s">
        <v>546</v>
      </c>
      <c r="M213" s="122">
        <v>383600</v>
      </c>
      <c r="N213" s="135">
        <v>8.4499999999999993</v>
      </c>
      <c r="O213" s="41">
        <v>108780</v>
      </c>
      <c r="P213" s="146">
        <f t="shared" si="88"/>
        <v>492380</v>
      </c>
      <c r="Q213" s="211">
        <v>358400</v>
      </c>
      <c r="R213" s="135">
        <v>8.4499999999999993</v>
      </c>
      <c r="S213" s="41">
        <v>111720</v>
      </c>
      <c r="T213" s="146">
        <f t="shared" si="89"/>
        <v>470120</v>
      </c>
      <c r="U213" s="211">
        <v>411600</v>
      </c>
      <c r="V213" s="135">
        <v>8.4499999999999993</v>
      </c>
      <c r="W213" s="41">
        <v>98000</v>
      </c>
      <c r="X213" s="146">
        <f t="shared" si="90"/>
        <v>509600</v>
      </c>
      <c r="Y213" s="211">
        <v>408800</v>
      </c>
      <c r="Z213" s="135">
        <v>8.4499999999999993</v>
      </c>
      <c r="AA213" s="41">
        <v>110740</v>
      </c>
      <c r="AB213" s="146">
        <f t="shared" si="91"/>
        <v>519540</v>
      </c>
      <c r="AC213" s="586">
        <v>848602.96547934995</v>
      </c>
      <c r="AD213" s="606">
        <v>8.4499999999999993</v>
      </c>
      <c r="AE213" s="586">
        <v>121924.041306871</v>
      </c>
      <c r="AF213" s="584">
        <f t="shared" si="85"/>
        <v>970527.00678622094</v>
      </c>
      <c r="AG213" s="449">
        <f t="shared" si="92"/>
        <v>592433.40135724412</v>
      </c>
    </row>
    <row r="214" spans="1:33" ht="15" x14ac:dyDescent="0.25">
      <c r="A214" s="7">
        <v>199</v>
      </c>
      <c r="B214" s="31" t="s">
        <v>547</v>
      </c>
      <c r="C214" s="329" t="s">
        <v>593</v>
      </c>
      <c r="D214" s="332" t="s">
        <v>593</v>
      </c>
      <c r="E214" s="329" t="s">
        <v>593</v>
      </c>
      <c r="F214" s="332" t="s">
        <v>593</v>
      </c>
      <c r="G214" s="375" t="s">
        <v>593</v>
      </c>
      <c r="H214" s="332" t="s">
        <v>593</v>
      </c>
      <c r="I214" s="335" t="s">
        <v>593</v>
      </c>
      <c r="K214" s="133">
        <v>199</v>
      </c>
      <c r="L214" s="211" t="s">
        <v>547</v>
      </c>
      <c r="M214" s="122">
        <v>275915</v>
      </c>
      <c r="N214" s="135">
        <v>2.21</v>
      </c>
      <c r="O214" s="41">
        <v>76423</v>
      </c>
      <c r="P214" s="146">
        <f t="shared" si="88"/>
        <v>352338</v>
      </c>
      <c r="Q214" s="211">
        <v>262020</v>
      </c>
      <c r="R214" s="135">
        <v>2.21</v>
      </c>
      <c r="S214" s="41">
        <v>77812</v>
      </c>
      <c r="T214" s="146">
        <f t="shared" si="89"/>
        <v>339832</v>
      </c>
      <c r="U214" s="211">
        <v>293780</v>
      </c>
      <c r="V214" s="135">
        <v>2.21</v>
      </c>
      <c r="W214" s="41">
        <v>69475</v>
      </c>
      <c r="X214" s="146">
        <f t="shared" si="90"/>
        <v>363255</v>
      </c>
      <c r="Y214" s="211">
        <v>297750</v>
      </c>
      <c r="Z214" s="135">
        <v>2.21</v>
      </c>
      <c r="AA214" s="41">
        <v>77117</v>
      </c>
      <c r="AB214" s="146">
        <f t="shared" si="91"/>
        <v>374867</v>
      </c>
      <c r="AC214" s="586">
        <v>509161.77928761003</v>
      </c>
      <c r="AD214" s="606">
        <v>2.21</v>
      </c>
      <c r="AE214" s="586">
        <v>54043.886001527797</v>
      </c>
      <c r="AF214" s="584">
        <f t="shared" si="85"/>
        <v>563205.66528913786</v>
      </c>
      <c r="AG214" s="449">
        <f t="shared" si="92"/>
        <v>398699.53305782762</v>
      </c>
    </row>
    <row r="215" spans="1:33" ht="15" x14ac:dyDescent="0.25">
      <c r="A215" s="7">
        <v>200</v>
      </c>
      <c r="B215" s="31" t="s">
        <v>548</v>
      </c>
      <c r="C215" s="329" t="s">
        <v>593</v>
      </c>
      <c r="D215" s="332" t="s">
        <v>593</v>
      </c>
      <c r="E215" s="329" t="s">
        <v>593</v>
      </c>
      <c r="F215" s="332" t="s">
        <v>593</v>
      </c>
      <c r="G215" s="375" t="s">
        <v>593</v>
      </c>
      <c r="H215" s="332" t="s">
        <v>593</v>
      </c>
      <c r="I215" s="335" t="s">
        <v>593</v>
      </c>
      <c r="K215" s="133">
        <v>200</v>
      </c>
      <c r="L215" s="211" t="s">
        <v>548</v>
      </c>
      <c r="M215" s="122">
        <v>2840000</v>
      </c>
      <c r="N215" s="135">
        <v>4.3</v>
      </c>
      <c r="O215" s="41">
        <v>1085700</v>
      </c>
      <c r="P215" s="146">
        <f t="shared" si="88"/>
        <v>3925700</v>
      </c>
      <c r="Q215" s="211">
        <v>2600000</v>
      </c>
      <c r="R215" s="135">
        <v>4.3</v>
      </c>
      <c r="S215" s="41">
        <v>1105440</v>
      </c>
      <c r="T215" s="146">
        <f t="shared" si="89"/>
        <v>3705440</v>
      </c>
      <c r="U215" s="211">
        <v>2980000</v>
      </c>
      <c r="V215" s="135">
        <v>4.3</v>
      </c>
      <c r="W215" s="41">
        <v>986999.99999999988</v>
      </c>
      <c r="X215" s="146">
        <f t="shared" si="90"/>
        <v>3967000</v>
      </c>
      <c r="Y215" s="211">
        <v>2940000</v>
      </c>
      <c r="Z215" s="135">
        <v>4.3</v>
      </c>
      <c r="AA215" s="41">
        <v>1125180</v>
      </c>
      <c r="AB215" s="146">
        <f t="shared" si="91"/>
        <v>4065180</v>
      </c>
      <c r="AC215" s="586">
        <v>509161.77928761003</v>
      </c>
      <c r="AD215" s="606">
        <v>4.3</v>
      </c>
      <c r="AE215" s="586">
        <v>33426.8749068818</v>
      </c>
      <c r="AF215" s="584">
        <f t="shared" si="85"/>
        <v>542588.6541944918</v>
      </c>
      <c r="AG215" s="449">
        <f t="shared" si="92"/>
        <v>3241181.7308388981</v>
      </c>
    </row>
    <row r="216" spans="1:33" ht="15" x14ac:dyDescent="0.25">
      <c r="A216" s="7">
        <v>201</v>
      </c>
      <c r="B216" s="31" t="s">
        <v>549</v>
      </c>
      <c r="C216" s="329" t="s">
        <v>593</v>
      </c>
      <c r="D216" s="332" t="s">
        <v>593</v>
      </c>
      <c r="E216" s="329" t="s">
        <v>593</v>
      </c>
      <c r="F216" s="332" t="s">
        <v>593</v>
      </c>
      <c r="G216" s="375" t="s">
        <v>593</v>
      </c>
      <c r="H216" s="332" t="s">
        <v>593</v>
      </c>
      <c r="I216" s="335" t="s">
        <v>593</v>
      </c>
      <c r="K216" s="133">
        <v>201</v>
      </c>
      <c r="L216" s="211" t="s">
        <v>549</v>
      </c>
      <c r="M216" s="122">
        <v>3045000</v>
      </c>
      <c r="N216" s="135">
        <v>4.3</v>
      </c>
      <c r="O216" s="41">
        <v>1085700</v>
      </c>
      <c r="P216" s="146">
        <f t="shared" si="88"/>
        <v>4130700</v>
      </c>
      <c r="Q216" s="211">
        <v>2772000</v>
      </c>
      <c r="R216" s="135">
        <v>4.3</v>
      </c>
      <c r="S216" s="41">
        <v>1105440</v>
      </c>
      <c r="T216" s="146">
        <f t="shared" si="89"/>
        <v>3877440</v>
      </c>
      <c r="U216" s="211">
        <v>3003000</v>
      </c>
      <c r="V216" s="135">
        <v>4.3</v>
      </c>
      <c r="W216" s="41">
        <v>987000</v>
      </c>
      <c r="X216" s="146">
        <f t="shared" si="90"/>
        <v>3990000</v>
      </c>
      <c r="Y216" s="211">
        <v>3108000</v>
      </c>
      <c r="Z216" s="135">
        <v>4.3</v>
      </c>
      <c r="AA216" s="41">
        <v>1125180</v>
      </c>
      <c r="AB216" s="146">
        <f t="shared" si="91"/>
        <v>4233180</v>
      </c>
      <c r="AC216" s="586">
        <v>727373.97041087202</v>
      </c>
      <c r="AD216" s="606">
        <v>4.3</v>
      </c>
      <c r="AE216" s="586">
        <v>536640.35150313203</v>
      </c>
      <c r="AF216" s="584">
        <f t="shared" si="85"/>
        <v>1264014.3219140042</v>
      </c>
      <c r="AG216" s="449">
        <f t="shared" si="92"/>
        <v>3499066.8643828006</v>
      </c>
    </row>
    <row r="217" spans="1:33" ht="15" x14ac:dyDescent="0.25">
      <c r="A217" s="7">
        <v>202</v>
      </c>
      <c r="B217" s="31" t="s">
        <v>550</v>
      </c>
      <c r="C217" s="329" t="s">
        <v>593</v>
      </c>
      <c r="D217" s="332" t="s">
        <v>593</v>
      </c>
      <c r="E217" s="329" t="s">
        <v>593</v>
      </c>
      <c r="F217" s="332" t="s">
        <v>593</v>
      </c>
      <c r="G217" s="375" t="s">
        <v>593</v>
      </c>
      <c r="H217" s="332" t="s">
        <v>593</v>
      </c>
      <c r="I217" s="335" t="s">
        <v>593</v>
      </c>
      <c r="K217" s="133">
        <v>202</v>
      </c>
      <c r="L217" s="211" t="s">
        <v>550</v>
      </c>
      <c r="M217" s="122">
        <v>854280</v>
      </c>
      <c r="N217" s="135">
        <v>8.24</v>
      </c>
      <c r="O217" s="41">
        <v>240870</v>
      </c>
      <c r="P217" s="146">
        <f t="shared" si="88"/>
        <v>1095150</v>
      </c>
      <c r="Q217" s="211">
        <v>817668</v>
      </c>
      <c r="R217" s="135">
        <v>8.24</v>
      </c>
      <c r="S217" s="41">
        <v>245210</v>
      </c>
      <c r="T217" s="146">
        <f t="shared" si="89"/>
        <v>1062878</v>
      </c>
      <c r="U217" s="211">
        <v>903096</v>
      </c>
      <c r="V217" s="135">
        <v>8.24</v>
      </c>
      <c r="W217" s="41">
        <v>217000</v>
      </c>
      <c r="X217" s="146">
        <f t="shared" si="90"/>
        <v>1120096</v>
      </c>
      <c r="Y217" s="211">
        <v>890892</v>
      </c>
      <c r="Z217" s="135">
        <v>8.24</v>
      </c>
      <c r="AA217" s="41">
        <v>236530</v>
      </c>
      <c r="AB217" s="146">
        <f t="shared" si="91"/>
        <v>1127422</v>
      </c>
      <c r="AC217" s="586">
        <v>476834.04726934899</v>
      </c>
      <c r="AD217" s="606">
        <v>8.24</v>
      </c>
      <c r="AE217" s="586">
        <v>998118.72606380703</v>
      </c>
      <c r="AF217" s="584">
        <f t="shared" si="85"/>
        <v>1474952.773333156</v>
      </c>
      <c r="AG217" s="449">
        <f t="shared" si="92"/>
        <v>1176099.7546666313</v>
      </c>
    </row>
    <row r="218" spans="1:33" ht="15" x14ac:dyDescent="0.25">
      <c r="A218" s="7">
        <v>203</v>
      </c>
      <c r="B218" s="31" t="s">
        <v>551</v>
      </c>
      <c r="C218" s="329" t="s">
        <v>593</v>
      </c>
      <c r="D218" s="332" t="s">
        <v>593</v>
      </c>
      <c r="E218" s="329" t="s">
        <v>593</v>
      </c>
      <c r="F218" s="332" t="s">
        <v>593</v>
      </c>
      <c r="G218" s="375" t="s">
        <v>593</v>
      </c>
      <c r="H218" s="332" t="s">
        <v>593</v>
      </c>
      <c r="I218" s="335" t="s">
        <v>593</v>
      </c>
      <c r="K218" s="133">
        <v>203</v>
      </c>
      <c r="L218" s="211" t="s">
        <v>551</v>
      </c>
      <c r="M218" s="122">
        <v>1050140</v>
      </c>
      <c r="N218" s="135">
        <v>3.59</v>
      </c>
      <c r="O218" s="41">
        <v>380854</v>
      </c>
      <c r="P218" s="146">
        <f t="shared" si="88"/>
        <v>1430994</v>
      </c>
      <c r="Q218" s="211">
        <v>1020136</v>
      </c>
      <c r="R218" s="135">
        <v>3.59</v>
      </c>
      <c r="S218" s="41">
        <v>391148</v>
      </c>
      <c r="T218" s="146">
        <f t="shared" si="89"/>
        <v>1411284</v>
      </c>
      <c r="U218" s="211">
        <v>1065142</v>
      </c>
      <c r="V218" s="135">
        <v>3.59</v>
      </c>
      <c r="W218" s="41">
        <v>343112</v>
      </c>
      <c r="X218" s="146">
        <f t="shared" si="90"/>
        <v>1408254</v>
      </c>
      <c r="Y218" s="211">
        <v>1095146</v>
      </c>
      <c r="Z218" s="135">
        <v>3.59</v>
      </c>
      <c r="AA218" s="41">
        <v>387717</v>
      </c>
      <c r="AB218" s="146">
        <f t="shared" si="91"/>
        <v>1482863</v>
      </c>
      <c r="AC218" s="586">
        <v>678882.37238347996</v>
      </c>
      <c r="AD218" s="606">
        <v>3.59</v>
      </c>
      <c r="AE218" s="586">
        <v>122845.38166939199</v>
      </c>
      <c r="AF218" s="584">
        <f t="shared" si="85"/>
        <v>801727.75405287195</v>
      </c>
      <c r="AG218" s="449">
        <f t="shared" si="92"/>
        <v>1307024.5508105743</v>
      </c>
    </row>
    <row r="219" spans="1:33" ht="15" x14ac:dyDescent="0.25">
      <c r="A219" s="7">
        <v>204</v>
      </c>
      <c r="B219" s="31" t="s">
        <v>552</v>
      </c>
      <c r="C219" s="329" t="s">
        <v>593</v>
      </c>
      <c r="D219" s="332" t="s">
        <v>593</v>
      </c>
      <c r="E219" s="329" t="s">
        <v>593</v>
      </c>
      <c r="F219" s="332" t="s">
        <v>593</v>
      </c>
      <c r="G219" s="375" t="s">
        <v>593</v>
      </c>
      <c r="H219" s="332" t="s">
        <v>593</v>
      </c>
      <c r="I219" s="335" t="s">
        <v>593</v>
      </c>
      <c r="K219" s="133">
        <v>204</v>
      </c>
      <c r="L219" s="211" t="s">
        <v>552</v>
      </c>
      <c r="M219" s="122">
        <v>899145</v>
      </c>
      <c r="N219" s="135">
        <v>3</v>
      </c>
      <c r="O219" s="41">
        <v>240806</v>
      </c>
      <c r="P219" s="146">
        <f t="shared" si="88"/>
        <v>1139951</v>
      </c>
      <c r="Q219" s="211">
        <v>818532</v>
      </c>
      <c r="R219" s="135">
        <v>3</v>
      </c>
      <c r="S219" s="41">
        <v>249563</v>
      </c>
      <c r="T219" s="146">
        <f t="shared" si="89"/>
        <v>1068095</v>
      </c>
      <c r="U219" s="211">
        <v>861939</v>
      </c>
      <c r="V219" s="135">
        <v>3</v>
      </c>
      <c r="W219" s="41">
        <v>218914.5</v>
      </c>
      <c r="X219" s="146">
        <f t="shared" si="90"/>
        <v>1080853.5</v>
      </c>
      <c r="Y219" s="211">
        <v>930150</v>
      </c>
      <c r="Z219" s="135">
        <v>3</v>
      </c>
      <c r="AA219" s="41">
        <v>249563</v>
      </c>
      <c r="AB219" s="146">
        <f t="shared" si="91"/>
        <v>1179713</v>
      </c>
      <c r="AC219" s="586">
        <v>622308.841351524</v>
      </c>
      <c r="AD219" s="606">
        <v>3</v>
      </c>
      <c r="AE219" s="586">
        <v>30064.7907769827</v>
      </c>
      <c r="AF219" s="584">
        <f t="shared" si="85"/>
        <v>652373.63212850667</v>
      </c>
      <c r="AG219" s="449">
        <f t="shared" si="92"/>
        <v>1024197.2264257014</v>
      </c>
    </row>
    <row r="220" spans="1:33" ht="15" x14ac:dyDescent="0.25">
      <c r="A220" s="7">
        <v>205</v>
      </c>
      <c r="B220" s="31" t="s">
        <v>553</v>
      </c>
      <c r="C220" s="329" t="s">
        <v>593</v>
      </c>
      <c r="D220" s="332" t="s">
        <v>593</v>
      </c>
      <c r="E220" s="329" t="s">
        <v>593</v>
      </c>
      <c r="F220" s="332" t="s">
        <v>593</v>
      </c>
      <c r="G220" s="375" t="s">
        <v>593</v>
      </c>
      <c r="H220" s="332" t="s">
        <v>593</v>
      </c>
      <c r="I220" s="335" t="s">
        <v>593</v>
      </c>
      <c r="K220" s="133">
        <v>205</v>
      </c>
      <c r="L220" s="211" t="s">
        <v>553</v>
      </c>
      <c r="M220" s="122">
        <v>665856</v>
      </c>
      <c r="N220" s="135">
        <v>9.83</v>
      </c>
      <c r="O220" s="41">
        <v>188496</v>
      </c>
      <c r="P220" s="146">
        <f t="shared" si="88"/>
        <v>854352</v>
      </c>
      <c r="Q220" s="211">
        <v>616896</v>
      </c>
      <c r="R220" s="135">
        <v>9.83</v>
      </c>
      <c r="S220" s="41">
        <v>197064</v>
      </c>
      <c r="T220" s="146">
        <f t="shared" si="89"/>
        <v>813960</v>
      </c>
      <c r="U220" s="211">
        <v>680544</v>
      </c>
      <c r="V220" s="135">
        <v>9.83</v>
      </c>
      <c r="W220" s="41">
        <v>171360</v>
      </c>
      <c r="X220" s="146">
        <f t="shared" si="90"/>
        <v>851904</v>
      </c>
      <c r="Y220" s="211">
        <v>709920</v>
      </c>
      <c r="Z220" s="135">
        <v>9.83</v>
      </c>
      <c r="AA220" s="41">
        <v>193637</v>
      </c>
      <c r="AB220" s="146">
        <f t="shared" si="91"/>
        <v>903557</v>
      </c>
      <c r="AC220" s="586">
        <v>727373.97041087202</v>
      </c>
      <c r="AD220" s="606">
        <v>9.83</v>
      </c>
      <c r="AE220" s="586">
        <v>65358.5922079191</v>
      </c>
      <c r="AF220" s="584">
        <f t="shared" si="85"/>
        <v>792732.56261879113</v>
      </c>
      <c r="AG220" s="449">
        <f t="shared" si="92"/>
        <v>843301.1125237582</v>
      </c>
    </row>
    <row r="221" spans="1:33" ht="15" x14ac:dyDescent="0.25">
      <c r="A221" s="7">
        <v>206</v>
      </c>
      <c r="B221" s="31" t="s">
        <v>554</v>
      </c>
      <c r="C221" s="329" t="s">
        <v>593</v>
      </c>
      <c r="D221" s="332" t="s">
        <v>593</v>
      </c>
      <c r="E221" s="329" t="s">
        <v>593</v>
      </c>
      <c r="F221" s="332" t="s">
        <v>593</v>
      </c>
      <c r="G221" s="375" t="s">
        <v>593</v>
      </c>
      <c r="H221" s="332" t="s">
        <v>593</v>
      </c>
      <c r="I221" s="335" t="s">
        <v>593</v>
      </c>
      <c r="K221" s="133">
        <v>206</v>
      </c>
      <c r="L221" s="211" t="s">
        <v>554</v>
      </c>
      <c r="M221" s="122">
        <v>230400</v>
      </c>
      <c r="N221" s="135">
        <v>3</v>
      </c>
      <c r="O221" s="41">
        <v>62160</v>
      </c>
      <c r="P221" s="146">
        <f t="shared" si="88"/>
        <v>292560</v>
      </c>
      <c r="Q221" s="211">
        <v>212800</v>
      </c>
      <c r="R221" s="135">
        <v>3</v>
      </c>
      <c r="S221" s="41">
        <v>64400</v>
      </c>
      <c r="T221" s="146">
        <f t="shared" si="89"/>
        <v>277200</v>
      </c>
      <c r="U221" s="211">
        <v>236800</v>
      </c>
      <c r="V221" s="135">
        <v>3</v>
      </c>
      <c r="W221" s="41">
        <v>56000</v>
      </c>
      <c r="X221" s="146">
        <f t="shared" si="90"/>
        <v>292800</v>
      </c>
      <c r="Y221" s="211">
        <v>232000</v>
      </c>
      <c r="Z221" s="135">
        <v>3</v>
      </c>
      <c r="AA221" s="41">
        <v>60480</v>
      </c>
      <c r="AB221" s="146">
        <f t="shared" si="91"/>
        <v>292480</v>
      </c>
      <c r="AC221" s="586">
        <v>832439.09947022004</v>
      </c>
      <c r="AD221" s="606">
        <v>3</v>
      </c>
      <c r="AE221" s="586">
        <v>150332.03581791799</v>
      </c>
      <c r="AF221" s="584">
        <f t="shared" si="85"/>
        <v>982771.13528813806</v>
      </c>
      <c r="AG221" s="449">
        <f t="shared" si="92"/>
        <v>427562.22705762758</v>
      </c>
    </row>
    <row r="222" spans="1:33" ht="15" x14ac:dyDescent="0.25">
      <c r="A222" s="7">
        <v>207</v>
      </c>
      <c r="B222" s="31" t="s">
        <v>555</v>
      </c>
      <c r="C222" s="329" t="s">
        <v>593</v>
      </c>
      <c r="D222" s="332" t="s">
        <v>593</v>
      </c>
      <c r="E222" s="329" t="s">
        <v>593</v>
      </c>
      <c r="F222" s="332" t="s">
        <v>593</v>
      </c>
      <c r="G222" s="375" t="s">
        <v>593</v>
      </c>
      <c r="H222" s="332" t="s">
        <v>593</v>
      </c>
      <c r="I222" s="335" t="s">
        <v>593</v>
      </c>
      <c r="K222" s="133">
        <v>207</v>
      </c>
      <c r="L222" s="211" t="s">
        <v>555</v>
      </c>
      <c r="M222" s="122">
        <v>1355163</v>
      </c>
      <c r="N222" s="135">
        <v>2.1</v>
      </c>
      <c r="O222" s="41">
        <v>378071</v>
      </c>
      <c r="P222" s="146">
        <f t="shared" si="88"/>
        <v>1733234</v>
      </c>
      <c r="Q222" s="211">
        <v>1335523</v>
      </c>
      <c r="R222" s="135">
        <v>2.1</v>
      </c>
      <c r="S222" s="41">
        <v>388382</v>
      </c>
      <c r="T222" s="146">
        <f t="shared" si="89"/>
        <v>1723905</v>
      </c>
      <c r="U222" s="211">
        <v>1443543</v>
      </c>
      <c r="V222" s="135">
        <v>2.1</v>
      </c>
      <c r="W222" s="41">
        <v>343700.69999999995</v>
      </c>
      <c r="X222" s="146">
        <f t="shared" si="90"/>
        <v>1787243.7</v>
      </c>
      <c r="Y222" s="211">
        <v>1443543</v>
      </c>
      <c r="Z222" s="135">
        <v>2.1</v>
      </c>
      <c r="AA222" s="41">
        <v>371197</v>
      </c>
      <c r="AB222" s="146">
        <f t="shared" si="91"/>
        <v>1814740</v>
      </c>
      <c r="AC222" s="586">
        <v>848602.96547934995</v>
      </c>
      <c r="AD222" s="606">
        <v>2.1</v>
      </c>
      <c r="AE222" s="586">
        <v>28666.616367192899</v>
      </c>
      <c r="AF222" s="584">
        <f t="shared" si="85"/>
        <v>877269.58184654289</v>
      </c>
      <c r="AG222" s="449">
        <f t="shared" si="92"/>
        <v>1587278.4563693085</v>
      </c>
    </row>
    <row r="223" spans="1:33" ht="15" x14ac:dyDescent="0.25">
      <c r="A223" s="7">
        <v>208</v>
      </c>
      <c r="B223" s="31" t="s">
        <v>556</v>
      </c>
      <c r="C223" s="329" t="s">
        <v>593</v>
      </c>
      <c r="D223" s="332" t="s">
        <v>593</v>
      </c>
      <c r="E223" s="329" t="s">
        <v>593</v>
      </c>
      <c r="F223" s="332" t="s">
        <v>593</v>
      </c>
      <c r="G223" s="375" t="s">
        <v>593</v>
      </c>
      <c r="H223" s="332" t="s">
        <v>593</v>
      </c>
      <c r="I223" s="335" t="s">
        <v>593</v>
      </c>
      <c r="K223" s="133">
        <v>208</v>
      </c>
      <c r="L223" s="211" t="s">
        <v>556</v>
      </c>
      <c r="M223" s="122">
        <v>735443</v>
      </c>
      <c r="N223" s="135">
        <v>2.2999999999999998</v>
      </c>
      <c r="O223" s="41">
        <v>206676</v>
      </c>
      <c r="P223" s="146">
        <f t="shared" si="88"/>
        <v>942119</v>
      </c>
      <c r="Q223" s="211">
        <v>671025</v>
      </c>
      <c r="R223" s="135">
        <v>2.2999999999999998</v>
      </c>
      <c r="S223" s="41">
        <v>214191</v>
      </c>
      <c r="T223" s="146">
        <f t="shared" si="89"/>
        <v>885216</v>
      </c>
      <c r="U223" s="211">
        <v>789125</v>
      </c>
      <c r="V223" s="135">
        <v>2.2999999999999998</v>
      </c>
      <c r="W223" s="41">
        <v>187887</v>
      </c>
      <c r="X223" s="146">
        <f t="shared" si="90"/>
        <v>977012</v>
      </c>
      <c r="Y223" s="211">
        <v>794494</v>
      </c>
      <c r="Z223" s="135">
        <v>2.2999999999999998</v>
      </c>
      <c r="AA223" s="41">
        <v>206676</v>
      </c>
      <c r="AB223" s="146">
        <f t="shared" si="91"/>
        <v>1001170</v>
      </c>
      <c r="AC223" s="586">
        <v>509161.77928761003</v>
      </c>
      <c r="AD223" s="606">
        <v>2.2999999999999998</v>
      </c>
      <c r="AE223" s="586">
        <v>99504.759152207203</v>
      </c>
      <c r="AF223" s="584">
        <f t="shared" si="85"/>
        <v>608666.53843981726</v>
      </c>
      <c r="AG223" s="449">
        <f t="shared" si="92"/>
        <v>882836.7076879635</v>
      </c>
    </row>
    <row r="224" spans="1:33" ht="15" x14ac:dyDescent="0.25">
      <c r="A224" s="7">
        <v>209</v>
      </c>
      <c r="B224" s="31" t="s">
        <v>557</v>
      </c>
      <c r="C224" s="329" t="s">
        <v>593</v>
      </c>
      <c r="D224" s="332" t="s">
        <v>593</v>
      </c>
      <c r="E224" s="329" t="s">
        <v>593</v>
      </c>
      <c r="F224" s="332" t="s">
        <v>593</v>
      </c>
      <c r="G224" s="375" t="s">
        <v>593</v>
      </c>
      <c r="H224" s="332" t="s">
        <v>593</v>
      </c>
      <c r="I224" s="335" t="s">
        <v>593</v>
      </c>
      <c r="K224" s="133">
        <v>209</v>
      </c>
      <c r="L224" s="211" t="s">
        <v>557</v>
      </c>
      <c r="M224" s="122">
        <v>13426</v>
      </c>
      <c r="N224" s="135">
        <v>0.15</v>
      </c>
      <c r="O224" s="41">
        <v>3842</v>
      </c>
      <c r="P224" s="146">
        <f t="shared" si="88"/>
        <v>17268</v>
      </c>
      <c r="Q224" s="211">
        <v>12348</v>
      </c>
      <c r="R224" s="135">
        <v>0.15</v>
      </c>
      <c r="S224" s="41">
        <v>3876</v>
      </c>
      <c r="T224" s="146">
        <f t="shared" si="89"/>
        <v>16224</v>
      </c>
      <c r="U224" s="211">
        <v>14210</v>
      </c>
      <c r="V224" s="135">
        <v>0.15</v>
      </c>
      <c r="W224" s="41">
        <v>3430</v>
      </c>
      <c r="X224" s="146">
        <f t="shared" si="90"/>
        <v>17640</v>
      </c>
      <c r="Y224" s="211">
        <v>14896</v>
      </c>
      <c r="Z224" s="135">
        <v>0.15</v>
      </c>
      <c r="AA224" s="41">
        <v>3807</v>
      </c>
      <c r="AB224" s="146">
        <f t="shared" si="91"/>
        <v>18703</v>
      </c>
      <c r="AC224" s="586">
        <v>509161.77928761003</v>
      </c>
      <c r="AD224" s="606">
        <v>0.15</v>
      </c>
      <c r="AE224" s="586">
        <v>148335.79836578999</v>
      </c>
      <c r="AF224" s="584">
        <f t="shared" si="85"/>
        <v>657497.57765340002</v>
      </c>
      <c r="AG224" s="449">
        <f t="shared" si="92"/>
        <v>145466.51553068002</v>
      </c>
    </row>
    <row r="225" spans="1:33" ht="15" x14ac:dyDescent="0.25">
      <c r="A225" s="7">
        <v>210</v>
      </c>
      <c r="B225" s="31" t="s">
        <v>558</v>
      </c>
      <c r="C225" s="329" t="s">
        <v>593</v>
      </c>
      <c r="D225" s="332" t="s">
        <v>593</v>
      </c>
      <c r="E225" s="329" t="s">
        <v>593</v>
      </c>
      <c r="F225" s="332" t="s">
        <v>593</v>
      </c>
      <c r="G225" s="375" t="s">
        <v>593</v>
      </c>
      <c r="H225" s="332" t="s">
        <v>593</v>
      </c>
      <c r="I225" s="335" t="s">
        <v>593</v>
      </c>
      <c r="K225" s="133">
        <v>210</v>
      </c>
      <c r="L225" s="211" t="s">
        <v>558</v>
      </c>
      <c r="M225" s="122">
        <v>458814</v>
      </c>
      <c r="N225" s="135">
        <v>0.95</v>
      </c>
      <c r="O225" s="41">
        <v>125279</v>
      </c>
      <c r="P225" s="146">
        <f t="shared" si="88"/>
        <v>584093</v>
      </c>
      <c r="Q225" s="211">
        <v>413258</v>
      </c>
      <c r="R225" s="135">
        <v>0.95</v>
      </c>
      <c r="S225" s="41">
        <v>127557</v>
      </c>
      <c r="T225" s="146">
        <f t="shared" si="89"/>
        <v>540815</v>
      </c>
      <c r="U225" s="211">
        <v>478338</v>
      </c>
      <c r="V225" s="135">
        <v>0.95</v>
      </c>
      <c r="W225" s="41">
        <v>113890</v>
      </c>
      <c r="X225" s="146">
        <f t="shared" si="90"/>
        <v>592228</v>
      </c>
      <c r="Y225" s="211">
        <v>478338</v>
      </c>
      <c r="Z225" s="135">
        <v>0.95</v>
      </c>
      <c r="AA225" s="41">
        <v>129835</v>
      </c>
      <c r="AB225" s="146">
        <f t="shared" si="91"/>
        <v>608173</v>
      </c>
      <c r="AC225" s="586">
        <v>727373.97041087202</v>
      </c>
      <c r="AD225" s="606">
        <v>0.95</v>
      </c>
      <c r="AE225" s="586">
        <v>86816.1243350398</v>
      </c>
      <c r="AF225" s="584">
        <f t="shared" si="85"/>
        <v>814190.09474591177</v>
      </c>
      <c r="AG225" s="449">
        <f t="shared" si="92"/>
        <v>627899.81894918228</v>
      </c>
    </row>
    <row r="226" spans="1:33" ht="15" x14ac:dyDescent="0.25">
      <c r="A226" s="7">
        <v>211</v>
      </c>
      <c r="B226" s="31" t="s">
        <v>559</v>
      </c>
      <c r="C226" s="329" t="s">
        <v>593</v>
      </c>
      <c r="D226" s="332" t="s">
        <v>593</v>
      </c>
      <c r="E226" s="329" t="s">
        <v>593</v>
      </c>
      <c r="F226" s="332" t="s">
        <v>593</v>
      </c>
      <c r="G226" s="375" t="s">
        <v>593</v>
      </c>
      <c r="H226" s="332" t="s">
        <v>593</v>
      </c>
      <c r="I226" s="335" t="s">
        <v>593</v>
      </c>
      <c r="K226" s="133">
        <v>211</v>
      </c>
      <c r="L226" s="211" t="s">
        <v>559</v>
      </c>
      <c r="M226" s="122">
        <v>16320</v>
      </c>
      <c r="N226" s="135">
        <v>0.23</v>
      </c>
      <c r="O226" s="41">
        <v>4620</v>
      </c>
      <c r="P226" s="146">
        <f t="shared" si="88"/>
        <v>20940</v>
      </c>
      <c r="Q226" s="211">
        <v>16200</v>
      </c>
      <c r="R226" s="135">
        <v>0.23</v>
      </c>
      <c r="S226" s="41">
        <v>4830</v>
      </c>
      <c r="T226" s="146">
        <f t="shared" si="89"/>
        <v>21030</v>
      </c>
      <c r="U226" s="211">
        <v>16560</v>
      </c>
      <c r="V226" s="135">
        <v>0.23</v>
      </c>
      <c r="W226" s="41">
        <v>4200</v>
      </c>
      <c r="X226" s="146">
        <f t="shared" si="90"/>
        <v>20760</v>
      </c>
      <c r="Y226" s="211">
        <v>17640</v>
      </c>
      <c r="Z226" s="135">
        <v>0.23</v>
      </c>
      <c r="AA226" s="41">
        <v>4620</v>
      </c>
      <c r="AB226" s="146">
        <f t="shared" si="91"/>
        <v>22260</v>
      </c>
      <c r="AC226" s="586">
        <v>476834.04726934899</v>
      </c>
      <c r="AD226" s="606">
        <v>0.23</v>
      </c>
      <c r="AE226" s="586">
        <v>125512.41956089799</v>
      </c>
      <c r="AF226" s="584">
        <f t="shared" si="85"/>
        <v>602346.46683024697</v>
      </c>
      <c r="AG226" s="449">
        <f t="shared" si="92"/>
        <v>137467.29336604939</v>
      </c>
    </row>
    <row r="227" spans="1:33" ht="15" x14ac:dyDescent="0.25">
      <c r="A227" s="7">
        <v>212</v>
      </c>
      <c r="B227" s="31" t="s">
        <v>560</v>
      </c>
      <c r="C227" s="329" t="s">
        <v>593</v>
      </c>
      <c r="D227" s="332" t="s">
        <v>593</v>
      </c>
      <c r="E227" s="329" t="s">
        <v>593</v>
      </c>
      <c r="F227" s="332" t="s">
        <v>593</v>
      </c>
      <c r="G227" s="375" t="s">
        <v>593</v>
      </c>
      <c r="H227" s="332" t="s">
        <v>593</v>
      </c>
      <c r="I227" s="335" t="s">
        <v>593</v>
      </c>
      <c r="K227" s="133">
        <v>212</v>
      </c>
      <c r="L227" s="211" t="s">
        <v>560</v>
      </c>
      <c r="M227" s="122">
        <v>985275</v>
      </c>
      <c r="N227" s="135">
        <v>0.53</v>
      </c>
      <c r="O227" s="41">
        <v>266364</v>
      </c>
      <c r="P227" s="146">
        <f t="shared" si="88"/>
        <v>1251639</v>
      </c>
      <c r="Q227" s="211">
        <v>917325</v>
      </c>
      <c r="R227" s="135">
        <v>0.53</v>
      </c>
      <c r="S227" s="41">
        <v>273499</v>
      </c>
      <c r="T227" s="146">
        <f t="shared" si="89"/>
        <v>1190824</v>
      </c>
      <c r="U227" s="211">
        <v>951300</v>
      </c>
      <c r="V227" s="135">
        <v>0.53</v>
      </c>
      <c r="W227" s="41">
        <v>237824.99999999997</v>
      </c>
      <c r="X227" s="146">
        <f t="shared" si="90"/>
        <v>1189125</v>
      </c>
      <c r="Y227" s="211">
        <v>1019250</v>
      </c>
      <c r="Z227" s="135">
        <v>0.53</v>
      </c>
      <c r="AA227" s="41">
        <v>256851</v>
      </c>
      <c r="AB227" s="146">
        <f t="shared" si="91"/>
        <v>1276101</v>
      </c>
      <c r="AC227" s="586">
        <v>678882.37238347996</v>
      </c>
      <c r="AD227" s="606">
        <v>0.53</v>
      </c>
      <c r="AE227" s="586">
        <v>46277.148384140601</v>
      </c>
      <c r="AF227" s="584">
        <f t="shared" si="85"/>
        <v>725159.52076762053</v>
      </c>
      <c r="AG227" s="449">
        <f t="shared" si="92"/>
        <v>1126569.7041535242</v>
      </c>
    </row>
    <row r="228" spans="1:33" ht="15" x14ac:dyDescent="0.25">
      <c r="A228" s="7">
        <v>213</v>
      </c>
      <c r="B228" s="31" t="s">
        <v>561</v>
      </c>
      <c r="C228" s="329" t="s">
        <v>593</v>
      </c>
      <c r="D228" s="332" t="s">
        <v>593</v>
      </c>
      <c r="E228" s="329" t="s">
        <v>593</v>
      </c>
      <c r="F228" s="332" t="s">
        <v>593</v>
      </c>
      <c r="G228" s="375" t="s">
        <v>593</v>
      </c>
      <c r="H228" s="332" t="s">
        <v>593</v>
      </c>
      <c r="I228" s="335" t="s">
        <v>593</v>
      </c>
      <c r="K228" s="133">
        <v>213</v>
      </c>
      <c r="L228" s="211" t="s">
        <v>561</v>
      </c>
      <c r="M228" s="122">
        <v>1425351</v>
      </c>
      <c r="N228" s="135">
        <v>0.8</v>
      </c>
      <c r="O228" s="41">
        <v>385336</v>
      </c>
      <c r="P228" s="146">
        <f t="shared" si="88"/>
        <v>1810687</v>
      </c>
      <c r="Q228" s="211">
        <v>1238581</v>
      </c>
      <c r="R228" s="135">
        <v>0.8</v>
      </c>
      <c r="S228" s="41">
        <v>385336</v>
      </c>
      <c r="T228" s="146">
        <f t="shared" si="89"/>
        <v>1623917</v>
      </c>
      <c r="U228" s="211">
        <v>1386031</v>
      </c>
      <c r="V228" s="135">
        <v>0.8</v>
      </c>
      <c r="W228" s="41">
        <v>344050.35</v>
      </c>
      <c r="X228" s="146">
        <f t="shared" si="90"/>
        <v>1730081.35</v>
      </c>
      <c r="Y228" s="211">
        <v>1425351</v>
      </c>
      <c r="Z228" s="135">
        <v>0.8</v>
      </c>
      <c r="AA228" s="41">
        <v>375015</v>
      </c>
      <c r="AB228" s="146">
        <f t="shared" si="91"/>
        <v>1800366</v>
      </c>
      <c r="AC228" s="586">
        <v>622308.841351524</v>
      </c>
      <c r="AD228" s="606">
        <v>0.8</v>
      </c>
      <c r="AE228" s="586">
        <v>398172.593335916</v>
      </c>
      <c r="AF228" s="584">
        <f t="shared" si="85"/>
        <v>1020481.4346874401</v>
      </c>
      <c r="AG228" s="449">
        <f t="shared" si="92"/>
        <v>1597106.556937488</v>
      </c>
    </row>
    <row r="229" spans="1:33" ht="15" x14ac:dyDescent="0.25">
      <c r="A229" s="7">
        <v>214</v>
      </c>
      <c r="B229" s="31" t="s">
        <v>562</v>
      </c>
      <c r="C229" s="329" t="s">
        <v>593</v>
      </c>
      <c r="D229" s="332" t="s">
        <v>593</v>
      </c>
      <c r="E229" s="329" t="s">
        <v>593</v>
      </c>
      <c r="F229" s="332" t="s">
        <v>593</v>
      </c>
      <c r="G229" s="329" t="s">
        <v>593</v>
      </c>
      <c r="H229" s="332" t="s">
        <v>593</v>
      </c>
      <c r="I229" s="335" t="s">
        <v>593</v>
      </c>
      <c r="K229" s="133">
        <v>214</v>
      </c>
      <c r="L229" s="211" t="s">
        <v>562</v>
      </c>
      <c r="M229" s="446" t="s">
        <v>593</v>
      </c>
      <c r="N229" s="135">
        <v>3.85</v>
      </c>
      <c r="O229" s="41">
        <v>593600</v>
      </c>
      <c r="P229" s="146">
        <f>+O229</f>
        <v>593600</v>
      </c>
      <c r="Q229" s="446" t="s">
        <v>593</v>
      </c>
      <c r="R229" s="135">
        <v>3.85</v>
      </c>
      <c r="S229" s="41">
        <v>598900</v>
      </c>
      <c r="T229" s="146">
        <f>+S229</f>
        <v>598900</v>
      </c>
      <c r="U229" s="446" t="s">
        <v>593</v>
      </c>
      <c r="V229" s="135">
        <v>3.85</v>
      </c>
      <c r="W229" s="41">
        <v>530000</v>
      </c>
      <c r="X229" s="146">
        <f>+W229</f>
        <v>530000</v>
      </c>
      <c r="Y229" s="446" t="s">
        <v>593</v>
      </c>
      <c r="Z229" s="135">
        <v>3.85</v>
      </c>
      <c r="AA229" s="41">
        <v>577700</v>
      </c>
      <c r="AB229" s="146">
        <f>+AA229</f>
        <v>577700</v>
      </c>
      <c r="AC229" s="586">
        <v>727373.97041087202</v>
      </c>
      <c r="AD229" s="606">
        <v>3.85</v>
      </c>
      <c r="AE229" s="586">
        <v>162463.01725777</v>
      </c>
      <c r="AF229" s="584">
        <f t="shared" si="85"/>
        <v>889836.98766864208</v>
      </c>
      <c r="AG229" s="449">
        <f t="shared" si="92"/>
        <v>638007.39753372839</v>
      </c>
    </row>
    <row r="230" spans="1:33" ht="15" x14ac:dyDescent="0.25">
      <c r="A230" s="7">
        <v>215</v>
      </c>
      <c r="B230" s="31" t="s">
        <v>563</v>
      </c>
      <c r="C230" s="329" t="s">
        <v>593</v>
      </c>
      <c r="D230" s="332" t="s">
        <v>593</v>
      </c>
      <c r="E230" s="329" t="s">
        <v>593</v>
      </c>
      <c r="F230" s="332" t="s">
        <v>593</v>
      </c>
      <c r="G230" s="375" t="s">
        <v>593</v>
      </c>
      <c r="H230" s="332" t="s">
        <v>593</v>
      </c>
      <c r="I230" s="335" t="s">
        <v>593</v>
      </c>
      <c r="K230" s="133">
        <v>215</v>
      </c>
      <c r="L230" s="211" t="s">
        <v>563</v>
      </c>
      <c r="M230" s="122">
        <v>654999</v>
      </c>
      <c r="N230" s="135">
        <v>1.4864864864864864</v>
      </c>
      <c r="O230" s="122">
        <v>181420</v>
      </c>
      <c r="P230" s="146">
        <f t="shared" si="88"/>
        <v>836419</v>
      </c>
      <c r="Q230" s="122">
        <v>617301</v>
      </c>
      <c r="R230" s="135">
        <v>1.4864864864864864</v>
      </c>
      <c r="S230" s="122">
        <v>186368</v>
      </c>
      <c r="T230" s="146">
        <f t="shared" si="89"/>
        <v>803669</v>
      </c>
      <c r="U230" s="122">
        <v>669135</v>
      </c>
      <c r="V230" s="135">
        <v>1.4864864864864864</v>
      </c>
      <c r="W230" s="122">
        <v>164927.69999999998</v>
      </c>
      <c r="X230" s="146">
        <f t="shared" si="90"/>
        <v>834062.7</v>
      </c>
      <c r="Y230" s="122">
        <v>706833</v>
      </c>
      <c r="Z230" s="135">
        <v>1.4864864864864864</v>
      </c>
      <c r="AA230" s="122">
        <v>186368</v>
      </c>
      <c r="AB230" s="146">
        <f t="shared" si="91"/>
        <v>893201</v>
      </c>
      <c r="AC230" s="586">
        <v>832439.09947022004</v>
      </c>
      <c r="AD230" s="606">
        <v>1.4864864864864864</v>
      </c>
      <c r="AE230" s="586">
        <v>37467.841409164503</v>
      </c>
      <c r="AF230" s="584">
        <f t="shared" si="85"/>
        <v>869906.94087938452</v>
      </c>
      <c r="AG230" s="449">
        <f t="shared" si="92"/>
        <v>847451.72817587701</v>
      </c>
    </row>
    <row r="231" spans="1:33" ht="15" x14ac:dyDescent="0.25">
      <c r="A231" s="7">
        <v>216</v>
      </c>
      <c r="B231" s="31" t="s">
        <v>564</v>
      </c>
      <c r="C231" s="329" t="s">
        <v>593</v>
      </c>
      <c r="D231" s="332" t="s">
        <v>593</v>
      </c>
      <c r="E231" s="329" t="s">
        <v>593</v>
      </c>
      <c r="F231" s="332" t="s">
        <v>593</v>
      </c>
      <c r="G231" s="375" t="s">
        <v>593</v>
      </c>
      <c r="H231" s="332" t="s">
        <v>593</v>
      </c>
      <c r="I231" s="335" t="s">
        <v>593</v>
      </c>
      <c r="K231" s="133">
        <v>216</v>
      </c>
      <c r="L231" s="211" t="s">
        <v>564</v>
      </c>
      <c r="M231" s="122">
        <v>706398</v>
      </c>
      <c r="N231" s="135">
        <v>2.4900000000000002</v>
      </c>
      <c r="O231" s="122">
        <v>193208</v>
      </c>
      <c r="P231" s="146">
        <f t="shared" si="88"/>
        <v>899606</v>
      </c>
      <c r="Q231" s="122">
        <v>655578</v>
      </c>
      <c r="R231" s="135">
        <v>2.4900000000000002</v>
      </c>
      <c r="S231" s="122">
        <v>198478</v>
      </c>
      <c r="T231" s="146">
        <f t="shared" si="89"/>
        <v>854056</v>
      </c>
      <c r="U231" s="122">
        <v>711480</v>
      </c>
      <c r="V231" s="135">
        <v>2.4900000000000002</v>
      </c>
      <c r="W231" s="122">
        <v>175644</v>
      </c>
      <c r="X231" s="146">
        <f t="shared" si="90"/>
        <v>887124</v>
      </c>
      <c r="Y231" s="122">
        <v>741972</v>
      </c>
      <c r="Z231" s="135">
        <v>2.4900000000000002</v>
      </c>
      <c r="AA231" s="122">
        <v>193208</v>
      </c>
      <c r="AB231" s="146">
        <f t="shared" si="91"/>
        <v>935180</v>
      </c>
      <c r="AC231" s="586">
        <v>848602.96547934995</v>
      </c>
      <c r="AD231" s="606">
        <v>2.4900000000000002</v>
      </c>
      <c r="AE231" s="586">
        <v>172355.30325535801</v>
      </c>
      <c r="AF231" s="584">
        <f t="shared" si="85"/>
        <v>1020958.268734708</v>
      </c>
      <c r="AG231" s="449">
        <f t="shared" si="92"/>
        <v>919384.85374694166</v>
      </c>
    </row>
    <row r="232" spans="1:33" ht="15" x14ac:dyDescent="0.25">
      <c r="A232" s="7">
        <v>217</v>
      </c>
      <c r="B232" s="31" t="s">
        <v>588</v>
      </c>
      <c r="C232" s="329" t="s">
        <v>593</v>
      </c>
      <c r="D232" s="332" t="s">
        <v>593</v>
      </c>
      <c r="E232" s="329" t="s">
        <v>593</v>
      </c>
      <c r="F232" s="332" t="s">
        <v>593</v>
      </c>
      <c r="G232" s="375" t="s">
        <v>593</v>
      </c>
      <c r="H232" s="332" t="s">
        <v>593</v>
      </c>
      <c r="I232" s="335" t="s">
        <v>593</v>
      </c>
      <c r="K232" s="133">
        <v>217</v>
      </c>
      <c r="L232" s="211" t="s">
        <v>588</v>
      </c>
      <c r="M232" s="122">
        <v>596400</v>
      </c>
      <c r="N232" s="135">
        <v>1.29</v>
      </c>
      <c r="O232" s="122">
        <v>110320</v>
      </c>
      <c r="P232" s="146">
        <f t="shared" si="88"/>
        <v>706720</v>
      </c>
      <c r="Q232" s="122">
        <v>529200</v>
      </c>
      <c r="R232" s="135">
        <v>1.29</v>
      </c>
      <c r="S232" s="122">
        <v>112290</v>
      </c>
      <c r="T232" s="146">
        <f t="shared" si="89"/>
        <v>641490</v>
      </c>
      <c r="U232" s="122">
        <v>583800</v>
      </c>
      <c r="V232" s="135">
        <v>1.29</v>
      </c>
      <c r="W232" s="122">
        <v>98500</v>
      </c>
      <c r="X232" s="146">
        <f t="shared" si="90"/>
        <v>682300</v>
      </c>
      <c r="Y232" s="122">
        <v>617400</v>
      </c>
      <c r="Z232" s="135">
        <v>1.29</v>
      </c>
      <c r="AA232" s="122">
        <v>111305</v>
      </c>
      <c r="AB232" s="146">
        <f t="shared" si="91"/>
        <v>728705</v>
      </c>
      <c r="AC232" s="586">
        <v>146101.23817345899</v>
      </c>
      <c r="AD232" s="606">
        <v>1.29</v>
      </c>
      <c r="AE232" s="586">
        <v>163499.34892108699</v>
      </c>
      <c r="AF232" s="584">
        <f t="shared" si="85"/>
        <v>309600.58709454595</v>
      </c>
      <c r="AG232" s="449">
        <f t="shared" si="92"/>
        <v>613763.11741890921</v>
      </c>
    </row>
    <row r="233" spans="1:33" ht="15" x14ac:dyDescent="0.25">
      <c r="A233" s="7">
        <v>218</v>
      </c>
      <c r="B233" s="31" t="s">
        <v>589</v>
      </c>
      <c r="C233" s="329" t="s">
        <v>593</v>
      </c>
      <c r="D233" s="332" t="s">
        <v>593</v>
      </c>
      <c r="E233" s="329" t="s">
        <v>593</v>
      </c>
      <c r="F233" s="332" t="s">
        <v>593</v>
      </c>
      <c r="G233" s="375" t="s">
        <v>593</v>
      </c>
      <c r="H233" s="332" t="s">
        <v>593</v>
      </c>
      <c r="I233" s="335" t="s">
        <v>593</v>
      </c>
      <c r="K233" s="133">
        <v>218</v>
      </c>
      <c r="L233" s="211" t="s">
        <v>589</v>
      </c>
      <c r="M233" s="122">
        <v>551290</v>
      </c>
      <c r="N233" s="135">
        <v>1.84</v>
      </c>
      <c r="O233" s="122">
        <v>105380</v>
      </c>
      <c r="P233" s="146">
        <f t="shared" si="88"/>
        <v>656670</v>
      </c>
      <c r="Q233" s="122">
        <v>486656</v>
      </c>
      <c r="R233" s="135">
        <v>1.84</v>
      </c>
      <c r="S233" s="122">
        <v>111128</v>
      </c>
      <c r="T233" s="146">
        <f t="shared" si="89"/>
        <v>597784</v>
      </c>
      <c r="U233" s="122">
        <v>566498</v>
      </c>
      <c r="V233" s="135">
        <v>1.84</v>
      </c>
      <c r="W233" s="122">
        <v>95800</v>
      </c>
      <c r="X233" s="146">
        <f t="shared" si="90"/>
        <v>662298</v>
      </c>
      <c r="Y233" s="122">
        <v>574102</v>
      </c>
      <c r="Z233" s="135">
        <v>1.84</v>
      </c>
      <c r="AA233" s="122">
        <v>104422</v>
      </c>
      <c r="AB233" s="146">
        <f t="shared" si="91"/>
        <v>678524</v>
      </c>
      <c r="AC233" s="586">
        <v>185030.9534304</v>
      </c>
      <c r="AD233" s="606">
        <v>1.84</v>
      </c>
      <c r="AE233" s="586">
        <v>35005.856054399999</v>
      </c>
      <c r="AF233" s="584">
        <f t="shared" si="85"/>
        <v>220036.8094848</v>
      </c>
      <c r="AG233" s="449">
        <f t="shared" si="92"/>
        <v>563062.56189696002</v>
      </c>
    </row>
    <row r="234" spans="1:33" x14ac:dyDescent="0.2">
      <c r="K234" s="677"/>
      <c r="L234" s="678"/>
      <c r="M234" s="678"/>
      <c r="N234" s="678"/>
      <c r="O234" s="678"/>
      <c r="P234" s="147"/>
      <c r="Q234" s="381"/>
      <c r="R234" s="381"/>
      <c r="S234" s="381"/>
      <c r="T234" s="147"/>
      <c r="U234" s="381"/>
      <c r="V234" s="381"/>
      <c r="W234" s="381"/>
      <c r="X234" s="147"/>
      <c r="Y234" s="381"/>
      <c r="Z234" s="381"/>
      <c r="AA234" s="381"/>
      <c r="AB234" s="147"/>
      <c r="AC234" s="381"/>
      <c r="AD234" s="381"/>
      <c r="AE234" s="381"/>
      <c r="AF234" s="147"/>
    </row>
    <row r="235" spans="1:33" x14ac:dyDescent="0.2">
      <c r="K235" s="136"/>
      <c r="L235" s="137"/>
      <c r="M235" s="137"/>
      <c r="N235" s="48"/>
      <c r="O235" s="137"/>
      <c r="P235" s="276"/>
      <c r="Q235" s="137"/>
      <c r="R235" s="48"/>
      <c r="S235" s="137"/>
      <c r="T235" s="276"/>
      <c r="U235" s="137"/>
      <c r="V235" s="48"/>
      <c r="W235" s="137"/>
      <c r="X235" s="276"/>
      <c r="Y235" s="137"/>
      <c r="Z235" s="48"/>
      <c r="AA235" s="137"/>
      <c r="AB235" s="276"/>
      <c r="AC235" s="137"/>
      <c r="AD235" s="48"/>
      <c r="AE235" s="137"/>
      <c r="AF235" s="276"/>
    </row>
    <row r="236" spans="1:33" x14ac:dyDescent="0.2">
      <c r="K236" s="138"/>
      <c r="L236" s="139"/>
      <c r="M236" s="139"/>
      <c r="N236" s="50"/>
      <c r="O236" s="139"/>
      <c r="P236" s="277"/>
      <c r="Q236" s="139"/>
      <c r="R236" s="50"/>
      <c r="S236" s="139"/>
      <c r="T236" s="277"/>
      <c r="U236" s="139"/>
      <c r="V236" s="50"/>
      <c r="W236" s="139"/>
      <c r="X236" s="277"/>
      <c r="Y236" s="139"/>
      <c r="Z236" s="50"/>
      <c r="AA236" s="139"/>
      <c r="AB236" s="277"/>
      <c r="AC236" s="139"/>
      <c r="AD236" s="50"/>
      <c r="AE236" s="139"/>
      <c r="AF236" s="277"/>
    </row>
    <row r="237" spans="1:33" x14ac:dyDescent="0.2">
      <c r="K237" s="138"/>
      <c r="L237" s="139"/>
      <c r="M237" s="139"/>
      <c r="N237" s="50"/>
      <c r="O237" s="139"/>
      <c r="P237" s="277"/>
      <c r="Q237" s="139"/>
      <c r="R237" s="50"/>
      <c r="S237" s="139"/>
      <c r="T237" s="277"/>
      <c r="U237" s="139"/>
      <c r="V237" s="50"/>
      <c r="W237" s="139"/>
      <c r="X237" s="277"/>
      <c r="Y237" s="139"/>
      <c r="Z237" s="50"/>
      <c r="AA237" s="139"/>
      <c r="AB237" s="277"/>
      <c r="AC237" s="139"/>
      <c r="AD237" s="50"/>
      <c r="AE237" s="139"/>
      <c r="AF237" s="277"/>
    </row>
    <row r="238" spans="1:33" x14ac:dyDescent="0.2">
      <c r="K238" s="138"/>
      <c r="L238" s="139"/>
      <c r="M238" s="139"/>
      <c r="N238" s="50"/>
      <c r="O238" s="139"/>
      <c r="P238" s="277"/>
      <c r="Q238" s="139"/>
      <c r="R238" s="50"/>
      <c r="S238" s="139"/>
      <c r="T238" s="277"/>
      <c r="U238" s="139"/>
      <c r="V238" s="50"/>
      <c r="W238" s="139"/>
      <c r="X238" s="277"/>
      <c r="Y238" s="139"/>
      <c r="Z238" s="50"/>
      <c r="AA238" s="139"/>
      <c r="AB238" s="277"/>
      <c r="AC238" s="139"/>
      <c r="AD238" s="50"/>
      <c r="AE238" s="139"/>
      <c r="AF238" s="277"/>
    </row>
    <row r="239" spans="1:33" x14ac:dyDescent="0.2">
      <c r="K239" s="138"/>
      <c r="L239" s="139"/>
      <c r="M239" s="139"/>
      <c r="N239" s="50"/>
      <c r="O239" s="139"/>
      <c r="P239" s="277"/>
      <c r="Q239" s="139"/>
      <c r="R239" s="50"/>
      <c r="S239" s="139"/>
      <c r="T239" s="277"/>
      <c r="U239" s="139"/>
      <c r="V239" s="50"/>
      <c r="W239" s="139"/>
      <c r="X239" s="277"/>
      <c r="Y239" s="139"/>
      <c r="Z239" s="50"/>
      <c r="AA239" s="139"/>
      <c r="AB239" s="277"/>
      <c r="AC239" s="139"/>
      <c r="AD239" s="50"/>
      <c r="AE239" s="139"/>
      <c r="AF239" s="277"/>
    </row>
    <row r="240" spans="1:33" x14ac:dyDescent="0.2">
      <c r="K240" s="138"/>
      <c r="L240" s="139"/>
      <c r="M240" s="139"/>
      <c r="N240" s="50"/>
      <c r="O240" s="139"/>
      <c r="P240" s="277"/>
      <c r="Q240" s="139"/>
      <c r="R240" s="50"/>
      <c r="S240" s="139"/>
      <c r="T240" s="277"/>
      <c r="U240" s="139"/>
      <c r="V240" s="50"/>
      <c r="W240" s="139"/>
      <c r="X240" s="277"/>
      <c r="Y240" s="139"/>
      <c r="Z240" s="50"/>
      <c r="AA240" s="139"/>
      <c r="AB240" s="277"/>
      <c r="AC240" s="139"/>
      <c r="AD240" s="50"/>
      <c r="AE240" s="139"/>
      <c r="AF240" s="277"/>
    </row>
    <row r="241" spans="11:32" x14ac:dyDescent="0.2">
      <c r="K241" s="138"/>
      <c r="L241" s="139"/>
      <c r="M241" s="139"/>
      <c r="N241" s="50"/>
      <c r="O241" s="139"/>
      <c r="P241" s="277"/>
      <c r="Q241" s="139"/>
      <c r="R241" s="50"/>
      <c r="S241" s="139"/>
      <c r="T241" s="277"/>
      <c r="U241" s="139"/>
      <c r="V241" s="50"/>
      <c r="W241" s="139"/>
      <c r="X241" s="277"/>
      <c r="Y241" s="139"/>
      <c r="Z241" s="50"/>
      <c r="AA241" s="139"/>
      <c r="AB241" s="277"/>
      <c r="AC241" s="139"/>
      <c r="AD241" s="50"/>
      <c r="AE241" s="139"/>
      <c r="AF241" s="277"/>
    </row>
    <row r="242" spans="11:32" x14ac:dyDescent="0.2">
      <c r="K242" s="138"/>
      <c r="L242" s="139"/>
      <c r="M242" s="139"/>
      <c r="N242" s="50"/>
      <c r="O242" s="139"/>
      <c r="P242" s="277"/>
      <c r="Q242" s="139"/>
      <c r="R242" s="50"/>
      <c r="S242" s="139"/>
      <c r="T242" s="277"/>
      <c r="U242" s="139"/>
      <c r="V242" s="50"/>
      <c r="W242" s="139"/>
      <c r="X242" s="277"/>
      <c r="Y242" s="139"/>
      <c r="Z242" s="50"/>
      <c r="AA242" s="139"/>
      <c r="AB242" s="277"/>
      <c r="AC242" s="139"/>
      <c r="AD242" s="50"/>
      <c r="AE242" s="139"/>
      <c r="AF242" s="277"/>
    </row>
    <row r="243" spans="11:32" x14ac:dyDescent="0.2">
      <c r="K243" s="138"/>
      <c r="L243" s="139"/>
      <c r="M243" s="139"/>
      <c r="N243" s="50"/>
      <c r="O243" s="139"/>
      <c r="P243" s="277"/>
      <c r="Q243" s="139"/>
      <c r="R243" s="50"/>
      <c r="S243" s="139"/>
      <c r="T243" s="277"/>
      <c r="U243" s="139"/>
      <c r="V243" s="50"/>
      <c r="W243" s="139"/>
      <c r="X243" s="277"/>
      <c r="Y243" s="139"/>
      <c r="Z243" s="50"/>
      <c r="AA243" s="139"/>
      <c r="AB243" s="277"/>
      <c r="AC243" s="139"/>
      <c r="AD243" s="50"/>
      <c r="AE243" s="139"/>
      <c r="AF243" s="277"/>
    </row>
    <row r="244" spans="11:32" x14ac:dyDescent="0.2">
      <c r="K244" s="138"/>
      <c r="L244" s="139"/>
      <c r="M244" s="139"/>
      <c r="N244" s="50"/>
      <c r="O244" s="139"/>
      <c r="P244" s="277"/>
      <c r="Q244" s="139"/>
      <c r="R244" s="50"/>
      <c r="S244" s="139"/>
      <c r="T244" s="277"/>
      <c r="U244" s="139"/>
      <c r="V244" s="50"/>
      <c r="W244" s="139"/>
      <c r="X244" s="277"/>
      <c r="Y244" s="139"/>
      <c r="Z244" s="50"/>
      <c r="AA244" s="139"/>
      <c r="AB244" s="277"/>
      <c r="AC244" s="139"/>
      <c r="AD244" s="50"/>
      <c r="AE244" s="139"/>
      <c r="AF244" s="277"/>
    </row>
    <row r="245" spans="11:32" x14ac:dyDescent="0.2">
      <c r="K245" s="138"/>
      <c r="L245" s="139"/>
      <c r="M245" s="139"/>
      <c r="N245" s="50"/>
      <c r="O245" s="139"/>
      <c r="P245" s="277"/>
      <c r="Q245" s="139"/>
      <c r="R245" s="50"/>
      <c r="S245" s="139"/>
      <c r="T245" s="277"/>
      <c r="U245" s="139"/>
      <c r="V245" s="50"/>
      <c r="W245" s="139"/>
      <c r="X245" s="277"/>
      <c r="Y245" s="139"/>
      <c r="Z245" s="50"/>
      <c r="AA245" s="139"/>
      <c r="AB245" s="277"/>
      <c r="AC245" s="139"/>
      <c r="AD245" s="50"/>
      <c r="AE245" s="139"/>
      <c r="AF245" s="277"/>
    </row>
    <row r="246" spans="11:32" x14ac:dyDescent="0.2">
      <c r="K246" s="140"/>
      <c r="L246" s="141"/>
      <c r="M246" s="141"/>
      <c r="N246" s="52"/>
      <c r="O246" s="141"/>
      <c r="P246" s="278"/>
      <c r="Q246" s="141"/>
      <c r="R246" s="52"/>
      <c r="S246" s="141"/>
      <c r="T246" s="278"/>
      <c r="U246" s="141"/>
      <c r="V246" s="52"/>
      <c r="W246" s="141"/>
      <c r="X246" s="278"/>
      <c r="Y246" s="141"/>
      <c r="Z246" s="52"/>
      <c r="AA246" s="141"/>
      <c r="AB246" s="278"/>
      <c r="AC246" s="141"/>
      <c r="AD246" s="52"/>
      <c r="AE246" s="141"/>
      <c r="AF246" s="278"/>
    </row>
  </sheetData>
  <sheetProtection selectLockedCells="1"/>
  <mergeCells count="50">
    <mergeCell ref="A24:B24"/>
    <mergeCell ref="A36:B36"/>
    <mergeCell ref="A43:B43"/>
    <mergeCell ref="A53:B53"/>
    <mergeCell ref="A62:B62"/>
    <mergeCell ref="B1:B3"/>
    <mergeCell ref="C1:I1"/>
    <mergeCell ref="C2:D2"/>
    <mergeCell ref="E2:F2"/>
    <mergeCell ref="G2:H2"/>
    <mergeCell ref="I2:I3"/>
    <mergeCell ref="A131:B131"/>
    <mergeCell ref="K1:K3"/>
    <mergeCell ref="L1:L3"/>
    <mergeCell ref="M1:P1"/>
    <mergeCell ref="M2:M3"/>
    <mergeCell ref="N2:N3"/>
    <mergeCell ref="O2:O3"/>
    <mergeCell ref="P2:P3"/>
    <mergeCell ref="K4:P4"/>
    <mergeCell ref="A5:B5"/>
    <mergeCell ref="A79:B79"/>
    <mergeCell ref="A83:B83"/>
    <mergeCell ref="A87:B87"/>
    <mergeCell ref="A115:B115"/>
    <mergeCell ref="A4:F4"/>
    <mergeCell ref="A1:A3"/>
    <mergeCell ref="K234:O234"/>
    <mergeCell ref="K62:L62"/>
    <mergeCell ref="Q1:T1"/>
    <mergeCell ref="Q2:Q3"/>
    <mergeCell ref="R2:R3"/>
    <mergeCell ref="S2:S3"/>
    <mergeCell ref="T2:T3"/>
    <mergeCell ref="U1:X1"/>
    <mergeCell ref="U2:U3"/>
    <mergeCell ref="V2:V3"/>
    <mergeCell ref="W2:W3"/>
    <mergeCell ref="X2:X3"/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</mergeCells>
  <conditionalFormatting sqref="A62">
    <cfRule type="duplicateValues" dxfId="135" priority="13"/>
  </conditionalFormatting>
  <conditionalFormatting sqref="B1">
    <cfRule type="duplicateValues" dxfId="134" priority="15"/>
  </conditionalFormatting>
  <conditionalFormatting sqref="B9:B10 B12:B13">
    <cfRule type="duplicateValues" dxfId="133" priority="44"/>
  </conditionalFormatting>
  <conditionalFormatting sqref="B14:B15 B8">
    <cfRule type="duplicateValues" dxfId="132" priority="17"/>
  </conditionalFormatting>
  <conditionalFormatting sqref="B16:B23 B11 B6:B7">
    <cfRule type="duplicateValues" dxfId="131" priority="18"/>
  </conditionalFormatting>
  <conditionalFormatting sqref="B25:B35 B37:B42 B44:B52 B54:B61 B63:B78 B80:B82 B84:B86 B88:B114 B116:B130 B132:B164 A131 A115 A87 A83 A79 A53 A43 A36 A24 A4:A5 B166:B167">
    <cfRule type="duplicateValues" dxfId="130" priority="66"/>
  </conditionalFormatting>
  <conditionalFormatting sqref="B165">
    <cfRule type="duplicateValues" dxfId="129" priority="14"/>
  </conditionalFormatting>
  <conditionalFormatting sqref="B168:B171">
    <cfRule type="duplicateValues" dxfId="128" priority="19"/>
  </conditionalFormatting>
  <conditionalFormatting sqref="B207:B208">
    <cfRule type="duplicateValues" dxfId="127" priority="12"/>
  </conditionalFormatting>
  <conditionalFormatting sqref="B230:B233">
    <cfRule type="duplicateValues" dxfId="126" priority="11"/>
  </conditionalFormatting>
  <conditionalFormatting sqref="K62">
    <cfRule type="duplicateValues" dxfId="125" priority="3"/>
  </conditionalFormatting>
  <conditionalFormatting sqref="L1">
    <cfRule type="duplicateValues" dxfId="124" priority="5"/>
  </conditionalFormatting>
  <conditionalFormatting sqref="L9:L10 L12:L13">
    <cfRule type="duplicateValues" dxfId="123" priority="9"/>
  </conditionalFormatting>
  <conditionalFormatting sqref="L14:L15 L8">
    <cfRule type="duplicateValues" dxfId="122" priority="6"/>
  </conditionalFormatting>
  <conditionalFormatting sqref="L16:L23 L11 L6:L7">
    <cfRule type="duplicateValues" dxfId="121" priority="7"/>
  </conditionalFormatting>
  <conditionalFormatting sqref="L25:L35 L37:L42 L44:L52 L54:L61 L63:L78 L80:L82 L84:L86 L88:L114 L116:L130 L132:L164 K131 K115 K87 K83 K79 K53 K43 K36 K24 K4:K5 L166:L167">
    <cfRule type="duplicateValues" dxfId="120" priority="10"/>
  </conditionalFormatting>
  <conditionalFormatting sqref="L165">
    <cfRule type="duplicateValues" dxfId="119" priority="4"/>
  </conditionalFormatting>
  <conditionalFormatting sqref="L168:L171">
    <cfRule type="duplicateValues" dxfId="118" priority="8"/>
  </conditionalFormatting>
  <conditionalFormatting sqref="L207:L208">
    <cfRule type="duplicateValues" dxfId="117" priority="2"/>
  </conditionalFormatting>
  <conditionalFormatting sqref="L230:L233">
    <cfRule type="duplicateValues" dxfId="116" priority="1"/>
  </conditionalFormatting>
  <pageMargins left="0.7" right="0.7" top="0.75" bottom="0.75" header="0.3" footer="0.3"/>
  <pageSetup paperSize="256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K244"/>
  <sheetViews>
    <sheetView tabSelected="1" topLeftCell="Y211" zoomScaleNormal="100" workbookViewId="0">
      <selection activeCell="AF19" sqref="AF19"/>
    </sheetView>
  </sheetViews>
  <sheetFormatPr baseColWidth="10" defaultRowHeight="12.75" x14ac:dyDescent="0.2"/>
  <cols>
    <col min="1" max="1" width="5.140625" style="3" bestFit="1" customWidth="1"/>
    <col min="2" max="2" width="56.140625" style="3" bestFit="1" customWidth="1"/>
    <col min="3" max="3" width="13.5703125" style="3" customWidth="1"/>
    <col min="4" max="4" width="12.28515625" style="236" customWidth="1"/>
    <col min="5" max="5" width="14.85546875" style="3" customWidth="1"/>
    <col min="6" max="6" width="13" style="236" bestFit="1" customWidth="1"/>
    <col min="7" max="7" width="14" style="3" customWidth="1"/>
    <col min="8" max="8" width="14.5703125" style="239" customWidth="1"/>
    <col min="9" max="9" width="16.85546875" style="157" customWidth="1"/>
    <col min="10" max="10" width="11.42578125" style="3"/>
    <col min="11" max="11" width="5.28515625" style="248" bestFit="1" customWidth="1"/>
    <col min="12" max="12" width="56.140625" style="248" bestFit="1" customWidth="1"/>
    <col min="13" max="13" width="13.5703125" style="248" customWidth="1"/>
    <col min="14" max="14" width="8.7109375" style="144" bestFit="1" customWidth="1"/>
    <col min="15" max="15" width="13.42578125" style="248" customWidth="1"/>
    <col min="16" max="16" width="15.28515625" style="279" bestFit="1" customWidth="1"/>
    <col min="17" max="17" width="13.5703125" style="248" customWidth="1"/>
    <col min="18" max="18" width="8.7109375" style="144" bestFit="1" customWidth="1"/>
    <col min="19" max="19" width="13.42578125" style="248" customWidth="1"/>
    <col min="20" max="20" width="15.28515625" style="279" bestFit="1" customWidth="1"/>
    <col min="21" max="21" width="13.5703125" style="248" customWidth="1"/>
    <col min="22" max="22" width="8.7109375" style="144" bestFit="1" customWidth="1"/>
    <col min="23" max="23" width="13.42578125" style="248" customWidth="1"/>
    <col min="24" max="24" width="15.28515625" style="279" bestFit="1" customWidth="1"/>
    <col min="25" max="25" width="15" style="248" customWidth="1"/>
    <col min="26" max="26" width="8.7109375" style="144" bestFit="1" customWidth="1"/>
    <col min="27" max="27" width="15.140625" style="248" customWidth="1"/>
    <col min="28" max="28" width="15.28515625" style="279" bestFit="1" customWidth="1"/>
    <col min="29" max="29" width="15" style="248" customWidth="1"/>
    <col min="30" max="30" width="8.7109375" style="144" bestFit="1" customWidth="1"/>
    <col min="31" max="31" width="15.140625" style="248" customWidth="1"/>
    <col min="32" max="32" width="15.28515625" style="279" bestFit="1" customWidth="1"/>
    <col min="33" max="33" width="15" style="403" customWidth="1"/>
    <col min="34" max="34" width="11.42578125" style="1"/>
    <col min="35" max="35" width="11.42578125" style="2"/>
    <col min="36" max="36" width="11.42578125" style="1"/>
    <col min="37" max="37" width="11.42578125" style="14"/>
    <col min="38" max="16384" width="11.42578125" style="1"/>
  </cols>
  <sheetData>
    <row r="1" spans="1:37" ht="12.75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688"/>
      <c r="L2" s="688"/>
      <c r="M2" s="766" t="s">
        <v>350</v>
      </c>
      <c r="N2" s="683" t="s">
        <v>2</v>
      </c>
      <c r="O2" s="766" t="s">
        <v>351</v>
      </c>
      <c r="P2" s="768" t="s">
        <v>263</v>
      </c>
      <c r="Q2" s="766" t="s">
        <v>350</v>
      </c>
      <c r="R2" s="683" t="s">
        <v>2</v>
      </c>
      <c r="S2" s="766" t="s">
        <v>351</v>
      </c>
      <c r="T2" s="768" t="s">
        <v>263</v>
      </c>
      <c r="U2" s="766" t="s">
        <v>350</v>
      </c>
      <c r="V2" s="683" t="s">
        <v>2</v>
      </c>
      <c r="W2" s="766" t="s">
        <v>351</v>
      </c>
      <c r="X2" s="768" t="s">
        <v>263</v>
      </c>
      <c r="Y2" s="766" t="s">
        <v>350</v>
      </c>
      <c r="Z2" s="683" t="s">
        <v>2</v>
      </c>
      <c r="AA2" s="766" t="s">
        <v>351</v>
      </c>
      <c r="AB2" s="778" t="s">
        <v>263</v>
      </c>
      <c r="AC2" s="766" t="s">
        <v>350</v>
      </c>
      <c r="AD2" s="683" t="s">
        <v>2</v>
      </c>
      <c r="AE2" s="766" t="s">
        <v>351</v>
      </c>
      <c r="AF2" s="778" t="s">
        <v>263</v>
      </c>
      <c r="AG2" s="676"/>
    </row>
    <row r="3" spans="1:37" ht="76.5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676"/>
      <c r="K3" s="689"/>
      <c r="L3" s="689"/>
      <c r="M3" s="767"/>
      <c r="N3" s="684"/>
      <c r="O3" s="767"/>
      <c r="P3" s="769"/>
      <c r="Q3" s="767"/>
      <c r="R3" s="684"/>
      <c r="S3" s="767"/>
      <c r="T3" s="769"/>
      <c r="U3" s="767"/>
      <c r="V3" s="684"/>
      <c r="W3" s="767"/>
      <c r="X3" s="769"/>
      <c r="Y3" s="767"/>
      <c r="Z3" s="684"/>
      <c r="AA3" s="767"/>
      <c r="AB3" s="779"/>
      <c r="AC3" s="767"/>
      <c r="AD3" s="684"/>
      <c r="AE3" s="767"/>
      <c r="AF3" s="779"/>
      <c r="AG3" s="676"/>
    </row>
    <row r="4" spans="1:37" ht="15.75" x14ac:dyDescent="0.2">
      <c r="A4" s="667" t="s">
        <v>513</v>
      </c>
      <c r="B4" s="667"/>
      <c r="C4" s="667"/>
      <c r="D4" s="667"/>
      <c r="E4" s="667"/>
      <c r="F4" s="667"/>
      <c r="K4" s="746" t="s">
        <v>513</v>
      </c>
      <c r="L4" s="746"/>
      <c r="M4" s="746"/>
      <c r="N4" s="746"/>
      <c r="O4" s="746"/>
      <c r="P4" s="746"/>
      <c r="Q4" s="3"/>
      <c r="R4" s="1"/>
      <c r="S4" s="1"/>
      <c r="T4" s="237"/>
      <c r="U4" s="3"/>
      <c r="V4" s="1"/>
      <c r="W4" s="1"/>
      <c r="X4" s="237"/>
      <c r="Y4" s="3"/>
      <c r="Z4" s="1"/>
      <c r="AA4" s="1"/>
      <c r="AB4" s="237"/>
      <c r="AC4" s="3"/>
      <c r="AD4" s="1"/>
      <c r="AE4" s="1"/>
      <c r="AF4" s="237"/>
    </row>
    <row r="5" spans="1:37" s="240" customFormat="1" x14ac:dyDescent="0.2">
      <c r="A5" s="749" t="s">
        <v>3</v>
      </c>
      <c r="B5" s="751"/>
      <c r="C5" s="205"/>
      <c r="D5" s="205"/>
      <c r="E5" s="205"/>
      <c r="F5" s="205"/>
      <c r="G5" s="111"/>
      <c r="H5" s="110"/>
      <c r="I5" s="109"/>
      <c r="J5" s="111"/>
      <c r="K5" s="205" t="s">
        <v>3</v>
      </c>
      <c r="L5" s="205"/>
      <c r="M5" s="205"/>
      <c r="N5" s="205"/>
      <c r="O5" s="205"/>
      <c r="P5" s="291"/>
      <c r="Q5" s="205"/>
      <c r="R5" s="205"/>
      <c r="S5" s="205"/>
      <c r="T5" s="291"/>
      <c r="U5" s="205"/>
      <c r="V5" s="205"/>
      <c r="W5" s="205"/>
      <c r="X5" s="291"/>
      <c r="Y5" s="205"/>
      <c r="Z5" s="205"/>
      <c r="AA5" s="205"/>
      <c r="AB5" s="398"/>
      <c r="AC5" s="205"/>
      <c r="AD5" s="205"/>
      <c r="AE5" s="205"/>
      <c r="AF5" s="398"/>
      <c r="AG5" s="403"/>
      <c r="AI5" s="388"/>
      <c r="AK5" s="241"/>
    </row>
    <row r="6" spans="1:37" x14ac:dyDescent="0.2">
      <c r="A6" s="7">
        <v>1</v>
      </c>
      <c r="B6" s="13" t="s">
        <v>4</v>
      </c>
      <c r="C6" s="383">
        <v>32340</v>
      </c>
      <c r="D6" s="384">
        <f>C6*9.28%+C6</f>
        <v>35341.152000000002</v>
      </c>
      <c r="E6" s="115">
        <v>41515</v>
      </c>
      <c r="F6" s="190">
        <f>+E6*5.2%+E6</f>
        <v>43673.78</v>
      </c>
      <c r="G6" s="271">
        <v>40179.8776</v>
      </c>
      <c r="H6" s="243">
        <f>G6*5.1%+G6</f>
        <v>42229.051357600001</v>
      </c>
      <c r="I6" s="158">
        <f>AVERAGE(D6,F6,H6)</f>
        <v>40414.661119199998</v>
      </c>
      <c r="K6" s="133">
        <v>1</v>
      </c>
      <c r="L6" s="206" t="s">
        <v>4</v>
      </c>
      <c r="M6" s="122">
        <v>193200</v>
      </c>
      <c r="N6" s="40">
        <v>0.14499999999999999</v>
      </c>
      <c r="O6" s="41">
        <v>15740</v>
      </c>
      <c r="P6" s="146">
        <f>+M6+O6</f>
        <v>208940</v>
      </c>
      <c r="Q6" s="122">
        <v>183400</v>
      </c>
      <c r="R6" s="40">
        <v>0.14499999999999999</v>
      </c>
      <c r="S6" s="41">
        <v>16023</v>
      </c>
      <c r="T6" s="146">
        <f>+Q6+S6</f>
        <v>199423</v>
      </c>
      <c r="U6" s="122">
        <v>193200</v>
      </c>
      <c r="V6" s="40">
        <v>0.14499999999999999</v>
      </c>
      <c r="W6" s="59">
        <v>14179.8776</v>
      </c>
      <c r="X6" s="146">
        <f>+U6+W6</f>
        <v>207379.87760000001</v>
      </c>
      <c r="Y6" s="55">
        <v>203000</v>
      </c>
      <c r="Z6" s="40">
        <v>0.14499999999999999</v>
      </c>
      <c r="AA6" s="59">
        <v>15598</v>
      </c>
      <c r="AB6" s="399">
        <f>+Y6+AA6</f>
        <v>218598</v>
      </c>
      <c r="AC6" s="571">
        <v>850736.59579255502</v>
      </c>
      <c r="AD6" s="563">
        <v>0.14499999999999999</v>
      </c>
      <c r="AE6" s="570">
        <v>951201.00366972503</v>
      </c>
      <c r="AF6" s="570">
        <f t="shared" ref="AF6:AF13" si="0">IF(AND(AC6="",AE6=""),"",SUM(AC6,AE6))</f>
        <v>1801937.59946228</v>
      </c>
      <c r="AG6" s="404">
        <f>AVERAGE(I6,P6,T6,X6,AB6,AF6)</f>
        <v>446115.52303024667</v>
      </c>
    </row>
    <row r="7" spans="1:37" x14ac:dyDescent="0.2">
      <c r="A7" s="7">
        <v>2</v>
      </c>
      <c r="B7" s="13" t="s">
        <v>194</v>
      </c>
      <c r="C7" s="383">
        <v>694820</v>
      </c>
      <c r="D7" s="384">
        <f t="shared" ref="D7:D13" si="1">C7*9.28%+C7</f>
        <v>759299.29599999997</v>
      </c>
      <c r="E7" s="115">
        <v>891195</v>
      </c>
      <c r="F7" s="190">
        <f t="shared" ref="F7:F13" si="2">+E7*5.2%+E7</f>
        <v>937537.14</v>
      </c>
      <c r="G7" s="271">
        <v>862534.16879999998</v>
      </c>
      <c r="H7" s="243">
        <f t="shared" ref="H7:H70" si="3">G7*5.1%+G7</f>
        <v>906523.41140879993</v>
      </c>
      <c r="I7" s="158">
        <f t="shared" ref="I7:I70" si="4">AVERAGE(D7,F7,H7)</f>
        <v>867786.61580293335</v>
      </c>
      <c r="K7" s="133">
        <v>2</v>
      </c>
      <c r="L7" s="206" t="s">
        <v>194</v>
      </c>
      <c r="M7" s="122">
        <v>807840</v>
      </c>
      <c r="N7" s="40">
        <v>0.23378378378378378</v>
      </c>
      <c r="O7" s="41">
        <v>337718</v>
      </c>
      <c r="P7" s="146">
        <f t="shared" ref="P7:P70" si="5">+M7+O7</f>
        <v>1145558</v>
      </c>
      <c r="Q7" s="122">
        <v>729300</v>
      </c>
      <c r="R7" s="40">
        <v>0.23378378378378378</v>
      </c>
      <c r="S7" s="41">
        <v>349780</v>
      </c>
      <c r="T7" s="146">
        <f t="shared" ref="T7:T70" si="6">+Q7+S7</f>
        <v>1079080</v>
      </c>
      <c r="U7" s="122">
        <v>807840</v>
      </c>
      <c r="V7" s="40">
        <v>0.23378378378378378</v>
      </c>
      <c r="W7" s="59">
        <v>301534.16879999998</v>
      </c>
      <c r="X7" s="146">
        <f t="shared" ref="X7:X70" si="7">+U7+W7</f>
        <v>1109374.1688000001</v>
      </c>
      <c r="Y7" s="55">
        <v>835890</v>
      </c>
      <c r="Z7" s="40">
        <v>0.23378378378378378</v>
      </c>
      <c r="AA7" s="59">
        <v>343749</v>
      </c>
      <c r="AB7" s="399">
        <f t="shared" ref="AB7:AB70" si="8">+Y7+AA7</f>
        <v>1179639</v>
      </c>
      <c r="AC7" s="571">
        <v>3787096.8227432198</v>
      </c>
      <c r="AD7" s="563">
        <v>0.233783783783784</v>
      </c>
      <c r="AE7" s="570">
        <v>80819.976600292794</v>
      </c>
      <c r="AF7" s="570">
        <f t="shared" si="0"/>
        <v>3867916.7993435124</v>
      </c>
      <c r="AG7" s="404">
        <f t="shared" ref="AG7:AG69" si="9">AVERAGE(I7,P7,T7,X7,AB7,AF7)</f>
        <v>1541559.0973244077</v>
      </c>
    </row>
    <row r="8" spans="1:37" x14ac:dyDescent="0.2">
      <c r="A8" s="7">
        <v>3</v>
      </c>
      <c r="B8" s="13" t="s">
        <v>195</v>
      </c>
      <c r="C8" s="383">
        <v>87220</v>
      </c>
      <c r="D8" s="384">
        <f t="shared" si="1"/>
        <v>95314.016000000003</v>
      </c>
      <c r="E8" s="115">
        <v>111815</v>
      </c>
      <c r="F8" s="190">
        <f t="shared" si="2"/>
        <v>117629.38</v>
      </c>
      <c r="G8" s="271">
        <v>69736</v>
      </c>
      <c r="H8" s="243">
        <f t="shared" si="3"/>
        <v>73292.535999999993</v>
      </c>
      <c r="I8" s="158">
        <f t="shared" si="4"/>
        <v>95411.977333333343</v>
      </c>
      <c r="K8" s="133">
        <v>3</v>
      </c>
      <c r="L8" s="206" t="s">
        <v>195</v>
      </c>
      <c r="M8" s="266" t="s">
        <v>593</v>
      </c>
      <c r="N8" s="40">
        <v>0.59459459459459463</v>
      </c>
      <c r="O8" s="41">
        <v>76710</v>
      </c>
      <c r="P8" s="146">
        <f>+O8</f>
        <v>76710</v>
      </c>
      <c r="Q8" s="266" t="s">
        <v>593</v>
      </c>
      <c r="R8" s="40">
        <v>0.59459459459459463</v>
      </c>
      <c r="S8" s="41">
        <v>78104</v>
      </c>
      <c r="T8" s="146">
        <f>+S8</f>
        <v>78104</v>
      </c>
      <c r="U8" s="266" t="s">
        <v>593</v>
      </c>
      <c r="V8" s="40">
        <v>0.59459459459459463</v>
      </c>
      <c r="W8" s="59">
        <v>69736</v>
      </c>
      <c r="X8" s="146">
        <f>+W8</f>
        <v>69736</v>
      </c>
      <c r="Y8" s="266" t="s">
        <v>593</v>
      </c>
      <c r="Z8" s="40">
        <v>0.59459459459459463</v>
      </c>
      <c r="AA8" s="59">
        <v>79499</v>
      </c>
      <c r="AB8" s="399">
        <f>+AA8</f>
        <v>79499</v>
      </c>
      <c r="AC8" s="266" t="s">
        <v>593</v>
      </c>
      <c r="AD8" s="563">
        <v>0.59459459459459496</v>
      </c>
      <c r="AE8" s="570">
        <v>3854298.4189535002</v>
      </c>
      <c r="AF8" s="570">
        <f t="shared" si="0"/>
        <v>3854298.4189535002</v>
      </c>
      <c r="AG8" s="404">
        <f t="shared" si="9"/>
        <v>708959.89938113897</v>
      </c>
    </row>
    <row r="9" spans="1:37" x14ac:dyDescent="0.2">
      <c r="A9" s="7">
        <v>4</v>
      </c>
      <c r="B9" s="13" t="s">
        <v>196</v>
      </c>
      <c r="C9" s="383">
        <v>1999200</v>
      </c>
      <c r="D9" s="384">
        <f t="shared" si="1"/>
        <v>2184725.7599999998</v>
      </c>
      <c r="E9" s="115">
        <v>2564050</v>
      </c>
      <c r="F9" s="190">
        <f t="shared" si="2"/>
        <v>2697380.6</v>
      </c>
      <c r="G9" s="271">
        <v>2481590.1520000002</v>
      </c>
      <c r="H9" s="243">
        <f t="shared" si="3"/>
        <v>2608151.2497520004</v>
      </c>
      <c r="I9" s="158">
        <f t="shared" si="4"/>
        <v>2496752.5365839996</v>
      </c>
      <c r="K9" s="133">
        <v>4</v>
      </c>
      <c r="L9" s="206" t="s">
        <v>196</v>
      </c>
      <c r="M9" s="122">
        <v>2274330</v>
      </c>
      <c r="N9" s="40">
        <v>0.59459459459459463</v>
      </c>
      <c r="O9" s="41">
        <v>972821</v>
      </c>
      <c r="P9" s="146">
        <f t="shared" si="5"/>
        <v>3247151</v>
      </c>
      <c r="Q9" s="122">
        <v>2193680</v>
      </c>
      <c r="R9" s="40">
        <v>0.59459459459459463</v>
      </c>
      <c r="S9" s="41">
        <v>972821</v>
      </c>
      <c r="T9" s="146">
        <f t="shared" si="6"/>
        <v>3166501</v>
      </c>
      <c r="U9" s="122">
        <v>2242070</v>
      </c>
      <c r="V9" s="40">
        <v>0.59459459459459463</v>
      </c>
      <c r="W9" s="59">
        <v>868590.15200000023</v>
      </c>
      <c r="X9" s="146">
        <f t="shared" si="7"/>
        <v>3110660.1520000002</v>
      </c>
      <c r="Y9" s="55">
        <v>2338850</v>
      </c>
      <c r="Z9" s="40">
        <v>0.59459459459459463</v>
      </c>
      <c r="AA9" s="59">
        <v>938077</v>
      </c>
      <c r="AB9" s="399">
        <f t="shared" si="8"/>
        <v>3276927</v>
      </c>
      <c r="AC9" s="571">
        <v>3422730.9551654002</v>
      </c>
      <c r="AD9" s="563">
        <v>0.59459459459459496</v>
      </c>
      <c r="AE9" s="570">
        <v>3466801.0892846501</v>
      </c>
      <c r="AF9" s="570">
        <f t="shared" si="0"/>
        <v>6889532.0444500502</v>
      </c>
      <c r="AG9" s="404">
        <f t="shared" si="9"/>
        <v>3697920.6221723421</v>
      </c>
    </row>
    <row r="10" spans="1:37" x14ac:dyDescent="0.2">
      <c r="A10" s="7">
        <v>5</v>
      </c>
      <c r="B10" s="13" t="s">
        <v>197</v>
      </c>
      <c r="C10" s="383">
        <v>77420</v>
      </c>
      <c r="D10" s="384">
        <f t="shared" si="1"/>
        <v>84604.576000000001</v>
      </c>
      <c r="E10" s="115">
        <v>99275</v>
      </c>
      <c r="F10" s="190">
        <f t="shared" si="2"/>
        <v>104437.3</v>
      </c>
      <c r="G10" s="271">
        <v>96082.316000000006</v>
      </c>
      <c r="H10" s="243">
        <f t="shared" si="3"/>
        <v>100982.51411600001</v>
      </c>
      <c r="I10" s="158">
        <f t="shared" si="4"/>
        <v>96674.796705333327</v>
      </c>
      <c r="K10" s="133">
        <v>5</v>
      </c>
      <c r="L10" s="206" t="s">
        <v>197</v>
      </c>
      <c r="M10" s="266" t="s">
        <v>593</v>
      </c>
      <c r="N10" s="40">
        <v>1.027027027027027</v>
      </c>
      <c r="O10" s="41">
        <v>106651</v>
      </c>
      <c r="P10" s="146">
        <f>+O10</f>
        <v>106651</v>
      </c>
      <c r="Q10" s="266" t="s">
        <v>593</v>
      </c>
      <c r="R10" s="40">
        <v>1.027027027027027</v>
      </c>
      <c r="S10" s="41">
        <v>110495</v>
      </c>
      <c r="T10" s="146">
        <f>+S10</f>
        <v>110495</v>
      </c>
      <c r="U10" s="266" t="s">
        <v>593</v>
      </c>
      <c r="V10" s="40">
        <v>1.027027027027027</v>
      </c>
      <c r="W10" s="59">
        <v>96082.316000000006</v>
      </c>
      <c r="X10" s="146">
        <f>+W10</f>
        <v>96082.316000000006</v>
      </c>
      <c r="Y10" s="266" t="s">
        <v>593</v>
      </c>
      <c r="Z10" s="40">
        <v>1.027027027027027</v>
      </c>
      <c r="AA10" s="59">
        <v>104730</v>
      </c>
      <c r="AB10" s="399">
        <f>+AA10</f>
        <v>104730</v>
      </c>
      <c r="AC10" s="266" t="s">
        <v>593</v>
      </c>
      <c r="AD10" s="563">
        <v>1.0270270270270301</v>
      </c>
      <c r="AE10" s="570">
        <v>95386.367731740902</v>
      </c>
      <c r="AF10" s="570">
        <f t="shared" si="0"/>
        <v>95386.367731740902</v>
      </c>
      <c r="AG10" s="404">
        <f t="shared" si="9"/>
        <v>101669.91340617904</v>
      </c>
    </row>
    <row r="11" spans="1:37" x14ac:dyDescent="0.2">
      <c r="A11" s="7">
        <v>6</v>
      </c>
      <c r="B11" s="13" t="s">
        <v>198</v>
      </c>
      <c r="C11" s="383">
        <v>374360</v>
      </c>
      <c r="D11" s="384">
        <f t="shared" si="1"/>
        <v>409100.60800000001</v>
      </c>
      <c r="E11" s="115">
        <v>480130</v>
      </c>
      <c r="F11" s="190">
        <f t="shared" si="2"/>
        <v>505096.76</v>
      </c>
      <c r="G11" s="271">
        <v>464689.01919999998</v>
      </c>
      <c r="H11" s="243">
        <f t="shared" si="3"/>
        <v>488388.15917919995</v>
      </c>
      <c r="I11" s="158">
        <f t="shared" si="4"/>
        <v>467528.5090597333</v>
      </c>
      <c r="K11" s="133">
        <v>6</v>
      </c>
      <c r="L11" s="206" t="s">
        <v>198</v>
      </c>
      <c r="M11" s="122">
        <v>416760</v>
      </c>
      <c r="N11" s="40">
        <v>1.4864864864864864</v>
      </c>
      <c r="O11" s="41">
        <v>180585</v>
      </c>
      <c r="P11" s="146">
        <f t="shared" si="5"/>
        <v>597345</v>
      </c>
      <c r="Q11" s="122">
        <v>377500</v>
      </c>
      <c r="R11" s="40">
        <v>1.4864864864864864</v>
      </c>
      <c r="S11" s="41">
        <v>187092</v>
      </c>
      <c r="T11" s="146">
        <f t="shared" si="6"/>
        <v>564592</v>
      </c>
      <c r="U11" s="122">
        <v>434880</v>
      </c>
      <c r="V11" s="40">
        <v>1.4864864864864864</v>
      </c>
      <c r="W11" s="59">
        <v>162689.01919999998</v>
      </c>
      <c r="X11" s="146">
        <f t="shared" si="7"/>
        <v>597569.01919999998</v>
      </c>
      <c r="Y11" s="55">
        <v>459040</v>
      </c>
      <c r="Z11" s="40">
        <v>1.4864864864864864</v>
      </c>
      <c r="AA11" s="59">
        <v>178958</v>
      </c>
      <c r="AB11" s="399">
        <f t="shared" si="8"/>
        <v>637998</v>
      </c>
      <c r="AC11" s="571">
        <v>357771.01024609403</v>
      </c>
      <c r="AD11" s="563">
        <v>1.48648648648649</v>
      </c>
      <c r="AE11" s="570">
        <v>395798.60633515503</v>
      </c>
      <c r="AF11" s="570">
        <f t="shared" si="0"/>
        <v>753569.61658124905</v>
      </c>
      <c r="AG11" s="404">
        <f t="shared" si="9"/>
        <v>603100.35747349705</v>
      </c>
    </row>
    <row r="12" spans="1:37" x14ac:dyDescent="0.2">
      <c r="A12" s="7">
        <v>7</v>
      </c>
      <c r="B12" s="13" t="s">
        <v>199</v>
      </c>
      <c r="C12" s="383">
        <v>147000</v>
      </c>
      <c r="D12" s="384">
        <f t="shared" si="1"/>
        <v>160641.60000000001</v>
      </c>
      <c r="E12" s="115">
        <v>188575</v>
      </c>
      <c r="F12" s="190">
        <f t="shared" si="2"/>
        <v>198380.9</v>
      </c>
      <c r="G12" s="271">
        <v>182510.42799999999</v>
      </c>
      <c r="H12" s="243">
        <f t="shared" si="3"/>
        <v>191818.45982799999</v>
      </c>
      <c r="I12" s="158">
        <f t="shared" si="4"/>
        <v>183613.65327600003</v>
      </c>
      <c r="K12" s="133">
        <v>7</v>
      </c>
      <c r="L12" s="206" t="s">
        <v>199</v>
      </c>
      <c r="M12" s="122">
        <v>165410</v>
      </c>
      <c r="N12" s="40">
        <v>0.61216216216216213</v>
      </c>
      <c r="O12" s="41">
        <v>70497</v>
      </c>
      <c r="P12" s="146">
        <f t="shared" si="5"/>
        <v>235907</v>
      </c>
      <c r="Q12" s="122">
        <v>161840</v>
      </c>
      <c r="R12" s="40">
        <v>0.61216216216216213</v>
      </c>
      <c r="S12" s="41">
        <v>71132</v>
      </c>
      <c r="T12" s="146">
        <f t="shared" si="6"/>
        <v>232972</v>
      </c>
      <c r="U12" s="122">
        <v>171360</v>
      </c>
      <c r="V12" s="40">
        <v>0.61216216216216213</v>
      </c>
      <c r="W12" s="59">
        <v>63510.427999999985</v>
      </c>
      <c r="X12" s="146">
        <f t="shared" si="7"/>
        <v>234870.42799999999</v>
      </c>
      <c r="Y12" s="55">
        <v>174930</v>
      </c>
      <c r="Z12" s="40">
        <v>0.61216216216216213</v>
      </c>
      <c r="AA12" s="59">
        <v>70497</v>
      </c>
      <c r="AB12" s="399">
        <f t="shared" si="8"/>
        <v>245427</v>
      </c>
      <c r="AC12" s="571">
        <v>788085.45114116604</v>
      </c>
      <c r="AD12" s="563">
        <v>0.61216216216216202</v>
      </c>
      <c r="AE12" s="570">
        <v>891055.90480439097</v>
      </c>
      <c r="AF12" s="570">
        <f t="shared" si="0"/>
        <v>1679141.3559455569</v>
      </c>
      <c r="AG12" s="404">
        <f t="shared" si="9"/>
        <v>468655.23953692615</v>
      </c>
    </row>
    <row r="13" spans="1:37" x14ac:dyDescent="0.2">
      <c r="A13" s="7">
        <v>8</v>
      </c>
      <c r="B13" s="13" t="s">
        <v>497</v>
      </c>
      <c r="C13" s="383">
        <v>224420</v>
      </c>
      <c r="D13" s="384">
        <f t="shared" si="1"/>
        <v>245246.17600000001</v>
      </c>
      <c r="E13" s="115">
        <v>287850</v>
      </c>
      <c r="F13" s="190">
        <f t="shared" si="2"/>
        <v>302818.2</v>
      </c>
      <c r="G13" s="271">
        <v>255044.24</v>
      </c>
      <c r="H13" s="243">
        <f t="shared" si="3"/>
        <v>268051.49624000001</v>
      </c>
      <c r="I13" s="158">
        <f t="shared" si="4"/>
        <v>272038.62408000004</v>
      </c>
      <c r="K13" s="133">
        <v>8</v>
      </c>
      <c r="L13" s="206" t="s">
        <v>497</v>
      </c>
      <c r="M13" s="122">
        <v>235720</v>
      </c>
      <c r="N13" s="40">
        <v>0.61216216216216213</v>
      </c>
      <c r="O13" s="41">
        <v>97949</v>
      </c>
      <c r="P13" s="146">
        <f t="shared" si="5"/>
        <v>333669</v>
      </c>
      <c r="Q13" s="122">
        <v>207500</v>
      </c>
      <c r="R13" s="40">
        <v>0.61216216216216213</v>
      </c>
      <c r="S13" s="41">
        <v>99730</v>
      </c>
      <c r="T13" s="146">
        <f t="shared" si="6"/>
        <v>307230</v>
      </c>
      <c r="U13" s="122">
        <v>249000</v>
      </c>
      <c r="V13" s="40">
        <v>0.61216216216216213</v>
      </c>
      <c r="W13" s="59">
        <v>89044.239999999991</v>
      </c>
      <c r="X13" s="146">
        <f t="shared" si="7"/>
        <v>338044.24</v>
      </c>
      <c r="Y13" s="55">
        <v>245680</v>
      </c>
      <c r="Z13" s="40">
        <v>0.61216216216216213</v>
      </c>
      <c r="AA13" s="59">
        <v>97058</v>
      </c>
      <c r="AB13" s="399">
        <f t="shared" si="8"/>
        <v>342738</v>
      </c>
      <c r="AC13" s="571">
        <v>568806.44486130204</v>
      </c>
      <c r="AD13" s="563">
        <v>0.61216216216216202</v>
      </c>
      <c r="AE13" s="570">
        <v>605210.05733242503</v>
      </c>
      <c r="AF13" s="570">
        <f t="shared" si="0"/>
        <v>1174016.5021937271</v>
      </c>
      <c r="AG13" s="404">
        <f t="shared" si="9"/>
        <v>461289.39437895454</v>
      </c>
    </row>
    <row r="14" spans="1:37" s="240" customFormat="1" x14ac:dyDescent="0.2">
      <c r="A14" s="661" t="s">
        <v>9</v>
      </c>
      <c r="B14" s="662"/>
      <c r="C14" s="180"/>
      <c r="D14" s="180"/>
      <c r="E14" s="180"/>
      <c r="F14" s="180"/>
      <c r="G14" s="111"/>
      <c r="H14" s="118"/>
      <c r="I14" s="119"/>
      <c r="J14" s="111"/>
      <c r="K14" s="205" t="s">
        <v>9</v>
      </c>
      <c r="L14" s="205"/>
      <c r="M14" s="205"/>
      <c r="N14" s="205"/>
      <c r="O14" s="205"/>
      <c r="P14" s="291"/>
      <c r="Q14" s="205"/>
      <c r="R14" s="205"/>
      <c r="S14" s="205"/>
      <c r="T14" s="291"/>
      <c r="U14" s="205"/>
      <c r="V14" s="205"/>
      <c r="W14" s="245"/>
      <c r="X14" s="291"/>
      <c r="Y14" s="245"/>
      <c r="Z14" s="205"/>
      <c r="AA14" s="245"/>
      <c r="AB14" s="400"/>
      <c r="AC14" s="595"/>
      <c r="AD14" s="233"/>
      <c r="AE14" s="595"/>
      <c r="AF14" s="233"/>
      <c r="AG14" s="233"/>
      <c r="AI14" s="388"/>
      <c r="AK14" s="241"/>
    </row>
    <row r="15" spans="1:37" x14ac:dyDescent="0.2">
      <c r="A15" s="7">
        <v>9</v>
      </c>
      <c r="B15" s="13" t="s">
        <v>129</v>
      </c>
      <c r="C15" s="383">
        <v>482160</v>
      </c>
      <c r="D15" s="384">
        <f t="shared" ref="D15:D17" si="10">C15*9.28%+C15</f>
        <v>526904.44799999997</v>
      </c>
      <c r="E15" s="115">
        <v>618355</v>
      </c>
      <c r="F15" s="190">
        <f t="shared" ref="F15:F24" si="11">+E15*5.2%+E15</f>
        <v>650509.46</v>
      </c>
      <c r="G15" s="271">
        <v>598468.70319999999</v>
      </c>
      <c r="H15" s="243">
        <f t="shared" si="3"/>
        <v>628990.60706319998</v>
      </c>
      <c r="I15" s="158">
        <f t="shared" si="4"/>
        <v>602134.83835439989</v>
      </c>
      <c r="K15" s="133">
        <v>9</v>
      </c>
      <c r="L15" s="206" t="s">
        <v>129</v>
      </c>
      <c r="M15" s="122">
        <v>560160</v>
      </c>
      <c r="N15" s="40">
        <v>1.4864864864864864</v>
      </c>
      <c r="O15" s="41">
        <v>234605</v>
      </c>
      <c r="P15" s="146">
        <f t="shared" si="5"/>
        <v>794765</v>
      </c>
      <c r="Q15" s="122">
        <v>532930</v>
      </c>
      <c r="R15" s="40">
        <v>1.4864864864864864</v>
      </c>
      <c r="S15" s="41">
        <v>242984</v>
      </c>
      <c r="T15" s="146">
        <f t="shared" si="6"/>
        <v>775914</v>
      </c>
      <c r="U15" s="122">
        <v>540710</v>
      </c>
      <c r="V15" s="40">
        <v>1.4864864864864864</v>
      </c>
      <c r="W15" s="59">
        <v>209468.70319999999</v>
      </c>
      <c r="X15" s="146">
        <f t="shared" si="7"/>
        <v>750178.70319999999</v>
      </c>
      <c r="Y15" s="55">
        <v>579610</v>
      </c>
      <c r="Z15" s="40">
        <v>1.4864864864864864</v>
      </c>
      <c r="AA15" s="59">
        <v>230416</v>
      </c>
      <c r="AB15" s="399">
        <f t="shared" si="8"/>
        <v>810026</v>
      </c>
      <c r="AC15" s="571">
        <v>1686634.7625887301</v>
      </c>
      <c r="AD15" s="563">
        <v>1.48648648648649</v>
      </c>
      <c r="AE15" s="570">
        <v>35331.948154717997</v>
      </c>
      <c r="AF15" s="570">
        <f t="shared" ref="AF15:AF24" si="12">IF(AND(AC15="",AE15=""),"",SUM(AC15,AE15))</f>
        <v>1721966.710743448</v>
      </c>
      <c r="AG15" s="404">
        <f t="shared" si="9"/>
        <v>909164.20871630788</v>
      </c>
    </row>
    <row r="16" spans="1:37" x14ac:dyDescent="0.2">
      <c r="A16" s="7">
        <v>10</v>
      </c>
      <c r="B16" s="13" t="s">
        <v>11</v>
      </c>
      <c r="C16" s="383">
        <v>293020</v>
      </c>
      <c r="D16" s="384">
        <f t="shared" si="10"/>
        <v>320212.25599999999</v>
      </c>
      <c r="E16" s="115">
        <v>375820</v>
      </c>
      <c r="F16" s="190">
        <f t="shared" si="11"/>
        <v>395362.64</v>
      </c>
      <c r="G16" s="271">
        <v>363733.62880000001</v>
      </c>
      <c r="H16" s="243">
        <f t="shared" si="3"/>
        <v>382284.04386879998</v>
      </c>
      <c r="I16" s="158">
        <f t="shared" si="4"/>
        <v>365952.97995626664</v>
      </c>
      <c r="K16" s="133">
        <v>10</v>
      </c>
      <c r="L16" s="206" t="s">
        <v>11</v>
      </c>
      <c r="M16" s="122">
        <v>339840</v>
      </c>
      <c r="N16" s="40">
        <v>0.39594594594594595</v>
      </c>
      <c r="O16" s="41">
        <v>143062</v>
      </c>
      <c r="P16" s="146">
        <f t="shared" si="5"/>
        <v>482902</v>
      </c>
      <c r="Q16" s="122">
        <v>320960</v>
      </c>
      <c r="R16" s="40">
        <v>0.39594594594594595</v>
      </c>
      <c r="S16" s="41">
        <v>148171</v>
      </c>
      <c r="T16" s="146">
        <f t="shared" si="6"/>
        <v>469131</v>
      </c>
      <c r="U16" s="122">
        <v>328040</v>
      </c>
      <c r="V16" s="40">
        <v>0.39594594594594595</v>
      </c>
      <c r="W16" s="59">
        <v>127733.62880000001</v>
      </c>
      <c r="X16" s="146">
        <f t="shared" si="7"/>
        <v>455773.62880000001</v>
      </c>
      <c r="Y16" s="55">
        <v>351640</v>
      </c>
      <c r="Z16" s="40">
        <v>0.39594594594594595</v>
      </c>
      <c r="AA16" s="59">
        <v>145616</v>
      </c>
      <c r="AB16" s="399">
        <f t="shared" si="8"/>
        <v>497256</v>
      </c>
      <c r="AC16" s="571">
        <v>641349.87551027897</v>
      </c>
      <c r="AD16" s="563">
        <v>0.39594594594594601</v>
      </c>
      <c r="AE16" s="570">
        <v>23848.652825851401</v>
      </c>
      <c r="AF16" s="570">
        <f t="shared" si="12"/>
        <v>665198.52833613032</v>
      </c>
      <c r="AG16" s="404">
        <f t="shared" si="9"/>
        <v>489369.02284873277</v>
      </c>
    </row>
    <row r="17" spans="1:37" x14ac:dyDescent="0.2">
      <c r="A17" s="7">
        <v>11</v>
      </c>
      <c r="B17" s="13" t="s">
        <v>12</v>
      </c>
      <c r="C17" s="383">
        <v>510580</v>
      </c>
      <c r="D17" s="384">
        <f t="shared" si="10"/>
        <v>557961.82400000002</v>
      </c>
      <c r="E17" s="115">
        <v>654835</v>
      </c>
      <c r="F17" s="190">
        <f t="shared" si="11"/>
        <v>688886.42</v>
      </c>
      <c r="G17" s="271">
        <v>633775.50640000007</v>
      </c>
      <c r="H17" s="243">
        <f t="shared" si="3"/>
        <v>666098.05722640012</v>
      </c>
      <c r="I17" s="158">
        <f t="shared" si="4"/>
        <v>637648.76707546669</v>
      </c>
      <c r="K17" s="133">
        <v>11</v>
      </c>
      <c r="L17" s="206" t="s">
        <v>12</v>
      </c>
      <c r="M17" s="122">
        <v>580920</v>
      </c>
      <c r="N17" s="40">
        <v>0.96270270270270275</v>
      </c>
      <c r="O17" s="41">
        <v>243953</v>
      </c>
      <c r="P17" s="146">
        <f t="shared" si="5"/>
        <v>824873</v>
      </c>
      <c r="Q17" s="122">
        <v>568560</v>
      </c>
      <c r="R17" s="40">
        <v>0.96270270270270275</v>
      </c>
      <c r="S17" s="41">
        <v>252824</v>
      </c>
      <c r="T17" s="146">
        <f t="shared" si="6"/>
        <v>821384</v>
      </c>
      <c r="U17" s="122">
        <v>585040</v>
      </c>
      <c r="V17" s="40">
        <v>0.96270270270270275</v>
      </c>
      <c r="W17" s="59">
        <v>221775.50640000007</v>
      </c>
      <c r="X17" s="146">
        <f t="shared" si="7"/>
        <v>806815.50640000007</v>
      </c>
      <c r="Y17" s="55">
        <v>613880</v>
      </c>
      <c r="Z17" s="40">
        <v>0.96270270270270275</v>
      </c>
      <c r="AA17" s="59">
        <v>248389</v>
      </c>
      <c r="AB17" s="399">
        <f t="shared" si="8"/>
        <v>862269</v>
      </c>
      <c r="AC17" s="571">
        <v>567351.69692048</v>
      </c>
      <c r="AD17" s="563">
        <v>0.96270270270270297</v>
      </c>
      <c r="AE17" s="570">
        <v>78661.453933433499</v>
      </c>
      <c r="AF17" s="570">
        <f t="shared" si="12"/>
        <v>646013.15085391351</v>
      </c>
      <c r="AG17" s="404">
        <f t="shared" si="9"/>
        <v>766500.57072156342</v>
      </c>
    </row>
    <row r="18" spans="1:37" x14ac:dyDescent="0.2">
      <c r="A18" s="7">
        <v>12</v>
      </c>
      <c r="B18" s="13" t="s">
        <v>13</v>
      </c>
      <c r="C18" s="266" t="s">
        <v>593</v>
      </c>
      <c r="D18" s="267" t="s">
        <v>593</v>
      </c>
      <c r="E18" s="115">
        <v>245100</v>
      </c>
      <c r="F18" s="190">
        <f t="shared" si="11"/>
        <v>257845.2</v>
      </c>
      <c r="G18" s="271">
        <v>237217.584</v>
      </c>
      <c r="H18" s="243">
        <f t="shared" si="3"/>
        <v>249315.680784</v>
      </c>
      <c r="I18" s="158">
        <f t="shared" si="4"/>
        <v>253580.44039200002</v>
      </c>
      <c r="K18" s="133">
        <v>12</v>
      </c>
      <c r="L18" s="206" t="s">
        <v>13</v>
      </c>
      <c r="M18" s="122">
        <v>214060</v>
      </c>
      <c r="N18" s="40">
        <v>0.44459459459459461</v>
      </c>
      <c r="O18" s="41">
        <v>93204</v>
      </c>
      <c r="P18" s="146">
        <f t="shared" si="5"/>
        <v>307264</v>
      </c>
      <c r="Q18" s="122">
        <v>209440</v>
      </c>
      <c r="R18" s="40">
        <v>0.44459459459459461</v>
      </c>
      <c r="S18" s="41">
        <v>94868</v>
      </c>
      <c r="T18" s="146">
        <f t="shared" si="6"/>
        <v>304308</v>
      </c>
      <c r="U18" s="122">
        <v>215600</v>
      </c>
      <c r="V18" s="40">
        <v>0.44459459459459461</v>
      </c>
      <c r="W18" s="59">
        <v>83217.584000000003</v>
      </c>
      <c r="X18" s="146">
        <f t="shared" si="7"/>
        <v>298817.58400000003</v>
      </c>
      <c r="Y18" s="55">
        <v>229460</v>
      </c>
      <c r="Z18" s="40">
        <v>0.44459459459459461</v>
      </c>
      <c r="AA18" s="59">
        <v>92372</v>
      </c>
      <c r="AB18" s="399">
        <f t="shared" si="8"/>
        <v>321832</v>
      </c>
      <c r="AC18" s="571">
        <v>273169.335554305</v>
      </c>
      <c r="AD18" s="563">
        <v>0.44459459459459499</v>
      </c>
      <c r="AE18" s="570">
        <v>21352.466998061402</v>
      </c>
      <c r="AF18" s="570">
        <f t="shared" si="12"/>
        <v>294521.8025523664</v>
      </c>
      <c r="AG18" s="404">
        <f t="shared" si="9"/>
        <v>296720.63782406104</v>
      </c>
    </row>
    <row r="19" spans="1:37" x14ac:dyDescent="0.2">
      <c r="A19" s="7">
        <v>13</v>
      </c>
      <c r="B19" s="13" t="s">
        <v>130</v>
      </c>
      <c r="C19" s="383">
        <v>106820</v>
      </c>
      <c r="D19" s="384">
        <f t="shared" ref="D19" si="13">C19*9.28%+C19</f>
        <v>116732.89599999999</v>
      </c>
      <c r="E19" s="115">
        <v>137085</v>
      </c>
      <c r="F19" s="190">
        <f t="shared" si="11"/>
        <v>144213.42000000001</v>
      </c>
      <c r="G19" s="271">
        <v>132676.34640000001</v>
      </c>
      <c r="H19" s="243">
        <f t="shared" si="3"/>
        <v>139442.84006640001</v>
      </c>
      <c r="I19" s="158">
        <f t="shared" si="4"/>
        <v>133463.05202213334</v>
      </c>
      <c r="K19" s="133">
        <v>13</v>
      </c>
      <c r="L19" s="206" t="s">
        <v>130</v>
      </c>
      <c r="M19" s="122">
        <v>122980</v>
      </c>
      <c r="N19" s="40">
        <v>0.44459459459459461</v>
      </c>
      <c r="O19" s="41">
        <v>51811</v>
      </c>
      <c r="P19" s="146">
        <f t="shared" si="5"/>
        <v>174791</v>
      </c>
      <c r="Q19" s="122">
        <v>108360</v>
      </c>
      <c r="R19" s="40">
        <v>0.44459459459459461</v>
      </c>
      <c r="S19" s="41">
        <v>52744</v>
      </c>
      <c r="T19" s="146">
        <f t="shared" si="6"/>
        <v>161104</v>
      </c>
      <c r="U19" s="122">
        <v>124700</v>
      </c>
      <c r="V19" s="40">
        <v>0.44459459459459461</v>
      </c>
      <c r="W19" s="59">
        <v>46676.346400000009</v>
      </c>
      <c r="X19" s="146">
        <f t="shared" si="7"/>
        <v>171376.34640000001</v>
      </c>
      <c r="Y19" s="55">
        <v>124700</v>
      </c>
      <c r="Z19" s="40">
        <v>0.44459459459459461</v>
      </c>
      <c r="AA19" s="59">
        <v>52744</v>
      </c>
      <c r="AB19" s="399">
        <f t="shared" si="8"/>
        <v>177444</v>
      </c>
      <c r="AC19" s="571">
        <v>1338756.03834022</v>
      </c>
      <c r="AD19" s="563">
        <v>0.44459459459459499</v>
      </c>
      <c r="AE19" s="570">
        <v>58051.231662511404</v>
      </c>
      <c r="AF19" s="570">
        <f t="shared" si="12"/>
        <v>1396807.2700027314</v>
      </c>
      <c r="AG19" s="404">
        <f t="shared" si="9"/>
        <v>369164.27807081077</v>
      </c>
    </row>
    <row r="20" spans="1:37" x14ac:dyDescent="0.2">
      <c r="A20" s="7">
        <v>14</v>
      </c>
      <c r="B20" s="13" t="s">
        <v>201</v>
      </c>
      <c r="C20" s="383">
        <v>250880</v>
      </c>
      <c r="D20" s="384">
        <f t="shared" ref="D20" si="14">C20*9.28%+C20</f>
        <v>274161.66399999999</v>
      </c>
      <c r="E20" s="115">
        <v>321765</v>
      </c>
      <c r="F20" s="190">
        <f t="shared" si="11"/>
        <v>338496.78</v>
      </c>
      <c r="G20" s="271">
        <v>311417.03760000004</v>
      </c>
      <c r="H20" s="243">
        <f t="shared" si="3"/>
        <v>327299.30651760002</v>
      </c>
      <c r="I20" s="158">
        <f t="shared" si="4"/>
        <v>313319.25017253333</v>
      </c>
      <c r="K20" s="133">
        <v>14</v>
      </c>
      <c r="L20" s="206" t="s">
        <v>201</v>
      </c>
      <c r="M20" s="123">
        <v>290880</v>
      </c>
      <c r="N20" s="40">
        <v>0.23756756756756756</v>
      </c>
      <c r="O20" s="41">
        <v>120359</v>
      </c>
      <c r="P20" s="146">
        <f t="shared" si="5"/>
        <v>411239</v>
      </c>
      <c r="Q20" s="123">
        <v>266640</v>
      </c>
      <c r="R20" s="40">
        <v>0.23756756756756756</v>
      </c>
      <c r="S20" s="41">
        <v>123641</v>
      </c>
      <c r="T20" s="146">
        <f t="shared" si="6"/>
        <v>390281</v>
      </c>
      <c r="U20" s="123">
        <v>288860</v>
      </c>
      <c r="V20" s="40">
        <v>0.23756756756756756</v>
      </c>
      <c r="W20" s="59">
        <v>109417.03760000004</v>
      </c>
      <c r="X20" s="146">
        <f t="shared" si="7"/>
        <v>398277.03760000004</v>
      </c>
      <c r="Y20" s="55">
        <v>305020</v>
      </c>
      <c r="Z20" s="40">
        <v>0.23756756756756756</v>
      </c>
      <c r="AA20" s="59">
        <v>124735</v>
      </c>
      <c r="AB20" s="399">
        <f t="shared" si="8"/>
        <v>429755</v>
      </c>
      <c r="AC20" s="571">
        <v>1401407.1829916099</v>
      </c>
      <c r="AD20" s="563">
        <v>0.237567567567568</v>
      </c>
      <c r="AE20" s="570">
        <v>51085.8985218569</v>
      </c>
      <c r="AF20" s="570">
        <f t="shared" si="12"/>
        <v>1452493.0815134668</v>
      </c>
      <c r="AG20" s="404">
        <f t="shared" si="9"/>
        <v>565894.06154766667</v>
      </c>
    </row>
    <row r="21" spans="1:37" x14ac:dyDescent="0.2">
      <c r="A21" s="7">
        <v>15</v>
      </c>
      <c r="B21" s="13" t="s">
        <v>204</v>
      </c>
      <c r="C21" s="383">
        <v>589960</v>
      </c>
      <c r="D21" s="384">
        <f t="shared" ref="D21" si="15">C21*9.28%+C21</f>
        <v>644708.28799999994</v>
      </c>
      <c r="E21" s="115">
        <v>756675</v>
      </c>
      <c r="F21" s="190">
        <f t="shared" si="11"/>
        <v>796022.1</v>
      </c>
      <c r="G21" s="271">
        <v>732340.33199999994</v>
      </c>
      <c r="H21" s="243">
        <f t="shared" si="3"/>
        <v>769689.68893199996</v>
      </c>
      <c r="I21" s="158">
        <f t="shared" si="4"/>
        <v>736806.69231066667</v>
      </c>
      <c r="K21" s="133">
        <v>15</v>
      </c>
      <c r="L21" s="206" t="s">
        <v>204</v>
      </c>
      <c r="M21" s="122">
        <v>666400</v>
      </c>
      <c r="N21" s="40">
        <v>0.23756756756756756</v>
      </c>
      <c r="O21" s="41">
        <v>284538</v>
      </c>
      <c r="P21" s="146">
        <f t="shared" si="5"/>
        <v>950938</v>
      </c>
      <c r="Q21" s="122">
        <v>637840</v>
      </c>
      <c r="R21" s="40">
        <v>0.23756756756756756</v>
      </c>
      <c r="S21" s="41">
        <v>292228</v>
      </c>
      <c r="T21" s="146">
        <f t="shared" si="6"/>
        <v>930068</v>
      </c>
      <c r="U21" s="122">
        <v>666400</v>
      </c>
      <c r="V21" s="40">
        <v>0.23756756756756756</v>
      </c>
      <c r="W21" s="59">
        <v>256340.33199999994</v>
      </c>
      <c r="X21" s="146">
        <f t="shared" si="7"/>
        <v>922740.33199999994</v>
      </c>
      <c r="Y21" s="55">
        <v>718760</v>
      </c>
      <c r="Z21" s="40">
        <v>0.23756756756756756</v>
      </c>
      <c r="AA21" s="59">
        <v>279411</v>
      </c>
      <c r="AB21" s="399">
        <f t="shared" si="8"/>
        <v>998171</v>
      </c>
      <c r="AC21" s="571">
        <v>1322268.89501091</v>
      </c>
      <c r="AD21" s="563">
        <v>0.237567567567568</v>
      </c>
      <c r="AE21" s="570">
        <v>68273.260526685495</v>
      </c>
      <c r="AF21" s="570">
        <f t="shared" si="12"/>
        <v>1390542.1555375955</v>
      </c>
      <c r="AG21" s="404">
        <f t="shared" si="9"/>
        <v>988211.02997471055</v>
      </c>
    </row>
    <row r="22" spans="1:37" x14ac:dyDescent="0.2">
      <c r="A22" s="7">
        <v>16</v>
      </c>
      <c r="B22" s="13" t="s">
        <v>205</v>
      </c>
      <c r="C22" s="383">
        <v>332220</v>
      </c>
      <c r="D22" s="384">
        <f t="shared" ref="D22" si="16">C22*9.28%+C22</f>
        <v>363050.016</v>
      </c>
      <c r="E22" s="115">
        <v>426075</v>
      </c>
      <c r="F22" s="190">
        <f t="shared" si="11"/>
        <v>448230.9</v>
      </c>
      <c r="G22" s="271">
        <v>412372.42800000001</v>
      </c>
      <c r="H22" s="243">
        <f t="shared" si="3"/>
        <v>433403.42182799999</v>
      </c>
      <c r="I22" s="158">
        <f t="shared" si="4"/>
        <v>414894.77927600004</v>
      </c>
      <c r="K22" s="133">
        <v>16</v>
      </c>
      <c r="L22" s="206" t="s">
        <v>205</v>
      </c>
      <c r="M22" s="123">
        <v>369840</v>
      </c>
      <c r="N22" s="40">
        <v>0.75897435897435894</v>
      </c>
      <c r="O22" s="41">
        <v>158810</v>
      </c>
      <c r="P22" s="146">
        <f t="shared" si="5"/>
        <v>528650</v>
      </c>
      <c r="Q22" s="123">
        <v>348400</v>
      </c>
      <c r="R22" s="40">
        <v>0.75897435897435894</v>
      </c>
      <c r="S22" s="41">
        <v>167472</v>
      </c>
      <c r="T22" s="146">
        <f t="shared" si="6"/>
        <v>515872</v>
      </c>
      <c r="U22" s="123">
        <v>380560</v>
      </c>
      <c r="V22" s="40">
        <v>0.75897435897435894</v>
      </c>
      <c r="W22" s="59">
        <v>144372.42800000001</v>
      </c>
      <c r="X22" s="146">
        <f t="shared" si="7"/>
        <v>524932.42800000007</v>
      </c>
      <c r="Y22" s="55">
        <v>399320</v>
      </c>
      <c r="Z22" s="40">
        <v>0.75897435897435894</v>
      </c>
      <c r="AA22" s="59">
        <v>163141</v>
      </c>
      <c r="AB22" s="399">
        <f t="shared" si="8"/>
        <v>562461</v>
      </c>
      <c r="AC22" s="571">
        <v>1023851.60075034</v>
      </c>
      <c r="AD22" s="563">
        <v>0.75897435897435905</v>
      </c>
      <c r="AE22" s="570">
        <v>80688.079453658298</v>
      </c>
      <c r="AF22" s="570">
        <f t="shared" si="12"/>
        <v>1104539.6802039982</v>
      </c>
      <c r="AG22" s="404">
        <f t="shared" si="9"/>
        <v>608558.31457999966</v>
      </c>
    </row>
    <row r="23" spans="1:37" x14ac:dyDescent="0.2">
      <c r="A23" s="7">
        <v>17</v>
      </c>
      <c r="B23" s="13" t="s">
        <v>17</v>
      </c>
      <c r="C23" s="383">
        <v>63700</v>
      </c>
      <c r="D23" s="384">
        <f t="shared" ref="D23" si="17">C23*9.28%+C23</f>
        <v>69611.360000000001</v>
      </c>
      <c r="E23" s="115">
        <v>81700</v>
      </c>
      <c r="F23" s="190">
        <f t="shared" si="11"/>
        <v>85948.4</v>
      </c>
      <c r="G23" s="271">
        <v>58696</v>
      </c>
      <c r="H23" s="243">
        <f t="shared" si="3"/>
        <v>61689.495999999999</v>
      </c>
      <c r="I23" s="158">
        <f t="shared" si="4"/>
        <v>72416.418666666665</v>
      </c>
      <c r="K23" s="133">
        <v>17</v>
      </c>
      <c r="L23" s="206" t="s">
        <v>17</v>
      </c>
      <c r="M23" s="122">
        <v>53580</v>
      </c>
      <c r="N23" s="40">
        <v>0.69324324324324327</v>
      </c>
      <c r="O23" s="41">
        <v>23180</v>
      </c>
      <c r="P23" s="146">
        <f t="shared" si="5"/>
        <v>76760</v>
      </c>
      <c r="Q23" s="122">
        <v>50160</v>
      </c>
      <c r="R23" s="40">
        <v>0.69324324324324327</v>
      </c>
      <c r="S23" s="41">
        <v>23593</v>
      </c>
      <c r="T23" s="146">
        <f t="shared" si="6"/>
        <v>73753</v>
      </c>
      <c r="U23" s="122">
        <v>56240</v>
      </c>
      <c r="V23" s="40">
        <v>0.69324324324324327</v>
      </c>
      <c r="W23" s="59">
        <v>20696</v>
      </c>
      <c r="X23" s="146">
        <f t="shared" si="7"/>
        <v>76936</v>
      </c>
      <c r="Y23" s="55">
        <v>57000</v>
      </c>
      <c r="Z23" s="40">
        <v>0.69324324324324327</v>
      </c>
      <c r="AA23" s="59">
        <v>23593</v>
      </c>
      <c r="AB23" s="399">
        <f t="shared" si="8"/>
        <v>80593</v>
      </c>
      <c r="AC23" s="571">
        <v>65948.573317252405</v>
      </c>
      <c r="AD23" s="563">
        <v>0.69324324324324305</v>
      </c>
      <c r="AE23" s="570">
        <v>8762.9166795299097</v>
      </c>
      <c r="AF23" s="570">
        <f t="shared" si="12"/>
        <v>74711.489996782315</v>
      </c>
      <c r="AG23" s="404">
        <f t="shared" si="9"/>
        <v>75861.651443908166</v>
      </c>
    </row>
    <row r="24" spans="1:37" x14ac:dyDescent="0.2">
      <c r="A24" s="7">
        <v>18</v>
      </c>
      <c r="B24" s="13" t="s">
        <v>144</v>
      </c>
      <c r="C24" s="383">
        <v>37240</v>
      </c>
      <c r="D24" s="384">
        <f t="shared" ref="D24" si="18">C24*9.28%+C24</f>
        <v>40695.872000000003</v>
      </c>
      <c r="E24" s="115">
        <v>47785</v>
      </c>
      <c r="F24" s="190">
        <f t="shared" si="11"/>
        <v>50269.82</v>
      </c>
      <c r="G24" s="271">
        <v>44988</v>
      </c>
      <c r="H24" s="243">
        <f t="shared" si="3"/>
        <v>47282.387999999999</v>
      </c>
      <c r="I24" s="158">
        <f t="shared" si="4"/>
        <v>46082.693333333336</v>
      </c>
      <c r="K24" s="133">
        <v>18</v>
      </c>
      <c r="L24" s="206" t="s">
        <v>144</v>
      </c>
      <c r="M24" s="266" t="s">
        <v>593</v>
      </c>
      <c r="N24" s="40">
        <v>1.1797297297297298</v>
      </c>
      <c r="O24" s="41">
        <v>49937</v>
      </c>
      <c r="P24" s="146">
        <f>+O24</f>
        <v>49937</v>
      </c>
      <c r="Q24" s="266" t="s">
        <v>593</v>
      </c>
      <c r="R24" s="40">
        <v>1.1797297297297298</v>
      </c>
      <c r="S24" s="41">
        <v>52186</v>
      </c>
      <c r="T24" s="146">
        <f>+S24</f>
        <v>52186</v>
      </c>
      <c r="U24" s="266" t="s">
        <v>593</v>
      </c>
      <c r="V24" s="40">
        <v>1.1797297297297298</v>
      </c>
      <c r="W24" s="59">
        <v>44988</v>
      </c>
      <c r="X24" s="146">
        <f>+W24</f>
        <v>44988</v>
      </c>
      <c r="Y24" s="266" t="s">
        <v>593</v>
      </c>
      <c r="Z24" s="40">
        <v>1.1797297297297298</v>
      </c>
      <c r="AA24" s="59">
        <v>49487</v>
      </c>
      <c r="AB24" s="399">
        <f>+AA24</f>
        <v>49487</v>
      </c>
      <c r="AC24" s="266" t="s">
        <v>593</v>
      </c>
      <c r="AD24" s="563">
        <v>1.17972972972973</v>
      </c>
      <c r="AE24" s="570">
        <v>74554.862135153802</v>
      </c>
      <c r="AF24" s="570">
        <f t="shared" si="12"/>
        <v>74554.862135153802</v>
      </c>
      <c r="AG24" s="404">
        <f t="shared" si="9"/>
        <v>52872.592578081189</v>
      </c>
    </row>
    <row r="25" spans="1:37" s="240" customFormat="1" x14ac:dyDescent="0.2">
      <c r="A25" s="661" t="s">
        <v>19</v>
      </c>
      <c r="B25" s="662"/>
      <c r="C25" s="180"/>
      <c r="D25" s="180"/>
      <c r="E25" s="180"/>
      <c r="F25" s="180"/>
      <c r="G25" s="111"/>
      <c r="H25" s="118"/>
      <c r="I25" s="119"/>
      <c r="J25" s="111"/>
      <c r="K25" s="205" t="s">
        <v>19</v>
      </c>
      <c r="L25" s="205"/>
      <c r="M25" s="205"/>
      <c r="N25" s="205"/>
      <c r="O25" s="205"/>
      <c r="P25" s="291"/>
      <c r="Q25" s="205"/>
      <c r="R25" s="205"/>
      <c r="S25" s="205"/>
      <c r="T25" s="291"/>
      <c r="U25" s="205"/>
      <c r="V25" s="205"/>
      <c r="W25" s="245"/>
      <c r="X25" s="291"/>
      <c r="Y25" s="245"/>
      <c r="Z25" s="205"/>
      <c r="AA25" s="245"/>
      <c r="AB25" s="400"/>
      <c r="AC25" s="595"/>
      <c r="AD25" s="233"/>
      <c r="AE25" s="595"/>
      <c r="AF25" s="233"/>
      <c r="AG25" s="233"/>
      <c r="AI25" s="388"/>
      <c r="AK25" s="241"/>
    </row>
    <row r="26" spans="1:37" x14ac:dyDescent="0.2">
      <c r="A26" s="7">
        <v>19</v>
      </c>
      <c r="B26" s="13" t="s">
        <v>20</v>
      </c>
      <c r="C26" s="383">
        <v>19600</v>
      </c>
      <c r="D26" s="384">
        <f t="shared" ref="D26:D31" si="19">C26*9.28%+C26</f>
        <v>21418.880000000001</v>
      </c>
      <c r="E26" s="115">
        <v>25175</v>
      </c>
      <c r="F26" s="190">
        <f t="shared" ref="F26:F31" si="20">+E26*5.2%+E26</f>
        <v>26484.1</v>
      </c>
      <c r="G26" s="271">
        <v>24365.371999999999</v>
      </c>
      <c r="H26" s="243">
        <f t="shared" si="3"/>
        <v>25608.005971999999</v>
      </c>
      <c r="I26" s="158">
        <f t="shared" si="4"/>
        <v>24503.661990666664</v>
      </c>
      <c r="K26" s="133">
        <v>19</v>
      </c>
      <c r="L26" s="206" t="s">
        <v>20</v>
      </c>
      <c r="M26" s="266" t="s">
        <v>593</v>
      </c>
      <c r="N26" s="40">
        <v>0.45648648648648649</v>
      </c>
      <c r="O26" s="41">
        <v>26802</v>
      </c>
      <c r="P26" s="146">
        <f t="shared" ref="P26:P27" si="21">+O26</f>
        <v>26802</v>
      </c>
      <c r="Q26" s="266" t="s">
        <v>593</v>
      </c>
      <c r="R26" s="40">
        <v>0.45648648648648649</v>
      </c>
      <c r="S26" s="41">
        <v>27533</v>
      </c>
      <c r="T26" s="146">
        <f t="shared" ref="T26:T27" si="22">+S26</f>
        <v>27533</v>
      </c>
      <c r="U26" s="266" t="s">
        <v>593</v>
      </c>
      <c r="V26" s="40">
        <v>0.45648648648648649</v>
      </c>
      <c r="W26" s="59">
        <v>24365.371999999999</v>
      </c>
      <c r="X26" s="146">
        <f t="shared" ref="X26:X27" si="23">+W26</f>
        <v>24365.371999999999</v>
      </c>
      <c r="Y26" s="266" t="s">
        <v>593</v>
      </c>
      <c r="Z26" s="40">
        <v>0.45648648648648649</v>
      </c>
      <c r="AA26" s="59">
        <v>26315</v>
      </c>
      <c r="AB26" s="399">
        <f t="shared" ref="AB26:AB27" si="24">+AA26</f>
        <v>26315</v>
      </c>
      <c r="AC26" s="266" t="s">
        <v>593</v>
      </c>
      <c r="AD26" s="563">
        <v>0.45648648648648599</v>
      </c>
      <c r="AE26" s="570">
        <v>35241.268866406703</v>
      </c>
      <c r="AF26" s="570">
        <f t="shared" ref="AF26:AF31" si="25">IF(AND(AC26="",AE26=""),"",SUM(AC26,AE26))</f>
        <v>35241.268866406703</v>
      </c>
      <c r="AG26" s="404">
        <f t="shared" si="9"/>
        <v>27460.050476178894</v>
      </c>
    </row>
    <row r="27" spans="1:37" x14ac:dyDescent="0.2">
      <c r="A27" s="7">
        <v>20</v>
      </c>
      <c r="B27" s="13" t="s">
        <v>21</v>
      </c>
      <c r="C27" s="383">
        <v>23520</v>
      </c>
      <c r="D27" s="384">
        <f t="shared" si="19"/>
        <v>25702.655999999999</v>
      </c>
      <c r="E27" s="115">
        <v>30210</v>
      </c>
      <c r="F27" s="190">
        <f t="shared" si="20"/>
        <v>31780.92</v>
      </c>
      <c r="G27" s="271">
        <v>29238.446399999997</v>
      </c>
      <c r="H27" s="243">
        <f t="shared" si="3"/>
        <v>30729.607166399997</v>
      </c>
      <c r="I27" s="158">
        <f t="shared" si="4"/>
        <v>29404.394388800003</v>
      </c>
      <c r="K27" s="133">
        <v>20</v>
      </c>
      <c r="L27" s="206" t="s">
        <v>21</v>
      </c>
      <c r="M27" s="266" t="s">
        <v>593</v>
      </c>
      <c r="N27" s="40">
        <v>0.45648648648648649</v>
      </c>
      <c r="O27" s="41">
        <v>32162</v>
      </c>
      <c r="P27" s="146">
        <f t="shared" si="21"/>
        <v>32162</v>
      </c>
      <c r="Q27" s="266" t="s">
        <v>593</v>
      </c>
      <c r="R27" s="40">
        <v>0.45648648648648649</v>
      </c>
      <c r="S27" s="41">
        <v>32747</v>
      </c>
      <c r="T27" s="146">
        <f t="shared" si="22"/>
        <v>32747</v>
      </c>
      <c r="U27" s="266" t="s">
        <v>593</v>
      </c>
      <c r="V27" s="40">
        <v>0.45648648648648649</v>
      </c>
      <c r="W27" s="59">
        <v>29238.446399999997</v>
      </c>
      <c r="X27" s="146">
        <f t="shared" si="23"/>
        <v>29238.446399999997</v>
      </c>
      <c r="Y27" s="266" t="s">
        <v>593</v>
      </c>
      <c r="Z27" s="40">
        <v>0.45648648648648649</v>
      </c>
      <c r="AA27" s="59">
        <v>32747</v>
      </c>
      <c r="AB27" s="399">
        <f t="shared" si="24"/>
        <v>32747</v>
      </c>
      <c r="AC27" s="266" t="s">
        <v>593</v>
      </c>
      <c r="AD27" s="563">
        <v>0.45648648648648599</v>
      </c>
      <c r="AE27" s="570">
        <v>41506.383331545701</v>
      </c>
      <c r="AF27" s="570">
        <f t="shared" si="25"/>
        <v>41506.383331545701</v>
      </c>
      <c r="AG27" s="404">
        <f t="shared" si="9"/>
        <v>32967.537353390951</v>
      </c>
    </row>
    <row r="28" spans="1:37" x14ac:dyDescent="0.2">
      <c r="A28" s="7">
        <v>21</v>
      </c>
      <c r="B28" s="13" t="s">
        <v>22</v>
      </c>
      <c r="C28" s="383">
        <v>122500</v>
      </c>
      <c r="D28" s="384">
        <f t="shared" si="19"/>
        <v>133868</v>
      </c>
      <c r="E28" s="115">
        <v>157130</v>
      </c>
      <c r="F28" s="190">
        <f t="shared" si="20"/>
        <v>165300.76</v>
      </c>
      <c r="G28" s="271">
        <v>152076.6992</v>
      </c>
      <c r="H28" s="243">
        <f t="shared" si="3"/>
        <v>159832.61085920001</v>
      </c>
      <c r="I28" s="158">
        <f t="shared" si="4"/>
        <v>153000.45695306666</v>
      </c>
      <c r="K28" s="133">
        <v>21</v>
      </c>
      <c r="L28" s="206" t="s">
        <v>22</v>
      </c>
      <c r="M28" s="122">
        <v>143550</v>
      </c>
      <c r="N28" s="40">
        <v>0.55567567567567566</v>
      </c>
      <c r="O28" s="41">
        <v>58384</v>
      </c>
      <c r="P28" s="146">
        <f t="shared" si="5"/>
        <v>201934</v>
      </c>
      <c r="Q28" s="122">
        <v>132660</v>
      </c>
      <c r="R28" s="40">
        <v>0.55567567567567566</v>
      </c>
      <c r="S28" s="41">
        <v>60507</v>
      </c>
      <c r="T28" s="146">
        <f t="shared" si="6"/>
        <v>193167</v>
      </c>
      <c r="U28" s="122">
        <v>141570</v>
      </c>
      <c r="V28" s="40">
        <v>0.55567567567567566</v>
      </c>
      <c r="W28" s="59">
        <v>53076.699200000003</v>
      </c>
      <c r="X28" s="146">
        <f t="shared" si="7"/>
        <v>194646.6992</v>
      </c>
      <c r="Y28" s="55">
        <v>144540</v>
      </c>
      <c r="Z28" s="40">
        <v>0.55567567567567566</v>
      </c>
      <c r="AA28" s="59">
        <v>57323</v>
      </c>
      <c r="AB28" s="399">
        <f t="shared" si="8"/>
        <v>201863</v>
      </c>
      <c r="AC28" s="571">
        <v>174763.71929071899</v>
      </c>
      <c r="AD28" s="563">
        <v>0.555675675675676</v>
      </c>
      <c r="AE28" s="570">
        <v>44985.170574030803</v>
      </c>
      <c r="AF28" s="570">
        <f t="shared" si="25"/>
        <v>219748.8898647498</v>
      </c>
      <c r="AG28" s="404">
        <f t="shared" si="9"/>
        <v>194060.00766963608</v>
      </c>
    </row>
    <row r="29" spans="1:37" x14ac:dyDescent="0.2">
      <c r="A29" s="7">
        <v>22</v>
      </c>
      <c r="B29" s="13" t="s">
        <v>23</v>
      </c>
      <c r="C29" s="383">
        <v>143080</v>
      </c>
      <c r="D29" s="384">
        <f t="shared" si="19"/>
        <v>156357.82399999999</v>
      </c>
      <c r="E29" s="115">
        <v>183540</v>
      </c>
      <c r="F29" s="190">
        <f t="shared" si="20"/>
        <v>193084.08</v>
      </c>
      <c r="G29" s="271">
        <v>177637.35359999997</v>
      </c>
      <c r="H29" s="243">
        <f t="shared" si="3"/>
        <v>186696.85863359997</v>
      </c>
      <c r="I29" s="158">
        <f t="shared" si="4"/>
        <v>178712.92087786665</v>
      </c>
      <c r="K29" s="133">
        <v>22</v>
      </c>
      <c r="L29" s="206" t="s">
        <v>23</v>
      </c>
      <c r="M29" s="122">
        <v>165600</v>
      </c>
      <c r="N29" s="40">
        <v>0.63405405405405402</v>
      </c>
      <c r="O29" s="41">
        <v>70154</v>
      </c>
      <c r="P29" s="146">
        <f t="shared" si="5"/>
        <v>235754</v>
      </c>
      <c r="Q29" s="122">
        <v>143750</v>
      </c>
      <c r="R29" s="40">
        <v>0.63405405405405402</v>
      </c>
      <c r="S29" s="41">
        <v>71407</v>
      </c>
      <c r="T29" s="146">
        <f t="shared" si="6"/>
        <v>215157</v>
      </c>
      <c r="U29" s="122">
        <v>163300</v>
      </c>
      <c r="V29" s="40">
        <v>0.63405405405405402</v>
      </c>
      <c r="W29" s="59">
        <v>62637.353599999973</v>
      </c>
      <c r="X29" s="146">
        <f t="shared" si="7"/>
        <v>225937.35359999997</v>
      </c>
      <c r="Y29" s="55">
        <v>167900</v>
      </c>
      <c r="Z29" s="40">
        <v>0.63405405405405402</v>
      </c>
      <c r="AA29" s="59">
        <v>70154</v>
      </c>
      <c r="AB29" s="399">
        <f t="shared" si="8"/>
        <v>238054</v>
      </c>
      <c r="AC29" s="571">
        <v>346230.00991557498</v>
      </c>
      <c r="AD29" s="563">
        <v>0.63405405405405402</v>
      </c>
      <c r="AE29" s="570">
        <v>86846.027487156694</v>
      </c>
      <c r="AF29" s="570">
        <f t="shared" si="25"/>
        <v>433076.03740273166</v>
      </c>
      <c r="AG29" s="404">
        <f t="shared" si="9"/>
        <v>254448.55198009973</v>
      </c>
    </row>
    <row r="30" spans="1:37" x14ac:dyDescent="0.2">
      <c r="A30" s="7">
        <v>23</v>
      </c>
      <c r="B30" s="13" t="s">
        <v>24</v>
      </c>
      <c r="C30" s="383">
        <v>109760</v>
      </c>
      <c r="D30" s="384">
        <f t="shared" si="19"/>
        <v>119945.728</v>
      </c>
      <c r="E30" s="115">
        <v>140790</v>
      </c>
      <c r="F30" s="190">
        <f t="shared" si="20"/>
        <v>148111.07999999999</v>
      </c>
      <c r="G30" s="271">
        <v>136262.1936</v>
      </c>
      <c r="H30" s="243">
        <f t="shared" si="3"/>
        <v>143211.5654736</v>
      </c>
      <c r="I30" s="158">
        <f t="shared" si="4"/>
        <v>137089.45782453331</v>
      </c>
      <c r="K30" s="133">
        <v>23</v>
      </c>
      <c r="L30" s="206" t="s">
        <v>24</v>
      </c>
      <c r="M30" s="122">
        <v>121930</v>
      </c>
      <c r="N30" s="40">
        <v>0.23378378378378378</v>
      </c>
      <c r="O30" s="41">
        <v>52934</v>
      </c>
      <c r="P30" s="146">
        <f t="shared" si="5"/>
        <v>174864</v>
      </c>
      <c r="Q30" s="122">
        <v>120150</v>
      </c>
      <c r="R30" s="40">
        <v>0.23378378378378378</v>
      </c>
      <c r="S30" s="41">
        <v>53879</v>
      </c>
      <c r="T30" s="146">
        <f t="shared" si="6"/>
        <v>174029</v>
      </c>
      <c r="U30" s="122">
        <v>122820</v>
      </c>
      <c r="V30" s="40">
        <v>0.23378378378378378</v>
      </c>
      <c r="W30" s="59">
        <v>47262.193599999999</v>
      </c>
      <c r="X30" s="146">
        <f t="shared" si="7"/>
        <v>170082.1936</v>
      </c>
      <c r="Y30" s="55">
        <v>129940</v>
      </c>
      <c r="Z30" s="40">
        <v>0.23378378378378378</v>
      </c>
      <c r="AA30" s="59">
        <v>53406</v>
      </c>
      <c r="AB30" s="399">
        <f t="shared" si="8"/>
        <v>183346</v>
      </c>
      <c r="AC30" s="571">
        <v>306660.86592522397</v>
      </c>
      <c r="AD30" s="563">
        <v>0.233783783783784</v>
      </c>
      <c r="AE30" s="570">
        <v>43559.032676045201</v>
      </c>
      <c r="AF30" s="570">
        <f t="shared" si="25"/>
        <v>350219.89860126917</v>
      </c>
      <c r="AG30" s="404">
        <f t="shared" si="9"/>
        <v>198271.75833763377</v>
      </c>
    </row>
    <row r="31" spans="1:37" x14ac:dyDescent="0.2">
      <c r="A31" s="7">
        <v>24</v>
      </c>
      <c r="B31" s="13" t="s">
        <v>25</v>
      </c>
      <c r="C31" s="383">
        <v>101920</v>
      </c>
      <c r="D31" s="384">
        <f t="shared" si="19"/>
        <v>111378.17600000001</v>
      </c>
      <c r="E31" s="115">
        <v>130720</v>
      </c>
      <c r="F31" s="190">
        <f t="shared" si="20"/>
        <v>137517.44</v>
      </c>
      <c r="G31" s="271">
        <v>126516.0448</v>
      </c>
      <c r="H31" s="243">
        <f t="shared" si="3"/>
        <v>132968.36308480002</v>
      </c>
      <c r="I31" s="158">
        <f t="shared" si="4"/>
        <v>127287.99302826666</v>
      </c>
      <c r="K31" s="133">
        <v>24</v>
      </c>
      <c r="L31" s="206" t="s">
        <v>25</v>
      </c>
      <c r="M31" s="122">
        <v>118900</v>
      </c>
      <c r="N31" s="40">
        <v>0.24945945945945946</v>
      </c>
      <c r="O31" s="41">
        <v>49413</v>
      </c>
      <c r="P31" s="146">
        <f t="shared" si="5"/>
        <v>168313</v>
      </c>
      <c r="Q31" s="122">
        <v>111520</v>
      </c>
      <c r="R31" s="40">
        <v>0.24945945945945946</v>
      </c>
      <c r="S31" s="41">
        <v>50303</v>
      </c>
      <c r="T31" s="146">
        <f t="shared" si="6"/>
        <v>161823</v>
      </c>
      <c r="U31" s="122">
        <v>113980</v>
      </c>
      <c r="V31" s="40">
        <v>0.24945945945945946</v>
      </c>
      <c r="W31" s="59">
        <v>44516.044800000003</v>
      </c>
      <c r="X31" s="146">
        <f t="shared" si="7"/>
        <v>158496.0448</v>
      </c>
      <c r="Y31" s="55">
        <v>120540</v>
      </c>
      <c r="Z31" s="40">
        <v>0.24945945945945946</v>
      </c>
      <c r="AA31" s="59">
        <v>48522</v>
      </c>
      <c r="AB31" s="399">
        <f t="shared" si="8"/>
        <v>169062</v>
      </c>
      <c r="AC31" s="571">
        <v>283578.86526418501</v>
      </c>
      <c r="AD31" s="563">
        <v>0.24945945945945899</v>
      </c>
      <c r="AE31" s="570">
        <v>37664.878935815803</v>
      </c>
      <c r="AF31" s="570">
        <f t="shared" si="25"/>
        <v>321243.74420000083</v>
      </c>
      <c r="AG31" s="404">
        <f t="shared" si="9"/>
        <v>184370.96367137789</v>
      </c>
    </row>
    <row r="32" spans="1:37" s="240" customFormat="1" x14ac:dyDescent="0.2">
      <c r="A32" s="661" t="s">
        <v>145</v>
      </c>
      <c r="B32" s="662"/>
      <c r="C32" s="180"/>
      <c r="D32" s="180"/>
      <c r="E32" s="180"/>
      <c r="F32" s="180"/>
      <c r="G32" s="111"/>
      <c r="H32" s="118"/>
      <c r="I32" s="119"/>
      <c r="J32" s="111"/>
      <c r="K32" s="205" t="s">
        <v>145</v>
      </c>
      <c r="L32" s="205"/>
      <c r="M32" s="205"/>
      <c r="N32" s="205"/>
      <c r="O32" s="205"/>
      <c r="P32" s="291"/>
      <c r="Q32" s="205"/>
      <c r="R32" s="205"/>
      <c r="S32" s="205"/>
      <c r="T32" s="291"/>
      <c r="U32" s="205"/>
      <c r="V32" s="205"/>
      <c r="W32" s="245"/>
      <c r="X32" s="291"/>
      <c r="Y32" s="245"/>
      <c r="Z32" s="205"/>
      <c r="AA32" s="245"/>
      <c r="AB32" s="400"/>
      <c r="AC32" s="595"/>
      <c r="AD32" s="233"/>
      <c r="AE32" s="595"/>
      <c r="AF32" s="233"/>
      <c r="AG32" s="233"/>
      <c r="AI32" s="388"/>
      <c r="AK32" s="241"/>
    </row>
    <row r="33" spans="1:37" x14ac:dyDescent="0.2">
      <c r="A33" s="27">
        <v>25</v>
      </c>
      <c r="B33" s="28" t="s">
        <v>518</v>
      </c>
      <c r="C33" s="266" t="s">
        <v>593</v>
      </c>
      <c r="D33" s="267" t="s">
        <v>593</v>
      </c>
      <c r="E33" s="266" t="s">
        <v>593</v>
      </c>
      <c r="F33" s="267" t="s">
        <v>593</v>
      </c>
      <c r="G33" s="271">
        <v>2922840</v>
      </c>
      <c r="H33" s="243">
        <f t="shared" si="3"/>
        <v>3071904.84</v>
      </c>
      <c r="I33" s="158">
        <f t="shared" si="4"/>
        <v>3071904.84</v>
      </c>
      <c r="K33" s="389">
        <v>25</v>
      </c>
      <c r="L33" s="390" t="s">
        <v>518</v>
      </c>
      <c r="M33" s="391">
        <v>105850</v>
      </c>
      <c r="N33" s="40">
        <v>1.1143243243243244</v>
      </c>
      <c r="O33" s="392">
        <v>43761</v>
      </c>
      <c r="P33" s="146">
        <f t="shared" si="5"/>
        <v>149611</v>
      </c>
      <c r="Q33" s="393">
        <v>91980</v>
      </c>
      <c r="R33" s="40">
        <v>1.1143243243243244</v>
      </c>
      <c r="S33" s="394">
        <v>45732</v>
      </c>
      <c r="T33" s="146">
        <f t="shared" si="6"/>
        <v>137712</v>
      </c>
      <c r="U33" s="393">
        <v>102200</v>
      </c>
      <c r="V33" s="40">
        <v>1.1143243243243244</v>
      </c>
      <c r="W33" s="395">
        <v>39424</v>
      </c>
      <c r="X33" s="146">
        <f t="shared" si="7"/>
        <v>141624</v>
      </c>
      <c r="Y33" s="397">
        <v>110230</v>
      </c>
      <c r="Z33" s="40">
        <v>1.1143243243243244</v>
      </c>
      <c r="AA33" s="395">
        <v>42972</v>
      </c>
      <c r="AB33" s="399">
        <f t="shared" si="8"/>
        <v>153202</v>
      </c>
      <c r="AC33" s="612">
        <v>7509732.1478420198</v>
      </c>
      <c r="AD33" s="563">
        <v>1.1143243243243199</v>
      </c>
      <c r="AE33" s="613">
        <v>150332.03581791799</v>
      </c>
      <c r="AF33" s="613">
        <f t="shared" ref="AF33:AF45" si="26">IF(AND(AC33="",AE33=""),"",SUM(AC33,AE33))</f>
        <v>7660064.1836599382</v>
      </c>
      <c r="AG33" s="404">
        <f t="shared" si="9"/>
        <v>1885686.3372766562</v>
      </c>
    </row>
    <row r="34" spans="1:37" x14ac:dyDescent="0.2">
      <c r="A34" s="7">
        <v>26</v>
      </c>
      <c r="B34" s="13" t="s">
        <v>27</v>
      </c>
      <c r="C34" s="383">
        <v>139160</v>
      </c>
      <c r="D34" s="384">
        <f t="shared" ref="D34:D45" si="27">C34*9.28%+C34</f>
        <v>152074.04800000001</v>
      </c>
      <c r="E34" s="115">
        <v>178505</v>
      </c>
      <c r="F34" s="190">
        <f t="shared" ref="F34:F45" si="28">+E34*5.2%+E34</f>
        <v>187787.26</v>
      </c>
      <c r="G34" s="271">
        <v>112424</v>
      </c>
      <c r="H34" s="243">
        <f t="shared" si="3"/>
        <v>118157.624</v>
      </c>
      <c r="I34" s="158">
        <f t="shared" si="4"/>
        <v>152672.97733333334</v>
      </c>
      <c r="K34" s="133">
        <v>26</v>
      </c>
      <c r="L34" s="206" t="s">
        <v>27</v>
      </c>
      <c r="M34" s="122">
        <v>78660</v>
      </c>
      <c r="N34" s="40">
        <v>1.1143243243243244</v>
      </c>
      <c r="O34" s="41">
        <v>34298</v>
      </c>
      <c r="P34" s="146">
        <f t="shared" si="5"/>
        <v>112958</v>
      </c>
      <c r="Q34" s="122">
        <v>75240</v>
      </c>
      <c r="R34" s="40">
        <v>1.1143243243243244</v>
      </c>
      <c r="S34" s="41">
        <v>34911</v>
      </c>
      <c r="T34" s="146">
        <f t="shared" si="6"/>
        <v>110151</v>
      </c>
      <c r="U34" s="122">
        <v>82080</v>
      </c>
      <c r="V34" s="40">
        <v>1.1143243243243244</v>
      </c>
      <c r="W34" s="59">
        <v>30623.394400000005</v>
      </c>
      <c r="X34" s="146">
        <f t="shared" si="7"/>
        <v>112703.3944</v>
      </c>
      <c r="Y34" s="55">
        <v>82650</v>
      </c>
      <c r="Z34" s="40">
        <v>1.1143243243243244</v>
      </c>
      <c r="AA34" s="59">
        <v>34911</v>
      </c>
      <c r="AB34" s="399">
        <f t="shared" si="8"/>
        <v>117561</v>
      </c>
      <c r="AC34" s="571">
        <v>425368.29789627797</v>
      </c>
      <c r="AD34" s="563">
        <v>1.1143243243243199</v>
      </c>
      <c r="AE34" s="570">
        <v>69889.000572958204</v>
      </c>
      <c r="AF34" s="570">
        <f t="shared" si="26"/>
        <v>495257.29846923618</v>
      </c>
      <c r="AG34" s="404">
        <f t="shared" si="9"/>
        <v>183550.61170042827</v>
      </c>
    </row>
    <row r="35" spans="1:37" x14ac:dyDescent="0.2">
      <c r="A35" s="7">
        <v>27</v>
      </c>
      <c r="B35" s="13" t="s">
        <v>28</v>
      </c>
      <c r="C35" s="383">
        <v>70560</v>
      </c>
      <c r="D35" s="384">
        <f t="shared" si="27"/>
        <v>77107.967999999993</v>
      </c>
      <c r="E35" s="115">
        <v>90535</v>
      </c>
      <c r="F35" s="190">
        <f t="shared" si="28"/>
        <v>95242.82</v>
      </c>
      <c r="G35" s="271">
        <v>87623.394400000005</v>
      </c>
      <c r="H35" s="243">
        <f t="shared" si="3"/>
        <v>92092.187514400008</v>
      </c>
      <c r="I35" s="158">
        <f t="shared" si="4"/>
        <v>88147.658504799998</v>
      </c>
      <c r="K35" s="133">
        <v>27</v>
      </c>
      <c r="L35" s="206" t="s">
        <v>28</v>
      </c>
      <c r="M35" s="122">
        <v>41470</v>
      </c>
      <c r="N35" s="40">
        <v>0.12567567567567567</v>
      </c>
      <c r="O35" s="41">
        <v>16343</v>
      </c>
      <c r="P35" s="146">
        <f t="shared" si="5"/>
        <v>57813</v>
      </c>
      <c r="Q35" s="122">
        <v>37990</v>
      </c>
      <c r="R35" s="40">
        <v>0.12567567567567567</v>
      </c>
      <c r="S35" s="41">
        <v>17086</v>
      </c>
      <c r="T35" s="146">
        <f t="shared" si="6"/>
        <v>55076</v>
      </c>
      <c r="U35" s="122">
        <v>43500</v>
      </c>
      <c r="V35" s="40">
        <v>0.12567567567567567</v>
      </c>
      <c r="W35" s="59">
        <v>14857.669599999994</v>
      </c>
      <c r="X35" s="146">
        <f t="shared" si="7"/>
        <v>58357.669599999994</v>
      </c>
      <c r="Y35" s="55">
        <v>42630</v>
      </c>
      <c r="Z35" s="40">
        <v>0.12567567567567567</v>
      </c>
      <c r="AA35" s="59">
        <v>16343</v>
      </c>
      <c r="AB35" s="399">
        <f t="shared" si="8"/>
        <v>58973</v>
      </c>
      <c r="AC35" s="571">
        <v>113761.28897225999</v>
      </c>
      <c r="AD35" s="563">
        <v>0.125675675675676</v>
      </c>
      <c r="AE35" s="570">
        <v>29239.948694536801</v>
      </c>
      <c r="AF35" s="570">
        <f t="shared" si="26"/>
        <v>143001.23766679681</v>
      </c>
      <c r="AG35" s="404">
        <f t="shared" si="9"/>
        <v>76894.760961932785</v>
      </c>
    </row>
    <row r="36" spans="1:37" x14ac:dyDescent="0.2">
      <c r="A36" s="7">
        <v>28</v>
      </c>
      <c r="B36" s="13" t="s">
        <v>29</v>
      </c>
      <c r="C36" s="383">
        <v>35280</v>
      </c>
      <c r="D36" s="384">
        <f t="shared" si="27"/>
        <v>38553.983999999997</v>
      </c>
      <c r="E36" s="115">
        <v>45315</v>
      </c>
      <c r="F36" s="190">
        <f t="shared" si="28"/>
        <v>47671.38</v>
      </c>
      <c r="G36" s="271">
        <v>43857.669599999994</v>
      </c>
      <c r="H36" s="243">
        <f t="shared" si="3"/>
        <v>46094.410749599992</v>
      </c>
      <c r="I36" s="158">
        <f t="shared" si="4"/>
        <v>44106.591583199996</v>
      </c>
      <c r="K36" s="133">
        <v>28</v>
      </c>
      <c r="L36" s="206" t="s">
        <v>29</v>
      </c>
      <c r="M36" s="122">
        <v>117300</v>
      </c>
      <c r="N36" s="40">
        <v>1.7827027027027027</v>
      </c>
      <c r="O36" s="41">
        <v>44800</v>
      </c>
      <c r="P36" s="146">
        <f t="shared" si="5"/>
        <v>162100</v>
      </c>
      <c r="Q36" s="122">
        <v>107950</v>
      </c>
      <c r="R36" s="40">
        <v>1.7827027027027027</v>
      </c>
      <c r="S36" s="41">
        <v>45200</v>
      </c>
      <c r="T36" s="146">
        <f t="shared" si="6"/>
        <v>153150</v>
      </c>
      <c r="U36" s="122">
        <v>123250</v>
      </c>
      <c r="V36" s="40">
        <v>1.7827027027027027</v>
      </c>
      <c r="W36" s="59">
        <v>40000</v>
      </c>
      <c r="X36" s="146">
        <f t="shared" si="7"/>
        <v>163250</v>
      </c>
      <c r="Y36" s="55">
        <v>124950</v>
      </c>
      <c r="Z36" s="40">
        <v>1.7827027027027027</v>
      </c>
      <c r="AA36" s="59">
        <v>44000</v>
      </c>
      <c r="AB36" s="399">
        <f t="shared" si="8"/>
        <v>168950</v>
      </c>
      <c r="AC36" s="571">
        <v>31325.572325694899</v>
      </c>
      <c r="AD36" s="563">
        <v>1.7827027027027</v>
      </c>
      <c r="AE36" s="570">
        <v>3915.6965407118601</v>
      </c>
      <c r="AF36" s="570">
        <f t="shared" si="26"/>
        <v>35241.268866406761</v>
      </c>
      <c r="AG36" s="404">
        <f t="shared" si="9"/>
        <v>121132.97674160113</v>
      </c>
    </row>
    <row r="37" spans="1:37" x14ac:dyDescent="0.2">
      <c r="A37" s="7">
        <v>29</v>
      </c>
      <c r="B37" s="13" t="s">
        <v>30</v>
      </c>
      <c r="C37" s="383">
        <v>286160</v>
      </c>
      <c r="D37" s="384">
        <f t="shared" si="27"/>
        <v>312715.64799999999</v>
      </c>
      <c r="E37" s="115">
        <v>366985</v>
      </c>
      <c r="F37" s="190">
        <f t="shared" si="28"/>
        <v>386068.22</v>
      </c>
      <c r="G37" s="271">
        <v>355182.76239999995</v>
      </c>
      <c r="H37" s="243">
        <f t="shared" si="3"/>
        <v>373297.08328239992</v>
      </c>
      <c r="I37" s="158">
        <f t="shared" si="4"/>
        <v>357360.31709413329</v>
      </c>
      <c r="K37" s="133">
        <v>29</v>
      </c>
      <c r="L37" s="206" t="s">
        <v>30</v>
      </c>
      <c r="M37" s="122">
        <v>328020</v>
      </c>
      <c r="N37" s="40">
        <v>1.1527027027027028</v>
      </c>
      <c r="O37" s="41">
        <v>137843</v>
      </c>
      <c r="P37" s="146">
        <f t="shared" si="5"/>
        <v>465863</v>
      </c>
      <c r="Q37" s="122">
        <v>302610</v>
      </c>
      <c r="R37" s="40">
        <v>1.1527027027027028</v>
      </c>
      <c r="S37" s="41">
        <v>140327</v>
      </c>
      <c r="T37" s="146">
        <f t="shared" si="6"/>
        <v>442937</v>
      </c>
      <c r="U37" s="122">
        <v>323400</v>
      </c>
      <c r="V37" s="40">
        <v>1.1527027027027028</v>
      </c>
      <c r="W37" s="59">
        <v>124182.76239999995</v>
      </c>
      <c r="X37" s="146">
        <f t="shared" si="7"/>
        <v>447582.76239999995</v>
      </c>
      <c r="Y37" s="55">
        <v>339570</v>
      </c>
      <c r="Z37" s="40">
        <v>1.1527027027027028</v>
      </c>
      <c r="AA37" s="59">
        <v>137843</v>
      </c>
      <c r="AB37" s="399">
        <f t="shared" si="8"/>
        <v>477413</v>
      </c>
      <c r="AC37" s="571">
        <v>827654.59513151704</v>
      </c>
      <c r="AD37" s="563">
        <v>1.1527027027026999</v>
      </c>
      <c r="AE37" s="570">
        <v>86268.977470630794</v>
      </c>
      <c r="AF37" s="570">
        <f t="shared" si="26"/>
        <v>913923.57260214782</v>
      </c>
      <c r="AG37" s="404">
        <f t="shared" si="9"/>
        <v>517513.27534938016</v>
      </c>
    </row>
    <row r="38" spans="1:37" x14ac:dyDescent="0.2">
      <c r="A38" s="7">
        <v>30</v>
      </c>
      <c r="B38" s="13" t="s">
        <v>332</v>
      </c>
      <c r="C38" s="383">
        <v>1172080</v>
      </c>
      <c r="D38" s="384">
        <f t="shared" si="27"/>
        <v>1280849.024</v>
      </c>
      <c r="E38" s="115">
        <v>1503280</v>
      </c>
      <c r="F38" s="190">
        <f t="shared" si="28"/>
        <v>1581450.56</v>
      </c>
      <c r="G38" s="271">
        <v>1454934.5152</v>
      </c>
      <c r="H38" s="243">
        <f t="shared" si="3"/>
        <v>1529136.1754751999</v>
      </c>
      <c r="I38" s="158">
        <f t="shared" si="4"/>
        <v>1463811.9198250666</v>
      </c>
      <c r="K38" s="133">
        <v>30</v>
      </c>
      <c r="L38" s="206" t="s">
        <v>332</v>
      </c>
      <c r="M38" s="122">
        <v>1362240</v>
      </c>
      <c r="N38" s="40">
        <v>1.414054054054054</v>
      </c>
      <c r="O38" s="41">
        <v>559828</v>
      </c>
      <c r="P38" s="146">
        <f t="shared" si="5"/>
        <v>1922068</v>
      </c>
      <c r="Q38" s="122">
        <v>1305480</v>
      </c>
      <c r="R38" s="40">
        <v>1.414054054054054</v>
      </c>
      <c r="S38" s="41">
        <v>580185</v>
      </c>
      <c r="T38" s="146">
        <f t="shared" si="6"/>
        <v>1885665</v>
      </c>
      <c r="U38" s="122">
        <v>1390620</v>
      </c>
      <c r="V38" s="40">
        <v>1.414054054054054</v>
      </c>
      <c r="W38" s="59">
        <v>508934.51520000002</v>
      </c>
      <c r="X38" s="146">
        <f t="shared" si="7"/>
        <v>1899554.5152</v>
      </c>
      <c r="Y38" s="55">
        <v>1419000</v>
      </c>
      <c r="Z38" s="40">
        <v>1.414054054054054</v>
      </c>
      <c r="AA38" s="59">
        <v>559828</v>
      </c>
      <c r="AB38" s="399">
        <f t="shared" si="8"/>
        <v>1978828</v>
      </c>
      <c r="AC38" s="571">
        <v>524827.23</v>
      </c>
      <c r="AD38" s="563">
        <v>1.41405405405405</v>
      </c>
      <c r="AE38" s="570">
        <v>124443.57</v>
      </c>
      <c r="AF38" s="570">
        <f t="shared" si="26"/>
        <v>649270.80000000005</v>
      </c>
      <c r="AG38" s="404">
        <f t="shared" si="9"/>
        <v>1633199.7058375112</v>
      </c>
    </row>
    <row r="39" spans="1:37" x14ac:dyDescent="0.2">
      <c r="A39" s="7">
        <v>31</v>
      </c>
      <c r="B39" s="13" t="s">
        <v>333</v>
      </c>
      <c r="C39" s="383">
        <v>796740</v>
      </c>
      <c r="D39" s="384">
        <f t="shared" si="27"/>
        <v>870677.47199999995</v>
      </c>
      <c r="E39" s="115">
        <v>1021820</v>
      </c>
      <c r="F39" s="190">
        <f t="shared" si="28"/>
        <v>1074954.6399999999</v>
      </c>
      <c r="G39" s="271">
        <v>988958.26879999996</v>
      </c>
      <c r="H39" s="243">
        <f t="shared" si="3"/>
        <v>1039395.1405087999</v>
      </c>
      <c r="I39" s="158">
        <f t="shared" si="4"/>
        <v>995009.08416959981</v>
      </c>
      <c r="K39" s="133">
        <v>31</v>
      </c>
      <c r="L39" s="206" t="s">
        <v>333</v>
      </c>
      <c r="M39" s="122">
        <v>900200</v>
      </c>
      <c r="N39" s="40">
        <v>1.1527027027027028</v>
      </c>
      <c r="O39" s="41">
        <v>380554</v>
      </c>
      <c r="P39" s="146">
        <f t="shared" si="5"/>
        <v>1280754</v>
      </c>
      <c r="Q39" s="122">
        <v>874480</v>
      </c>
      <c r="R39" s="40">
        <v>1.1527027027027028</v>
      </c>
      <c r="S39" s="41">
        <v>397852</v>
      </c>
      <c r="T39" s="146">
        <f t="shared" si="6"/>
        <v>1272332</v>
      </c>
      <c r="U39" s="122">
        <v>932350</v>
      </c>
      <c r="V39" s="40">
        <v>1.1527027027027028</v>
      </c>
      <c r="W39" s="59">
        <v>345958.26879999996</v>
      </c>
      <c r="X39" s="146">
        <f t="shared" si="7"/>
        <v>1278308.2688</v>
      </c>
      <c r="Y39" s="55">
        <v>958070</v>
      </c>
      <c r="Z39" s="40">
        <v>1.1527027027027028</v>
      </c>
      <c r="AA39" s="59">
        <v>373635</v>
      </c>
      <c r="AB39" s="399">
        <f t="shared" si="8"/>
        <v>1331705</v>
      </c>
      <c r="AC39" s="571">
        <v>367710</v>
      </c>
      <c r="AD39" s="563">
        <v>1.1527027027026999</v>
      </c>
      <c r="AE39" s="570">
        <v>94554</v>
      </c>
      <c r="AF39" s="570">
        <f t="shared" si="26"/>
        <v>462264</v>
      </c>
      <c r="AG39" s="404">
        <f t="shared" si="9"/>
        <v>1103395.3921616001</v>
      </c>
    </row>
    <row r="40" spans="1:37" x14ac:dyDescent="0.2">
      <c r="A40" s="7">
        <v>32</v>
      </c>
      <c r="B40" s="13" t="s">
        <v>323</v>
      </c>
      <c r="C40" s="383">
        <v>94080</v>
      </c>
      <c r="D40" s="384">
        <f t="shared" si="27"/>
        <v>102810.624</v>
      </c>
      <c r="E40" s="115">
        <v>120745</v>
      </c>
      <c r="F40" s="190">
        <f t="shared" si="28"/>
        <v>127023.74</v>
      </c>
      <c r="G40" s="271">
        <v>116861.84080000001</v>
      </c>
      <c r="H40" s="243">
        <f t="shared" si="3"/>
        <v>122821.7946808</v>
      </c>
      <c r="I40" s="158">
        <f t="shared" si="4"/>
        <v>117552.0528936</v>
      </c>
      <c r="K40" s="133">
        <v>32</v>
      </c>
      <c r="L40" s="206" t="s">
        <v>323</v>
      </c>
      <c r="M40" s="122">
        <v>107920</v>
      </c>
      <c r="N40" s="40">
        <v>0.15384615384615385</v>
      </c>
      <c r="O40" s="41">
        <v>45765</v>
      </c>
      <c r="P40" s="146">
        <f t="shared" si="5"/>
        <v>153685</v>
      </c>
      <c r="Q40" s="122">
        <v>101840</v>
      </c>
      <c r="R40" s="40">
        <v>0.15384615384615385</v>
      </c>
      <c r="S40" s="41">
        <v>47400</v>
      </c>
      <c r="T40" s="146">
        <f t="shared" si="6"/>
        <v>149240</v>
      </c>
      <c r="U40" s="122">
        <v>110200</v>
      </c>
      <c r="V40" s="40">
        <v>0.15384615384615385</v>
      </c>
      <c r="W40" s="59">
        <v>40861.840800000005</v>
      </c>
      <c r="X40" s="146">
        <f t="shared" si="7"/>
        <v>151061.84080000001</v>
      </c>
      <c r="Y40" s="55">
        <v>115520</v>
      </c>
      <c r="Z40" s="40">
        <v>0.15384615384615385</v>
      </c>
      <c r="AA40" s="59">
        <v>44948</v>
      </c>
      <c r="AB40" s="399">
        <f t="shared" si="8"/>
        <v>160468</v>
      </c>
      <c r="AC40" s="571">
        <v>113761.28897225999</v>
      </c>
      <c r="AD40" s="563">
        <v>0.15384615384615399</v>
      </c>
      <c r="AE40" s="570">
        <v>29239.948694536801</v>
      </c>
      <c r="AF40" s="570">
        <f t="shared" si="26"/>
        <v>143001.23766679681</v>
      </c>
      <c r="AG40" s="404">
        <f t="shared" si="9"/>
        <v>145834.68856006613</v>
      </c>
    </row>
    <row r="41" spans="1:37" x14ac:dyDescent="0.2">
      <c r="A41" s="7">
        <v>33</v>
      </c>
      <c r="B41" s="13" t="s">
        <v>209</v>
      </c>
      <c r="C41" s="383">
        <v>34300</v>
      </c>
      <c r="D41" s="384">
        <f t="shared" si="27"/>
        <v>37483.040000000001</v>
      </c>
      <c r="E41" s="115">
        <v>43985</v>
      </c>
      <c r="F41" s="190">
        <f t="shared" si="28"/>
        <v>46272.22</v>
      </c>
      <c r="G41" s="271">
        <v>42570.4424</v>
      </c>
      <c r="H41" s="243">
        <f t="shared" si="3"/>
        <v>44741.534962400001</v>
      </c>
      <c r="I41" s="158">
        <f t="shared" si="4"/>
        <v>42832.264987466675</v>
      </c>
      <c r="K41" s="133">
        <v>33</v>
      </c>
      <c r="L41" s="206" t="s">
        <v>209</v>
      </c>
      <c r="M41" s="266" t="s">
        <v>593</v>
      </c>
      <c r="N41" s="40">
        <v>1.1794871794871795</v>
      </c>
      <c r="O41" s="41">
        <v>47253</v>
      </c>
      <c r="P41" s="146">
        <f>+O41</f>
        <v>47253</v>
      </c>
      <c r="Q41" s="266" t="s">
        <v>593</v>
      </c>
      <c r="R41" s="40">
        <v>1.1794871794871795</v>
      </c>
      <c r="S41" s="41">
        <v>47679</v>
      </c>
      <c r="T41" s="146">
        <f>+S41</f>
        <v>47679</v>
      </c>
      <c r="U41" s="266" t="s">
        <v>593</v>
      </c>
      <c r="V41" s="40">
        <v>1.1794871794871795</v>
      </c>
      <c r="W41" s="59">
        <v>42570.4424</v>
      </c>
      <c r="X41" s="146">
        <f>+W41</f>
        <v>42570.4424</v>
      </c>
      <c r="Y41" s="266" t="s">
        <v>593</v>
      </c>
      <c r="Z41" s="40">
        <v>1.1794871794871795</v>
      </c>
      <c r="AA41" s="59">
        <v>46827</v>
      </c>
      <c r="AB41" s="399">
        <f>+AA41</f>
        <v>46827</v>
      </c>
      <c r="AC41" s="266" t="s">
        <v>593</v>
      </c>
      <c r="AD41" s="563">
        <v>1.17948717948718</v>
      </c>
      <c r="AE41" s="570">
        <v>74554.862135153802</v>
      </c>
      <c r="AF41" s="570">
        <f t="shared" si="26"/>
        <v>74554.862135153802</v>
      </c>
      <c r="AG41" s="404">
        <f t="shared" si="9"/>
        <v>50286.094920436743</v>
      </c>
    </row>
    <row r="42" spans="1:37" x14ac:dyDescent="0.2">
      <c r="A42" s="7">
        <v>34</v>
      </c>
      <c r="B42" s="13" t="s">
        <v>210</v>
      </c>
      <c r="C42" s="383">
        <v>411600</v>
      </c>
      <c r="D42" s="384">
        <f t="shared" si="27"/>
        <v>449796.48</v>
      </c>
      <c r="E42" s="115">
        <v>527915</v>
      </c>
      <c r="F42" s="190">
        <f t="shared" si="28"/>
        <v>555366.57999999996</v>
      </c>
      <c r="G42" s="271">
        <v>510937.25359999994</v>
      </c>
      <c r="H42" s="243">
        <f t="shared" si="3"/>
        <v>536995.05353359994</v>
      </c>
      <c r="I42" s="158">
        <f t="shared" si="4"/>
        <v>514052.7045111999</v>
      </c>
      <c r="K42" s="133">
        <v>34</v>
      </c>
      <c r="L42" s="206" t="s">
        <v>210</v>
      </c>
      <c r="M42" s="122">
        <v>451520</v>
      </c>
      <c r="N42" s="40">
        <v>1.3333333333333333</v>
      </c>
      <c r="O42" s="41">
        <v>200410</v>
      </c>
      <c r="P42" s="146">
        <f t="shared" si="5"/>
        <v>651930</v>
      </c>
      <c r="Q42" s="122">
        <v>441560</v>
      </c>
      <c r="R42" s="40">
        <v>1.3333333333333333</v>
      </c>
      <c r="S42" s="41">
        <v>207567</v>
      </c>
      <c r="T42" s="146">
        <f t="shared" si="6"/>
        <v>649127</v>
      </c>
      <c r="U42" s="122">
        <v>484720</v>
      </c>
      <c r="V42" s="40">
        <v>1.3333333333333333</v>
      </c>
      <c r="W42" s="59">
        <v>178937.25359999994</v>
      </c>
      <c r="X42" s="146">
        <f t="shared" si="7"/>
        <v>663657.25359999994</v>
      </c>
      <c r="Y42" s="55">
        <v>494680</v>
      </c>
      <c r="Z42" s="40">
        <v>1.3333333333333333</v>
      </c>
      <c r="AA42" s="59">
        <v>195042</v>
      </c>
      <c r="AB42" s="399">
        <f t="shared" si="8"/>
        <v>689722</v>
      </c>
      <c r="AC42" s="266" t="s">
        <v>593</v>
      </c>
      <c r="AD42" s="563">
        <v>1.3333333333333299</v>
      </c>
      <c r="AE42" s="570">
        <v>320000</v>
      </c>
      <c r="AF42" s="570">
        <f t="shared" si="26"/>
        <v>320000</v>
      </c>
      <c r="AG42" s="404">
        <f t="shared" si="9"/>
        <v>581414.82635186659</v>
      </c>
    </row>
    <row r="43" spans="1:37" x14ac:dyDescent="0.2">
      <c r="A43" s="7">
        <v>35</v>
      </c>
      <c r="B43" s="13" t="s">
        <v>150</v>
      </c>
      <c r="C43" s="383">
        <v>322420</v>
      </c>
      <c r="D43" s="384">
        <f t="shared" si="27"/>
        <v>352340.576</v>
      </c>
      <c r="E43" s="115">
        <v>413535</v>
      </c>
      <c r="F43" s="190">
        <f t="shared" si="28"/>
        <v>435038.82</v>
      </c>
      <c r="G43" s="271">
        <v>400235.7144</v>
      </c>
      <c r="H43" s="243">
        <f t="shared" si="3"/>
        <v>420647.73583439999</v>
      </c>
      <c r="I43" s="158">
        <f t="shared" si="4"/>
        <v>402675.71061146661</v>
      </c>
      <c r="K43" s="133">
        <v>35</v>
      </c>
      <c r="L43" s="206" t="s">
        <v>150</v>
      </c>
      <c r="M43" s="122">
        <v>369200</v>
      </c>
      <c r="N43" s="40">
        <v>1.3333333333333333</v>
      </c>
      <c r="O43" s="41">
        <v>155662</v>
      </c>
      <c r="P43" s="146">
        <f t="shared" si="5"/>
        <v>524862</v>
      </c>
      <c r="Q43" s="122">
        <v>332800</v>
      </c>
      <c r="R43" s="40">
        <v>1.3333333333333333</v>
      </c>
      <c r="S43" s="41">
        <v>162673</v>
      </c>
      <c r="T43" s="146">
        <f t="shared" si="6"/>
        <v>495473</v>
      </c>
      <c r="U43" s="122">
        <v>361400</v>
      </c>
      <c r="V43" s="40">
        <v>1.3333333333333333</v>
      </c>
      <c r="W43" s="59">
        <v>140235.7144</v>
      </c>
      <c r="X43" s="146">
        <f t="shared" si="7"/>
        <v>501635.7144</v>
      </c>
      <c r="Y43" s="55">
        <v>392600</v>
      </c>
      <c r="Z43" s="40">
        <v>1.3333333333333333</v>
      </c>
      <c r="AA43" s="59">
        <v>158466</v>
      </c>
      <c r="AB43" s="399">
        <f t="shared" si="8"/>
        <v>551066</v>
      </c>
      <c r="AC43" s="571">
        <v>5158827.1477420703</v>
      </c>
      <c r="AD43" s="563">
        <v>1.3333333333333299</v>
      </c>
      <c r="AE43" s="570">
        <v>106531.676622357</v>
      </c>
      <c r="AF43" s="570">
        <f t="shared" si="26"/>
        <v>5265358.8243644275</v>
      </c>
      <c r="AG43" s="404">
        <f t="shared" si="9"/>
        <v>1290178.541562649</v>
      </c>
    </row>
    <row r="44" spans="1:37" x14ac:dyDescent="0.2">
      <c r="A44" s="7">
        <v>36</v>
      </c>
      <c r="B44" s="13" t="s">
        <v>151</v>
      </c>
      <c r="C44" s="383">
        <v>440020</v>
      </c>
      <c r="D44" s="384">
        <f t="shared" si="27"/>
        <v>480853.85600000003</v>
      </c>
      <c r="E44" s="115">
        <v>564300</v>
      </c>
      <c r="F44" s="190">
        <f t="shared" si="28"/>
        <v>593643.6</v>
      </c>
      <c r="G44" s="271">
        <v>546152.11199999996</v>
      </c>
      <c r="H44" s="243">
        <f t="shared" si="3"/>
        <v>574005.86971200001</v>
      </c>
      <c r="I44" s="158">
        <f t="shared" si="4"/>
        <v>549501.10857066663</v>
      </c>
      <c r="K44" s="133">
        <v>36</v>
      </c>
      <c r="L44" s="206" t="s">
        <v>151</v>
      </c>
      <c r="M44" s="122">
        <v>514750</v>
      </c>
      <c r="N44" s="40">
        <v>1.33</v>
      </c>
      <c r="O44" s="41">
        <v>214090</v>
      </c>
      <c r="P44" s="146">
        <f t="shared" si="5"/>
        <v>728840</v>
      </c>
      <c r="Q44" s="122">
        <v>447300</v>
      </c>
      <c r="R44" s="40">
        <v>1.33</v>
      </c>
      <c r="S44" s="41">
        <v>219825</v>
      </c>
      <c r="T44" s="146">
        <f t="shared" si="6"/>
        <v>667125</v>
      </c>
      <c r="U44" s="122">
        <v>525400</v>
      </c>
      <c r="V44" s="40">
        <v>1.33</v>
      </c>
      <c r="W44" s="59">
        <v>191152.11199999996</v>
      </c>
      <c r="X44" s="146">
        <f t="shared" si="7"/>
        <v>716552.11199999996</v>
      </c>
      <c r="Y44" s="55">
        <v>532500</v>
      </c>
      <c r="Z44" s="40">
        <v>1.33</v>
      </c>
      <c r="AA44" s="59">
        <v>212179</v>
      </c>
      <c r="AB44" s="399">
        <f t="shared" si="8"/>
        <v>744679</v>
      </c>
      <c r="AC44" s="571">
        <v>2824247.6523113302</v>
      </c>
      <c r="AD44" s="563">
        <v>1.33</v>
      </c>
      <c r="AE44" s="570">
        <v>385527.11604099302</v>
      </c>
      <c r="AF44" s="570">
        <f t="shared" si="26"/>
        <v>3209774.7683523232</v>
      </c>
      <c r="AG44" s="404">
        <f t="shared" si="9"/>
        <v>1102745.3314871651</v>
      </c>
    </row>
    <row r="45" spans="1:37" x14ac:dyDescent="0.2">
      <c r="A45" s="7">
        <v>37</v>
      </c>
      <c r="B45" s="13" t="s">
        <v>76</v>
      </c>
      <c r="C45" s="383">
        <v>34300</v>
      </c>
      <c r="D45" s="384">
        <f t="shared" si="27"/>
        <v>37483.040000000001</v>
      </c>
      <c r="E45" s="115">
        <v>43985</v>
      </c>
      <c r="F45" s="190">
        <f t="shared" si="28"/>
        <v>46272.22</v>
      </c>
      <c r="G45" s="271">
        <v>42570.4424</v>
      </c>
      <c r="H45" s="243">
        <f t="shared" si="3"/>
        <v>44741.534962400001</v>
      </c>
      <c r="I45" s="158">
        <f t="shared" si="4"/>
        <v>42832.264987466675</v>
      </c>
      <c r="K45" s="133">
        <v>37</v>
      </c>
      <c r="L45" s="206" t="s">
        <v>76</v>
      </c>
      <c r="M45" s="266" t="s">
        <v>593</v>
      </c>
      <c r="N45" s="40">
        <v>1.414054054054054</v>
      </c>
      <c r="O45" s="41">
        <v>47679</v>
      </c>
      <c r="P45" s="146">
        <f>+O45</f>
        <v>47679</v>
      </c>
      <c r="Q45" s="266" t="s">
        <v>593</v>
      </c>
      <c r="R45" s="40">
        <v>1.414054054054054</v>
      </c>
      <c r="S45" s="41">
        <v>48956</v>
      </c>
      <c r="T45" s="146">
        <f>+S45</f>
        <v>48956</v>
      </c>
      <c r="U45" s="266" t="s">
        <v>593</v>
      </c>
      <c r="V45" s="40">
        <v>1.414054054054054</v>
      </c>
      <c r="W45" s="59">
        <v>42570.4424</v>
      </c>
      <c r="X45" s="146">
        <f>+W45</f>
        <v>42570.4424</v>
      </c>
      <c r="Y45" s="266" t="s">
        <v>593</v>
      </c>
      <c r="Z45" s="40">
        <v>1.414054054054054</v>
      </c>
      <c r="AA45" s="59">
        <v>47679</v>
      </c>
      <c r="AB45" s="399">
        <f>+AA45</f>
        <v>47679</v>
      </c>
      <c r="AC45" s="266" t="s">
        <v>593</v>
      </c>
      <c r="AD45" s="563">
        <v>1.41405405405405</v>
      </c>
      <c r="AE45" s="570">
        <v>72518.699933983604</v>
      </c>
      <c r="AF45" s="570">
        <f t="shared" si="26"/>
        <v>72518.699933983604</v>
      </c>
      <c r="AG45" s="404">
        <f t="shared" si="9"/>
        <v>50372.567886908386</v>
      </c>
    </row>
    <row r="46" spans="1:37" s="240" customFormat="1" x14ac:dyDescent="0.2">
      <c r="A46" s="661" t="s">
        <v>34</v>
      </c>
      <c r="B46" s="662"/>
      <c r="C46" s="180"/>
      <c r="D46" s="180"/>
      <c r="E46" s="180"/>
      <c r="F46" s="180"/>
      <c r="G46" s="111"/>
      <c r="H46" s="118"/>
      <c r="I46" s="119"/>
      <c r="J46" s="111"/>
      <c r="K46" s="205" t="s">
        <v>34</v>
      </c>
      <c r="L46" s="205"/>
      <c r="M46" s="205"/>
      <c r="N46" s="205"/>
      <c r="O46" s="205"/>
      <c r="P46" s="291"/>
      <c r="Q46" s="205"/>
      <c r="R46" s="205"/>
      <c r="S46" s="205"/>
      <c r="T46" s="291"/>
      <c r="U46" s="205"/>
      <c r="V46" s="205"/>
      <c r="W46" s="245"/>
      <c r="X46" s="291"/>
      <c r="Y46" s="245"/>
      <c r="Z46" s="205"/>
      <c r="AA46" s="245"/>
      <c r="AB46" s="400"/>
      <c r="AC46" s="595"/>
      <c r="AD46" s="233"/>
      <c r="AE46" s="595"/>
      <c r="AF46" s="233"/>
      <c r="AG46" s="233"/>
      <c r="AI46" s="388"/>
      <c r="AK46" s="241"/>
    </row>
    <row r="47" spans="1:37" x14ac:dyDescent="0.2">
      <c r="A47" s="7">
        <v>38</v>
      </c>
      <c r="B47" s="13" t="s">
        <v>35</v>
      </c>
      <c r="C47" s="383">
        <v>69580</v>
      </c>
      <c r="D47" s="384">
        <f t="shared" ref="D47:D54" si="29">C47*9.28%+C47</f>
        <v>76037.024000000005</v>
      </c>
      <c r="E47" s="115">
        <v>89205</v>
      </c>
      <c r="F47" s="190">
        <f t="shared" ref="F47:F54" si="30">+E47*5.2%+E47</f>
        <v>93843.66</v>
      </c>
      <c r="G47" s="271">
        <v>86336.167199999996</v>
      </c>
      <c r="H47" s="243">
        <f t="shared" si="3"/>
        <v>90739.311727199994</v>
      </c>
      <c r="I47" s="158">
        <f t="shared" si="4"/>
        <v>86873.331909066663</v>
      </c>
      <c r="K47" s="133">
        <v>38</v>
      </c>
      <c r="L47" s="206" t="s">
        <v>35</v>
      </c>
      <c r="M47" s="122">
        <v>80080</v>
      </c>
      <c r="N47" s="40">
        <v>0.38513513513513514</v>
      </c>
      <c r="O47" s="41">
        <v>33977</v>
      </c>
      <c r="P47" s="146">
        <f t="shared" si="5"/>
        <v>114057</v>
      </c>
      <c r="Q47" s="122">
        <v>71680</v>
      </c>
      <c r="R47" s="40">
        <v>0.38513513513513514</v>
      </c>
      <c r="S47" s="41">
        <v>34887</v>
      </c>
      <c r="T47" s="146">
        <f t="shared" si="6"/>
        <v>106567</v>
      </c>
      <c r="U47" s="122">
        <v>80080</v>
      </c>
      <c r="V47" s="40">
        <v>0.38513513513513514</v>
      </c>
      <c r="W47" s="59">
        <v>30336.167199999996</v>
      </c>
      <c r="X47" s="146">
        <f t="shared" si="7"/>
        <v>110416.1672</v>
      </c>
      <c r="Y47" s="55">
        <v>84560</v>
      </c>
      <c r="Z47" s="40">
        <v>0.38513513513513514</v>
      </c>
      <c r="AA47" s="59">
        <v>33370</v>
      </c>
      <c r="AB47" s="399">
        <f t="shared" si="8"/>
        <v>117930</v>
      </c>
      <c r="AC47" s="571">
        <v>263794.29326900898</v>
      </c>
      <c r="AD47" s="563">
        <v>0.38513513513513498</v>
      </c>
      <c r="AE47" s="570">
        <v>30509.458730893901</v>
      </c>
      <c r="AF47" s="570">
        <f t="shared" ref="AF47:AF54" si="31">IF(AND(AC47="",AE47=""),"",SUM(AC47,AE47))</f>
        <v>294303.75199990289</v>
      </c>
      <c r="AG47" s="404">
        <f t="shared" si="9"/>
        <v>138357.87518482827</v>
      </c>
    </row>
    <row r="48" spans="1:37" x14ac:dyDescent="0.2">
      <c r="A48" s="7">
        <v>39</v>
      </c>
      <c r="B48" s="13" t="s">
        <v>132</v>
      </c>
      <c r="C48" s="383">
        <v>246960</v>
      </c>
      <c r="D48" s="384">
        <f t="shared" si="29"/>
        <v>269877.88799999998</v>
      </c>
      <c r="E48" s="115">
        <v>316730</v>
      </c>
      <c r="F48" s="190">
        <f t="shared" si="30"/>
        <v>333199.96000000002</v>
      </c>
      <c r="G48" s="271">
        <v>306543.9632</v>
      </c>
      <c r="H48" s="243">
        <f t="shared" si="3"/>
        <v>322177.70532319997</v>
      </c>
      <c r="I48" s="158">
        <f t="shared" si="4"/>
        <v>308418.51777440001</v>
      </c>
      <c r="K48" s="133">
        <v>39</v>
      </c>
      <c r="L48" s="206" t="s">
        <v>132</v>
      </c>
      <c r="M48" s="122">
        <v>272630</v>
      </c>
      <c r="N48" s="40">
        <v>1.7359459459459459</v>
      </c>
      <c r="O48" s="41">
        <v>118298</v>
      </c>
      <c r="P48" s="146">
        <f t="shared" si="5"/>
        <v>390928</v>
      </c>
      <c r="Q48" s="122">
        <v>256710</v>
      </c>
      <c r="R48" s="40">
        <v>1.7359459459459459</v>
      </c>
      <c r="S48" s="41">
        <v>121525</v>
      </c>
      <c r="T48" s="146">
        <f t="shared" si="6"/>
        <v>378235</v>
      </c>
      <c r="U48" s="122">
        <v>292530</v>
      </c>
      <c r="V48" s="40">
        <v>1.7359459459459459</v>
      </c>
      <c r="W48" s="59">
        <v>107543.9632</v>
      </c>
      <c r="X48" s="146">
        <f t="shared" si="7"/>
        <v>400073.9632</v>
      </c>
      <c r="Y48" s="55">
        <v>292530</v>
      </c>
      <c r="Z48" s="40">
        <v>1.7359459459459459</v>
      </c>
      <c r="AA48" s="59">
        <v>121525</v>
      </c>
      <c r="AB48" s="399">
        <f t="shared" si="8"/>
        <v>414055</v>
      </c>
      <c r="AC48" s="571">
        <v>316553.151922811</v>
      </c>
      <c r="AD48" s="563">
        <v>1.7359459459459501</v>
      </c>
      <c r="AE48" s="570">
        <v>79245.454412343403</v>
      </c>
      <c r="AF48" s="570">
        <f t="shared" si="31"/>
        <v>395798.60633515439</v>
      </c>
      <c r="AG48" s="404">
        <f t="shared" si="9"/>
        <v>381251.51455159235</v>
      </c>
    </row>
    <row r="49" spans="1:37" x14ac:dyDescent="0.2">
      <c r="A49" s="7">
        <v>40</v>
      </c>
      <c r="B49" s="13" t="s">
        <v>133</v>
      </c>
      <c r="C49" s="383">
        <v>183260</v>
      </c>
      <c r="D49" s="384">
        <f t="shared" si="29"/>
        <v>200266.52799999999</v>
      </c>
      <c r="E49" s="115">
        <v>235030</v>
      </c>
      <c r="F49" s="190">
        <f t="shared" si="30"/>
        <v>247251.56</v>
      </c>
      <c r="G49" s="271">
        <v>227471.43520000001</v>
      </c>
      <c r="H49" s="243">
        <f t="shared" si="3"/>
        <v>239072.47839520001</v>
      </c>
      <c r="I49" s="158">
        <f t="shared" si="4"/>
        <v>228863.52213173333</v>
      </c>
      <c r="K49" s="133">
        <v>40</v>
      </c>
      <c r="L49" s="206" t="s">
        <v>133</v>
      </c>
      <c r="M49" s="122">
        <v>205720</v>
      </c>
      <c r="N49" s="40">
        <v>1.0662162162162163</v>
      </c>
      <c r="O49" s="41">
        <v>87419</v>
      </c>
      <c r="P49" s="146">
        <f t="shared" si="5"/>
        <v>293139</v>
      </c>
      <c r="Q49" s="122">
        <v>195360</v>
      </c>
      <c r="R49" s="40">
        <v>1.0662162162162163</v>
      </c>
      <c r="S49" s="41">
        <v>92187</v>
      </c>
      <c r="T49" s="146">
        <f t="shared" si="6"/>
        <v>287547</v>
      </c>
      <c r="U49" s="122">
        <v>219040</v>
      </c>
      <c r="V49" s="40">
        <v>1.0662162162162163</v>
      </c>
      <c r="W49" s="59">
        <v>79471.435200000007</v>
      </c>
      <c r="X49" s="146">
        <f t="shared" si="7"/>
        <v>298511.43520000001</v>
      </c>
      <c r="Y49" s="55">
        <v>216080</v>
      </c>
      <c r="Z49" s="40">
        <v>1.0662162162162163</v>
      </c>
      <c r="AA49" s="59">
        <v>90597</v>
      </c>
      <c r="AB49" s="399">
        <f t="shared" si="8"/>
        <v>306677</v>
      </c>
      <c r="AC49" s="571">
        <v>814464.88046806701</v>
      </c>
      <c r="AD49" s="563">
        <v>1.0662162162162201</v>
      </c>
      <c r="AE49" s="570">
        <v>62181.261066504303</v>
      </c>
      <c r="AF49" s="570">
        <f t="shared" si="31"/>
        <v>876646.1415345713</v>
      </c>
      <c r="AG49" s="404">
        <f t="shared" si="9"/>
        <v>381897.34981105075</v>
      </c>
    </row>
    <row r="50" spans="1:37" x14ac:dyDescent="0.2">
      <c r="A50" s="7">
        <v>41</v>
      </c>
      <c r="B50" s="13" t="s">
        <v>36</v>
      </c>
      <c r="C50" s="383">
        <v>320460</v>
      </c>
      <c r="D50" s="384">
        <f t="shared" si="29"/>
        <v>350198.68800000002</v>
      </c>
      <c r="E50" s="115">
        <v>411065</v>
      </c>
      <c r="F50" s="190">
        <f t="shared" si="30"/>
        <v>432440.38</v>
      </c>
      <c r="G50" s="271">
        <v>397845.1496</v>
      </c>
      <c r="H50" s="243">
        <f t="shared" si="3"/>
        <v>418135.25222959998</v>
      </c>
      <c r="I50" s="158">
        <f t="shared" si="4"/>
        <v>400258.10674319998</v>
      </c>
      <c r="K50" s="133">
        <v>41</v>
      </c>
      <c r="L50" s="206" t="s">
        <v>36</v>
      </c>
      <c r="M50" s="122">
        <v>349650</v>
      </c>
      <c r="N50" s="40">
        <v>0.90702702702702698</v>
      </c>
      <c r="O50" s="41">
        <v>155507</v>
      </c>
      <c r="P50" s="146">
        <f t="shared" si="5"/>
        <v>505157</v>
      </c>
      <c r="Q50" s="122">
        <v>336700</v>
      </c>
      <c r="R50" s="40">
        <v>0.90702702702702698</v>
      </c>
      <c r="S50" s="41">
        <v>155507</v>
      </c>
      <c r="T50" s="146">
        <f t="shared" si="6"/>
        <v>492207</v>
      </c>
      <c r="U50" s="122">
        <v>357420</v>
      </c>
      <c r="V50" s="40">
        <v>0.90702702702702698</v>
      </c>
      <c r="W50" s="59">
        <v>138845.1496</v>
      </c>
      <c r="X50" s="146">
        <f t="shared" si="7"/>
        <v>496265.1496</v>
      </c>
      <c r="Y50" s="55">
        <v>385910</v>
      </c>
      <c r="Z50" s="40">
        <v>0.90702702702702698</v>
      </c>
      <c r="AA50" s="59">
        <v>149953</v>
      </c>
      <c r="AB50" s="399">
        <f t="shared" si="8"/>
        <v>535863</v>
      </c>
      <c r="AC50" s="571">
        <v>1109584.74606277</v>
      </c>
      <c r="AD50" s="563">
        <v>0.90702702702702698</v>
      </c>
      <c r="AE50" s="570">
        <v>61208.519610074902</v>
      </c>
      <c r="AF50" s="570">
        <f t="shared" si="31"/>
        <v>1170793.2656728448</v>
      </c>
      <c r="AG50" s="404">
        <f t="shared" si="9"/>
        <v>600090.58700267412</v>
      </c>
    </row>
    <row r="51" spans="1:37" x14ac:dyDescent="0.2">
      <c r="A51" s="7">
        <v>42</v>
      </c>
      <c r="B51" s="13" t="s">
        <v>37</v>
      </c>
      <c r="C51" s="383">
        <v>193060</v>
      </c>
      <c r="D51" s="384">
        <f t="shared" si="29"/>
        <v>210975.96799999999</v>
      </c>
      <c r="E51" s="115">
        <v>247570</v>
      </c>
      <c r="F51" s="190">
        <f t="shared" si="30"/>
        <v>260443.64</v>
      </c>
      <c r="G51" s="271">
        <v>239608.14880000002</v>
      </c>
      <c r="H51" s="243">
        <f t="shared" si="3"/>
        <v>251828.16438880004</v>
      </c>
      <c r="I51" s="158">
        <f t="shared" si="4"/>
        <v>241082.59079626668</v>
      </c>
      <c r="K51" s="133">
        <v>42</v>
      </c>
      <c r="L51" s="206" t="s">
        <v>37</v>
      </c>
      <c r="M51" s="122">
        <v>213720</v>
      </c>
      <c r="N51" s="40">
        <v>1.0662162162162163</v>
      </c>
      <c r="O51" s="41">
        <v>91969</v>
      </c>
      <c r="P51" s="146">
        <f t="shared" si="5"/>
        <v>305689</v>
      </c>
      <c r="Q51" s="122">
        <v>204360</v>
      </c>
      <c r="R51" s="40">
        <v>1.0662162162162163</v>
      </c>
      <c r="S51" s="41">
        <v>95313</v>
      </c>
      <c r="T51" s="146">
        <f t="shared" si="6"/>
        <v>299673</v>
      </c>
      <c r="U51" s="122">
        <v>226200</v>
      </c>
      <c r="V51" s="40">
        <v>1.0662162162162163</v>
      </c>
      <c r="W51" s="59">
        <v>83608.148800000024</v>
      </c>
      <c r="X51" s="146">
        <f t="shared" si="7"/>
        <v>309808.14880000002</v>
      </c>
      <c r="Y51" s="55">
        <v>229320</v>
      </c>
      <c r="Z51" s="40">
        <v>1.0662162162162163</v>
      </c>
      <c r="AA51" s="59">
        <v>91969</v>
      </c>
      <c r="AB51" s="399">
        <f t="shared" si="8"/>
        <v>321289</v>
      </c>
      <c r="AC51" s="571">
        <v>361068.43891195703</v>
      </c>
      <c r="AD51" s="563">
        <v>1.0662162162162201</v>
      </c>
      <c r="AE51" s="570">
        <v>59633.997422125503</v>
      </c>
      <c r="AF51" s="570">
        <f t="shared" si="31"/>
        <v>420702.43633408251</v>
      </c>
      <c r="AG51" s="404">
        <f t="shared" si="9"/>
        <v>316374.02932172484</v>
      </c>
    </row>
    <row r="52" spans="1:37" x14ac:dyDescent="0.2">
      <c r="A52" s="7">
        <v>43</v>
      </c>
      <c r="B52" s="13" t="s">
        <v>324</v>
      </c>
      <c r="C52" s="383">
        <v>33320</v>
      </c>
      <c r="D52" s="384">
        <f t="shared" si="29"/>
        <v>36412.095999999998</v>
      </c>
      <c r="E52" s="115">
        <v>42750</v>
      </c>
      <c r="F52" s="190">
        <f t="shared" si="30"/>
        <v>44973</v>
      </c>
      <c r="G52" s="271">
        <v>41375.160000000003</v>
      </c>
      <c r="H52" s="243">
        <f t="shared" si="3"/>
        <v>43485.293160000001</v>
      </c>
      <c r="I52" s="158">
        <f t="shared" si="4"/>
        <v>41623.463053333333</v>
      </c>
      <c r="K52" s="133">
        <v>43</v>
      </c>
      <c r="L52" s="206" t="s">
        <v>324</v>
      </c>
      <c r="M52" s="122">
        <v>37530</v>
      </c>
      <c r="N52" s="40">
        <v>0.60432432432432437</v>
      </c>
      <c r="O52" s="41">
        <v>16100</v>
      </c>
      <c r="P52" s="146">
        <f t="shared" si="5"/>
        <v>53630</v>
      </c>
      <c r="Q52" s="122">
        <v>34020</v>
      </c>
      <c r="R52" s="40">
        <v>0.60432432432432437</v>
      </c>
      <c r="S52" s="41">
        <v>16244</v>
      </c>
      <c r="T52" s="146">
        <f t="shared" si="6"/>
        <v>50264</v>
      </c>
      <c r="U52" s="122">
        <v>38340</v>
      </c>
      <c r="V52" s="40">
        <v>0.60432432432432437</v>
      </c>
      <c r="W52" s="59">
        <v>14375.160000000003</v>
      </c>
      <c r="X52" s="146">
        <f t="shared" si="7"/>
        <v>52715.16</v>
      </c>
      <c r="Y52" s="55">
        <v>39690</v>
      </c>
      <c r="Z52" s="40">
        <v>0.60432432432432437</v>
      </c>
      <c r="AA52" s="59">
        <v>15669</v>
      </c>
      <c r="AB52" s="399">
        <f t="shared" si="8"/>
        <v>55359</v>
      </c>
      <c r="AC52" s="571">
        <v>141789.432632093</v>
      </c>
      <c r="AD52" s="563">
        <v>0.60432432432432404</v>
      </c>
      <c r="AE52" s="570">
        <v>36453.073901111202</v>
      </c>
      <c r="AF52" s="570">
        <f t="shared" si="31"/>
        <v>178242.5065332042</v>
      </c>
      <c r="AG52" s="404">
        <f t="shared" si="9"/>
        <v>71972.354931089591</v>
      </c>
    </row>
    <row r="53" spans="1:37" x14ac:dyDescent="0.2">
      <c r="A53" s="7">
        <v>44</v>
      </c>
      <c r="B53" s="13" t="s">
        <v>39</v>
      </c>
      <c r="C53" s="383">
        <v>37240</v>
      </c>
      <c r="D53" s="384">
        <f t="shared" si="29"/>
        <v>40695.872000000003</v>
      </c>
      <c r="E53" s="115">
        <v>47785</v>
      </c>
      <c r="F53" s="190">
        <f t="shared" si="30"/>
        <v>50269.82</v>
      </c>
      <c r="G53" s="271">
        <v>46248.234400000001</v>
      </c>
      <c r="H53" s="243">
        <f t="shared" si="3"/>
        <v>48606.894354399999</v>
      </c>
      <c r="I53" s="158">
        <f t="shared" si="4"/>
        <v>46524.195451466665</v>
      </c>
      <c r="K53" s="133">
        <v>44</v>
      </c>
      <c r="L53" s="206" t="s">
        <v>39</v>
      </c>
      <c r="M53" s="122">
        <v>42900</v>
      </c>
      <c r="N53" s="40">
        <v>0.33648648648648649</v>
      </c>
      <c r="O53" s="41">
        <v>18036</v>
      </c>
      <c r="P53" s="146">
        <f t="shared" si="5"/>
        <v>60936</v>
      </c>
      <c r="Q53" s="122">
        <v>37800</v>
      </c>
      <c r="R53" s="40">
        <v>0.33648648648648649</v>
      </c>
      <c r="S53" s="41">
        <v>18685</v>
      </c>
      <c r="T53" s="146">
        <f t="shared" si="6"/>
        <v>56485</v>
      </c>
      <c r="U53" s="122">
        <v>44700</v>
      </c>
      <c r="V53" s="40">
        <v>0.33648648648648649</v>
      </c>
      <c r="W53" s="59">
        <v>16248.234400000001</v>
      </c>
      <c r="X53" s="146">
        <f t="shared" si="7"/>
        <v>60948.234400000001</v>
      </c>
      <c r="Y53" s="55">
        <v>44100</v>
      </c>
      <c r="Z53" s="40">
        <v>0.33648648648648649</v>
      </c>
      <c r="AA53" s="59">
        <v>18361</v>
      </c>
      <c r="AB53" s="399">
        <f t="shared" si="8"/>
        <v>62461</v>
      </c>
      <c r="AC53" s="571">
        <v>89030.573978290704</v>
      </c>
      <c r="AD53" s="563">
        <v>0.33648648648648599</v>
      </c>
      <c r="AE53" s="570">
        <v>22801.719224439999</v>
      </c>
      <c r="AF53" s="570">
        <f t="shared" si="31"/>
        <v>111832.29320273071</v>
      </c>
      <c r="AG53" s="404">
        <f t="shared" si="9"/>
        <v>66531.120509032902</v>
      </c>
    </row>
    <row r="54" spans="1:37" x14ac:dyDescent="0.2">
      <c r="A54" s="7">
        <v>45</v>
      </c>
      <c r="B54" s="13" t="s">
        <v>40</v>
      </c>
      <c r="C54" s="383">
        <v>103880</v>
      </c>
      <c r="D54" s="384">
        <f t="shared" si="29"/>
        <v>113520.064</v>
      </c>
      <c r="E54" s="115">
        <v>133285</v>
      </c>
      <c r="F54" s="190">
        <f t="shared" si="30"/>
        <v>140215.82</v>
      </c>
      <c r="G54" s="271">
        <v>128998.55440000001</v>
      </c>
      <c r="H54" s="243">
        <f t="shared" si="3"/>
        <v>135577.48067439999</v>
      </c>
      <c r="I54" s="158">
        <f t="shared" si="4"/>
        <v>129771.12155813334</v>
      </c>
      <c r="K54" s="133">
        <v>45</v>
      </c>
      <c r="L54" s="206" t="s">
        <v>40</v>
      </c>
      <c r="M54" s="122">
        <v>121800</v>
      </c>
      <c r="N54" s="40">
        <v>0.30405405405405406</v>
      </c>
      <c r="O54" s="41">
        <v>49948</v>
      </c>
      <c r="P54" s="146">
        <f t="shared" si="5"/>
        <v>171748</v>
      </c>
      <c r="Q54" s="122">
        <v>112560</v>
      </c>
      <c r="R54" s="40">
        <v>0.30405405405405406</v>
      </c>
      <c r="S54" s="41">
        <v>51298</v>
      </c>
      <c r="T54" s="146">
        <f t="shared" si="6"/>
        <v>163858</v>
      </c>
      <c r="U54" s="122">
        <v>125160</v>
      </c>
      <c r="V54" s="40">
        <v>0.30405405405405406</v>
      </c>
      <c r="W54" s="59">
        <v>44998.554400000008</v>
      </c>
      <c r="X54" s="146">
        <f t="shared" si="7"/>
        <v>170158.55440000002</v>
      </c>
      <c r="Y54" s="55">
        <v>125160</v>
      </c>
      <c r="Z54" s="40">
        <v>0.30405405405405406</v>
      </c>
      <c r="AA54" s="59">
        <v>50848</v>
      </c>
      <c r="AB54" s="399">
        <f t="shared" si="8"/>
        <v>176008</v>
      </c>
      <c r="AC54" s="571">
        <v>240712.292607971</v>
      </c>
      <c r="AD54" s="563">
        <v>0.304054054054054</v>
      </c>
      <c r="AE54" s="570">
        <v>26651.467191834599</v>
      </c>
      <c r="AF54" s="570">
        <f t="shared" si="31"/>
        <v>267363.75979980559</v>
      </c>
      <c r="AG54" s="404">
        <f t="shared" si="9"/>
        <v>179817.90595965646</v>
      </c>
    </row>
    <row r="55" spans="1:37" s="240" customFormat="1" ht="12.75" customHeight="1" x14ac:dyDescent="0.2">
      <c r="A55" s="663" t="s">
        <v>402</v>
      </c>
      <c r="B55" s="664"/>
      <c r="C55" s="34"/>
      <c r="D55" s="34"/>
      <c r="E55" s="34"/>
      <c r="F55" s="39"/>
      <c r="G55" s="111"/>
      <c r="H55" s="118"/>
      <c r="I55" s="119"/>
      <c r="J55" s="111"/>
      <c r="K55" s="733" t="s">
        <v>402</v>
      </c>
      <c r="L55" s="777"/>
      <c r="M55" s="205"/>
      <c r="N55" s="205"/>
      <c r="O55" s="205"/>
      <c r="P55" s="291"/>
      <c r="Q55" s="205"/>
      <c r="R55" s="205"/>
      <c r="S55" s="205"/>
      <c r="T55" s="291"/>
      <c r="U55" s="205"/>
      <c r="V55" s="205"/>
      <c r="W55" s="245"/>
      <c r="X55" s="291"/>
      <c r="Y55" s="245"/>
      <c r="Z55" s="205"/>
      <c r="AA55" s="245"/>
      <c r="AB55" s="400"/>
      <c r="AC55" s="564"/>
      <c r="AD55" s="565"/>
      <c r="AE55" s="564"/>
      <c r="AF55" s="566"/>
      <c r="AG55" s="566"/>
      <c r="AI55" s="388"/>
      <c r="AK55" s="241"/>
    </row>
    <row r="56" spans="1:37" x14ac:dyDescent="0.2">
      <c r="A56" s="7">
        <v>46</v>
      </c>
      <c r="B56" s="13" t="s">
        <v>41</v>
      </c>
      <c r="C56" s="383">
        <v>588000</v>
      </c>
      <c r="D56" s="384">
        <f t="shared" ref="D56:D72" si="32">C56*9.28%+C56</f>
        <v>642566.40000000002</v>
      </c>
      <c r="E56" s="115">
        <v>754205</v>
      </c>
      <c r="F56" s="190">
        <f t="shared" ref="F56:F72" si="33">+E56*5.2%+E56</f>
        <v>793423.66</v>
      </c>
      <c r="G56" s="271">
        <v>605396.80000000005</v>
      </c>
      <c r="H56" s="243">
        <f t="shared" si="3"/>
        <v>636272.0368</v>
      </c>
      <c r="I56" s="158">
        <f t="shared" si="4"/>
        <v>690754.03226666665</v>
      </c>
      <c r="K56" s="133">
        <v>46</v>
      </c>
      <c r="L56" s="206" t="s">
        <v>41</v>
      </c>
      <c r="M56" s="122">
        <v>543720</v>
      </c>
      <c r="N56" s="40">
        <v>0.33667567567567569</v>
      </c>
      <c r="O56" s="41">
        <v>236764</v>
      </c>
      <c r="P56" s="146">
        <f t="shared" si="5"/>
        <v>780484</v>
      </c>
      <c r="Q56" s="122">
        <v>520080</v>
      </c>
      <c r="R56" s="40">
        <v>0.33667567567567569</v>
      </c>
      <c r="S56" s="41">
        <v>238878</v>
      </c>
      <c r="T56" s="146">
        <f t="shared" si="6"/>
        <v>758958</v>
      </c>
      <c r="U56" s="122">
        <v>551600</v>
      </c>
      <c r="V56" s="40">
        <v>0.33667567567567569</v>
      </c>
      <c r="W56" s="59">
        <v>211396.80000000005</v>
      </c>
      <c r="X56" s="146">
        <f t="shared" si="7"/>
        <v>762996.8</v>
      </c>
      <c r="Y56" s="55">
        <v>575240</v>
      </c>
      <c r="Z56" s="40">
        <v>0.33667567567567569</v>
      </c>
      <c r="AA56" s="59">
        <v>236764</v>
      </c>
      <c r="AB56" s="399">
        <f t="shared" si="8"/>
        <v>812004</v>
      </c>
      <c r="AC56" s="571">
        <v>1162343.6047165699</v>
      </c>
      <c r="AD56" s="563">
        <v>0.33667567567567602</v>
      </c>
      <c r="AE56" s="570">
        <v>159752.175289379</v>
      </c>
      <c r="AF56" s="570">
        <f t="shared" ref="AF56:AF72" si="34">IF(AND(AC56="",AE56=""),"",SUM(AC56,AE56))</f>
        <v>1322095.7800059489</v>
      </c>
      <c r="AG56" s="404">
        <f t="shared" si="9"/>
        <v>854548.76871210255</v>
      </c>
    </row>
    <row r="57" spans="1:37" x14ac:dyDescent="0.2">
      <c r="A57" s="7">
        <v>47</v>
      </c>
      <c r="B57" s="13" t="s">
        <v>134</v>
      </c>
      <c r="C57" s="383">
        <v>149940</v>
      </c>
      <c r="D57" s="384">
        <f t="shared" si="32"/>
        <v>163854.432</v>
      </c>
      <c r="E57" s="115">
        <v>192280</v>
      </c>
      <c r="F57" s="190">
        <f t="shared" si="33"/>
        <v>202278.56</v>
      </c>
      <c r="G57" s="271">
        <v>186096.2752</v>
      </c>
      <c r="H57" s="243">
        <f t="shared" si="3"/>
        <v>195587.18523520001</v>
      </c>
      <c r="I57" s="158">
        <f t="shared" si="4"/>
        <v>187240.05907839999</v>
      </c>
      <c r="K57" s="133">
        <v>47</v>
      </c>
      <c r="L57" s="206" t="s">
        <v>134</v>
      </c>
      <c r="M57" s="122">
        <v>174240</v>
      </c>
      <c r="N57" s="40">
        <v>0.50162162162162161</v>
      </c>
      <c r="O57" s="41">
        <v>72257</v>
      </c>
      <c r="P57" s="146">
        <f t="shared" si="5"/>
        <v>246497</v>
      </c>
      <c r="Q57" s="122">
        <v>163350</v>
      </c>
      <c r="R57" s="40">
        <v>0.50162162162162161</v>
      </c>
      <c r="S57" s="41">
        <v>74210</v>
      </c>
      <c r="T57" s="146">
        <f t="shared" si="6"/>
        <v>237560</v>
      </c>
      <c r="U57" s="122">
        <v>181500</v>
      </c>
      <c r="V57" s="40">
        <v>0.50162162162162161</v>
      </c>
      <c r="W57" s="59">
        <v>65096.275200000004</v>
      </c>
      <c r="X57" s="146">
        <f t="shared" si="7"/>
        <v>246596.2752</v>
      </c>
      <c r="Y57" s="55">
        <v>179080</v>
      </c>
      <c r="Z57" s="40">
        <v>0.50162162162162161</v>
      </c>
      <c r="AA57" s="59">
        <v>71606</v>
      </c>
      <c r="AB57" s="399">
        <f t="shared" si="8"/>
        <v>250686</v>
      </c>
      <c r="AC57" s="571">
        <v>598483.30285406497</v>
      </c>
      <c r="AD57" s="563">
        <v>0.50162162162162205</v>
      </c>
      <c r="AE57" s="570">
        <v>29437.7944144885</v>
      </c>
      <c r="AF57" s="570">
        <f t="shared" si="34"/>
        <v>627921.09726855345</v>
      </c>
      <c r="AG57" s="404">
        <f t="shared" si="9"/>
        <v>299416.73859115894</v>
      </c>
    </row>
    <row r="58" spans="1:37" x14ac:dyDescent="0.2">
      <c r="A58" s="7">
        <v>48</v>
      </c>
      <c r="B58" s="13" t="s">
        <v>42</v>
      </c>
      <c r="C58" s="383">
        <v>103880</v>
      </c>
      <c r="D58" s="384">
        <f t="shared" si="32"/>
        <v>113520.064</v>
      </c>
      <c r="E58" s="115">
        <v>133190</v>
      </c>
      <c r="F58" s="190">
        <f t="shared" si="33"/>
        <v>140115.88</v>
      </c>
      <c r="G58" s="271">
        <v>128906.6096</v>
      </c>
      <c r="H58" s="243">
        <f t="shared" si="3"/>
        <v>135480.8466896</v>
      </c>
      <c r="I58" s="158">
        <f t="shared" si="4"/>
        <v>129705.59689653334</v>
      </c>
      <c r="K58" s="133">
        <v>48</v>
      </c>
      <c r="L58" s="206" t="s">
        <v>42</v>
      </c>
      <c r="M58" s="122">
        <v>117600</v>
      </c>
      <c r="N58" s="40">
        <v>0.38459459459459461</v>
      </c>
      <c r="O58" s="41">
        <v>49397</v>
      </c>
      <c r="P58" s="146">
        <f t="shared" si="5"/>
        <v>166997</v>
      </c>
      <c r="Q58" s="122">
        <v>115080</v>
      </c>
      <c r="R58" s="40">
        <v>0.38459459459459461</v>
      </c>
      <c r="S58" s="41">
        <v>51643</v>
      </c>
      <c r="T58" s="146">
        <f t="shared" si="6"/>
        <v>166723</v>
      </c>
      <c r="U58" s="122">
        <v>122640</v>
      </c>
      <c r="V58" s="40">
        <v>0.38459459459459461</v>
      </c>
      <c r="W58" s="59">
        <v>44906.609599999996</v>
      </c>
      <c r="X58" s="146">
        <f t="shared" si="7"/>
        <v>167546.6096</v>
      </c>
      <c r="Y58" s="55">
        <v>121800</v>
      </c>
      <c r="Z58" s="40">
        <v>0.38459459459459461</v>
      </c>
      <c r="AA58" s="59">
        <v>49846</v>
      </c>
      <c r="AB58" s="399">
        <f t="shared" si="8"/>
        <v>171646</v>
      </c>
      <c r="AC58" s="571">
        <v>390745.29690472002</v>
      </c>
      <c r="AD58" s="563">
        <v>0.384594594594595</v>
      </c>
      <c r="AE58" s="570">
        <v>25884.815027021599</v>
      </c>
      <c r="AF58" s="570">
        <f t="shared" si="34"/>
        <v>416630.11193174159</v>
      </c>
      <c r="AG58" s="404">
        <f t="shared" si="9"/>
        <v>203208.05307137917</v>
      </c>
    </row>
    <row r="59" spans="1:37" x14ac:dyDescent="0.2">
      <c r="A59" s="7">
        <v>49</v>
      </c>
      <c r="B59" s="13" t="s">
        <v>135</v>
      </c>
      <c r="C59" s="383">
        <v>381220</v>
      </c>
      <c r="D59" s="384">
        <f t="shared" si="32"/>
        <v>416597.21600000001</v>
      </c>
      <c r="E59" s="115">
        <v>488965</v>
      </c>
      <c r="F59" s="190">
        <f t="shared" si="33"/>
        <v>514391.18</v>
      </c>
      <c r="G59" s="271">
        <v>473239.88559999998</v>
      </c>
      <c r="H59" s="243">
        <f t="shared" si="3"/>
        <v>497375.11976559996</v>
      </c>
      <c r="I59" s="158">
        <f t="shared" si="4"/>
        <v>476121.17192186665</v>
      </c>
      <c r="K59" s="133">
        <v>49</v>
      </c>
      <c r="L59" s="206" t="s">
        <v>135</v>
      </c>
      <c r="M59" s="122">
        <v>443520</v>
      </c>
      <c r="N59" s="40">
        <v>0.77405405405405403</v>
      </c>
      <c r="O59" s="41">
        <v>185069</v>
      </c>
      <c r="P59" s="146">
        <f t="shared" si="5"/>
        <v>628589</v>
      </c>
      <c r="Q59" s="122">
        <v>403480</v>
      </c>
      <c r="R59" s="40">
        <v>0.77405405405405403</v>
      </c>
      <c r="S59" s="41">
        <v>191678</v>
      </c>
      <c r="T59" s="146">
        <f t="shared" si="6"/>
        <v>595158</v>
      </c>
      <c r="U59" s="122">
        <v>449680</v>
      </c>
      <c r="V59" s="40">
        <v>0.77405405405405403</v>
      </c>
      <c r="W59" s="59">
        <v>165239.88559999998</v>
      </c>
      <c r="X59" s="146">
        <f t="shared" si="7"/>
        <v>614919.88559999992</v>
      </c>
      <c r="Y59" s="55">
        <v>446600</v>
      </c>
      <c r="Z59" s="40">
        <v>0.77405405405405403</v>
      </c>
      <c r="AA59" s="59">
        <v>188373</v>
      </c>
      <c r="AB59" s="399">
        <f t="shared" si="8"/>
        <v>634973</v>
      </c>
      <c r="AC59" s="571">
        <v>2550561.0730447401</v>
      </c>
      <c r="AD59" s="563">
        <v>0.77405405405405403</v>
      </c>
      <c r="AE59" s="570">
        <v>68726.656968241601</v>
      </c>
      <c r="AF59" s="570">
        <f t="shared" si="34"/>
        <v>2619287.7300129817</v>
      </c>
      <c r="AG59" s="404">
        <f t="shared" si="9"/>
        <v>928174.79792247468</v>
      </c>
    </row>
    <row r="60" spans="1:37" x14ac:dyDescent="0.2">
      <c r="A60" s="7">
        <v>50</v>
      </c>
      <c r="B60" s="13" t="s">
        <v>43</v>
      </c>
      <c r="C60" s="383">
        <v>90160</v>
      </c>
      <c r="D60" s="384">
        <f t="shared" si="32"/>
        <v>98526.847999999998</v>
      </c>
      <c r="E60" s="115">
        <v>115710</v>
      </c>
      <c r="F60" s="190">
        <f t="shared" si="33"/>
        <v>121726.92</v>
      </c>
      <c r="G60" s="271">
        <v>111988.76639999999</v>
      </c>
      <c r="H60" s="243">
        <f t="shared" si="3"/>
        <v>117700.19348639999</v>
      </c>
      <c r="I60" s="158">
        <f t="shared" si="4"/>
        <v>112651.32049546666</v>
      </c>
      <c r="K60" s="133">
        <v>50</v>
      </c>
      <c r="L60" s="206" t="s">
        <v>43</v>
      </c>
      <c r="M60" s="122">
        <v>98550</v>
      </c>
      <c r="N60" s="40">
        <v>0.49783783783783786</v>
      </c>
      <c r="O60" s="41">
        <v>42888</v>
      </c>
      <c r="P60" s="146">
        <f t="shared" si="5"/>
        <v>141438</v>
      </c>
      <c r="Q60" s="122">
        <v>97090</v>
      </c>
      <c r="R60" s="40">
        <v>0.49783783783783786</v>
      </c>
      <c r="S60" s="41">
        <v>45227</v>
      </c>
      <c r="T60" s="146">
        <f t="shared" si="6"/>
        <v>142317</v>
      </c>
      <c r="U60" s="122">
        <v>106580</v>
      </c>
      <c r="V60" s="40">
        <v>0.49783783783783786</v>
      </c>
      <c r="W60" s="59">
        <v>38988.766399999993</v>
      </c>
      <c r="X60" s="146">
        <f t="shared" si="7"/>
        <v>145568.76639999999</v>
      </c>
      <c r="Y60" s="55">
        <v>108770</v>
      </c>
      <c r="Z60" s="40">
        <v>0.49783783783783786</v>
      </c>
      <c r="AA60" s="59">
        <v>43667</v>
      </c>
      <c r="AB60" s="399">
        <f t="shared" si="8"/>
        <v>152437</v>
      </c>
      <c r="AC60" s="571">
        <v>380853.010907132</v>
      </c>
      <c r="AD60" s="563">
        <v>0.49783783783783803</v>
      </c>
      <c r="AE60" s="570">
        <v>93729.409827144904</v>
      </c>
      <c r="AF60" s="570">
        <f t="shared" si="34"/>
        <v>474582.42073427688</v>
      </c>
      <c r="AG60" s="404">
        <f t="shared" si="9"/>
        <v>194832.4179382906</v>
      </c>
    </row>
    <row r="61" spans="1:37" x14ac:dyDescent="0.2">
      <c r="A61" s="7">
        <v>51</v>
      </c>
      <c r="B61" s="13" t="s">
        <v>44</v>
      </c>
      <c r="C61" s="383">
        <v>23520</v>
      </c>
      <c r="D61" s="384">
        <f t="shared" si="32"/>
        <v>25702.655999999999</v>
      </c>
      <c r="E61" s="115">
        <v>30210</v>
      </c>
      <c r="F61" s="190">
        <f t="shared" si="33"/>
        <v>31780.92</v>
      </c>
      <c r="G61" s="271">
        <v>29238.446399999997</v>
      </c>
      <c r="H61" s="243">
        <f t="shared" si="3"/>
        <v>30729.607166399997</v>
      </c>
      <c r="I61" s="158">
        <f t="shared" si="4"/>
        <v>29404.394388800003</v>
      </c>
      <c r="K61" s="133">
        <v>51</v>
      </c>
      <c r="L61" s="206" t="s">
        <v>44</v>
      </c>
      <c r="M61" s="122">
        <v>26600</v>
      </c>
      <c r="N61" s="40">
        <v>0.11432432432432432</v>
      </c>
      <c r="O61" s="41">
        <v>11365</v>
      </c>
      <c r="P61" s="146">
        <f t="shared" si="5"/>
        <v>37965</v>
      </c>
      <c r="Q61" s="122">
        <v>25840</v>
      </c>
      <c r="R61" s="40">
        <v>0.11432432432432432</v>
      </c>
      <c r="S61" s="41">
        <v>11467</v>
      </c>
      <c r="T61" s="146">
        <f t="shared" si="6"/>
        <v>37307</v>
      </c>
      <c r="U61" s="122">
        <v>28500</v>
      </c>
      <c r="V61" s="40">
        <v>0.11432432432432432</v>
      </c>
      <c r="W61" s="59">
        <v>10238.446399999997</v>
      </c>
      <c r="X61" s="146">
        <f t="shared" si="7"/>
        <v>38738.446400000001</v>
      </c>
      <c r="Y61" s="55">
        <v>28690</v>
      </c>
      <c r="Z61" s="40">
        <v>0.11432432432432432</v>
      </c>
      <c r="AA61" s="59">
        <v>11058</v>
      </c>
      <c r="AB61" s="399">
        <f t="shared" si="8"/>
        <v>39748</v>
      </c>
      <c r="AC61" s="571">
        <v>196197.00561882599</v>
      </c>
      <c r="AD61" s="563">
        <v>0.114324324324324</v>
      </c>
      <c r="AE61" s="570">
        <v>48455.714244851202</v>
      </c>
      <c r="AF61" s="570">
        <f t="shared" si="34"/>
        <v>244652.71986367719</v>
      </c>
      <c r="AG61" s="404">
        <f t="shared" si="9"/>
        <v>71302.593442079538</v>
      </c>
    </row>
    <row r="62" spans="1:37" x14ac:dyDescent="0.2">
      <c r="A62" s="7">
        <v>52</v>
      </c>
      <c r="B62" s="13" t="s">
        <v>215</v>
      </c>
      <c r="C62" s="383">
        <v>28420</v>
      </c>
      <c r="D62" s="384">
        <f t="shared" si="32"/>
        <v>31057.376</v>
      </c>
      <c r="E62" s="115">
        <v>36480</v>
      </c>
      <c r="F62" s="190">
        <f t="shared" si="33"/>
        <v>38376.959999999999</v>
      </c>
      <c r="G62" s="271">
        <v>35306.803200000002</v>
      </c>
      <c r="H62" s="243">
        <f t="shared" si="3"/>
        <v>37107.450163200003</v>
      </c>
      <c r="I62" s="158">
        <f t="shared" si="4"/>
        <v>35513.928721066666</v>
      </c>
      <c r="K62" s="133">
        <v>52</v>
      </c>
      <c r="L62" s="206" t="s">
        <v>215</v>
      </c>
      <c r="M62" s="122">
        <v>31280</v>
      </c>
      <c r="N62" s="40">
        <v>0.11432432432432432</v>
      </c>
      <c r="O62" s="41">
        <v>13661</v>
      </c>
      <c r="P62" s="146">
        <f t="shared" si="5"/>
        <v>44941</v>
      </c>
      <c r="Q62" s="122">
        <v>28750</v>
      </c>
      <c r="R62" s="40">
        <v>0.11432432432432432</v>
      </c>
      <c r="S62" s="41">
        <v>14030</v>
      </c>
      <c r="T62" s="146">
        <f t="shared" si="6"/>
        <v>42780</v>
      </c>
      <c r="U62" s="122">
        <v>32200</v>
      </c>
      <c r="V62" s="40">
        <v>0.11432432432432432</v>
      </c>
      <c r="W62" s="59">
        <v>12306.803200000002</v>
      </c>
      <c r="X62" s="146">
        <f t="shared" si="7"/>
        <v>44506.803200000002</v>
      </c>
      <c r="Y62" s="55">
        <v>34730</v>
      </c>
      <c r="Z62" s="40">
        <v>0.11432432432432432</v>
      </c>
      <c r="AA62" s="59">
        <v>13291</v>
      </c>
      <c r="AB62" s="399">
        <f t="shared" si="8"/>
        <v>48021</v>
      </c>
      <c r="AC62" s="571">
        <v>92328.002644153297</v>
      </c>
      <c r="AD62" s="563">
        <v>0.114324324324324</v>
      </c>
      <c r="AE62" s="570">
        <v>13395.8039550669</v>
      </c>
      <c r="AF62" s="570">
        <f t="shared" si="34"/>
        <v>105723.8065992202</v>
      </c>
      <c r="AG62" s="404">
        <f t="shared" si="9"/>
        <v>53581.089753381151</v>
      </c>
    </row>
    <row r="63" spans="1:37" x14ac:dyDescent="0.2">
      <c r="A63" s="7">
        <v>53</v>
      </c>
      <c r="B63" s="13" t="s">
        <v>136</v>
      </c>
      <c r="C63" s="383">
        <v>582120</v>
      </c>
      <c r="D63" s="384">
        <f t="shared" si="32"/>
        <v>636140.73600000003</v>
      </c>
      <c r="E63" s="115">
        <v>746605</v>
      </c>
      <c r="F63" s="190">
        <f t="shared" si="33"/>
        <v>785428.46</v>
      </c>
      <c r="G63" s="271">
        <v>722594.18319999997</v>
      </c>
      <c r="H63" s="243">
        <f t="shared" si="3"/>
        <v>759446.48654319998</v>
      </c>
      <c r="I63" s="158">
        <f t="shared" si="4"/>
        <v>727005.22751440003</v>
      </c>
      <c r="K63" s="133">
        <v>53</v>
      </c>
      <c r="L63" s="206" t="s">
        <v>136</v>
      </c>
      <c r="M63" s="122">
        <v>667400</v>
      </c>
      <c r="N63" s="40">
        <v>1.1513513513513514</v>
      </c>
      <c r="O63" s="41">
        <v>280380</v>
      </c>
      <c r="P63" s="146">
        <f t="shared" si="5"/>
        <v>947780</v>
      </c>
      <c r="Q63" s="122">
        <v>615700</v>
      </c>
      <c r="R63" s="40">
        <v>1.1513513513513514</v>
      </c>
      <c r="S63" s="41">
        <v>287957</v>
      </c>
      <c r="T63" s="146">
        <f t="shared" si="6"/>
        <v>903657</v>
      </c>
      <c r="U63" s="122">
        <v>667400</v>
      </c>
      <c r="V63" s="40">
        <v>1.1513513513513514</v>
      </c>
      <c r="W63" s="59">
        <v>252594.18319999997</v>
      </c>
      <c r="X63" s="146">
        <f t="shared" si="7"/>
        <v>919994.18319999997</v>
      </c>
      <c r="Y63" s="55">
        <v>705000</v>
      </c>
      <c r="Z63" s="40">
        <v>1.1513513513513514</v>
      </c>
      <c r="AA63" s="59">
        <v>285431</v>
      </c>
      <c r="AB63" s="399">
        <f t="shared" si="8"/>
        <v>990431</v>
      </c>
      <c r="AC63" s="571">
        <v>1205210.1773727899</v>
      </c>
      <c r="AD63" s="563">
        <v>1.15135135135135</v>
      </c>
      <c r="AE63" s="570">
        <v>56740.503767830996</v>
      </c>
      <c r="AF63" s="570">
        <f t="shared" si="34"/>
        <v>1261950.681140621</v>
      </c>
      <c r="AG63" s="404">
        <f t="shared" si="9"/>
        <v>958469.68197583687</v>
      </c>
    </row>
    <row r="64" spans="1:37" x14ac:dyDescent="0.2">
      <c r="A64" s="7">
        <v>54</v>
      </c>
      <c r="B64" s="13" t="s">
        <v>147</v>
      </c>
      <c r="C64" s="383">
        <v>442960</v>
      </c>
      <c r="D64" s="384">
        <f t="shared" si="32"/>
        <v>484066.68799999997</v>
      </c>
      <c r="E64" s="115">
        <v>568100</v>
      </c>
      <c r="F64" s="190">
        <f t="shared" si="33"/>
        <v>597641.19999999995</v>
      </c>
      <c r="G64" s="271">
        <v>549829.90399999998</v>
      </c>
      <c r="H64" s="243">
        <f t="shared" si="3"/>
        <v>577871.22910400003</v>
      </c>
      <c r="I64" s="158">
        <f t="shared" si="4"/>
        <v>553193.03903466661</v>
      </c>
      <c r="K64" s="133">
        <v>54</v>
      </c>
      <c r="L64" s="206" t="s">
        <v>147</v>
      </c>
      <c r="M64" s="122">
        <v>499800</v>
      </c>
      <c r="N64" s="40">
        <v>1.0513513513513513</v>
      </c>
      <c r="O64" s="41">
        <v>215969</v>
      </c>
      <c r="P64" s="146">
        <f t="shared" si="5"/>
        <v>715769</v>
      </c>
      <c r="Q64" s="122">
        <v>485520</v>
      </c>
      <c r="R64" s="40">
        <v>1.0513513513513513</v>
      </c>
      <c r="S64" s="41">
        <v>217898</v>
      </c>
      <c r="T64" s="146">
        <f t="shared" si="6"/>
        <v>703418</v>
      </c>
      <c r="U64" s="122">
        <v>496230</v>
      </c>
      <c r="V64" s="40">
        <v>1.0513513513513513</v>
      </c>
      <c r="W64" s="59">
        <v>192829.90399999998</v>
      </c>
      <c r="X64" s="146">
        <f t="shared" si="7"/>
        <v>689059.90399999998</v>
      </c>
      <c r="Y64" s="55">
        <v>531930</v>
      </c>
      <c r="Z64" s="40">
        <v>1.0513513513513513</v>
      </c>
      <c r="AA64" s="59">
        <v>219826</v>
      </c>
      <c r="AB64" s="399">
        <f t="shared" si="8"/>
        <v>751756</v>
      </c>
      <c r="AC64" s="571">
        <v>911739.02611101395</v>
      </c>
      <c r="AD64" s="563">
        <v>1.0513513513513499</v>
      </c>
      <c r="AE64" s="570">
        <v>54028.368690158997</v>
      </c>
      <c r="AF64" s="570">
        <f t="shared" si="34"/>
        <v>965767.39480117289</v>
      </c>
      <c r="AG64" s="404">
        <f t="shared" si="9"/>
        <v>729827.22297263984</v>
      </c>
    </row>
    <row r="65" spans="1:37" x14ac:dyDescent="0.2">
      <c r="A65" s="7">
        <v>55</v>
      </c>
      <c r="B65" s="13" t="s">
        <v>46</v>
      </c>
      <c r="C65" s="383">
        <v>322420</v>
      </c>
      <c r="D65" s="384">
        <f t="shared" si="32"/>
        <v>352340.576</v>
      </c>
      <c r="E65" s="115">
        <v>413535</v>
      </c>
      <c r="F65" s="190">
        <f t="shared" si="33"/>
        <v>435038.82</v>
      </c>
      <c r="G65" s="271">
        <v>400235.7144</v>
      </c>
      <c r="H65" s="243">
        <f t="shared" si="3"/>
        <v>420647.73583439999</v>
      </c>
      <c r="I65" s="158">
        <f t="shared" si="4"/>
        <v>402675.71061146661</v>
      </c>
      <c r="K65" s="133">
        <v>55</v>
      </c>
      <c r="L65" s="206" t="s">
        <v>46</v>
      </c>
      <c r="M65" s="122">
        <v>371800</v>
      </c>
      <c r="N65" s="40">
        <v>1.077027027027027</v>
      </c>
      <c r="O65" s="41">
        <v>155662</v>
      </c>
      <c r="P65" s="146">
        <f t="shared" si="5"/>
        <v>527462</v>
      </c>
      <c r="Q65" s="122">
        <v>327600</v>
      </c>
      <c r="R65" s="40">
        <v>1.077027027027027</v>
      </c>
      <c r="S65" s="41">
        <v>157064</v>
      </c>
      <c r="T65" s="146">
        <f t="shared" si="6"/>
        <v>484664</v>
      </c>
      <c r="U65" s="122">
        <v>366600</v>
      </c>
      <c r="V65" s="40">
        <v>1.077027027027027</v>
      </c>
      <c r="W65" s="59">
        <v>140235.7144</v>
      </c>
      <c r="X65" s="146">
        <f t="shared" si="7"/>
        <v>506835.7144</v>
      </c>
      <c r="Y65" s="55">
        <v>384800</v>
      </c>
      <c r="Z65" s="40">
        <v>1.077027027027027</v>
      </c>
      <c r="AA65" s="59">
        <v>155662</v>
      </c>
      <c r="AB65" s="399">
        <f t="shared" si="8"/>
        <v>540462</v>
      </c>
      <c r="AC65" s="571">
        <v>1798747.33722806</v>
      </c>
      <c r="AD65" s="563">
        <v>1.0770270270270299</v>
      </c>
      <c r="AE65" s="570">
        <v>246655.907778188</v>
      </c>
      <c r="AF65" s="570">
        <f t="shared" si="34"/>
        <v>2045403.2450062479</v>
      </c>
      <c r="AG65" s="404">
        <f t="shared" si="9"/>
        <v>751250.44500295224</v>
      </c>
    </row>
    <row r="66" spans="1:37" x14ac:dyDescent="0.2">
      <c r="A66" s="7">
        <v>56</v>
      </c>
      <c r="B66" s="13" t="s">
        <v>47</v>
      </c>
      <c r="C66" s="383">
        <v>106820</v>
      </c>
      <c r="D66" s="384">
        <f t="shared" si="32"/>
        <v>116732.89599999999</v>
      </c>
      <c r="E66" s="115">
        <v>136990</v>
      </c>
      <c r="F66" s="190">
        <f t="shared" si="33"/>
        <v>144113.48000000001</v>
      </c>
      <c r="G66" s="271">
        <v>132584.40160000001</v>
      </c>
      <c r="H66" s="243">
        <f t="shared" si="3"/>
        <v>139346.20608160002</v>
      </c>
      <c r="I66" s="158">
        <f t="shared" si="4"/>
        <v>133397.52736053334</v>
      </c>
      <c r="K66" s="133">
        <v>56</v>
      </c>
      <c r="L66" s="206" t="s">
        <v>47</v>
      </c>
      <c r="M66" s="122">
        <v>120400</v>
      </c>
      <c r="N66" s="40">
        <v>0.42297297297297298</v>
      </c>
      <c r="O66" s="41">
        <v>52175</v>
      </c>
      <c r="P66" s="146">
        <f t="shared" si="5"/>
        <v>172575</v>
      </c>
      <c r="Q66" s="122">
        <v>114380</v>
      </c>
      <c r="R66" s="40">
        <v>0.42297297297297298</v>
      </c>
      <c r="S66" s="41">
        <v>52640</v>
      </c>
      <c r="T66" s="146">
        <f t="shared" si="6"/>
        <v>167020</v>
      </c>
      <c r="U66" s="122">
        <v>122980</v>
      </c>
      <c r="V66" s="40">
        <v>0.42297297297297298</v>
      </c>
      <c r="W66" s="59">
        <v>46584.401600000012</v>
      </c>
      <c r="X66" s="146">
        <f t="shared" si="7"/>
        <v>169564.40160000001</v>
      </c>
      <c r="Y66" s="55">
        <v>127280</v>
      </c>
      <c r="Z66" s="40">
        <v>0.42297297297297298</v>
      </c>
      <c r="AA66" s="59">
        <v>50311</v>
      </c>
      <c r="AB66" s="399">
        <f t="shared" si="8"/>
        <v>177591</v>
      </c>
      <c r="AC66" s="571">
        <v>443504.15555852198</v>
      </c>
      <c r="AD66" s="563">
        <v>0.42297297297297298</v>
      </c>
      <c r="AE66" s="570">
        <v>24813.150710616199</v>
      </c>
      <c r="AF66" s="570">
        <f t="shared" si="34"/>
        <v>468317.30626913818</v>
      </c>
      <c r="AG66" s="404">
        <f t="shared" si="9"/>
        <v>214744.20587161192</v>
      </c>
    </row>
    <row r="67" spans="1:37" x14ac:dyDescent="0.2">
      <c r="A67" s="7">
        <v>57</v>
      </c>
      <c r="B67" s="13" t="s">
        <v>48</v>
      </c>
      <c r="C67" s="383">
        <v>1098580</v>
      </c>
      <c r="D67" s="384">
        <f t="shared" si="32"/>
        <v>1200528.2239999999</v>
      </c>
      <c r="E67" s="115">
        <v>1408945</v>
      </c>
      <c r="F67" s="190">
        <f t="shared" si="33"/>
        <v>1482210.14</v>
      </c>
      <c r="G67" s="271">
        <v>1363633.3287999998</v>
      </c>
      <c r="H67" s="243">
        <f t="shared" si="3"/>
        <v>1433178.6285687997</v>
      </c>
      <c r="I67" s="158">
        <f t="shared" si="4"/>
        <v>1371972.3308562667</v>
      </c>
      <c r="K67" s="133">
        <v>57</v>
      </c>
      <c r="L67" s="206" t="s">
        <v>48</v>
      </c>
      <c r="M67" s="122">
        <v>1204960</v>
      </c>
      <c r="N67" s="40">
        <v>0.50378378378378375</v>
      </c>
      <c r="O67" s="41">
        <v>525397</v>
      </c>
      <c r="P67" s="146">
        <f t="shared" si="5"/>
        <v>1730357</v>
      </c>
      <c r="Q67" s="122">
        <v>1204960</v>
      </c>
      <c r="R67" s="40">
        <v>0.50378378378378375</v>
      </c>
      <c r="S67" s="41">
        <v>549278</v>
      </c>
      <c r="T67" s="146">
        <f t="shared" si="6"/>
        <v>1754238</v>
      </c>
      <c r="U67" s="122">
        <v>1231540</v>
      </c>
      <c r="V67" s="40">
        <v>0.50378378378378375</v>
      </c>
      <c r="W67" s="59">
        <v>477633.32879999978</v>
      </c>
      <c r="X67" s="146">
        <f t="shared" si="7"/>
        <v>1709173.3287999998</v>
      </c>
      <c r="Y67" s="55">
        <v>1320140</v>
      </c>
      <c r="Z67" s="40">
        <v>0.50378378378378375</v>
      </c>
      <c r="AA67" s="59">
        <v>525397</v>
      </c>
      <c r="AB67" s="399">
        <f t="shared" si="8"/>
        <v>1845537</v>
      </c>
      <c r="AC67" s="571">
        <v>3261156.95053813</v>
      </c>
      <c r="AD67" s="563">
        <v>0.50378378378378397</v>
      </c>
      <c r="AE67" s="570">
        <v>56377.786614586097</v>
      </c>
      <c r="AF67" s="570">
        <f t="shared" si="34"/>
        <v>3317534.7371527161</v>
      </c>
      <c r="AG67" s="404">
        <f t="shared" si="9"/>
        <v>1954802.0661348302</v>
      </c>
    </row>
    <row r="68" spans="1:37" x14ac:dyDescent="0.2">
      <c r="A68" s="7">
        <v>58</v>
      </c>
      <c r="B68" s="13" t="s">
        <v>341</v>
      </c>
      <c r="C68" s="383">
        <v>449820</v>
      </c>
      <c r="D68" s="384">
        <f t="shared" si="32"/>
        <v>491563.29599999997</v>
      </c>
      <c r="E68" s="115">
        <v>576935</v>
      </c>
      <c r="F68" s="190">
        <f t="shared" si="33"/>
        <v>606935.62</v>
      </c>
      <c r="G68" s="271">
        <v>558380.77040000004</v>
      </c>
      <c r="H68" s="243">
        <f t="shared" si="3"/>
        <v>586858.18969040003</v>
      </c>
      <c r="I68" s="158">
        <f t="shared" si="4"/>
        <v>561785.70189680008</v>
      </c>
      <c r="K68" s="133">
        <v>58</v>
      </c>
      <c r="L68" s="206" t="s">
        <v>341</v>
      </c>
      <c r="M68" s="122">
        <v>526350</v>
      </c>
      <c r="N68" s="40">
        <v>0.95297297297297301</v>
      </c>
      <c r="O68" s="41">
        <v>218826</v>
      </c>
      <c r="P68" s="146">
        <f t="shared" si="5"/>
        <v>745176</v>
      </c>
      <c r="Q68" s="122">
        <v>468270</v>
      </c>
      <c r="R68" s="40">
        <v>0.95297297297297301</v>
      </c>
      <c r="S68" s="41">
        <v>226642</v>
      </c>
      <c r="T68" s="146">
        <f t="shared" si="6"/>
        <v>694912</v>
      </c>
      <c r="U68" s="122">
        <v>522720</v>
      </c>
      <c r="V68" s="40">
        <v>0.95297297297297301</v>
      </c>
      <c r="W68" s="59">
        <v>195380.77040000004</v>
      </c>
      <c r="X68" s="146">
        <f t="shared" si="7"/>
        <v>718100.77040000004</v>
      </c>
      <c r="Y68" s="55">
        <v>537240</v>
      </c>
      <c r="Z68" s="40">
        <v>0.95297297297297301</v>
      </c>
      <c r="AA68" s="59">
        <v>218826</v>
      </c>
      <c r="AB68" s="399">
        <f t="shared" si="8"/>
        <v>756066</v>
      </c>
      <c r="AC68" s="571">
        <v>858980.167457212</v>
      </c>
      <c r="AD68" s="563">
        <v>0.95297297297297301</v>
      </c>
      <c r="AE68" s="570">
        <v>38340.851812317604</v>
      </c>
      <c r="AF68" s="570">
        <f t="shared" si="34"/>
        <v>897321.01926952961</v>
      </c>
      <c r="AG68" s="404">
        <f t="shared" si="9"/>
        <v>728893.58192772174</v>
      </c>
    </row>
    <row r="69" spans="1:37" x14ac:dyDescent="0.2">
      <c r="A69" s="7">
        <v>59</v>
      </c>
      <c r="B69" s="13" t="s">
        <v>49</v>
      </c>
      <c r="C69" s="383">
        <v>260680</v>
      </c>
      <c r="D69" s="384">
        <f t="shared" si="32"/>
        <v>284871.10399999999</v>
      </c>
      <c r="E69" s="115">
        <v>334305</v>
      </c>
      <c r="F69" s="190">
        <f t="shared" si="33"/>
        <v>351688.86</v>
      </c>
      <c r="G69" s="271">
        <v>323553.7512</v>
      </c>
      <c r="H69" s="243">
        <f t="shared" si="3"/>
        <v>340054.99251120002</v>
      </c>
      <c r="I69" s="158">
        <f t="shared" si="4"/>
        <v>325538.31883706665</v>
      </c>
      <c r="K69" s="133">
        <v>59</v>
      </c>
      <c r="L69" s="206" t="s">
        <v>49</v>
      </c>
      <c r="M69" s="122">
        <v>287700</v>
      </c>
      <c r="N69" s="40">
        <v>0.49864864864864866</v>
      </c>
      <c r="O69" s="41">
        <v>127180</v>
      </c>
      <c r="P69" s="146">
        <f t="shared" si="5"/>
        <v>414880</v>
      </c>
      <c r="Q69" s="122">
        <v>281400</v>
      </c>
      <c r="R69" s="40">
        <v>0.49864864864864866</v>
      </c>
      <c r="S69" s="41">
        <v>131722</v>
      </c>
      <c r="T69" s="146">
        <f t="shared" si="6"/>
        <v>413122</v>
      </c>
      <c r="U69" s="122">
        <v>308700</v>
      </c>
      <c r="V69" s="40">
        <v>0.49864864864864866</v>
      </c>
      <c r="W69" s="59">
        <v>113553.7512</v>
      </c>
      <c r="X69" s="146">
        <f t="shared" si="7"/>
        <v>422253.7512</v>
      </c>
      <c r="Y69" s="55">
        <v>317100</v>
      </c>
      <c r="Z69" s="40">
        <v>0.49864864864864866</v>
      </c>
      <c r="AA69" s="59">
        <v>126045</v>
      </c>
      <c r="AB69" s="399">
        <f t="shared" si="8"/>
        <v>443145</v>
      </c>
      <c r="AC69" s="571">
        <v>657837.018839592</v>
      </c>
      <c r="AD69" s="563">
        <v>0.498648648648649</v>
      </c>
      <c r="AE69" s="570">
        <v>84109.1616944907</v>
      </c>
      <c r="AF69" s="570">
        <f t="shared" si="34"/>
        <v>741946.1805340827</v>
      </c>
      <c r="AG69" s="404">
        <f t="shared" si="9"/>
        <v>460147.54176185821</v>
      </c>
    </row>
    <row r="70" spans="1:37" x14ac:dyDescent="0.2">
      <c r="A70" s="7">
        <v>60</v>
      </c>
      <c r="B70" s="13" t="s">
        <v>50</v>
      </c>
      <c r="C70" s="383">
        <v>384160</v>
      </c>
      <c r="D70" s="384">
        <f t="shared" si="32"/>
        <v>419810.04800000001</v>
      </c>
      <c r="E70" s="115">
        <v>492670</v>
      </c>
      <c r="F70" s="190">
        <f t="shared" si="33"/>
        <v>518288.84</v>
      </c>
      <c r="G70" s="271">
        <v>476825.7328</v>
      </c>
      <c r="H70" s="243">
        <f t="shared" si="3"/>
        <v>501143.84517280001</v>
      </c>
      <c r="I70" s="158">
        <f t="shared" si="4"/>
        <v>479747.57772426662</v>
      </c>
      <c r="K70" s="133">
        <v>60</v>
      </c>
      <c r="L70" s="206" t="s">
        <v>50</v>
      </c>
      <c r="M70" s="122">
        <v>440200</v>
      </c>
      <c r="N70" s="40">
        <v>0.49864864864864866</v>
      </c>
      <c r="O70" s="41">
        <v>186845</v>
      </c>
      <c r="P70" s="146">
        <f t="shared" si="5"/>
        <v>627045</v>
      </c>
      <c r="Q70" s="122">
        <v>399900</v>
      </c>
      <c r="R70" s="40">
        <v>0.49864864864864866</v>
      </c>
      <c r="S70" s="41">
        <v>191850</v>
      </c>
      <c r="T70" s="146">
        <f t="shared" si="6"/>
        <v>591750</v>
      </c>
      <c r="U70" s="122">
        <v>449500</v>
      </c>
      <c r="V70" s="40">
        <v>0.49864864864864866</v>
      </c>
      <c r="W70" s="59">
        <v>166825.7328</v>
      </c>
      <c r="X70" s="146">
        <f t="shared" si="7"/>
        <v>616325.7328</v>
      </c>
      <c r="Y70" s="55">
        <v>468100</v>
      </c>
      <c r="Z70" s="40">
        <v>0.49864864864864866</v>
      </c>
      <c r="AA70" s="59">
        <v>188513</v>
      </c>
      <c r="AB70" s="399">
        <f t="shared" si="8"/>
        <v>656613</v>
      </c>
      <c r="AC70" s="571">
        <v>1112882.1747286301</v>
      </c>
      <c r="AD70" s="563">
        <v>0.498648648648649</v>
      </c>
      <c r="AE70" s="570">
        <v>68248.529811691493</v>
      </c>
      <c r="AF70" s="570">
        <f t="shared" si="34"/>
        <v>1181130.7045403216</v>
      </c>
      <c r="AG70" s="404">
        <f t="shared" ref="AG70:AG133" si="35">AVERAGE(I70,P70,T70,X70,AB70,AF70)</f>
        <v>692102.00251076475</v>
      </c>
    </row>
    <row r="71" spans="1:37" x14ac:dyDescent="0.2">
      <c r="A71" s="7">
        <v>61</v>
      </c>
      <c r="B71" s="13" t="s">
        <v>217</v>
      </c>
      <c r="C71" s="383">
        <v>1466080</v>
      </c>
      <c r="D71" s="384">
        <f t="shared" si="32"/>
        <v>1602132.2239999999</v>
      </c>
      <c r="E71" s="115">
        <v>1880335</v>
      </c>
      <c r="F71" s="190">
        <f t="shared" si="33"/>
        <v>1978112.42</v>
      </c>
      <c r="G71" s="271">
        <v>1819863.4264</v>
      </c>
      <c r="H71" s="243">
        <f t="shared" ref="H71:H134" si="36">G71*5.1%+G71</f>
        <v>1912676.4611464001</v>
      </c>
      <c r="I71" s="158">
        <f t="shared" ref="I71:I134" si="37">AVERAGE(D71,F71,H71)</f>
        <v>1830973.7017154666</v>
      </c>
      <c r="K71" s="133">
        <v>61</v>
      </c>
      <c r="L71" s="206" t="s">
        <v>217</v>
      </c>
      <c r="M71" s="122">
        <v>1668030</v>
      </c>
      <c r="N71" s="40">
        <v>1.0769230769230769</v>
      </c>
      <c r="O71" s="41">
        <v>706918</v>
      </c>
      <c r="P71" s="146">
        <f t="shared" ref="P71:P133" si="38">+M71+O71</f>
        <v>2374948</v>
      </c>
      <c r="Q71" s="122">
        <v>1537900</v>
      </c>
      <c r="R71" s="40">
        <v>1.0769230769230769</v>
      </c>
      <c r="S71" s="41">
        <v>738762</v>
      </c>
      <c r="T71" s="146">
        <f t="shared" ref="T71:T133" si="39">+Q71+S71</f>
        <v>2276662</v>
      </c>
      <c r="U71" s="122">
        <v>1739010</v>
      </c>
      <c r="V71" s="40">
        <v>1.0769230769230769</v>
      </c>
      <c r="W71" s="59">
        <v>636863.4264</v>
      </c>
      <c r="X71" s="146">
        <f t="shared" ref="X71:X133" si="40">+U71+W71</f>
        <v>2375873.4264000002</v>
      </c>
      <c r="Y71" s="55">
        <v>1786330</v>
      </c>
      <c r="Z71" s="40">
        <v>1.0769230769230769</v>
      </c>
      <c r="AA71" s="59">
        <v>713287</v>
      </c>
      <c r="AB71" s="399">
        <f t="shared" ref="AB71:AB133" si="41">+Y71+AA71</f>
        <v>2499617</v>
      </c>
      <c r="AC71" s="571">
        <v>1450868.6129795499</v>
      </c>
      <c r="AD71" s="563">
        <v>1.07692307692308</v>
      </c>
      <c r="AE71" s="570">
        <v>28638.1679630168</v>
      </c>
      <c r="AF71" s="570">
        <f t="shared" si="34"/>
        <v>1479506.7809425667</v>
      </c>
      <c r="AG71" s="404">
        <f t="shared" si="35"/>
        <v>2139596.8181763389</v>
      </c>
    </row>
    <row r="72" spans="1:37" x14ac:dyDescent="0.2">
      <c r="A72" s="7">
        <v>62</v>
      </c>
      <c r="B72" s="13" t="s">
        <v>218</v>
      </c>
      <c r="C72" s="383">
        <v>282240</v>
      </c>
      <c r="D72" s="384">
        <f t="shared" si="32"/>
        <v>308431.87199999997</v>
      </c>
      <c r="E72" s="115">
        <v>362045</v>
      </c>
      <c r="F72" s="190">
        <f t="shared" si="33"/>
        <v>380871.34</v>
      </c>
      <c r="G72" s="271">
        <v>350401.63280000002</v>
      </c>
      <c r="H72" s="243">
        <f t="shared" si="36"/>
        <v>368272.11607280001</v>
      </c>
      <c r="I72" s="158">
        <f t="shared" si="37"/>
        <v>352525.10935760004</v>
      </c>
      <c r="K72" s="133">
        <v>62</v>
      </c>
      <c r="L72" s="206" t="s">
        <v>218</v>
      </c>
      <c r="M72" s="123">
        <v>319200</v>
      </c>
      <c r="N72" s="40">
        <v>0.79487179487179482</v>
      </c>
      <c r="O72" s="41">
        <v>135866</v>
      </c>
      <c r="P72" s="146">
        <f t="shared" si="38"/>
        <v>455066</v>
      </c>
      <c r="Q72" s="123">
        <v>298680</v>
      </c>
      <c r="R72" s="40">
        <v>0.79487179487179482</v>
      </c>
      <c r="S72" s="41">
        <v>137090</v>
      </c>
      <c r="T72" s="146">
        <f t="shared" si="39"/>
        <v>435770</v>
      </c>
      <c r="U72" s="123">
        <v>339720</v>
      </c>
      <c r="V72" s="40">
        <v>0.79487179487179482</v>
      </c>
      <c r="W72" s="59">
        <v>122401.63280000002</v>
      </c>
      <c r="X72" s="146">
        <f t="shared" si="40"/>
        <v>462121.63280000002</v>
      </c>
      <c r="Y72" s="55">
        <v>335160</v>
      </c>
      <c r="Z72" s="40">
        <v>0.79487179487179482</v>
      </c>
      <c r="AA72" s="59">
        <v>134642</v>
      </c>
      <c r="AB72" s="399">
        <f t="shared" si="41"/>
        <v>469802</v>
      </c>
      <c r="AC72" s="571">
        <v>563860.30186250794</v>
      </c>
      <c r="AD72" s="563">
        <v>0.79487179487179505</v>
      </c>
      <c r="AE72" s="570">
        <v>28819.526539639301</v>
      </c>
      <c r="AF72" s="570">
        <f t="shared" si="34"/>
        <v>592679.82840214728</v>
      </c>
      <c r="AG72" s="404">
        <f t="shared" si="35"/>
        <v>461327.42842662451</v>
      </c>
    </row>
    <row r="73" spans="1:37" s="240" customFormat="1" x14ac:dyDescent="0.2">
      <c r="A73" s="661" t="s">
        <v>51</v>
      </c>
      <c r="B73" s="662"/>
      <c r="C73" s="180"/>
      <c r="D73" s="180"/>
      <c r="E73" s="180"/>
      <c r="F73" s="180"/>
      <c r="G73" s="111"/>
      <c r="H73" s="118"/>
      <c r="I73" s="119"/>
      <c r="J73" s="111"/>
      <c r="K73" s="205" t="s">
        <v>51</v>
      </c>
      <c r="L73" s="205"/>
      <c r="M73" s="205"/>
      <c r="N73" s="205"/>
      <c r="O73" s="205"/>
      <c r="P73" s="291"/>
      <c r="Q73" s="205"/>
      <c r="R73" s="205"/>
      <c r="S73" s="205"/>
      <c r="T73" s="291"/>
      <c r="U73" s="205"/>
      <c r="V73" s="205"/>
      <c r="W73" s="245"/>
      <c r="X73" s="291"/>
      <c r="Y73" s="245"/>
      <c r="Z73" s="205"/>
      <c r="AA73" s="245"/>
      <c r="AB73" s="400"/>
      <c r="AC73" s="595"/>
      <c r="AD73" s="233"/>
      <c r="AE73" s="595"/>
      <c r="AF73" s="233"/>
      <c r="AG73" s="233"/>
      <c r="AI73" s="388"/>
      <c r="AK73" s="241"/>
    </row>
    <row r="74" spans="1:37" x14ac:dyDescent="0.2">
      <c r="A74" s="7">
        <v>63</v>
      </c>
      <c r="B74" s="13" t="s">
        <v>52</v>
      </c>
      <c r="C74" s="383">
        <v>876120</v>
      </c>
      <c r="D74" s="384">
        <f t="shared" ref="D74:D80" si="42">C74*9.28%+C74</f>
        <v>957423.93599999999</v>
      </c>
      <c r="E74" s="115">
        <v>1123660</v>
      </c>
      <c r="F74" s="190">
        <f t="shared" ref="F74:F80" si="43">+E74*5.2%+E74</f>
        <v>1182090.32</v>
      </c>
      <c r="G74" s="271">
        <v>1087523.0944000001</v>
      </c>
      <c r="H74" s="243">
        <f t="shared" si="36"/>
        <v>1142986.7722144001</v>
      </c>
      <c r="I74" s="158">
        <f t="shared" si="37"/>
        <v>1094167.0094048001</v>
      </c>
      <c r="K74" s="133">
        <v>63</v>
      </c>
      <c r="L74" s="206" t="s">
        <v>52</v>
      </c>
      <c r="M74" s="122">
        <v>982730</v>
      </c>
      <c r="N74" s="40">
        <v>0.50405405405405401</v>
      </c>
      <c r="O74" s="41">
        <v>426186</v>
      </c>
      <c r="P74" s="146">
        <f t="shared" si="38"/>
        <v>1408916</v>
      </c>
      <c r="Q74" s="122">
        <v>940310</v>
      </c>
      <c r="R74" s="40">
        <v>0.50405405405405401</v>
      </c>
      <c r="S74" s="41">
        <v>426186</v>
      </c>
      <c r="T74" s="146">
        <f t="shared" si="39"/>
        <v>1366496</v>
      </c>
      <c r="U74" s="122">
        <v>975660</v>
      </c>
      <c r="V74" s="40">
        <v>0.50405405405405401</v>
      </c>
      <c r="W74" s="59">
        <v>380523.09440000006</v>
      </c>
      <c r="X74" s="146">
        <f t="shared" si="40"/>
        <v>1356183.0944000001</v>
      </c>
      <c r="Y74" s="55">
        <v>1067570</v>
      </c>
      <c r="Z74" s="40">
        <v>0.50405405405405401</v>
      </c>
      <c r="AA74" s="59">
        <v>429991</v>
      </c>
      <c r="AB74" s="399">
        <f t="shared" si="41"/>
        <v>1497561</v>
      </c>
      <c r="AC74" s="571">
        <v>3152341.8045646599</v>
      </c>
      <c r="AD74" s="563">
        <v>0.50405405405405401</v>
      </c>
      <c r="AE74" s="570">
        <v>63698.078252801097</v>
      </c>
      <c r="AF74" s="570">
        <f>IF(AND(AC74="",AE74=""),"",SUM(AC74,AE74))</f>
        <v>3216039.8828174612</v>
      </c>
      <c r="AG74" s="404">
        <f t="shared" si="35"/>
        <v>1656560.4977703767</v>
      </c>
    </row>
    <row r="75" spans="1:37" x14ac:dyDescent="0.2">
      <c r="A75" s="7">
        <v>64</v>
      </c>
      <c r="B75" s="13" t="s">
        <v>138</v>
      </c>
      <c r="C75" s="383">
        <v>266560</v>
      </c>
      <c r="D75" s="384">
        <f t="shared" si="42"/>
        <v>291296.76799999998</v>
      </c>
      <c r="E75" s="115">
        <v>341905</v>
      </c>
      <c r="F75" s="190">
        <f t="shared" si="43"/>
        <v>359684.06</v>
      </c>
      <c r="G75" s="271">
        <v>209300</v>
      </c>
      <c r="H75" s="243">
        <f t="shared" si="36"/>
        <v>219974.3</v>
      </c>
      <c r="I75" s="158">
        <f t="shared" si="37"/>
        <v>290318.37599999999</v>
      </c>
      <c r="K75" s="133">
        <v>64</v>
      </c>
      <c r="L75" s="206" t="s">
        <v>138</v>
      </c>
      <c r="M75" s="122">
        <v>193120</v>
      </c>
      <c r="N75" s="40">
        <v>0.692972972972973</v>
      </c>
      <c r="O75" s="41">
        <v>82096</v>
      </c>
      <c r="P75" s="146">
        <f t="shared" si="38"/>
        <v>275216</v>
      </c>
      <c r="Q75" s="122">
        <v>184960</v>
      </c>
      <c r="R75" s="40">
        <v>0.692972972972973</v>
      </c>
      <c r="S75" s="41">
        <v>85028</v>
      </c>
      <c r="T75" s="146">
        <f t="shared" si="39"/>
        <v>269988</v>
      </c>
      <c r="U75" s="122">
        <v>198560</v>
      </c>
      <c r="V75" s="40">
        <v>0.692972972972973</v>
      </c>
      <c r="W75" s="59">
        <v>73300</v>
      </c>
      <c r="X75" s="146">
        <f t="shared" si="40"/>
        <v>271860</v>
      </c>
      <c r="Y75" s="55">
        <v>199920</v>
      </c>
      <c r="Z75" s="40">
        <v>0.692972972972973</v>
      </c>
      <c r="AA75" s="59">
        <v>81363</v>
      </c>
      <c r="AB75" s="399">
        <f t="shared" si="41"/>
        <v>281283</v>
      </c>
      <c r="AC75" s="571">
        <v>244009.721273834</v>
      </c>
      <c r="AD75" s="563">
        <v>0.692972972972973</v>
      </c>
      <c r="AE75" s="570">
        <v>60631.4695935489</v>
      </c>
      <c r="AF75" s="570">
        <f>IF(AND(AC75="",AE75=""),"",SUM(AC75,AE75))</f>
        <v>304641.19086738292</v>
      </c>
      <c r="AG75" s="404">
        <f t="shared" si="35"/>
        <v>282217.76114456379</v>
      </c>
    </row>
    <row r="76" spans="1:37" x14ac:dyDescent="0.2">
      <c r="A76" s="7">
        <v>65</v>
      </c>
      <c r="B76" s="13" t="s">
        <v>139</v>
      </c>
      <c r="C76" s="383">
        <v>868280</v>
      </c>
      <c r="D76" s="384">
        <f t="shared" si="42"/>
        <v>948856.38399999996</v>
      </c>
      <c r="E76" s="115">
        <v>1113590</v>
      </c>
      <c r="F76" s="190">
        <f t="shared" si="43"/>
        <v>1171496.68</v>
      </c>
      <c r="G76" s="271">
        <v>1077776.9456</v>
      </c>
      <c r="H76" s="243">
        <f t="shared" si="36"/>
        <v>1132743.5698255999</v>
      </c>
      <c r="I76" s="158">
        <f t="shared" si="37"/>
        <v>1084365.5446085331</v>
      </c>
      <c r="K76" s="133">
        <v>65</v>
      </c>
      <c r="L76" s="206" t="s">
        <v>139</v>
      </c>
      <c r="M76" s="122">
        <v>995420</v>
      </c>
      <c r="N76" s="40">
        <v>1.2654054054054054</v>
      </c>
      <c r="O76" s="41">
        <v>421990</v>
      </c>
      <c r="P76" s="146">
        <f t="shared" si="38"/>
        <v>1417410</v>
      </c>
      <c r="Q76" s="122">
        <v>890270</v>
      </c>
      <c r="R76" s="40">
        <v>1.2654054054054054</v>
      </c>
      <c r="S76" s="41">
        <v>421990</v>
      </c>
      <c r="T76" s="146">
        <f t="shared" si="39"/>
        <v>1312260</v>
      </c>
      <c r="U76" s="122">
        <v>974390</v>
      </c>
      <c r="V76" s="40">
        <v>1.2654054054054054</v>
      </c>
      <c r="W76" s="59">
        <v>376776.94559999998</v>
      </c>
      <c r="X76" s="146">
        <f t="shared" si="40"/>
        <v>1351166.9456</v>
      </c>
      <c r="Y76" s="55">
        <v>1058510</v>
      </c>
      <c r="Z76" s="40">
        <v>1.2654054054054054</v>
      </c>
      <c r="AA76" s="59">
        <v>425758</v>
      </c>
      <c r="AB76" s="399">
        <f t="shared" si="41"/>
        <v>1484268</v>
      </c>
      <c r="AC76" s="571">
        <v>2382392.21108574</v>
      </c>
      <c r="AD76" s="563">
        <v>1.26540540540541</v>
      </c>
      <c r="AE76" s="570">
        <v>40014.296860242903</v>
      </c>
      <c r="AF76" s="570">
        <f>IF(AND(AC76="",AE76=""),"",SUM(AC76,AE76))</f>
        <v>2422406.5079459827</v>
      </c>
      <c r="AG76" s="404">
        <f t="shared" si="35"/>
        <v>1511979.4996924195</v>
      </c>
    </row>
    <row r="77" spans="1:37" s="240" customFormat="1" x14ac:dyDescent="0.2">
      <c r="A77" s="661" t="s">
        <v>53</v>
      </c>
      <c r="B77" s="662"/>
      <c r="C77" s="385"/>
      <c r="D77" s="386"/>
      <c r="E77" s="270"/>
      <c r="F77" s="114"/>
      <c r="G77" s="192"/>
      <c r="H77" s="118"/>
      <c r="I77" s="119"/>
      <c r="J77" s="111"/>
      <c r="K77" s="205" t="s">
        <v>53</v>
      </c>
      <c r="L77" s="205"/>
      <c r="M77" s="205"/>
      <c r="N77" s="205"/>
      <c r="O77" s="205"/>
      <c r="P77" s="291"/>
      <c r="Q77" s="205"/>
      <c r="R77" s="205"/>
      <c r="S77" s="205"/>
      <c r="T77" s="291"/>
      <c r="U77" s="205"/>
      <c r="V77" s="205"/>
      <c r="W77" s="245"/>
      <c r="X77" s="291"/>
      <c r="Y77" s="245"/>
      <c r="Z77" s="205"/>
      <c r="AA77" s="245"/>
      <c r="AB77" s="400"/>
      <c r="AC77" s="595"/>
      <c r="AD77" s="233"/>
      <c r="AE77" s="595"/>
      <c r="AF77" s="233"/>
      <c r="AG77" s="233"/>
      <c r="AI77" s="388"/>
      <c r="AK77" s="241"/>
    </row>
    <row r="78" spans="1:37" x14ac:dyDescent="0.2">
      <c r="A78" s="7">
        <v>66</v>
      </c>
      <c r="B78" s="13" t="s">
        <v>54</v>
      </c>
      <c r="C78" s="383">
        <v>27440</v>
      </c>
      <c r="D78" s="384">
        <f t="shared" si="42"/>
        <v>29986.432000000001</v>
      </c>
      <c r="E78" s="115">
        <v>35150</v>
      </c>
      <c r="F78" s="190">
        <f t="shared" si="43"/>
        <v>36977.800000000003</v>
      </c>
      <c r="G78" s="271">
        <v>34019.576000000001</v>
      </c>
      <c r="H78" s="243">
        <f t="shared" si="36"/>
        <v>35754.574376000004</v>
      </c>
      <c r="I78" s="158">
        <f t="shared" si="37"/>
        <v>34239.602125333338</v>
      </c>
      <c r="K78" s="133">
        <v>66</v>
      </c>
      <c r="L78" s="206" t="s">
        <v>54</v>
      </c>
      <c r="M78" s="266" t="s">
        <v>593</v>
      </c>
      <c r="N78" s="40">
        <v>0.96324324324324329</v>
      </c>
      <c r="O78" s="41">
        <v>134400</v>
      </c>
      <c r="P78" s="146">
        <f>+O78</f>
        <v>134400</v>
      </c>
      <c r="Q78" s="266" t="s">
        <v>593</v>
      </c>
      <c r="R78" s="40">
        <v>0.96324324324324329</v>
      </c>
      <c r="S78" s="41">
        <v>138000</v>
      </c>
      <c r="T78" s="146">
        <f>+S78</f>
        <v>138000</v>
      </c>
      <c r="U78" s="266" t="s">
        <v>593</v>
      </c>
      <c r="V78" s="40">
        <v>0.96324324324324329</v>
      </c>
      <c r="W78" s="59">
        <v>120000</v>
      </c>
      <c r="X78" s="146">
        <f>+W78</f>
        <v>120000</v>
      </c>
      <c r="Y78" s="266" t="s">
        <v>593</v>
      </c>
      <c r="Z78" s="40">
        <v>0.96324324324324329</v>
      </c>
      <c r="AA78" s="59">
        <v>134400</v>
      </c>
      <c r="AB78" s="399">
        <f>+AA78</f>
        <v>134400</v>
      </c>
      <c r="AC78" s="266" t="s">
        <v>593</v>
      </c>
      <c r="AD78" s="563">
        <v>0.96324324324324295</v>
      </c>
      <c r="AE78" s="570">
        <v>74554.862135153802</v>
      </c>
      <c r="AF78" s="570">
        <f>IF(AND(AC78="",AE78=""),"",SUM(AC78,AE78))</f>
        <v>74554.862135153802</v>
      </c>
      <c r="AG78" s="404">
        <f t="shared" si="35"/>
        <v>105932.41071008121</v>
      </c>
    </row>
    <row r="79" spans="1:37" x14ac:dyDescent="0.2">
      <c r="A79" s="7">
        <v>67</v>
      </c>
      <c r="B79" s="13" t="s">
        <v>140</v>
      </c>
      <c r="C79" s="383">
        <v>79380</v>
      </c>
      <c r="D79" s="384">
        <f t="shared" si="42"/>
        <v>86746.464000000007</v>
      </c>
      <c r="E79" s="115">
        <v>101840</v>
      </c>
      <c r="F79" s="190">
        <f t="shared" si="43"/>
        <v>107135.67999999999</v>
      </c>
      <c r="G79" s="271">
        <v>98564.825599999996</v>
      </c>
      <c r="H79" s="243">
        <f t="shared" si="36"/>
        <v>103591.6317056</v>
      </c>
      <c r="I79" s="158">
        <f t="shared" si="37"/>
        <v>99157.925235199989</v>
      </c>
      <c r="K79" s="133">
        <v>67</v>
      </c>
      <c r="L79" s="206" t="s">
        <v>140</v>
      </c>
      <c r="M79" s="122">
        <v>345600</v>
      </c>
      <c r="N79" s="40">
        <v>1.0151351351351352</v>
      </c>
      <c r="O79" s="41">
        <v>133200</v>
      </c>
      <c r="P79" s="146">
        <f t="shared" si="38"/>
        <v>478800</v>
      </c>
      <c r="Q79" s="122">
        <v>316800</v>
      </c>
      <c r="R79" s="40">
        <v>1.0151351351351352</v>
      </c>
      <c r="S79" s="41">
        <v>138000</v>
      </c>
      <c r="T79" s="146">
        <f t="shared" si="39"/>
        <v>454800</v>
      </c>
      <c r="U79" s="122">
        <v>360000</v>
      </c>
      <c r="V79" s="40">
        <v>1.0151351351351352</v>
      </c>
      <c r="W79" s="59">
        <v>120000</v>
      </c>
      <c r="X79" s="146">
        <f t="shared" si="40"/>
        <v>480000</v>
      </c>
      <c r="Y79" s="55">
        <v>360000</v>
      </c>
      <c r="Z79" s="40">
        <v>1.0151351351351352</v>
      </c>
      <c r="AA79" s="59">
        <v>130800</v>
      </c>
      <c r="AB79" s="399">
        <f t="shared" si="41"/>
        <v>490800</v>
      </c>
      <c r="AC79" s="571">
        <v>471532.29921835399</v>
      </c>
      <c r="AD79" s="563">
        <v>1.0151351351351401</v>
      </c>
      <c r="AE79" s="570">
        <v>27953.951514850301</v>
      </c>
      <c r="AF79" s="570">
        <f>IF(AND(AC79="",AE79=""),"",SUM(AC79,AE79))</f>
        <v>499486.2507332043</v>
      </c>
      <c r="AG79" s="404">
        <f t="shared" si="35"/>
        <v>417174.02932806738</v>
      </c>
    </row>
    <row r="80" spans="1:37" x14ac:dyDescent="0.2">
      <c r="A80" s="7">
        <v>68</v>
      </c>
      <c r="B80" s="13" t="s">
        <v>55</v>
      </c>
      <c r="C80" s="383">
        <v>198940</v>
      </c>
      <c r="D80" s="384">
        <f t="shared" si="42"/>
        <v>217401.63199999998</v>
      </c>
      <c r="E80" s="115">
        <v>255170</v>
      </c>
      <c r="F80" s="190">
        <f t="shared" si="43"/>
        <v>268438.84000000003</v>
      </c>
      <c r="G80" s="271">
        <v>246963.73280000003</v>
      </c>
      <c r="H80" s="243">
        <f t="shared" si="36"/>
        <v>259558.88317280004</v>
      </c>
      <c r="I80" s="158">
        <f t="shared" si="37"/>
        <v>248466.45172426666</v>
      </c>
      <c r="K80" s="133">
        <v>68</v>
      </c>
      <c r="L80" s="206" t="s">
        <v>55</v>
      </c>
      <c r="M80" s="122">
        <v>217350</v>
      </c>
      <c r="N80" s="40">
        <v>1.1256756756756756</v>
      </c>
      <c r="O80" s="41">
        <v>96279</v>
      </c>
      <c r="P80" s="146">
        <f t="shared" si="38"/>
        <v>313629</v>
      </c>
      <c r="Q80" s="122">
        <v>220570</v>
      </c>
      <c r="R80" s="40">
        <v>1.1256756756756756</v>
      </c>
      <c r="S80" s="41">
        <v>98858</v>
      </c>
      <c r="T80" s="146">
        <f t="shared" si="39"/>
        <v>319428</v>
      </c>
      <c r="U80" s="122">
        <v>227010</v>
      </c>
      <c r="V80" s="40">
        <v>1.1256756756756756</v>
      </c>
      <c r="W80" s="59">
        <v>85963.732800000027</v>
      </c>
      <c r="X80" s="146">
        <f t="shared" si="40"/>
        <v>312973.7328</v>
      </c>
      <c r="Y80" s="55">
        <v>236670</v>
      </c>
      <c r="Z80" s="40">
        <v>1.1256756756756756</v>
      </c>
      <c r="AA80" s="59">
        <v>92841</v>
      </c>
      <c r="AB80" s="399">
        <f t="shared" si="41"/>
        <v>329511</v>
      </c>
      <c r="AC80" s="571">
        <v>806221.30880341004</v>
      </c>
      <c r="AD80" s="563">
        <v>1.1256756756756801</v>
      </c>
      <c r="AE80" s="570">
        <v>51786.117197372398</v>
      </c>
      <c r="AF80" s="570">
        <f>IF(AND(AC80="",AE80=""),"",SUM(AC80,AE80))</f>
        <v>858007.42600078241</v>
      </c>
      <c r="AG80" s="404">
        <f t="shared" si="35"/>
        <v>397002.6017541748</v>
      </c>
    </row>
    <row r="81" spans="1:37" s="240" customFormat="1" x14ac:dyDescent="0.2">
      <c r="A81" s="661" t="s">
        <v>335</v>
      </c>
      <c r="B81" s="662"/>
      <c r="C81" s="180"/>
      <c r="D81" s="180"/>
      <c r="E81" s="270"/>
      <c r="F81" s="114"/>
      <c r="G81" s="111"/>
      <c r="H81" s="118"/>
      <c r="I81" s="119"/>
      <c r="J81" s="111"/>
      <c r="K81" s="205" t="s">
        <v>335</v>
      </c>
      <c r="L81" s="205"/>
      <c r="M81" s="205"/>
      <c r="N81" s="205"/>
      <c r="O81" s="205"/>
      <c r="P81" s="291"/>
      <c r="Q81" s="205"/>
      <c r="R81" s="205"/>
      <c r="S81" s="205"/>
      <c r="T81" s="291"/>
      <c r="U81" s="205"/>
      <c r="V81" s="205"/>
      <c r="W81" s="245"/>
      <c r="X81" s="291"/>
      <c r="Y81" s="245"/>
      <c r="Z81" s="205"/>
      <c r="AA81" s="245"/>
      <c r="AB81" s="400"/>
      <c r="AC81" s="595"/>
      <c r="AD81" s="233"/>
      <c r="AE81" s="595"/>
      <c r="AF81" s="233"/>
      <c r="AG81" s="233"/>
      <c r="AI81" s="388"/>
      <c r="AK81" s="241"/>
    </row>
    <row r="82" spans="1:37" x14ac:dyDescent="0.2">
      <c r="A82" s="7">
        <v>69</v>
      </c>
      <c r="B82" s="13" t="s">
        <v>57</v>
      </c>
      <c r="C82" s="383">
        <v>244020</v>
      </c>
      <c r="D82" s="384">
        <f t="shared" ref="D82:D100" si="44">C82*9.28%+C82</f>
        <v>266665.05599999998</v>
      </c>
      <c r="E82" s="115">
        <v>312930</v>
      </c>
      <c r="F82" s="190">
        <f t="shared" ref="F82:F107" si="45">+E82*5.2%+E82</f>
        <v>329202.36</v>
      </c>
      <c r="G82" s="271">
        <v>302866.17119999998</v>
      </c>
      <c r="H82" s="243">
        <f t="shared" si="36"/>
        <v>318312.34593119996</v>
      </c>
      <c r="I82" s="158">
        <f t="shared" si="37"/>
        <v>304726.58731039998</v>
      </c>
      <c r="K82" s="133">
        <v>69</v>
      </c>
      <c r="L82" s="206" t="s">
        <v>57</v>
      </c>
      <c r="M82" s="266" t="s">
        <v>593</v>
      </c>
      <c r="N82" s="40">
        <v>5.0378378378378379</v>
      </c>
      <c r="O82" s="41">
        <v>336181</v>
      </c>
      <c r="P82" s="146">
        <f t="shared" ref="P82:P83" si="46">+O82</f>
        <v>336181</v>
      </c>
      <c r="Q82" s="266" t="s">
        <v>593</v>
      </c>
      <c r="R82" s="40">
        <v>5.0378378378378379</v>
      </c>
      <c r="S82" s="41">
        <v>345267</v>
      </c>
      <c r="T82" s="146">
        <f t="shared" ref="T82:T83" si="47">+S82</f>
        <v>345267</v>
      </c>
      <c r="U82" s="266" t="s">
        <v>593</v>
      </c>
      <c r="V82" s="40">
        <v>5.0378378378378379</v>
      </c>
      <c r="W82" s="59">
        <v>302866.17119999998</v>
      </c>
      <c r="X82" s="146">
        <f t="shared" ref="X82:X83" si="48">+W82</f>
        <v>302866.17119999998</v>
      </c>
      <c r="Y82" s="266" t="s">
        <v>593</v>
      </c>
      <c r="Z82" s="40">
        <v>5.0378378378378379</v>
      </c>
      <c r="AA82" s="59">
        <v>339210</v>
      </c>
      <c r="AB82" s="399">
        <f t="shared" ref="AB82:AB83" si="49">+AA82</f>
        <v>339210</v>
      </c>
      <c r="AC82" s="266" t="s">
        <v>593</v>
      </c>
      <c r="AD82" s="563">
        <v>5.0378378378378397</v>
      </c>
      <c r="AE82" s="570">
        <v>567775.99840321997</v>
      </c>
      <c r="AF82" s="570">
        <f t="shared" ref="AF82:AF107" si="50">IF(AND(AC82="",AE82=""),"",SUM(AC82,AE82))</f>
        <v>567775.99840321997</v>
      </c>
      <c r="AG82" s="404">
        <f t="shared" si="35"/>
        <v>366004.45948560332</v>
      </c>
    </row>
    <row r="83" spans="1:37" x14ac:dyDescent="0.2">
      <c r="A83" s="7">
        <v>70</v>
      </c>
      <c r="B83" s="13" t="s">
        <v>103</v>
      </c>
      <c r="C83" s="383">
        <v>79380</v>
      </c>
      <c r="D83" s="384">
        <f t="shared" si="44"/>
        <v>86746.464000000007</v>
      </c>
      <c r="E83" s="115">
        <v>101840</v>
      </c>
      <c r="F83" s="190">
        <f t="shared" si="45"/>
        <v>107135.67999999999</v>
      </c>
      <c r="G83" s="271">
        <v>98564.825599999996</v>
      </c>
      <c r="H83" s="243">
        <f t="shared" si="36"/>
        <v>103591.6317056</v>
      </c>
      <c r="I83" s="158">
        <f t="shared" si="37"/>
        <v>99157.925235199989</v>
      </c>
      <c r="K83" s="133">
        <v>70</v>
      </c>
      <c r="L83" s="206" t="s">
        <v>103</v>
      </c>
      <c r="M83" s="266" t="s">
        <v>593</v>
      </c>
      <c r="N83" s="40">
        <v>1.7959459459459459</v>
      </c>
      <c r="O83" s="41">
        <v>108421</v>
      </c>
      <c r="P83" s="146">
        <f t="shared" si="46"/>
        <v>108421</v>
      </c>
      <c r="Q83" s="266" t="s">
        <v>593</v>
      </c>
      <c r="R83" s="40">
        <v>1.7959459459459459</v>
      </c>
      <c r="S83" s="41">
        <v>114335</v>
      </c>
      <c r="T83" s="146">
        <f t="shared" si="47"/>
        <v>114335</v>
      </c>
      <c r="U83" s="266" t="s">
        <v>593</v>
      </c>
      <c r="V83" s="40">
        <v>1.7959459459459459</v>
      </c>
      <c r="W83" s="59">
        <v>98564.825599999996</v>
      </c>
      <c r="X83" s="146">
        <f t="shared" si="48"/>
        <v>98564.825599999996</v>
      </c>
      <c r="Y83" s="266" t="s">
        <v>593</v>
      </c>
      <c r="Z83" s="40">
        <v>1.7959459459459459</v>
      </c>
      <c r="AA83" s="59">
        <v>112364</v>
      </c>
      <c r="AB83" s="399">
        <f t="shared" si="49"/>
        <v>112364</v>
      </c>
      <c r="AC83" s="571">
        <v>779841.87947650906</v>
      </c>
      <c r="AD83" s="563">
        <v>1.7959459459459499</v>
      </c>
      <c r="AE83" s="570">
        <v>196262.95419214299</v>
      </c>
      <c r="AF83" s="570">
        <f t="shared" si="50"/>
        <v>976104.83366865199</v>
      </c>
      <c r="AG83" s="404">
        <f t="shared" si="35"/>
        <v>251491.26408397531</v>
      </c>
    </row>
    <row r="84" spans="1:37" x14ac:dyDescent="0.2">
      <c r="A84" s="7">
        <v>71</v>
      </c>
      <c r="B84" s="13" t="s">
        <v>58</v>
      </c>
      <c r="C84" s="383">
        <v>526260</v>
      </c>
      <c r="D84" s="384">
        <f t="shared" si="44"/>
        <v>575096.92799999996</v>
      </c>
      <c r="E84" s="115">
        <v>674975</v>
      </c>
      <c r="F84" s="190">
        <f t="shared" si="45"/>
        <v>710073.7</v>
      </c>
      <c r="G84" s="271">
        <v>653267.804</v>
      </c>
      <c r="H84" s="243">
        <f t="shared" si="36"/>
        <v>686584.46200399997</v>
      </c>
      <c r="I84" s="158">
        <f t="shared" si="37"/>
        <v>657251.69666799996</v>
      </c>
      <c r="K84" s="133">
        <v>71</v>
      </c>
      <c r="L84" s="206" t="s">
        <v>58</v>
      </c>
      <c r="M84" s="122">
        <v>586500</v>
      </c>
      <c r="N84" s="40">
        <v>3.5837837837837836</v>
      </c>
      <c r="O84" s="41">
        <v>253377</v>
      </c>
      <c r="P84" s="146">
        <f t="shared" si="38"/>
        <v>839877</v>
      </c>
      <c r="Q84" s="122">
        <v>535500</v>
      </c>
      <c r="R84" s="40">
        <v>3.5837837837837836</v>
      </c>
      <c r="S84" s="41">
        <v>255660</v>
      </c>
      <c r="T84" s="146">
        <f t="shared" si="39"/>
        <v>791160</v>
      </c>
      <c r="U84" s="122">
        <v>586500</v>
      </c>
      <c r="V84" s="40">
        <v>3.5837837837837836</v>
      </c>
      <c r="W84" s="59">
        <v>228267.804</v>
      </c>
      <c r="X84" s="146">
        <f t="shared" si="40"/>
        <v>814767.804</v>
      </c>
      <c r="Y84" s="55">
        <v>633250</v>
      </c>
      <c r="Z84" s="40">
        <v>3.5837837837837836</v>
      </c>
      <c r="AA84" s="59">
        <v>248812</v>
      </c>
      <c r="AB84" s="399">
        <f t="shared" si="41"/>
        <v>882062</v>
      </c>
      <c r="AC84" s="571">
        <v>2830842.5096430602</v>
      </c>
      <c r="AD84" s="563">
        <v>3.58378378378378</v>
      </c>
      <c r="AE84" s="570">
        <v>252690.20223671701</v>
      </c>
      <c r="AF84" s="570">
        <f t="shared" si="50"/>
        <v>3083532.7118797773</v>
      </c>
      <c r="AG84" s="404">
        <f t="shared" si="35"/>
        <v>1178108.5354246295</v>
      </c>
    </row>
    <row r="85" spans="1:37" x14ac:dyDescent="0.2">
      <c r="A85" s="7">
        <v>72</v>
      </c>
      <c r="B85" s="13" t="s">
        <v>59</v>
      </c>
      <c r="C85" s="383">
        <v>2713620</v>
      </c>
      <c r="D85" s="384">
        <f t="shared" si="44"/>
        <v>2965443.9359999998</v>
      </c>
      <c r="E85" s="115">
        <v>3480230</v>
      </c>
      <c r="F85" s="190">
        <f t="shared" si="45"/>
        <v>3661201.96</v>
      </c>
      <c r="G85" s="271">
        <v>3368305.8032</v>
      </c>
      <c r="H85" s="243">
        <f t="shared" si="36"/>
        <v>3540089.3991632001</v>
      </c>
      <c r="I85" s="158">
        <f t="shared" si="37"/>
        <v>3388911.7650543996</v>
      </c>
      <c r="K85" s="133">
        <v>72</v>
      </c>
      <c r="L85" s="206" t="s">
        <v>59</v>
      </c>
      <c r="M85" s="122">
        <v>2955150</v>
      </c>
      <c r="N85" s="40">
        <v>2.3389189189189188</v>
      </c>
      <c r="O85" s="41">
        <v>1309029</v>
      </c>
      <c r="P85" s="146">
        <f t="shared" si="38"/>
        <v>4264179</v>
      </c>
      <c r="Q85" s="122">
        <v>2758140</v>
      </c>
      <c r="R85" s="40">
        <v>2.3389189189189188</v>
      </c>
      <c r="S85" s="41">
        <v>1344409</v>
      </c>
      <c r="T85" s="146">
        <f t="shared" si="39"/>
        <v>4102549</v>
      </c>
      <c r="U85" s="122">
        <v>3042710</v>
      </c>
      <c r="V85" s="40">
        <v>2.3389189189189188</v>
      </c>
      <c r="W85" s="59">
        <v>1179305.8032</v>
      </c>
      <c r="X85" s="146">
        <f t="shared" si="40"/>
        <v>4222015.8032</v>
      </c>
      <c r="Y85" s="55">
        <v>3261610</v>
      </c>
      <c r="Z85" s="40">
        <v>2.3389189189189188</v>
      </c>
      <c r="AA85" s="59">
        <v>1332616</v>
      </c>
      <c r="AB85" s="399">
        <f t="shared" si="41"/>
        <v>4594226</v>
      </c>
      <c r="AC85" s="571">
        <v>6720159.62102802</v>
      </c>
      <c r="AD85" s="563">
        <v>2.3389189189189201</v>
      </c>
      <c r="AE85" s="570">
        <v>78742.596540799306</v>
      </c>
      <c r="AF85" s="570">
        <f t="shared" si="50"/>
        <v>6798902.2175688194</v>
      </c>
      <c r="AG85" s="404">
        <f t="shared" si="35"/>
        <v>4561797.2976372028</v>
      </c>
    </row>
    <row r="86" spans="1:37" x14ac:dyDescent="0.2">
      <c r="A86" s="7">
        <v>73</v>
      </c>
      <c r="B86" s="13" t="s">
        <v>225</v>
      </c>
      <c r="C86" s="383">
        <v>469420</v>
      </c>
      <c r="D86" s="384">
        <f t="shared" si="44"/>
        <v>512982.17599999998</v>
      </c>
      <c r="E86" s="115">
        <v>602015</v>
      </c>
      <c r="F86" s="190">
        <f t="shared" si="45"/>
        <v>633319.78</v>
      </c>
      <c r="G86" s="271">
        <v>582654.19760000007</v>
      </c>
      <c r="H86" s="243">
        <f t="shared" si="36"/>
        <v>612369.56167760002</v>
      </c>
      <c r="I86" s="158">
        <f t="shared" si="37"/>
        <v>586223.83922586672</v>
      </c>
      <c r="K86" s="133">
        <v>73</v>
      </c>
      <c r="L86" s="206" t="s">
        <v>225</v>
      </c>
      <c r="M86" s="122">
        <v>541970</v>
      </c>
      <c r="N86" s="40">
        <v>2.3364864864864865</v>
      </c>
      <c r="O86" s="41">
        <v>228093</v>
      </c>
      <c r="P86" s="146">
        <f t="shared" si="38"/>
        <v>770063</v>
      </c>
      <c r="Q86" s="122">
        <v>523020</v>
      </c>
      <c r="R86" s="40">
        <v>2.3364864864864865</v>
      </c>
      <c r="S86" s="41">
        <v>234202</v>
      </c>
      <c r="T86" s="146">
        <f t="shared" si="39"/>
        <v>757222</v>
      </c>
      <c r="U86" s="122">
        <v>530600</v>
      </c>
      <c r="V86" s="40">
        <v>2.3364864864864865</v>
      </c>
      <c r="W86" s="59">
        <v>203654.19760000007</v>
      </c>
      <c r="X86" s="146">
        <f t="shared" si="40"/>
        <v>734254.19760000007</v>
      </c>
      <c r="Y86" s="55">
        <v>557130</v>
      </c>
      <c r="Z86" s="40">
        <v>2.3364864864864865</v>
      </c>
      <c r="AA86" s="59">
        <v>228093</v>
      </c>
      <c r="AB86" s="399">
        <f t="shared" si="41"/>
        <v>785223</v>
      </c>
      <c r="AC86" s="571">
        <v>1389866.18266109</v>
      </c>
      <c r="AD86" s="563">
        <v>2.33648648648649</v>
      </c>
      <c r="AE86" s="570">
        <v>346666.91921380197</v>
      </c>
      <c r="AF86" s="570">
        <f t="shared" si="50"/>
        <v>1736533.1018748921</v>
      </c>
      <c r="AG86" s="404">
        <f t="shared" si="35"/>
        <v>894919.85645012651</v>
      </c>
    </row>
    <row r="87" spans="1:37" x14ac:dyDescent="0.2">
      <c r="A87" s="7">
        <v>74</v>
      </c>
      <c r="B87" s="13" t="s">
        <v>107</v>
      </c>
      <c r="C87" s="383">
        <v>140140</v>
      </c>
      <c r="D87" s="384">
        <f t="shared" si="44"/>
        <v>153144.992</v>
      </c>
      <c r="E87" s="115">
        <v>179740</v>
      </c>
      <c r="F87" s="190">
        <f t="shared" si="45"/>
        <v>189086.48</v>
      </c>
      <c r="G87" s="271">
        <v>173959.56160000002</v>
      </c>
      <c r="H87" s="243">
        <f t="shared" si="36"/>
        <v>182831.49924160002</v>
      </c>
      <c r="I87" s="158">
        <f t="shared" si="37"/>
        <v>175020.99041386668</v>
      </c>
      <c r="K87" s="133">
        <v>74</v>
      </c>
      <c r="L87" s="206" t="s">
        <v>107</v>
      </c>
      <c r="M87" s="122">
        <v>162720</v>
      </c>
      <c r="N87" s="40">
        <v>2.3389189189189188</v>
      </c>
      <c r="O87" s="41">
        <v>68275</v>
      </c>
      <c r="P87" s="146">
        <f t="shared" si="38"/>
        <v>230995</v>
      </c>
      <c r="Q87" s="122">
        <v>142380</v>
      </c>
      <c r="R87" s="40">
        <v>2.3389189189189188</v>
      </c>
      <c r="S87" s="41">
        <v>70713</v>
      </c>
      <c r="T87" s="146">
        <f t="shared" si="39"/>
        <v>213093</v>
      </c>
      <c r="U87" s="122">
        <v>161590</v>
      </c>
      <c r="V87" s="40">
        <v>2.3389189189189188</v>
      </c>
      <c r="W87" s="59">
        <v>60959.561600000015</v>
      </c>
      <c r="X87" s="146">
        <f t="shared" si="40"/>
        <v>222549.56160000002</v>
      </c>
      <c r="Y87" s="55">
        <v>166110</v>
      </c>
      <c r="Z87" s="40">
        <v>2.3389189189189188</v>
      </c>
      <c r="AA87" s="59">
        <v>66446</v>
      </c>
      <c r="AB87" s="399">
        <f t="shared" si="41"/>
        <v>232556</v>
      </c>
      <c r="AC87" s="571">
        <v>311607.00892401702</v>
      </c>
      <c r="AD87" s="563">
        <v>2.3389189189189201</v>
      </c>
      <c r="AE87" s="570">
        <v>76046.948606456601</v>
      </c>
      <c r="AF87" s="570">
        <f t="shared" si="50"/>
        <v>387653.95753047359</v>
      </c>
      <c r="AG87" s="404">
        <f t="shared" si="35"/>
        <v>243644.75159072338</v>
      </c>
    </row>
    <row r="88" spans="1:37" x14ac:dyDescent="0.2">
      <c r="A88" s="7">
        <v>75</v>
      </c>
      <c r="B88" s="13" t="s">
        <v>108</v>
      </c>
      <c r="C88" s="383">
        <v>807520</v>
      </c>
      <c r="D88" s="384">
        <f t="shared" si="44"/>
        <v>882457.85600000003</v>
      </c>
      <c r="E88" s="115">
        <v>1035690</v>
      </c>
      <c r="F88" s="190">
        <f t="shared" si="45"/>
        <v>1089545.8799999999</v>
      </c>
      <c r="G88" s="271">
        <v>1002382.2095999999</v>
      </c>
      <c r="H88" s="243">
        <f t="shared" si="36"/>
        <v>1053503.7022895999</v>
      </c>
      <c r="I88" s="158">
        <f t="shared" si="37"/>
        <v>1008502.4794298667</v>
      </c>
      <c r="K88" s="133">
        <v>75</v>
      </c>
      <c r="L88" s="206" t="s">
        <v>108</v>
      </c>
      <c r="M88" s="122">
        <v>906280</v>
      </c>
      <c r="N88" s="40">
        <v>1.7959459459459459</v>
      </c>
      <c r="O88" s="41">
        <v>385420</v>
      </c>
      <c r="P88" s="146">
        <f t="shared" si="38"/>
        <v>1291700</v>
      </c>
      <c r="Q88" s="122">
        <v>867160</v>
      </c>
      <c r="R88" s="40">
        <v>1.7959459459459459</v>
      </c>
      <c r="S88" s="41">
        <v>406443</v>
      </c>
      <c r="T88" s="146">
        <f t="shared" si="39"/>
        <v>1273603</v>
      </c>
      <c r="U88" s="122">
        <v>938880</v>
      </c>
      <c r="V88" s="40">
        <v>1.7959459459459459</v>
      </c>
      <c r="W88" s="59">
        <v>350382.20959999994</v>
      </c>
      <c r="X88" s="146">
        <f t="shared" si="40"/>
        <v>1289262.2095999999</v>
      </c>
      <c r="Y88" s="55">
        <v>991040</v>
      </c>
      <c r="Z88" s="40">
        <v>1.7959459459459459</v>
      </c>
      <c r="AA88" s="59">
        <v>385420</v>
      </c>
      <c r="AB88" s="399">
        <f t="shared" si="41"/>
        <v>1376460</v>
      </c>
      <c r="AC88" s="571">
        <v>339544.80171988998</v>
      </c>
      <c r="AD88" s="563">
        <v>1.7959459459459499</v>
      </c>
      <c r="AE88" s="570">
        <v>265269.37634366401</v>
      </c>
      <c r="AF88" s="570">
        <f t="shared" si="50"/>
        <v>604814.17806355399</v>
      </c>
      <c r="AG88" s="404">
        <f t="shared" si="35"/>
        <v>1140723.64451557</v>
      </c>
    </row>
    <row r="89" spans="1:37" x14ac:dyDescent="0.2">
      <c r="A89" s="7">
        <v>76</v>
      </c>
      <c r="B89" s="13" t="s">
        <v>109</v>
      </c>
      <c r="C89" s="383">
        <v>2541140</v>
      </c>
      <c r="D89" s="384">
        <f t="shared" si="44"/>
        <v>2776957.7919999999</v>
      </c>
      <c r="E89" s="115">
        <v>3258975</v>
      </c>
      <c r="F89" s="190">
        <f t="shared" si="45"/>
        <v>3428441.7</v>
      </c>
      <c r="G89" s="271">
        <v>3154166.3640000001</v>
      </c>
      <c r="H89" s="243">
        <f t="shared" si="36"/>
        <v>3315028.8485639999</v>
      </c>
      <c r="I89" s="158">
        <f t="shared" si="37"/>
        <v>3173476.1135213338</v>
      </c>
      <c r="K89" s="133">
        <v>76</v>
      </c>
      <c r="L89" s="206" t="s">
        <v>109</v>
      </c>
      <c r="M89" s="122">
        <v>2911000</v>
      </c>
      <c r="N89" s="40">
        <v>5.0391891891891891</v>
      </c>
      <c r="O89" s="41">
        <v>1214583</v>
      </c>
      <c r="P89" s="146">
        <f t="shared" si="38"/>
        <v>4125583</v>
      </c>
      <c r="Q89" s="122">
        <v>2829000</v>
      </c>
      <c r="R89" s="40">
        <v>5.0391891891891891</v>
      </c>
      <c r="S89" s="41">
        <v>1258750</v>
      </c>
      <c r="T89" s="146">
        <f t="shared" si="39"/>
        <v>4087750</v>
      </c>
      <c r="U89" s="122">
        <v>2972500</v>
      </c>
      <c r="V89" s="40">
        <v>5.0391891891891891</v>
      </c>
      <c r="W89" s="59">
        <v>1104166.3640000001</v>
      </c>
      <c r="X89" s="146">
        <f t="shared" si="40"/>
        <v>4076666.3640000001</v>
      </c>
      <c r="Y89" s="55">
        <v>3116000</v>
      </c>
      <c r="Z89" s="40">
        <v>5.0391891891891891</v>
      </c>
      <c r="AA89" s="59">
        <v>1192500</v>
      </c>
      <c r="AB89" s="399">
        <f t="shared" si="41"/>
        <v>4308500</v>
      </c>
      <c r="AC89" s="571">
        <v>13405696.2410645</v>
      </c>
      <c r="AD89" s="563">
        <v>5.03918918918919</v>
      </c>
      <c r="AE89" s="570">
        <v>239723.06400821201</v>
      </c>
      <c r="AF89" s="570">
        <f t="shared" si="50"/>
        <v>13645419.305072712</v>
      </c>
      <c r="AG89" s="404">
        <f t="shared" si="35"/>
        <v>5569565.7970990082</v>
      </c>
    </row>
    <row r="90" spans="1:37" x14ac:dyDescent="0.2">
      <c r="A90" s="7">
        <v>77</v>
      </c>
      <c r="B90" s="13" t="s">
        <v>110</v>
      </c>
      <c r="C90" s="383">
        <v>200900</v>
      </c>
      <c r="D90" s="384">
        <f t="shared" si="44"/>
        <v>219543.52</v>
      </c>
      <c r="E90" s="115">
        <v>257735</v>
      </c>
      <c r="F90" s="190">
        <f t="shared" si="45"/>
        <v>271137.21999999997</v>
      </c>
      <c r="G90" s="271">
        <v>249446.24239999999</v>
      </c>
      <c r="H90" s="243">
        <f t="shared" si="36"/>
        <v>262168.00076239998</v>
      </c>
      <c r="I90" s="158">
        <f t="shared" si="37"/>
        <v>250949.58025413333</v>
      </c>
      <c r="K90" s="133">
        <v>77</v>
      </c>
      <c r="L90" s="206" t="s">
        <v>110</v>
      </c>
      <c r="M90" s="122">
        <v>223560</v>
      </c>
      <c r="N90" s="40">
        <v>2.3364864864864865</v>
      </c>
      <c r="O90" s="41">
        <v>96191</v>
      </c>
      <c r="P90" s="146">
        <f t="shared" si="38"/>
        <v>319751</v>
      </c>
      <c r="Q90" s="122">
        <v>215460</v>
      </c>
      <c r="R90" s="40">
        <v>2.3364864864864865</v>
      </c>
      <c r="S90" s="41">
        <v>101438</v>
      </c>
      <c r="T90" s="146">
        <f t="shared" si="39"/>
        <v>316898</v>
      </c>
      <c r="U90" s="122">
        <v>241380</v>
      </c>
      <c r="V90" s="40">
        <v>2.3364864864864865</v>
      </c>
      <c r="W90" s="59">
        <v>87446.242399999988</v>
      </c>
      <c r="X90" s="146">
        <f t="shared" si="40"/>
        <v>328826.24239999999</v>
      </c>
      <c r="Y90" s="55">
        <v>241380</v>
      </c>
      <c r="Z90" s="40">
        <v>2.3364864864864865</v>
      </c>
      <c r="AA90" s="59">
        <v>96191</v>
      </c>
      <c r="AB90" s="399">
        <f t="shared" si="41"/>
        <v>337571</v>
      </c>
      <c r="AC90" s="571">
        <v>596834.58852113399</v>
      </c>
      <c r="AD90" s="563">
        <v>2.33648648648649</v>
      </c>
      <c r="AE90" s="570">
        <v>149183.91641529</v>
      </c>
      <c r="AF90" s="570">
        <f t="shared" si="50"/>
        <v>746018.50493642397</v>
      </c>
      <c r="AG90" s="404">
        <f t="shared" si="35"/>
        <v>383335.7212650929</v>
      </c>
    </row>
    <row r="91" spans="1:37" x14ac:dyDescent="0.2">
      <c r="A91" s="7">
        <v>78</v>
      </c>
      <c r="B91" s="13" t="s">
        <v>60</v>
      </c>
      <c r="C91" s="383">
        <v>215600</v>
      </c>
      <c r="D91" s="384">
        <f t="shared" si="44"/>
        <v>235607.67999999999</v>
      </c>
      <c r="E91" s="115">
        <v>276545</v>
      </c>
      <c r="F91" s="190">
        <f t="shared" si="45"/>
        <v>290925.34000000003</v>
      </c>
      <c r="G91" s="271">
        <v>267651.31280000001</v>
      </c>
      <c r="H91" s="243">
        <f t="shared" si="36"/>
        <v>281301.52975280001</v>
      </c>
      <c r="I91" s="158">
        <f t="shared" si="37"/>
        <v>269278.18325093336</v>
      </c>
      <c r="K91" s="133">
        <v>78</v>
      </c>
      <c r="L91" s="206" t="s">
        <v>60</v>
      </c>
      <c r="M91" s="122">
        <v>245340</v>
      </c>
      <c r="N91" s="40">
        <v>1.7959459459459459</v>
      </c>
      <c r="O91" s="41">
        <v>103016</v>
      </c>
      <c r="P91" s="146">
        <f t="shared" si="38"/>
        <v>348356</v>
      </c>
      <c r="Q91" s="122">
        <v>240120</v>
      </c>
      <c r="R91" s="40">
        <v>1.7959459459459459</v>
      </c>
      <c r="S91" s="41">
        <v>106762</v>
      </c>
      <c r="T91" s="146">
        <f t="shared" si="39"/>
        <v>346882</v>
      </c>
      <c r="U91" s="122">
        <v>250560</v>
      </c>
      <c r="V91" s="40">
        <v>1.7959459459459459</v>
      </c>
      <c r="W91" s="59">
        <v>93651.312800000014</v>
      </c>
      <c r="X91" s="146">
        <f t="shared" si="40"/>
        <v>344211.31280000001</v>
      </c>
      <c r="Y91" s="55">
        <v>254040</v>
      </c>
      <c r="Z91" s="40">
        <v>1.7959459459459459</v>
      </c>
      <c r="AA91" s="59">
        <v>103953</v>
      </c>
      <c r="AB91" s="399">
        <f t="shared" si="41"/>
        <v>357993</v>
      </c>
      <c r="AC91" s="571">
        <v>525939.87220508803</v>
      </c>
      <c r="AD91" s="563">
        <v>1.7959459459459499</v>
      </c>
      <c r="AE91" s="570">
        <v>133150.169527533</v>
      </c>
      <c r="AF91" s="570">
        <f t="shared" si="50"/>
        <v>659090.04173262103</v>
      </c>
      <c r="AG91" s="404">
        <f t="shared" si="35"/>
        <v>387635.08963059238</v>
      </c>
    </row>
    <row r="92" spans="1:37" x14ac:dyDescent="0.2">
      <c r="A92" s="7">
        <v>79</v>
      </c>
      <c r="B92" s="13" t="s">
        <v>61</v>
      </c>
      <c r="C92" s="383">
        <v>276360</v>
      </c>
      <c r="D92" s="384">
        <f t="shared" si="44"/>
        <v>302006.20799999998</v>
      </c>
      <c r="E92" s="115">
        <v>354445</v>
      </c>
      <c r="F92" s="190">
        <f t="shared" si="45"/>
        <v>372876.14</v>
      </c>
      <c r="G92" s="271">
        <v>333933.32</v>
      </c>
      <c r="H92" s="243">
        <f t="shared" si="36"/>
        <v>350963.91931999999</v>
      </c>
      <c r="I92" s="158">
        <f t="shared" si="37"/>
        <v>341948.75577333331</v>
      </c>
      <c r="K92" s="133">
        <v>79</v>
      </c>
      <c r="L92" s="206" t="s">
        <v>61</v>
      </c>
      <c r="M92" s="122">
        <v>314650</v>
      </c>
      <c r="N92" s="40">
        <v>1.7959459459459459</v>
      </c>
      <c r="O92" s="41">
        <v>130965</v>
      </c>
      <c r="P92" s="146">
        <f t="shared" si="38"/>
        <v>445615</v>
      </c>
      <c r="Q92" s="122">
        <v>299460</v>
      </c>
      <c r="R92" s="40">
        <v>1.7959459459459459</v>
      </c>
      <c r="S92" s="41">
        <v>134473</v>
      </c>
      <c r="T92" s="146">
        <f t="shared" si="39"/>
        <v>433933</v>
      </c>
      <c r="U92" s="122">
        <v>318990</v>
      </c>
      <c r="V92" s="40">
        <v>1.7959459459459459</v>
      </c>
      <c r="W92" s="59">
        <v>116933.32</v>
      </c>
      <c r="X92" s="146">
        <f t="shared" si="40"/>
        <v>435923.32</v>
      </c>
      <c r="Y92" s="55">
        <v>321160</v>
      </c>
      <c r="Z92" s="40">
        <v>1.7959459459459459</v>
      </c>
      <c r="AA92" s="59">
        <v>128627</v>
      </c>
      <c r="AB92" s="399">
        <f t="shared" si="41"/>
        <v>449787</v>
      </c>
      <c r="AC92" s="571">
        <v>228131.663655551</v>
      </c>
      <c r="AD92" s="563">
        <v>1.7959459459459499</v>
      </c>
      <c r="AE92" s="570">
        <v>265269.37634366401</v>
      </c>
      <c r="AF92" s="570">
        <f t="shared" si="50"/>
        <v>493401.03999921505</v>
      </c>
      <c r="AG92" s="404">
        <f t="shared" si="35"/>
        <v>433434.68596209137</v>
      </c>
    </row>
    <row r="93" spans="1:37" x14ac:dyDescent="0.2">
      <c r="A93" s="7">
        <v>80</v>
      </c>
      <c r="B93" s="13" t="s">
        <v>166</v>
      </c>
      <c r="C93" s="383">
        <v>313600</v>
      </c>
      <c r="D93" s="384">
        <f t="shared" si="44"/>
        <v>342702.08000000002</v>
      </c>
      <c r="E93" s="115">
        <v>402230</v>
      </c>
      <c r="F93" s="190">
        <f t="shared" si="45"/>
        <v>423145.96</v>
      </c>
      <c r="G93" s="271">
        <v>389294.28320000001</v>
      </c>
      <c r="H93" s="243">
        <f t="shared" si="36"/>
        <v>409148.29164319998</v>
      </c>
      <c r="I93" s="158">
        <f t="shared" si="37"/>
        <v>391665.44388106669</v>
      </c>
      <c r="K93" s="133">
        <v>80</v>
      </c>
      <c r="L93" s="206" t="s">
        <v>166</v>
      </c>
      <c r="M93" s="122">
        <v>346610</v>
      </c>
      <c r="N93" s="40">
        <v>1.7959459459459459</v>
      </c>
      <c r="O93" s="41">
        <v>152650</v>
      </c>
      <c r="P93" s="146">
        <f t="shared" si="38"/>
        <v>499260</v>
      </c>
      <c r="Q93" s="122">
        <v>341550</v>
      </c>
      <c r="R93" s="40">
        <v>1.7959459459459459</v>
      </c>
      <c r="S93" s="41">
        <v>155375</v>
      </c>
      <c r="T93" s="146">
        <f t="shared" si="39"/>
        <v>496925</v>
      </c>
      <c r="U93" s="122">
        <v>361790</v>
      </c>
      <c r="V93" s="40">
        <v>1.7959459459459459</v>
      </c>
      <c r="W93" s="59">
        <v>136294.28320000001</v>
      </c>
      <c r="X93" s="146">
        <f t="shared" si="40"/>
        <v>498084.28320000001</v>
      </c>
      <c r="Y93" s="55">
        <v>376970</v>
      </c>
      <c r="Z93" s="40">
        <v>1.7959459459459459</v>
      </c>
      <c r="AA93" s="59">
        <v>154013</v>
      </c>
      <c r="AB93" s="399">
        <f t="shared" si="41"/>
        <v>530983</v>
      </c>
      <c r="AC93" s="266" t="s">
        <v>593</v>
      </c>
      <c r="AD93" s="563">
        <v>1.7959459459459499</v>
      </c>
      <c r="AE93" s="570">
        <v>271436.08420214598</v>
      </c>
      <c r="AF93" s="570">
        <f t="shared" si="50"/>
        <v>271436.08420214598</v>
      </c>
      <c r="AG93" s="404">
        <f t="shared" si="35"/>
        <v>448058.96854720218</v>
      </c>
    </row>
    <row r="94" spans="1:37" x14ac:dyDescent="0.2">
      <c r="A94" s="7">
        <v>81</v>
      </c>
      <c r="B94" s="13" t="s">
        <v>63</v>
      </c>
      <c r="C94" s="383">
        <v>70560</v>
      </c>
      <c r="D94" s="384">
        <f t="shared" si="44"/>
        <v>77107.967999999993</v>
      </c>
      <c r="E94" s="115">
        <v>90535</v>
      </c>
      <c r="F94" s="190">
        <f t="shared" si="45"/>
        <v>95242.82</v>
      </c>
      <c r="G94" s="271">
        <v>87623.394400000005</v>
      </c>
      <c r="H94" s="243">
        <f t="shared" si="36"/>
        <v>92092.187514400008</v>
      </c>
      <c r="I94" s="158">
        <f t="shared" si="37"/>
        <v>88147.658504799998</v>
      </c>
      <c r="K94" s="133">
        <v>81</v>
      </c>
      <c r="L94" s="206" t="s">
        <v>63</v>
      </c>
      <c r="M94" s="266" t="s">
        <v>593</v>
      </c>
      <c r="N94" s="40">
        <v>3.0810810810810811</v>
      </c>
      <c r="O94" s="41">
        <v>96386</v>
      </c>
      <c r="P94" s="146">
        <f>+O94</f>
        <v>96386</v>
      </c>
      <c r="Q94" s="266" t="s">
        <v>593</v>
      </c>
      <c r="R94" s="40">
        <v>3.0810810810810811</v>
      </c>
      <c r="S94" s="41">
        <v>98138</v>
      </c>
      <c r="T94" s="146">
        <f>+S94</f>
        <v>98138</v>
      </c>
      <c r="U94" s="266" t="s">
        <v>593</v>
      </c>
      <c r="V94" s="40">
        <v>3.0810810810810811</v>
      </c>
      <c r="W94" s="59">
        <v>87623.394400000005</v>
      </c>
      <c r="X94" s="146">
        <f>+W94</f>
        <v>87623.394400000005</v>
      </c>
      <c r="Y94" s="266" t="s">
        <v>593</v>
      </c>
      <c r="Z94" s="40">
        <v>3.0810810810810811</v>
      </c>
      <c r="AA94" s="59">
        <v>99891</v>
      </c>
      <c r="AB94" s="399">
        <f>+AA94</f>
        <v>99891</v>
      </c>
      <c r="AC94" s="266" t="s">
        <v>593</v>
      </c>
      <c r="AD94" s="563">
        <v>3.0810810810810798</v>
      </c>
      <c r="AE94" s="570">
        <v>333617.34526864998</v>
      </c>
      <c r="AF94" s="570">
        <f t="shared" si="50"/>
        <v>333617.34526864998</v>
      </c>
      <c r="AG94" s="404">
        <f t="shared" si="35"/>
        <v>133967.23302890835</v>
      </c>
    </row>
    <row r="95" spans="1:37" x14ac:dyDescent="0.2">
      <c r="A95" s="7">
        <v>82</v>
      </c>
      <c r="B95" s="13" t="s">
        <v>64</v>
      </c>
      <c r="C95" s="383">
        <v>196000</v>
      </c>
      <c r="D95" s="384">
        <f t="shared" si="44"/>
        <v>214188.79999999999</v>
      </c>
      <c r="E95" s="115">
        <v>251465</v>
      </c>
      <c r="F95" s="190">
        <f t="shared" si="45"/>
        <v>264541.18</v>
      </c>
      <c r="G95" s="271">
        <v>243377.88559999998</v>
      </c>
      <c r="H95" s="243">
        <f t="shared" si="36"/>
        <v>255790.15776559999</v>
      </c>
      <c r="I95" s="158">
        <f t="shared" si="37"/>
        <v>244840.04592186667</v>
      </c>
      <c r="K95" s="133">
        <v>82</v>
      </c>
      <c r="L95" s="206" t="s">
        <v>64</v>
      </c>
      <c r="M95" s="122">
        <v>222780</v>
      </c>
      <c r="N95" s="40">
        <v>3.9459459459459461</v>
      </c>
      <c r="O95" s="41">
        <v>93916</v>
      </c>
      <c r="P95" s="146">
        <f t="shared" si="38"/>
        <v>316696</v>
      </c>
      <c r="Q95" s="122">
        <v>213300</v>
      </c>
      <c r="R95" s="40">
        <v>3.9459459459459461</v>
      </c>
      <c r="S95" s="41">
        <v>96477</v>
      </c>
      <c r="T95" s="146">
        <f t="shared" si="39"/>
        <v>309777</v>
      </c>
      <c r="U95" s="122">
        <v>221200</v>
      </c>
      <c r="V95" s="40">
        <v>3.9459459459459461</v>
      </c>
      <c r="W95" s="59">
        <v>85377.88559999998</v>
      </c>
      <c r="X95" s="146">
        <f t="shared" si="40"/>
        <v>306577.88559999998</v>
      </c>
      <c r="Y95" s="55">
        <v>238580</v>
      </c>
      <c r="Z95" s="40">
        <v>3.9459459459459461</v>
      </c>
      <c r="AA95" s="59">
        <v>95623</v>
      </c>
      <c r="AB95" s="399">
        <f t="shared" si="41"/>
        <v>334203</v>
      </c>
      <c r="AC95" s="571">
        <v>768300.87914599001</v>
      </c>
      <c r="AD95" s="563">
        <v>3.9459459459459501</v>
      </c>
      <c r="AE95" s="570">
        <v>191201.40119004401</v>
      </c>
      <c r="AF95" s="570">
        <f t="shared" si="50"/>
        <v>959502.28033603402</v>
      </c>
      <c r="AG95" s="404">
        <f t="shared" si="35"/>
        <v>411932.70197631681</v>
      </c>
    </row>
    <row r="96" spans="1:37" x14ac:dyDescent="0.2">
      <c r="A96" s="7">
        <v>83</v>
      </c>
      <c r="B96" s="13" t="s">
        <v>5</v>
      </c>
      <c r="C96" s="383">
        <v>49000</v>
      </c>
      <c r="D96" s="384">
        <f t="shared" si="44"/>
        <v>53547.199999999997</v>
      </c>
      <c r="E96" s="115">
        <v>62890</v>
      </c>
      <c r="F96" s="190">
        <f t="shared" si="45"/>
        <v>66160.28</v>
      </c>
      <c r="G96" s="271">
        <v>60867.457600000002</v>
      </c>
      <c r="H96" s="243">
        <f t="shared" si="36"/>
        <v>63971.697937600002</v>
      </c>
      <c r="I96" s="158">
        <f t="shared" si="37"/>
        <v>61226.392645866668</v>
      </c>
      <c r="K96" s="133">
        <v>83</v>
      </c>
      <c r="L96" s="206" t="s">
        <v>5</v>
      </c>
      <c r="M96" s="266" t="s">
        <v>593</v>
      </c>
      <c r="N96" s="40">
        <v>0.70270270270270274</v>
      </c>
      <c r="O96" s="41">
        <v>66954</v>
      </c>
      <c r="P96" s="146">
        <f>+O96</f>
        <v>66954</v>
      </c>
      <c r="Q96" s="266" t="s">
        <v>593</v>
      </c>
      <c r="R96" s="40">
        <v>0.70270270270270274</v>
      </c>
      <c r="S96" s="41">
        <v>69998</v>
      </c>
      <c r="T96" s="146">
        <f>+S96</f>
        <v>69998</v>
      </c>
      <c r="U96" s="266" t="s">
        <v>593</v>
      </c>
      <c r="V96" s="40">
        <v>0.70270270270270274</v>
      </c>
      <c r="W96" s="59">
        <v>60867.457600000002</v>
      </c>
      <c r="X96" s="146">
        <f>+W96</f>
        <v>60867.457600000002</v>
      </c>
      <c r="Y96" s="266" t="s">
        <v>593</v>
      </c>
      <c r="Z96" s="40">
        <v>0.70270270270270274</v>
      </c>
      <c r="AA96" s="59">
        <v>68172</v>
      </c>
      <c r="AB96" s="399">
        <f>+AA96</f>
        <v>68172</v>
      </c>
      <c r="AC96" s="266" t="s">
        <v>593</v>
      </c>
      <c r="AD96" s="563">
        <v>0.70270270270270296</v>
      </c>
      <c r="AE96" s="570">
        <v>101494.854335251</v>
      </c>
      <c r="AF96" s="570">
        <f t="shared" si="50"/>
        <v>101494.854335251</v>
      </c>
      <c r="AG96" s="404">
        <f t="shared" si="35"/>
        <v>71452.117430186292</v>
      </c>
    </row>
    <row r="97" spans="1:37" x14ac:dyDescent="0.2">
      <c r="A97" s="7">
        <v>84</v>
      </c>
      <c r="B97" s="13" t="s">
        <v>65</v>
      </c>
      <c r="C97" s="383">
        <v>124460</v>
      </c>
      <c r="D97" s="384">
        <f t="shared" si="44"/>
        <v>136009.88800000001</v>
      </c>
      <c r="E97" s="115">
        <v>159600</v>
      </c>
      <c r="F97" s="190">
        <f t="shared" si="45"/>
        <v>167899.2</v>
      </c>
      <c r="G97" s="271">
        <v>154467.26400000002</v>
      </c>
      <c r="H97" s="243">
        <f t="shared" si="36"/>
        <v>162345.09446400002</v>
      </c>
      <c r="I97" s="158">
        <f t="shared" si="37"/>
        <v>155418.06082133335</v>
      </c>
      <c r="K97" s="133">
        <v>84</v>
      </c>
      <c r="L97" s="206" t="s">
        <v>65</v>
      </c>
      <c r="M97" s="122">
        <v>143000</v>
      </c>
      <c r="N97" s="40">
        <v>1.7959459459459459</v>
      </c>
      <c r="O97" s="41">
        <v>59914</v>
      </c>
      <c r="P97" s="146">
        <f t="shared" si="38"/>
        <v>202914</v>
      </c>
      <c r="Q97" s="122">
        <v>130000</v>
      </c>
      <c r="R97" s="40">
        <v>1.7959459459459459</v>
      </c>
      <c r="S97" s="41">
        <v>62637</v>
      </c>
      <c r="T97" s="146">
        <f t="shared" si="39"/>
        <v>192637</v>
      </c>
      <c r="U97" s="122">
        <v>148000</v>
      </c>
      <c r="V97" s="40">
        <v>1.7959459459459459</v>
      </c>
      <c r="W97" s="59">
        <v>54467.264000000025</v>
      </c>
      <c r="X97" s="146">
        <f t="shared" si="40"/>
        <v>202467.26400000002</v>
      </c>
      <c r="Y97" s="55">
        <v>149000</v>
      </c>
      <c r="Z97" s="40">
        <v>1.7959459459459459</v>
      </c>
      <c r="AA97" s="59">
        <v>59914</v>
      </c>
      <c r="AB97" s="399">
        <f t="shared" si="41"/>
        <v>208914</v>
      </c>
      <c r="AC97" s="571">
        <v>207738.00594934501</v>
      </c>
      <c r="AD97" s="563">
        <v>1.7959459459459499</v>
      </c>
      <c r="AE97" s="570">
        <v>51324.477184151699</v>
      </c>
      <c r="AF97" s="570">
        <f t="shared" si="50"/>
        <v>259062.48313349672</v>
      </c>
      <c r="AG97" s="404">
        <f t="shared" si="35"/>
        <v>203568.80132580502</v>
      </c>
    </row>
    <row r="98" spans="1:37" x14ac:dyDescent="0.2">
      <c r="A98" s="7">
        <v>85</v>
      </c>
      <c r="B98" s="13" t="s">
        <v>66</v>
      </c>
      <c r="C98" s="383">
        <v>135240</v>
      </c>
      <c r="D98" s="384">
        <f t="shared" si="44"/>
        <v>147790.272</v>
      </c>
      <c r="E98" s="115">
        <v>173470</v>
      </c>
      <c r="F98" s="190">
        <f t="shared" si="45"/>
        <v>182490.44</v>
      </c>
      <c r="G98" s="271">
        <v>167891.20480000001</v>
      </c>
      <c r="H98" s="243">
        <f t="shared" si="36"/>
        <v>176453.65624480002</v>
      </c>
      <c r="I98" s="158">
        <f t="shared" si="37"/>
        <v>168911.45608160002</v>
      </c>
      <c r="K98" s="133">
        <v>85</v>
      </c>
      <c r="L98" s="206" t="s">
        <v>66</v>
      </c>
      <c r="M98" s="122">
        <v>152600</v>
      </c>
      <c r="N98" s="40">
        <v>1.7675675675675675</v>
      </c>
      <c r="O98" s="41">
        <v>65369</v>
      </c>
      <c r="P98" s="146">
        <f t="shared" si="38"/>
        <v>217969</v>
      </c>
      <c r="Q98" s="122">
        <v>142790</v>
      </c>
      <c r="R98" s="40">
        <v>1.7675675675675675</v>
      </c>
      <c r="S98" s="41">
        <v>66547</v>
      </c>
      <c r="T98" s="146">
        <f t="shared" si="39"/>
        <v>209337</v>
      </c>
      <c r="U98" s="122">
        <v>154780</v>
      </c>
      <c r="V98" s="40">
        <v>1.7675675675675675</v>
      </c>
      <c r="W98" s="59">
        <v>58891.204800000007</v>
      </c>
      <c r="X98" s="146">
        <f t="shared" si="40"/>
        <v>213671.20480000001</v>
      </c>
      <c r="Y98" s="55">
        <v>163500</v>
      </c>
      <c r="Z98" s="40">
        <v>1.7675675675675675</v>
      </c>
      <c r="AA98" s="59">
        <v>65369</v>
      </c>
      <c r="AB98" s="399">
        <f t="shared" si="41"/>
        <v>228869</v>
      </c>
      <c r="AC98" s="571">
        <v>783139.30814237206</v>
      </c>
      <c r="AD98" s="563">
        <v>1.7675675675675699</v>
      </c>
      <c r="AE98" s="570">
        <v>195001.687727451</v>
      </c>
      <c r="AF98" s="570">
        <f t="shared" si="50"/>
        <v>978140.99586982303</v>
      </c>
      <c r="AG98" s="404">
        <f t="shared" si="35"/>
        <v>336149.77612523717</v>
      </c>
    </row>
    <row r="99" spans="1:37" x14ac:dyDescent="0.2">
      <c r="A99" s="7">
        <v>86</v>
      </c>
      <c r="B99" s="13" t="s">
        <v>67</v>
      </c>
      <c r="C99" s="383">
        <v>98980</v>
      </c>
      <c r="D99" s="384">
        <f t="shared" si="44"/>
        <v>108165.344</v>
      </c>
      <c r="E99" s="115">
        <v>127015</v>
      </c>
      <c r="F99" s="190">
        <f t="shared" si="45"/>
        <v>133619.78</v>
      </c>
      <c r="G99" s="271">
        <v>122930.1976</v>
      </c>
      <c r="H99" s="243">
        <f t="shared" si="36"/>
        <v>129199.6376776</v>
      </c>
      <c r="I99" s="158">
        <f t="shared" si="37"/>
        <v>123661.58722586666</v>
      </c>
      <c r="K99" s="133">
        <v>86</v>
      </c>
      <c r="L99" s="206" t="s">
        <v>67</v>
      </c>
      <c r="M99" s="122">
        <v>108800</v>
      </c>
      <c r="N99" s="40">
        <v>1.7959459459459459</v>
      </c>
      <c r="O99" s="41">
        <v>48082</v>
      </c>
      <c r="P99" s="146">
        <f t="shared" si="38"/>
        <v>156882</v>
      </c>
      <c r="Q99" s="122">
        <v>100800</v>
      </c>
      <c r="R99" s="40">
        <v>1.7959459459459459</v>
      </c>
      <c r="S99" s="41">
        <v>48940</v>
      </c>
      <c r="T99" s="146">
        <f t="shared" si="39"/>
        <v>149740</v>
      </c>
      <c r="U99" s="122">
        <v>120000</v>
      </c>
      <c r="V99" s="40">
        <v>1.7959459459459459</v>
      </c>
      <c r="W99" s="59">
        <v>42930.1976</v>
      </c>
      <c r="X99" s="146">
        <f t="shared" si="40"/>
        <v>162930.19760000001</v>
      </c>
      <c r="Y99" s="55">
        <v>121600</v>
      </c>
      <c r="Z99" s="40">
        <v>1.7959459459459459</v>
      </c>
      <c r="AA99" s="59">
        <v>47653</v>
      </c>
      <c r="AB99" s="399">
        <f t="shared" si="41"/>
        <v>169253</v>
      </c>
      <c r="AC99" s="571">
        <v>328094.15225333098</v>
      </c>
      <c r="AD99" s="563">
        <v>1.7959459459459499</v>
      </c>
      <c r="AE99" s="570">
        <v>82270.845213272303</v>
      </c>
      <c r="AF99" s="570">
        <f t="shared" si="50"/>
        <v>410364.99746660329</v>
      </c>
      <c r="AG99" s="404">
        <f t="shared" si="35"/>
        <v>195471.96371541164</v>
      </c>
    </row>
    <row r="100" spans="1:37" x14ac:dyDescent="0.2">
      <c r="A100" s="7">
        <v>87</v>
      </c>
      <c r="B100" s="18" t="s">
        <v>111</v>
      </c>
      <c r="C100" s="383">
        <v>545860</v>
      </c>
      <c r="D100" s="384">
        <f t="shared" si="44"/>
        <v>596515.80799999996</v>
      </c>
      <c r="E100" s="115">
        <v>700150</v>
      </c>
      <c r="F100" s="190">
        <f t="shared" si="45"/>
        <v>736557.8</v>
      </c>
      <c r="G100" s="271">
        <v>677633.17600000009</v>
      </c>
      <c r="H100" s="243">
        <f t="shared" si="36"/>
        <v>712192.46797600004</v>
      </c>
      <c r="I100" s="158">
        <f t="shared" si="37"/>
        <v>681755.35865866672</v>
      </c>
      <c r="K100" s="133">
        <v>87</v>
      </c>
      <c r="L100" s="246" t="s">
        <v>111</v>
      </c>
      <c r="M100" s="122">
        <v>602800</v>
      </c>
      <c r="N100" s="40">
        <v>5.0378378378378379</v>
      </c>
      <c r="O100" s="41">
        <v>261396</v>
      </c>
      <c r="P100" s="146">
        <f t="shared" si="38"/>
        <v>864196</v>
      </c>
      <c r="Q100" s="122">
        <v>558800</v>
      </c>
      <c r="R100" s="40">
        <v>5.0378378378378379</v>
      </c>
      <c r="S100" s="41">
        <v>270902</v>
      </c>
      <c r="T100" s="146">
        <f t="shared" si="39"/>
        <v>829702</v>
      </c>
      <c r="U100" s="122">
        <v>646800</v>
      </c>
      <c r="V100" s="40">
        <v>5.0378378378378379</v>
      </c>
      <c r="W100" s="59">
        <v>237633.17600000009</v>
      </c>
      <c r="X100" s="146">
        <f t="shared" si="40"/>
        <v>884433.17600000009</v>
      </c>
      <c r="Y100" s="55">
        <v>646800</v>
      </c>
      <c r="Z100" s="40">
        <v>5.0378378378378379</v>
      </c>
      <c r="AA100" s="59">
        <v>263773</v>
      </c>
      <c r="AB100" s="399">
        <f t="shared" si="41"/>
        <v>910573</v>
      </c>
      <c r="AC100" s="571">
        <v>793031.59413996001</v>
      </c>
      <c r="AD100" s="563">
        <v>5.0378378378378397</v>
      </c>
      <c r="AE100" s="570">
        <v>197483.002798512</v>
      </c>
      <c r="AF100" s="570">
        <f t="shared" si="50"/>
        <v>990514.59693847201</v>
      </c>
      <c r="AG100" s="404">
        <f t="shared" si="35"/>
        <v>860195.68859952316</v>
      </c>
    </row>
    <row r="101" spans="1:37" x14ac:dyDescent="0.2">
      <c r="A101" s="7">
        <v>88</v>
      </c>
      <c r="B101" s="18" t="s">
        <v>519</v>
      </c>
      <c r="C101" s="266" t="s">
        <v>593</v>
      </c>
      <c r="D101" s="267" t="s">
        <v>593</v>
      </c>
      <c r="E101" s="115">
        <v>113050</v>
      </c>
      <c r="F101" s="190">
        <f t="shared" si="45"/>
        <v>118928.6</v>
      </c>
      <c r="G101" s="271">
        <v>109414.31200000001</v>
      </c>
      <c r="H101" s="243">
        <f t="shared" si="36"/>
        <v>114994.44191200001</v>
      </c>
      <c r="I101" s="158">
        <f t="shared" si="37"/>
        <v>116961.52095600001</v>
      </c>
      <c r="K101" s="133">
        <v>88</v>
      </c>
      <c r="L101" s="246" t="s">
        <v>519</v>
      </c>
      <c r="M101" s="122">
        <v>97980</v>
      </c>
      <c r="N101" s="40">
        <v>0.2583783783783784</v>
      </c>
      <c r="O101" s="41">
        <v>42256</v>
      </c>
      <c r="P101" s="146">
        <f t="shared" si="38"/>
        <v>140236</v>
      </c>
      <c r="Q101" s="122">
        <v>93720</v>
      </c>
      <c r="R101" s="40">
        <v>0.2583783783783784</v>
      </c>
      <c r="S101" s="41">
        <v>44176</v>
      </c>
      <c r="T101" s="146">
        <f t="shared" si="39"/>
        <v>137896</v>
      </c>
      <c r="U101" s="122">
        <v>98690</v>
      </c>
      <c r="V101" s="40">
        <v>0.2583783783783784</v>
      </c>
      <c r="W101" s="59">
        <v>38414.312000000005</v>
      </c>
      <c r="X101" s="146">
        <f t="shared" si="40"/>
        <v>137104.31200000001</v>
      </c>
      <c r="Y101" s="55">
        <v>107210</v>
      </c>
      <c r="Z101" s="40">
        <v>0.2583783783783784</v>
      </c>
      <c r="AA101" s="59">
        <v>41872</v>
      </c>
      <c r="AB101" s="399">
        <f t="shared" si="41"/>
        <v>149082</v>
      </c>
      <c r="AC101" s="571">
        <v>143438.146965024</v>
      </c>
      <c r="AD101" s="563">
        <v>0.25837837837837802</v>
      </c>
      <c r="AE101" s="570">
        <v>42949.008372860597</v>
      </c>
      <c r="AF101" s="570">
        <f t="shared" si="50"/>
        <v>186387.15533788461</v>
      </c>
      <c r="AG101" s="404">
        <f t="shared" si="35"/>
        <v>144611.16471564744</v>
      </c>
    </row>
    <row r="102" spans="1:37" x14ac:dyDescent="0.2">
      <c r="A102" s="7">
        <v>89</v>
      </c>
      <c r="B102" s="18" t="s">
        <v>114</v>
      </c>
      <c r="C102" s="383">
        <v>50960</v>
      </c>
      <c r="D102" s="384">
        <f t="shared" ref="D102:D107" si="51">C102*9.28%+C102</f>
        <v>55689.088000000003</v>
      </c>
      <c r="E102" s="115">
        <v>65360</v>
      </c>
      <c r="F102" s="190">
        <f t="shared" si="45"/>
        <v>68758.720000000001</v>
      </c>
      <c r="G102" s="271">
        <v>63258.022400000002</v>
      </c>
      <c r="H102" s="243">
        <f t="shared" si="36"/>
        <v>66484.181542400009</v>
      </c>
      <c r="I102" s="158">
        <f t="shared" si="37"/>
        <v>63643.99651413333</v>
      </c>
      <c r="K102" s="133">
        <v>89</v>
      </c>
      <c r="L102" s="246" t="s">
        <v>114</v>
      </c>
      <c r="M102" s="122">
        <v>58220</v>
      </c>
      <c r="N102" s="40">
        <v>0.85</v>
      </c>
      <c r="O102" s="41">
        <v>24929</v>
      </c>
      <c r="P102" s="146">
        <f t="shared" si="38"/>
        <v>83149</v>
      </c>
      <c r="Q102" s="122">
        <v>54940</v>
      </c>
      <c r="R102" s="40">
        <v>0.85</v>
      </c>
      <c r="S102" s="41">
        <v>25819</v>
      </c>
      <c r="T102" s="146">
        <f t="shared" si="39"/>
        <v>80759</v>
      </c>
      <c r="U102" s="122">
        <v>57400</v>
      </c>
      <c r="V102" s="40">
        <v>0.85</v>
      </c>
      <c r="W102" s="59">
        <v>22258.022400000002</v>
      </c>
      <c r="X102" s="146">
        <f t="shared" si="40"/>
        <v>79658.022400000002</v>
      </c>
      <c r="Y102" s="55">
        <v>60270</v>
      </c>
      <c r="Z102" s="40">
        <v>0.85</v>
      </c>
      <c r="AA102" s="59">
        <v>24929</v>
      </c>
      <c r="AB102" s="399">
        <f t="shared" si="41"/>
        <v>85199</v>
      </c>
      <c r="AC102" s="571">
        <v>89030.573978290704</v>
      </c>
      <c r="AD102" s="563">
        <v>0.85</v>
      </c>
      <c r="AE102" s="570">
        <v>20765.557023269801</v>
      </c>
      <c r="AF102" s="570">
        <f t="shared" si="50"/>
        <v>109796.13100156051</v>
      </c>
      <c r="AG102" s="404">
        <f t="shared" si="35"/>
        <v>83700.858319282299</v>
      </c>
    </row>
    <row r="103" spans="1:37" x14ac:dyDescent="0.2">
      <c r="A103" s="7">
        <v>90</v>
      </c>
      <c r="B103" s="18" t="s">
        <v>105</v>
      </c>
      <c r="C103" s="383">
        <v>258720</v>
      </c>
      <c r="D103" s="384">
        <f t="shared" si="51"/>
        <v>282729.21600000001</v>
      </c>
      <c r="E103" s="115">
        <v>331835</v>
      </c>
      <c r="F103" s="190">
        <f t="shared" si="45"/>
        <v>349090.42</v>
      </c>
      <c r="G103" s="271">
        <v>321163.18640000001</v>
      </c>
      <c r="H103" s="243">
        <f t="shared" si="36"/>
        <v>337542.50890640001</v>
      </c>
      <c r="I103" s="158">
        <f t="shared" si="37"/>
        <v>323120.71496880002</v>
      </c>
      <c r="K103" s="133">
        <v>90</v>
      </c>
      <c r="L103" s="246" t="s">
        <v>105</v>
      </c>
      <c r="M103" s="122">
        <v>296780</v>
      </c>
      <c r="N103" s="40">
        <v>0.2583783783783784</v>
      </c>
      <c r="O103" s="41">
        <v>124501</v>
      </c>
      <c r="P103" s="146">
        <f t="shared" si="38"/>
        <v>421281</v>
      </c>
      <c r="Q103" s="122">
        <v>284240</v>
      </c>
      <c r="R103" s="40">
        <v>0.2583783783783784</v>
      </c>
      <c r="S103" s="41">
        <v>130109</v>
      </c>
      <c r="T103" s="146">
        <f t="shared" si="39"/>
        <v>414349</v>
      </c>
      <c r="U103" s="122">
        <v>300960</v>
      </c>
      <c r="V103" s="40">
        <v>0.2583783783783784</v>
      </c>
      <c r="W103" s="59">
        <v>112163.18640000001</v>
      </c>
      <c r="X103" s="146">
        <f t="shared" si="40"/>
        <v>413123.18640000001</v>
      </c>
      <c r="Y103" s="55">
        <v>315590</v>
      </c>
      <c r="Z103" s="40">
        <v>0.2583783783783784</v>
      </c>
      <c r="AA103" s="59">
        <v>121136</v>
      </c>
      <c r="AB103" s="399">
        <f t="shared" si="41"/>
        <v>436726</v>
      </c>
      <c r="AC103" s="266" t="s">
        <v>593</v>
      </c>
      <c r="AD103" s="563">
        <v>0.25837837837837802</v>
      </c>
      <c r="AE103" s="570">
        <v>80819.976600292794</v>
      </c>
      <c r="AF103" s="570">
        <f t="shared" si="50"/>
        <v>80819.976600292794</v>
      </c>
      <c r="AG103" s="404">
        <f t="shared" si="35"/>
        <v>348236.64632818213</v>
      </c>
    </row>
    <row r="104" spans="1:37" x14ac:dyDescent="0.2">
      <c r="A104" s="7">
        <v>91</v>
      </c>
      <c r="B104" s="18" t="s">
        <v>106</v>
      </c>
      <c r="C104" s="383">
        <v>173460</v>
      </c>
      <c r="D104" s="384">
        <f t="shared" si="51"/>
        <v>189557.08799999999</v>
      </c>
      <c r="E104" s="115">
        <v>222490</v>
      </c>
      <c r="F104" s="190">
        <f t="shared" si="45"/>
        <v>234059.48</v>
      </c>
      <c r="G104" s="271">
        <v>215334.72160000002</v>
      </c>
      <c r="H104" s="243">
        <f t="shared" si="36"/>
        <v>226316.79240160002</v>
      </c>
      <c r="I104" s="158">
        <f t="shared" si="37"/>
        <v>216644.45346720002</v>
      </c>
      <c r="K104" s="133">
        <v>91</v>
      </c>
      <c r="L104" s="246" t="s">
        <v>106</v>
      </c>
      <c r="M104" s="122">
        <v>191800</v>
      </c>
      <c r="N104" s="40">
        <v>0.69324324324324327</v>
      </c>
      <c r="O104" s="41">
        <v>83622</v>
      </c>
      <c r="P104" s="146">
        <f t="shared" si="38"/>
        <v>275422</v>
      </c>
      <c r="Q104" s="122">
        <v>191800</v>
      </c>
      <c r="R104" s="40">
        <v>0.69324324324324327</v>
      </c>
      <c r="S104" s="41">
        <v>85128</v>
      </c>
      <c r="T104" s="146">
        <f t="shared" si="39"/>
        <v>276928</v>
      </c>
      <c r="U104" s="122">
        <v>198800</v>
      </c>
      <c r="V104" s="40">
        <v>0.69324324324324327</v>
      </c>
      <c r="W104" s="59">
        <v>75334.721600000019</v>
      </c>
      <c r="X104" s="146">
        <f t="shared" si="40"/>
        <v>274134.72160000005</v>
      </c>
      <c r="Y104" s="55">
        <v>208600</v>
      </c>
      <c r="Z104" s="40">
        <v>0.69324324324324327</v>
      </c>
      <c r="AA104" s="59">
        <v>81361</v>
      </c>
      <c r="AB104" s="399">
        <f t="shared" si="41"/>
        <v>289961</v>
      </c>
      <c r="AC104" s="571">
        <v>549021.87286612601</v>
      </c>
      <c r="AD104" s="563">
        <v>0.69324324324324305</v>
      </c>
      <c r="AE104" s="570">
        <v>136851.53320496299</v>
      </c>
      <c r="AF104" s="570">
        <f t="shared" si="50"/>
        <v>685873.40607108898</v>
      </c>
      <c r="AG104" s="404">
        <f t="shared" si="35"/>
        <v>336493.93018971483</v>
      </c>
    </row>
    <row r="105" spans="1:37" x14ac:dyDescent="0.2">
      <c r="A105" s="7">
        <v>92</v>
      </c>
      <c r="B105" s="18" t="s">
        <v>220</v>
      </c>
      <c r="C105" s="383">
        <v>462560</v>
      </c>
      <c r="D105" s="384">
        <f t="shared" si="51"/>
        <v>505485.56799999997</v>
      </c>
      <c r="E105" s="115">
        <v>593275</v>
      </c>
      <c r="F105" s="190">
        <f t="shared" si="45"/>
        <v>624125.30000000005</v>
      </c>
      <c r="G105" s="271">
        <v>574195.27600000007</v>
      </c>
      <c r="H105" s="243">
        <f t="shared" si="36"/>
        <v>603479.2350760001</v>
      </c>
      <c r="I105" s="158">
        <f t="shared" si="37"/>
        <v>577696.70102533337</v>
      </c>
      <c r="K105" s="133">
        <v>92</v>
      </c>
      <c r="L105" s="246" t="s">
        <v>220</v>
      </c>
      <c r="M105" s="122">
        <v>529660</v>
      </c>
      <c r="N105" s="40">
        <v>5.0405405405405403</v>
      </c>
      <c r="O105" s="41">
        <v>221315</v>
      </c>
      <c r="P105" s="146">
        <f t="shared" si="38"/>
        <v>750975</v>
      </c>
      <c r="Q105" s="122">
        <v>503550</v>
      </c>
      <c r="R105" s="40">
        <v>5.0405405405405403</v>
      </c>
      <c r="S105" s="41">
        <v>227351</v>
      </c>
      <c r="T105" s="146">
        <f t="shared" si="39"/>
        <v>730901</v>
      </c>
      <c r="U105" s="122">
        <v>552040</v>
      </c>
      <c r="V105" s="40">
        <v>5.0405405405405403</v>
      </c>
      <c r="W105" s="59">
        <v>201195.27600000007</v>
      </c>
      <c r="X105" s="146">
        <f t="shared" si="40"/>
        <v>753235.27600000007</v>
      </c>
      <c r="Y105" s="55">
        <v>548310</v>
      </c>
      <c r="Z105" s="40">
        <v>5.0405405405405403</v>
      </c>
      <c r="AA105" s="59">
        <v>229363</v>
      </c>
      <c r="AB105" s="399">
        <f t="shared" si="41"/>
        <v>777673</v>
      </c>
      <c r="AC105" s="571">
        <v>475552.94358527998</v>
      </c>
      <c r="AD105" s="563">
        <v>5.0405405405405403</v>
      </c>
      <c r="AE105" s="570">
        <v>183286.03034016001</v>
      </c>
      <c r="AF105" s="570">
        <f t="shared" si="50"/>
        <v>658838.97392543999</v>
      </c>
      <c r="AG105" s="404">
        <f t="shared" si="35"/>
        <v>708219.99182512891</v>
      </c>
    </row>
    <row r="106" spans="1:37" x14ac:dyDescent="0.2">
      <c r="A106" s="7">
        <v>93</v>
      </c>
      <c r="B106" s="18" t="s">
        <v>221</v>
      </c>
      <c r="C106" s="383">
        <v>590940</v>
      </c>
      <c r="D106" s="384">
        <f t="shared" si="51"/>
        <v>645779.23199999996</v>
      </c>
      <c r="E106" s="115">
        <v>757910</v>
      </c>
      <c r="F106" s="190">
        <f t="shared" si="45"/>
        <v>797321.32000000007</v>
      </c>
      <c r="G106" s="271">
        <v>733535.61440000008</v>
      </c>
      <c r="H106" s="243">
        <f t="shared" si="36"/>
        <v>770945.93073440006</v>
      </c>
      <c r="I106" s="158">
        <f t="shared" si="37"/>
        <v>738015.49424480007</v>
      </c>
      <c r="K106" s="133">
        <v>93</v>
      </c>
      <c r="L106" s="246" t="s">
        <v>221</v>
      </c>
      <c r="M106" s="122">
        <v>658260</v>
      </c>
      <c r="N106" s="40">
        <v>2.3364864864864865</v>
      </c>
      <c r="O106" s="41">
        <v>282189</v>
      </c>
      <c r="P106" s="146">
        <f t="shared" si="38"/>
        <v>940449</v>
      </c>
      <c r="Q106" s="122">
        <v>639180</v>
      </c>
      <c r="R106" s="40">
        <v>2.3364864864864865</v>
      </c>
      <c r="S106" s="41">
        <v>289885</v>
      </c>
      <c r="T106" s="146">
        <f t="shared" si="39"/>
        <v>929065</v>
      </c>
      <c r="U106" s="122">
        <v>663030</v>
      </c>
      <c r="V106" s="40">
        <v>2.3364864864864865</v>
      </c>
      <c r="W106" s="59">
        <v>256535.61440000008</v>
      </c>
      <c r="X106" s="146">
        <f t="shared" si="40"/>
        <v>919565.61440000008</v>
      </c>
      <c r="Y106" s="55">
        <v>701190</v>
      </c>
      <c r="Z106" s="40">
        <v>2.3364864864864865</v>
      </c>
      <c r="AA106" s="59">
        <v>289885</v>
      </c>
      <c r="AB106" s="399">
        <f t="shared" si="41"/>
        <v>991075</v>
      </c>
      <c r="AC106" s="266" t="s">
        <v>593</v>
      </c>
      <c r="AD106" s="563">
        <v>2.33648648648649</v>
      </c>
      <c r="AE106" s="570">
        <v>196881.22206699199</v>
      </c>
      <c r="AF106" s="570">
        <f t="shared" si="50"/>
        <v>196881.22206699199</v>
      </c>
      <c r="AG106" s="404">
        <f t="shared" si="35"/>
        <v>785841.88845196541</v>
      </c>
    </row>
    <row r="107" spans="1:37" x14ac:dyDescent="0.2">
      <c r="A107" s="7">
        <v>94</v>
      </c>
      <c r="B107" s="18" t="s">
        <v>222</v>
      </c>
      <c r="C107" s="383">
        <v>433160</v>
      </c>
      <c r="D107" s="384">
        <f t="shared" si="51"/>
        <v>473357.24800000002</v>
      </c>
      <c r="E107" s="115">
        <v>555560</v>
      </c>
      <c r="F107" s="190">
        <f t="shared" si="45"/>
        <v>584449.12</v>
      </c>
      <c r="G107" s="271">
        <v>537693.19039999996</v>
      </c>
      <c r="H107" s="243">
        <f t="shared" si="36"/>
        <v>565115.54311039997</v>
      </c>
      <c r="I107" s="158">
        <f t="shared" si="37"/>
        <v>540973.97037013329</v>
      </c>
      <c r="K107" s="133">
        <v>94</v>
      </c>
      <c r="L107" s="246" t="s">
        <v>222</v>
      </c>
      <c r="M107" s="122">
        <v>500500</v>
      </c>
      <c r="N107" s="40">
        <v>5.0378378378378379</v>
      </c>
      <c r="O107" s="41">
        <v>210216</v>
      </c>
      <c r="P107" s="146">
        <f t="shared" si="38"/>
        <v>710716</v>
      </c>
      <c r="Q107" s="122">
        <v>476000</v>
      </c>
      <c r="R107" s="40">
        <v>5.0378378378378379</v>
      </c>
      <c r="S107" s="41">
        <v>213970</v>
      </c>
      <c r="T107" s="146">
        <f t="shared" si="39"/>
        <v>689970</v>
      </c>
      <c r="U107" s="122">
        <v>483000</v>
      </c>
      <c r="V107" s="40">
        <v>5.0378378378378379</v>
      </c>
      <c r="W107" s="59">
        <v>187693.19039999996</v>
      </c>
      <c r="X107" s="146">
        <f t="shared" si="40"/>
        <v>670693.19039999996</v>
      </c>
      <c r="Y107" s="55">
        <v>521500</v>
      </c>
      <c r="Z107" s="40">
        <v>5.0378378378378379</v>
      </c>
      <c r="AA107" s="59">
        <v>212093</v>
      </c>
      <c r="AB107" s="399">
        <f t="shared" si="41"/>
        <v>733593</v>
      </c>
      <c r="AC107" s="571">
        <v>263794.29326900898</v>
      </c>
      <c r="AD107" s="563">
        <v>5.0378378378378397</v>
      </c>
      <c r="AE107" s="570">
        <v>36774.573196032798</v>
      </c>
      <c r="AF107" s="570">
        <f t="shared" si="50"/>
        <v>300568.86646504176</v>
      </c>
      <c r="AG107" s="404">
        <f t="shared" si="35"/>
        <v>607752.5045391958</v>
      </c>
    </row>
    <row r="108" spans="1:37" s="240" customFormat="1" x14ac:dyDescent="0.2">
      <c r="A108" s="665" t="s">
        <v>70</v>
      </c>
      <c r="B108" s="666"/>
      <c r="C108" s="387"/>
      <c r="D108" s="387"/>
      <c r="E108" s="387"/>
      <c r="F108" s="387"/>
      <c r="G108" s="111"/>
      <c r="H108" s="118"/>
      <c r="I108" s="119"/>
      <c r="J108" s="111"/>
      <c r="K108" s="247" t="s">
        <v>70</v>
      </c>
      <c r="L108" s="247"/>
      <c r="M108" s="205"/>
      <c r="N108" s="205"/>
      <c r="O108" s="205"/>
      <c r="P108" s="291"/>
      <c r="Q108" s="205"/>
      <c r="R108" s="205"/>
      <c r="S108" s="205"/>
      <c r="T108" s="291"/>
      <c r="U108" s="205"/>
      <c r="V108" s="205"/>
      <c r="W108" s="245"/>
      <c r="X108" s="291"/>
      <c r="Y108" s="245"/>
      <c r="Z108" s="205"/>
      <c r="AA108" s="245"/>
      <c r="AB108" s="400"/>
      <c r="AC108" s="600"/>
      <c r="AD108" s="387"/>
      <c r="AE108" s="600"/>
      <c r="AF108" s="387"/>
      <c r="AG108" s="387"/>
      <c r="AI108" s="388"/>
      <c r="AK108" s="241"/>
    </row>
    <row r="109" spans="1:37" x14ac:dyDescent="0.2">
      <c r="A109" s="7">
        <v>95</v>
      </c>
      <c r="B109" s="18" t="s">
        <v>72</v>
      </c>
      <c r="C109" s="383">
        <v>348880</v>
      </c>
      <c r="D109" s="384">
        <f t="shared" ref="D109:D118" si="52">C109*9.28%+C109</f>
        <v>381256.06400000001</v>
      </c>
      <c r="E109" s="115">
        <v>447450</v>
      </c>
      <c r="F109" s="190">
        <f t="shared" ref="F109:F118" si="53">+E109*5.2%+E109</f>
        <v>470717.4</v>
      </c>
      <c r="G109" s="271">
        <v>433060.00800000003</v>
      </c>
      <c r="H109" s="243">
        <f t="shared" si="36"/>
        <v>455146.06840800005</v>
      </c>
      <c r="I109" s="158">
        <f t="shared" si="37"/>
        <v>435706.51080266666</v>
      </c>
      <c r="K109" s="133">
        <v>95</v>
      </c>
      <c r="L109" s="246" t="s">
        <v>72</v>
      </c>
      <c r="M109" s="122">
        <v>399020</v>
      </c>
      <c r="N109" s="40">
        <v>0.93648648648648647</v>
      </c>
      <c r="O109" s="41">
        <v>168787</v>
      </c>
      <c r="P109" s="146">
        <f t="shared" si="38"/>
        <v>567807</v>
      </c>
      <c r="Q109" s="122">
        <v>354060</v>
      </c>
      <c r="R109" s="40">
        <v>0.93648648648648647</v>
      </c>
      <c r="S109" s="41">
        <v>176390</v>
      </c>
      <c r="T109" s="146">
        <f t="shared" si="39"/>
        <v>530450</v>
      </c>
      <c r="U109" s="122">
        <v>396210</v>
      </c>
      <c r="V109" s="40">
        <v>0.93648648648648647</v>
      </c>
      <c r="W109" s="59">
        <v>152060.00800000003</v>
      </c>
      <c r="X109" s="146">
        <f t="shared" si="40"/>
        <v>548270.00800000003</v>
      </c>
      <c r="Y109" s="55">
        <v>424310</v>
      </c>
      <c r="Z109" s="40">
        <v>0.93648648648648647</v>
      </c>
      <c r="AA109" s="59">
        <v>171828</v>
      </c>
      <c r="AB109" s="399">
        <f t="shared" si="41"/>
        <v>596138</v>
      </c>
      <c r="AC109" s="571">
        <v>1228292.1780338299</v>
      </c>
      <c r="AD109" s="563">
        <v>0.93648648648648602</v>
      </c>
      <c r="AE109" s="570">
        <v>168515.09196890899</v>
      </c>
      <c r="AF109" s="570">
        <f t="shared" ref="AF109:AF118" si="54">IF(AND(AC109="",AE109=""),"",SUM(AC109,AE109))</f>
        <v>1396807.2700027388</v>
      </c>
      <c r="AG109" s="404">
        <f t="shared" si="35"/>
        <v>679196.4648009009</v>
      </c>
    </row>
    <row r="110" spans="1:37" x14ac:dyDescent="0.2">
      <c r="A110" s="7">
        <v>96</v>
      </c>
      <c r="B110" s="13" t="s">
        <v>77</v>
      </c>
      <c r="C110" s="383">
        <v>40180</v>
      </c>
      <c r="D110" s="384">
        <f t="shared" si="52"/>
        <v>43908.703999999998</v>
      </c>
      <c r="E110" s="115">
        <v>51585</v>
      </c>
      <c r="F110" s="190">
        <f t="shared" si="53"/>
        <v>54267.42</v>
      </c>
      <c r="G110" s="271">
        <v>49926.026399999995</v>
      </c>
      <c r="H110" s="243">
        <f t="shared" si="36"/>
        <v>52472.253746399998</v>
      </c>
      <c r="I110" s="158">
        <f t="shared" si="37"/>
        <v>50216.125915466662</v>
      </c>
      <c r="K110" s="133">
        <v>96</v>
      </c>
      <c r="L110" s="206" t="s">
        <v>77</v>
      </c>
      <c r="M110" s="122">
        <v>43520</v>
      </c>
      <c r="N110" s="40">
        <v>0.50405405405405401</v>
      </c>
      <c r="O110" s="41">
        <v>20077</v>
      </c>
      <c r="P110" s="146">
        <f t="shared" si="38"/>
        <v>63597</v>
      </c>
      <c r="Q110" s="122">
        <v>43840</v>
      </c>
      <c r="R110" s="40">
        <v>0.50405405405405401</v>
      </c>
      <c r="S110" s="41">
        <v>20077</v>
      </c>
      <c r="T110" s="146">
        <f t="shared" si="39"/>
        <v>63917</v>
      </c>
      <c r="U110" s="122">
        <v>47360</v>
      </c>
      <c r="V110" s="40">
        <v>0.50405405405405401</v>
      </c>
      <c r="W110" s="59">
        <v>17926.026399999995</v>
      </c>
      <c r="X110" s="146">
        <f t="shared" si="40"/>
        <v>65286.026399999995</v>
      </c>
      <c r="Y110" s="55">
        <v>47680</v>
      </c>
      <c r="Z110" s="40">
        <v>0.50405405405405401</v>
      </c>
      <c r="AA110" s="59">
        <v>19539</v>
      </c>
      <c r="AB110" s="399">
        <f t="shared" si="41"/>
        <v>67219</v>
      </c>
      <c r="AC110" s="571">
        <v>89030.573978290704</v>
      </c>
      <c r="AD110" s="563">
        <v>0.50405405405405401</v>
      </c>
      <c r="AE110" s="570">
        <v>20765.557023269801</v>
      </c>
      <c r="AF110" s="570">
        <f t="shared" si="54"/>
        <v>109796.13100156051</v>
      </c>
      <c r="AG110" s="404">
        <f t="shared" si="35"/>
        <v>70005.213886171186</v>
      </c>
    </row>
    <row r="111" spans="1:37" x14ac:dyDescent="0.2">
      <c r="A111" s="7">
        <v>97</v>
      </c>
      <c r="B111" s="13" t="s">
        <v>116</v>
      </c>
      <c r="C111" s="383">
        <v>778120</v>
      </c>
      <c r="D111" s="384">
        <f t="shared" si="52"/>
        <v>850329.53599999996</v>
      </c>
      <c r="E111" s="115">
        <v>997975</v>
      </c>
      <c r="F111" s="190">
        <f t="shared" si="53"/>
        <v>1049869.7</v>
      </c>
      <c r="G111" s="271">
        <v>965880.12399999995</v>
      </c>
      <c r="H111" s="243">
        <f t="shared" si="36"/>
        <v>1015140.0103239999</v>
      </c>
      <c r="I111" s="158">
        <f t="shared" si="37"/>
        <v>971779.74877466669</v>
      </c>
      <c r="K111" s="133">
        <v>97</v>
      </c>
      <c r="L111" s="206" t="s">
        <v>116</v>
      </c>
      <c r="M111" s="122">
        <v>898040</v>
      </c>
      <c r="N111" s="40">
        <v>0.60432432432432437</v>
      </c>
      <c r="O111" s="41">
        <v>375047</v>
      </c>
      <c r="P111" s="146">
        <f t="shared" si="38"/>
        <v>1273087</v>
      </c>
      <c r="Q111" s="122">
        <v>797560</v>
      </c>
      <c r="R111" s="40">
        <v>0.60432432432432437</v>
      </c>
      <c r="S111" s="41">
        <v>381805</v>
      </c>
      <c r="T111" s="146">
        <f t="shared" si="39"/>
        <v>1179365</v>
      </c>
      <c r="U111" s="122">
        <v>916880</v>
      </c>
      <c r="V111" s="40">
        <v>0.60432432432432437</v>
      </c>
      <c r="W111" s="59">
        <v>337880.12399999995</v>
      </c>
      <c r="X111" s="146">
        <f t="shared" si="40"/>
        <v>1254760.1239999998</v>
      </c>
      <c r="Y111" s="55">
        <v>935720</v>
      </c>
      <c r="Z111" s="40">
        <v>0.60432432432432437</v>
      </c>
      <c r="AA111" s="59">
        <v>375047</v>
      </c>
      <c r="AB111" s="399">
        <f t="shared" si="41"/>
        <v>1310767</v>
      </c>
      <c r="AC111" s="571">
        <v>806221.30880341004</v>
      </c>
      <c r="AD111" s="563">
        <v>0.60432432432432404</v>
      </c>
      <c r="AE111" s="570">
        <v>39255.888267094502</v>
      </c>
      <c r="AF111" s="570">
        <f t="shared" si="54"/>
        <v>845477.19707050454</v>
      </c>
      <c r="AG111" s="404">
        <f t="shared" si="35"/>
        <v>1139206.0116408619</v>
      </c>
    </row>
    <row r="112" spans="1:37" x14ac:dyDescent="0.2">
      <c r="A112" s="7">
        <v>98</v>
      </c>
      <c r="B112" s="13" t="s">
        <v>167</v>
      </c>
      <c r="C112" s="383">
        <v>1030960</v>
      </c>
      <c r="D112" s="384">
        <f t="shared" si="52"/>
        <v>1126633.088</v>
      </c>
      <c r="E112" s="115">
        <v>1322210</v>
      </c>
      <c r="F112" s="190">
        <f t="shared" si="53"/>
        <v>1390964.92</v>
      </c>
      <c r="G112" s="271">
        <v>1279687.7264</v>
      </c>
      <c r="H112" s="243">
        <f t="shared" si="36"/>
        <v>1344951.8004464</v>
      </c>
      <c r="I112" s="158">
        <f t="shared" si="37"/>
        <v>1287516.6028154667</v>
      </c>
      <c r="K112" s="133">
        <v>98</v>
      </c>
      <c r="L112" s="206" t="s">
        <v>167</v>
      </c>
      <c r="M112" s="122">
        <v>1181440</v>
      </c>
      <c r="N112" s="40">
        <v>1.2327027027027027</v>
      </c>
      <c r="O112" s="41">
        <v>496933</v>
      </c>
      <c r="P112" s="146">
        <f t="shared" si="38"/>
        <v>1678373</v>
      </c>
      <c r="Q112" s="122">
        <v>1098240</v>
      </c>
      <c r="R112" s="40">
        <v>1.2327027027027027</v>
      </c>
      <c r="S112" s="41">
        <v>510364</v>
      </c>
      <c r="T112" s="146">
        <f t="shared" si="39"/>
        <v>1608604</v>
      </c>
      <c r="U112" s="122">
        <v>1223040</v>
      </c>
      <c r="V112" s="40">
        <v>1.2327027027027027</v>
      </c>
      <c r="W112" s="59">
        <v>447687.72640000004</v>
      </c>
      <c r="X112" s="146">
        <f t="shared" si="40"/>
        <v>1670727.7264</v>
      </c>
      <c r="Y112" s="55">
        <v>1264640</v>
      </c>
      <c r="Z112" s="40">
        <v>1.2327027027027027</v>
      </c>
      <c r="AA112" s="59">
        <v>510364</v>
      </c>
      <c r="AB112" s="399">
        <f t="shared" si="41"/>
        <v>1775004</v>
      </c>
      <c r="AC112" s="571">
        <v>1442625.0413148999</v>
      </c>
      <c r="AD112" s="563">
        <v>1.2327027027027</v>
      </c>
      <c r="AE112" s="570">
        <v>26544.300760194099</v>
      </c>
      <c r="AF112" s="570">
        <f t="shared" si="54"/>
        <v>1469169.3420750941</v>
      </c>
      <c r="AG112" s="404">
        <f t="shared" si="35"/>
        <v>1581565.7785484269</v>
      </c>
    </row>
    <row r="113" spans="1:37" x14ac:dyDescent="0.2">
      <c r="A113" s="7">
        <v>99</v>
      </c>
      <c r="B113" s="13" t="s">
        <v>79</v>
      </c>
      <c r="C113" s="383">
        <v>844760</v>
      </c>
      <c r="D113" s="384">
        <f t="shared" si="52"/>
        <v>923153.728</v>
      </c>
      <c r="E113" s="115">
        <v>1083380</v>
      </c>
      <c r="F113" s="190">
        <f t="shared" si="53"/>
        <v>1139715.76</v>
      </c>
      <c r="G113" s="271">
        <v>1048538.4992</v>
      </c>
      <c r="H113" s="243">
        <f t="shared" si="36"/>
        <v>1102013.9626592</v>
      </c>
      <c r="I113" s="158">
        <f t="shared" si="37"/>
        <v>1054961.1502197331</v>
      </c>
      <c r="K113" s="133">
        <v>99</v>
      </c>
      <c r="L113" s="206" t="s">
        <v>79</v>
      </c>
      <c r="M113" s="122">
        <v>941160</v>
      </c>
      <c r="N113" s="40">
        <v>5.0270270270270272</v>
      </c>
      <c r="O113" s="41">
        <v>410523</v>
      </c>
      <c r="P113" s="146">
        <f t="shared" si="38"/>
        <v>1351683</v>
      </c>
      <c r="Q113" s="122">
        <v>879780</v>
      </c>
      <c r="R113" s="40">
        <v>5.0270270270270272</v>
      </c>
      <c r="S113" s="41">
        <v>417854</v>
      </c>
      <c r="T113" s="146">
        <f t="shared" si="39"/>
        <v>1297634</v>
      </c>
      <c r="U113" s="122">
        <v>961620</v>
      </c>
      <c r="V113" s="40">
        <v>5.0270270270270272</v>
      </c>
      <c r="W113" s="59">
        <v>366538.49919999996</v>
      </c>
      <c r="X113" s="146">
        <f t="shared" si="40"/>
        <v>1328158.4992</v>
      </c>
      <c r="Y113" s="55">
        <v>1029820</v>
      </c>
      <c r="Z113" s="40">
        <v>5.0270270270270272</v>
      </c>
      <c r="AA113" s="59">
        <v>395862</v>
      </c>
      <c r="AB113" s="399">
        <f t="shared" si="41"/>
        <v>1425682</v>
      </c>
      <c r="AC113" s="571">
        <v>517696.300540431</v>
      </c>
      <c r="AD113" s="563">
        <v>5.0270270270270299</v>
      </c>
      <c r="AE113" s="570">
        <v>128863.512261911</v>
      </c>
      <c r="AF113" s="570">
        <f t="shared" si="54"/>
        <v>646559.812802342</v>
      </c>
      <c r="AG113" s="404">
        <f t="shared" si="35"/>
        <v>1184113.0770370124</v>
      </c>
    </row>
    <row r="114" spans="1:37" x14ac:dyDescent="0.2">
      <c r="A114" s="7">
        <v>100</v>
      </c>
      <c r="B114" s="13" t="s">
        <v>80</v>
      </c>
      <c r="C114" s="383">
        <v>900620</v>
      </c>
      <c r="D114" s="384">
        <f t="shared" si="52"/>
        <v>984197.53599999996</v>
      </c>
      <c r="E114" s="115">
        <v>1155010</v>
      </c>
      <c r="F114" s="190">
        <f t="shared" si="53"/>
        <v>1215070.52</v>
      </c>
      <c r="G114" s="271">
        <v>1117864.8784</v>
      </c>
      <c r="H114" s="243">
        <f t="shared" si="36"/>
        <v>1174875.9871984001</v>
      </c>
      <c r="I114" s="158">
        <f t="shared" si="37"/>
        <v>1124714.6810661333</v>
      </c>
      <c r="K114" s="133">
        <v>100</v>
      </c>
      <c r="L114" s="206" t="s">
        <v>80</v>
      </c>
      <c r="M114" s="122">
        <v>981450</v>
      </c>
      <c r="N114" s="40">
        <v>5.0270270270270272</v>
      </c>
      <c r="O114" s="41">
        <v>437769</v>
      </c>
      <c r="P114" s="146">
        <f t="shared" si="38"/>
        <v>1419219</v>
      </c>
      <c r="Q114" s="122">
        <v>974180</v>
      </c>
      <c r="R114" s="40">
        <v>5.0270270270270272</v>
      </c>
      <c r="S114" s="41">
        <v>445586</v>
      </c>
      <c r="T114" s="146">
        <f t="shared" si="39"/>
        <v>1419766</v>
      </c>
      <c r="U114" s="122">
        <v>1032340</v>
      </c>
      <c r="V114" s="40">
        <v>5.0270270270270272</v>
      </c>
      <c r="W114" s="59">
        <v>390864.87840000005</v>
      </c>
      <c r="X114" s="146">
        <f t="shared" si="40"/>
        <v>1423204.8784</v>
      </c>
      <c r="Y114" s="55">
        <v>1068690</v>
      </c>
      <c r="Z114" s="40">
        <v>5.0270270270270272</v>
      </c>
      <c r="AA114" s="59">
        <v>433860</v>
      </c>
      <c r="AB114" s="399">
        <f t="shared" si="41"/>
        <v>1502550</v>
      </c>
      <c r="AC114" s="571">
        <v>549021.87286612601</v>
      </c>
      <c r="AD114" s="563">
        <v>5.0270270270270299</v>
      </c>
      <c r="AE114" s="570">
        <v>138887.69540613299</v>
      </c>
      <c r="AF114" s="570">
        <f t="shared" si="54"/>
        <v>687909.56827225897</v>
      </c>
      <c r="AG114" s="404">
        <f t="shared" si="35"/>
        <v>1262894.0212897321</v>
      </c>
    </row>
    <row r="115" spans="1:37" x14ac:dyDescent="0.2">
      <c r="A115" s="7">
        <v>101</v>
      </c>
      <c r="B115" s="13" t="s">
        <v>81</v>
      </c>
      <c r="C115" s="383">
        <v>601720</v>
      </c>
      <c r="D115" s="384">
        <f t="shared" si="52"/>
        <v>657559.61600000004</v>
      </c>
      <c r="E115" s="115">
        <v>771780</v>
      </c>
      <c r="F115" s="190">
        <f t="shared" si="53"/>
        <v>811912.56</v>
      </c>
      <c r="G115" s="271">
        <v>746959.55520000006</v>
      </c>
      <c r="H115" s="243">
        <f t="shared" si="36"/>
        <v>785054.49251520005</v>
      </c>
      <c r="I115" s="158">
        <f t="shared" si="37"/>
        <v>751508.88950506656</v>
      </c>
      <c r="K115" s="133">
        <v>101</v>
      </c>
      <c r="L115" s="206" t="s">
        <v>81</v>
      </c>
      <c r="M115" s="122">
        <v>660960</v>
      </c>
      <c r="N115" s="40">
        <v>5.0270270270270272</v>
      </c>
      <c r="O115" s="41">
        <v>289665</v>
      </c>
      <c r="P115" s="146">
        <f t="shared" si="38"/>
        <v>950625</v>
      </c>
      <c r="Q115" s="122">
        <v>665820</v>
      </c>
      <c r="R115" s="40">
        <v>5.0270270270270272</v>
      </c>
      <c r="S115" s="41">
        <v>302713</v>
      </c>
      <c r="T115" s="146">
        <f t="shared" si="39"/>
        <v>968533</v>
      </c>
      <c r="U115" s="122">
        <v>694980</v>
      </c>
      <c r="V115" s="40">
        <v>5.0270270270270272</v>
      </c>
      <c r="W115" s="59">
        <v>260959.55520000006</v>
      </c>
      <c r="X115" s="146">
        <f t="shared" si="40"/>
        <v>955939.55520000006</v>
      </c>
      <c r="Y115" s="55">
        <v>704700</v>
      </c>
      <c r="Z115" s="40">
        <v>5.0270270270270272</v>
      </c>
      <c r="AA115" s="59">
        <v>294884</v>
      </c>
      <c r="AB115" s="399">
        <f t="shared" si="41"/>
        <v>999584</v>
      </c>
      <c r="AC115" s="571">
        <v>705649.73449459998</v>
      </c>
      <c r="AD115" s="563">
        <v>5.0270270270270299</v>
      </c>
      <c r="AE115" s="570">
        <v>177104.89364348099</v>
      </c>
      <c r="AF115" s="570">
        <f t="shared" si="54"/>
        <v>882754.62813808094</v>
      </c>
      <c r="AG115" s="404">
        <f t="shared" si="35"/>
        <v>918157.51214052457</v>
      </c>
    </row>
    <row r="116" spans="1:37" x14ac:dyDescent="0.2">
      <c r="A116" s="7">
        <v>102</v>
      </c>
      <c r="B116" s="18" t="s">
        <v>82</v>
      </c>
      <c r="C116" s="383">
        <v>311640</v>
      </c>
      <c r="D116" s="384">
        <f t="shared" si="52"/>
        <v>340560.19199999998</v>
      </c>
      <c r="E116" s="115">
        <v>399760</v>
      </c>
      <c r="F116" s="190">
        <f t="shared" si="53"/>
        <v>420547.52</v>
      </c>
      <c r="G116" s="271">
        <v>386903.71840000001</v>
      </c>
      <c r="H116" s="243">
        <f t="shared" si="36"/>
        <v>406635.80803840002</v>
      </c>
      <c r="I116" s="158">
        <f t="shared" si="37"/>
        <v>389247.84001280001</v>
      </c>
      <c r="K116" s="133">
        <v>102</v>
      </c>
      <c r="L116" s="246" t="s">
        <v>82</v>
      </c>
      <c r="M116" s="122">
        <v>338850</v>
      </c>
      <c r="N116" s="40">
        <v>5.0270270270270272</v>
      </c>
      <c r="O116" s="41">
        <v>152212</v>
      </c>
      <c r="P116" s="146">
        <f t="shared" si="38"/>
        <v>491062</v>
      </c>
      <c r="Q116" s="122">
        <v>323790</v>
      </c>
      <c r="R116" s="40">
        <v>5.0270270270270272</v>
      </c>
      <c r="S116" s="41">
        <v>157648</v>
      </c>
      <c r="T116" s="146">
        <f t="shared" si="39"/>
        <v>481438</v>
      </c>
      <c r="U116" s="122">
        <v>358930</v>
      </c>
      <c r="V116" s="40">
        <v>5.0270270270270272</v>
      </c>
      <c r="W116" s="59">
        <v>135903.71840000001</v>
      </c>
      <c r="X116" s="146">
        <f t="shared" si="40"/>
        <v>494833.71840000001</v>
      </c>
      <c r="Y116" s="55">
        <v>376500</v>
      </c>
      <c r="Z116" s="40">
        <v>5.0270270270270272</v>
      </c>
      <c r="AA116" s="59">
        <v>150853</v>
      </c>
      <c r="AB116" s="399">
        <f t="shared" si="41"/>
        <v>527353</v>
      </c>
      <c r="AC116" s="571">
        <v>598483.30285406497</v>
      </c>
      <c r="AD116" s="563">
        <v>5.0270270270270299</v>
      </c>
      <c r="AE116" s="570">
        <v>149727.99214515701</v>
      </c>
      <c r="AF116" s="570">
        <f t="shared" si="54"/>
        <v>748211.29499922204</v>
      </c>
      <c r="AG116" s="404">
        <f t="shared" si="35"/>
        <v>522024.30890200363</v>
      </c>
    </row>
    <row r="117" spans="1:37" x14ac:dyDescent="0.2">
      <c r="A117" s="7">
        <v>103</v>
      </c>
      <c r="B117" s="18" t="s">
        <v>83</v>
      </c>
      <c r="C117" s="383">
        <v>345940</v>
      </c>
      <c r="D117" s="384">
        <f t="shared" si="52"/>
        <v>378043.23200000002</v>
      </c>
      <c r="E117" s="115">
        <v>443745</v>
      </c>
      <c r="F117" s="190">
        <f t="shared" si="53"/>
        <v>466819.74</v>
      </c>
      <c r="G117" s="271">
        <v>429474.16080000001</v>
      </c>
      <c r="H117" s="243">
        <f t="shared" si="36"/>
        <v>451377.3430008</v>
      </c>
      <c r="I117" s="158">
        <f t="shared" si="37"/>
        <v>432080.10500026663</v>
      </c>
      <c r="K117" s="133">
        <v>103</v>
      </c>
      <c r="L117" s="246" t="s">
        <v>83</v>
      </c>
      <c r="M117" s="122">
        <v>387810</v>
      </c>
      <c r="N117" s="40">
        <v>5.0270270270270272</v>
      </c>
      <c r="O117" s="41">
        <v>165522</v>
      </c>
      <c r="P117" s="146">
        <f t="shared" si="38"/>
        <v>553332</v>
      </c>
      <c r="Q117" s="122">
        <v>351540</v>
      </c>
      <c r="R117" s="40">
        <v>5.0270270270270272</v>
      </c>
      <c r="S117" s="41">
        <v>174550</v>
      </c>
      <c r="T117" s="146">
        <f t="shared" si="39"/>
        <v>526090</v>
      </c>
      <c r="U117" s="122">
        <v>407340</v>
      </c>
      <c r="V117" s="40">
        <v>5.0270270270270272</v>
      </c>
      <c r="W117" s="59">
        <v>150474.16080000001</v>
      </c>
      <c r="X117" s="146">
        <f t="shared" si="40"/>
        <v>557814.16079999995</v>
      </c>
      <c r="Y117" s="55">
        <v>410130</v>
      </c>
      <c r="Z117" s="40">
        <v>5.0270270270270272</v>
      </c>
      <c r="AA117" s="59">
        <v>170036</v>
      </c>
      <c r="AB117" s="399">
        <f t="shared" si="41"/>
        <v>580166</v>
      </c>
      <c r="AC117" s="571">
        <v>605078.16018579097</v>
      </c>
      <c r="AD117" s="563">
        <v>5.0270270270270299</v>
      </c>
      <c r="AE117" s="570">
        <v>151277.78361811201</v>
      </c>
      <c r="AF117" s="570">
        <f t="shared" si="54"/>
        <v>756355.94380390295</v>
      </c>
      <c r="AG117" s="404">
        <f t="shared" si="35"/>
        <v>567639.70160069491</v>
      </c>
    </row>
    <row r="118" spans="1:37" x14ac:dyDescent="0.2">
      <c r="A118" s="7">
        <v>104</v>
      </c>
      <c r="B118" s="18" t="s">
        <v>78</v>
      </c>
      <c r="C118" s="383">
        <v>122500</v>
      </c>
      <c r="D118" s="384">
        <f t="shared" si="52"/>
        <v>133868</v>
      </c>
      <c r="E118" s="115">
        <v>157130</v>
      </c>
      <c r="F118" s="190">
        <f t="shared" si="53"/>
        <v>165300.76</v>
      </c>
      <c r="G118" s="271">
        <v>152076.6992</v>
      </c>
      <c r="H118" s="243">
        <f t="shared" si="36"/>
        <v>159832.61085920001</v>
      </c>
      <c r="I118" s="158">
        <f t="shared" si="37"/>
        <v>153000.45695306666</v>
      </c>
      <c r="K118" s="133">
        <v>104</v>
      </c>
      <c r="L118" s="246" t="s">
        <v>78</v>
      </c>
      <c r="M118" s="266" t="s">
        <v>593</v>
      </c>
      <c r="N118" s="40">
        <v>5.0270270270270272</v>
      </c>
      <c r="O118" s="41">
        <v>170326</v>
      </c>
      <c r="P118" s="146">
        <f>+O118</f>
        <v>170326</v>
      </c>
      <c r="Q118" s="266" t="s">
        <v>593</v>
      </c>
      <c r="R118" s="40">
        <v>5.0270270270270272</v>
      </c>
      <c r="S118" s="41">
        <v>171847</v>
      </c>
      <c r="T118" s="146">
        <f>+S118</f>
        <v>171847</v>
      </c>
      <c r="U118" s="266" t="s">
        <v>593</v>
      </c>
      <c r="V118" s="40">
        <v>5.0270270270270272</v>
      </c>
      <c r="W118" s="59">
        <v>152076.6992</v>
      </c>
      <c r="X118" s="146">
        <f>+W118</f>
        <v>152076.6992</v>
      </c>
      <c r="Y118" s="266" t="s">
        <v>593</v>
      </c>
      <c r="Z118" s="40">
        <v>5.0270270270270272</v>
      </c>
      <c r="AA118" s="59">
        <v>164243</v>
      </c>
      <c r="AB118" s="399">
        <f>+AA118</f>
        <v>164243</v>
      </c>
      <c r="AC118" s="266" t="s">
        <v>593</v>
      </c>
      <c r="AD118" s="563">
        <v>5.0270270270270299</v>
      </c>
      <c r="AE118" s="570">
        <v>377159.89080136601</v>
      </c>
      <c r="AF118" s="570">
        <f t="shared" si="54"/>
        <v>377159.89080136601</v>
      </c>
      <c r="AG118" s="404">
        <f t="shared" si="35"/>
        <v>198108.84115907212</v>
      </c>
    </row>
    <row r="119" spans="1:37" s="240" customFormat="1" x14ac:dyDescent="0.2">
      <c r="A119" s="659" t="s">
        <v>84</v>
      </c>
      <c r="B119" s="660"/>
      <c r="C119" s="232"/>
      <c r="D119" s="232"/>
      <c r="E119" s="232"/>
      <c r="F119" s="232"/>
      <c r="G119" s="111"/>
      <c r="H119" s="118"/>
      <c r="I119" s="119"/>
      <c r="J119" s="111"/>
      <c r="K119" s="247" t="s">
        <v>84</v>
      </c>
      <c r="L119" s="247"/>
      <c r="M119" s="205"/>
      <c r="N119" s="205"/>
      <c r="O119" s="205"/>
      <c r="P119" s="291"/>
      <c r="Q119" s="205"/>
      <c r="R119" s="205"/>
      <c r="S119" s="205"/>
      <c r="T119" s="291"/>
      <c r="U119" s="205"/>
      <c r="V119" s="205"/>
      <c r="W119" s="245"/>
      <c r="X119" s="291"/>
      <c r="Y119" s="245"/>
      <c r="Z119" s="205"/>
      <c r="AA119" s="245"/>
      <c r="AB119" s="400"/>
      <c r="AC119" s="600"/>
      <c r="AD119" s="387"/>
      <c r="AE119" s="600"/>
      <c r="AF119" s="387"/>
      <c r="AG119" s="387"/>
      <c r="AI119" s="388"/>
      <c r="AK119" s="241"/>
    </row>
    <row r="120" spans="1:37" x14ac:dyDescent="0.2">
      <c r="A120" s="7">
        <v>105</v>
      </c>
      <c r="B120" s="18" t="s">
        <v>152</v>
      </c>
      <c r="C120" s="383">
        <v>190120</v>
      </c>
      <c r="D120" s="384">
        <f t="shared" ref="D120:D137" si="55">C120*9.28%+C120</f>
        <v>207763.136</v>
      </c>
      <c r="E120" s="115">
        <v>243865</v>
      </c>
      <c r="F120" s="190">
        <f t="shared" ref="F120:F137" si="56">+E120*5.2%+E120</f>
        <v>256545.98</v>
      </c>
      <c r="G120" s="271">
        <v>236022.30160000001</v>
      </c>
      <c r="H120" s="243">
        <f t="shared" si="36"/>
        <v>248059.43898160002</v>
      </c>
      <c r="I120" s="158">
        <f t="shared" si="37"/>
        <v>237456.18499386669</v>
      </c>
      <c r="K120" s="133">
        <v>105</v>
      </c>
      <c r="L120" s="246" t="s">
        <v>152</v>
      </c>
      <c r="M120" s="122">
        <v>215730</v>
      </c>
      <c r="N120" s="40">
        <v>0.39864864864864863</v>
      </c>
      <c r="O120" s="41">
        <v>91325</v>
      </c>
      <c r="P120" s="146">
        <f t="shared" si="38"/>
        <v>307055</v>
      </c>
      <c r="Q120" s="122">
        <v>200430</v>
      </c>
      <c r="R120" s="40">
        <v>0.39864864864864863</v>
      </c>
      <c r="S120" s="41">
        <v>95476</v>
      </c>
      <c r="T120" s="146">
        <f t="shared" si="39"/>
        <v>295906</v>
      </c>
      <c r="U120" s="122">
        <v>224910</v>
      </c>
      <c r="V120" s="40">
        <v>0.39864864864864863</v>
      </c>
      <c r="W120" s="59">
        <v>83022.301600000006</v>
      </c>
      <c r="X120" s="146">
        <f t="shared" si="40"/>
        <v>307932.30160000001</v>
      </c>
      <c r="Y120" s="55">
        <v>226440</v>
      </c>
      <c r="Z120" s="40">
        <v>0.39864864864864863</v>
      </c>
      <c r="AA120" s="59">
        <v>89664</v>
      </c>
      <c r="AB120" s="399">
        <f t="shared" si="41"/>
        <v>316104</v>
      </c>
      <c r="AC120" s="571">
        <v>588591.01685647701</v>
      </c>
      <c r="AD120" s="563">
        <v>0.39864864864864902</v>
      </c>
      <c r="AE120" s="570">
        <v>78643.673680823398</v>
      </c>
      <c r="AF120" s="570">
        <f t="shared" ref="AF120:AF183" si="57">IF(AND(AC120="",AE120=""),"",SUM(AC120,AE120))</f>
        <v>667234.69053730043</v>
      </c>
      <c r="AG120" s="404">
        <f t="shared" si="35"/>
        <v>355281.36285519454</v>
      </c>
    </row>
    <row r="121" spans="1:37" x14ac:dyDescent="0.2">
      <c r="A121" s="7">
        <v>106</v>
      </c>
      <c r="B121" s="18" t="s">
        <v>153</v>
      </c>
      <c r="C121" s="383">
        <v>128380</v>
      </c>
      <c r="D121" s="384">
        <f t="shared" si="55"/>
        <v>140293.66399999999</v>
      </c>
      <c r="E121" s="115">
        <v>164730</v>
      </c>
      <c r="F121" s="190">
        <f t="shared" si="56"/>
        <v>173295.96</v>
      </c>
      <c r="G121" s="271">
        <v>159432.28320000001</v>
      </c>
      <c r="H121" s="243">
        <f t="shared" si="36"/>
        <v>167563.32964320001</v>
      </c>
      <c r="I121" s="158">
        <f t="shared" si="37"/>
        <v>160384.31788106667</v>
      </c>
      <c r="K121" s="133">
        <v>106</v>
      </c>
      <c r="L121" s="246" t="s">
        <v>153</v>
      </c>
      <c r="M121" s="122">
        <v>146640</v>
      </c>
      <c r="N121" s="40">
        <v>0.41675675675675677</v>
      </c>
      <c r="O121" s="41">
        <v>62084</v>
      </c>
      <c r="P121" s="146">
        <f t="shared" si="38"/>
        <v>208724</v>
      </c>
      <c r="Q121" s="122">
        <v>135200</v>
      </c>
      <c r="R121" s="40">
        <v>0.41675675675675677</v>
      </c>
      <c r="S121" s="41">
        <v>62638</v>
      </c>
      <c r="T121" s="146">
        <f t="shared" si="39"/>
        <v>197838</v>
      </c>
      <c r="U121" s="122">
        <v>146640</v>
      </c>
      <c r="V121" s="40">
        <v>0.41675675675675677</v>
      </c>
      <c r="W121" s="59">
        <v>55432.283200000005</v>
      </c>
      <c r="X121" s="146">
        <f t="shared" si="40"/>
        <v>202072.28320000001</v>
      </c>
      <c r="Y121" s="55">
        <v>158080</v>
      </c>
      <c r="Z121" s="40">
        <v>0.41675675675675677</v>
      </c>
      <c r="AA121" s="59">
        <v>60421</v>
      </c>
      <c r="AB121" s="399">
        <f t="shared" si="41"/>
        <v>218501</v>
      </c>
      <c r="AC121" s="571">
        <v>217630.29194693299</v>
      </c>
      <c r="AD121" s="563">
        <v>0.416756756756757</v>
      </c>
      <c r="AE121" s="570">
        <v>53962.420116841698</v>
      </c>
      <c r="AF121" s="570">
        <f t="shared" si="57"/>
        <v>271592.7120637747</v>
      </c>
      <c r="AG121" s="404">
        <f t="shared" si="35"/>
        <v>209852.05219080692</v>
      </c>
    </row>
    <row r="122" spans="1:37" x14ac:dyDescent="0.2">
      <c r="A122" s="7">
        <v>107</v>
      </c>
      <c r="B122" s="18" t="s">
        <v>154</v>
      </c>
      <c r="C122" s="383">
        <v>107800</v>
      </c>
      <c r="D122" s="384">
        <f t="shared" si="55"/>
        <v>117803.84</v>
      </c>
      <c r="E122" s="115">
        <v>138225</v>
      </c>
      <c r="F122" s="190">
        <f t="shared" si="56"/>
        <v>145412.70000000001</v>
      </c>
      <c r="G122" s="271">
        <v>133779.68400000001</v>
      </c>
      <c r="H122" s="243">
        <f t="shared" si="36"/>
        <v>140602.44788400002</v>
      </c>
      <c r="I122" s="158">
        <f t="shared" si="37"/>
        <v>134606.32929466668</v>
      </c>
      <c r="K122" s="133">
        <v>107</v>
      </c>
      <c r="L122" s="246" t="s">
        <v>154</v>
      </c>
      <c r="M122" s="122">
        <v>124410</v>
      </c>
      <c r="N122" s="40">
        <v>0.27648648648648649</v>
      </c>
      <c r="O122" s="41">
        <v>51925</v>
      </c>
      <c r="P122" s="146">
        <f t="shared" si="38"/>
        <v>176335</v>
      </c>
      <c r="Q122" s="122">
        <v>115710</v>
      </c>
      <c r="R122" s="40">
        <v>0.27648648648648649</v>
      </c>
      <c r="S122" s="41">
        <v>54264</v>
      </c>
      <c r="T122" s="146">
        <f t="shared" si="39"/>
        <v>169974</v>
      </c>
      <c r="U122" s="122">
        <v>128760</v>
      </c>
      <c r="V122" s="40">
        <v>0.27648648648648649</v>
      </c>
      <c r="W122" s="59">
        <v>46779.684000000008</v>
      </c>
      <c r="X122" s="146">
        <f t="shared" si="40"/>
        <v>175539.68400000001</v>
      </c>
      <c r="Y122" s="55">
        <v>131370</v>
      </c>
      <c r="Z122" s="40">
        <v>0.27648648648648649</v>
      </c>
      <c r="AA122" s="59">
        <v>52861</v>
      </c>
      <c r="AB122" s="399">
        <f t="shared" si="41"/>
        <v>184231</v>
      </c>
      <c r="AC122" s="571">
        <v>351176.15291436901</v>
      </c>
      <c r="AD122" s="563">
        <v>0.27648648648648599</v>
      </c>
      <c r="AE122" s="570">
        <v>48694.777823126198</v>
      </c>
      <c r="AF122" s="570">
        <f t="shared" si="57"/>
        <v>399870.93073749519</v>
      </c>
      <c r="AG122" s="404">
        <f t="shared" si="35"/>
        <v>206759.49067202699</v>
      </c>
    </row>
    <row r="123" spans="1:37" x14ac:dyDescent="0.2">
      <c r="A123" s="7">
        <v>108</v>
      </c>
      <c r="B123" s="18" t="s">
        <v>155</v>
      </c>
      <c r="C123" s="383">
        <v>100940</v>
      </c>
      <c r="D123" s="384">
        <f t="shared" si="55"/>
        <v>110307.232</v>
      </c>
      <c r="E123" s="115">
        <v>129485</v>
      </c>
      <c r="F123" s="190">
        <f t="shared" si="56"/>
        <v>136218.22</v>
      </c>
      <c r="G123" s="271">
        <v>125320.76240000001</v>
      </c>
      <c r="H123" s="243">
        <f t="shared" si="36"/>
        <v>131712.12128240001</v>
      </c>
      <c r="I123" s="158">
        <f t="shared" si="37"/>
        <v>126079.19109413335</v>
      </c>
      <c r="K123" s="133">
        <v>108</v>
      </c>
      <c r="L123" s="246" t="s">
        <v>155</v>
      </c>
      <c r="M123" s="122">
        <v>115830</v>
      </c>
      <c r="N123" s="40">
        <v>0.27648648648648649</v>
      </c>
      <c r="O123" s="41">
        <v>48753</v>
      </c>
      <c r="P123" s="146">
        <f t="shared" si="38"/>
        <v>164583</v>
      </c>
      <c r="Q123" s="122">
        <v>107730</v>
      </c>
      <c r="R123" s="40">
        <v>0.27648648648648649</v>
      </c>
      <c r="S123" s="41">
        <v>50969</v>
      </c>
      <c r="T123" s="146">
        <f t="shared" si="39"/>
        <v>158699</v>
      </c>
      <c r="U123" s="122">
        <v>112590</v>
      </c>
      <c r="V123" s="40">
        <v>0.27648648648648649</v>
      </c>
      <c r="W123" s="59">
        <v>44320.762400000007</v>
      </c>
      <c r="X123" s="146">
        <f t="shared" si="40"/>
        <v>156910.76240000001</v>
      </c>
      <c r="Y123" s="55">
        <v>121500</v>
      </c>
      <c r="Z123" s="40">
        <v>0.27648648648648649</v>
      </c>
      <c r="AA123" s="59">
        <v>48310</v>
      </c>
      <c r="AB123" s="399">
        <f t="shared" si="41"/>
        <v>169810</v>
      </c>
      <c r="AC123" s="571">
        <v>361068.43891195703</v>
      </c>
      <c r="AD123" s="563">
        <v>0.27648648648648599</v>
      </c>
      <c r="AE123" s="570">
        <v>49296.558554646101</v>
      </c>
      <c r="AF123" s="570">
        <f t="shared" si="57"/>
        <v>410364.99746660312</v>
      </c>
      <c r="AG123" s="404">
        <f t="shared" si="35"/>
        <v>197741.15849345608</v>
      </c>
    </row>
    <row r="124" spans="1:37" x14ac:dyDescent="0.2">
      <c r="A124" s="7">
        <v>109</v>
      </c>
      <c r="B124" s="18" t="s">
        <v>156</v>
      </c>
      <c r="C124" s="383">
        <v>87220</v>
      </c>
      <c r="D124" s="384">
        <f t="shared" si="55"/>
        <v>95314.016000000003</v>
      </c>
      <c r="E124" s="115">
        <v>111910</v>
      </c>
      <c r="F124" s="190">
        <f t="shared" si="56"/>
        <v>117729.32</v>
      </c>
      <c r="G124" s="271">
        <v>108310.97440000001</v>
      </c>
      <c r="H124" s="243">
        <f t="shared" si="36"/>
        <v>113834.83409440001</v>
      </c>
      <c r="I124" s="158">
        <f t="shared" si="37"/>
        <v>108959.39003146667</v>
      </c>
      <c r="K124" s="133">
        <v>109</v>
      </c>
      <c r="L124" s="246" t="s">
        <v>156</v>
      </c>
      <c r="M124" s="122">
        <v>94500</v>
      </c>
      <c r="N124" s="40">
        <v>0.11756756756756757</v>
      </c>
      <c r="O124" s="41">
        <v>42908</v>
      </c>
      <c r="P124" s="146">
        <f t="shared" si="38"/>
        <v>137408</v>
      </c>
      <c r="Q124" s="122">
        <v>95200</v>
      </c>
      <c r="R124" s="40">
        <v>0.11756756756756757</v>
      </c>
      <c r="S124" s="41">
        <v>43291</v>
      </c>
      <c r="T124" s="146">
        <f t="shared" si="39"/>
        <v>138491</v>
      </c>
      <c r="U124" s="122">
        <v>97300</v>
      </c>
      <c r="V124" s="40">
        <v>0.11756756756756757</v>
      </c>
      <c r="W124" s="59">
        <v>38310.974400000006</v>
      </c>
      <c r="X124" s="146">
        <f t="shared" si="40"/>
        <v>135610.97440000001</v>
      </c>
      <c r="Y124" s="55">
        <v>102900</v>
      </c>
      <c r="Z124" s="40">
        <v>0.11756756756756757</v>
      </c>
      <c r="AA124" s="59">
        <v>43675</v>
      </c>
      <c r="AB124" s="399">
        <f t="shared" si="41"/>
        <v>146575</v>
      </c>
      <c r="AC124" s="571">
        <v>217630.29194693299</v>
      </c>
      <c r="AD124" s="563">
        <v>0.117567567567568</v>
      </c>
      <c r="AE124" s="570">
        <v>53962.420116841698</v>
      </c>
      <c r="AF124" s="570">
        <f t="shared" si="57"/>
        <v>271592.7120637747</v>
      </c>
      <c r="AG124" s="404">
        <f t="shared" si="35"/>
        <v>156439.51274920689</v>
      </c>
    </row>
    <row r="125" spans="1:37" x14ac:dyDescent="0.2">
      <c r="A125" s="7">
        <v>110</v>
      </c>
      <c r="B125" s="18" t="s">
        <v>157</v>
      </c>
      <c r="C125" s="383">
        <v>29400</v>
      </c>
      <c r="D125" s="384">
        <f t="shared" si="55"/>
        <v>32128.32</v>
      </c>
      <c r="E125" s="115">
        <v>37715</v>
      </c>
      <c r="F125" s="190">
        <f t="shared" si="56"/>
        <v>39676.18</v>
      </c>
      <c r="G125" s="271">
        <v>36502.085599999999</v>
      </c>
      <c r="H125" s="243">
        <f t="shared" si="36"/>
        <v>38363.691965599995</v>
      </c>
      <c r="I125" s="158">
        <f t="shared" si="37"/>
        <v>36722.730655200001</v>
      </c>
      <c r="K125" s="133">
        <v>110</v>
      </c>
      <c r="L125" s="246" t="s">
        <v>157</v>
      </c>
      <c r="M125" s="122">
        <v>32640</v>
      </c>
      <c r="N125" s="40">
        <v>0.12162162162162163</v>
      </c>
      <c r="O125" s="41">
        <v>14002</v>
      </c>
      <c r="P125" s="146">
        <f t="shared" si="38"/>
        <v>46642</v>
      </c>
      <c r="Q125" s="122">
        <v>32880</v>
      </c>
      <c r="R125" s="40">
        <v>0.12162162162162163</v>
      </c>
      <c r="S125" s="41">
        <v>14377</v>
      </c>
      <c r="T125" s="146">
        <f t="shared" si="39"/>
        <v>47257</v>
      </c>
      <c r="U125" s="122">
        <v>34560</v>
      </c>
      <c r="V125" s="40">
        <v>0.12162162162162163</v>
      </c>
      <c r="W125" s="59">
        <v>12502.085599999999</v>
      </c>
      <c r="X125" s="146">
        <f t="shared" si="40"/>
        <v>47062.085599999999</v>
      </c>
      <c r="Y125" s="55">
        <v>35760</v>
      </c>
      <c r="Z125" s="40">
        <v>0.12162162162162163</v>
      </c>
      <c r="AA125" s="59">
        <v>13752</v>
      </c>
      <c r="AB125" s="399">
        <f t="shared" si="41"/>
        <v>49512</v>
      </c>
      <c r="AC125" s="571">
        <v>156627.861628474</v>
      </c>
      <c r="AD125" s="563">
        <v>0.121621621621622</v>
      </c>
      <c r="AE125" s="570">
        <v>38217.1982373477</v>
      </c>
      <c r="AF125" s="570">
        <f t="shared" si="57"/>
        <v>194845.05986582171</v>
      </c>
      <c r="AG125" s="404">
        <f t="shared" si="35"/>
        <v>70340.146020170287</v>
      </c>
    </row>
    <row r="126" spans="1:37" x14ac:dyDescent="0.2">
      <c r="A126" s="7">
        <v>111</v>
      </c>
      <c r="B126" s="18" t="s">
        <v>158</v>
      </c>
      <c r="C126" s="383">
        <v>271460</v>
      </c>
      <c r="D126" s="384">
        <f t="shared" si="55"/>
        <v>296651.48800000001</v>
      </c>
      <c r="E126" s="115">
        <v>348175</v>
      </c>
      <c r="F126" s="190">
        <f t="shared" si="56"/>
        <v>366280.1</v>
      </c>
      <c r="G126" s="271">
        <v>336977.69199999998</v>
      </c>
      <c r="H126" s="243">
        <f t="shared" si="36"/>
        <v>354163.55429199996</v>
      </c>
      <c r="I126" s="158">
        <f t="shared" si="37"/>
        <v>339031.71409733332</v>
      </c>
      <c r="K126" s="133">
        <v>111</v>
      </c>
      <c r="L126" s="246" t="s">
        <v>158</v>
      </c>
      <c r="M126" s="122">
        <v>315360</v>
      </c>
      <c r="N126" s="40">
        <v>0.39459459459459462</v>
      </c>
      <c r="O126" s="41">
        <v>132135</v>
      </c>
      <c r="P126" s="146">
        <f t="shared" si="38"/>
        <v>447495</v>
      </c>
      <c r="Q126" s="122">
        <v>282510</v>
      </c>
      <c r="R126" s="40">
        <v>0.39459459459459462</v>
      </c>
      <c r="S126" s="41">
        <v>132135</v>
      </c>
      <c r="T126" s="146">
        <f t="shared" si="39"/>
        <v>414645</v>
      </c>
      <c r="U126" s="122">
        <v>304410</v>
      </c>
      <c r="V126" s="40">
        <v>0.39459459459459462</v>
      </c>
      <c r="W126" s="59">
        <v>117977.69199999998</v>
      </c>
      <c r="X126" s="146">
        <f t="shared" si="40"/>
        <v>422387.69199999998</v>
      </c>
      <c r="Y126" s="55">
        <v>321930</v>
      </c>
      <c r="Z126" s="40">
        <v>0.39459459459459462</v>
      </c>
      <c r="AA126" s="59">
        <v>127416</v>
      </c>
      <c r="AB126" s="399">
        <f t="shared" si="41"/>
        <v>449346</v>
      </c>
      <c r="AC126" s="571">
        <v>44515.286989145301</v>
      </c>
      <c r="AD126" s="563">
        <v>0.39459459459459501</v>
      </c>
      <c r="AE126" s="570">
        <v>5292.3730087095</v>
      </c>
      <c r="AF126" s="570">
        <f t="shared" si="57"/>
        <v>49807.659997854804</v>
      </c>
      <c r="AG126" s="404">
        <f t="shared" si="35"/>
        <v>353785.51101586473</v>
      </c>
    </row>
    <row r="127" spans="1:37" x14ac:dyDescent="0.2">
      <c r="A127" s="7">
        <v>112</v>
      </c>
      <c r="B127" s="18" t="s">
        <v>159</v>
      </c>
      <c r="C127" s="383">
        <v>45080</v>
      </c>
      <c r="D127" s="384">
        <f t="shared" si="55"/>
        <v>49263.423999999999</v>
      </c>
      <c r="E127" s="115">
        <v>57855</v>
      </c>
      <c r="F127" s="190">
        <f t="shared" si="56"/>
        <v>60863.46</v>
      </c>
      <c r="G127" s="271">
        <v>55994.383199999997</v>
      </c>
      <c r="H127" s="243">
        <f t="shared" si="36"/>
        <v>58850.096743199996</v>
      </c>
      <c r="I127" s="158">
        <f t="shared" si="37"/>
        <v>56325.660247733329</v>
      </c>
      <c r="K127" s="133">
        <v>112</v>
      </c>
      <c r="L127" s="246" t="s">
        <v>159</v>
      </c>
      <c r="M127" s="122">
        <v>49680</v>
      </c>
      <c r="N127" s="40">
        <v>0.39459459459459462</v>
      </c>
      <c r="O127" s="41">
        <v>22194</v>
      </c>
      <c r="P127" s="146">
        <f t="shared" si="38"/>
        <v>71874</v>
      </c>
      <c r="Q127" s="122">
        <v>47160</v>
      </c>
      <c r="R127" s="40">
        <v>0.39459459459459462</v>
      </c>
      <c r="S127" s="41">
        <v>22394</v>
      </c>
      <c r="T127" s="146">
        <f t="shared" si="39"/>
        <v>69554</v>
      </c>
      <c r="U127" s="122">
        <v>52200</v>
      </c>
      <c r="V127" s="40">
        <v>0.39459459459459462</v>
      </c>
      <c r="W127" s="59">
        <v>19994.383199999997</v>
      </c>
      <c r="X127" s="146">
        <f t="shared" si="40"/>
        <v>72194.383199999997</v>
      </c>
      <c r="Y127" s="55">
        <v>53280</v>
      </c>
      <c r="Z127" s="40">
        <v>0.39459459459459462</v>
      </c>
      <c r="AA127" s="59">
        <v>22394</v>
      </c>
      <c r="AB127" s="399">
        <f t="shared" si="41"/>
        <v>75674</v>
      </c>
      <c r="AC127" s="571">
        <v>179709.862289513</v>
      </c>
      <c r="AD127" s="563">
        <v>0.39459459459459501</v>
      </c>
      <c r="AE127" s="570">
        <v>31737.750908927701</v>
      </c>
      <c r="AF127" s="570">
        <f t="shared" si="57"/>
        <v>211447.6131984407</v>
      </c>
      <c r="AG127" s="404">
        <f t="shared" si="35"/>
        <v>92844.942774362338</v>
      </c>
    </row>
    <row r="128" spans="1:37" x14ac:dyDescent="0.2">
      <c r="A128" s="7">
        <v>113</v>
      </c>
      <c r="B128" s="18" t="s">
        <v>160</v>
      </c>
      <c r="C128" s="383">
        <v>60760</v>
      </c>
      <c r="D128" s="384">
        <f t="shared" si="55"/>
        <v>66398.528000000006</v>
      </c>
      <c r="E128" s="115">
        <v>77995</v>
      </c>
      <c r="F128" s="190">
        <f t="shared" si="56"/>
        <v>82050.740000000005</v>
      </c>
      <c r="G128" s="271">
        <v>75486.680800000002</v>
      </c>
      <c r="H128" s="243">
        <f t="shared" si="36"/>
        <v>79336.501520799997</v>
      </c>
      <c r="I128" s="158">
        <f t="shared" si="37"/>
        <v>75928.589840266664</v>
      </c>
      <c r="K128" s="133">
        <v>113</v>
      </c>
      <c r="L128" s="246" t="s">
        <v>160</v>
      </c>
      <c r="M128" s="122">
        <v>66640</v>
      </c>
      <c r="N128" s="40">
        <v>0.27567567567567569</v>
      </c>
      <c r="O128" s="41">
        <v>29400</v>
      </c>
      <c r="P128" s="146">
        <f t="shared" si="38"/>
        <v>96040</v>
      </c>
      <c r="Q128" s="122">
        <v>62720</v>
      </c>
      <c r="R128" s="40">
        <v>0.27567567567567569</v>
      </c>
      <c r="S128" s="41">
        <v>30725</v>
      </c>
      <c r="T128" s="146">
        <f t="shared" si="39"/>
        <v>93445</v>
      </c>
      <c r="U128" s="122">
        <v>69580</v>
      </c>
      <c r="V128" s="40">
        <v>0.27567567567567569</v>
      </c>
      <c r="W128" s="59">
        <v>26486.680800000002</v>
      </c>
      <c r="X128" s="146">
        <f t="shared" si="40"/>
        <v>96066.680800000002</v>
      </c>
      <c r="Y128" s="55">
        <v>71050</v>
      </c>
      <c r="Z128" s="40">
        <v>0.27567567567567569</v>
      </c>
      <c r="AA128" s="59">
        <v>29665</v>
      </c>
      <c r="AB128" s="399">
        <f t="shared" si="41"/>
        <v>100715</v>
      </c>
      <c r="AC128" s="571">
        <v>74192.144981908903</v>
      </c>
      <c r="AD128" s="563">
        <v>0.27567567567567602</v>
      </c>
      <c r="AE128" s="570">
        <v>10856.7838823527</v>
      </c>
      <c r="AF128" s="570">
        <f t="shared" si="57"/>
        <v>85048.928864261601</v>
      </c>
      <c r="AG128" s="404">
        <f t="shared" si="35"/>
        <v>91207.366584088057</v>
      </c>
    </row>
    <row r="129" spans="1:33" x14ac:dyDescent="0.2">
      <c r="A129" s="7">
        <v>114</v>
      </c>
      <c r="B129" s="18" t="s">
        <v>161</v>
      </c>
      <c r="C129" s="383">
        <v>84280</v>
      </c>
      <c r="D129" s="384">
        <f t="shared" si="55"/>
        <v>92101.183999999994</v>
      </c>
      <c r="E129" s="115">
        <v>108110</v>
      </c>
      <c r="F129" s="190">
        <f t="shared" si="56"/>
        <v>113731.72</v>
      </c>
      <c r="G129" s="271">
        <v>104633.18240000001</v>
      </c>
      <c r="H129" s="243">
        <f t="shared" si="36"/>
        <v>109969.47470240001</v>
      </c>
      <c r="I129" s="158">
        <f t="shared" si="37"/>
        <v>105267.45956746668</v>
      </c>
      <c r="K129" s="133">
        <v>114</v>
      </c>
      <c r="L129" s="246" t="s">
        <v>161</v>
      </c>
      <c r="M129" s="122">
        <v>93840</v>
      </c>
      <c r="N129" s="40">
        <v>0.99729729729729732</v>
      </c>
      <c r="O129" s="41">
        <v>41029</v>
      </c>
      <c r="P129" s="146">
        <f t="shared" si="38"/>
        <v>134869</v>
      </c>
      <c r="Q129" s="122">
        <v>87720</v>
      </c>
      <c r="R129" s="40">
        <v>0.99729729729729732</v>
      </c>
      <c r="S129" s="41">
        <v>42494</v>
      </c>
      <c r="T129" s="146">
        <f t="shared" si="39"/>
        <v>130214</v>
      </c>
      <c r="U129" s="122">
        <v>97920</v>
      </c>
      <c r="V129" s="40">
        <v>0.99729729729729732</v>
      </c>
      <c r="W129" s="59">
        <v>36633.182400000005</v>
      </c>
      <c r="X129" s="146">
        <f t="shared" si="40"/>
        <v>134553.18239999999</v>
      </c>
      <c r="Y129" s="55">
        <v>99280</v>
      </c>
      <c r="Z129" s="40">
        <v>0.99729729729729732</v>
      </c>
      <c r="AA129" s="59">
        <v>41762</v>
      </c>
      <c r="AB129" s="399">
        <f t="shared" si="41"/>
        <v>141042</v>
      </c>
      <c r="AC129" s="571">
        <v>801275.16580461594</v>
      </c>
      <c r="AD129" s="563">
        <v>0.99729729729729699</v>
      </c>
      <c r="AE129" s="570">
        <v>75370.975729954793</v>
      </c>
      <c r="AF129" s="570">
        <f t="shared" si="57"/>
        <v>876646.14153457072</v>
      </c>
      <c r="AG129" s="404">
        <f t="shared" si="35"/>
        <v>253765.29725033956</v>
      </c>
    </row>
    <row r="130" spans="1:33" x14ac:dyDescent="0.2">
      <c r="A130" s="7">
        <v>115</v>
      </c>
      <c r="B130" s="18" t="s">
        <v>162</v>
      </c>
      <c r="C130" s="383">
        <v>181300</v>
      </c>
      <c r="D130" s="384">
        <f t="shared" si="55"/>
        <v>198124.64</v>
      </c>
      <c r="E130" s="115">
        <v>232560</v>
      </c>
      <c r="F130" s="190">
        <f t="shared" si="56"/>
        <v>244653.12</v>
      </c>
      <c r="G130" s="271">
        <v>225080.87039999999</v>
      </c>
      <c r="H130" s="243">
        <f t="shared" si="36"/>
        <v>236559.99479039997</v>
      </c>
      <c r="I130" s="158">
        <f t="shared" si="37"/>
        <v>226445.91826346665</v>
      </c>
      <c r="K130" s="133">
        <v>115</v>
      </c>
      <c r="L130" s="246" t="s">
        <v>162</v>
      </c>
      <c r="M130" s="122">
        <v>201480</v>
      </c>
      <c r="N130" s="40">
        <v>1.0513513513513513</v>
      </c>
      <c r="O130" s="41">
        <v>88571</v>
      </c>
      <c r="P130" s="146">
        <f t="shared" si="38"/>
        <v>290051</v>
      </c>
      <c r="Q130" s="122">
        <v>195640</v>
      </c>
      <c r="R130" s="40">
        <v>1.0513513513513513</v>
      </c>
      <c r="S130" s="41">
        <v>91734</v>
      </c>
      <c r="T130" s="146">
        <f t="shared" si="39"/>
        <v>287374</v>
      </c>
      <c r="U130" s="122">
        <v>202940</v>
      </c>
      <c r="V130" s="40">
        <v>1.0513513513513513</v>
      </c>
      <c r="W130" s="59">
        <v>79080.870399999985</v>
      </c>
      <c r="X130" s="146">
        <f t="shared" si="40"/>
        <v>282020.87040000001</v>
      </c>
      <c r="Y130" s="55">
        <v>211700</v>
      </c>
      <c r="Z130" s="40">
        <v>1.0513513513513513</v>
      </c>
      <c r="AA130" s="59">
        <v>86198</v>
      </c>
      <c r="AB130" s="399">
        <f t="shared" si="41"/>
        <v>297898</v>
      </c>
      <c r="AC130" s="571">
        <v>337986.438250918</v>
      </c>
      <c r="AD130" s="563">
        <v>1.0513513513513499</v>
      </c>
      <c r="AE130" s="570">
        <v>45438.567015586901</v>
      </c>
      <c r="AF130" s="570">
        <f t="shared" si="57"/>
        <v>383425.00526650489</v>
      </c>
      <c r="AG130" s="404">
        <f t="shared" si="35"/>
        <v>294535.79898832861</v>
      </c>
    </row>
    <row r="131" spans="1:33" x14ac:dyDescent="0.2">
      <c r="A131" s="7">
        <v>116</v>
      </c>
      <c r="B131" s="18" t="s">
        <v>118</v>
      </c>
      <c r="C131" s="383">
        <v>58800</v>
      </c>
      <c r="D131" s="384">
        <f t="shared" si="55"/>
        <v>64256.639999999999</v>
      </c>
      <c r="E131" s="115">
        <v>75430</v>
      </c>
      <c r="F131" s="190">
        <f t="shared" si="56"/>
        <v>79352.36</v>
      </c>
      <c r="G131" s="271">
        <v>73004.171199999997</v>
      </c>
      <c r="H131" s="243">
        <f t="shared" si="36"/>
        <v>76727.383931199991</v>
      </c>
      <c r="I131" s="158">
        <f t="shared" si="37"/>
        <v>73445.461310400002</v>
      </c>
      <c r="K131" s="133">
        <v>116</v>
      </c>
      <c r="L131" s="246" t="s">
        <v>118</v>
      </c>
      <c r="M131" s="122">
        <v>65330</v>
      </c>
      <c r="N131" s="40">
        <v>0.40540540540540543</v>
      </c>
      <c r="O131" s="41">
        <v>28605</v>
      </c>
      <c r="P131" s="146">
        <f t="shared" si="38"/>
        <v>93935</v>
      </c>
      <c r="Q131" s="122">
        <v>61100</v>
      </c>
      <c r="R131" s="40">
        <v>0.40540540540540543</v>
      </c>
      <c r="S131" s="41">
        <v>30165</v>
      </c>
      <c r="T131" s="146">
        <f t="shared" si="39"/>
        <v>91265</v>
      </c>
      <c r="U131" s="122">
        <v>68150</v>
      </c>
      <c r="V131" s="40">
        <v>0.40540540540540543</v>
      </c>
      <c r="W131" s="59">
        <v>26004.171199999997</v>
      </c>
      <c r="X131" s="146">
        <f t="shared" si="40"/>
        <v>94154.171199999997</v>
      </c>
      <c r="Y131" s="55">
        <v>69090</v>
      </c>
      <c r="Z131" s="40">
        <v>0.40540540540540543</v>
      </c>
      <c r="AA131" s="59">
        <v>28605</v>
      </c>
      <c r="AB131" s="399">
        <f t="shared" si="41"/>
        <v>97695</v>
      </c>
      <c r="AC131" s="571">
        <v>98922.859975878499</v>
      </c>
      <c r="AD131" s="563">
        <v>0.40540540540540498</v>
      </c>
      <c r="AE131" s="570">
        <v>25439.6621571301</v>
      </c>
      <c r="AF131" s="570">
        <f t="shared" si="57"/>
        <v>124362.52213300861</v>
      </c>
      <c r="AG131" s="404">
        <f t="shared" si="35"/>
        <v>95809.525773901434</v>
      </c>
    </row>
    <row r="132" spans="1:33" x14ac:dyDescent="0.2">
      <c r="A132" s="7">
        <v>117</v>
      </c>
      <c r="B132" s="18" t="s">
        <v>119</v>
      </c>
      <c r="C132" s="383">
        <v>57820</v>
      </c>
      <c r="D132" s="384">
        <f t="shared" si="55"/>
        <v>63185.695999999996</v>
      </c>
      <c r="E132" s="115">
        <v>74195</v>
      </c>
      <c r="F132" s="190">
        <f t="shared" si="56"/>
        <v>78053.14</v>
      </c>
      <c r="G132" s="271">
        <v>71808.888800000001</v>
      </c>
      <c r="H132" s="243">
        <f t="shared" si="36"/>
        <v>75471.142128799998</v>
      </c>
      <c r="I132" s="158">
        <f t="shared" si="37"/>
        <v>72236.65937626666</v>
      </c>
      <c r="K132" s="133">
        <v>117</v>
      </c>
      <c r="L132" s="246" t="s">
        <v>119</v>
      </c>
      <c r="M132" s="122">
        <v>68150</v>
      </c>
      <c r="N132" s="40">
        <v>0.40540540540540543</v>
      </c>
      <c r="O132" s="41">
        <v>27538</v>
      </c>
      <c r="P132" s="146">
        <f t="shared" si="38"/>
        <v>95688</v>
      </c>
      <c r="Q132" s="122">
        <v>58750</v>
      </c>
      <c r="R132" s="40">
        <v>0.40540540540540543</v>
      </c>
      <c r="S132" s="41">
        <v>27786</v>
      </c>
      <c r="T132" s="146">
        <f t="shared" si="39"/>
        <v>86536</v>
      </c>
      <c r="U132" s="122">
        <v>68620</v>
      </c>
      <c r="V132" s="40">
        <v>0.40540540540540543</v>
      </c>
      <c r="W132" s="59">
        <v>24808.888800000001</v>
      </c>
      <c r="X132" s="146">
        <f t="shared" si="40"/>
        <v>93428.888800000001</v>
      </c>
      <c r="Y132" s="55">
        <v>70030</v>
      </c>
      <c r="Z132" s="40">
        <v>0.40540540540540543</v>
      </c>
      <c r="AA132" s="59">
        <v>27538</v>
      </c>
      <c r="AB132" s="399">
        <f t="shared" si="41"/>
        <v>97568</v>
      </c>
      <c r="AC132" s="571">
        <v>97274.145642947202</v>
      </c>
      <c r="AD132" s="563">
        <v>0.40540540540540498</v>
      </c>
      <c r="AE132" s="570">
        <v>25052.214288891199</v>
      </c>
      <c r="AF132" s="570">
        <f t="shared" si="57"/>
        <v>122326.35993183841</v>
      </c>
      <c r="AG132" s="404">
        <f t="shared" si="35"/>
        <v>94630.65135135084</v>
      </c>
    </row>
    <row r="133" spans="1:33" x14ac:dyDescent="0.2">
      <c r="A133" s="7">
        <v>118</v>
      </c>
      <c r="B133" s="18" t="s">
        <v>168</v>
      </c>
      <c r="C133" s="383">
        <v>57820</v>
      </c>
      <c r="D133" s="384">
        <f t="shared" si="55"/>
        <v>63185.695999999996</v>
      </c>
      <c r="E133" s="115">
        <v>74195</v>
      </c>
      <c r="F133" s="190">
        <f t="shared" si="56"/>
        <v>78053.14</v>
      </c>
      <c r="G133" s="271">
        <v>71808.888800000001</v>
      </c>
      <c r="H133" s="243">
        <f t="shared" si="36"/>
        <v>75471.142128799998</v>
      </c>
      <c r="I133" s="158">
        <f t="shared" si="37"/>
        <v>72236.65937626666</v>
      </c>
      <c r="K133" s="133">
        <v>118</v>
      </c>
      <c r="L133" s="246" t="s">
        <v>168</v>
      </c>
      <c r="M133" s="122">
        <v>67210</v>
      </c>
      <c r="N133" s="40">
        <v>0.40540540540540543</v>
      </c>
      <c r="O133" s="41">
        <v>27538</v>
      </c>
      <c r="P133" s="146">
        <f t="shared" si="38"/>
        <v>94748</v>
      </c>
      <c r="Q133" s="122">
        <v>63920</v>
      </c>
      <c r="R133" s="40">
        <v>0.40540540540540543</v>
      </c>
      <c r="S133" s="41">
        <v>28530</v>
      </c>
      <c r="T133" s="146">
        <f t="shared" si="39"/>
        <v>92450</v>
      </c>
      <c r="U133" s="122">
        <v>68150</v>
      </c>
      <c r="V133" s="40">
        <v>0.40540540540540543</v>
      </c>
      <c r="W133" s="59">
        <v>24808.888800000001</v>
      </c>
      <c r="X133" s="146">
        <f t="shared" si="40"/>
        <v>92958.888800000001</v>
      </c>
      <c r="Y133" s="55">
        <v>69090</v>
      </c>
      <c r="Z133" s="40">
        <v>0.40540540540540543</v>
      </c>
      <c r="AA133" s="59">
        <v>28282</v>
      </c>
      <c r="AB133" s="399">
        <f t="shared" si="41"/>
        <v>97372</v>
      </c>
      <c r="AC133" s="571">
        <v>97274.145642947202</v>
      </c>
      <c r="AD133" s="563">
        <v>0.40540540540540498</v>
      </c>
      <c r="AE133" s="570">
        <v>25052.214288891199</v>
      </c>
      <c r="AF133" s="570">
        <f t="shared" si="57"/>
        <v>122326.35993183841</v>
      </c>
      <c r="AG133" s="404">
        <f t="shared" si="35"/>
        <v>95348.65135135084</v>
      </c>
    </row>
    <row r="134" spans="1:33" x14ac:dyDescent="0.2">
      <c r="A134" s="7">
        <v>119</v>
      </c>
      <c r="B134" s="18" t="s">
        <v>85</v>
      </c>
      <c r="C134" s="383">
        <v>365540</v>
      </c>
      <c r="D134" s="384">
        <f t="shared" si="55"/>
        <v>399462.11200000002</v>
      </c>
      <c r="E134" s="115">
        <v>468825</v>
      </c>
      <c r="F134" s="190">
        <f t="shared" si="56"/>
        <v>493203.9</v>
      </c>
      <c r="G134" s="271">
        <v>349600</v>
      </c>
      <c r="H134" s="243">
        <f t="shared" si="36"/>
        <v>367429.6</v>
      </c>
      <c r="I134" s="158">
        <f t="shared" si="37"/>
        <v>420031.87066666671</v>
      </c>
      <c r="K134" s="133">
        <v>119</v>
      </c>
      <c r="L134" s="246" t="s">
        <v>85</v>
      </c>
      <c r="M134" s="266" t="s">
        <v>593</v>
      </c>
      <c r="N134" s="40">
        <v>2.5945945945945947</v>
      </c>
      <c r="O134" s="41">
        <v>384560</v>
      </c>
      <c r="P134" s="146">
        <f t="shared" ref="P134:P137" si="58">+O134</f>
        <v>384560</v>
      </c>
      <c r="Q134" s="266" t="s">
        <v>593</v>
      </c>
      <c r="R134" s="40">
        <v>2.5945945945945947</v>
      </c>
      <c r="S134" s="41">
        <v>398544</v>
      </c>
      <c r="T134" s="146">
        <f t="shared" ref="T134:T137" si="59">+S134</f>
        <v>398544</v>
      </c>
      <c r="U134" s="266" t="s">
        <v>593</v>
      </c>
      <c r="V134" s="40">
        <v>2.5945945945945947</v>
      </c>
      <c r="W134" s="59">
        <v>349600</v>
      </c>
      <c r="X134" s="146">
        <f t="shared" ref="X134:X137" si="60">+W134</f>
        <v>349600</v>
      </c>
      <c r="Y134" s="266" t="s">
        <v>593</v>
      </c>
      <c r="Z134" s="40">
        <v>2.5945945945945947</v>
      </c>
      <c r="AA134" s="59">
        <v>395048</v>
      </c>
      <c r="AB134" s="399">
        <f t="shared" ref="AB134:AB137" si="61">+AA134</f>
        <v>395048</v>
      </c>
      <c r="AC134" s="266" t="s">
        <v>593</v>
      </c>
      <c r="AD134" s="563">
        <v>2.5945945945945899</v>
      </c>
      <c r="AE134" s="570">
        <v>772958.49713652104</v>
      </c>
      <c r="AF134" s="570">
        <f t="shared" si="57"/>
        <v>772958.49713652104</v>
      </c>
      <c r="AG134" s="404">
        <f t="shared" ref="AG134:AG197" si="62">AVERAGE(I134,P134,T134,X134,AB134,AF134)</f>
        <v>453457.06130053126</v>
      </c>
    </row>
    <row r="135" spans="1:33" x14ac:dyDescent="0.2">
      <c r="A135" s="7">
        <v>120</v>
      </c>
      <c r="B135" s="18" t="s">
        <v>86</v>
      </c>
      <c r="C135" s="383">
        <v>29400</v>
      </c>
      <c r="D135" s="384">
        <f t="shared" si="55"/>
        <v>32128.32</v>
      </c>
      <c r="E135" s="115">
        <v>37715</v>
      </c>
      <c r="F135" s="190">
        <f t="shared" si="56"/>
        <v>39676.18</v>
      </c>
      <c r="G135" s="271">
        <v>34518.400000000001</v>
      </c>
      <c r="H135" s="243">
        <f t="shared" ref="H135:H198" si="63">G135*5.1%+G135</f>
        <v>36278.838400000001</v>
      </c>
      <c r="I135" s="158">
        <f t="shared" ref="I135:I198" si="64">AVERAGE(D135,F135,H135)</f>
        <v>36027.779466666667</v>
      </c>
      <c r="K135" s="133">
        <v>120</v>
      </c>
      <c r="L135" s="246" t="s">
        <v>86</v>
      </c>
      <c r="M135" s="266" t="s">
        <v>593</v>
      </c>
      <c r="N135" s="40">
        <v>0.24864864864864866</v>
      </c>
      <c r="O135" s="41">
        <v>38661</v>
      </c>
      <c r="P135" s="146">
        <f t="shared" si="58"/>
        <v>38661</v>
      </c>
      <c r="Q135" s="266" t="s">
        <v>593</v>
      </c>
      <c r="R135" s="40">
        <v>0.24864864864864866</v>
      </c>
      <c r="S135" s="41">
        <v>39696</v>
      </c>
      <c r="T135" s="146">
        <f t="shared" si="59"/>
        <v>39696</v>
      </c>
      <c r="U135" s="266" t="s">
        <v>593</v>
      </c>
      <c r="V135" s="40">
        <v>0.24864864864864866</v>
      </c>
      <c r="W135" s="59">
        <v>34518.400000000001</v>
      </c>
      <c r="X135" s="146">
        <f t="shared" si="60"/>
        <v>34518.400000000001</v>
      </c>
      <c r="Y135" s="266" t="s">
        <v>593</v>
      </c>
      <c r="Z135" s="40">
        <v>0.24864864864864866</v>
      </c>
      <c r="AA135" s="59">
        <v>38661</v>
      </c>
      <c r="AB135" s="399">
        <f t="shared" si="61"/>
        <v>38661</v>
      </c>
      <c r="AC135" s="266" t="s">
        <v>593</v>
      </c>
      <c r="AD135" s="563">
        <v>0.248648648648649</v>
      </c>
      <c r="AE135" s="570">
        <v>62181.261066504303</v>
      </c>
      <c r="AF135" s="570">
        <f t="shared" si="57"/>
        <v>62181.261066504303</v>
      </c>
      <c r="AG135" s="404">
        <f t="shared" si="62"/>
        <v>41624.240088861821</v>
      </c>
    </row>
    <row r="136" spans="1:33" x14ac:dyDescent="0.2">
      <c r="A136" s="7">
        <v>121</v>
      </c>
      <c r="B136" s="18" t="s">
        <v>345</v>
      </c>
      <c r="C136" s="383">
        <v>21560</v>
      </c>
      <c r="D136" s="384">
        <f t="shared" si="55"/>
        <v>23560.768</v>
      </c>
      <c r="E136" s="115">
        <v>27645</v>
      </c>
      <c r="F136" s="190">
        <f t="shared" si="56"/>
        <v>29082.54</v>
      </c>
      <c r="G136" s="271">
        <v>26755.936799999999</v>
      </c>
      <c r="H136" s="243">
        <f t="shared" si="63"/>
        <v>28120.489576799999</v>
      </c>
      <c r="I136" s="158">
        <f t="shared" si="64"/>
        <v>26921.265858933333</v>
      </c>
      <c r="K136" s="133">
        <v>121</v>
      </c>
      <c r="L136" s="246" t="s">
        <v>345</v>
      </c>
      <c r="M136" s="266" t="s">
        <v>593</v>
      </c>
      <c r="N136" s="40">
        <v>0.24864864864864866</v>
      </c>
      <c r="O136" s="41">
        <v>29432</v>
      </c>
      <c r="P136" s="146">
        <f t="shared" si="58"/>
        <v>29432</v>
      </c>
      <c r="Q136" s="266" t="s">
        <v>593</v>
      </c>
      <c r="R136" s="40">
        <v>0.24864864864864866</v>
      </c>
      <c r="S136" s="41">
        <v>30234</v>
      </c>
      <c r="T136" s="146">
        <f t="shared" si="59"/>
        <v>30234</v>
      </c>
      <c r="U136" s="266" t="s">
        <v>593</v>
      </c>
      <c r="V136" s="40">
        <v>0.24864864864864866</v>
      </c>
      <c r="W136" s="59">
        <v>26755.936799999999</v>
      </c>
      <c r="X136" s="146">
        <f t="shared" si="60"/>
        <v>26755.936799999999</v>
      </c>
      <c r="Y136" s="266" t="s">
        <v>593</v>
      </c>
      <c r="Z136" s="40">
        <v>0.24864864864864866</v>
      </c>
      <c r="AA136" s="59">
        <v>29699</v>
      </c>
      <c r="AB136" s="399">
        <f t="shared" si="61"/>
        <v>29699</v>
      </c>
      <c r="AC136" s="266" t="s">
        <v>593</v>
      </c>
      <c r="AD136" s="563">
        <v>0.248648648648649</v>
      </c>
      <c r="AE136" s="570">
        <v>45578.707733886004</v>
      </c>
      <c r="AF136" s="570">
        <f t="shared" si="57"/>
        <v>45578.707733886004</v>
      </c>
      <c r="AG136" s="404">
        <f t="shared" si="62"/>
        <v>31436.818398803221</v>
      </c>
    </row>
    <row r="137" spans="1:33" x14ac:dyDescent="0.2">
      <c r="A137" s="7">
        <v>122</v>
      </c>
      <c r="B137" s="18" t="s">
        <v>88</v>
      </c>
      <c r="C137" s="383">
        <v>27440</v>
      </c>
      <c r="D137" s="384">
        <f t="shared" si="55"/>
        <v>29986.432000000001</v>
      </c>
      <c r="E137" s="115">
        <v>35150</v>
      </c>
      <c r="F137" s="190">
        <f t="shared" si="56"/>
        <v>36977.800000000003</v>
      </c>
      <c r="G137" s="271">
        <v>34019.576000000001</v>
      </c>
      <c r="H137" s="243">
        <f t="shared" si="63"/>
        <v>35754.574376000004</v>
      </c>
      <c r="I137" s="158">
        <f t="shared" si="64"/>
        <v>34239.602125333338</v>
      </c>
      <c r="K137" s="133">
        <v>122</v>
      </c>
      <c r="L137" s="246" t="s">
        <v>88</v>
      </c>
      <c r="M137" s="266" t="s">
        <v>593</v>
      </c>
      <c r="N137" s="40">
        <v>0.24324324324324326</v>
      </c>
      <c r="O137" s="41">
        <v>37422</v>
      </c>
      <c r="P137" s="146">
        <f t="shared" si="58"/>
        <v>37422</v>
      </c>
      <c r="Q137" s="266" t="s">
        <v>593</v>
      </c>
      <c r="R137" s="40">
        <v>0.24324324324324326</v>
      </c>
      <c r="S137" s="41">
        <v>38442</v>
      </c>
      <c r="T137" s="146">
        <f t="shared" si="59"/>
        <v>38442</v>
      </c>
      <c r="U137" s="266" t="s">
        <v>593</v>
      </c>
      <c r="V137" s="40">
        <v>0.24324324324324326</v>
      </c>
      <c r="W137" s="59">
        <v>34019.576000000001</v>
      </c>
      <c r="X137" s="146">
        <f t="shared" si="60"/>
        <v>34019.576000000001</v>
      </c>
      <c r="Y137" s="266" t="s">
        <v>593</v>
      </c>
      <c r="Z137" s="40">
        <v>0.24324324324324326</v>
      </c>
      <c r="AA137" s="59">
        <v>37081</v>
      </c>
      <c r="AB137" s="399">
        <f t="shared" si="61"/>
        <v>37081</v>
      </c>
      <c r="AC137" s="266" t="s">
        <v>593</v>
      </c>
      <c r="AD137" s="563">
        <v>0.24324324324324301</v>
      </c>
      <c r="AE137" s="570">
        <v>57952.308802535503</v>
      </c>
      <c r="AF137" s="570">
        <f t="shared" si="57"/>
        <v>57952.308802535503</v>
      </c>
      <c r="AG137" s="404">
        <f t="shared" si="62"/>
        <v>39859.414487978138</v>
      </c>
    </row>
    <row r="138" spans="1:33" x14ac:dyDescent="0.2">
      <c r="A138" s="7">
        <v>123</v>
      </c>
      <c r="B138" s="18" t="s">
        <v>369</v>
      </c>
      <c r="C138" s="266" t="s">
        <v>593</v>
      </c>
      <c r="D138" s="267" t="s">
        <v>593</v>
      </c>
      <c r="E138" s="266" t="s">
        <v>593</v>
      </c>
      <c r="F138" s="267" t="s">
        <v>593</v>
      </c>
      <c r="G138" s="271">
        <v>519731.92</v>
      </c>
      <c r="H138" s="243">
        <f t="shared" si="63"/>
        <v>546238.24791999999</v>
      </c>
      <c r="I138" s="158">
        <f t="shared" si="64"/>
        <v>546238.24791999999</v>
      </c>
      <c r="K138" s="133">
        <v>123</v>
      </c>
      <c r="L138" s="246" t="s">
        <v>369</v>
      </c>
      <c r="M138" s="122">
        <v>676800</v>
      </c>
      <c r="N138" s="40">
        <v>0.24864864864864866</v>
      </c>
      <c r="O138" s="41">
        <v>35531</v>
      </c>
      <c r="P138" s="146">
        <f t="shared" ref="P138:P201" si="65">+M138+O138</f>
        <v>712331</v>
      </c>
      <c r="Q138" s="122">
        <v>652800</v>
      </c>
      <c r="R138" s="40">
        <v>0.24864864864864866</v>
      </c>
      <c r="S138" s="41">
        <v>36500</v>
      </c>
      <c r="T138" s="146">
        <f t="shared" ref="T138:T201" si="66">+Q138+S138</f>
        <v>689300</v>
      </c>
      <c r="U138" s="122">
        <v>710400</v>
      </c>
      <c r="V138" s="40">
        <v>0.24864864864864866</v>
      </c>
      <c r="W138" s="59">
        <v>32301.186399999991</v>
      </c>
      <c r="X138" s="146">
        <f t="shared" ref="X138:X201" si="67">+U138+W138</f>
        <v>742701.18640000001</v>
      </c>
      <c r="Y138" s="55">
        <v>696000</v>
      </c>
      <c r="Z138" s="40">
        <v>0.24864864864864866</v>
      </c>
      <c r="AA138" s="59">
        <v>35531</v>
      </c>
      <c r="AB138" s="399">
        <f t="shared" ref="AB138:AB201" si="68">+Y138+AA138</f>
        <v>731531</v>
      </c>
      <c r="AC138" s="571">
        <v>420000</v>
      </c>
      <c r="AD138" s="563">
        <v>0.248648648648649</v>
      </c>
      <c r="AE138" s="570">
        <v>60000</v>
      </c>
      <c r="AF138" s="570">
        <f t="shared" si="57"/>
        <v>480000</v>
      </c>
      <c r="AG138" s="404">
        <f t="shared" si="62"/>
        <v>650350.23905333329</v>
      </c>
    </row>
    <row r="139" spans="1:33" x14ac:dyDescent="0.2">
      <c r="A139" s="7">
        <v>124</v>
      </c>
      <c r="B139" s="18" t="s">
        <v>370</v>
      </c>
      <c r="C139" s="266" t="s">
        <v>593</v>
      </c>
      <c r="D139" s="267" t="s">
        <v>593</v>
      </c>
      <c r="E139" s="266" t="s">
        <v>593</v>
      </c>
      <c r="F139" s="267" t="s">
        <v>593</v>
      </c>
      <c r="G139" s="271">
        <v>644828</v>
      </c>
      <c r="H139" s="243">
        <f t="shared" si="63"/>
        <v>677714.228</v>
      </c>
      <c r="I139" s="158">
        <f t="shared" si="64"/>
        <v>677714.228</v>
      </c>
      <c r="K139" s="133">
        <v>124</v>
      </c>
      <c r="L139" s="246" t="s">
        <v>370</v>
      </c>
      <c r="M139" s="122">
        <v>710500</v>
      </c>
      <c r="N139" s="40">
        <v>0.24864864864864866</v>
      </c>
      <c r="O139" s="41">
        <v>42525</v>
      </c>
      <c r="P139" s="146">
        <f t="shared" si="65"/>
        <v>753025</v>
      </c>
      <c r="Q139" s="122">
        <v>612500</v>
      </c>
      <c r="R139" s="40">
        <v>0.24864864864864866</v>
      </c>
      <c r="S139" s="41">
        <v>43291</v>
      </c>
      <c r="T139" s="146">
        <f t="shared" si="66"/>
        <v>655791</v>
      </c>
      <c r="U139" s="122">
        <v>686000</v>
      </c>
      <c r="V139" s="40">
        <v>0.24864864864864866</v>
      </c>
      <c r="W139" s="59">
        <v>38310.974400000006</v>
      </c>
      <c r="X139" s="146">
        <f t="shared" si="67"/>
        <v>724310.97439999995</v>
      </c>
      <c r="Y139" s="55">
        <v>735000</v>
      </c>
      <c r="Z139" s="40">
        <v>0.24864864864864866</v>
      </c>
      <c r="AA139" s="59">
        <v>41376</v>
      </c>
      <c r="AB139" s="399">
        <f t="shared" si="68"/>
        <v>776376</v>
      </c>
      <c r="AC139" s="571">
        <v>440000</v>
      </c>
      <c r="AD139" s="563">
        <v>0.248648648648649</v>
      </c>
      <c r="AE139" s="570">
        <v>60000</v>
      </c>
      <c r="AF139" s="570">
        <f t="shared" si="57"/>
        <v>500000</v>
      </c>
      <c r="AG139" s="404">
        <f t="shared" si="62"/>
        <v>681202.8670666666</v>
      </c>
    </row>
    <row r="140" spans="1:33" x14ac:dyDescent="0.2">
      <c r="A140" s="7">
        <v>125</v>
      </c>
      <c r="B140" s="18" t="s">
        <v>347</v>
      </c>
      <c r="C140" s="383">
        <v>73500</v>
      </c>
      <c r="D140" s="384">
        <f t="shared" ref="D140:D172" si="69">C140*9.28%+C140</f>
        <v>80320.800000000003</v>
      </c>
      <c r="E140" s="115">
        <v>94335</v>
      </c>
      <c r="F140" s="190">
        <f t="shared" ref="F140:F154" si="70">+E140*5.2%+E140</f>
        <v>99240.42</v>
      </c>
      <c r="G140" s="271">
        <v>91301.186399999991</v>
      </c>
      <c r="H140" s="243">
        <f t="shared" si="63"/>
        <v>95957.546906399992</v>
      </c>
      <c r="I140" s="158">
        <f t="shared" si="64"/>
        <v>91839.588968799988</v>
      </c>
      <c r="K140" s="133">
        <v>125</v>
      </c>
      <c r="L140" s="246" t="s">
        <v>347</v>
      </c>
      <c r="M140" s="122">
        <v>222400</v>
      </c>
      <c r="N140" s="40">
        <v>2.1428571428571428</v>
      </c>
      <c r="O140" s="41">
        <v>56000</v>
      </c>
      <c r="P140" s="146">
        <f t="shared" si="65"/>
        <v>278400</v>
      </c>
      <c r="Q140" s="122">
        <v>200000</v>
      </c>
      <c r="R140" s="40">
        <v>2.1428571428571428</v>
      </c>
      <c r="S140" s="41">
        <v>56000</v>
      </c>
      <c r="T140" s="146">
        <f t="shared" si="66"/>
        <v>256000</v>
      </c>
      <c r="U140" s="122">
        <v>227200</v>
      </c>
      <c r="V140" s="40">
        <v>2.1428571428571428</v>
      </c>
      <c r="W140" s="59">
        <v>50000</v>
      </c>
      <c r="X140" s="146">
        <f t="shared" si="67"/>
        <v>277200</v>
      </c>
      <c r="Y140" s="55">
        <v>240000</v>
      </c>
      <c r="Z140" s="40">
        <v>2.1428571428571428</v>
      </c>
      <c r="AA140" s="59">
        <v>56500</v>
      </c>
      <c r="AB140" s="399">
        <f t="shared" si="68"/>
        <v>296500</v>
      </c>
      <c r="AC140" s="571">
        <v>150000</v>
      </c>
      <c r="AD140" s="563">
        <v>2.1428571428571401</v>
      </c>
      <c r="AE140" s="570">
        <v>60000</v>
      </c>
      <c r="AF140" s="570">
        <f t="shared" si="57"/>
        <v>210000</v>
      </c>
      <c r="AG140" s="404">
        <f t="shared" si="62"/>
        <v>234989.9314948</v>
      </c>
    </row>
    <row r="141" spans="1:33" x14ac:dyDescent="0.2">
      <c r="A141" s="7">
        <v>126</v>
      </c>
      <c r="B141" s="18" t="s">
        <v>348</v>
      </c>
      <c r="C141" s="383">
        <v>87220</v>
      </c>
      <c r="D141" s="384">
        <f t="shared" si="69"/>
        <v>95314.016000000003</v>
      </c>
      <c r="E141" s="115">
        <v>111910</v>
      </c>
      <c r="F141" s="190">
        <f t="shared" si="70"/>
        <v>117729.32</v>
      </c>
      <c r="G141" s="271">
        <v>108310.97440000001</v>
      </c>
      <c r="H141" s="243">
        <f t="shared" si="63"/>
        <v>113834.83409440001</v>
      </c>
      <c r="I141" s="158">
        <f t="shared" si="64"/>
        <v>108959.39003146667</v>
      </c>
      <c r="K141" s="133">
        <v>126</v>
      </c>
      <c r="L141" s="246" t="s">
        <v>348</v>
      </c>
      <c r="M141" s="122">
        <v>228800</v>
      </c>
      <c r="N141" s="40">
        <v>1.2857142857142858</v>
      </c>
      <c r="O141" s="41">
        <v>55000</v>
      </c>
      <c r="P141" s="146">
        <f t="shared" si="65"/>
        <v>283800</v>
      </c>
      <c r="Q141" s="122">
        <v>217600</v>
      </c>
      <c r="R141" s="40">
        <v>1.2857142857142858</v>
      </c>
      <c r="S141" s="41">
        <v>57000</v>
      </c>
      <c r="T141" s="146">
        <f t="shared" si="66"/>
        <v>274600</v>
      </c>
      <c r="U141" s="122">
        <v>227200</v>
      </c>
      <c r="V141" s="40">
        <v>1.2857142857142858</v>
      </c>
      <c r="W141" s="59">
        <v>50000</v>
      </c>
      <c r="X141" s="146">
        <f t="shared" si="67"/>
        <v>277200</v>
      </c>
      <c r="Y141" s="55">
        <v>236800</v>
      </c>
      <c r="Z141" s="40">
        <v>1.2857142857142858</v>
      </c>
      <c r="AA141" s="59">
        <v>54500</v>
      </c>
      <c r="AB141" s="399">
        <f t="shared" si="68"/>
        <v>291300</v>
      </c>
      <c r="AC141" s="571">
        <v>173115.00495778699</v>
      </c>
      <c r="AD141" s="563">
        <v>1.28571428571429</v>
      </c>
      <c r="AE141" s="570">
        <v>44441.094844163403</v>
      </c>
      <c r="AF141" s="570">
        <f t="shared" si="57"/>
        <v>217556.09980195039</v>
      </c>
      <c r="AG141" s="404">
        <f t="shared" si="62"/>
        <v>242235.91497223618</v>
      </c>
    </row>
    <row r="142" spans="1:33" x14ac:dyDescent="0.2">
      <c r="A142" s="7">
        <v>127</v>
      </c>
      <c r="B142" s="13" t="s">
        <v>89</v>
      </c>
      <c r="C142" s="383">
        <v>57820</v>
      </c>
      <c r="D142" s="384">
        <f t="shared" si="69"/>
        <v>63185.695999999996</v>
      </c>
      <c r="E142" s="115">
        <v>74195</v>
      </c>
      <c r="F142" s="190">
        <f t="shared" si="70"/>
        <v>78053.14</v>
      </c>
      <c r="G142" s="271">
        <v>71808.888800000001</v>
      </c>
      <c r="H142" s="243">
        <f t="shared" si="63"/>
        <v>75471.142128799998</v>
      </c>
      <c r="I142" s="158">
        <f t="shared" si="64"/>
        <v>72236.65937626666</v>
      </c>
      <c r="K142" s="133">
        <v>127</v>
      </c>
      <c r="L142" s="206" t="s">
        <v>89</v>
      </c>
      <c r="M142" s="266" t="s">
        <v>593</v>
      </c>
      <c r="N142" s="40">
        <v>1.3028571428571429</v>
      </c>
      <c r="O142" s="41">
        <v>78990</v>
      </c>
      <c r="P142" s="146">
        <f t="shared" ref="P142:P150" si="71">+O142</f>
        <v>78990</v>
      </c>
      <c r="Q142" s="266" t="s">
        <v>593</v>
      </c>
      <c r="R142" s="40">
        <v>1.3028571428571429</v>
      </c>
      <c r="S142" s="41">
        <v>81144</v>
      </c>
      <c r="T142" s="146">
        <f t="shared" ref="T142:T151" si="72">+S142</f>
        <v>81144</v>
      </c>
      <c r="U142" s="266" t="s">
        <v>593</v>
      </c>
      <c r="V142" s="40">
        <v>1.3028571428571429</v>
      </c>
      <c r="W142" s="59">
        <v>71808.888800000001</v>
      </c>
      <c r="X142" s="146">
        <f t="shared" ref="X142:X151" si="73">+W142</f>
        <v>71808.888800000001</v>
      </c>
      <c r="Y142" s="266" t="s">
        <v>593</v>
      </c>
      <c r="Z142" s="40">
        <v>1.3028571428571429</v>
      </c>
      <c r="AA142" s="59">
        <v>78272</v>
      </c>
      <c r="AB142" s="399">
        <f t="shared" ref="AB142:AB151" si="74">+AA142</f>
        <v>78272</v>
      </c>
      <c r="AC142" s="266" t="s">
        <v>593</v>
      </c>
      <c r="AD142" s="563">
        <v>1.30285714285714</v>
      </c>
      <c r="AE142" s="570">
        <v>126398.68433417899</v>
      </c>
      <c r="AF142" s="570">
        <f t="shared" si="57"/>
        <v>126398.68433417899</v>
      </c>
      <c r="AG142" s="404">
        <f t="shared" si="62"/>
        <v>84808.372085074268</v>
      </c>
    </row>
    <row r="143" spans="1:33" x14ac:dyDescent="0.2">
      <c r="A143" s="7">
        <v>128</v>
      </c>
      <c r="B143" s="13" t="s">
        <v>321</v>
      </c>
      <c r="C143" s="383">
        <v>39200</v>
      </c>
      <c r="D143" s="384">
        <f t="shared" si="69"/>
        <v>42837.760000000002</v>
      </c>
      <c r="E143" s="115">
        <v>50255</v>
      </c>
      <c r="F143" s="190">
        <f t="shared" si="70"/>
        <v>52868.26</v>
      </c>
      <c r="G143" s="271">
        <v>48638.799200000001</v>
      </c>
      <c r="H143" s="243">
        <f t="shared" si="63"/>
        <v>51119.377959199999</v>
      </c>
      <c r="I143" s="158">
        <f t="shared" si="64"/>
        <v>48941.799319733334</v>
      </c>
      <c r="K143" s="133">
        <v>128</v>
      </c>
      <c r="L143" s="206" t="s">
        <v>321</v>
      </c>
      <c r="M143" s="266" t="s">
        <v>593</v>
      </c>
      <c r="N143" s="40">
        <v>1.1114285714285714</v>
      </c>
      <c r="O143" s="41">
        <v>53989</v>
      </c>
      <c r="P143" s="146">
        <f t="shared" si="71"/>
        <v>53989</v>
      </c>
      <c r="Q143" s="266" t="s">
        <v>593</v>
      </c>
      <c r="R143" s="40">
        <v>1.1114285714285714</v>
      </c>
      <c r="S143" s="41">
        <v>56421</v>
      </c>
      <c r="T143" s="146">
        <f t="shared" si="72"/>
        <v>56421</v>
      </c>
      <c r="U143" s="266" t="s">
        <v>593</v>
      </c>
      <c r="V143" s="40">
        <v>1.1114285714285714</v>
      </c>
      <c r="W143" s="59">
        <v>48638.799200000001</v>
      </c>
      <c r="X143" s="146">
        <f t="shared" si="73"/>
        <v>48638.799200000001</v>
      </c>
      <c r="Y143" s="266" t="s">
        <v>593</v>
      </c>
      <c r="Z143" s="40">
        <v>1.1114285714285714</v>
      </c>
      <c r="AA143" s="59">
        <v>54475</v>
      </c>
      <c r="AB143" s="399">
        <f t="shared" si="74"/>
        <v>54475</v>
      </c>
      <c r="AC143" s="266" t="s">
        <v>593</v>
      </c>
      <c r="AD143" s="563">
        <v>1.1114285714285701</v>
      </c>
      <c r="AE143" s="570">
        <v>101494.854335251</v>
      </c>
      <c r="AF143" s="570">
        <f t="shared" si="57"/>
        <v>101494.854335251</v>
      </c>
      <c r="AG143" s="404">
        <f t="shared" si="62"/>
        <v>60660.075475830723</v>
      </c>
    </row>
    <row r="144" spans="1:33" x14ac:dyDescent="0.2">
      <c r="A144" s="7">
        <v>129</v>
      </c>
      <c r="B144" s="13" t="s">
        <v>322</v>
      </c>
      <c r="C144" s="383">
        <v>39200</v>
      </c>
      <c r="D144" s="384">
        <f t="shared" si="69"/>
        <v>42837.760000000002</v>
      </c>
      <c r="E144" s="115">
        <v>50255</v>
      </c>
      <c r="F144" s="190">
        <f t="shared" si="70"/>
        <v>52868.26</v>
      </c>
      <c r="G144" s="271">
        <v>48638.799200000001</v>
      </c>
      <c r="H144" s="243">
        <f t="shared" si="63"/>
        <v>51119.377959199999</v>
      </c>
      <c r="I144" s="158">
        <f t="shared" si="64"/>
        <v>48941.799319733334</v>
      </c>
      <c r="K144" s="133">
        <v>129</v>
      </c>
      <c r="L144" s="206" t="s">
        <v>322</v>
      </c>
      <c r="M144" s="266" t="s">
        <v>593</v>
      </c>
      <c r="N144" s="40">
        <v>1.0542857142857143</v>
      </c>
      <c r="O144" s="41">
        <v>54475</v>
      </c>
      <c r="P144" s="146">
        <f t="shared" si="71"/>
        <v>54475</v>
      </c>
      <c r="Q144" s="266" t="s">
        <v>593</v>
      </c>
      <c r="R144" s="40">
        <v>1.0542857142857143</v>
      </c>
      <c r="S144" s="41">
        <v>54475</v>
      </c>
      <c r="T144" s="146">
        <f t="shared" si="72"/>
        <v>54475</v>
      </c>
      <c r="U144" s="266" t="s">
        <v>593</v>
      </c>
      <c r="V144" s="40">
        <v>1.0542857142857143</v>
      </c>
      <c r="W144" s="59">
        <v>48638.799200000001</v>
      </c>
      <c r="X144" s="146">
        <f t="shared" si="73"/>
        <v>48638.799200000001</v>
      </c>
      <c r="Y144" s="266" t="s">
        <v>593</v>
      </c>
      <c r="Z144" s="40">
        <v>1.0542857142857143</v>
      </c>
      <c r="AA144" s="59">
        <v>54962</v>
      </c>
      <c r="AB144" s="399">
        <f t="shared" si="74"/>
        <v>54962</v>
      </c>
      <c r="AC144" s="266" t="s">
        <v>593</v>
      </c>
      <c r="AD144" s="563">
        <v>1.0542857142857101</v>
      </c>
      <c r="AE144" s="570">
        <v>101494.854335251</v>
      </c>
      <c r="AF144" s="570">
        <f t="shared" si="57"/>
        <v>101494.854335251</v>
      </c>
      <c r="AG144" s="404">
        <f t="shared" si="62"/>
        <v>60497.908809164051</v>
      </c>
    </row>
    <row r="145" spans="1:33" x14ac:dyDescent="0.2">
      <c r="A145" s="7">
        <v>130</v>
      </c>
      <c r="B145" s="13" t="s">
        <v>90</v>
      </c>
      <c r="C145" s="383">
        <v>39200</v>
      </c>
      <c r="D145" s="384">
        <f t="shared" si="69"/>
        <v>42837.760000000002</v>
      </c>
      <c r="E145" s="115">
        <v>50255</v>
      </c>
      <c r="F145" s="190">
        <f t="shared" si="70"/>
        <v>52868.26</v>
      </c>
      <c r="G145" s="271">
        <v>48638.799200000001</v>
      </c>
      <c r="H145" s="243">
        <f t="shared" si="63"/>
        <v>51119.377959199999</v>
      </c>
      <c r="I145" s="158">
        <f t="shared" si="64"/>
        <v>48941.799319733334</v>
      </c>
      <c r="K145" s="133">
        <v>130</v>
      </c>
      <c r="L145" s="206" t="s">
        <v>90</v>
      </c>
      <c r="M145" s="266" t="s">
        <v>593</v>
      </c>
      <c r="N145" s="40">
        <v>1.0542857142857143</v>
      </c>
      <c r="O145" s="41">
        <v>53503</v>
      </c>
      <c r="P145" s="146">
        <f t="shared" si="71"/>
        <v>53503</v>
      </c>
      <c r="Q145" s="266" t="s">
        <v>593</v>
      </c>
      <c r="R145" s="40">
        <v>1.0542857142857143</v>
      </c>
      <c r="S145" s="41">
        <v>55935</v>
      </c>
      <c r="T145" s="146">
        <f t="shared" si="72"/>
        <v>55935</v>
      </c>
      <c r="U145" s="266" t="s">
        <v>593</v>
      </c>
      <c r="V145" s="40">
        <v>1.0542857142857143</v>
      </c>
      <c r="W145" s="59">
        <v>48638.799200000001</v>
      </c>
      <c r="X145" s="146">
        <f t="shared" si="73"/>
        <v>48638.799200000001</v>
      </c>
      <c r="Y145" s="266" t="s">
        <v>593</v>
      </c>
      <c r="Z145" s="40">
        <v>1.0542857142857143</v>
      </c>
      <c r="AA145" s="59">
        <v>54475</v>
      </c>
      <c r="AB145" s="399">
        <f t="shared" si="74"/>
        <v>54475</v>
      </c>
      <c r="AC145" s="266" t="s">
        <v>593</v>
      </c>
      <c r="AD145" s="563">
        <v>1.0542857142857101</v>
      </c>
      <c r="AE145" s="570">
        <v>101494.854335251</v>
      </c>
      <c r="AF145" s="570">
        <f t="shared" si="57"/>
        <v>101494.854335251</v>
      </c>
      <c r="AG145" s="404">
        <f t="shared" si="62"/>
        <v>60498.075475830723</v>
      </c>
    </row>
    <row r="146" spans="1:33" x14ac:dyDescent="0.2">
      <c r="A146" s="7">
        <v>131</v>
      </c>
      <c r="B146" s="12" t="s">
        <v>91</v>
      </c>
      <c r="C146" s="383">
        <v>39200</v>
      </c>
      <c r="D146" s="384">
        <f t="shared" si="69"/>
        <v>42837.760000000002</v>
      </c>
      <c r="E146" s="115">
        <v>50255</v>
      </c>
      <c r="F146" s="190">
        <f t="shared" si="70"/>
        <v>52868.26</v>
      </c>
      <c r="G146" s="271">
        <v>48638.799200000001</v>
      </c>
      <c r="H146" s="243">
        <f t="shared" si="63"/>
        <v>51119.377959199999</v>
      </c>
      <c r="I146" s="158">
        <f t="shared" si="64"/>
        <v>48941.799319733334</v>
      </c>
      <c r="K146" s="133">
        <v>131</v>
      </c>
      <c r="L146" s="124" t="s">
        <v>91</v>
      </c>
      <c r="M146" s="266" t="s">
        <v>593</v>
      </c>
      <c r="N146" s="40">
        <v>4</v>
      </c>
      <c r="O146" s="41">
        <v>54475</v>
      </c>
      <c r="P146" s="146">
        <f t="shared" si="71"/>
        <v>54475</v>
      </c>
      <c r="Q146" s="266" t="s">
        <v>593</v>
      </c>
      <c r="R146" s="40">
        <v>4</v>
      </c>
      <c r="S146" s="41">
        <v>56421</v>
      </c>
      <c r="T146" s="146">
        <f t="shared" si="72"/>
        <v>56421</v>
      </c>
      <c r="U146" s="266" t="s">
        <v>593</v>
      </c>
      <c r="V146" s="40">
        <v>4</v>
      </c>
      <c r="W146" s="59">
        <v>48638.799200000001</v>
      </c>
      <c r="X146" s="146">
        <f t="shared" si="73"/>
        <v>48638.799200000001</v>
      </c>
      <c r="Y146" s="266" t="s">
        <v>593</v>
      </c>
      <c r="Z146" s="40">
        <v>4</v>
      </c>
      <c r="AA146" s="59">
        <v>52530</v>
      </c>
      <c r="AB146" s="399">
        <f t="shared" si="74"/>
        <v>52530</v>
      </c>
      <c r="AC146" s="266" t="s">
        <v>593</v>
      </c>
      <c r="AD146" s="563">
        <v>4</v>
      </c>
      <c r="AE146" s="570">
        <v>101494.854335251</v>
      </c>
      <c r="AF146" s="570">
        <f t="shared" si="57"/>
        <v>101494.854335251</v>
      </c>
      <c r="AG146" s="404">
        <f t="shared" si="62"/>
        <v>60416.908809164051</v>
      </c>
    </row>
    <row r="147" spans="1:33" x14ac:dyDescent="0.2">
      <c r="A147" s="7">
        <v>132</v>
      </c>
      <c r="B147" s="12" t="s">
        <v>92</v>
      </c>
      <c r="C147" s="383">
        <v>39200</v>
      </c>
      <c r="D147" s="384">
        <f t="shared" si="69"/>
        <v>42837.760000000002</v>
      </c>
      <c r="E147" s="115">
        <v>50255</v>
      </c>
      <c r="F147" s="190">
        <f t="shared" si="70"/>
        <v>52868.26</v>
      </c>
      <c r="G147" s="271">
        <v>48638.799200000001</v>
      </c>
      <c r="H147" s="243">
        <f t="shared" si="63"/>
        <v>51119.377959199999</v>
      </c>
      <c r="I147" s="158">
        <f t="shared" si="64"/>
        <v>48941.799319733334</v>
      </c>
      <c r="K147" s="133">
        <v>132</v>
      </c>
      <c r="L147" s="124" t="s">
        <v>92</v>
      </c>
      <c r="M147" s="266" t="s">
        <v>593</v>
      </c>
      <c r="N147" s="40">
        <v>3.1428571428571428</v>
      </c>
      <c r="O147" s="41">
        <v>53989</v>
      </c>
      <c r="P147" s="146">
        <f t="shared" si="71"/>
        <v>53989</v>
      </c>
      <c r="Q147" s="266" t="s">
        <v>593</v>
      </c>
      <c r="R147" s="40">
        <v>3.1428571428571428</v>
      </c>
      <c r="S147" s="41">
        <v>54962</v>
      </c>
      <c r="T147" s="146">
        <f t="shared" si="72"/>
        <v>54962</v>
      </c>
      <c r="U147" s="266" t="s">
        <v>593</v>
      </c>
      <c r="V147" s="40">
        <v>3.1428571428571428</v>
      </c>
      <c r="W147" s="59">
        <v>48638.799200000001</v>
      </c>
      <c r="X147" s="146">
        <f t="shared" si="73"/>
        <v>48638.799200000001</v>
      </c>
      <c r="Y147" s="266" t="s">
        <v>593</v>
      </c>
      <c r="Z147" s="40">
        <v>3.1428571428571428</v>
      </c>
      <c r="AA147" s="59">
        <v>52530</v>
      </c>
      <c r="AB147" s="399">
        <f t="shared" si="74"/>
        <v>52530</v>
      </c>
      <c r="AC147" s="266" t="s">
        <v>593</v>
      </c>
      <c r="AD147" s="563">
        <v>3.1428571428571401</v>
      </c>
      <c r="AE147" s="570">
        <v>101494.854335251</v>
      </c>
      <c r="AF147" s="570">
        <f t="shared" si="57"/>
        <v>101494.854335251</v>
      </c>
      <c r="AG147" s="404">
        <f t="shared" si="62"/>
        <v>60092.742142497387</v>
      </c>
    </row>
    <row r="148" spans="1:33" x14ac:dyDescent="0.2">
      <c r="A148" s="7">
        <v>133</v>
      </c>
      <c r="B148" s="12" t="s">
        <v>93</v>
      </c>
      <c r="C148" s="383">
        <v>101920</v>
      </c>
      <c r="D148" s="384">
        <f t="shared" si="69"/>
        <v>111378.17600000001</v>
      </c>
      <c r="E148" s="115">
        <v>130720</v>
      </c>
      <c r="F148" s="190">
        <f t="shared" si="70"/>
        <v>137517.44</v>
      </c>
      <c r="G148" s="271">
        <v>126516.0448</v>
      </c>
      <c r="H148" s="243">
        <f t="shared" si="63"/>
        <v>132968.36308480002</v>
      </c>
      <c r="I148" s="158">
        <f t="shared" si="64"/>
        <v>127287.99302826666</v>
      </c>
      <c r="K148" s="133">
        <v>133</v>
      </c>
      <c r="L148" s="124" t="s">
        <v>93</v>
      </c>
      <c r="M148" s="266" t="s">
        <v>593</v>
      </c>
      <c r="N148" s="40">
        <v>2.4285714285714284</v>
      </c>
      <c r="O148" s="41">
        <v>139168</v>
      </c>
      <c r="P148" s="146">
        <f t="shared" si="71"/>
        <v>139168</v>
      </c>
      <c r="Q148" s="266" t="s">
        <v>593</v>
      </c>
      <c r="R148" s="40">
        <v>2.4285714285714284</v>
      </c>
      <c r="S148" s="41">
        <v>141698</v>
      </c>
      <c r="T148" s="146">
        <f t="shared" si="72"/>
        <v>141698</v>
      </c>
      <c r="U148" s="266" t="s">
        <v>593</v>
      </c>
      <c r="V148" s="40">
        <v>2.4285714285714284</v>
      </c>
      <c r="W148" s="59">
        <v>126516.0448</v>
      </c>
      <c r="X148" s="146">
        <f t="shared" si="73"/>
        <v>126516.0448</v>
      </c>
      <c r="Y148" s="266" t="s">
        <v>593</v>
      </c>
      <c r="Z148" s="40">
        <v>2.4285714285714284</v>
      </c>
      <c r="AA148" s="59">
        <v>142963</v>
      </c>
      <c r="AB148" s="399">
        <f t="shared" si="74"/>
        <v>142963</v>
      </c>
      <c r="AC148" s="266" t="s">
        <v>593</v>
      </c>
      <c r="AD148" s="563">
        <v>2.4285714285714302</v>
      </c>
      <c r="AE148" s="570">
        <v>223821.21426708999</v>
      </c>
      <c r="AF148" s="570">
        <f t="shared" si="57"/>
        <v>223821.21426708999</v>
      </c>
      <c r="AG148" s="404">
        <f t="shared" si="62"/>
        <v>150242.37534922609</v>
      </c>
    </row>
    <row r="149" spans="1:33" x14ac:dyDescent="0.2">
      <c r="A149" s="7">
        <v>134</v>
      </c>
      <c r="B149" s="12" t="s">
        <v>94</v>
      </c>
      <c r="C149" s="383">
        <v>57820</v>
      </c>
      <c r="D149" s="384">
        <f t="shared" si="69"/>
        <v>63185.695999999996</v>
      </c>
      <c r="E149" s="115">
        <v>74195</v>
      </c>
      <c r="F149" s="190">
        <f t="shared" si="70"/>
        <v>78053.14</v>
      </c>
      <c r="G149" s="271">
        <v>71808.888800000001</v>
      </c>
      <c r="H149" s="243">
        <f t="shared" si="63"/>
        <v>75471.142128799998</v>
      </c>
      <c r="I149" s="158">
        <f t="shared" si="64"/>
        <v>72236.65937626666</v>
      </c>
      <c r="K149" s="133">
        <v>134</v>
      </c>
      <c r="L149" s="124" t="s">
        <v>94</v>
      </c>
      <c r="M149" s="266" t="s">
        <v>593</v>
      </c>
      <c r="N149" s="207">
        <v>3.5714285714285716</v>
      </c>
      <c r="O149" s="41">
        <v>78990</v>
      </c>
      <c r="P149" s="146">
        <f t="shared" si="71"/>
        <v>78990</v>
      </c>
      <c r="Q149" s="266" t="s">
        <v>593</v>
      </c>
      <c r="R149" s="207">
        <v>3.5714285714285716</v>
      </c>
      <c r="S149" s="41">
        <v>83298</v>
      </c>
      <c r="T149" s="146">
        <f t="shared" si="72"/>
        <v>83298</v>
      </c>
      <c r="U149" s="266" t="s">
        <v>593</v>
      </c>
      <c r="V149" s="207">
        <v>3.5714285714285716</v>
      </c>
      <c r="W149" s="59">
        <v>71808.888800000001</v>
      </c>
      <c r="X149" s="146">
        <f t="shared" si="73"/>
        <v>71808.888800000001</v>
      </c>
      <c r="Y149" s="266" t="s">
        <v>593</v>
      </c>
      <c r="Z149" s="207">
        <v>3.5714285714285716</v>
      </c>
      <c r="AA149" s="59">
        <v>81144</v>
      </c>
      <c r="AB149" s="399">
        <f t="shared" si="74"/>
        <v>81144</v>
      </c>
      <c r="AC149" s="266" t="s">
        <v>593</v>
      </c>
      <c r="AD149" s="596">
        <v>3.5714285714285698</v>
      </c>
      <c r="AE149" s="570">
        <v>126398.68433417899</v>
      </c>
      <c r="AF149" s="570">
        <f t="shared" si="57"/>
        <v>126398.68433417899</v>
      </c>
      <c r="AG149" s="404">
        <f t="shared" si="62"/>
        <v>85646.03875174094</v>
      </c>
    </row>
    <row r="150" spans="1:33" x14ac:dyDescent="0.2">
      <c r="A150" s="7">
        <v>135</v>
      </c>
      <c r="B150" s="12" t="s">
        <v>95</v>
      </c>
      <c r="C150" s="383">
        <v>48020</v>
      </c>
      <c r="D150" s="384">
        <f t="shared" si="69"/>
        <v>52476.256000000001</v>
      </c>
      <c r="E150" s="115">
        <v>61560</v>
      </c>
      <c r="F150" s="190">
        <f t="shared" si="70"/>
        <v>64761.120000000003</v>
      </c>
      <c r="G150" s="271">
        <v>59580.2304</v>
      </c>
      <c r="H150" s="243">
        <f t="shared" si="63"/>
        <v>62618.822150400003</v>
      </c>
      <c r="I150" s="158">
        <f t="shared" si="64"/>
        <v>59952.06605013334</v>
      </c>
      <c r="K150" s="133">
        <v>135</v>
      </c>
      <c r="L150" s="124" t="s">
        <v>95</v>
      </c>
      <c r="M150" s="266" t="s">
        <v>593</v>
      </c>
      <c r="N150" s="40">
        <v>0.36</v>
      </c>
      <c r="O150" s="41">
        <v>66134</v>
      </c>
      <c r="P150" s="146">
        <f t="shared" si="71"/>
        <v>66134</v>
      </c>
      <c r="Q150" s="266" t="s">
        <v>593</v>
      </c>
      <c r="R150" s="40">
        <v>0.36</v>
      </c>
      <c r="S150" s="41">
        <v>68517</v>
      </c>
      <c r="T150" s="146">
        <f t="shared" si="72"/>
        <v>68517</v>
      </c>
      <c r="U150" s="266" t="s">
        <v>593</v>
      </c>
      <c r="V150" s="40">
        <v>0.36</v>
      </c>
      <c r="W150" s="59">
        <v>59580.2304</v>
      </c>
      <c r="X150" s="146">
        <f t="shared" si="73"/>
        <v>59580.2304</v>
      </c>
      <c r="Y150" s="266" t="s">
        <v>593</v>
      </c>
      <c r="Z150" s="40">
        <v>0.36</v>
      </c>
      <c r="AA150" s="59">
        <v>64942</v>
      </c>
      <c r="AB150" s="399">
        <f t="shared" si="74"/>
        <v>64942</v>
      </c>
      <c r="AC150" s="266" t="s">
        <v>593</v>
      </c>
      <c r="AD150" s="563">
        <v>0.36</v>
      </c>
      <c r="AE150" s="570">
        <v>101494.854335251</v>
      </c>
      <c r="AF150" s="570">
        <f t="shared" si="57"/>
        <v>101494.854335251</v>
      </c>
      <c r="AG150" s="404">
        <f t="shared" si="62"/>
        <v>70103.358464230725</v>
      </c>
    </row>
    <row r="151" spans="1:33" x14ac:dyDescent="0.2">
      <c r="A151" s="7">
        <v>136</v>
      </c>
      <c r="B151" s="12" t="s">
        <v>96</v>
      </c>
      <c r="C151" s="383">
        <v>118580</v>
      </c>
      <c r="D151" s="384">
        <f t="shared" si="69"/>
        <v>129584.224</v>
      </c>
      <c r="E151" s="115">
        <v>152095</v>
      </c>
      <c r="F151" s="190">
        <f t="shared" si="70"/>
        <v>160003.94</v>
      </c>
      <c r="G151" s="271">
        <v>147203.62479999999</v>
      </c>
      <c r="H151" s="243">
        <f t="shared" si="63"/>
        <v>154711.00966479999</v>
      </c>
      <c r="I151" s="158">
        <f t="shared" si="64"/>
        <v>148099.72455493335</v>
      </c>
      <c r="K151" s="133">
        <v>136</v>
      </c>
      <c r="L151" s="124" t="s">
        <v>96</v>
      </c>
      <c r="M151" s="266" t="s">
        <v>593</v>
      </c>
      <c r="N151" s="208">
        <v>0.52857142857142858</v>
      </c>
      <c r="O151" s="41">
        <v>164868</v>
      </c>
      <c r="P151" s="146">
        <f>+O151</f>
        <v>164868</v>
      </c>
      <c r="Q151" s="266" t="s">
        <v>593</v>
      </c>
      <c r="R151" s="208">
        <v>0.52857142857142858</v>
      </c>
      <c r="S151" s="41">
        <v>166340</v>
      </c>
      <c r="T151" s="146">
        <f t="shared" si="72"/>
        <v>166340</v>
      </c>
      <c r="U151" s="266" t="s">
        <v>593</v>
      </c>
      <c r="V151" s="208">
        <v>0.52857142857142858</v>
      </c>
      <c r="W151" s="59">
        <v>147203.62479999999</v>
      </c>
      <c r="X151" s="146">
        <f t="shared" si="73"/>
        <v>147203.62479999999</v>
      </c>
      <c r="Y151" s="266" t="s">
        <v>593</v>
      </c>
      <c r="Z151" s="208">
        <v>0.52857142857142858</v>
      </c>
      <c r="AA151" s="59">
        <v>158980</v>
      </c>
      <c r="AB151" s="399">
        <f t="shared" si="74"/>
        <v>158980</v>
      </c>
      <c r="AC151" s="266" t="s">
        <v>593</v>
      </c>
      <c r="AD151" s="597">
        <v>0.52857142857142903</v>
      </c>
      <c r="AE151" s="570">
        <v>261098.645334667</v>
      </c>
      <c r="AF151" s="570">
        <f t="shared" si="57"/>
        <v>261098.645334667</v>
      </c>
      <c r="AG151" s="404">
        <f t="shared" si="62"/>
        <v>174431.66578160005</v>
      </c>
    </row>
    <row r="152" spans="1:33" x14ac:dyDescent="0.2">
      <c r="A152" s="7">
        <v>137</v>
      </c>
      <c r="B152" s="12" t="s">
        <v>97</v>
      </c>
      <c r="C152" s="383">
        <v>89180</v>
      </c>
      <c r="D152" s="384">
        <f t="shared" si="69"/>
        <v>97455.903999999995</v>
      </c>
      <c r="E152" s="115">
        <v>114380</v>
      </c>
      <c r="F152" s="190">
        <f t="shared" si="70"/>
        <v>120327.76</v>
      </c>
      <c r="G152" s="271">
        <v>110701.5392</v>
      </c>
      <c r="H152" s="243">
        <f t="shared" si="63"/>
        <v>116347.31769919999</v>
      </c>
      <c r="I152" s="158">
        <f t="shared" si="64"/>
        <v>111376.99389973334</v>
      </c>
      <c r="K152" s="133">
        <v>137</v>
      </c>
      <c r="L152" s="124" t="s">
        <v>97</v>
      </c>
      <c r="M152" s="122">
        <v>102240</v>
      </c>
      <c r="N152" s="40">
        <v>1.5714285714285714</v>
      </c>
      <c r="O152" s="41">
        <v>42959</v>
      </c>
      <c r="P152" s="146">
        <f t="shared" si="65"/>
        <v>145199</v>
      </c>
      <c r="Q152" s="122">
        <v>95760</v>
      </c>
      <c r="R152" s="40">
        <v>1.5714285714285714</v>
      </c>
      <c r="S152" s="41">
        <v>44507</v>
      </c>
      <c r="T152" s="146">
        <f t="shared" si="66"/>
        <v>140267</v>
      </c>
      <c r="U152" s="122">
        <v>102240</v>
      </c>
      <c r="V152" s="40">
        <v>1.5714285714285714</v>
      </c>
      <c r="W152" s="59">
        <v>38701.539199999999</v>
      </c>
      <c r="X152" s="146">
        <f t="shared" si="67"/>
        <v>140941.5392</v>
      </c>
      <c r="Y152" s="55">
        <v>108720</v>
      </c>
      <c r="Z152" s="40">
        <v>1.5714285714285714</v>
      </c>
      <c r="AA152" s="59">
        <v>43346</v>
      </c>
      <c r="AB152" s="399">
        <f t="shared" si="68"/>
        <v>152066</v>
      </c>
      <c r="AC152" s="571">
        <v>232468.72094331501</v>
      </c>
      <c r="AD152" s="563">
        <v>1.5714285714285701</v>
      </c>
      <c r="AE152" s="570">
        <v>30666.086592522399</v>
      </c>
      <c r="AF152" s="570">
        <f t="shared" si="57"/>
        <v>263134.8075358374</v>
      </c>
      <c r="AG152" s="404">
        <f t="shared" si="62"/>
        <v>158830.89010592844</v>
      </c>
    </row>
    <row r="153" spans="1:33" x14ac:dyDescent="0.2">
      <c r="A153" s="7">
        <v>138</v>
      </c>
      <c r="B153" s="12" t="s">
        <v>318</v>
      </c>
      <c r="C153" s="383">
        <v>113680</v>
      </c>
      <c r="D153" s="384">
        <f t="shared" si="69"/>
        <v>124229.504</v>
      </c>
      <c r="E153" s="115">
        <v>145825</v>
      </c>
      <c r="F153" s="190">
        <f t="shared" si="70"/>
        <v>153407.9</v>
      </c>
      <c r="G153" s="271">
        <v>141135.26799999998</v>
      </c>
      <c r="H153" s="243">
        <f t="shared" si="63"/>
        <v>148333.16666799999</v>
      </c>
      <c r="I153" s="158">
        <f t="shared" si="64"/>
        <v>141990.19022266666</v>
      </c>
      <c r="K153" s="133">
        <v>138</v>
      </c>
      <c r="L153" s="124" t="s">
        <v>318</v>
      </c>
      <c r="M153" s="122">
        <v>125120</v>
      </c>
      <c r="N153" s="207">
        <v>1.3506571428571428</v>
      </c>
      <c r="O153" s="41">
        <v>55032</v>
      </c>
      <c r="P153" s="146">
        <f t="shared" si="65"/>
        <v>180152</v>
      </c>
      <c r="Q153" s="122">
        <v>125120</v>
      </c>
      <c r="R153" s="207">
        <v>1.3506571428571428</v>
      </c>
      <c r="S153" s="41">
        <v>56506</v>
      </c>
      <c r="T153" s="146">
        <f t="shared" si="66"/>
        <v>181626</v>
      </c>
      <c r="U153" s="122">
        <v>133400</v>
      </c>
      <c r="V153" s="207">
        <v>1.3506571428571428</v>
      </c>
      <c r="W153" s="59">
        <v>49135.267999999982</v>
      </c>
      <c r="X153" s="146">
        <f t="shared" si="67"/>
        <v>182535.26799999998</v>
      </c>
      <c r="Y153" s="55">
        <v>135240</v>
      </c>
      <c r="Z153" s="207">
        <v>1.3506571428571428</v>
      </c>
      <c r="AA153" s="59">
        <v>56014</v>
      </c>
      <c r="AB153" s="399">
        <f t="shared" si="68"/>
        <v>191254</v>
      </c>
      <c r="AC153" s="571">
        <v>238742.438709298</v>
      </c>
      <c r="AD153" s="596">
        <v>1.3506571428571399</v>
      </c>
      <c r="AE153" s="570">
        <v>53053.875268732801</v>
      </c>
      <c r="AF153" s="570">
        <f t="shared" si="57"/>
        <v>291796.31397803081</v>
      </c>
      <c r="AG153" s="404">
        <f t="shared" si="62"/>
        <v>194892.29536678293</v>
      </c>
    </row>
    <row r="154" spans="1:33" x14ac:dyDescent="0.2">
      <c r="A154" s="7">
        <v>139</v>
      </c>
      <c r="B154" s="12" t="s">
        <v>98</v>
      </c>
      <c r="C154" s="383">
        <v>80360</v>
      </c>
      <c r="D154" s="384">
        <f t="shared" si="69"/>
        <v>87817.407999999996</v>
      </c>
      <c r="E154" s="115">
        <v>103075</v>
      </c>
      <c r="F154" s="190">
        <f t="shared" si="70"/>
        <v>108434.9</v>
      </c>
      <c r="G154" s="271">
        <v>54850.400000000001</v>
      </c>
      <c r="H154" s="243">
        <f t="shared" si="63"/>
        <v>57647.770400000001</v>
      </c>
      <c r="I154" s="158">
        <f t="shared" si="64"/>
        <v>84633.359466666661</v>
      </c>
      <c r="K154" s="133">
        <v>139</v>
      </c>
      <c r="L154" s="124" t="s">
        <v>98</v>
      </c>
      <c r="M154" s="266" t="s">
        <v>593</v>
      </c>
      <c r="N154" s="40">
        <v>2.7758857142857143</v>
      </c>
      <c r="O154" s="41">
        <v>61432</v>
      </c>
      <c r="P154" s="146">
        <f>+O154</f>
        <v>61432</v>
      </c>
      <c r="Q154" s="266" t="s">
        <v>593</v>
      </c>
      <c r="R154" s="40">
        <v>2.7758857142857143</v>
      </c>
      <c r="S154" s="41">
        <v>62529</v>
      </c>
      <c r="T154" s="146">
        <f>+S154</f>
        <v>62529</v>
      </c>
      <c r="U154" s="266" t="s">
        <v>593</v>
      </c>
      <c r="V154" s="40">
        <v>2.7758857142857143</v>
      </c>
      <c r="W154" s="59">
        <v>54850.400000000001</v>
      </c>
      <c r="X154" s="146">
        <f>+W154</f>
        <v>54850.400000000001</v>
      </c>
      <c r="Y154" s="266" t="s">
        <v>593</v>
      </c>
      <c r="Z154" s="40">
        <v>2.7758857142857143</v>
      </c>
      <c r="AA154" s="59">
        <v>59238</v>
      </c>
      <c r="AB154" s="399">
        <f>+AA154</f>
        <v>59238</v>
      </c>
      <c r="AC154" s="266" t="s">
        <v>593</v>
      </c>
      <c r="AD154" s="563">
        <v>2.7758857142857098</v>
      </c>
      <c r="AE154" s="570">
        <v>153338.67653427599</v>
      </c>
      <c r="AF154" s="570">
        <f t="shared" si="57"/>
        <v>153338.67653427599</v>
      </c>
      <c r="AG154" s="404">
        <f t="shared" si="62"/>
        <v>79336.906000157105</v>
      </c>
    </row>
    <row r="155" spans="1:33" x14ac:dyDescent="0.2">
      <c r="A155" s="7">
        <v>140</v>
      </c>
      <c r="B155" s="12" t="s">
        <v>368</v>
      </c>
      <c r="C155" s="383">
        <v>76440</v>
      </c>
      <c r="D155" s="384">
        <f t="shared" si="69"/>
        <v>83533.631999999998</v>
      </c>
      <c r="E155" s="266" t="s">
        <v>593</v>
      </c>
      <c r="F155" s="267" t="s">
        <v>593</v>
      </c>
      <c r="G155" s="271">
        <v>121808</v>
      </c>
      <c r="H155" s="243">
        <f t="shared" si="63"/>
        <v>128020.208</v>
      </c>
      <c r="I155" s="158">
        <f t="shared" si="64"/>
        <v>105776.92</v>
      </c>
      <c r="K155" s="133">
        <v>140</v>
      </c>
      <c r="L155" s="124" t="s">
        <v>368</v>
      </c>
      <c r="M155" s="122">
        <v>106650</v>
      </c>
      <c r="N155" s="209">
        <v>5.0004857142857144</v>
      </c>
      <c r="O155" s="41">
        <v>47517</v>
      </c>
      <c r="P155" s="146">
        <f t="shared" si="65"/>
        <v>154167</v>
      </c>
      <c r="Q155" s="122">
        <v>100330</v>
      </c>
      <c r="R155" s="209">
        <v>5.0004857142857144</v>
      </c>
      <c r="S155" s="41">
        <v>49657</v>
      </c>
      <c r="T155" s="146">
        <f t="shared" si="66"/>
        <v>149987</v>
      </c>
      <c r="U155" s="122">
        <v>113760</v>
      </c>
      <c r="V155" s="209">
        <v>5.0004857142857144</v>
      </c>
      <c r="W155" s="59">
        <v>42808</v>
      </c>
      <c r="X155" s="146">
        <f t="shared" si="67"/>
        <v>156568</v>
      </c>
      <c r="Y155" s="55">
        <v>118500</v>
      </c>
      <c r="Z155" s="209">
        <v>5.0004857142857144</v>
      </c>
      <c r="AA155" s="59">
        <v>47517</v>
      </c>
      <c r="AB155" s="399">
        <f t="shared" si="68"/>
        <v>166017</v>
      </c>
      <c r="AC155" s="571">
        <v>460670.18126021902</v>
      </c>
      <c r="AD155" s="598">
        <v>5.00048571428571</v>
      </c>
      <c r="AE155" s="570">
        <v>998118.72606380703</v>
      </c>
      <c r="AF155" s="570">
        <f t="shared" si="57"/>
        <v>1458788.9073240261</v>
      </c>
      <c r="AG155" s="404">
        <f t="shared" si="62"/>
        <v>365217.47122067102</v>
      </c>
    </row>
    <row r="156" spans="1:33" x14ac:dyDescent="0.2">
      <c r="A156" s="7">
        <v>141</v>
      </c>
      <c r="B156" s="12" t="s">
        <v>100</v>
      </c>
      <c r="C156" s="383">
        <v>48020</v>
      </c>
      <c r="D156" s="384">
        <f t="shared" si="69"/>
        <v>52476.256000000001</v>
      </c>
      <c r="E156" s="115">
        <v>61560</v>
      </c>
      <c r="F156" s="190">
        <f t="shared" ref="F156:F163" si="75">+E156*5.2%+E156</f>
        <v>64761.120000000003</v>
      </c>
      <c r="G156" s="271">
        <v>59580.2304</v>
      </c>
      <c r="H156" s="243">
        <f t="shared" si="63"/>
        <v>62618.822150400003</v>
      </c>
      <c r="I156" s="158">
        <f t="shared" si="64"/>
        <v>59952.06605013334</v>
      </c>
      <c r="K156" s="133">
        <v>141</v>
      </c>
      <c r="L156" s="124" t="s">
        <v>100</v>
      </c>
      <c r="M156" s="266" t="s">
        <v>593</v>
      </c>
      <c r="N156" s="40">
        <v>1.2485142857142857</v>
      </c>
      <c r="O156" s="41">
        <v>66730</v>
      </c>
      <c r="P156" s="146">
        <f t="shared" ref="P156:P157" si="76">+O156</f>
        <v>66730</v>
      </c>
      <c r="Q156" s="266" t="s">
        <v>593</v>
      </c>
      <c r="R156" s="40">
        <v>1.2485142857142857</v>
      </c>
      <c r="S156" s="41">
        <v>66730</v>
      </c>
      <c r="T156" s="146">
        <f t="shared" ref="T156:T157" si="77">+S156</f>
        <v>66730</v>
      </c>
      <c r="U156" s="266" t="s">
        <v>593</v>
      </c>
      <c r="V156" s="40">
        <v>1.2485142857142857</v>
      </c>
      <c r="W156" s="59">
        <v>59580.2304</v>
      </c>
      <c r="X156" s="146">
        <f t="shared" ref="X156:X157" si="78">+W156</f>
        <v>59580.2304</v>
      </c>
      <c r="Y156" s="266" t="s">
        <v>593</v>
      </c>
      <c r="Z156" s="40">
        <v>1.2485142857142857</v>
      </c>
      <c r="AA156" s="59">
        <v>67326</v>
      </c>
      <c r="AB156" s="399">
        <f t="shared" ref="AB156:AB157" si="79">+AA156</f>
        <v>67326</v>
      </c>
      <c r="AC156" s="266" t="s">
        <v>593</v>
      </c>
      <c r="AD156" s="563">
        <v>1.2485142857142899</v>
      </c>
      <c r="AE156" s="570">
        <v>101494.854335251</v>
      </c>
      <c r="AF156" s="570">
        <f t="shared" si="57"/>
        <v>101494.854335251</v>
      </c>
      <c r="AG156" s="404">
        <f t="shared" si="62"/>
        <v>70302.191797564054</v>
      </c>
    </row>
    <row r="157" spans="1:33" x14ac:dyDescent="0.2">
      <c r="A157" s="7">
        <v>142</v>
      </c>
      <c r="B157" s="12" t="s">
        <v>101</v>
      </c>
      <c r="C157" s="383">
        <v>93100</v>
      </c>
      <c r="D157" s="384">
        <f t="shared" si="69"/>
        <v>101739.68</v>
      </c>
      <c r="E157" s="115">
        <v>119415</v>
      </c>
      <c r="F157" s="190">
        <f t="shared" si="75"/>
        <v>125624.58</v>
      </c>
      <c r="G157" s="271">
        <v>115574.6136</v>
      </c>
      <c r="H157" s="243">
        <f t="shared" si="63"/>
        <v>121468.9188936</v>
      </c>
      <c r="I157" s="158">
        <f t="shared" si="64"/>
        <v>116277.72629786667</v>
      </c>
      <c r="K157" s="133">
        <v>142</v>
      </c>
      <c r="L157" s="124" t="s">
        <v>101</v>
      </c>
      <c r="M157" s="266" t="s">
        <v>593</v>
      </c>
      <c r="N157" s="40">
        <v>0.95988571428571423</v>
      </c>
      <c r="O157" s="41">
        <v>128288</v>
      </c>
      <c r="P157" s="146">
        <f t="shared" si="76"/>
        <v>128288</v>
      </c>
      <c r="Q157" s="266" t="s">
        <v>593</v>
      </c>
      <c r="R157" s="40">
        <v>0.95988571428571423</v>
      </c>
      <c r="S157" s="41">
        <v>134067</v>
      </c>
      <c r="T157" s="146">
        <f t="shared" si="77"/>
        <v>134067</v>
      </c>
      <c r="U157" s="266" t="s">
        <v>593</v>
      </c>
      <c r="V157" s="40">
        <v>0.95988571428571423</v>
      </c>
      <c r="W157" s="59">
        <v>115574.6136</v>
      </c>
      <c r="X157" s="146">
        <f t="shared" si="78"/>
        <v>115574.6136</v>
      </c>
      <c r="Y157" s="266" t="s">
        <v>593</v>
      </c>
      <c r="Z157" s="40">
        <v>0.95988571428571423</v>
      </c>
      <c r="AA157" s="59">
        <v>131755</v>
      </c>
      <c r="AB157" s="399">
        <f t="shared" si="79"/>
        <v>131755</v>
      </c>
      <c r="AC157" s="266" t="s">
        <v>593</v>
      </c>
      <c r="AD157" s="563">
        <v>0.95988571428571401</v>
      </c>
      <c r="AE157" s="570">
        <v>151302.514333106</v>
      </c>
      <c r="AF157" s="570">
        <f t="shared" si="57"/>
        <v>151302.514333106</v>
      </c>
      <c r="AG157" s="404">
        <f t="shared" si="62"/>
        <v>129544.14237182877</v>
      </c>
    </row>
    <row r="158" spans="1:33" x14ac:dyDescent="0.2">
      <c r="A158" s="7">
        <v>143</v>
      </c>
      <c r="B158" s="12" t="s">
        <v>458</v>
      </c>
      <c r="C158" s="383">
        <v>79380</v>
      </c>
      <c r="D158" s="384">
        <f t="shared" si="69"/>
        <v>86746.464000000007</v>
      </c>
      <c r="E158" s="115">
        <v>101840</v>
      </c>
      <c r="F158" s="190">
        <f t="shared" si="75"/>
        <v>107135.67999999999</v>
      </c>
      <c r="G158" s="271">
        <v>98564.825599999996</v>
      </c>
      <c r="H158" s="243">
        <f t="shared" si="63"/>
        <v>103591.6317056</v>
      </c>
      <c r="I158" s="158">
        <f t="shared" si="64"/>
        <v>99157.925235199989</v>
      </c>
      <c r="K158" s="133">
        <v>143</v>
      </c>
      <c r="L158" s="124" t="s">
        <v>458</v>
      </c>
      <c r="M158" s="122">
        <v>86400</v>
      </c>
      <c r="N158" s="40">
        <v>5.8533714285714282</v>
      </c>
      <c r="O158" s="41">
        <v>38021</v>
      </c>
      <c r="P158" s="146">
        <f t="shared" si="65"/>
        <v>124421</v>
      </c>
      <c r="Q158" s="122">
        <v>82560</v>
      </c>
      <c r="R158" s="40">
        <v>5.8533714285714282</v>
      </c>
      <c r="S158" s="41">
        <v>39404</v>
      </c>
      <c r="T158" s="146">
        <f t="shared" si="66"/>
        <v>121964</v>
      </c>
      <c r="U158" s="122">
        <v>88320</v>
      </c>
      <c r="V158" s="40">
        <v>5.8533714285714282</v>
      </c>
      <c r="W158" s="59">
        <v>34564.825599999996</v>
      </c>
      <c r="X158" s="146">
        <f t="shared" si="67"/>
        <v>122884.8256</v>
      </c>
      <c r="Y158" s="55">
        <v>97280</v>
      </c>
      <c r="Z158" s="40">
        <v>5.8533714285714282</v>
      </c>
      <c r="AA158" s="59">
        <v>38367</v>
      </c>
      <c r="AB158" s="399">
        <f t="shared" si="68"/>
        <v>135647</v>
      </c>
      <c r="AC158" s="571">
        <v>318323.25161239703</v>
      </c>
      <c r="AD158" s="563">
        <v>5.85337142857143</v>
      </c>
      <c r="AE158" s="570">
        <v>37137.712688113003</v>
      </c>
      <c r="AF158" s="570">
        <f t="shared" si="57"/>
        <v>355460.96430051001</v>
      </c>
      <c r="AG158" s="404">
        <f t="shared" si="62"/>
        <v>159922.619189285</v>
      </c>
    </row>
    <row r="159" spans="1:33" x14ac:dyDescent="0.2">
      <c r="A159" s="7">
        <v>144</v>
      </c>
      <c r="B159" s="12" t="s">
        <v>227</v>
      </c>
      <c r="C159" s="383">
        <v>159740</v>
      </c>
      <c r="D159" s="384">
        <f t="shared" si="69"/>
        <v>174563.872</v>
      </c>
      <c r="E159" s="115">
        <v>204820</v>
      </c>
      <c r="F159" s="190">
        <f t="shared" si="75"/>
        <v>215470.64</v>
      </c>
      <c r="G159" s="271">
        <v>198232.98880000002</v>
      </c>
      <c r="H159" s="243">
        <f t="shared" si="63"/>
        <v>208342.87122880001</v>
      </c>
      <c r="I159" s="158">
        <f t="shared" si="64"/>
        <v>199459.12774293334</v>
      </c>
      <c r="K159" s="133">
        <v>144</v>
      </c>
      <c r="L159" s="124" t="s">
        <v>227</v>
      </c>
      <c r="M159" s="122">
        <v>183180</v>
      </c>
      <c r="N159" s="40">
        <v>0.59994285714285711</v>
      </c>
      <c r="O159" s="41">
        <v>76849</v>
      </c>
      <c r="P159" s="146">
        <f t="shared" si="65"/>
        <v>260029</v>
      </c>
      <c r="Q159" s="122">
        <v>162540</v>
      </c>
      <c r="R159" s="40">
        <v>0.59994285714285711</v>
      </c>
      <c r="S159" s="41">
        <v>79618</v>
      </c>
      <c r="T159" s="146">
        <f t="shared" si="66"/>
        <v>242158</v>
      </c>
      <c r="U159" s="122">
        <v>187050</v>
      </c>
      <c r="V159" s="40">
        <v>0.59994285714285711</v>
      </c>
      <c r="W159" s="59">
        <v>69232.988800000021</v>
      </c>
      <c r="X159" s="146">
        <f t="shared" si="67"/>
        <v>256282.98880000002</v>
      </c>
      <c r="Y159" s="55">
        <v>187050</v>
      </c>
      <c r="Z159" s="40">
        <v>0.59994285714285711</v>
      </c>
      <c r="AA159" s="59">
        <v>78926</v>
      </c>
      <c r="AB159" s="399">
        <f t="shared" si="68"/>
        <v>265976</v>
      </c>
      <c r="AC159" s="571">
        <v>876509.40473628999</v>
      </c>
      <c r="AD159" s="563">
        <v>0.599942857142857</v>
      </c>
      <c r="AE159" s="570">
        <v>126742.933478162</v>
      </c>
      <c r="AF159" s="570">
        <f t="shared" si="57"/>
        <v>1003252.338214452</v>
      </c>
      <c r="AG159" s="404">
        <f t="shared" si="62"/>
        <v>371192.90912623092</v>
      </c>
    </row>
    <row r="160" spans="1:33" x14ac:dyDescent="0.2">
      <c r="A160" s="7">
        <v>145</v>
      </c>
      <c r="B160" s="12" t="s">
        <v>228</v>
      </c>
      <c r="C160" s="383">
        <v>124460</v>
      </c>
      <c r="D160" s="384">
        <f t="shared" si="69"/>
        <v>136009.88800000001</v>
      </c>
      <c r="E160" s="115">
        <v>159600</v>
      </c>
      <c r="F160" s="190">
        <f t="shared" si="75"/>
        <v>167899.2</v>
      </c>
      <c r="G160" s="271">
        <v>154467.26400000002</v>
      </c>
      <c r="H160" s="243">
        <f t="shared" si="63"/>
        <v>162345.09446400002</v>
      </c>
      <c r="I160" s="158">
        <f t="shared" si="64"/>
        <v>155418.06082133335</v>
      </c>
      <c r="K160" s="133">
        <v>145</v>
      </c>
      <c r="L160" s="124" t="s">
        <v>228</v>
      </c>
      <c r="M160" s="122">
        <v>144000</v>
      </c>
      <c r="N160" s="40">
        <v>1.5436000000000001</v>
      </c>
      <c r="O160" s="41">
        <v>59914</v>
      </c>
      <c r="P160" s="146">
        <f t="shared" si="65"/>
        <v>203914</v>
      </c>
      <c r="Q160" s="122">
        <v>131000</v>
      </c>
      <c r="R160" s="40">
        <v>1.5436000000000001</v>
      </c>
      <c r="S160" s="41">
        <v>62637</v>
      </c>
      <c r="T160" s="146">
        <f t="shared" si="66"/>
        <v>193637</v>
      </c>
      <c r="U160" s="122">
        <v>144000</v>
      </c>
      <c r="V160" s="40">
        <v>1.5436000000000001</v>
      </c>
      <c r="W160" s="59">
        <v>54467.264000000025</v>
      </c>
      <c r="X160" s="146">
        <f t="shared" si="67"/>
        <v>198467.26400000002</v>
      </c>
      <c r="Y160" s="55">
        <v>145000</v>
      </c>
      <c r="Z160" s="40">
        <v>1.5436000000000001</v>
      </c>
      <c r="AA160" s="59">
        <v>59369</v>
      </c>
      <c r="AB160" s="399">
        <f t="shared" si="68"/>
        <v>204369</v>
      </c>
      <c r="AC160" s="571">
        <v>365000</v>
      </c>
      <c r="AD160" s="563">
        <v>1.5436000000000001</v>
      </c>
      <c r="AE160" s="570">
        <v>125000</v>
      </c>
      <c r="AF160" s="570">
        <f t="shared" si="57"/>
        <v>490000</v>
      </c>
      <c r="AG160" s="404">
        <f t="shared" si="62"/>
        <v>240967.55413688891</v>
      </c>
    </row>
    <row r="161" spans="1:33" x14ac:dyDescent="0.2">
      <c r="A161" s="7">
        <v>146</v>
      </c>
      <c r="B161" s="12" t="s">
        <v>229</v>
      </c>
      <c r="C161" s="383">
        <v>186200</v>
      </c>
      <c r="D161" s="384">
        <f t="shared" si="69"/>
        <v>203479.36</v>
      </c>
      <c r="E161" s="115">
        <v>238830</v>
      </c>
      <c r="F161" s="190">
        <f t="shared" si="75"/>
        <v>251249.16</v>
      </c>
      <c r="G161" s="271">
        <v>231149.22719999999</v>
      </c>
      <c r="H161" s="243">
        <f t="shared" si="63"/>
        <v>242937.8377872</v>
      </c>
      <c r="I161" s="158">
        <f t="shared" si="64"/>
        <v>232555.45259573334</v>
      </c>
      <c r="K161" s="133">
        <v>146</v>
      </c>
      <c r="L161" s="124" t="s">
        <v>229</v>
      </c>
      <c r="M161" s="266" t="s">
        <v>593</v>
      </c>
      <c r="N161" s="40">
        <v>1.2485142857142857</v>
      </c>
      <c r="O161" s="41">
        <v>258887</v>
      </c>
      <c r="P161" s="146">
        <f t="shared" ref="P161:P162" si="80">+O161</f>
        <v>258887</v>
      </c>
      <c r="Q161" s="266" t="s">
        <v>593</v>
      </c>
      <c r="R161" s="40">
        <v>1.2485142857142857</v>
      </c>
      <c r="S161" s="41">
        <v>261199</v>
      </c>
      <c r="T161" s="146">
        <f t="shared" ref="T161:T162" si="81">+S161</f>
        <v>261199</v>
      </c>
      <c r="U161" s="266" t="s">
        <v>593</v>
      </c>
      <c r="V161" s="40">
        <v>1.2485142857142857</v>
      </c>
      <c r="W161" s="59">
        <v>231149.22719999999</v>
      </c>
      <c r="X161" s="146">
        <f t="shared" ref="X161:X162" si="82">+W161</f>
        <v>231149.22719999999</v>
      </c>
      <c r="Y161" s="266" t="s">
        <v>593</v>
      </c>
      <c r="Z161" s="40">
        <v>1.2485142857142857</v>
      </c>
      <c r="AA161" s="59">
        <v>249641</v>
      </c>
      <c r="AB161" s="399">
        <f t="shared" ref="AB161:AB162" si="83">+AA161</f>
        <v>249641</v>
      </c>
      <c r="AC161" s="266" t="s">
        <v>593</v>
      </c>
      <c r="AD161" s="563">
        <v>1.2485142857142899</v>
      </c>
      <c r="AE161" s="570">
        <v>275400</v>
      </c>
      <c r="AF161" s="570">
        <f t="shared" si="57"/>
        <v>275400</v>
      </c>
      <c r="AG161" s="404">
        <f t="shared" si="62"/>
        <v>251471.94663262219</v>
      </c>
    </row>
    <row r="162" spans="1:33" x14ac:dyDescent="0.2">
      <c r="A162" s="7">
        <v>147</v>
      </c>
      <c r="B162" s="12" t="s">
        <v>230</v>
      </c>
      <c r="C162" s="383">
        <v>76440</v>
      </c>
      <c r="D162" s="384">
        <f t="shared" si="69"/>
        <v>83533.631999999998</v>
      </c>
      <c r="E162" s="115">
        <v>98040</v>
      </c>
      <c r="F162" s="190">
        <f t="shared" si="75"/>
        <v>103138.08</v>
      </c>
      <c r="G162" s="271">
        <v>94887.033599999995</v>
      </c>
      <c r="H162" s="243">
        <f t="shared" si="63"/>
        <v>99726.272313599999</v>
      </c>
      <c r="I162" s="158">
        <f t="shared" si="64"/>
        <v>95465.994771199999</v>
      </c>
      <c r="K162" s="133">
        <v>147</v>
      </c>
      <c r="L162" s="124" t="s">
        <v>230</v>
      </c>
      <c r="M162" s="266" t="s">
        <v>593</v>
      </c>
      <c r="N162" s="40">
        <v>0.95988571428571423</v>
      </c>
      <c r="O162" s="41">
        <v>105325</v>
      </c>
      <c r="P162" s="146">
        <f t="shared" si="80"/>
        <v>105325</v>
      </c>
      <c r="Q162" s="266" t="s">
        <v>593</v>
      </c>
      <c r="R162" s="40">
        <v>0.95988571428571423</v>
      </c>
      <c r="S162" s="41">
        <v>109120</v>
      </c>
      <c r="T162" s="146">
        <f t="shared" si="81"/>
        <v>109120</v>
      </c>
      <c r="U162" s="266" t="s">
        <v>593</v>
      </c>
      <c r="V162" s="40">
        <v>0.95988571428571423</v>
      </c>
      <c r="W162" s="59">
        <v>94887.033599999995</v>
      </c>
      <c r="X162" s="146">
        <f t="shared" si="82"/>
        <v>94887.033599999995</v>
      </c>
      <c r="Y162" s="266" t="s">
        <v>593</v>
      </c>
      <c r="Z162" s="40">
        <v>0.95988571428571423</v>
      </c>
      <c r="AA162" s="59">
        <v>106273</v>
      </c>
      <c r="AB162" s="399">
        <f t="shared" si="83"/>
        <v>106273</v>
      </c>
      <c r="AC162" s="266" t="s">
        <v>593</v>
      </c>
      <c r="AD162" s="563">
        <v>0.95988571428571401</v>
      </c>
      <c r="AE162" s="570">
        <v>250000</v>
      </c>
      <c r="AF162" s="570">
        <f t="shared" si="57"/>
        <v>250000</v>
      </c>
      <c r="AG162" s="404">
        <f t="shared" si="62"/>
        <v>126845.1713952</v>
      </c>
    </row>
    <row r="163" spans="1:33" x14ac:dyDescent="0.2">
      <c r="A163" s="7">
        <v>148</v>
      </c>
      <c r="B163" s="13" t="s">
        <v>331</v>
      </c>
      <c r="C163" s="383">
        <v>16660</v>
      </c>
      <c r="D163" s="384">
        <f t="shared" si="69"/>
        <v>18206.047999999999</v>
      </c>
      <c r="E163" s="115">
        <v>21375</v>
      </c>
      <c r="F163" s="190">
        <f t="shared" si="75"/>
        <v>22486.5</v>
      </c>
      <c r="G163" s="271">
        <v>20687.580000000002</v>
      </c>
      <c r="H163" s="243">
        <f t="shared" si="63"/>
        <v>21742.646580000001</v>
      </c>
      <c r="I163" s="158">
        <f t="shared" si="64"/>
        <v>20811.731526666666</v>
      </c>
      <c r="K163" s="133">
        <v>148</v>
      </c>
      <c r="L163" s="206" t="s">
        <v>331</v>
      </c>
      <c r="M163" s="122">
        <v>18720</v>
      </c>
      <c r="N163" s="40">
        <v>5.8533714285714282</v>
      </c>
      <c r="O163" s="41">
        <v>8456</v>
      </c>
      <c r="P163" s="146">
        <f t="shared" si="65"/>
        <v>27176</v>
      </c>
      <c r="Q163" s="122">
        <v>17940</v>
      </c>
      <c r="R163" s="40">
        <v>5.8533714285714282</v>
      </c>
      <c r="S163" s="41">
        <v>8687</v>
      </c>
      <c r="T163" s="146">
        <f t="shared" si="66"/>
        <v>26627</v>
      </c>
      <c r="U163" s="122">
        <v>18460</v>
      </c>
      <c r="V163" s="40">
        <v>5.8533714285714282</v>
      </c>
      <c r="W163" s="59">
        <v>7687.5800000000017</v>
      </c>
      <c r="X163" s="146">
        <f t="shared" si="67"/>
        <v>26147.58</v>
      </c>
      <c r="Y163" s="55">
        <v>19110</v>
      </c>
      <c r="Z163" s="40">
        <v>5.8533714285714282</v>
      </c>
      <c r="AA163" s="59">
        <v>8303</v>
      </c>
      <c r="AB163" s="399">
        <f t="shared" si="68"/>
        <v>27413</v>
      </c>
      <c r="AC163" s="571">
        <v>155062.185195433</v>
      </c>
      <c r="AD163" s="563">
        <v>5.85337142857143</v>
      </c>
      <c r="AE163" s="570">
        <v>37835.173187685701</v>
      </c>
      <c r="AF163" s="570">
        <f t="shared" si="57"/>
        <v>192897.3583831187</v>
      </c>
      <c r="AG163" s="404">
        <f t="shared" si="62"/>
        <v>53512.111651630898</v>
      </c>
    </row>
    <row r="164" spans="1:33" x14ac:dyDescent="0.2">
      <c r="A164" s="7">
        <v>149</v>
      </c>
      <c r="B164" s="13" t="s">
        <v>459</v>
      </c>
      <c r="C164" s="383">
        <v>85710.005393309359</v>
      </c>
      <c r="D164" s="384">
        <f t="shared" si="69"/>
        <v>93663.893893808461</v>
      </c>
      <c r="E164" s="266" t="s">
        <v>593</v>
      </c>
      <c r="F164" s="267" t="s">
        <v>593</v>
      </c>
      <c r="G164" s="271">
        <v>13800</v>
      </c>
      <c r="H164" s="243">
        <f t="shared" si="63"/>
        <v>14503.8</v>
      </c>
      <c r="I164" s="158">
        <f t="shared" si="64"/>
        <v>54083.846946904232</v>
      </c>
      <c r="K164" s="133">
        <v>149</v>
      </c>
      <c r="L164" s="206" t="s">
        <v>459</v>
      </c>
      <c r="M164" s="266" t="s">
        <v>593</v>
      </c>
      <c r="N164" s="40">
        <v>0.9</v>
      </c>
      <c r="O164" s="41">
        <v>15318</v>
      </c>
      <c r="P164" s="146">
        <f>+O164</f>
        <v>15318</v>
      </c>
      <c r="Q164" s="266" t="s">
        <v>593</v>
      </c>
      <c r="R164" s="40">
        <v>0.9</v>
      </c>
      <c r="S164" s="41">
        <v>15594</v>
      </c>
      <c r="T164" s="146">
        <f>+S164</f>
        <v>15594</v>
      </c>
      <c r="U164" s="266" t="s">
        <v>593</v>
      </c>
      <c r="V164" s="40">
        <v>0.9</v>
      </c>
      <c r="W164" s="59">
        <v>13800</v>
      </c>
      <c r="X164" s="146">
        <f>+W164</f>
        <v>13800</v>
      </c>
      <c r="Y164" s="266" t="s">
        <v>593</v>
      </c>
      <c r="Z164" s="40">
        <v>0.9</v>
      </c>
      <c r="AA164" s="59">
        <v>15732</v>
      </c>
      <c r="AB164" s="399">
        <f>+AA164</f>
        <v>15732</v>
      </c>
      <c r="AC164" s="571">
        <v>380000</v>
      </c>
      <c r="AD164" s="563">
        <v>0.9</v>
      </c>
      <c r="AE164" s="570">
        <v>130000</v>
      </c>
      <c r="AF164" s="570">
        <f t="shared" si="57"/>
        <v>510000</v>
      </c>
      <c r="AG164" s="404">
        <f t="shared" si="62"/>
        <v>104087.9744911507</v>
      </c>
    </row>
    <row r="165" spans="1:33" x14ac:dyDescent="0.2">
      <c r="A165" s="7">
        <v>150</v>
      </c>
      <c r="B165" s="13" t="s">
        <v>460</v>
      </c>
      <c r="C165" s="383">
        <v>60760</v>
      </c>
      <c r="D165" s="384">
        <f t="shared" si="69"/>
        <v>66398.528000000006</v>
      </c>
      <c r="E165" s="115">
        <v>77995</v>
      </c>
      <c r="F165" s="190">
        <f t="shared" ref="F165:F171" si="84">+E165*5.2%+E165</f>
        <v>82050.740000000005</v>
      </c>
      <c r="G165" s="271">
        <v>75486.680800000002</v>
      </c>
      <c r="H165" s="243">
        <f t="shared" si="63"/>
        <v>79336.501520799997</v>
      </c>
      <c r="I165" s="158">
        <f t="shared" si="64"/>
        <v>75928.589840266664</v>
      </c>
      <c r="K165" s="133">
        <v>150</v>
      </c>
      <c r="L165" s="206" t="s">
        <v>460</v>
      </c>
      <c r="M165" s="122">
        <v>68600</v>
      </c>
      <c r="N165" s="40">
        <v>1.5436000000000001</v>
      </c>
      <c r="O165" s="41">
        <v>29665</v>
      </c>
      <c r="P165" s="146">
        <f t="shared" si="65"/>
        <v>98265</v>
      </c>
      <c r="Q165" s="122">
        <v>63700</v>
      </c>
      <c r="R165" s="40">
        <v>1.5436000000000001</v>
      </c>
      <c r="S165" s="41">
        <v>29930</v>
      </c>
      <c r="T165" s="146">
        <f t="shared" si="66"/>
        <v>93630</v>
      </c>
      <c r="U165" s="122">
        <v>69580</v>
      </c>
      <c r="V165" s="40">
        <v>1.5436000000000001</v>
      </c>
      <c r="W165" s="59">
        <v>26486.680800000002</v>
      </c>
      <c r="X165" s="146">
        <f t="shared" si="67"/>
        <v>96066.680800000002</v>
      </c>
      <c r="Y165" s="55">
        <v>74480</v>
      </c>
      <c r="Z165" s="40">
        <v>1.5436000000000001</v>
      </c>
      <c r="AA165" s="59">
        <v>29135</v>
      </c>
      <c r="AB165" s="399">
        <f t="shared" si="68"/>
        <v>103615</v>
      </c>
      <c r="AC165" s="571">
        <v>159161.62580619799</v>
      </c>
      <c r="AD165" s="563">
        <v>1.5436000000000001</v>
      </c>
      <c r="AE165" s="570">
        <v>31832.3251612397</v>
      </c>
      <c r="AF165" s="570">
        <f t="shared" si="57"/>
        <v>190993.9509674377</v>
      </c>
      <c r="AG165" s="404">
        <f t="shared" si="62"/>
        <v>109749.87026795074</v>
      </c>
    </row>
    <row r="166" spans="1:33" x14ac:dyDescent="0.2">
      <c r="A166" s="7">
        <v>151</v>
      </c>
      <c r="B166" s="13" t="s">
        <v>301</v>
      </c>
      <c r="C166" s="383">
        <v>79380</v>
      </c>
      <c r="D166" s="384">
        <f t="shared" si="69"/>
        <v>86746.464000000007</v>
      </c>
      <c r="E166" s="115">
        <v>101840</v>
      </c>
      <c r="F166" s="190">
        <f t="shared" si="84"/>
        <v>107135.67999999999</v>
      </c>
      <c r="G166" s="271">
        <v>98564.825599999996</v>
      </c>
      <c r="H166" s="243">
        <f t="shared" si="63"/>
        <v>103591.6317056</v>
      </c>
      <c r="I166" s="158">
        <f t="shared" si="64"/>
        <v>99157.925235199989</v>
      </c>
      <c r="K166" s="133">
        <v>151</v>
      </c>
      <c r="L166" s="206" t="s">
        <v>301</v>
      </c>
      <c r="M166" s="122">
        <v>87040</v>
      </c>
      <c r="N166" s="40">
        <v>7.3158857142857139</v>
      </c>
      <c r="O166" s="41">
        <v>38021</v>
      </c>
      <c r="P166" s="146">
        <f t="shared" si="65"/>
        <v>125061</v>
      </c>
      <c r="Q166" s="122">
        <v>88320</v>
      </c>
      <c r="R166" s="40">
        <v>7.3158857142857139</v>
      </c>
      <c r="S166" s="41">
        <v>39750</v>
      </c>
      <c r="T166" s="146">
        <f t="shared" si="66"/>
        <v>128070</v>
      </c>
      <c r="U166" s="122">
        <v>90880</v>
      </c>
      <c r="V166" s="40">
        <v>7.3158857142857139</v>
      </c>
      <c r="W166" s="59">
        <v>34564.825599999996</v>
      </c>
      <c r="X166" s="146">
        <f t="shared" si="67"/>
        <v>125444.8256</v>
      </c>
      <c r="Y166" s="55">
        <v>95360</v>
      </c>
      <c r="Z166" s="40">
        <v>7.3158857142857139</v>
      </c>
      <c r="AA166" s="59">
        <v>37676</v>
      </c>
      <c r="AB166" s="399">
        <f t="shared" si="68"/>
        <v>133036</v>
      </c>
      <c r="AC166" s="571">
        <v>154998.803578222</v>
      </c>
      <c r="AD166" s="563">
        <v>7.3158857142857103</v>
      </c>
      <c r="AE166" s="570">
        <v>173456.45927038099</v>
      </c>
      <c r="AF166" s="570">
        <f t="shared" si="57"/>
        <v>328455.26284860296</v>
      </c>
      <c r="AG166" s="404">
        <f t="shared" si="62"/>
        <v>156537.50228063381</v>
      </c>
    </row>
    <row r="167" spans="1:33" x14ac:dyDescent="0.2">
      <c r="A167" s="7">
        <v>152</v>
      </c>
      <c r="B167" s="13" t="s">
        <v>302</v>
      </c>
      <c r="C167" s="383">
        <v>200900</v>
      </c>
      <c r="D167" s="384">
        <f t="shared" si="69"/>
        <v>219543.52</v>
      </c>
      <c r="E167" s="115">
        <v>257735</v>
      </c>
      <c r="F167" s="190">
        <f t="shared" si="84"/>
        <v>271137.21999999997</v>
      </c>
      <c r="G167" s="271">
        <v>249446.24239999999</v>
      </c>
      <c r="H167" s="243">
        <f t="shared" si="63"/>
        <v>262168.00076239998</v>
      </c>
      <c r="I167" s="158">
        <f t="shared" si="64"/>
        <v>250949.58025413333</v>
      </c>
      <c r="K167" s="133">
        <v>152</v>
      </c>
      <c r="L167" s="206" t="s">
        <v>302</v>
      </c>
      <c r="M167" s="122">
        <v>234900</v>
      </c>
      <c r="N167" s="40">
        <v>2.7758857142857143</v>
      </c>
      <c r="O167" s="41">
        <v>97065</v>
      </c>
      <c r="P167" s="146">
        <f t="shared" si="65"/>
        <v>331965</v>
      </c>
      <c r="Q167" s="122">
        <v>221940</v>
      </c>
      <c r="R167" s="40">
        <v>2.7758857142857143</v>
      </c>
      <c r="S167" s="41">
        <v>100563</v>
      </c>
      <c r="T167" s="146">
        <f t="shared" si="66"/>
        <v>322503</v>
      </c>
      <c r="U167" s="122">
        <v>239760</v>
      </c>
      <c r="V167" s="40">
        <v>2.7758857142857143</v>
      </c>
      <c r="W167" s="59">
        <v>87446.242399999988</v>
      </c>
      <c r="X167" s="146">
        <f t="shared" si="67"/>
        <v>327206.24239999999</v>
      </c>
      <c r="Y167" s="55">
        <v>238140</v>
      </c>
      <c r="Z167" s="40">
        <v>2.7758857142857143</v>
      </c>
      <c r="AA167" s="59">
        <v>97065</v>
      </c>
      <c r="AB167" s="399">
        <f t="shared" si="68"/>
        <v>335205</v>
      </c>
      <c r="AC167" s="571">
        <v>196299.338494311</v>
      </c>
      <c r="AD167" s="563">
        <v>2.7758857142857098</v>
      </c>
      <c r="AE167" s="570">
        <v>37137.712688113003</v>
      </c>
      <c r="AF167" s="570">
        <f t="shared" si="57"/>
        <v>233437.05118242401</v>
      </c>
      <c r="AG167" s="404">
        <f t="shared" si="62"/>
        <v>300210.97897275951</v>
      </c>
    </row>
    <row r="168" spans="1:33" x14ac:dyDescent="0.2">
      <c r="A168" s="7">
        <v>153</v>
      </c>
      <c r="B168" s="13" t="s">
        <v>461</v>
      </c>
      <c r="C168" s="383">
        <v>110740</v>
      </c>
      <c r="D168" s="384">
        <f t="shared" si="69"/>
        <v>121016.67199999999</v>
      </c>
      <c r="E168" s="115">
        <v>142025</v>
      </c>
      <c r="F168" s="190">
        <f t="shared" si="84"/>
        <v>149410.29999999999</v>
      </c>
      <c r="G168" s="271">
        <v>137457.476</v>
      </c>
      <c r="H168" s="243">
        <f t="shared" si="63"/>
        <v>144467.80727600001</v>
      </c>
      <c r="I168" s="158">
        <f t="shared" si="64"/>
        <v>138298.25975866665</v>
      </c>
      <c r="K168" s="133">
        <v>153</v>
      </c>
      <c r="L168" s="206" t="s">
        <v>461</v>
      </c>
      <c r="M168" s="123">
        <v>128160</v>
      </c>
      <c r="N168" s="40">
        <v>6.38</v>
      </c>
      <c r="O168" s="41">
        <v>54272</v>
      </c>
      <c r="P168" s="146">
        <f t="shared" si="65"/>
        <v>182432</v>
      </c>
      <c r="Q168" s="123">
        <v>120150</v>
      </c>
      <c r="R168" s="40">
        <v>6.38</v>
      </c>
      <c r="S168" s="41">
        <v>55726</v>
      </c>
      <c r="T168" s="146">
        <f t="shared" si="66"/>
        <v>175876</v>
      </c>
      <c r="U168" s="123">
        <v>123710</v>
      </c>
      <c r="V168" s="40">
        <v>6.38</v>
      </c>
      <c r="W168" s="59">
        <v>48457.475999999995</v>
      </c>
      <c r="X168" s="146">
        <f t="shared" si="67"/>
        <v>172167.476</v>
      </c>
      <c r="Y168" s="55">
        <v>134390</v>
      </c>
      <c r="Z168" s="40">
        <v>6.38</v>
      </c>
      <c r="AA168" s="59">
        <v>54757</v>
      </c>
      <c r="AB168" s="399">
        <f t="shared" si="68"/>
        <v>189147</v>
      </c>
      <c r="AC168" s="571">
        <v>612000</v>
      </c>
      <c r="AD168" s="563">
        <v>6.38</v>
      </c>
      <c r="AE168" s="570">
        <v>122400</v>
      </c>
      <c r="AF168" s="570">
        <f t="shared" si="57"/>
        <v>734400</v>
      </c>
      <c r="AG168" s="404">
        <f t="shared" si="62"/>
        <v>265386.78929311113</v>
      </c>
    </row>
    <row r="169" spans="1:33" x14ac:dyDescent="0.2">
      <c r="A169" s="7">
        <v>154</v>
      </c>
      <c r="B169" s="13" t="s">
        <v>303</v>
      </c>
      <c r="C169" s="383">
        <v>82320</v>
      </c>
      <c r="D169" s="384">
        <f t="shared" si="69"/>
        <v>89959.296000000002</v>
      </c>
      <c r="E169" s="115">
        <v>105545</v>
      </c>
      <c r="F169" s="190">
        <f t="shared" si="84"/>
        <v>111033.34</v>
      </c>
      <c r="G169" s="271">
        <v>102150.6728</v>
      </c>
      <c r="H169" s="243">
        <f t="shared" si="63"/>
        <v>107360.3571128</v>
      </c>
      <c r="I169" s="158">
        <f t="shared" si="64"/>
        <v>102784.3310376</v>
      </c>
      <c r="K169" s="133">
        <v>154</v>
      </c>
      <c r="L169" s="206" t="s">
        <v>303</v>
      </c>
      <c r="M169" s="122">
        <v>95700</v>
      </c>
      <c r="N169" s="40">
        <v>4.38</v>
      </c>
      <c r="O169" s="41">
        <v>40127</v>
      </c>
      <c r="P169" s="146">
        <f t="shared" si="65"/>
        <v>135827</v>
      </c>
      <c r="Q169" s="122">
        <v>83160</v>
      </c>
      <c r="R169" s="40">
        <v>4.38</v>
      </c>
      <c r="S169" s="41">
        <v>40850</v>
      </c>
      <c r="T169" s="146">
        <f t="shared" si="66"/>
        <v>124010</v>
      </c>
      <c r="U169" s="122">
        <v>93720</v>
      </c>
      <c r="V169" s="40">
        <v>4.38</v>
      </c>
      <c r="W169" s="59">
        <v>36150.6728</v>
      </c>
      <c r="X169" s="146">
        <f t="shared" si="67"/>
        <v>129870.6728</v>
      </c>
      <c r="Y169" s="55">
        <v>95700</v>
      </c>
      <c r="Z169" s="40">
        <v>4.38</v>
      </c>
      <c r="AA169" s="59">
        <v>39766</v>
      </c>
      <c r="AB169" s="399">
        <f t="shared" si="68"/>
        <v>135466</v>
      </c>
      <c r="AC169" s="571">
        <v>220000</v>
      </c>
      <c r="AD169" s="563">
        <v>4.38</v>
      </c>
      <c r="AE169" s="570">
        <v>125000</v>
      </c>
      <c r="AF169" s="570">
        <f t="shared" si="57"/>
        <v>345000</v>
      </c>
      <c r="AG169" s="404">
        <f t="shared" si="62"/>
        <v>162159.66730626667</v>
      </c>
    </row>
    <row r="170" spans="1:33" x14ac:dyDescent="0.2">
      <c r="A170" s="7">
        <v>155</v>
      </c>
      <c r="B170" s="13" t="s">
        <v>304</v>
      </c>
      <c r="C170" s="383">
        <v>190120</v>
      </c>
      <c r="D170" s="384">
        <f t="shared" si="69"/>
        <v>207763.136</v>
      </c>
      <c r="E170" s="115">
        <v>243865</v>
      </c>
      <c r="F170" s="190">
        <f t="shared" si="84"/>
        <v>256545.98</v>
      </c>
      <c r="G170" s="271">
        <v>236022.30160000001</v>
      </c>
      <c r="H170" s="243">
        <f t="shared" si="63"/>
        <v>248059.43898160002</v>
      </c>
      <c r="I170" s="158">
        <f t="shared" si="64"/>
        <v>237456.18499386669</v>
      </c>
      <c r="K170" s="133">
        <v>155</v>
      </c>
      <c r="L170" s="206" t="s">
        <v>304</v>
      </c>
      <c r="M170" s="122">
        <v>220320</v>
      </c>
      <c r="N170" s="40">
        <v>8.5</v>
      </c>
      <c r="O170" s="41">
        <v>92985</v>
      </c>
      <c r="P170" s="146">
        <f t="shared" si="65"/>
        <v>313305</v>
      </c>
      <c r="Q170" s="122">
        <v>198900</v>
      </c>
      <c r="R170" s="40">
        <v>8.5</v>
      </c>
      <c r="S170" s="41">
        <v>92985</v>
      </c>
      <c r="T170" s="146">
        <f t="shared" si="66"/>
        <v>291885</v>
      </c>
      <c r="U170" s="122">
        <v>227970</v>
      </c>
      <c r="V170" s="40">
        <v>8.5</v>
      </c>
      <c r="W170" s="59">
        <v>83022.301600000006</v>
      </c>
      <c r="X170" s="146">
        <f t="shared" si="67"/>
        <v>310992.30160000001</v>
      </c>
      <c r="Y170" s="55">
        <v>229500</v>
      </c>
      <c r="Z170" s="40">
        <v>8.5</v>
      </c>
      <c r="AA170" s="59">
        <v>93815</v>
      </c>
      <c r="AB170" s="399">
        <f t="shared" si="68"/>
        <v>323315</v>
      </c>
      <c r="AC170" s="571">
        <v>886302.80590652802</v>
      </c>
      <c r="AD170" s="563">
        <v>8.5</v>
      </c>
      <c r="AE170" s="570">
        <v>1107919.3132213701</v>
      </c>
      <c r="AF170" s="570">
        <f t="shared" si="57"/>
        <v>1994222.119127898</v>
      </c>
      <c r="AG170" s="404">
        <f t="shared" si="62"/>
        <v>578529.26762029412</v>
      </c>
    </row>
    <row r="171" spans="1:33" x14ac:dyDescent="0.2">
      <c r="A171" s="7">
        <v>156</v>
      </c>
      <c r="B171" s="13" t="s">
        <v>462</v>
      </c>
      <c r="C171" s="383">
        <v>198940</v>
      </c>
      <c r="D171" s="384">
        <f t="shared" si="69"/>
        <v>217401.63199999998</v>
      </c>
      <c r="E171" s="115">
        <v>255170</v>
      </c>
      <c r="F171" s="190">
        <f t="shared" si="84"/>
        <v>268438.84000000003</v>
      </c>
      <c r="G171" s="271">
        <v>246963.73280000003</v>
      </c>
      <c r="H171" s="243">
        <f t="shared" si="63"/>
        <v>259558.88317280004</v>
      </c>
      <c r="I171" s="158">
        <f t="shared" si="64"/>
        <v>248466.45172426666</v>
      </c>
      <c r="K171" s="133">
        <v>156</v>
      </c>
      <c r="L171" s="206" t="s">
        <v>462</v>
      </c>
      <c r="M171" s="122">
        <v>223790</v>
      </c>
      <c r="N171" s="40">
        <v>1.2485142857142857</v>
      </c>
      <c r="O171" s="41">
        <v>95420</v>
      </c>
      <c r="P171" s="146">
        <f t="shared" si="65"/>
        <v>319210</v>
      </c>
      <c r="Q171" s="122">
        <v>210910</v>
      </c>
      <c r="R171" s="40">
        <v>1.2485142857142857</v>
      </c>
      <c r="S171" s="41">
        <v>99718</v>
      </c>
      <c r="T171" s="146">
        <f t="shared" si="66"/>
        <v>310628</v>
      </c>
      <c r="U171" s="122">
        <v>228620</v>
      </c>
      <c r="V171" s="40">
        <v>1.2485142857142857</v>
      </c>
      <c r="W171" s="59">
        <v>85963.732800000027</v>
      </c>
      <c r="X171" s="146">
        <f t="shared" si="67"/>
        <v>314583.7328</v>
      </c>
      <c r="Y171" s="55">
        <v>244720</v>
      </c>
      <c r="Z171" s="40">
        <v>1.2485142857142857</v>
      </c>
      <c r="AA171" s="59">
        <v>96279</v>
      </c>
      <c r="AB171" s="399">
        <f t="shared" si="68"/>
        <v>340999</v>
      </c>
      <c r="AC171" s="571">
        <v>1465745.70847894</v>
      </c>
      <c r="AD171" s="563">
        <v>1.2485142857142899</v>
      </c>
      <c r="AE171" s="570">
        <v>1559150.2721400801</v>
      </c>
      <c r="AF171" s="570">
        <f t="shared" si="57"/>
        <v>3024895.9806190198</v>
      </c>
      <c r="AG171" s="404">
        <f t="shared" si="62"/>
        <v>759797.1941905478</v>
      </c>
    </row>
    <row r="172" spans="1:33" x14ac:dyDescent="0.2">
      <c r="A172" s="7">
        <v>157</v>
      </c>
      <c r="B172" s="13" t="s">
        <v>313</v>
      </c>
      <c r="C172" s="383">
        <v>19600</v>
      </c>
      <c r="D172" s="384">
        <f t="shared" si="69"/>
        <v>21418.880000000001</v>
      </c>
      <c r="E172" s="266" t="s">
        <v>593</v>
      </c>
      <c r="F172" s="267" t="s">
        <v>593</v>
      </c>
      <c r="G172" s="347" t="s">
        <v>593</v>
      </c>
      <c r="H172" s="267" t="s">
        <v>593</v>
      </c>
      <c r="I172" s="158">
        <f t="shared" si="64"/>
        <v>21418.880000000001</v>
      </c>
      <c r="K172" s="133">
        <v>157</v>
      </c>
      <c r="L172" s="206" t="s">
        <v>313</v>
      </c>
      <c r="M172" s="123">
        <v>331200</v>
      </c>
      <c r="N172" s="40">
        <v>1.2485142857142857</v>
      </c>
      <c r="O172" s="41">
        <v>104500</v>
      </c>
      <c r="P172" s="146">
        <f t="shared" si="65"/>
        <v>435700</v>
      </c>
      <c r="Q172" s="123">
        <v>321600</v>
      </c>
      <c r="R172" s="40">
        <v>1.2485142857142857</v>
      </c>
      <c r="S172" s="41">
        <v>108300</v>
      </c>
      <c r="T172" s="146">
        <f t="shared" si="66"/>
        <v>429900</v>
      </c>
      <c r="U172" s="123">
        <v>340800</v>
      </c>
      <c r="V172" s="40">
        <v>1.2485142857142857</v>
      </c>
      <c r="W172" s="59">
        <v>95000</v>
      </c>
      <c r="X172" s="146">
        <f t="shared" si="67"/>
        <v>435800</v>
      </c>
      <c r="Y172" s="55">
        <v>360000</v>
      </c>
      <c r="Z172" s="40">
        <v>1.2485142857142857</v>
      </c>
      <c r="AA172" s="59">
        <v>108300</v>
      </c>
      <c r="AB172" s="399">
        <f t="shared" si="68"/>
        <v>468300</v>
      </c>
      <c r="AC172" s="571">
        <v>301714.72292643</v>
      </c>
      <c r="AD172" s="563">
        <v>1.2485142857142899</v>
      </c>
      <c r="AE172" s="570">
        <v>547373.15853319503</v>
      </c>
      <c r="AF172" s="570">
        <f t="shared" si="57"/>
        <v>849087.88145962497</v>
      </c>
      <c r="AG172" s="404">
        <f t="shared" si="62"/>
        <v>440034.46024327079</v>
      </c>
    </row>
    <row r="173" spans="1:33" x14ac:dyDescent="0.2">
      <c r="A173" s="7">
        <v>158</v>
      </c>
      <c r="B173" s="13" t="s">
        <v>532</v>
      </c>
      <c r="C173" s="266" t="s">
        <v>593</v>
      </c>
      <c r="D173" s="267" t="s">
        <v>593</v>
      </c>
      <c r="E173" s="266" t="s">
        <v>593</v>
      </c>
      <c r="F173" s="267" t="s">
        <v>593</v>
      </c>
      <c r="G173" s="347" t="s">
        <v>593</v>
      </c>
      <c r="H173" s="267" t="s">
        <v>593</v>
      </c>
      <c r="I173" s="345" t="s">
        <v>593</v>
      </c>
      <c r="K173" s="133">
        <v>158</v>
      </c>
      <c r="L173" s="206" t="s">
        <v>532</v>
      </c>
      <c r="M173" s="122">
        <v>110760</v>
      </c>
      <c r="N173" s="40">
        <v>1.2485142857142857</v>
      </c>
      <c r="O173" s="41">
        <v>46491</v>
      </c>
      <c r="P173" s="146">
        <f t="shared" si="65"/>
        <v>157251</v>
      </c>
      <c r="Q173" s="122">
        <v>99840</v>
      </c>
      <c r="R173" s="40">
        <v>1.2485142857142857</v>
      </c>
      <c r="S173" s="41">
        <v>46491</v>
      </c>
      <c r="T173" s="146">
        <f t="shared" si="66"/>
        <v>146331</v>
      </c>
      <c r="U173" s="122">
        <v>113100</v>
      </c>
      <c r="V173" s="40">
        <v>1.2485142857142857</v>
      </c>
      <c r="W173" s="59">
        <v>41509.839999999997</v>
      </c>
      <c r="X173" s="146">
        <f t="shared" si="67"/>
        <v>154609.84</v>
      </c>
      <c r="Y173" s="55">
        <v>117780</v>
      </c>
      <c r="Z173" s="40">
        <v>1.2485142857142857</v>
      </c>
      <c r="AA173" s="59">
        <v>46906</v>
      </c>
      <c r="AB173" s="399">
        <f t="shared" si="68"/>
        <v>164686</v>
      </c>
      <c r="AC173" s="571">
        <v>848602.965479351</v>
      </c>
      <c r="AD173" s="563">
        <v>1.2485142857142899</v>
      </c>
      <c r="AE173" s="570">
        <v>121924.041306871</v>
      </c>
      <c r="AF173" s="570">
        <f t="shared" si="57"/>
        <v>970527.00678622199</v>
      </c>
      <c r="AG173" s="404">
        <f t="shared" si="62"/>
        <v>318680.96935724438</v>
      </c>
    </row>
    <row r="174" spans="1:33" x14ac:dyDescent="0.2">
      <c r="A174" s="7">
        <v>159</v>
      </c>
      <c r="B174" s="13" t="s">
        <v>317</v>
      </c>
      <c r="C174" s="266" t="s">
        <v>593</v>
      </c>
      <c r="D174" s="267" t="s">
        <v>593</v>
      </c>
      <c r="E174" s="266" t="s">
        <v>593</v>
      </c>
      <c r="F174" s="267" t="s">
        <v>593</v>
      </c>
      <c r="G174" s="271">
        <v>2042898.64</v>
      </c>
      <c r="H174" s="243">
        <f t="shared" si="63"/>
        <v>2147086.47064</v>
      </c>
      <c r="I174" s="158">
        <f t="shared" si="64"/>
        <v>2147086.47064</v>
      </c>
      <c r="K174" s="133">
        <v>159</v>
      </c>
      <c r="L174" s="206" t="s">
        <v>317</v>
      </c>
      <c r="M174" s="122">
        <v>1832640</v>
      </c>
      <c r="N174" s="40">
        <v>0.41675675675675677</v>
      </c>
      <c r="O174" s="41">
        <v>793537</v>
      </c>
      <c r="P174" s="146">
        <f t="shared" si="65"/>
        <v>2626177</v>
      </c>
      <c r="Q174" s="122">
        <v>1660000</v>
      </c>
      <c r="R174" s="40">
        <v>0.41675675675675677</v>
      </c>
      <c r="S174" s="41">
        <v>829282</v>
      </c>
      <c r="T174" s="146">
        <f t="shared" si="66"/>
        <v>2489282</v>
      </c>
      <c r="U174" s="122">
        <v>1952160</v>
      </c>
      <c r="V174" s="40">
        <v>0.41675675675675677</v>
      </c>
      <c r="W174" s="59">
        <v>714898.6399999999</v>
      </c>
      <c r="X174" s="146">
        <f t="shared" si="67"/>
        <v>2667058.6399999997</v>
      </c>
      <c r="Y174" s="55">
        <v>1952160</v>
      </c>
      <c r="Z174" s="40">
        <v>0.41675675675675677</v>
      </c>
      <c r="AA174" s="59">
        <v>800686</v>
      </c>
      <c r="AB174" s="399">
        <f t="shared" si="68"/>
        <v>2752846</v>
      </c>
      <c r="AC174" s="571">
        <v>622308.841351524</v>
      </c>
      <c r="AD174" s="563">
        <v>0.416756756756757</v>
      </c>
      <c r="AE174" s="570">
        <v>37467.841409164401</v>
      </c>
      <c r="AF174" s="570">
        <f t="shared" si="57"/>
        <v>659776.68276068836</v>
      </c>
      <c r="AG174" s="404">
        <f t="shared" si="62"/>
        <v>2223704.4655667813</v>
      </c>
    </row>
    <row r="175" spans="1:33" x14ac:dyDescent="0.2">
      <c r="A175" s="7">
        <v>160</v>
      </c>
      <c r="B175" s="13" t="s">
        <v>314</v>
      </c>
      <c r="C175" s="266" t="s">
        <v>593</v>
      </c>
      <c r="D175" s="267" t="s">
        <v>593</v>
      </c>
      <c r="E175" s="266" t="s">
        <v>593</v>
      </c>
      <c r="F175" s="267" t="s">
        <v>593</v>
      </c>
      <c r="G175" s="271">
        <v>2197610.44</v>
      </c>
      <c r="H175" s="243">
        <f t="shared" si="63"/>
        <v>2309688.5724399998</v>
      </c>
      <c r="I175" s="158">
        <f t="shared" si="64"/>
        <v>2309688.5724399998</v>
      </c>
      <c r="K175" s="133">
        <v>160</v>
      </c>
      <c r="L175" s="206" t="s">
        <v>314</v>
      </c>
      <c r="M175" s="122">
        <v>1767550</v>
      </c>
      <c r="N175" s="40">
        <v>0.28000000000000003</v>
      </c>
      <c r="O175" s="41">
        <v>721556</v>
      </c>
      <c r="P175" s="146">
        <f t="shared" si="65"/>
        <v>2489106</v>
      </c>
      <c r="Q175" s="122">
        <v>1621270</v>
      </c>
      <c r="R175" s="40">
        <v>0.28000000000000003</v>
      </c>
      <c r="S175" s="41">
        <v>760914</v>
      </c>
      <c r="T175" s="146">
        <f t="shared" si="66"/>
        <v>2382184</v>
      </c>
      <c r="U175" s="122">
        <v>1743170</v>
      </c>
      <c r="V175" s="40">
        <v>0.28000000000000003</v>
      </c>
      <c r="W175" s="59">
        <v>655960</v>
      </c>
      <c r="X175" s="146">
        <f t="shared" si="67"/>
        <v>2399130</v>
      </c>
      <c r="Y175" s="55">
        <v>1852880</v>
      </c>
      <c r="Z175" s="40">
        <v>0.28000000000000003</v>
      </c>
      <c r="AA175" s="59">
        <v>741235</v>
      </c>
      <c r="AB175" s="399">
        <f t="shared" si="68"/>
        <v>2594115</v>
      </c>
      <c r="AC175" s="571">
        <v>3636869.8520543599</v>
      </c>
      <c r="AD175" s="563">
        <v>0.28000000000000003</v>
      </c>
      <c r="AE175" s="570">
        <v>122845.38166939199</v>
      </c>
      <c r="AF175" s="570">
        <f t="shared" si="57"/>
        <v>3759715.2337237517</v>
      </c>
      <c r="AG175" s="404">
        <f t="shared" si="62"/>
        <v>2655656.4676939589</v>
      </c>
    </row>
    <row r="176" spans="1:33" x14ac:dyDescent="0.2">
      <c r="A176" s="7">
        <v>161</v>
      </c>
      <c r="B176" s="30" t="s">
        <v>405</v>
      </c>
      <c r="C176" s="266" t="s">
        <v>593</v>
      </c>
      <c r="D176" s="267" t="s">
        <v>593</v>
      </c>
      <c r="E176" s="266" t="s">
        <v>593</v>
      </c>
      <c r="F176" s="267" t="s">
        <v>593</v>
      </c>
      <c r="G176" s="271">
        <v>283011.06240000005</v>
      </c>
      <c r="H176" s="243">
        <f t="shared" si="63"/>
        <v>297444.62658240006</v>
      </c>
      <c r="I176" s="158">
        <f t="shared" si="64"/>
        <v>297444.62658240006</v>
      </c>
      <c r="K176" s="133">
        <v>161</v>
      </c>
      <c r="L176" s="211" t="s">
        <v>405</v>
      </c>
      <c r="M176" s="122">
        <v>259440</v>
      </c>
      <c r="N176" s="40">
        <v>0.28000000000000003</v>
      </c>
      <c r="O176" s="219">
        <v>110892</v>
      </c>
      <c r="P176" s="146">
        <f t="shared" si="65"/>
        <v>370332</v>
      </c>
      <c r="Q176" s="126">
        <v>253920</v>
      </c>
      <c r="R176" s="40">
        <v>0.28000000000000003</v>
      </c>
      <c r="S176" s="122">
        <v>111883</v>
      </c>
      <c r="T176" s="146">
        <f t="shared" si="66"/>
        <v>365803</v>
      </c>
      <c r="U176" s="122">
        <v>253920</v>
      </c>
      <c r="V176" s="40">
        <v>0.28000000000000003</v>
      </c>
      <c r="W176" s="60">
        <v>99011.062400000053</v>
      </c>
      <c r="X176" s="146">
        <f t="shared" si="67"/>
        <v>352931.06240000005</v>
      </c>
      <c r="Y176" s="352">
        <v>272320</v>
      </c>
      <c r="Z176" s="40">
        <v>0.28000000000000003</v>
      </c>
      <c r="AA176" s="60">
        <v>106932</v>
      </c>
      <c r="AB176" s="399">
        <f t="shared" si="68"/>
        <v>379252</v>
      </c>
      <c r="AC176" s="584">
        <v>469883.58488542301</v>
      </c>
      <c r="AD176" s="563">
        <v>0.28000000000000003</v>
      </c>
      <c r="AE176" s="572">
        <v>1018081.10058508</v>
      </c>
      <c r="AF176" s="584">
        <f t="shared" si="57"/>
        <v>1487964.6854705031</v>
      </c>
      <c r="AG176" s="404">
        <f t="shared" si="62"/>
        <v>542287.89574215049</v>
      </c>
    </row>
    <row r="177" spans="1:33" x14ac:dyDescent="0.2">
      <c r="A177" s="7">
        <v>162</v>
      </c>
      <c r="B177" s="30" t="s">
        <v>406</v>
      </c>
      <c r="C177" s="266" t="s">
        <v>593</v>
      </c>
      <c r="D177" s="267" t="s">
        <v>593</v>
      </c>
      <c r="E177" s="266" t="s">
        <v>593</v>
      </c>
      <c r="F177" s="267" t="s">
        <v>593</v>
      </c>
      <c r="G177" s="271">
        <v>1839613.6</v>
      </c>
      <c r="H177" s="243">
        <f t="shared" si="63"/>
        <v>1933433.8936000001</v>
      </c>
      <c r="I177" s="158">
        <f t="shared" si="64"/>
        <v>1933433.8936000001</v>
      </c>
      <c r="K177" s="133">
        <v>162</v>
      </c>
      <c r="L177" s="211" t="s">
        <v>406</v>
      </c>
      <c r="M177" s="122">
        <v>1662440</v>
      </c>
      <c r="N177" s="40">
        <v>0.28000000000000003</v>
      </c>
      <c r="O177" s="219">
        <v>720847</v>
      </c>
      <c r="P177" s="146">
        <f t="shared" si="65"/>
        <v>2383287</v>
      </c>
      <c r="Q177" s="126">
        <v>1506960</v>
      </c>
      <c r="R177" s="40">
        <v>0.28000000000000003</v>
      </c>
      <c r="S177" s="122">
        <v>720847</v>
      </c>
      <c r="T177" s="146">
        <f t="shared" si="66"/>
        <v>2227807</v>
      </c>
      <c r="U177" s="122">
        <v>1758120</v>
      </c>
      <c r="V177" s="40">
        <v>0.28000000000000003</v>
      </c>
      <c r="W177" s="60">
        <v>643613.60000000009</v>
      </c>
      <c r="X177" s="146">
        <f t="shared" si="67"/>
        <v>2401733.6</v>
      </c>
      <c r="Y177" s="352">
        <v>1794000</v>
      </c>
      <c r="Z177" s="40">
        <v>0.28000000000000003</v>
      </c>
      <c r="AA177" s="60">
        <v>727283</v>
      </c>
      <c r="AB177" s="399">
        <f t="shared" si="68"/>
        <v>2521283</v>
      </c>
      <c r="AC177" s="584">
        <v>1740848.3691833499</v>
      </c>
      <c r="AD177" s="563">
        <v>0.28000000000000003</v>
      </c>
      <c r="AE177" s="572">
        <v>1816268.9679819499</v>
      </c>
      <c r="AF177" s="584">
        <f t="shared" si="57"/>
        <v>3557117.3371652998</v>
      </c>
      <c r="AG177" s="404">
        <f t="shared" si="62"/>
        <v>2504110.3051275499</v>
      </c>
    </row>
    <row r="178" spans="1:33" x14ac:dyDescent="0.2">
      <c r="A178" s="7">
        <v>163</v>
      </c>
      <c r="B178" s="30" t="s">
        <v>463</v>
      </c>
      <c r="C178" s="266" t="s">
        <v>593</v>
      </c>
      <c r="D178" s="267" t="s">
        <v>593</v>
      </c>
      <c r="E178" s="266" t="s">
        <v>593</v>
      </c>
      <c r="F178" s="267" t="s">
        <v>593</v>
      </c>
      <c r="G178" s="271">
        <v>1358610</v>
      </c>
      <c r="H178" s="243">
        <f t="shared" si="63"/>
        <v>1427899.11</v>
      </c>
      <c r="I178" s="158">
        <f t="shared" si="64"/>
        <v>1427899.11</v>
      </c>
      <c r="K178" s="133">
        <v>163</v>
      </c>
      <c r="L178" s="211" t="s">
        <v>463</v>
      </c>
      <c r="M178" s="122">
        <v>1209710</v>
      </c>
      <c r="N178" s="40">
        <v>0.12</v>
      </c>
      <c r="O178" s="219">
        <v>523171</v>
      </c>
      <c r="P178" s="146">
        <f t="shared" si="65"/>
        <v>1732881</v>
      </c>
      <c r="Q178" s="126">
        <v>1218540</v>
      </c>
      <c r="R178" s="40">
        <v>0.12</v>
      </c>
      <c r="S178" s="122">
        <v>542195</v>
      </c>
      <c r="T178" s="146">
        <f t="shared" si="66"/>
        <v>1760735</v>
      </c>
      <c r="U178" s="122">
        <v>1324500</v>
      </c>
      <c r="V178" s="40">
        <v>0.12</v>
      </c>
      <c r="W178" s="60">
        <v>475610</v>
      </c>
      <c r="X178" s="146">
        <f t="shared" si="67"/>
        <v>1800110</v>
      </c>
      <c r="Y178" s="352">
        <v>1298010</v>
      </c>
      <c r="Z178" s="40">
        <v>0.12</v>
      </c>
      <c r="AA178" s="60">
        <v>537439</v>
      </c>
      <c r="AB178" s="399">
        <f t="shared" si="68"/>
        <v>1835449</v>
      </c>
      <c r="AC178" s="584">
        <v>2274255.94748466</v>
      </c>
      <c r="AD178" s="563">
        <v>0.12</v>
      </c>
      <c r="AE178" s="572">
        <v>2346500.3466124702</v>
      </c>
      <c r="AF178" s="584">
        <f t="shared" si="57"/>
        <v>4620756.2940971302</v>
      </c>
      <c r="AG178" s="404">
        <f t="shared" si="62"/>
        <v>2196305.0673495214</v>
      </c>
    </row>
    <row r="179" spans="1:33" x14ac:dyDescent="0.2">
      <c r="A179" s="7">
        <v>164</v>
      </c>
      <c r="B179" s="30" t="s">
        <v>407</v>
      </c>
      <c r="C179" s="266" t="s">
        <v>593</v>
      </c>
      <c r="D179" s="267" t="s">
        <v>593</v>
      </c>
      <c r="E179" s="266" t="s">
        <v>593</v>
      </c>
      <c r="F179" s="267" t="s">
        <v>593</v>
      </c>
      <c r="G179" s="271">
        <v>2197610.44</v>
      </c>
      <c r="H179" s="243">
        <f t="shared" si="63"/>
        <v>2309688.5724399998</v>
      </c>
      <c r="I179" s="158">
        <f t="shared" si="64"/>
        <v>2309688.5724399998</v>
      </c>
      <c r="K179" s="133">
        <v>164</v>
      </c>
      <c r="L179" s="211" t="s">
        <v>407</v>
      </c>
      <c r="M179" s="122">
        <v>2013480</v>
      </c>
      <c r="N179" s="40">
        <v>0.11</v>
      </c>
      <c r="O179" s="219">
        <v>854268</v>
      </c>
      <c r="P179" s="146">
        <f t="shared" si="65"/>
        <v>2867748</v>
      </c>
      <c r="Q179" s="126">
        <v>1956360</v>
      </c>
      <c r="R179" s="40">
        <v>0.11</v>
      </c>
      <c r="S179" s="122">
        <v>877356</v>
      </c>
      <c r="T179" s="146">
        <f t="shared" si="66"/>
        <v>2833716</v>
      </c>
      <c r="U179" s="122">
        <v>2099160</v>
      </c>
      <c r="V179" s="40">
        <v>0.11</v>
      </c>
      <c r="W179" s="60">
        <v>769610.44</v>
      </c>
      <c r="X179" s="146">
        <f t="shared" si="67"/>
        <v>2868770.44</v>
      </c>
      <c r="Y179" s="352">
        <v>2127720</v>
      </c>
      <c r="Z179" s="40">
        <v>0.11</v>
      </c>
      <c r="AA179" s="60">
        <v>838875</v>
      </c>
      <c r="AB179" s="399">
        <f t="shared" si="68"/>
        <v>2966595</v>
      </c>
      <c r="AC179" s="584">
        <v>3709607.2490954502</v>
      </c>
      <c r="AD179" s="563">
        <v>0.11</v>
      </c>
      <c r="AE179" s="572">
        <v>125302.289302779</v>
      </c>
      <c r="AF179" s="584">
        <f t="shared" si="57"/>
        <v>3834909.5383982291</v>
      </c>
      <c r="AG179" s="404">
        <f t="shared" si="62"/>
        <v>2946904.5918063712</v>
      </c>
    </row>
    <row r="180" spans="1:33" x14ac:dyDescent="0.2">
      <c r="A180" s="7">
        <v>165</v>
      </c>
      <c r="B180" s="30" t="s">
        <v>409</v>
      </c>
      <c r="C180" s="266" t="s">
        <v>593</v>
      </c>
      <c r="D180" s="267" t="s">
        <v>593</v>
      </c>
      <c r="E180" s="266" t="s">
        <v>593</v>
      </c>
      <c r="F180" s="267" t="s">
        <v>593</v>
      </c>
      <c r="G180" s="271">
        <v>431296</v>
      </c>
      <c r="H180" s="243">
        <f t="shared" si="63"/>
        <v>453292.09600000002</v>
      </c>
      <c r="I180" s="158">
        <f t="shared" si="64"/>
        <v>453292.09600000002</v>
      </c>
      <c r="K180" s="133">
        <v>165</v>
      </c>
      <c r="L180" s="211" t="s">
        <v>409</v>
      </c>
      <c r="M180" s="122">
        <v>383600</v>
      </c>
      <c r="N180" s="40">
        <v>0.11</v>
      </c>
      <c r="O180" s="219">
        <v>169452</v>
      </c>
      <c r="P180" s="146">
        <f t="shared" si="65"/>
        <v>553052</v>
      </c>
      <c r="Q180" s="126">
        <v>350000</v>
      </c>
      <c r="R180" s="40">
        <v>0.11</v>
      </c>
      <c r="S180" s="122">
        <v>175503</v>
      </c>
      <c r="T180" s="146">
        <f t="shared" si="66"/>
        <v>525503</v>
      </c>
      <c r="U180" s="122">
        <v>397600</v>
      </c>
      <c r="V180" s="40">
        <v>0.11</v>
      </c>
      <c r="W180" s="60">
        <v>151296</v>
      </c>
      <c r="X180" s="146">
        <f t="shared" si="67"/>
        <v>548896</v>
      </c>
      <c r="Y180" s="352">
        <v>406000</v>
      </c>
      <c r="Z180" s="40">
        <v>0.11</v>
      </c>
      <c r="AA180" s="60">
        <v>164913</v>
      </c>
      <c r="AB180" s="399">
        <f t="shared" si="68"/>
        <v>570913</v>
      </c>
      <c r="AC180" s="584">
        <v>290949.58816434798</v>
      </c>
      <c r="AD180" s="563">
        <v>0.11</v>
      </c>
      <c r="AE180" s="572">
        <v>30064.7907769827</v>
      </c>
      <c r="AF180" s="584">
        <f t="shared" si="57"/>
        <v>321014.37894133071</v>
      </c>
      <c r="AG180" s="404">
        <f t="shared" si="62"/>
        <v>495445.07915688842</v>
      </c>
    </row>
    <row r="181" spans="1:33" x14ac:dyDescent="0.2">
      <c r="A181" s="7">
        <v>166</v>
      </c>
      <c r="B181" s="30" t="s">
        <v>410</v>
      </c>
      <c r="C181" s="266" t="s">
        <v>593</v>
      </c>
      <c r="D181" s="267" t="s">
        <v>593</v>
      </c>
      <c r="E181" s="266" t="s">
        <v>593</v>
      </c>
      <c r="F181" s="267" t="s">
        <v>593</v>
      </c>
      <c r="G181" s="271">
        <v>2459717.52</v>
      </c>
      <c r="H181" s="243">
        <f t="shared" si="63"/>
        <v>2585163.1135200001</v>
      </c>
      <c r="I181" s="158">
        <f t="shared" si="64"/>
        <v>2585163.1135200001</v>
      </c>
      <c r="K181" s="133">
        <v>166</v>
      </c>
      <c r="L181" s="211" t="s">
        <v>410</v>
      </c>
      <c r="M181" s="122">
        <v>2174640</v>
      </c>
      <c r="N181" s="40">
        <v>0.91</v>
      </c>
      <c r="O181" s="219">
        <v>955396</v>
      </c>
      <c r="P181" s="146">
        <f t="shared" si="65"/>
        <v>3130036</v>
      </c>
      <c r="Q181" s="126">
        <v>2094690</v>
      </c>
      <c r="R181" s="40">
        <v>0.91</v>
      </c>
      <c r="S181" s="122">
        <v>981218</v>
      </c>
      <c r="T181" s="146">
        <f t="shared" si="66"/>
        <v>3075908</v>
      </c>
      <c r="U181" s="122">
        <v>2382510</v>
      </c>
      <c r="V181" s="40">
        <v>0.91</v>
      </c>
      <c r="W181" s="60">
        <v>860717.52</v>
      </c>
      <c r="X181" s="146">
        <f t="shared" si="67"/>
        <v>3243227.52</v>
      </c>
      <c r="Y181" s="352">
        <v>2366520</v>
      </c>
      <c r="Z181" s="40">
        <v>0.91</v>
      </c>
      <c r="AA181" s="60">
        <v>972611</v>
      </c>
      <c r="AB181" s="399">
        <f t="shared" si="68"/>
        <v>3339131</v>
      </c>
      <c r="AC181" s="584">
        <v>1129369.3180579499</v>
      </c>
      <c r="AD181" s="563">
        <v>0.91</v>
      </c>
      <c r="AE181" s="572">
        <v>66665.764052077502</v>
      </c>
      <c r="AF181" s="584">
        <f t="shared" si="57"/>
        <v>1196035.0821100273</v>
      </c>
      <c r="AG181" s="404">
        <f t="shared" si="62"/>
        <v>2761583.4526050044</v>
      </c>
    </row>
    <row r="182" spans="1:33" x14ac:dyDescent="0.2">
      <c r="A182" s="7">
        <v>167</v>
      </c>
      <c r="B182" s="30" t="s">
        <v>501</v>
      </c>
      <c r="C182" s="266" t="s">
        <v>593</v>
      </c>
      <c r="D182" s="267" t="s">
        <v>593</v>
      </c>
      <c r="E182" s="266" t="s">
        <v>593</v>
      </c>
      <c r="F182" s="267" t="s">
        <v>593</v>
      </c>
      <c r="G182" s="271">
        <v>661756.82799999998</v>
      </c>
      <c r="H182" s="243">
        <f t="shared" si="63"/>
        <v>695506.42622799997</v>
      </c>
      <c r="I182" s="158">
        <f t="shared" si="64"/>
        <v>695506.42622799997</v>
      </c>
      <c r="K182" s="133">
        <v>167</v>
      </c>
      <c r="L182" s="211" t="s">
        <v>501</v>
      </c>
      <c r="M182" s="122">
        <v>623500</v>
      </c>
      <c r="N182" s="40">
        <v>1.04</v>
      </c>
      <c r="O182" s="219">
        <v>254933</v>
      </c>
      <c r="P182" s="146">
        <f t="shared" si="65"/>
        <v>878433</v>
      </c>
      <c r="Q182" s="126">
        <v>554700</v>
      </c>
      <c r="R182" s="40">
        <v>1.04</v>
      </c>
      <c r="S182" s="122">
        <v>266520</v>
      </c>
      <c r="T182" s="146">
        <f t="shared" si="66"/>
        <v>821220</v>
      </c>
      <c r="U182" s="122">
        <v>645000</v>
      </c>
      <c r="V182" s="40">
        <v>1.04</v>
      </c>
      <c r="W182" s="60">
        <v>231756.82799999998</v>
      </c>
      <c r="X182" s="146">
        <f t="shared" si="67"/>
        <v>876756.82799999998</v>
      </c>
      <c r="Y182" s="352">
        <v>645000</v>
      </c>
      <c r="Z182" s="40">
        <v>1.04</v>
      </c>
      <c r="AA182" s="60">
        <v>257250</v>
      </c>
      <c r="AB182" s="399">
        <f t="shared" si="68"/>
        <v>902250</v>
      </c>
      <c r="AC182" s="584">
        <v>527588.58653801901</v>
      </c>
      <c r="AD182" s="563">
        <v>1.04</v>
      </c>
      <c r="AE182" s="572">
        <v>29239.948694536801</v>
      </c>
      <c r="AF182" s="584">
        <f t="shared" si="57"/>
        <v>556828.53523255582</v>
      </c>
      <c r="AG182" s="404">
        <f t="shared" si="62"/>
        <v>788499.13157675928</v>
      </c>
    </row>
    <row r="183" spans="1:33" x14ac:dyDescent="0.2">
      <c r="A183" s="7">
        <v>168</v>
      </c>
      <c r="B183" s="30" t="s">
        <v>481</v>
      </c>
      <c r="C183" s="266" t="s">
        <v>593</v>
      </c>
      <c r="D183" s="267" t="s">
        <v>593</v>
      </c>
      <c r="E183" s="266" t="s">
        <v>593</v>
      </c>
      <c r="F183" s="267" t="s">
        <v>593</v>
      </c>
      <c r="G183" s="271">
        <v>506531.76</v>
      </c>
      <c r="H183" s="243">
        <f t="shared" si="63"/>
        <v>532364.87976000004</v>
      </c>
      <c r="I183" s="158">
        <f t="shared" si="64"/>
        <v>532364.87976000004</v>
      </c>
      <c r="K183" s="133">
        <v>168</v>
      </c>
      <c r="L183" s="211" t="s">
        <v>481</v>
      </c>
      <c r="M183" s="122">
        <v>460600</v>
      </c>
      <c r="N183" s="40">
        <v>0.41</v>
      </c>
      <c r="O183" s="219">
        <v>195285</v>
      </c>
      <c r="P183" s="146">
        <f t="shared" si="65"/>
        <v>655885</v>
      </c>
      <c r="Q183" s="126">
        <v>440860</v>
      </c>
      <c r="R183" s="40">
        <v>0.41</v>
      </c>
      <c r="S183" s="122">
        <v>204162</v>
      </c>
      <c r="T183" s="146">
        <f t="shared" si="66"/>
        <v>645022</v>
      </c>
      <c r="U183" s="122">
        <v>457310</v>
      </c>
      <c r="V183" s="40">
        <v>0.41</v>
      </c>
      <c r="W183" s="60">
        <v>177531.76</v>
      </c>
      <c r="X183" s="146">
        <f t="shared" si="67"/>
        <v>634841.76</v>
      </c>
      <c r="Y183" s="352">
        <v>490210</v>
      </c>
      <c r="Z183" s="40">
        <v>0.41</v>
      </c>
      <c r="AA183" s="60">
        <v>193510</v>
      </c>
      <c r="AB183" s="399">
        <f t="shared" si="68"/>
        <v>683720</v>
      </c>
      <c r="AC183" s="584">
        <v>461640.01322076702</v>
      </c>
      <c r="AD183" s="563">
        <v>0.41</v>
      </c>
      <c r="AE183" s="572">
        <v>101494.854335251</v>
      </c>
      <c r="AF183" s="584">
        <f t="shared" si="57"/>
        <v>563134.86755601806</v>
      </c>
      <c r="AG183" s="404">
        <f t="shared" si="62"/>
        <v>619161.41788600292</v>
      </c>
    </row>
    <row r="184" spans="1:33" x14ac:dyDescent="0.2">
      <c r="A184" s="7">
        <v>169</v>
      </c>
      <c r="B184" s="30" t="s">
        <v>414</v>
      </c>
      <c r="C184" s="266" t="s">
        <v>593</v>
      </c>
      <c r="D184" s="267" t="s">
        <v>593</v>
      </c>
      <c r="E184" s="266" t="s">
        <v>593</v>
      </c>
      <c r="F184" s="267" t="s">
        <v>593</v>
      </c>
      <c r="G184" s="271">
        <v>532864</v>
      </c>
      <c r="H184" s="243">
        <f t="shared" si="63"/>
        <v>560040.06400000001</v>
      </c>
      <c r="I184" s="158">
        <f t="shared" si="64"/>
        <v>560040.06400000001</v>
      </c>
      <c r="K184" s="133">
        <v>169</v>
      </c>
      <c r="L184" s="211" t="s">
        <v>414</v>
      </c>
      <c r="M184" s="122">
        <v>480940</v>
      </c>
      <c r="N184" s="40">
        <v>0.41</v>
      </c>
      <c r="O184" s="219">
        <v>205550</v>
      </c>
      <c r="P184" s="146">
        <f t="shared" si="65"/>
        <v>686490</v>
      </c>
      <c r="Q184" s="126">
        <v>432500</v>
      </c>
      <c r="R184" s="40">
        <v>0.41</v>
      </c>
      <c r="S184" s="122">
        <v>216762</v>
      </c>
      <c r="T184" s="146">
        <f t="shared" si="66"/>
        <v>649262</v>
      </c>
      <c r="U184" s="122">
        <v>512080</v>
      </c>
      <c r="V184" s="40">
        <v>0.41</v>
      </c>
      <c r="W184" s="60">
        <v>186864</v>
      </c>
      <c r="X184" s="146">
        <f t="shared" si="67"/>
        <v>698944</v>
      </c>
      <c r="Y184" s="352">
        <v>515540</v>
      </c>
      <c r="Z184" s="40">
        <v>0.41</v>
      </c>
      <c r="AA184" s="60">
        <v>209288</v>
      </c>
      <c r="AB184" s="399">
        <f t="shared" si="68"/>
        <v>724828</v>
      </c>
      <c r="AC184" s="584">
        <v>318323.25161239703</v>
      </c>
      <c r="AD184" s="563">
        <v>0.41</v>
      </c>
      <c r="AE184" s="572">
        <v>53053.875268732801</v>
      </c>
      <c r="AF184" s="584">
        <f t="shared" ref="AF184:AF231" si="85">IF(AND(AC184="",AE184=""),"",SUM(AC184,AE184))</f>
        <v>371377.12688112981</v>
      </c>
      <c r="AG184" s="404">
        <f t="shared" si="62"/>
        <v>615156.86514685501</v>
      </c>
    </row>
    <row r="185" spans="1:33" x14ac:dyDescent="0.2">
      <c r="A185" s="7">
        <v>170</v>
      </c>
      <c r="B185" s="30" t="s">
        <v>415</v>
      </c>
      <c r="C185" s="266" t="s">
        <v>593</v>
      </c>
      <c r="D185" s="267" t="s">
        <v>593</v>
      </c>
      <c r="E185" s="266" t="s">
        <v>593</v>
      </c>
      <c r="F185" s="267" t="s">
        <v>593</v>
      </c>
      <c r="G185" s="271">
        <v>504344</v>
      </c>
      <c r="H185" s="243">
        <f t="shared" si="63"/>
        <v>530065.54399999999</v>
      </c>
      <c r="I185" s="158">
        <f t="shared" si="64"/>
        <v>530065.54399999999</v>
      </c>
      <c r="K185" s="133">
        <v>170</v>
      </c>
      <c r="L185" s="211" t="s">
        <v>415</v>
      </c>
      <c r="M185" s="122">
        <v>475600</v>
      </c>
      <c r="N185" s="40">
        <v>0.41</v>
      </c>
      <c r="O185" s="219">
        <v>195742</v>
      </c>
      <c r="P185" s="146">
        <f t="shared" si="65"/>
        <v>671342</v>
      </c>
      <c r="Q185" s="126">
        <v>423120</v>
      </c>
      <c r="R185" s="40">
        <v>0.41</v>
      </c>
      <c r="S185" s="122">
        <v>201032</v>
      </c>
      <c r="T185" s="146">
        <f t="shared" si="66"/>
        <v>624152</v>
      </c>
      <c r="U185" s="122">
        <v>469040</v>
      </c>
      <c r="V185" s="40">
        <v>0.41</v>
      </c>
      <c r="W185" s="60">
        <v>176344</v>
      </c>
      <c r="X185" s="146">
        <f t="shared" si="67"/>
        <v>645384</v>
      </c>
      <c r="Y185" s="352">
        <v>475600</v>
      </c>
      <c r="Z185" s="40">
        <v>0.41</v>
      </c>
      <c r="AA185" s="60">
        <v>192215</v>
      </c>
      <c r="AB185" s="399">
        <f t="shared" si="68"/>
        <v>667815</v>
      </c>
      <c r="AC185" s="584">
        <v>436909.29822679702</v>
      </c>
      <c r="AD185" s="563">
        <v>0.41</v>
      </c>
      <c r="AE185" s="572">
        <v>47202.6913518234</v>
      </c>
      <c r="AF185" s="584">
        <f t="shared" si="85"/>
        <v>484111.98957862041</v>
      </c>
      <c r="AG185" s="404">
        <f t="shared" si="62"/>
        <v>603811.75559643668</v>
      </c>
    </row>
    <row r="186" spans="1:33" x14ac:dyDescent="0.2">
      <c r="A186" s="7">
        <v>171</v>
      </c>
      <c r="B186" s="30" t="s">
        <v>416</v>
      </c>
      <c r="C186" s="266" t="s">
        <v>593</v>
      </c>
      <c r="D186" s="267" t="s">
        <v>593</v>
      </c>
      <c r="E186" s="266" t="s">
        <v>593</v>
      </c>
      <c r="F186" s="267" t="s">
        <v>593</v>
      </c>
      <c r="G186" s="271">
        <v>527141.6</v>
      </c>
      <c r="H186" s="243">
        <f t="shared" si="63"/>
        <v>554025.82160000002</v>
      </c>
      <c r="I186" s="158">
        <f t="shared" si="64"/>
        <v>554025.82160000002</v>
      </c>
      <c r="K186" s="133">
        <v>171</v>
      </c>
      <c r="L186" s="211" t="s">
        <v>416</v>
      </c>
      <c r="M186" s="122">
        <v>473340</v>
      </c>
      <c r="N186" s="40">
        <v>2.59</v>
      </c>
      <c r="O186" s="219">
        <v>202556</v>
      </c>
      <c r="P186" s="146">
        <f t="shared" si="65"/>
        <v>675896</v>
      </c>
      <c r="Q186" s="126">
        <v>456190</v>
      </c>
      <c r="R186" s="40">
        <v>2.59</v>
      </c>
      <c r="S186" s="122">
        <v>206239</v>
      </c>
      <c r="T186" s="146">
        <f t="shared" si="66"/>
        <v>662429</v>
      </c>
      <c r="U186" s="122">
        <v>514500</v>
      </c>
      <c r="V186" s="40">
        <v>2.59</v>
      </c>
      <c r="W186" s="60">
        <v>184141.59999999998</v>
      </c>
      <c r="X186" s="146">
        <f t="shared" si="67"/>
        <v>698641.6</v>
      </c>
      <c r="Y186" s="352">
        <v>507640</v>
      </c>
      <c r="Z186" s="40">
        <v>2.59</v>
      </c>
      <c r="AA186" s="60">
        <v>198873</v>
      </c>
      <c r="AB186" s="399">
        <f t="shared" si="68"/>
        <v>706513</v>
      </c>
      <c r="AC186" s="584">
        <v>469883.58488542301</v>
      </c>
      <c r="AD186" s="563">
        <v>2.59</v>
      </c>
      <c r="AE186" s="572">
        <v>406136.04520263401</v>
      </c>
      <c r="AF186" s="584">
        <f t="shared" si="85"/>
        <v>876019.63008805702</v>
      </c>
      <c r="AG186" s="404">
        <f t="shared" si="62"/>
        <v>695587.50861467619</v>
      </c>
    </row>
    <row r="187" spans="1:33" x14ac:dyDescent="0.2">
      <c r="A187" s="7">
        <v>172</v>
      </c>
      <c r="B187" s="30" t="s">
        <v>437</v>
      </c>
      <c r="C187" s="266" t="s">
        <v>593</v>
      </c>
      <c r="D187" s="267" t="s">
        <v>593</v>
      </c>
      <c r="E187" s="266" t="s">
        <v>593</v>
      </c>
      <c r="F187" s="267" t="s">
        <v>593</v>
      </c>
      <c r="G187" s="271">
        <v>934536</v>
      </c>
      <c r="H187" s="243">
        <f t="shared" si="63"/>
        <v>982197.33600000001</v>
      </c>
      <c r="I187" s="158">
        <f t="shared" si="64"/>
        <v>982197.33600000001</v>
      </c>
      <c r="K187" s="133">
        <v>172</v>
      </c>
      <c r="L187" s="211" t="s">
        <v>437</v>
      </c>
      <c r="M187" s="122">
        <v>855870</v>
      </c>
      <c r="N187" s="40">
        <v>0.24864864864864866</v>
      </c>
      <c r="O187" s="219">
        <v>363565</v>
      </c>
      <c r="P187" s="146">
        <f t="shared" si="65"/>
        <v>1219435</v>
      </c>
      <c r="Q187" s="126">
        <v>795170</v>
      </c>
      <c r="R187" s="40">
        <v>0.24864864864864866</v>
      </c>
      <c r="S187" s="122">
        <v>370116</v>
      </c>
      <c r="T187" s="146">
        <f t="shared" si="66"/>
        <v>1165286</v>
      </c>
      <c r="U187" s="122">
        <v>880150</v>
      </c>
      <c r="V187" s="40">
        <v>0.24864864864864866</v>
      </c>
      <c r="W187" s="60">
        <v>327536</v>
      </c>
      <c r="X187" s="146">
        <f t="shared" si="67"/>
        <v>1207686</v>
      </c>
      <c r="Y187" s="352">
        <v>922640</v>
      </c>
      <c r="Z187" s="40">
        <v>0.24864864864864866</v>
      </c>
      <c r="AA187" s="60">
        <v>360290</v>
      </c>
      <c r="AB187" s="399">
        <f t="shared" si="68"/>
        <v>1282930</v>
      </c>
      <c r="AC187" s="584">
        <v>361068.43891195703</v>
      </c>
      <c r="AD187" s="563">
        <v>0.248648648648649</v>
      </c>
      <c r="AE187" s="572">
        <v>165712.27760292601</v>
      </c>
      <c r="AF187" s="584">
        <f t="shared" si="85"/>
        <v>526780.7165148831</v>
      </c>
      <c r="AG187" s="404">
        <f t="shared" si="62"/>
        <v>1064052.5087524804</v>
      </c>
    </row>
    <row r="188" spans="1:33" x14ac:dyDescent="0.2">
      <c r="A188" s="7">
        <v>173</v>
      </c>
      <c r="B188" s="30" t="s">
        <v>417</v>
      </c>
      <c r="C188" s="266" t="s">
        <v>593</v>
      </c>
      <c r="D188" s="267" t="s">
        <v>593</v>
      </c>
      <c r="E188" s="266" t="s">
        <v>593</v>
      </c>
      <c r="F188" s="267" t="s">
        <v>593</v>
      </c>
      <c r="G188" s="271">
        <v>594883.40799999994</v>
      </c>
      <c r="H188" s="243">
        <f t="shared" si="63"/>
        <v>625222.46180799988</v>
      </c>
      <c r="I188" s="158">
        <f t="shared" si="64"/>
        <v>625222.46180799988</v>
      </c>
      <c r="K188" s="133">
        <v>173</v>
      </c>
      <c r="L188" s="211" t="s">
        <v>417</v>
      </c>
      <c r="M188" s="122">
        <v>537930</v>
      </c>
      <c r="N188" s="40">
        <v>0.24864864864864866</v>
      </c>
      <c r="O188" s="219">
        <v>230751</v>
      </c>
      <c r="P188" s="146">
        <f t="shared" si="65"/>
        <v>768681</v>
      </c>
      <c r="Q188" s="126">
        <v>534060</v>
      </c>
      <c r="R188" s="40">
        <v>0.24864864864864866</v>
      </c>
      <c r="S188" s="122">
        <v>239066</v>
      </c>
      <c r="T188" s="146">
        <f t="shared" si="66"/>
        <v>773126</v>
      </c>
      <c r="U188" s="122">
        <v>561150</v>
      </c>
      <c r="V188" s="40">
        <v>0.24864864864864866</v>
      </c>
      <c r="W188" s="60">
        <v>207883.40799999994</v>
      </c>
      <c r="X188" s="146">
        <f t="shared" si="67"/>
        <v>769033.40799999994</v>
      </c>
      <c r="Y188" s="352">
        <v>588240</v>
      </c>
      <c r="Z188" s="40">
        <v>0.24864864864864866</v>
      </c>
      <c r="AA188" s="60">
        <v>230751</v>
      </c>
      <c r="AB188" s="399">
        <f t="shared" si="68"/>
        <v>818991</v>
      </c>
      <c r="AC188" s="584">
        <v>403935.01156817097</v>
      </c>
      <c r="AD188" s="563">
        <v>0.248648648648649</v>
      </c>
      <c r="AE188" s="572">
        <v>38217.1982373477</v>
      </c>
      <c r="AF188" s="584">
        <f t="shared" si="85"/>
        <v>442152.20980551868</v>
      </c>
      <c r="AG188" s="404">
        <f t="shared" si="62"/>
        <v>699534.34660225303</v>
      </c>
    </row>
    <row r="189" spans="1:33" x14ac:dyDescent="0.2">
      <c r="A189" s="7">
        <v>174</v>
      </c>
      <c r="B189" s="30" t="s">
        <v>418</v>
      </c>
      <c r="C189" s="266" t="s">
        <v>593</v>
      </c>
      <c r="D189" s="267" t="s">
        <v>593</v>
      </c>
      <c r="E189" s="266" t="s">
        <v>593</v>
      </c>
      <c r="F189" s="267" t="s">
        <v>593</v>
      </c>
      <c r="G189" s="271">
        <v>634950.88</v>
      </c>
      <c r="H189" s="243">
        <f t="shared" si="63"/>
        <v>667333.37488000002</v>
      </c>
      <c r="I189" s="158">
        <f t="shared" si="64"/>
        <v>667333.37488000002</v>
      </c>
      <c r="K189" s="133">
        <v>174</v>
      </c>
      <c r="L189" s="211" t="s">
        <v>418</v>
      </c>
      <c r="M189" s="122">
        <v>565810</v>
      </c>
      <c r="N189" s="40">
        <v>0.24324324324324326</v>
      </c>
      <c r="O189" s="219">
        <v>246365</v>
      </c>
      <c r="P189" s="146">
        <f t="shared" si="65"/>
        <v>812175</v>
      </c>
      <c r="Q189" s="126">
        <v>545160</v>
      </c>
      <c r="R189" s="40">
        <v>0.24324324324324326</v>
      </c>
      <c r="S189" s="122">
        <v>250804</v>
      </c>
      <c r="T189" s="146">
        <f t="shared" si="66"/>
        <v>795964</v>
      </c>
      <c r="U189" s="122">
        <v>569940</v>
      </c>
      <c r="V189" s="40">
        <v>0.24324324324324326</v>
      </c>
      <c r="W189" s="60">
        <v>221950.88</v>
      </c>
      <c r="X189" s="146">
        <f t="shared" si="67"/>
        <v>791890.88</v>
      </c>
      <c r="Y189" s="352">
        <v>623630</v>
      </c>
      <c r="Z189" s="40">
        <v>0.24324324324324326</v>
      </c>
      <c r="AA189" s="60">
        <v>239707</v>
      </c>
      <c r="AB189" s="399">
        <f t="shared" si="68"/>
        <v>863337</v>
      </c>
      <c r="AC189" s="584">
        <v>156627.861628474</v>
      </c>
      <c r="AD189" s="563">
        <v>0.24324324324324301</v>
      </c>
      <c r="AE189" s="572">
        <v>175802.409320465</v>
      </c>
      <c r="AF189" s="584">
        <f t="shared" si="85"/>
        <v>332430.27094893903</v>
      </c>
      <c r="AG189" s="404">
        <f t="shared" si="62"/>
        <v>710521.75430482312</v>
      </c>
    </row>
    <row r="190" spans="1:33" x14ac:dyDescent="0.2">
      <c r="A190" s="7">
        <v>175</v>
      </c>
      <c r="B190" s="30" t="s">
        <v>419</v>
      </c>
      <c r="C190" s="266" t="s">
        <v>593</v>
      </c>
      <c r="D190" s="267" t="s">
        <v>593</v>
      </c>
      <c r="E190" s="266" t="s">
        <v>593</v>
      </c>
      <c r="F190" s="267" t="s">
        <v>593</v>
      </c>
      <c r="G190" s="271">
        <v>407946.4</v>
      </c>
      <c r="H190" s="243">
        <f t="shared" si="63"/>
        <v>428751.66640000005</v>
      </c>
      <c r="I190" s="158">
        <f t="shared" si="64"/>
        <v>428751.66640000005</v>
      </c>
      <c r="K190" s="133">
        <v>175</v>
      </c>
      <c r="L190" s="211" t="s">
        <v>419</v>
      </c>
      <c r="M190" s="122">
        <v>363050</v>
      </c>
      <c r="N190" s="40">
        <v>0.25</v>
      </c>
      <c r="O190" s="219">
        <v>158671</v>
      </c>
      <c r="P190" s="146">
        <f t="shared" si="65"/>
        <v>521721</v>
      </c>
      <c r="Q190" s="126">
        <v>339200</v>
      </c>
      <c r="R190" s="40">
        <v>0.25</v>
      </c>
      <c r="S190" s="122">
        <v>161529</v>
      </c>
      <c r="T190" s="146">
        <f t="shared" si="66"/>
        <v>500729</v>
      </c>
      <c r="U190" s="122">
        <v>397500</v>
      </c>
      <c r="V190" s="40">
        <v>0.25</v>
      </c>
      <c r="W190" s="60">
        <v>142946.40000000002</v>
      </c>
      <c r="X190" s="146">
        <f t="shared" si="67"/>
        <v>540446.4</v>
      </c>
      <c r="Y190" s="352">
        <v>402800</v>
      </c>
      <c r="Z190" s="40">
        <v>0.25</v>
      </c>
      <c r="AA190" s="60">
        <v>154382</v>
      </c>
      <c r="AB190" s="399">
        <f t="shared" si="68"/>
        <v>557182</v>
      </c>
      <c r="AC190" s="584">
        <v>296768.57992763602</v>
      </c>
      <c r="AD190" s="563">
        <v>0.25</v>
      </c>
      <c r="AE190" s="572">
        <v>124362.522133009</v>
      </c>
      <c r="AF190" s="584">
        <f t="shared" si="85"/>
        <v>421131.102060645</v>
      </c>
      <c r="AG190" s="404">
        <f t="shared" si="62"/>
        <v>494993.52807677415</v>
      </c>
    </row>
    <row r="191" spans="1:33" x14ac:dyDescent="0.2">
      <c r="A191" s="7">
        <v>176</v>
      </c>
      <c r="B191" s="30" t="s">
        <v>420</v>
      </c>
      <c r="C191" s="266" t="s">
        <v>593</v>
      </c>
      <c r="D191" s="267" t="s">
        <v>593</v>
      </c>
      <c r="E191" s="266" t="s">
        <v>593</v>
      </c>
      <c r="F191" s="267" t="s">
        <v>593</v>
      </c>
      <c r="G191" s="271">
        <v>203844.4</v>
      </c>
      <c r="H191" s="243">
        <f t="shared" si="63"/>
        <v>214240.4644</v>
      </c>
      <c r="I191" s="158">
        <f t="shared" si="64"/>
        <v>214240.4644</v>
      </c>
      <c r="K191" s="133">
        <v>176</v>
      </c>
      <c r="L191" s="211" t="s">
        <v>420</v>
      </c>
      <c r="M191" s="122">
        <v>187440</v>
      </c>
      <c r="N191" s="40">
        <v>0.25</v>
      </c>
      <c r="O191" s="219">
        <v>80466</v>
      </c>
      <c r="P191" s="146">
        <f t="shared" si="65"/>
        <v>267906</v>
      </c>
      <c r="Q191" s="126">
        <v>171600</v>
      </c>
      <c r="R191" s="40">
        <v>0.25</v>
      </c>
      <c r="S191" s="122">
        <v>81903</v>
      </c>
      <c r="T191" s="146">
        <f t="shared" si="66"/>
        <v>253503</v>
      </c>
      <c r="U191" s="122">
        <v>195360</v>
      </c>
      <c r="V191" s="40">
        <v>0.25</v>
      </c>
      <c r="W191" s="60">
        <v>71844.399999999994</v>
      </c>
      <c r="X191" s="146">
        <f t="shared" si="67"/>
        <v>267204.40000000002</v>
      </c>
      <c r="Y191" s="352">
        <v>195360</v>
      </c>
      <c r="Z191" s="40">
        <v>0.25</v>
      </c>
      <c r="AA191" s="60">
        <v>77592</v>
      </c>
      <c r="AB191" s="399">
        <f t="shared" si="68"/>
        <v>272952</v>
      </c>
      <c r="AC191" s="584">
        <v>250539.923141523</v>
      </c>
      <c r="AD191" s="563">
        <v>0.25</v>
      </c>
      <c r="AE191" s="572">
        <v>54043.886001527702</v>
      </c>
      <c r="AF191" s="584">
        <f t="shared" si="85"/>
        <v>304583.80914305069</v>
      </c>
      <c r="AG191" s="404">
        <f t="shared" si="62"/>
        <v>263398.27892384172</v>
      </c>
    </row>
    <row r="192" spans="1:33" x14ac:dyDescent="0.2">
      <c r="A192" s="7">
        <v>177</v>
      </c>
      <c r="B192" s="30" t="s">
        <v>421</v>
      </c>
      <c r="C192" s="266" t="s">
        <v>593</v>
      </c>
      <c r="D192" s="267" t="s">
        <v>593</v>
      </c>
      <c r="E192" s="266" t="s">
        <v>593</v>
      </c>
      <c r="F192" s="267" t="s">
        <v>593</v>
      </c>
      <c r="G192" s="271">
        <v>249283.20000000001</v>
      </c>
      <c r="H192" s="243">
        <f t="shared" si="63"/>
        <v>261996.64320000002</v>
      </c>
      <c r="I192" s="158">
        <f t="shared" si="64"/>
        <v>261996.64320000002</v>
      </c>
      <c r="K192" s="133">
        <v>177</v>
      </c>
      <c r="L192" s="211" t="s">
        <v>421</v>
      </c>
      <c r="M192" s="122">
        <v>228420</v>
      </c>
      <c r="N192" s="40">
        <v>0.24864864864864866</v>
      </c>
      <c r="O192" s="219">
        <v>96884</v>
      </c>
      <c r="P192" s="146">
        <f t="shared" si="65"/>
        <v>325304</v>
      </c>
      <c r="Q192" s="126">
        <v>204120</v>
      </c>
      <c r="R192" s="40">
        <v>0.24864864864864866</v>
      </c>
      <c r="S192" s="122">
        <v>100376</v>
      </c>
      <c r="T192" s="146">
        <f t="shared" si="66"/>
        <v>304496</v>
      </c>
      <c r="U192" s="122">
        <v>238140</v>
      </c>
      <c r="V192" s="40">
        <v>0.24864864864864866</v>
      </c>
      <c r="W192" s="60">
        <v>87283.200000000012</v>
      </c>
      <c r="X192" s="146">
        <f t="shared" si="67"/>
        <v>325423.2</v>
      </c>
      <c r="Y192" s="352">
        <v>243000</v>
      </c>
      <c r="Z192" s="40">
        <v>0.24864864864864866</v>
      </c>
      <c r="AA192" s="60">
        <v>97757</v>
      </c>
      <c r="AB192" s="399">
        <f t="shared" si="68"/>
        <v>340757</v>
      </c>
      <c r="AC192" s="584">
        <v>201604.72602118499</v>
      </c>
      <c r="AD192" s="563">
        <v>0.248648648648649</v>
      </c>
      <c r="AE192" s="572">
        <v>37137.712688113003</v>
      </c>
      <c r="AF192" s="584">
        <f t="shared" si="85"/>
        <v>238742.438709298</v>
      </c>
      <c r="AG192" s="404">
        <f t="shared" si="62"/>
        <v>299453.21365154965</v>
      </c>
    </row>
    <row r="193" spans="1:33" x14ac:dyDescent="0.2">
      <c r="A193" s="7">
        <v>178</v>
      </c>
      <c r="B193" s="30" t="s">
        <v>423</v>
      </c>
      <c r="C193" s="266" t="s">
        <v>593</v>
      </c>
      <c r="D193" s="267" t="s">
        <v>593</v>
      </c>
      <c r="E193" s="266" t="s">
        <v>593</v>
      </c>
      <c r="F193" s="267" t="s">
        <v>593</v>
      </c>
      <c r="G193" s="271">
        <v>27048</v>
      </c>
      <c r="H193" s="243">
        <f t="shared" si="63"/>
        <v>28427.448</v>
      </c>
      <c r="I193" s="158">
        <f t="shared" si="64"/>
        <v>28427.448</v>
      </c>
      <c r="K193" s="133">
        <v>178</v>
      </c>
      <c r="L193" s="211" t="s">
        <v>423</v>
      </c>
      <c r="M193" s="122">
        <v>26100</v>
      </c>
      <c r="N193" s="40">
        <v>0.24864864864864866</v>
      </c>
      <c r="O193" s="219">
        <v>9953</v>
      </c>
      <c r="P193" s="146">
        <f t="shared" si="65"/>
        <v>36053</v>
      </c>
      <c r="Q193" s="126">
        <v>23760</v>
      </c>
      <c r="R193" s="40">
        <v>0.24864864864864866</v>
      </c>
      <c r="S193" s="122">
        <v>10134</v>
      </c>
      <c r="T193" s="146">
        <f t="shared" si="66"/>
        <v>33894</v>
      </c>
      <c r="U193" s="122">
        <v>25380</v>
      </c>
      <c r="V193" s="40">
        <v>0.24864864864864866</v>
      </c>
      <c r="W193" s="60">
        <v>9048</v>
      </c>
      <c r="X193" s="146">
        <f t="shared" si="67"/>
        <v>34428</v>
      </c>
      <c r="Y193" s="352">
        <v>26280</v>
      </c>
      <c r="Z193" s="40">
        <v>0.24864864864864866</v>
      </c>
      <c r="AA193" s="60">
        <v>9862</v>
      </c>
      <c r="AB193" s="399">
        <f t="shared" si="68"/>
        <v>36142</v>
      </c>
      <c r="AC193" s="584">
        <v>41217.8583232827</v>
      </c>
      <c r="AD193" s="563">
        <v>0.248648648648649</v>
      </c>
      <c r="AE193" s="572">
        <v>547373.15853319503</v>
      </c>
      <c r="AF193" s="584">
        <f t="shared" si="85"/>
        <v>588591.01685647771</v>
      </c>
      <c r="AG193" s="404">
        <f t="shared" si="62"/>
        <v>126255.91080941295</v>
      </c>
    </row>
    <row r="194" spans="1:33" x14ac:dyDescent="0.2">
      <c r="A194" s="7">
        <v>179</v>
      </c>
      <c r="B194" s="30" t="s">
        <v>424</v>
      </c>
      <c r="C194" s="266" t="s">
        <v>593</v>
      </c>
      <c r="D194" s="267" t="s">
        <v>593</v>
      </c>
      <c r="E194" s="266" t="s">
        <v>593</v>
      </c>
      <c r="F194" s="267" t="s">
        <v>593</v>
      </c>
      <c r="G194" s="271">
        <v>27048</v>
      </c>
      <c r="H194" s="243">
        <f t="shared" si="63"/>
        <v>28427.448</v>
      </c>
      <c r="I194" s="158">
        <f t="shared" si="64"/>
        <v>28427.448</v>
      </c>
      <c r="K194" s="133">
        <v>179</v>
      </c>
      <c r="L194" s="211" t="s">
        <v>424</v>
      </c>
      <c r="M194" s="122">
        <v>24300</v>
      </c>
      <c r="N194" s="40">
        <v>1.8</v>
      </c>
      <c r="O194" s="219">
        <v>10043</v>
      </c>
      <c r="P194" s="146">
        <f t="shared" si="65"/>
        <v>34343</v>
      </c>
      <c r="Q194" s="126">
        <v>24480</v>
      </c>
      <c r="R194" s="40">
        <v>1.8</v>
      </c>
      <c r="S194" s="122">
        <v>10134</v>
      </c>
      <c r="T194" s="146">
        <f t="shared" si="66"/>
        <v>34614</v>
      </c>
      <c r="U194" s="122">
        <v>26100</v>
      </c>
      <c r="V194" s="40">
        <v>1.8</v>
      </c>
      <c r="W194" s="60">
        <v>9048</v>
      </c>
      <c r="X194" s="146">
        <f t="shared" si="67"/>
        <v>35148</v>
      </c>
      <c r="Y194" s="352">
        <v>27180</v>
      </c>
      <c r="Z194" s="40">
        <v>1.8</v>
      </c>
      <c r="AA194" s="60">
        <v>10315</v>
      </c>
      <c r="AB194" s="399">
        <f t="shared" si="68"/>
        <v>37495</v>
      </c>
      <c r="AC194" s="584">
        <v>57705.001652595798</v>
      </c>
      <c r="AD194" s="563">
        <v>1.8</v>
      </c>
      <c r="AE194" s="572">
        <v>1018081.10058508</v>
      </c>
      <c r="AF194" s="584">
        <f t="shared" si="85"/>
        <v>1075786.1022376758</v>
      </c>
      <c r="AG194" s="404">
        <f t="shared" si="62"/>
        <v>207635.59170627932</v>
      </c>
    </row>
    <row r="195" spans="1:33" x14ac:dyDescent="0.2">
      <c r="A195" s="7">
        <v>180</v>
      </c>
      <c r="B195" s="30" t="s">
        <v>425</v>
      </c>
      <c r="C195" s="266" t="s">
        <v>593</v>
      </c>
      <c r="D195" s="267" t="s">
        <v>593</v>
      </c>
      <c r="E195" s="266" t="s">
        <v>593</v>
      </c>
      <c r="F195" s="267" t="s">
        <v>593</v>
      </c>
      <c r="G195" s="271">
        <v>27048</v>
      </c>
      <c r="H195" s="243">
        <f t="shared" si="63"/>
        <v>28427.448</v>
      </c>
      <c r="I195" s="158">
        <f t="shared" si="64"/>
        <v>28427.448</v>
      </c>
      <c r="K195" s="133">
        <v>180</v>
      </c>
      <c r="L195" s="211" t="s">
        <v>425</v>
      </c>
      <c r="M195" s="122">
        <v>26100</v>
      </c>
      <c r="N195" s="40">
        <v>1.29</v>
      </c>
      <c r="O195" s="219">
        <v>10134</v>
      </c>
      <c r="P195" s="146">
        <f t="shared" si="65"/>
        <v>36234</v>
      </c>
      <c r="Q195" s="126">
        <v>23400</v>
      </c>
      <c r="R195" s="40">
        <v>1.29</v>
      </c>
      <c r="S195" s="122">
        <v>10224</v>
      </c>
      <c r="T195" s="146">
        <f t="shared" si="66"/>
        <v>33624</v>
      </c>
      <c r="U195" s="122">
        <v>25740</v>
      </c>
      <c r="V195" s="40">
        <v>1.29</v>
      </c>
      <c r="W195" s="60">
        <v>9048</v>
      </c>
      <c r="X195" s="146">
        <f t="shared" si="67"/>
        <v>34788</v>
      </c>
      <c r="Y195" s="352">
        <v>27360</v>
      </c>
      <c r="Z195" s="40">
        <v>1.29</v>
      </c>
      <c r="AA195" s="60">
        <v>10134</v>
      </c>
      <c r="AB195" s="399">
        <f t="shared" si="68"/>
        <v>37494</v>
      </c>
      <c r="AC195" s="584">
        <v>74192.144981908903</v>
      </c>
      <c r="AD195" s="563">
        <v>1.29</v>
      </c>
      <c r="AE195" s="572">
        <v>125302.289302779</v>
      </c>
      <c r="AF195" s="584">
        <f t="shared" si="85"/>
        <v>199494.43428468792</v>
      </c>
      <c r="AG195" s="404">
        <f t="shared" si="62"/>
        <v>61676.980380781322</v>
      </c>
    </row>
    <row r="196" spans="1:33" x14ac:dyDescent="0.2">
      <c r="A196" s="7">
        <v>181</v>
      </c>
      <c r="B196" s="30" t="s">
        <v>439</v>
      </c>
      <c r="C196" s="266" t="s">
        <v>593</v>
      </c>
      <c r="D196" s="267" t="s">
        <v>593</v>
      </c>
      <c r="E196" s="266" t="s">
        <v>593</v>
      </c>
      <c r="F196" s="267" t="s">
        <v>593</v>
      </c>
      <c r="G196" s="271">
        <v>309525.71999999997</v>
      </c>
      <c r="H196" s="243">
        <f t="shared" si="63"/>
        <v>325311.53171999997</v>
      </c>
      <c r="I196" s="158">
        <f t="shared" si="64"/>
        <v>325311.53171999997</v>
      </c>
      <c r="K196" s="133">
        <v>181</v>
      </c>
      <c r="L196" s="211" t="s">
        <v>439</v>
      </c>
      <c r="M196" s="122">
        <v>275370</v>
      </c>
      <c r="N196" s="40">
        <v>1.3</v>
      </c>
      <c r="O196" s="219">
        <v>120464</v>
      </c>
      <c r="P196" s="146">
        <f t="shared" si="65"/>
        <v>395834</v>
      </c>
      <c r="Q196" s="126">
        <v>253260</v>
      </c>
      <c r="R196" s="40">
        <v>1.3</v>
      </c>
      <c r="S196" s="122">
        <v>124805</v>
      </c>
      <c r="T196" s="146">
        <f t="shared" si="66"/>
        <v>378065</v>
      </c>
      <c r="U196" s="122">
        <v>297480</v>
      </c>
      <c r="V196" s="40">
        <v>1.3</v>
      </c>
      <c r="W196" s="60">
        <v>108525.71999999997</v>
      </c>
      <c r="X196" s="146">
        <f t="shared" si="67"/>
        <v>406005.72</v>
      </c>
      <c r="Y196" s="352">
        <v>297480</v>
      </c>
      <c r="Z196" s="40">
        <v>1.3</v>
      </c>
      <c r="AA196" s="60">
        <v>117208</v>
      </c>
      <c r="AB196" s="399">
        <f t="shared" si="68"/>
        <v>414688</v>
      </c>
      <c r="AC196" s="584">
        <v>486370.72821473598</v>
      </c>
      <c r="AD196" s="563">
        <v>1.3</v>
      </c>
      <c r="AE196" s="572">
        <v>30666.086592522399</v>
      </c>
      <c r="AF196" s="584">
        <f t="shared" si="85"/>
        <v>517036.81480725837</v>
      </c>
      <c r="AG196" s="404">
        <f t="shared" si="62"/>
        <v>406156.84442120971</v>
      </c>
    </row>
    <row r="197" spans="1:33" x14ac:dyDescent="0.2">
      <c r="A197" s="7">
        <v>182</v>
      </c>
      <c r="B197" s="30" t="s">
        <v>427</v>
      </c>
      <c r="C197" s="266" t="s">
        <v>593</v>
      </c>
      <c r="D197" s="267" t="s">
        <v>593</v>
      </c>
      <c r="E197" s="266" t="s">
        <v>593</v>
      </c>
      <c r="F197" s="267" t="s">
        <v>593</v>
      </c>
      <c r="G197" s="271">
        <v>998494.4</v>
      </c>
      <c r="H197" s="243">
        <f t="shared" si="63"/>
        <v>1049417.6144000001</v>
      </c>
      <c r="I197" s="158">
        <f t="shared" si="64"/>
        <v>1049417.6144000001</v>
      </c>
      <c r="K197" s="133">
        <v>182</v>
      </c>
      <c r="L197" s="211" t="s">
        <v>427</v>
      </c>
      <c r="M197" s="122">
        <v>876150</v>
      </c>
      <c r="N197" s="40">
        <v>1.1100000000000001</v>
      </c>
      <c r="O197" s="219">
        <v>387939</v>
      </c>
      <c r="P197" s="146">
        <f t="shared" si="65"/>
        <v>1264089</v>
      </c>
      <c r="Q197" s="126">
        <v>817740</v>
      </c>
      <c r="R197" s="40">
        <v>1.1100000000000001</v>
      </c>
      <c r="S197" s="122">
        <v>401919</v>
      </c>
      <c r="T197" s="146">
        <f t="shared" si="66"/>
        <v>1219659</v>
      </c>
      <c r="U197" s="122">
        <v>908600</v>
      </c>
      <c r="V197" s="40">
        <v>1.1100000000000001</v>
      </c>
      <c r="W197" s="60">
        <v>349494.4</v>
      </c>
      <c r="X197" s="146">
        <f t="shared" si="67"/>
        <v>1258094.3999999999</v>
      </c>
      <c r="Y197" s="352">
        <v>973500</v>
      </c>
      <c r="Z197" s="40">
        <v>1.1100000000000001</v>
      </c>
      <c r="AA197" s="60">
        <v>377454</v>
      </c>
      <c r="AB197" s="399">
        <f t="shared" si="68"/>
        <v>1350954</v>
      </c>
      <c r="AC197" s="584">
        <v>692460.01983114996</v>
      </c>
      <c r="AD197" s="563">
        <v>1.1100000000000001</v>
      </c>
      <c r="AE197" s="572">
        <v>66665.764052077502</v>
      </c>
      <c r="AF197" s="584">
        <f t="shared" si="85"/>
        <v>759125.7838832275</v>
      </c>
      <c r="AG197" s="404">
        <f t="shared" si="62"/>
        <v>1150223.2997138712</v>
      </c>
    </row>
    <row r="198" spans="1:33" x14ac:dyDescent="0.2">
      <c r="A198" s="7">
        <v>183</v>
      </c>
      <c r="B198" s="30" t="s">
        <v>429</v>
      </c>
      <c r="C198" s="266" t="s">
        <v>593</v>
      </c>
      <c r="D198" s="267" t="s">
        <v>593</v>
      </c>
      <c r="E198" s="266" t="s">
        <v>593</v>
      </c>
      <c r="F198" s="267" t="s">
        <v>593</v>
      </c>
      <c r="G198" s="271">
        <v>745743.26</v>
      </c>
      <c r="H198" s="243">
        <f t="shared" si="63"/>
        <v>783776.16625999997</v>
      </c>
      <c r="I198" s="158">
        <f t="shared" si="64"/>
        <v>783776.16625999997</v>
      </c>
      <c r="K198" s="133">
        <v>183</v>
      </c>
      <c r="L198" s="211" t="s">
        <v>429</v>
      </c>
      <c r="M198" s="122">
        <v>688700</v>
      </c>
      <c r="N198" s="40">
        <v>1.05</v>
      </c>
      <c r="O198" s="219">
        <v>286818</v>
      </c>
      <c r="P198" s="146">
        <f t="shared" si="65"/>
        <v>975518</v>
      </c>
      <c r="Q198" s="126">
        <v>615950</v>
      </c>
      <c r="R198" s="40">
        <v>1.05</v>
      </c>
      <c r="S198" s="122">
        <v>292032</v>
      </c>
      <c r="T198" s="146">
        <f t="shared" si="66"/>
        <v>907982</v>
      </c>
      <c r="U198" s="122">
        <v>712950</v>
      </c>
      <c r="V198" s="40">
        <v>1.05</v>
      </c>
      <c r="W198" s="60">
        <v>260743.26</v>
      </c>
      <c r="X198" s="146">
        <f t="shared" si="67"/>
        <v>973693.26</v>
      </c>
      <c r="Y198" s="352">
        <v>708100</v>
      </c>
      <c r="Z198" s="40">
        <v>1.05</v>
      </c>
      <c r="AA198" s="60">
        <v>289425</v>
      </c>
      <c r="AB198" s="399">
        <f t="shared" si="68"/>
        <v>997525</v>
      </c>
      <c r="AC198" s="584">
        <v>741921.44981908903</v>
      </c>
      <c r="AD198" s="563">
        <v>1.05</v>
      </c>
      <c r="AE198" s="572">
        <v>29239.948694536801</v>
      </c>
      <c r="AF198" s="584">
        <f t="shared" si="85"/>
        <v>771161.39851362584</v>
      </c>
      <c r="AG198" s="404">
        <f t="shared" ref="AG198:AG230" si="86">AVERAGE(I198,P198,T198,X198,AB198,AF198)</f>
        <v>901609.30412893777</v>
      </c>
    </row>
    <row r="199" spans="1:33" x14ac:dyDescent="0.2">
      <c r="A199" s="7">
        <v>184</v>
      </c>
      <c r="B199" s="30" t="s">
        <v>476</v>
      </c>
      <c r="C199" s="266" t="s">
        <v>593</v>
      </c>
      <c r="D199" s="267" t="s">
        <v>593</v>
      </c>
      <c r="E199" s="266" t="s">
        <v>593</v>
      </c>
      <c r="F199" s="267" t="s">
        <v>593</v>
      </c>
      <c r="G199" s="271">
        <v>612026.31999999995</v>
      </c>
      <c r="H199" s="243">
        <f t="shared" ref="H199:H210" si="87">G199*5.1%+G199</f>
        <v>643239.66231999989</v>
      </c>
      <c r="I199" s="158">
        <f t="shared" ref="I199:I210" si="88">AVERAGE(D199,F199,H199)</f>
        <v>643239.66231999989</v>
      </c>
      <c r="K199" s="133">
        <v>184</v>
      </c>
      <c r="L199" s="211" t="s">
        <v>476</v>
      </c>
      <c r="M199" s="122">
        <v>557200</v>
      </c>
      <c r="N199" s="40">
        <v>1.05</v>
      </c>
      <c r="O199" s="219">
        <v>237569</v>
      </c>
      <c r="P199" s="146">
        <f t="shared" si="65"/>
        <v>794769</v>
      </c>
      <c r="Q199" s="126">
        <v>545260</v>
      </c>
      <c r="R199" s="40">
        <v>1.05</v>
      </c>
      <c r="S199" s="122">
        <v>246130</v>
      </c>
      <c r="T199" s="146">
        <f t="shared" si="66"/>
        <v>791390</v>
      </c>
      <c r="U199" s="122">
        <v>581080</v>
      </c>
      <c r="V199" s="40">
        <v>1.05</v>
      </c>
      <c r="W199" s="60">
        <v>214026.31999999995</v>
      </c>
      <c r="X199" s="146">
        <f t="shared" si="67"/>
        <v>795106.32</v>
      </c>
      <c r="Y199" s="352">
        <v>593020</v>
      </c>
      <c r="Z199" s="40">
        <v>1.05</v>
      </c>
      <c r="AA199" s="60">
        <v>231148</v>
      </c>
      <c r="AB199" s="399">
        <f t="shared" si="68"/>
        <v>824168</v>
      </c>
      <c r="AC199" s="584">
        <v>519345.01487336197</v>
      </c>
      <c r="AD199" s="563">
        <v>1.05</v>
      </c>
      <c r="AE199" s="572">
        <v>88552.446821740596</v>
      </c>
      <c r="AF199" s="584">
        <f t="shared" si="85"/>
        <v>607897.46169510251</v>
      </c>
      <c r="AG199" s="404">
        <f t="shared" si="86"/>
        <v>742761.74066918378</v>
      </c>
    </row>
    <row r="200" spans="1:33" x14ac:dyDescent="0.2">
      <c r="A200" s="7">
        <v>185</v>
      </c>
      <c r="B200" s="30" t="s">
        <v>477</v>
      </c>
      <c r="C200" s="266" t="s">
        <v>593</v>
      </c>
      <c r="D200" s="267" t="s">
        <v>593</v>
      </c>
      <c r="E200" s="266" t="s">
        <v>593</v>
      </c>
      <c r="F200" s="267" t="s">
        <v>593</v>
      </c>
      <c r="G200" s="271">
        <v>692066.32</v>
      </c>
      <c r="H200" s="243">
        <f t="shared" si="87"/>
        <v>727361.70231999992</v>
      </c>
      <c r="I200" s="158">
        <f t="shared" si="88"/>
        <v>727361.70231999992</v>
      </c>
      <c r="K200" s="133">
        <v>185</v>
      </c>
      <c r="L200" s="211" t="s">
        <v>477</v>
      </c>
      <c r="M200" s="122">
        <v>648000</v>
      </c>
      <c r="N200" s="40">
        <v>4</v>
      </c>
      <c r="O200" s="219">
        <v>268694</v>
      </c>
      <c r="P200" s="146">
        <f t="shared" si="65"/>
        <v>916694</v>
      </c>
      <c r="Q200" s="126">
        <v>576000</v>
      </c>
      <c r="R200" s="40">
        <v>4</v>
      </c>
      <c r="S200" s="122">
        <v>280797</v>
      </c>
      <c r="T200" s="146">
        <f t="shared" si="66"/>
        <v>856797</v>
      </c>
      <c r="U200" s="122">
        <v>621000</v>
      </c>
      <c r="V200" s="40">
        <v>4</v>
      </c>
      <c r="W200" s="60">
        <v>242066.31999999995</v>
      </c>
      <c r="X200" s="146">
        <f t="shared" si="67"/>
        <v>863066.32</v>
      </c>
      <c r="Y200" s="352">
        <v>661500</v>
      </c>
      <c r="Z200" s="40">
        <v>4</v>
      </c>
      <c r="AA200" s="60">
        <v>263852</v>
      </c>
      <c r="AB200" s="399">
        <f t="shared" si="68"/>
        <v>925352</v>
      </c>
      <c r="AC200" s="584">
        <v>519345.01487336197</v>
      </c>
      <c r="AD200" s="563">
        <v>4</v>
      </c>
      <c r="AE200" s="572">
        <v>128022.667952116</v>
      </c>
      <c r="AF200" s="584">
        <f t="shared" si="85"/>
        <v>647367.68282547803</v>
      </c>
      <c r="AG200" s="404">
        <f t="shared" si="86"/>
        <v>822773.11752424634</v>
      </c>
    </row>
    <row r="201" spans="1:33" x14ac:dyDescent="0.2">
      <c r="A201" s="7">
        <v>186</v>
      </c>
      <c r="B201" s="30" t="s">
        <v>434</v>
      </c>
      <c r="C201" s="266" t="s">
        <v>593</v>
      </c>
      <c r="D201" s="267" t="s">
        <v>593</v>
      </c>
      <c r="E201" s="266" t="s">
        <v>593</v>
      </c>
      <c r="F201" s="267" t="s">
        <v>593</v>
      </c>
      <c r="G201" s="271">
        <v>862206.52</v>
      </c>
      <c r="H201" s="243">
        <f t="shared" si="87"/>
        <v>906179.05252000003</v>
      </c>
      <c r="I201" s="158">
        <f t="shared" si="88"/>
        <v>906179.05252000003</v>
      </c>
      <c r="K201" s="133">
        <v>186</v>
      </c>
      <c r="L201" s="211" t="s">
        <v>434</v>
      </c>
      <c r="M201" s="122">
        <v>784000</v>
      </c>
      <c r="N201" s="40">
        <v>1.3</v>
      </c>
      <c r="O201" s="219">
        <v>332427</v>
      </c>
      <c r="P201" s="146">
        <f t="shared" si="65"/>
        <v>1116427</v>
      </c>
      <c r="Q201" s="126">
        <v>756000</v>
      </c>
      <c r="R201" s="40">
        <v>1.3</v>
      </c>
      <c r="S201" s="122">
        <v>338471</v>
      </c>
      <c r="T201" s="146">
        <f t="shared" si="66"/>
        <v>1094471</v>
      </c>
      <c r="U201" s="122">
        <v>800800</v>
      </c>
      <c r="V201" s="40">
        <v>1.3</v>
      </c>
      <c r="W201" s="60">
        <v>302206.52</v>
      </c>
      <c r="X201" s="146">
        <f t="shared" si="67"/>
        <v>1103006.52</v>
      </c>
      <c r="Y201" s="352">
        <v>828800</v>
      </c>
      <c r="Z201" s="40">
        <v>1.3</v>
      </c>
      <c r="AA201" s="60">
        <v>341493</v>
      </c>
      <c r="AB201" s="399">
        <f t="shared" si="68"/>
        <v>1170293</v>
      </c>
      <c r="AC201" s="584">
        <v>741921.44981908903</v>
      </c>
      <c r="AD201" s="563">
        <v>1.3</v>
      </c>
      <c r="AE201" s="572">
        <v>47202.6913518234</v>
      </c>
      <c r="AF201" s="584">
        <f t="shared" si="85"/>
        <v>789124.14117091242</v>
      </c>
      <c r="AG201" s="404">
        <f t="shared" si="86"/>
        <v>1029916.7856151521</v>
      </c>
    </row>
    <row r="202" spans="1:33" x14ac:dyDescent="0.2">
      <c r="A202" s="7">
        <v>187</v>
      </c>
      <c r="B202" s="30" t="s">
        <v>440</v>
      </c>
      <c r="C202" s="266" t="s">
        <v>593</v>
      </c>
      <c r="D202" s="267" t="s">
        <v>593</v>
      </c>
      <c r="E202" s="266" t="s">
        <v>593</v>
      </c>
      <c r="F202" s="267" t="s">
        <v>593</v>
      </c>
      <c r="G202" s="271">
        <v>397962.19199999998</v>
      </c>
      <c r="H202" s="243">
        <f t="shared" si="87"/>
        <v>418258.26379199995</v>
      </c>
      <c r="I202" s="158">
        <f t="shared" si="88"/>
        <v>418258.26379199995</v>
      </c>
      <c r="K202" s="133">
        <v>187</v>
      </c>
      <c r="L202" s="211" t="s">
        <v>440</v>
      </c>
      <c r="M202" s="122">
        <v>360010</v>
      </c>
      <c r="N202" s="40">
        <v>1.3</v>
      </c>
      <c r="O202" s="219">
        <v>155638</v>
      </c>
      <c r="P202" s="146">
        <f t="shared" ref="P202:P231" si="89">+M202+O202</f>
        <v>515648</v>
      </c>
      <c r="Q202" s="126">
        <v>354830</v>
      </c>
      <c r="R202" s="40">
        <v>1.3</v>
      </c>
      <c r="S202" s="122">
        <v>159807</v>
      </c>
      <c r="T202" s="146">
        <f t="shared" ref="T202:T231" si="90">+Q202+S202</f>
        <v>514637</v>
      </c>
      <c r="U202" s="122">
        <v>388500</v>
      </c>
      <c r="V202" s="40">
        <v>1.3</v>
      </c>
      <c r="W202" s="60">
        <v>138962.19199999998</v>
      </c>
      <c r="X202" s="146">
        <f t="shared" ref="X202:X231" si="91">+U202+W202</f>
        <v>527462.19200000004</v>
      </c>
      <c r="Y202" s="352">
        <v>391090</v>
      </c>
      <c r="Z202" s="40">
        <v>1.3</v>
      </c>
      <c r="AA202" s="60">
        <v>158417</v>
      </c>
      <c r="AB202" s="399">
        <f t="shared" ref="AB202:AB231" si="92">+Y202+AA202</f>
        <v>549507</v>
      </c>
      <c r="AC202" s="584">
        <v>486370.72821473598</v>
      </c>
      <c r="AD202" s="563">
        <v>1.3</v>
      </c>
      <c r="AE202" s="572">
        <v>406136.04520263401</v>
      </c>
      <c r="AF202" s="584">
        <f t="shared" si="85"/>
        <v>892506.77341736993</v>
      </c>
      <c r="AG202" s="404">
        <f t="shared" si="86"/>
        <v>569669.87153489504</v>
      </c>
    </row>
    <row r="203" spans="1:33" x14ac:dyDescent="0.2">
      <c r="A203" s="7">
        <v>188</v>
      </c>
      <c r="B203" s="12" t="s">
        <v>388</v>
      </c>
      <c r="C203" s="266" t="s">
        <v>593</v>
      </c>
      <c r="D203" s="267" t="s">
        <v>593</v>
      </c>
      <c r="E203" s="266" t="s">
        <v>593</v>
      </c>
      <c r="F203" s="267" t="s">
        <v>593</v>
      </c>
      <c r="G203" s="271">
        <v>524085.36</v>
      </c>
      <c r="H203" s="243">
        <f t="shared" si="87"/>
        <v>550813.71335999994</v>
      </c>
      <c r="I203" s="158">
        <f t="shared" si="88"/>
        <v>550813.71335999994</v>
      </c>
      <c r="K203" s="133">
        <v>188</v>
      </c>
      <c r="L203" s="124" t="s">
        <v>388</v>
      </c>
      <c r="M203" s="122">
        <v>470580</v>
      </c>
      <c r="N203" s="40">
        <v>0.25</v>
      </c>
      <c r="O203" s="41">
        <v>203225</v>
      </c>
      <c r="P203" s="146">
        <f t="shared" si="89"/>
        <v>673805</v>
      </c>
      <c r="Q203" s="123">
        <v>450120</v>
      </c>
      <c r="R203" s="40">
        <v>0.25</v>
      </c>
      <c r="S203" s="41">
        <v>210548</v>
      </c>
      <c r="T203" s="146">
        <f t="shared" si="90"/>
        <v>660668</v>
      </c>
      <c r="U203" s="123">
        <v>511500</v>
      </c>
      <c r="V203" s="40">
        <v>0.25</v>
      </c>
      <c r="W203" s="59">
        <v>183085.36</v>
      </c>
      <c r="X203" s="146">
        <f t="shared" si="91"/>
        <v>694585.36</v>
      </c>
      <c r="Y203" s="55">
        <v>504680</v>
      </c>
      <c r="Z203" s="40">
        <v>0.25</v>
      </c>
      <c r="AA203" s="59">
        <v>208717</v>
      </c>
      <c r="AB203" s="399">
        <f t="shared" si="92"/>
        <v>713397</v>
      </c>
      <c r="AC203" s="571">
        <v>644938.25376430701</v>
      </c>
      <c r="AD203" s="563">
        <v>0.25</v>
      </c>
      <c r="AE203" s="570">
        <v>172355.30325535801</v>
      </c>
      <c r="AF203" s="570">
        <f t="shared" si="85"/>
        <v>817293.55701966502</v>
      </c>
      <c r="AG203" s="404">
        <f t="shared" si="86"/>
        <v>685093.77172994416</v>
      </c>
    </row>
    <row r="204" spans="1:33" x14ac:dyDescent="0.2">
      <c r="A204" s="7">
        <v>189</v>
      </c>
      <c r="B204" s="30" t="s">
        <v>509</v>
      </c>
      <c r="C204" s="266" t="s">
        <v>593</v>
      </c>
      <c r="D204" s="267" t="s">
        <v>593</v>
      </c>
      <c r="E204" s="266" t="s">
        <v>593</v>
      </c>
      <c r="F204" s="267" t="s">
        <v>593</v>
      </c>
      <c r="G204" s="271">
        <v>266271.92</v>
      </c>
      <c r="H204" s="243">
        <f t="shared" si="87"/>
        <v>279851.78791999997</v>
      </c>
      <c r="I204" s="158">
        <f t="shared" si="88"/>
        <v>279851.78791999997</v>
      </c>
      <c r="K204" s="133">
        <v>189</v>
      </c>
      <c r="L204" s="211" t="s">
        <v>509</v>
      </c>
      <c r="M204" s="122">
        <v>247390</v>
      </c>
      <c r="N204" s="40">
        <v>0.25</v>
      </c>
      <c r="O204" s="122">
        <v>103532</v>
      </c>
      <c r="P204" s="146">
        <f t="shared" si="89"/>
        <v>350922</v>
      </c>
      <c r="Q204" s="122">
        <v>228360</v>
      </c>
      <c r="R204" s="40">
        <v>0.25</v>
      </c>
      <c r="S204" s="122">
        <v>105397</v>
      </c>
      <c r="T204" s="146">
        <f t="shared" si="90"/>
        <v>333757</v>
      </c>
      <c r="U204" s="122">
        <v>256040</v>
      </c>
      <c r="V204" s="40">
        <v>0.25</v>
      </c>
      <c r="W204" s="60">
        <v>93271.919999999984</v>
      </c>
      <c r="X204" s="146">
        <f t="shared" si="91"/>
        <v>349311.92</v>
      </c>
      <c r="Y204" s="352">
        <v>257770</v>
      </c>
      <c r="Z204" s="40">
        <v>0.25</v>
      </c>
      <c r="AA204" s="60">
        <v>100734</v>
      </c>
      <c r="AB204" s="399">
        <f t="shared" si="92"/>
        <v>358504</v>
      </c>
      <c r="AC204" s="584">
        <v>196299.338494311</v>
      </c>
      <c r="AD204" s="563">
        <v>0.25</v>
      </c>
      <c r="AE204" s="572">
        <v>74275.425376225903</v>
      </c>
      <c r="AF204" s="584">
        <f t="shared" si="85"/>
        <v>270574.76387053693</v>
      </c>
      <c r="AG204" s="404">
        <f t="shared" si="86"/>
        <v>323820.24529842281</v>
      </c>
    </row>
    <row r="205" spans="1:33" x14ac:dyDescent="0.2">
      <c r="A205" s="7">
        <v>190</v>
      </c>
      <c r="B205" s="30" t="s">
        <v>510</v>
      </c>
      <c r="C205" s="266" t="s">
        <v>593</v>
      </c>
      <c r="D205" s="267" t="s">
        <v>593</v>
      </c>
      <c r="E205" s="266" t="s">
        <v>593</v>
      </c>
      <c r="F205" s="267" t="s">
        <v>593</v>
      </c>
      <c r="G205" s="271">
        <v>268005.2</v>
      </c>
      <c r="H205" s="243">
        <f t="shared" si="87"/>
        <v>281673.46520000004</v>
      </c>
      <c r="I205" s="158">
        <f t="shared" si="88"/>
        <v>281673.46520000004</v>
      </c>
      <c r="K205" s="133">
        <v>190</v>
      </c>
      <c r="L205" s="211" t="s">
        <v>510</v>
      </c>
      <c r="M205" s="122">
        <v>234900</v>
      </c>
      <c r="N205" s="40">
        <v>7.3158857142857139</v>
      </c>
      <c r="O205" s="122">
        <v>103406</v>
      </c>
      <c r="P205" s="146">
        <f t="shared" si="89"/>
        <v>338306</v>
      </c>
      <c r="Q205" s="122">
        <v>233160</v>
      </c>
      <c r="R205" s="40">
        <v>7.3158857142857139</v>
      </c>
      <c r="S205" s="122">
        <v>107166</v>
      </c>
      <c r="T205" s="146">
        <f t="shared" si="90"/>
        <v>340326</v>
      </c>
      <c r="U205" s="122">
        <v>247080</v>
      </c>
      <c r="V205" s="40">
        <v>7.3158857142857139</v>
      </c>
      <c r="W205" s="60">
        <v>94005.200000000012</v>
      </c>
      <c r="X205" s="146">
        <f t="shared" si="91"/>
        <v>341085.2</v>
      </c>
      <c r="Y205" s="352">
        <v>259260</v>
      </c>
      <c r="Z205" s="40">
        <v>7.3158857142857139</v>
      </c>
      <c r="AA205" s="60">
        <v>105286</v>
      </c>
      <c r="AB205" s="399">
        <f t="shared" si="92"/>
        <v>364546</v>
      </c>
      <c r="AC205" s="584">
        <v>285600</v>
      </c>
      <c r="AD205" s="563">
        <v>7.3158857142857103</v>
      </c>
      <c r="AE205" s="572">
        <v>117300</v>
      </c>
      <c r="AF205" s="584">
        <f t="shared" si="85"/>
        <v>402900</v>
      </c>
      <c r="AG205" s="404">
        <f t="shared" si="86"/>
        <v>344806.11086666666</v>
      </c>
    </row>
    <row r="206" spans="1:33" x14ac:dyDescent="0.2">
      <c r="A206" s="7">
        <v>191</v>
      </c>
      <c r="B206" s="29" t="s">
        <v>465</v>
      </c>
      <c r="C206" s="266" t="s">
        <v>593</v>
      </c>
      <c r="D206" s="267" t="s">
        <v>593</v>
      </c>
      <c r="E206" s="266" t="s">
        <v>593</v>
      </c>
      <c r="F206" s="267" t="s">
        <v>593</v>
      </c>
      <c r="G206" s="271">
        <v>597641.19999999995</v>
      </c>
      <c r="H206" s="243">
        <f t="shared" si="87"/>
        <v>628120.90119999996</v>
      </c>
      <c r="I206" s="158">
        <f t="shared" si="88"/>
        <v>628120.90119999996</v>
      </c>
      <c r="K206" s="133">
        <v>191</v>
      </c>
      <c r="L206" s="198" t="s">
        <v>465</v>
      </c>
      <c r="M206" s="266" t="s">
        <v>593</v>
      </c>
      <c r="N206" s="209">
        <v>0.64571428571428569</v>
      </c>
      <c r="O206" s="41">
        <v>669358</v>
      </c>
      <c r="P206" s="146">
        <f>+O206</f>
        <v>669358</v>
      </c>
      <c r="Q206" s="266" t="s">
        <v>593</v>
      </c>
      <c r="R206" s="209">
        <v>0.64571428571428569</v>
      </c>
      <c r="S206" s="41">
        <v>675335</v>
      </c>
      <c r="T206" s="146">
        <f>+S206</f>
        <v>675335</v>
      </c>
      <c r="U206" s="41">
        <v>421000</v>
      </c>
      <c r="V206" s="209">
        <v>0.64571428571428569</v>
      </c>
      <c r="W206" s="396">
        <v>226687.35999999999</v>
      </c>
      <c r="X206" s="146">
        <f>+U206+W206</f>
        <v>647687.36</v>
      </c>
      <c r="Y206" s="266" t="s">
        <v>593</v>
      </c>
      <c r="Z206" s="209">
        <v>0.64571428571428569</v>
      </c>
      <c r="AA206" s="396">
        <v>681311</v>
      </c>
      <c r="AB206" s="399">
        <f>+AA206</f>
        <v>681311</v>
      </c>
      <c r="AC206" s="573">
        <v>741921.44981908903</v>
      </c>
      <c r="AD206" s="598">
        <v>0.64571428571428602</v>
      </c>
      <c r="AE206" s="572">
        <v>175802.409320465</v>
      </c>
      <c r="AF206" s="584">
        <f t="shared" si="85"/>
        <v>917723.85913955397</v>
      </c>
      <c r="AG206" s="404">
        <f t="shared" si="86"/>
        <v>703256.0200565923</v>
      </c>
    </row>
    <row r="207" spans="1:33" x14ac:dyDescent="0.2">
      <c r="A207" s="7">
        <v>192</v>
      </c>
      <c r="B207" s="12" t="s">
        <v>520</v>
      </c>
      <c r="C207" s="266" t="s">
        <v>593</v>
      </c>
      <c r="D207" s="267" t="s">
        <v>593</v>
      </c>
      <c r="E207" s="115">
        <v>97850</v>
      </c>
      <c r="F207" s="190">
        <f t="shared" ref="F207:F208" si="93">+E207*5.2%+E207</f>
        <v>102938.2</v>
      </c>
      <c r="G207" s="271">
        <v>94703.144</v>
      </c>
      <c r="H207" s="243">
        <f t="shared" si="87"/>
        <v>99533.004344000001</v>
      </c>
      <c r="I207" s="158">
        <f t="shared" si="88"/>
        <v>101235.602172</v>
      </c>
      <c r="K207" s="133">
        <v>192</v>
      </c>
      <c r="L207" s="124" t="s">
        <v>520</v>
      </c>
      <c r="M207" s="122">
        <v>120350</v>
      </c>
      <c r="N207" s="40">
        <v>1.3</v>
      </c>
      <c r="O207" s="41">
        <v>48934</v>
      </c>
      <c r="P207" s="146">
        <f t="shared" si="89"/>
        <v>169284</v>
      </c>
      <c r="Q207" s="123">
        <v>95500</v>
      </c>
      <c r="R207" s="40">
        <v>1.3</v>
      </c>
      <c r="S207" s="41">
        <v>48900</v>
      </c>
      <c r="T207" s="146">
        <f t="shared" si="90"/>
        <v>144400</v>
      </c>
      <c r="U207" s="358">
        <v>193888</v>
      </c>
      <c r="V207" s="40">
        <v>1.3</v>
      </c>
      <c r="W207" s="254">
        <v>45800</v>
      </c>
      <c r="X207" s="146">
        <f t="shared" si="91"/>
        <v>239688</v>
      </c>
      <c r="Y207" s="357">
        <v>129360</v>
      </c>
      <c r="Z207" s="40">
        <v>1.3</v>
      </c>
      <c r="AA207" s="363">
        <v>52139</v>
      </c>
      <c r="AB207" s="399">
        <f t="shared" si="92"/>
        <v>181499</v>
      </c>
      <c r="AC207" s="571">
        <v>741921.44981908903</v>
      </c>
      <c r="AD207" s="563">
        <v>1.3</v>
      </c>
      <c r="AE207" s="570">
        <v>128022.667952116</v>
      </c>
      <c r="AF207" s="570">
        <f t="shared" si="85"/>
        <v>869944.11777120503</v>
      </c>
      <c r="AG207" s="404">
        <f t="shared" si="86"/>
        <v>284341.78665720084</v>
      </c>
    </row>
    <row r="208" spans="1:33" x14ac:dyDescent="0.2">
      <c r="A208" s="7">
        <v>193</v>
      </c>
      <c r="B208" s="12" t="s">
        <v>521</v>
      </c>
      <c r="C208" s="266" t="s">
        <v>593</v>
      </c>
      <c r="D208" s="267" t="s">
        <v>593</v>
      </c>
      <c r="E208" s="115">
        <v>150860</v>
      </c>
      <c r="F208" s="190">
        <f t="shared" si="93"/>
        <v>158704.72</v>
      </c>
      <c r="G208" s="271">
        <v>134136</v>
      </c>
      <c r="H208" s="243">
        <f t="shared" si="87"/>
        <v>140976.93599999999</v>
      </c>
      <c r="I208" s="158">
        <f t="shared" si="88"/>
        <v>149840.82799999998</v>
      </c>
      <c r="K208" s="133">
        <v>193</v>
      </c>
      <c r="L208" s="124" t="s">
        <v>521</v>
      </c>
      <c r="M208" s="122">
        <v>119190</v>
      </c>
      <c r="N208" s="40">
        <v>0.25</v>
      </c>
      <c r="O208" s="41">
        <v>51850</v>
      </c>
      <c r="P208" s="146">
        <f t="shared" si="89"/>
        <v>171040</v>
      </c>
      <c r="Q208" s="123">
        <v>119190</v>
      </c>
      <c r="R208" s="40">
        <v>0.25</v>
      </c>
      <c r="S208" s="41">
        <v>54678</v>
      </c>
      <c r="T208" s="146">
        <f t="shared" si="90"/>
        <v>173868</v>
      </c>
      <c r="U208" s="123">
        <v>125280</v>
      </c>
      <c r="V208" s="40">
        <v>0.25</v>
      </c>
      <c r="W208" s="59">
        <v>47136</v>
      </c>
      <c r="X208" s="146">
        <f t="shared" si="91"/>
        <v>172416</v>
      </c>
      <c r="Y208" s="55">
        <v>128760</v>
      </c>
      <c r="Z208" s="40">
        <v>0.25</v>
      </c>
      <c r="AA208" s="59">
        <v>53735</v>
      </c>
      <c r="AB208" s="399">
        <f t="shared" si="92"/>
        <v>182495</v>
      </c>
      <c r="AC208" s="571">
        <v>486370.72821473598</v>
      </c>
      <c r="AD208" s="563">
        <v>0.25</v>
      </c>
      <c r="AE208" s="570">
        <v>47202.6913518234</v>
      </c>
      <c r="AF208" s="570">
        <f t="shared" si="85"/>
        <v>533573.41956655937</v>
      </c>
      <c r="AG208" s="404">
        <f t="shared" si="86"/>
        <v>230538.87459442657</v>
      </c>
    </row>
    <row r="209" spans="1:33" ht="15" x14ac:dyDescent="0.25">
      <c r="A209" s="7">
        <v>194</v>
      </c>
      <c r="B209" s="31" t="s">
        <v>542</v>
      </c>
      <c r="C209" s="266" t="s">
        <v>593</v>
      </c>
      <c r="D209" s="267" t="s">
        <v>593</v>
      </c>
      <c r="E209" s="266" t="s">
        <v>593</v>
      </c>
      <c r="F209" s="267" t="s">
        <v>593</v>
      </c>
      <c r="G209" s="347" t="s">
        <v>593</v>
      </c>
      <c r="H209" s="267" t="s">
        <v>593</v>
      </c>
      <c r="I209" s="345" t="s">
        <v>593</v>
      </c>
      <c r="K209" s="133">
        <v>194</v>
      </c>
      <c r="L209" s="211" t="s">
        <v>542</v>
      </c>
      <c r="M209" s="122">
        <v>193200</v>
      </c>
      <c r="N209" s="135">
        <v>2.52</v>
      </c>
      <c r="O209" s="41">
        <v>133200</v>
      </c>
      <c r="P209" s="146">
        <f t="shared" si="89"/>
        <v>326400</v>
      </c>
      <c r="Q209" s="122">
        <v>193200</v>
      </c>
      <c r="R209" s="46">
        <v>2.52</v>
      </c>
      <c r="S209" s="41">
        <v>135600</v>
      </c>
      <c r="T209" s="146">
        <f t="shared" si="90"/>
        <v>328800</v>
      </c>
      <c r="U209" s="122">
        <v>193200</v>
      </c>
      <c r="V209" s="46">
        <v>2.52</v>
      </c>
      <c r="W209" s="160">
        <v>120000</v>
      </c>
      <c r="X209" s="146">
        <f t="shared" si="91"/>
        <v>313200</v>
      </c>
      <c r="Y209" s="160">
        <v>211400</v>
      </c>
      <c r="Z209" s="46">
        <v>2.52</v>
      </c>
      <c r="AA209" s="160">
        <v>134400</v>
      </c>
      <c r="AB209" s="399">
        <f t="shared" si="92"/>
        <v>345800</v>
      </c>
      <c r="AC209" s="586">
        <v>692460.01983114996</v>
      </c>
      <c r="AD209" s="606">
        <v>2.52</v>
      </c>
      <c r="AE209" s="586">
        <v>406136.04520263401</v>
      </c>
      <c r="AF209" s="584">
        <f t="shared" si="85"/>
        <v>1098596.0650337839</v>
      </c>
      <c r="AG209" s="404">
        <f t="shared" si="86"/>
        <v>482559.21300675685</v>
      </c>
    </row>
    <row r="210" spans="1:33" ht="15" x14ac:dyDescent="0.25">
      <c r="A210" s="7">
        <v>195</v>
      </c>
      <c r="B210" s="31" t="s">
        <v>543</v>
      </c>
      <c r="C210" s="266" t="s">
        <v>593</v>
      </c>
      <c r="D210" s="267" t="s">
        <v>593</v>
      </c>
      <c r="E210" s="266" t="s">
        <v>593</v>
      </c>
      <c r="F210" s="267" t="s">
        <v>593</v>
      </c>
      <c r="G210" s="271">
        <v>35306.803200000002</v>
      </c>
      <c r="H210" s="243">
        <f t="shared" si="87"/>
        <v>37107.450163200003</v>
      </c>
      <c r="I210" s="158">
        <f t="shared" si="88"/>
        <v>37107.450163200003</v>
      </c>
      <c r="K210" s="133">
        <v>195</v>
      </c>
      <c r="L210" s="211" t="s">
        <v>543</v>
      </c>
      <c r="M210" s="122">
        <v>151110</v>
      </c>
      <c r="N210" s="135">
        <v>1.59</v>
      </c>
      <c r="O210" s="41">
        <v>50400</v>
      </c>
      <c r="P210" s="146">
        <f t="shared" si="89"/>
        <v>201510</v>
      </c>
      <c r="Q210" s="122">
        <v>151110</v>
      </c>
      <c r="R210" s="46">
        <v>1.59</v>
      </c>
      <c r="S210" s="41">
        <v>50400</v>
      </c>
      <c r="T210" s="146">
        <f t="shared" si="90"/>
        <v>201510</v>
      </c>
      <c r="U210" s="122">
        <v>163155</v>
      </c>
      <c r="V210" s="46">
        <v>1.59</v>
      </c>
      <c r="W210" s="160">
        <v>45000</v>
      </c>
      <c r="X210" s="146">
        <f t="shared" si="91"/>
        <v>208155</v>
      </c>
      <c r="Y210" s="160">
        <v>162060</v>
      </c>
      <c r="Z210" s="46">
        <v>1.59</v>
      </c>
      <c r="AA210" s="160">
        <v>50400</v>
      </c>
      <c r="AB210" s="399">
        <f t="shared" si="92"/>
        <v>212460</v>
      </c>
      <c r="AC210" s="586">
        <v>634755.01817855402</v>
      </c>
      <c r="AD210" s="606">
        <v>1.59</v>
      </c>
      <c r="AE210" s="586">
        <v>165712.27760292601</v>
      </c>
      <c r="AF210" s="584">
        <f t="shared" si="85"/>
        <v>800467.29578148003</v>
      </c>
      <c r="AG210" s="404">
        <f t="shared" si="86"/>
        <v>276868.29099078005</v>
      </c>
    </row>
    <row r="211" spans="1:33" ht="15" x14ac:dyDescent="0.25">
      <c r="A211" s="7">
        <v>196</v>
      </c>
      <c r="B211" s="31" t="s">
        <v>544</v>
      </c>
      <c r="C211" s="266" t="s">
        <v>593</v>
      </c>
      <c r="D211" s="267" t="s">
        <v>593</v>
      </c>
      <c r="E211" s="266" t="s">
        <v>593</v>
      </c>
      <c r="F211" s="267" t="s">
        <v>593</v>
      </c>
      <c r="G211" s="347" t="s">
        <v>593</v>
      </c>
      <c r="H211" s="267" t="s">
        <v>593</v>
      </c>
      <c r="I211" s="345" t="s">
        <v>593</v>
      </c>
      <c r="K211" s="133">
        <v>196</v>
      </c>
      <c r="L211" s="211" t="s">
        <v>544</v>
      </c>
      <c r="M211" s="266" t="s">
        <v>593</v>
      </c>
      <c r="N211" s="135">
        <v>16.600000000000001</v>
      </c>
      <c r="O211" s="41">
        <v>666000</v>
      </c>
      <c r="P211" s="146">
        <f t="shared" ref="P211:P212" si="94">+O211</f>
        <v>666000</v>
      </c>
      <c r="Q211" s="266" t="s">
        <v>593</v>
      </c>
      <c r="R211" s="46">
        <v>16.600000000000001</v>
      </c>
      <c r="S211" s="41">
        <v>684000</v>
      </c>
      <c r="T211" s="146">
        <f t="shared" ref="T211:T212" si="95">+S211</f>
        <v>684000</v>
      </c>
      <c r="U211" s="266" t="s">
        <v>593</v>
      </c>
      <c r="V211" s="46">
        <v>16.600000000000001</v>
      </c>
      <c r="W211" s="160">
        <v>600000</v>
      </c>
      <c r="X211" s="146">
        <f t="shared" ref="X211:X212" si="96">+W211</f>
        <v>600000</v>
      </c>
      <c r="Y211" s="266" t="s">
        <v>593</v>
      </c>
      <c r="Z211" s="46">
        <v>16.600000000000001</v>
      </c>
      <c r="AA211" s="160">
        <v>648000</v>
      </c>
      <c r="AB211" s="399">
        <f t="shared" ref="AB211:AB212" si="97">+AA211</f>
        <v>648000</v>
      </c>
      <c r="AC211" s="586">
        <v>741921.44981908903</v>
      </c>
      <c r="AD211" s="606">
        <v>16.600000000000001</v>
      </c>
      <c r="AE211" s="586">
        <v>38217.1982373477</v>
      </c>
      <c r="AF211" s="584">
        <f t="shared" si="85"/>
        <v>780138.64805643668</v>
      </c>
      <c r="AG211" s="404">
        <f t="shared" si="86"/>
        <v>675627.72961128736</v>
      </c>
    </row>
    <row r="212" spans="1:33" ht="15" x14ac:dyDescent="0.25">
      <c r="A212" s="7">
        <v>197</v>
      </c>
      <c r="B212" s="31" t="s">
        <v>545</v>
      </c>
      <c r="C212" s="266" t="s">
        <v>593</v>
      </c>
      <c r="D212" s="267" t="s">
        <v>593</v>
      </c>
      <c r="E212" s="266" t="s">
        <v>593</v>
      </c>
      <c r="F212" s="267" t="s">
        <v>593</v>
      </c>
      <c r="G212" s="347" t="s">
        <v>593</v>
      </c>
      <c r="H212" s="267" t="s">
        <v>593</v>
      </c>
      <c r="I212" s="345" t="s">
        <v>593</v>
      </c>
      <c r="K212" s="133">
        <v>197</v>
      </c>
      <c r="L212" s="211" t="s">
        <v>545</v>
      </c>
      <c r="M212" s="266" t="s">
        <v>593</v>
      </c>
      <c r="N212" s="135">
        <v>3.21</v>
      </c>
      <c r="O212" s="41">
        <v>481600</v>
      </c>
      <c r="P212" s="146">
        <f t="shared" si="94"/>
        <v>481600</v>
      </c>
      <c r="Q212" s="266" t="s">
        <v>593</v>
      </c>
      <c r="R212" s="46">
        <v>3.21</v>
      </c>
      <c r="S212" s="41">
        <v>498800</v>
      </c>
      <c r="T212" s="146">
        <f t="shared" si="95"/>
        <v>498800</v>
      </c>
      <c r="U212" s="266" t="s">
        <v>593</v>
      </c>
      <c r="V212" s="46">
        <v>3.21</v>
      </c>
      <c r="W212" s="160">
        <v>430000</v>
      </c>
      <c r="X212" s="146">
        <f t="shared" si="96"/>
        <v>430000</v>
      </c>
      <c r="Y212" s="266" t="s">
        <v>593</v>
      </c>
      <c r="Z212" s="46">
        <v>3.21</v>
      </c>
      <c r="AA212" s="160">
        <v>468700</v>
      </c>
      <c r="AB212" s="399">
        <f t="shared" si="97"/>
        <v>468700</v>
      </c>
      <c r="AC212" s="586">
        <v>849087.88145962404</v>
      </c>
      <c r="AD212" s="606">
        <v>3.21</v>
      </c>
      <c r="AE212" s="586">
        <v>175802.409320465</v>
      </c>
      <c r="AF212" s="584">
        <f t="shared" si="85"/>
        <v>1024890.2907800891</v>
      </c>
      <c r="AG212" s="404">
        <f t="shared" si="86"/>
        <v>580798.0581560178</v>
      </c>
    </row>
    <row r="213" spans="1:33" ht="15" x14ac:dyDescent="0.25">
      <c r="A213" s="7">
        <v>198</v>
      </c>
      <c r="B213" s="31" t="s">
        <v>546</v>
      </c>
      <c r="C213" s="266" t="s">
        <v>593</v>
      </c>
      <c r="D213" s="267" t="s">
        <v>593</v>
      </c>
      <c r="E213" s="266" t="s">
        <v>593</v>
      </c>
      <c r="F213" s="267" t="s">
        <v>593</v>
      </c>
      <c r="G213" s="347" t="s">
        <v>593</v>
      </c>
      <c r="H213" s="267" t="s">
        <v>593</v>
      </c>
      <c r="I213" s="345" t="s">
        <v>593</v>
      </c>
      <c r="K213" s="133">
        <v>198</v>
      </c>
      <c r="L213" s="211" t="s">
        <v>546</v>
      </c>
      <c r="M213" s="122">
        <v>389200</v>
      </c>
      <c r="N213" s="135">
        <v>10.8</v>
      </c>
      <c r="O213" s="41">
        <v>108780</v>
      </c>
      <c r="P213" s="146">
        <f t="shared" si="89"/>
        <v>497980</v>
      </c>
      <c r="Q213" s="122">
        <v>369600</v>
      </c>
      <c r="R213" s="46">
        <v>10.8</v>
      </c>
      <c r="S213" s="41">
        <v>111720</v>
      </c>
      <c r="T213" s="146">
        <f t="shared" si="90"/>
        <v>481320</v>
      </c>
      <c r="U213" s="122">
        <v>414400</v>
      </c>
      <c r="V213" s="46">
        <v>10.8</v>
      </c>
      <c r="W213" s="160">
        <v>98000</v>
      </c>
      <c r="X213" s="146">
        <f t="shared" si="91"/>
        <v>512400</v>
      </c>
      <c r="Y213" s="160">
        <v>411600</v>
      </c>
      <c r="Z213" s="46">
        <v>10.8</v>
      </c>
      <c r="AA213" s="160">
        <v>108780</v>
      </c>
      <c r="AB213" s="399">
        <f t="shared" si="92"/>
        <v>520380</v>
      </c>
      <c r="AC213" s="586">
        <v>865575.02478893695</v>
      </c>
      <c r="AD213" s="606">
        <v>10.8</v>
      </c>
      <c r="AE213" s="586">
        <v>124362.522133009</v>
      </c>
      <c r="AF213" s="584">
        <f t="shared" si="85"/>
        <v>989937.54692194599</v>
      </c>
      <c r="AG213" s="404">
        <f t="shared" si="86"/>
        <v>600403.50938438927</v>
      </c>
    </row>
    <row r="214" spans="1:33" ht="15" x14ac:dyDescent="0.25">
      <c r="A214" s="7">
        <v>199</v>
      </c>
      <c r="B214" s="31" t="s">
        <v>547</v>
      </c>
      <c r="C214" s="266" t="s">
        <v>593</v>
      </c>
      <c r="D214" s="267" t="s">
        <v>593</v>
      </c>
      <c r="E214" s="266" t="s">
        <v>593</v>
      </c>
      <c r="F214" s="267" t="s">
        <v>593</v>
      </c>
      <c r="G214" s="347" t="s">
        <v>593</v>
      </c>
      <c r="H214" s="267" t="s">
        <v>593</v>
      </c>
      <c r="I214" s="345" t="s">
        <v>593</v>
      </c>
      <c r="K214" s="133">
        <v>199</v>
      </c>
      <c r="L214" s="211" t="s">
        <v>547</v>
      </c>
      <c r="M214" s="122">
        <v>281870</v>
      </c>
      <c r="N214" s="135">
        <v>2.21</v>
      </c>
      <c r="O214" s="41">
        <v>76423</v>
      </c>
      <c r="P214" s="146">
        <f t="shared" si="89"/>
        <v>358293</v>
      </c>
      <c r="Q214" s="122">
        <v>252095</v>
      </c>
      <c r="R214" s="46">
        <v>2.21</v>
      </c>
      <c r="S214" s="41">
        <v>77812</v>
      </c>
      <c r="T214" s="146">
        <f t="shared" si="90"/>
        <v>329907</v>
      </c>
      <c r="U214" s="122">
        <v>273930</v>
      </c>
      <c r="V214" s="46">
        <v>2.21</v>
      </c>
      <c r="W214" s="160">
        <v>69475</v>
      </c>
      <c r="X214" s="146">
        <f t="shared" si="91"/>
        <v>343405</v>
      </c>
      <c r="Y214" s="160">
        <v>287825</v>
      </c>
      <c r="Z214" s="46">
        <v>2.21</v>
      </c>
      <c r="AA214" s="160">
        <v>78507</v>
      </c>
      <c r="AB214" s="399">
        <f t="shared" si="92"/>
        <v>366332</v>
      </c>
      <c r="AC214" s="586">
        <v>519345.01487336197</v>
      </c>
      <c r="AD214" s="606">
        <v>2.21</v>
      </c>
      <c r="AE214" s="586">
        <v>55124.763721558302</v>
      </c>
      <c r="AF214" s="584">
        <f t="shared" si="85"/>
        <v>574469.7785949203</v>
      </c>
      <c r="AG214" s="404">
        <f t="shared" si="86"/>
        <v>394481.35571898409</v>
      </c>
    </row>
    <row r="215" spans="1:33" ht="15" x14ac:dyDescent="0.25">
      <c r="A215" s="7">
        <v>200</v>
      </c>
      <c r="B215" s="31" t="s">
        <v>548</v>
      </c>
      <c r="C215" s="266" t="s">
        <v>593</v>
      </c>
      <c r="D215" s="267" t="s">
        <v>593</v>
      </c>
      <c r="E215" s="266" t="s">
        <v>593</v>
      </c>
      <c r="F215" s="267" t="s">
        <v>593</v>
      </c>
      <c r="G215" s="347" t="s">
        <v>593</v>
      </c>
      <c r="H215" s="267" t="s">
        <v>593</v>
      </c>
      <c r="I215" s="345" t="s">
        <v>593</v>
      </c>
      <c r="K215" s="133">
        <v>200</v>
      </c>
      <c r="L215" s="211" t="s">
        <v>548</v>
      </c>
      <c r="M215" s="122">
        <v>2700000</v>
      </c>
      <c r="N215" s="135">
        <v>4.3</v>
      </c>
      <c r="O215" s="41">
        <v>1105440</v>
      </c>
      <c r="P215" s="146">
        <f t="shared" si="89"/>
        <v>3805440</v>
      </c>
      <c r="Q215" s="122">
        <v>2660000</v>
      </c>
      <c r="R215" s="46">
        <v>4.3</v>
      </c>
      <c r="S215" s="41">
        <v>1135050</v>
      </c>
      <c r="T215" s="146">
        <f t="shared" si="90"/>
        <v>3795050</v>
      </c>
      <c r="U215" s="122">
        <v>2860000</v>
      </c>
      <c r="V215" s="46">
        <v>4.3</v>
      </c>
      <c r="W215" s="160">
        <v>986999.99999999988</v>
      </c>
      <c r="X215" s="146">
        <f t="shared" si="91"/>
        <v>3847000</v>
      </c>
      <c r="Y215" s="160">
        <v>2900000</v>
      </c>
      <c r="Z215" s="46">
        <v>4.3</v>
      </c>
      <c r="AA215" s="160">
        <v>1115310</v>
      </c>
      <c r="AB215" s="399">
        <f t="shared" si="92"/>
        <v>4015310</v>
      </c>
      <c r="AC215" s="586">
        <v>519345.01487336197</v>
      </c>
      <c r="AD215" s="606">
        <v>4.3</v>
      </c>
      <c r="AE215" s="586">
        <v>34095.412405019502</v>
      </c>
      <c r="AF215" s="584">
        <f t="shared" si="85"/>
        <v>553440.42727838142</v>
      </c>
      <c r="AG215" s="404">
        <f t="shared" si="86"/>
        <v>3203248.0854556761</v>
      </c>
    </row>
    <row r="216" spans="1:33" ht="15" x14ac:dyDescent="0.25">
      <c r="A216" s="7">
        <v>201</v>
      </c>
      <c r="B216" s="31" t="s">
        <v>549</v>
      </c>
      <c r="C216" s="266" t="s">
        <v>593</v>
      </c>
      <c r="D216" s="267" t="s">
        <v>593</v>
      </c>
      <c r="E216" s="266" t="s">
        <v>593</v>
      </c>
      <c r="F216" s="267" t="s">
        <v>593</v>
      </c>
      <c r="G216" s="347" t="s">
        <v>593</v>
      </c>
      <c r="H216" s="267" t="s">
        <v>593</v>
      </c>
      <c r="I216" s="345" t="s">
        <v>593</v>
      </c>
      <c r="K216" s="133">
        <v>201</v>
      </c>
      <c r="L216" s="211" t="s">
        <v>549</v>
      </c>
      <c r="M216" s="122">
        <v>2898000</v>
      </c>
      <c r="N216" s="135">
        <v>4.3</v>
      </c>
      <c r="O216" s="41">
        <v>1085700</v>
      </c>
      <c r="P216" s="146">
        <f t="shared" si="89"/>
        <v>3983700</v>
      </c>
      <c r="Q216" s="122">
        <v>2793000</v>
      </c>
      <c r="R216" s="46">
        <v>4.3</v>
      </c>
      <c r="S216" s="41">
        <v>1105440</v>
      </c>
      <c r="T216" s="146">
        <f t="shared" si="90"/>
        <v>3898440</v>
      </c>
      <c r="U216" s="122">
        <v>2898000</v>
      </c>
      <c r="V216" s="46">
        <v>4.3</v>
      </c>
      <c r="W216" s="160">
        <v>987000</v>
      </c>
      <c r="X216" s="146">
        <f t="shared" si="91"/>
        <v>3885000</v>
      </c>
      <c r="Y216" s="160">
        <v>3087000</v>
      </c>
      <c r="Z216" s="46">
        <v>4.3</v>
      </c>
      <c r="AA216" s="160">
        <v>1065960</v>
      </c>
      <c r="AB216" s="399">
        <f t="shared" si="92"/>
        <v>4152960</v>
      </c>
      <c r="AC216" s="586">
        <v>741921.44981908903</v>
      </c>
      <c r="AD216" s="606">
        <v>4.3</v>
      </c>
      <c r="AE216" s="586">
        <v>547373.15853319503</v>
      </c>
      <c r="AF216" s="584">
        <f t="shared" si="85"/>
        <v>1289294.6083522839</v>
      </c>
      <c r="AG216" s="404">
        <f t="shared" si="86"/>
        <v>3441878.9216704569</v>
      </c>
    </row>
    <row r="217" spans="1:33" ht="15" x14ac:dyDescent="0.25">
      <c r="A217" s="7">
        <v>202</v>
      </c>
      <c r="B217" s="31" t="s">
        <v>550</v>
      </c>
      <c r="C217" s="266" t="s">
        <v>593</v>
      </c>
      <c r="D217" s="267" t="s">
        <v>593</v>
      </c>
      <c r="E217" s="266" t="s">
        <v>593</v>
      </c>
      <c r="F217" s="267" t="s">
        <v>593</v>
      </c>
      <c r="G217" s="347" t="s">
        <v>593</v>
      </c>
      <c r="H217" s="267" t="s">
        <v>593</v>
      </c>
      <c r="I217" s="345" t="s">
        <v>593</v>
      </c>
      <c r="K217" s="133">
        <v>202</v>
      </c>
      <c r="L217" s="211" t="s">
        <v>550</v>
      </c>
      <c r="M217" s="122">
        <v>866484</v>
      </c>
      <c r="N217" s="135">
        <v>11.56</v>
      </c>
      <c r="O217" s="41">
        <v>238700</v>
      </c>
      <c r="P217" s="146">
        <f t="shared" si="89"/>
        <v>1105184</v>
      </c>
      <c r="Q217" s="122">
        <v>835974</v>
      </c>
      <c r="R217" s="46">
        <v>11.56</v>
      </c>
      <c r="S217" s="41">
        <v>245210</v>
      </c>
      <c r="T217" s="146">
        <f t="shared" si="90"/>
        <v>1081184</v>
      </c>
      <c r="U217" s="122">
        <v>884790</v>
      </c>
      <c r="V217" s="46">
        <v>11.56</v>
      </c>
      <c r="W217" s="160">
        <v>217000</v>
      </c>
      <c r="X217" s="146">
        <f t="shared" si="91"/>
        <v>1101790</v>
      </c>
      <c r="Y217" s="160">
        <v>909198</v>
      </c>
      <c r="Z217" s="46">
        <v>11.56</v>
      </c>
      <c r="AA217" s="160">
        <v>238700</v>
      </c>
      <c r="AB217" s="399">
        <f t="shared" si="92"/>
        <v>1147898</v>
      </c>
      <c r="AC217" s="586">
        <v>486370.72821473598</v>
      </c>
      <c r="AD217" s="606">
        <v>11.56</v>
      </c>
      <c r="AE217" s="586">
        <v>1018081.10058508</v>
      </c>
      <c r="AF217" s="584">
        <f t="shared" si="85"/>
        <v>1504451.8287998158</v>
      </c>
      <c r="AG217" s="404">
        <f t="shared" si="86"/>
        <v>1188101.5657599631</v>
      </c>
    </row>
    <row r="218" spans="1:33" ht="15" x14ac:dyDescent="0.25">
      <c r="A218" s="7">
        <v>203</v>
      </c>
      <c r="B218" s="31" t="s">
        <v>551</v>
      </c>
      <c r="C218" s="266" t="s">
        <v>593</v>
      </c>
      <c r="D218" s="267" t="s">
        <v>593</v>
      </c>
      <c r="E218" s="266" t="s">
        <v>593</v>
      </c>
      <c r="F218" s="267" t="s">
        <v>593</v>
      </c>
      <c r="G218" s="347" t="s">
        <v>593</v>
      </c>
      <c r="H218" s="267" t="s">
        <v>593</v>
      </c>
      <c r="I218" s="345" t="s">
        <v>593</v>
      </c>
      <c r="K218" s="133">
        <v>203</v>
      </c>
      <c r="L218" s="211" t="s">
        <v>551</v>
      </c>
      <c r="M218" s="122">
        <v>1027637</v>
      </c>
      <c r="N218" s="135">
        <v>3.59</v>
      </c>
      <c r="O218" s="41">
        <v>384285</v>
      </c>
      <c r="P218" s="146">
        <f t="shared" si="89"/>
        <v>1411922</v>
      </c>
      <c r="Q218" s="122">
        <v>997633</v>
      </c>
      <c r="R218" s="46">
        <v>3.59</v>
      </c>
      <c r="S218" s="41">
        <v>398010</v>
      </c>
      <c r="T218" s="146">
        <f t="shared" si="90"/>
        <v>1395643</v>
      </c>
      <c r="U218" s="122">
        <v>1087645</v>
      </c>
      <c r="V218" s="46">
        <v>3.59</v>
      </c>
      <c r="W218" s="160">
        <v>343112</v>
      </c>
      <c r="X218" s="146">
        <f t="shared" si="91"/>
        <v>1430757</v>
      </c>
      <c r="Y218" s="160">
        <v>1132651</v>
      </c>
      <c r="Z218" s="46">
        <v>3.59</v>
      </c>
      <c r="AA218" s="160">
        <v>380854</v>
      </c>
      <c r="AB218" s="399">
        <f t="shared" si="92"/>
        <v>1513505</v>
      </c>
      <c r="AC218" s="586">
        <v>692460.01983114996</v>
      </c>
      <c r="AD218" s="606">
        <v>3.59</v>
      </c>
      <c r="AE218" s="586">
        <v>125302.289302779</v>
      </c>
      <c r="AF218" s="584">
        <f t="shared" si="85"/>
        <v>817762.30913392897</v>
      </c>
      <c r="AG218" s="404">
        <f t="shared" si="86"/>
        <v>1313917.8618267858</v>
      </c>
    </row>
    <row r="219" spans="1:33" ht="15" x14ac:dyDescent="0.25">
      <c r="A219" s="7">
        <v>204</v>
      </c>
      <c r="B219" s="31" t="s">
        <v>552</v>
      </c>
      <c r="C219" s="266" t="s">
        <v>593</v>
      </c>
      <c r="D219" s="267" t="s">
        <v>593</v>
      </c>
      <c r="E219" s="266" t="s">
        <v>593</v>
      </c>
      <c r="F219" s="267" t="s">
        <v>593</v>
      </c>
      <c r="G219" s="347" t="s">
        <v>593</v>
      </c>
      <c r="H219" s="267" t="s">
        <v>593</v>
      </c>
      <c r="I219" s="345" t="s">
        <v>593</v>
      </c>
      <c r="K219" s="133">
        <v>204</v>
      </c>
      <c r="L219" s="211" t="s">
        <v>552</v>
      </c>
      <c r="M219" s="122">
        <v>892944</v>
      </c>
      <c r="N219" s="135">
        <v>3</v>
      </c>
      <c r="O219" s="41">
        <v>245184</v>
      </c>
      <c r="P219" s="146">
        <f t="shared" si="89"/>
        <v>1138128</v>
      </c>
      <c r="Q219" s="122">
        <v>855738</v>
      </c>
      <c r="R219" s="46">
        <v>3</v>
      </c>
      <c r="S219" s="41">
        <v>253941</v>
      </c>
      <c r="T219" s="146">
        <f t="shared" si="90"/>
        <v>1109679</v>
      </c>
      <c r="U219" s="122">
        <v>917748</v>
      </c>
      <c r="V219" s="46">
        <v>3</v>
      </c>
      <c r="W219" s="160">
        <v>218914.5</v>
      </c>
      <c r="X219" s="146">
        <f t="shared" si="91"/>
        <v>1136662.5</v>
      </c>
      <c r="Y219" s="160">
        <v>917748</v>
      </c>
      <c r="Z219" s="46">
        <v>3</v>
      </c>
      <c r="AA219" s="160">
        <v>247373</v>
      </c>
      <c r="AB219" s="399">
        <f t="shared" si="92"/>
        <v>1165121</v>
      </c>
      <c r="AC219" s="586">
        <v>634755.01817855402</v>
      </c>
      <c r="AD219" s="606">
        <v>3</v>
      </c>
      <c r="AE219" s="586">
        <v>30666.086592522399</v>
      </c>
      <c r="AF219" s="584">
        <f t="shared" si="85"/>
        <v>665421.10477107647</v>
      </c>
      <c r="AG219" s="404">
        <f t="shared" si="86"/>
        <v>1043002.3209542154</v>
      </c>
    </row>
    <row r="220" spans="1:33" ht="15" x14ac:dyDescent="0.25">
      <c r="A220" s="7">
        <v>205</v>
      </c>
      <c r="B220" s="31" t="s">
        <v>553</v>
      </c>
      <c r="C220" s="266" t="s">
        <v>593</v>
      </c>
      <c r="D220" s="267" t="s">
        <v>593</v>
      </c>
      <c r="E220" s="266" t="s">
        <v>593</v>
      </c>
      <c r="F220" s="267" t="s">
        <v>593</v>
      </c>
      <c r="G220" s="347" t="s">
        <v>593</v>
      </c>
      <c r="H220" s="267" t="s">
        <v>593</v>
      </c>
      <c r="I220" s="345" t="s">
        <v>593</v>
      </c>
      <c r="K220" s="133">
        <v>205</v>
      </c>
      <c r="L220" s="211" t="s">
        <v>553</v>
      </c>
      <c r="M220" s="122">
        <v>709920</v>
      </c>
      <c r="N220" s="135">
        <v>9.83</v>
      </c>
      <c r="O220" s="41">
        <v>191923</v>
      </c>
      <c r="P220" s="146">
        <f t="shared" si="89"/>
        <v>901843</v>
      </c>
      <c r="Q220" s="122">
        <v>660960</v>
      </c>
      <c r="R220" s="46">
        <v>9.83</v>
      </c>
      <c r="S220" s="41">
        <v>197064</v>
      </c>
      <c r="T220" s="146">
        <f t="shared" si="90"/>
        <v>858024</v>
      </c>
      <c r="U220" s="122">
        <v>695232</v>
      </c>
      <c r="V220" s="46">
        <v>9.83</v>
      </c>
      <c r="W220" s="160">
        <v>171360</v>
      </c>
      <c r="X220" s="146">
        <f t="shared" si="91"/>
        <v>866592</v>
      </c>
      <c r="Y220" s="160">
        <v>709920</v>
      </c>
      <c r="Z220" s="46">
        <v>9.83</v>
      </c>
      <c r="AA220" s="160">
        <v>185069</v>
      </c>
      <c r="AB220" s="399">
        <f t="shared" si="92"/>
        <v>894989</v>
      </c>
      <c r="AC220" s="586">
        <v>741921.44981908903</v>
      </c>
      <c r="AD220" s="606">
        <v>9.83</v>
      </c>
      <c r="AE220" s="586">
        <v>66665.764052077502</v>
      </c>
      <c r="AF220" s="584">
        <f t="shared" si="85"/>
        <v>808587.21387116658</v>
      </c>
      <c r="AG220" s="404">
        <f t="shared" si="86"/>
        <v>866007.04277423327</v>
      </c>
    </row>
    <row r="221" spans="1:33" ht="15" x14ac:dyDescent="0.25">
      <c r="A221" s="7">
        <v>206</v>
      </c>
      <c r="B221" s="31" t="s">
        <v>554</v>
      </c>
      <c r="C221" s="266" t="s">
        <v>593</v>
      </c>
      <c r="D221" s="267" t="s">
        <v>593</v>
      </c>
      <c r="E221" s="266" t="s">
        <v>593</v>
      </c>
      <c r="F221" s="267" t="s">
        <v>593</v>
      </c>
      <c r="G221" s="347" t="s">
        <v>593</v>
      </c>
      <c r="H221" s="267" t="s">
        <v>593</v>
      </c>
      <c r="I221" s="345" t="s">
        <v>593</v>
      </c>
      <c r="K221" s="133">
        <v>206</v>
      </c>
      <c r="L221" s="211" t="s">
        <v>554</v>
      </c>
      <c r="M221" s="122">
        <v>232000</v>
      </c>
      <c r="N221" s="135">
        <v>3</v>
      </c>
      <c r="O221" s="41">
        <v>62720</v>
      </c>
      <c r="P221" s="146">
        <f t="shared" si="89"/>
        <v>294720</v>
      </c>
      <c r="Q221" s="122">
        <v>204800</v>
      </c>
      <c r="R221" s="46">
        <v>3</v>
      </c>
      <c r="S221" s="41">
        <v>64400</v>
      </c>
      <c r="T221" s="146">
        <f t="shared" si="90"/>
        <v>269200</v>
      </c>
      <c r="U221" s="122">
        <v>235200</v>
      </c>
      <c r="V221" s="46">
        <v>3</v>
      </c>
      <c r="W221" s="160">
        <v>56000</v>
      </c>
      <c r="X221" s="146">
        <f t="shared" si="91"/>
        <v>291200</v>
      </c>
      <c r="Y221" s="160">
        <v>238400</v>
      </c>
      <c r="Z221" s="46">
        <v>3</v>
      </c>
      <c r="AA221" s="160">
        <v>63280</v>
      </c>
      <c r="AB221" s="399">
        <f t="shared" si="92"/>
        <v>301680</v>
      </c>
      <c r="AC221" s="586">
        <v>849087.88145962404</v>
      </c>
      <c r="AD221" s="606">
        <v>3</v>
      </c>
      <c r="AE221" s="586">
        <v>153338.67653427599</v>
      </c>
      <c r="AF221" s="584">
        <f t="shared" si="85"/>
        <v>1002426.5579939</v>
      </c>
      <c r="AG221" s="404">
        <f t="shared" si="86"/>
        <v>431845.31159877998</v>
      </c>
    </row>
    <row r="222" spans="1:33" ht="15" x14ac:dyDescent="0.25">
      <c r="A222" s="7">
        <v>207</v>
      </c>
      <c r="B222" s="31" t="s">
        <v>555</v>
      </c>
      <c r="C222" s="266" t="s">
        <v>593</v>
      </c>
      <c r="D222" s="267" t="s">
        <v>593</v>
      </c>
      <c r="E222" s="266" t="s">
        <v>593</v>
      </c>
      <c r="F222" s="267" t="s">
        <v>593</v>
      </c>
      <c r="G222" s="347" t="s">
        <v>593</v>
      </c>
      <c r="H222" s="267" t="s">
        <v>593</v>
      </c>
      <c r="I222" s="345" t="s">
        <v>593</v>
      </c>
      <c r="K222" s="133">
        <v>207</v>
      </c>
      <c r="L222" s="211" t="s">
        <v>555</v>
      </c>
      <c r="M222" s="122">
        <v>1374803</v>
      </c>
      <c r="N222" s="135">
        <v>2.1</v>
      </c>
      <c r="O222" s="41">
        <v>384945</v>
      </c>
      <c r="P222" s="146">
        <f t="shared" si="89"/>
        <v>1759748</v>
      </c>
      <c r="Q222" s="122">
        <v>1247143</v>
      </c>
      <c r="R222" s="46">
        <v>2.1</v>
      </c>
      <c r="S222" s="41">
        <v>391819</v>
      </c>
      <c r="T222" s="146">
        <f t="shared" si="90"/>
        <v>1638962</v>
      </c>
      <c r="U222" s="122">
        <v>1453363</v>
      </c>
      <c r="V222" s="46">
        <v>2.1</v>
      </c>
      <c r="W222" s="160">
        <v>343700.69999999995</v>
      </c>
      <c r="X222" s="146">
        <f t="shared" si="91"/>
        <v>1797063.7</v>
      </c>
      <c r="Y222" s="160">
        <v>1463183</v>
      </c>
      <c r="Z222" s="46">
        <v>2.1</v>
      </c>
      <c r="AA222" s="160">
        <v>374634</v>
      </c>
      <c r="AB222" s="399">
        <f t="shared" si="92"/>
        <v>1837817</v>
      </c>
      <c r="AC222" s="586">
        <v>865575.02478893695</v>
      </c>
      <c r="AD222" s="606">
        <v>2.1</v>
      </c>
      <c r="AE222" s="586">
        <v>29239.948694536801</v>
      </c>
      <c r="AF222" s="584">
        <f t="shared" si="85"/>
        <v>894814.97348347376</v>
      </c>
      <c r="AG222" s="404">
        <f t="shared" si="86"/>
        <v>1585681.1346966948</v>
      </c>
    </row>
    <row r="223" spans="1:33" ht="15" x14ac:dyDescent="0.25">
      <c r="A223" s="7">
        <v>208</v>
      </c>
      <c r="B223" s="31" t="s">
        <v>556</v>
      </c>
      <c r="C223" s="266" t="s">
        <v>593</v>
      </c>
      <c r="D223" s="267" t="s">
        <v>593</v>
      </c>
      <c r="E223" s="266" t="s">
        <v>593</v>
      </c>
      <c r="F223" s="267" t="s">
        <v>593</v>
      </c>
      <c r="G223" s="347" t="s">
        <v>593</v>
      </c>
      <c r="H223" s="267" t="s">
        <v>593</v>
      </c>
      <c r="I223" s="345" t="s">
        <v>593</v>
      </c>
      <c r="K223" s="133">
        <v>208</v>
      </c>
      <c r="L223" s="211" t="s">
        <v>556</v>
      </c>
      <c r="M223" s="122">
        <v>726100</v>
      </c>
      <c r="N223" s="135">
        <v>2.2999999999999998</v>
      </c>
      <c r="O223" s="41">
        <v>206676</v>
      </c>
      <c r="P223" s="146">
        <f t="shared" si="89"/>
        <v>932776</v>
      </c>
      <c r="Q223" s="122">
        <v>710200</v>
      </c>
      <c r="R223" s="46">
        <v>2.2999999999999998</v>
      </c>
      <c r="S223" s="41">
        <v>217949</v>
      </c>
      <c r="T223" s="146">
        <f t="shared" si="90"/>
        <v>928149</v>
      </c>
      <c r="U223" s="122">
        <v>757900</v>
      </c>
      <c r="V223" s="46">
        <v>2.2999999999999998</v>
      </c>
      <c r="W223" s="160">
        <v>187887</v>
      </c>
      <c r="X223" s="146">
        <f t="shared" si="91"/>
        <v>945787</v>
      </c>
      <c r="Y223" s="160">
        <v>779100</v>
      </c>
      <c r="Z223" s="46">
        <v>2.2999999999999998</v>
      </c>
      <c r="AA223" s="160">
        <v>210433</v>
      </c>
      <c r="AB223" s="399">
        <f t="shared" si="92"/>
        <v>989533</v>
      </c>
      <c r="AC223" s="586">
        <v>519345.01487336197</v>
      </c>
      <c r="AD223" s="606">
        <v>2.2999999999999998</v>
      </c>
      <c r="AE223" s="586">
        <v>101494.854335251</v>
      </c>
      <c r="AF223" s="584">
        <f t="shared" si="85"/>
        <v>620839.86920861294</v>
      </c>
      <c r="AG223" s="404">
        <f t="shared" si="86"/>
        <v>883416.97384172271</v>
      </c>
    </row>
    <row r="224" spans="1:33" ht="15" x14ac:dyDescent="0.25">
      <c r="A224" s="7">
        <v>209</v>
      </c>
      <c r="B224" s="31" t="s">
        <v>557</v>
      </c>
      <c r="C224" s="266" t="s">
        <v>593</v>
      </c>
      <c r="D224" s="267" t="s">
        <v>593</v>
      </c>
      <c r="E224" s="266" t="s">
        <v>593</v>
      </c>
      <c r="F224" s="267" t="s">
        <v>593</v>
      </c>
      <c r="G224" s="347" t="s">
        <v>593</v>
      </c>
      <c r="H224" s="267" t="s">
        <v>593</v>
      </c>
      <c r="I224" s="345" t="s">
        <v>593</v>
      </c>
      <c r="K224" s="133">
        <v>209</v>
      </c>
      <c r="L224" s="211" t="s">
        <v>557</v>
      </c>
      <c r="M224" s="122">
        <v>14112</v>
      </c>
      <c r="N224" s="135">
        <v>0.15</v>
      </c>
      <c r="O224" s="41">
        <v>3807</v>
      </c>
      <c r="P224" s="146">
        <f t="shared" si="89"/>
        <v>17919</v>
      </c>
      <c r="Q224" s="122">
        <v>13426</v>
      </c>
      <c r="R224" s="46">
        <v>0.15</v>
      </c>
      <c r="S224" s="41">
        <v>3910</v>
      </c>
      <c r="T224" s="146">
        <f t="shared" si="90"/>
        <v>17336</v>
      </c>
      <c r="U224" s="122">
        <v>13524</v>
      </c>
      <c r="V224" s="46">
        <v>0.15</v>
      </c>
      <c r="W224" s="160">
        <v>3430</v>
      </c>
      <c r="X224" s="146">
        <f t="shared" si="91"/>
        <v>16954</v>
      </c>
      <c r="Y224" s="160">
        <v>14602</v>
      </c>
      <c r="Z224" s="46">
        <v>0.15</v>
      </c>
      <c r="AA224" s="160">
        <v>3807</v>
      </c>
      <c r="AB224" s="399">
        <f t="shared" si="92"/>
        <v>18409</v>
      </c>
      <c r="AC224" s="586">
        <v>519345.01487336197</v>
      </c>
      <c r="AD224" s="606">
        <v>0.15</v>
      </c>
      <c r="AE224" s="586">
        <v>151302.514333106</v>
      </c>
      <c r="AF224" s="584">
        <f t="shared" si="85"/>
        <v>670647.52920646803</v>
      </c>
      <c r="AG224" s="404">
        <f t="shared" si="86"/>
        <v>148253.10584129361</v>
      </c>
    </row>
    <row r="225" spans="1:33" ht="15" x14ac:dyDescent="0.25">
      <c r="A225" s="7">
        <v>210</v>
      </c>
      <c r="B225" s="31" t="s">
        <v>558</v>
      </c>
      <c r="C225" s="266" t="s">
        <v>593</v>
      </c>
      <c r="D225" s="267" t="s">
        <v>593</v>
      </c>
      <c r="E225" s="266" t="s">
        <v>593</v>
      </c>
      <c r="F225" s="267" t="s">
        <v>593</v>
      </c>
      <c r="G225" s="347" t="s">
        <v>593</v>
      </c>
      <c r="H225" s="267" t="s">
        <v>593</v>
      </c>
      <c r="I225" s="345" t="s">
        <v>593</v>
      </c>
      <c r="K225" s="133">
        <v>210</v>
      </c>
      <c r="L225" s="211" t="s">
        <v>558</v>
      </c>
      <c r="M225" s="122">
        <v>482800</v>
      </c>
      <c r="N225" s="135">
        <v>0.95</v>
      </c>
      <c r="O225" s="41">
        <v>127557</v>
      </c>
      <c r="P225" s="146">
        <f t="shared" si="89"/>
        <v>610357</v>
      </c>
      <c r="Q225" s="122">
        <v>455600</v>
      </c>
      <c r="R225" s="46">
        <v>0.95</v>
      </c>
      <c r="S225" s="41">
        <v>127557</v>
      </c>
      <c r="T225" s="146">
        <f t="shared" si="90"/>
        <v>583157</v>
      </c>
      <c r="U225" s="122">
        <v>499800</v>
      </c>
      <c r="V225" s="46">
        <v>0.95</v>
      </c>
      <c r="W225" s="160">
        <v>113890</v>
      </c>
      <c r="X225" s="146">
        <f t="shared" si="91"/>
        <v>613690</v>
      </c>
      <c r="Y225" s="160">
        <v>503200</v>
      </c>
      <c r="Z225" s="46">
        <v>0.95</v>
      </c>
      <c r="AA225" s="160">
        <v>124140</v>
      </c>
      <c r="AB225" s="399">
        <f t="shared" si="92"/>
        <v>627340</v>
      </c>
      <c r="AC225" s="586">
        <v>741921.44981908903</v>
      </c>
      <c r="AD225" s="606">
        <v>0.95</v>
      </c>
      <c r="AE225" s="586">
        <v>88552.446821740596</v>
      </c>
      <c r="AF225" s="584">
        <f t="shared" si="85"/>
        <v>830473.89664082963</v>
      </c>
      <c r="AG225" s="404">
        <f t="shared" si="86"/>
        <v>653003.57932816597</v>
      </c>
    </row>
    <row r="226" spans="1:33" ht="15" x14ac:dyDescent="0.25">
      <c r="A226" s="7">
        <v>211</v>
      </c>
      <c r="B226" s="31" t="s">
        <v>559</v>
      </c>
      <c r="C226" s="266" t="s">
        <v>593</v>
      </c>
      <c r="D226" s="267" t="s">
        <v>593</v>
      </c>
      <c r="E226" s="266" t="s">
        <v>593</v>
      </c>
      <c r="F226" s="267" t="s">
        <v>593</v>
      </c>
      <c r="G226" s="347" t="s">
        <v>593</v>
      </c>
      <c r="H226" s="267" t="s">
        <v>593</v>
      </c>
      <c r="I226" s="345" t="s">
        <v>593</v>
      </c>
      <c r="K226" s="133">
        <v>211</v>
      </c>
      <c r="L226" s="211" t="s">
        <v>559</v>
      </c>
      <c r="M226" s="122">
        <v>16800</v>
      </c>
      <c r="N226" s="135">
        <v>0.23</v>
      </c>
      <c r="O226" s="41">
        <v>4662</v>
      </c>
      <c r="P226" s="146">
        <f t="shared" si="89"/>
        <v>21462</v>
      </c>
      <c r="Q226" s="122">
        <v>16560</v>
      </c>
      <c r="R226" s="46">
        <v>0.23</v>
      </c>
      <c r="S226" s="41">
        <v>4872</v>
      </c>
      <c r="T226" s="146">
        <f t="shared" si="90"/>
        <v>21432</v>
      </c>
      <c r="U226" s="122">
        <v>17400</v>
      </c>
      <c r="V226" s="46">
        <v>0.23</v>
      </c>
      <c r="W226" s="160">
        <v>4200</v>
      </c>
      <c r="X226" s="146">
        <f t="shared" si="91"/>
        <v>21600</v>
      </c>
      <c r="Y226" s="160">
        <v>17400</v>
      </c>
      <c r="Z226" s="46">
        <v>0.23</v>
      </c>
      <c r="AA226" s="160">
        <v>4704</v>
      </c>
      <c r="AB226" s="399">
        <f t="shared" si="92"/>
        <v>22104</v>
      </c>
      <c r="AC226" s="586">
        <v>486370.72821473598</v>
      </c>
      <c r="AD226" s="606">
        <v>0.23</v>
      </c>
      <c r="AE226" s="586">
        <v>128022.667952116</v>
      </c>
      <c r="AF226" s="584">
        <f t="shared" si="85"/>
        <v>614393.39616685198</v>
      </c>
      <c r="AG226" s="404">
        <f t="shared" si="86"/>
        <v>140198.27923337038</v>
      </c>
    </row>
    <row r="227" spans="1:33" ht="15" x14ac:dyDescent="0.25">
      <c r="A227" s="7">
        <v>212</v>
      </c>
      <c r="B227" s="31" t="s">
        <v>560</v>
      </c>
      <c r="C227" s="266" t="s">
        <v>593</v>
      </c>
      <c r="D227" s="267" t="s">
        <v>593</v>
      </c>
      <c r="E227" s="266" t="s">
        <v>593</v>
      </c>
      <c r="F227" s="267" t="s">
        <v>593</v>
      </c>
      <c r="G227" s="347" t="s">
        <v>593</v>
      </c>
      <c r="H227" s="267" t="s">
        <v>593</v>
      </c>
      <c r="I227" s="345" t="s">
        <v>593</v>
      </c>
      <c r="K227" s="133">
        <v>212</v>
      </c>
      <c r="L227" s="211" t="s">
        <v>560</v>
      </c>
      <c r="M227" s="122">
        <v>985275</v>
      </c>
      <c r="N227" s="135">
        <v>0.53</v>
      </c>
      <c r="O227" s="41">
        <v>263986</v>
      </c>
      <c r="P227" s="146">
        <f t="shared" si="89"/>
        <v>1249261</v>
      </c>
      <c r="Q227" s="122">
        <v>896940</v>
      </c>
      <c r="R227" s="46">
        <v>0.53</v>
      </c>
      <c r="S227" s="41">
        <v>273499</v>
      </c>
      <c r="T227" s="146">
        <f t="shared" si="90"/>
        <v>1170439</v>
      </c>
      <c r="U227" s="122">
        <v>958095</v>
      </c>
      <c r="V227" s="46">
        <v>0.53</v>
      </c>
      <c r="W227" s="160">
        <v>237824.99999999997</v>
      </c>
      <c r="X227" s="146">
        <f t="shared" si="91"/>
        <v>1195920</v>
      </c>
      <c r="Y227" s="160">
        <v>1019250</v>
      </c>
      <c r="Z227" s="46">
        <v>0.53</v>
      </c>
      <c r="AA227" s="160">
        <v>261608</v>
      </c>
      <c r="AB227" s="399">
        <f t="shared" si="92"/>
        <v>1280858</v>
      </c>
      <c r="AC227" s="586">
        <v>692460.01983114996</v>
      </c>
      <c r="AD227" s="606">
        <v>0.53</v>
      </c>
      <c r="AE227" s="586">
        <v>47202.6913518234</v>
      </c>
      <c r="AF227" s="584">
        <f t="shared" si="85"/>
        <v>739662.71118297335</v>
      </c>
      <c r="AG227" s="404">
        <f t="shared" si="86"/>
        <v>1127228.1422365946</v>
      </c>
    </row>
    <row r="228" spans="1:33" ht="15" x14ac:dyDescent="0.25">
      <c r="A228" s="7">
        <v>213</v>
      </c>
      <c r="B228" s="31" t="s">
        <v>561</v>
      </c>
      <c r="C228" s="266" t="s">
        <v>593</v>
      </c>
      <c r="D228" s="267" t="s">
        <v>593</v>
      </c>
      <c r="E228" s="266" t="s">
        <v>593</v>
      </c>
      <c r="F228" s="267" t="s">
        <v>593</v>
      </c>
      <c r="G228" s="347" t="s">
        <v>593</v>
      </c>
      <c r="H228" s="267" t="s">
        <v>593</v>
      </c>
      <c r="I228" s="345" t="s">
        <v>593</v>
      </c>
      <c r="K228" s="133">
        <v>213</v>
      </c>
      <c r="L228" s="211" t="s">
        <v>561</v>
      </c>
      <c r="M228" s="122">
        <v>1346711</v>
      </c>
      <c r="N228" s="135">
        <v>0.8</v>
      </c>
      <c r="O228" s="41">
        <v>381896</v>
      </c>
      <c r="P228" s="146">
        <f t="shared" si="89"/>
        <v>1728607</v>
      </c>
      <c r="Q228" s="122">
        <v>1317221</v>
      </c>
      <c r="R228" s="46">
        <v>0.8</v>
      </c>
      <c r="S228" s="41">
        <v>399098</v>
      </c>
      <c r="T228" s="146">
        <f t="shared" si="90"/>
        <v>1716319</v>
      </c>
      <c r="U228" s="122">
        <v>1454841</v>
      </c>
      <c r="V228" s="46">
        <v>0.8</v>
      </c>
      <c r="W228" s="160">
        <v>344050.35</v>
      </c>
      <c r="X228" s="146">
        <f t="shared" si="91"/>
        <v>1798891.35</v>
      </c>
      <c r="Y228" s="160">
        <v>1454841</v>
      </c>
      <c r="Z228" s="46">
        <v>0.8</v>
      </c>
      <c r="AA228" s="160">
        <v>388777</v>
      </c>
      <c r="AB228" s="399">
        <f t="shared" si="92"/>
        <v>1843618</v>
      </c>
      <c r="AC228" s="586">
        <v>634755.01817855402</v>
      </c>
      <c r="AD228" s="606">
        <v>0.8</v>
      </c>
      <c r="AE228" s="586">
        <v>406136.04520263401</v>
      </c>
      <c r="AF228" s="584">
        <f t="shared" si="85"/>
        <v>1040891.0633811881</v>
      </c>
      <c r="AG228" s="404">
        <f t="shared" si="86"/>
        <v>1625665.2826762374</v>
      </c>
    </row>
    <row r="229" spans="1:33" ht="15" x14ac:dyDescent="0.25">
      <c r="A229" s="7">
        <v>214</v>
      </c>
      <c r="B229" s="31" t="s">
        <v>562</v>
      </c>
      <c r="C229" s="266" t="s">
        <v>593</v>
      </c>
      <c r="D229" s="267" t="s">
        <v>593</v>
      </c>
      <c r="E229" s="266" t="s">
        <v>593</v>
      </c>
      <c r="F229" s="267" t="s">
        <v>593</v>
      </c>
      <c r="G229" s="347" t="s">
        <v>593</v>
      </c>
      <c r="H229" s="267" t="s">
        <v>593</v>
      </c>
      <c r="I229" s="345" t="s">
        <v>593</v>
      </c>
      <c r="K229" s="133">
        <v>214</v>
      </c>
      <c r="L229" s="211" t="s">
        <v>562</v>
      </c>
      <c r="M229" s="266" t="s">
        <v>593</v>
      </c>
      <c r="N229" s="135">
        <v>3.85</v>
      </c>
      <c r="O229" s="41">
        <v>583000</v>
      </c>
      <c r="P229" s="146">
        <f>+O229</f>
        <v>583000</v>
      </c>
      <c r="Q229" s="266" t="s">
        <v>593</v>
      </c>
      <c r="R229" s="46">
        <v>3.85</v>
      </c>
      <c r="S229" s="41">
        <v>593600</v>
      </c>
      <c r="T229" s="146">
        <f>+S229</f>
        <v>593600</v>
      </c>
      <c r="U229" s="266" t="s">
        <v>593</v>
      </c>
      <c r="V229" s="46">
        <v>3.85</v>
      </c>
      <c r="W229" s="160">
        <v>530000</v>
      </c>
      <c r="X229" s="146">
        <f>+W229</f>
        <v>530000</v>
      </c>
      <c r="Y229" s="266" t="s">
        <v>593</v>
      </c>
      <c r="Z229" s="46">
        <v>3.85</v>
      </c>
      <c r="AA229" s="160">
        <v>588300</v>
      </c>
      <c r="AB229" s="399">
        <f>+AA229</f>
        <v>588300</v>
      </c>
      <c r="AC229" s="586">
        <v>741921.44981908903</v>
      </c>
      <c r="AD229" s="606">
        <v>3.85</v>
      </c>
      <c r="AE229" s="586">
        <v>165712.27760292601</v>
      </c>
      <c r="AF229" s="584">
        <f t="shared" si="85"/>
        <v>907633.72742201504</v>
      </c>
      <c r="AG229" s="404">
        <f t="shared" si="86"/>
        <v>640506.74548440299</v>
      </c>
    </row>
    <row r="230" spans="1:33" ht="15" x14ac:dyDescent="0.25">
      <c r="A230" s="7">
        <v>215</v>
      </c>
      <c r="B230" s="31" t="s">
        <v>563</v>
      </c>
      <c r="C230" s="266" t="s">
        <v>593</v>
      </c>
      <c r="D230" s="267" t="s">
        <v>593</v>
      </c>
      <c r="E230" s="266" t="s">
        <v>593</v>
      </c>
      <c r="F230" s="267" t="s">
        <v>593</v>
      </c>
      <c r="G230" s="347" t="s">
        <v>593</v>
      </c>
      <c r="H230" s="267" t="s">
        <v>593</v>
      </c>
      <c r="I230" s="345" t="s">
        <v>593</v>
      </c>
      <c r="K230" s="133">
        <v>215</v>
      </c>
      <c r="L230" s="211" t="s">
        <v>563</v>
      </c>
      <c r="M230" s="122">
        <v>564308</v>
      </c>
      <c r="N230" s="135">
        <v>1.4864864864864864</v>
      </c>
      <c r="O230" s="122">
        <v>184719</v>
      </c>
      <c r="P230" s="146">
        <f t="shared" si="89"/>
        <v>749027</v>
      </c>
      <c r="Q230" s="122">
        <v>532516</v>
      </c>
      <c r="R230" s="46">
        <v>1.4864864864864864</v>
      </c>
      <c r="S230" s="122">
        <v>188018</v>
      </c>
      <c r="T230" s="146">
        <f t="shared" si="90"/>
        <v>720534</v>
      </c>
      <c r="U230" s="122">
        <v>564308</v>
      </c>
      <c r="V230" s="46">
        <v>1.4864864864864864</v>
      </c>
      <c r="W230" s="160">
        <v>164927.69999999998</v>
      </c>
      <c r="X230" s="146">
        <f t="shared" si="91"/>
        <v>729235.7</v>
      </c>
      <c r="Y230" s="160">
        <v>588152</v>
      </c>
      <c r="Z230" s="46">
        <v>1.4864864864864864</v>
      </c>
      <c r="AA230" s="160">
        <v>184719</v>
      </c>
      <c r="AB230" s="399">
        <f t="shared" si="92"/>
        <v>772871</v>
      </c>
      <c r="AC230" s="586">
        <v>849087.88145962404</v>
      </c>
      <c r="AD230" s="606">
        <v>1.4864864864864864</v>
      </c>
      <c r="AE230" s="586">
        <v>38217.1982373477</v>
      </c>
      <c r="AF230" s="584">
        <f t="shared" si="85"/>
        <v>887305.07969697169</v>
      </c>
      <c r="AG230" s="404">
        <f t="shared" si="86"/>
        <v>771794.5559393944</v>
      </c>
    </row>
    <row r="231" spans="1:33" ht="15" x14ac:dyDescent="0.25">
      <c r="A231" s="7">
        <v>216</v>
      </c>
      <c r="B231" s="31" t="s">
        <v>564</v>
      </c>
      <c r="C231" s="266" t="s">
        <v>593</v>
      </c>
      <c r="D231" s="267" t="s">
        <v>593</v>
      </c>
      <c r="E231" s="266" t="s">
        <v>593</v>
      </c>
      <c r="F231" s="267" t="s">
        <v>593</v>
      </c>
      <c r="G231" s="347" t="s">
        <v>593</v>
      </c>
      <c r="H231" s="267" t="s">
        <v>593</v>
      </c>
      <c r="I231" s="345" t="s">
        <v>593</v>
      </c>
      <c r="K231" s="133">
        <v>216</v>
      </c>
      <c r="L231" s="211" t="s">
        <v>564</v>
      </c>
      <c r="M231" s="122">
        <v>573720</v>
      </c>
      <c r="N231" s="135">
        <v>2.4900000000000002</v>
      </c>
      <c r="O231" s="122">
        <v>196721</v>
      </c>
      <c r="P231" s="146">
        <f t="shared" si="89"/>
        <v>770441</v>
      </c>
      <c r="Q231" s="122">
        <v>536838</v>
      </c>
      <c r="R231" s="46">
        <v>2.4900000000000002</v>
      </c>
      <c r="S231" s="122">
        <v>200234</v>
      </c>
      <c r="T231" s="146">
        <f t="shared" si="90"/>
        <v>737072</v>
      </c>
      <c r="U231" s="122">
        <v>586014</v>
      </c>
      <c r="V231" s="46">
        <v>2.4900000000000002</v>
      </c>
      <c r="W231" s="160">
        <v>175644</v>
      </c>
      <c r="X231" s="146">
        <f t="shared" si="91"/>
        <v>761658</v>
      </c>
      <c r="Y231" s="160">
        <v>618798</v>
      </c>
      <c r="Z231" s="46">
        <v>2.4900000000000002</v>
      </c>
      <c r="AA231" s="160">
        <v>196721</v>
      </c>
      <c r="AB231" s="399">
        <f t="shared" si="92"/>
        <v>815519</v>
      </c>
      <c r="AC231" s="586">
        <v>865575.02478893695</v>
      </c>
      <c r="AD231" s="606">
        <v>2.4900000000000002</v>
      </c>
      <c r="AE231" s="586">
        <v>175802.409320465</v>
      </c>
      <c r="AF231" s="584">
        <f t="shared" si="85"/>
        <v>1041377.4341094019</v>
      </c>
      <c r="AG231" s="404">
        <f>AVERAGE(I231,P231,T231,X231,AB231,AF231)</f>
        <v>825213.48682188033</v>
      </c>
    </row>
    <row r="232" spans="1:33" x14ac:dyDescent="0.2">
      <c r="K232" s="677"/>
      <c r="L232" s="678"/>
      <c r="M232" s="678"/>
      <c r="N232" s="678"/>
      <c r="O232" s="678"/>
      <c r="P232" s="147"/>
      <c r="Q232" s="3"/>
      <c r="R232" s="1"/>
      <c r="S232" s="1"/>
      <c r="T232" s="147"/>
      <c r="U232" s="3"/>
      <c r="V232" s="1"/>
      <c r="W232" s="1"/>
      <c r="X232" s="147"/>
      <c r="Y232" s="3"/>
      <c r="Z232" s="1"/>
      <c r="AA232" s="1"/>
      <c r="AB232" s="224"/>
      <c r="AC232" s="3"/>
      <c r="AD232" s="1"/>
      <c r="AE232" s="1"/>
      <c r="AF232" s="224"/>
    </row>
    <row r="233" spans="1:33" x14ac:dyDescent="0.2">
      <c r="K233" s="136"/>
      <c r="L233" s="137"/>
      <c r="M233" s="137"/>
      <c r="N233" s="48"/>
      <c r="O233" s="137"/>
      <c r="P233" s="276"/>
      <c r="Q233" s="137"/>
      <c r="R233" s="48"/>
      <c r="S233" s="137"/>
      <c r="T233" s="276"/>
      <c r="U233" s="137"/>
      <c r="V233" s="48"/>
      <c r="W233" s="137"/>
      <c r="X233" s="276"/>
      <c r="Y233" s="137"/>
      <c r="Z233" s="48"/>
      <c r="AA233" s="137"/>
      <c r="AB233" s="401"/>
      <c r="AC233" s="137"/>
      <c r="AD233" s="48"/>
      <c r="AE233" s="137"/>
      <c r="AF233" s="401"/>
    </row>
    <row r="234" spans="1:33" x14ac:dyDescent="0.2">
      <c r="K234" s="138"/>
      <c r="L234" s="139"/>
      <c r="M234" s="139"/>
      <c r="N234" s="50"/>
      <c r="O234" s="139"/>
      <c r="P234" s="277"/>
      <c r="Q234" s="139"/>
      <c r="R234" s="50"/>
      <c r="S234" s="139"/>
      <c r="T234" s="277"/>
      <c r="U234" s="139"/>
      <c r="V234" s="50"/>
      <c r="W234" s="139"/>
      <c r="X234" s="277"/>
      <c r="Y234" s="139"/>
      <c r="Z234" s="50"/>
      <c r="AA234" s="139"/>
      <c r="AC234" s="139"/>
      <c r="AD234" s="50"/>
      <c r="AE234" s="139"/>
    </row>
    <row r="235" spans="1:33" x14ac:dyDescent="0.2">
      <c r="K235" s="138"/>
      <c r="L235" s="139"/>
      <c r="M235" s="139"/>
      <c r="N235" s="50"/>
      <c r="O235" s="139"/>
      <c r="P235" s="277"/>
      <c r="Q235" s="139"/>
      <c r="R235" s="50"/>
      <c r="S235" s="139"/>
      <c r="T235" s="277"/>
      <c r="U235" s="139"/>
      <c r="V235" s="50"/>
      <c r="W235" s="139"/>
      <c r="X235" s="277"/>
      <c r="Y235" s="139"/>
      <c r="Z235" s="50"/>
      <c r="AA235" s="139"/>
      <c r="AC235" s="139"/>
      <c r="AD235" s="50"/>
      <c r="AE235" s="139"/>
    </row>
    <row r="236" spans="1:33" x14ac:dyDescent="0.2">
      <c r="K236" s="138"/>
      <c r="L236" s="139"/>
      <c r="M236" s="139"/>
      <c r="N236" s="50"/>
      <c r="O236" s="139"/>
      <c r="P236" s="277"/>
      <c r="Q236" s="139"/>
      <c r="R236" s="50"/>
      <c r="S236" s="139"/>
      <c r="T236" s="277"/>
      <c r="U236" s="139"/>
      <c r="V236" s="50"/>
      <c r="W236" s="139"/>
      <c r="X236" s="277"/>
      <c r="Y236" s="139"/>
      <c r="Z236" s="50"/>
      <c r="AA236" s="139"/>
      <c r="AC236" s="139"/>
      <c r="AD236" s="50"/>
      <c r="AE236" s="139"/>
    </row>
    <row r="237" spans="1:33" x14ac:dyDescent="0.2">
      <c r="K237" s="138"/>
      <c r="L237" s="139"/>
      <c r="M237" s="139"/>
      <c r="N237" s="50"/>
      <c r="O237" s="139"/>
      <c r="P237" s="277"/>
      <c r="Q237" s="139"/>
      <c r="R237" s="50"/>
      <c r="S237" s="139"/>
      <c r="T237" s="277"/>
      <c r="U237" s="139"/>
      <c r="V237" s="50"/>
      <c r="W237" s="139"/>
      <c r="X237" s="277"/>
      <c r="Y237" s="139"/>
      <c r="Z237" s="50"/>
      <c r="AA237" s="139"/>
      <c r="AC237" s="139"/>
      <c r="AD237" s="50"/>
      <c r="AE237" s="139"/>
    </row>
    <row r="238" spans="1:33" x14ac:dyDescent="0.2">
      <c r="K238" s="138"/>
      <c r="L238" s="139"/>
      <c r="M238" s="139"/>
      <c r="N238" s="50"/>
      <c r="O238" s="139"/>
      <c r="P238" s="277"/>
      <c r="Q238" s="139"/>
      <c r="R238" s="50"/>
      <c r="S238" s="139"/>
      <c r="T238" s="277"/>
      <c r="U238" s="139"/>
      <c r="V238" s="50"/>
      <c r="W238" s="139"/>
      <c r="X238" s="277"/>
      <c r="Y238" s="139"/>
      <c r="Z238" s="50"/>
      <c r="AA238" s="139"/>
      <c r="AC238" s="139"/>
      <c r="AD238" s="50"/>
      <c r="AE238" s="139"/>
    </row>
    <row r="239" spans="1:33" x14ac:dyDescent="0.2">
      <c r="K239" s="138"/>
      <c r="L239" s="139"/>
      <c r="M239" s="139"/>
      <c r="N239" s="50"/>
      <c r="O239" s="139"/>
      <c r="P239" s="277"/>
      <c r="Q239" s="139"/>
      <c r="R239" s="50"/>
      <c r="S239" s="139"/>
      <c r="T239" s="277"/>
      <c r="U239" s="139"/>
      <c r="V239" s="50"/>
      <c r="W239" s="139"/>
      <c r="X239" s="277"/>
      <c r="Y239" s="139"/>
      <c r="Z239" s="50"/>
      <c r="AA239" s="139"/>
      <c r="AC239" s="139"/>
      <c r="AD239" s="50"/>
      <c r="AE239" s="139"/>
    </row>
    <row r="240" spans="1:33" x14ac:dyDescent="0.2">
      <c r="K240" s="138"/>
      <c r="L240" s="139"/>
      <c r="M240" s="139"/>
      <c r="N240" s="50"/>
      <c r="O240" s="139"/>
      <c r="P240" s="277"/>
      <c r="Q240" s="139"/>
      <c r="R240" s="50"/>
      <c r="S240" s="139"/>
      <c r="T240" s="277"/>
      <c r="U240" s="139"/>
      <c r="V240" s="50"/>
      <c r="W240" s="139"/>
      <c r="X240" s="277"/>
      <c r="Y240" s="139"/>
      <c r="Z240" s="50"/>
      <c r="AA240" s="139"/>
      <c r="AC240" s="139"/>
      <c r="AD240" s="50"/>
      <c r="AE240" s="139"/>
    </row>
    <row r="241" spans="11:32" x14ac:dyDescent="0.2">
      <c r="K241" s="138"/>
      <c r="L241" s="139"/>
      <c r="M241" s="139"/>
      <c r="N241" s="50"/>
      <c r="O241" s="139"/>
      <c r="P241" s="277"/>
      <c r="Q241" s="139"/>
      <c r="R241" s="50"/>
      <c r="S241" s="139"/>
      <c r="T241" s="277"/>
      <c r="U241" s="139"/>
      <c r="V241" s="50"/>
      <c r="W241" s="139"/>
      <c r="X241" s="277"/>
      <c r="Y241" s="139"/>
      <c r="Z241" s="50"/>
      <c r="AA241" s="139"/>
      <c r="AC241" s="139"/>
      <c r="AD241" s="50"/>
      <c r="AE241" s="139"/>
    </row>
    <row r="242" spans="11:32" x14ac:dyDescent="0.2">
      <c r="K242" s="138"/>
      <c r="L242" s="139"/>
      <c r="M242" s="139"/>
      <c r="N242" s="50"/>
      <c r="O242" s="139"/>
      <c r="P242" s="277"/>
      <c r="Q242" s="139"/>
      <c r="R242" s="50"/>
      <c r="S242" s="139"/>
      <c r="T242" s="277"/>
      <c r="U242" s="139"/>
      <c r="V242" s="50"/>
      <c r="W242" s="139"/>
      <c r="X242" s="277"/>
      <c r="Y242" s="139"/>
      <c r="Z242" s="50"/>
      <c r="AA242" s="139"/>
      <c r="AC242" s="139"/>
      <c r="AD242" s="50"/>
      <c r="AE242" s="139"/>
    </row>
    <row r="243" spans="11:32" x14ac:dyDescent="0.2">
      <c r="K243" s="138"/>
      <c r="L243" s="139"/>
      <c r="M243" s="139"/>
      <c r="N243" s="50"/>
      <c r="O243" s="139"/>
      <c r="P243" s="277"/>
      <c r="Q243" s="139"/>
      <c r="R243" s="50"/>
      <c r="S243" s="139"/>
      <c r="T243" s="277"/>
      <c r="U243" s="139"/>
      <c r="V243" s="50"/>
      <c r="W243" s="139"/>
      <c r="X243" s="277"/>
      <c r="Y243" s="139"/>
      <c r="Z243" s="50"/>
      <c r="AA243" s="139"/>
      <c r="AC243" s="139"/>
      <c r="AD243" s="50"/>
      <c r="AE243" s="139"/>
    </row>
    <row r="244" spans="11:32" x14ac:dyDescent="0.2">
      <c r="K244" s="140"/>
      <c r="L244" s="141"/>
      <c r="M244" s="141"/>
      <c r="N244" s="52"/>
      <c r="O244" s="141"/>
      <c r="P244" s="278"/>
      <c r="Q244" s="141"/>
      <c r="R244" s="52"/>
      <c r="S244" s="141"/>
      <c r="T244" s="278"/>
      <c r="U244" s="141"/>
      <c r="V244" s="52"/>
      <c r="W244" s="141"/>
      <c r="X244" s="278"/>
      <c r="Y244" s="141"/>
      <c r="Z244" s="52"/>
      <c r="AA244" s="141"/>
      <c r="AB244" s="402"/>
      <c r="AC244" s="141"/>
      <c r="AD244" s="52"/>
      <c r="AE244" s="141"/>
      <c r="AF244" s="402"/>
    </row>
  </sheetData>
  <sheetProtection selectLockedCells="1"/>
  <mergeCells count="50">
    <mergeCell ref="A1:A3"/>
    <mergeCell ref="B1:B3"/>
    <mergeCell ref="C1:I1"/>
    <mergeCell ref="C2:D2"/>
    <mergeCell ref="E2:F2"/>
    <mergeCell ref="G2:H2"/>
    <mergeCell ref="I2:I3"/>
    <mergeCell ref="A108:B108"/>
    <mergeCell ref="A119:B119"/>
    <mergeCell ref="A4:F4"/>
    <mergeCell ref="A32:B32"/>
    <mergeCell ref="A25:B25"/>
    <mergeCell ref="A14:B14"/>
    <mergeCell ref="A5:B5"/>
    <mergeCell ref="A73:B73"/>
    <mergeCell ref="A77:B77"/>
    <mergeCell ref="A81:B81"/>
    <mergeCell ref="A55:B55"/>
    <mergeCell ref="A46:B46"/>
    <mergeCell ref="L1:L3"/>
    <mergeCell ref="M1:P1"/>
    <mergeCell ref="P2:P3"/>
    <mergeCell ref="K4:P4"/>
    <mergeCell ref="K232:O232"/>
    <mergeCell ref="K55:L55"/>
    <mergeCell ref="K1:K3"/>
    <mergeCell ref="M2:M3"/>
    <mergeCell ref="N2:N3"/>
    <mergeCell ref="O2:O3"/>
    <mergeCell ref="Q1:T1"/>
    <mergeCell ref="Q2:Q3"/>
    <mergeCell ref="R2:R3"/>
    <mergeCell ref="S2:S3"/>
    <mergeCell ref="T2:T3"/>
    <mergeCell ref="U1:X1"/>
    <mergeCell ref="U2:U3"/>
    <mergeCell ref="V2:V3"/>
    <mergeCell ref="W2:W3"/>
    <mergeCell ref="X2:X3"/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</mergeCells>
  <conditionalFormatting sqref="A4:A5">
    <cfRule type="duplicateValues" dxfId="115" priority="66"/>
  </conditionalFormatting>
  <conditionalFormatting sqref="A55">
    <cfRule type="duplicateValues" dxfId="114" priority="11"/>
  </conditionalFormatting>
  <conditionalFormatting sqref="B1">
    <cfRule type="duplicateValues" dxfId="113" priority="12"/>
  </conditionalFormatting>
  <conditionalFormatting sqref="B6:B13 B15:B24 B26:B31 B33:B45 B47:B54 B56:B72 B74:B76 B78:B80 B82:B107 B109:B118 B120:B162 A119 A108 A81 A77 A73 A46 A32 A25 A14">
    <cfRule type="duplicateValues" dxfId="112" priority="13"/>
  </conditionalFormatting>
  <conditionalFormatting sqref="B203">
    <cfRule type="duplicateValues" dxfId="111" priority="10"/>
  </conditionalFormatting>
  <conditionalFormatting sqref="B207:B208">
    <cfRule type="duplicateValues" dxfId="110" priority="9"/>
  </conditionalFormatting>
  <conditionalFormatting sqref="B230:B231">
    <cfRule type="duplicateValues" dxfId="109" priority="8"/>
  </conditionalFormatting>
  <conditionalFormatting sqref="K4:K5">
    <cfRule type="duplicateValues" dxfId="108" priority="7"/>
  </conditionalFormatting>
  <conditionalFormatting sqref="K55">
    <cfRule type="duplicateValues" dxfId="107" priority="4"/>
  </conditionalFormatting>
  <conditionalFormatting sqref="L1">
    <cfRule type="duplicateValues" dxfId="106" priority="5"/>
  </conditionalFormatting>
  <conditionalFormatting sqref="L6:L13 L15:L24 L26:L31 L33:L45 L47:L54 L56:L72 L74:L76 L78:L80 L82:L107 L109:L118 L120:L162 K119 K108 K81 K77 K73 K46 K32 K25 K14">
    <cfRule type="duplicateValues" dxfId="105" priority="6"/>
  </conditionalFormatting>
  <conditionalFormatting sqref="L203">
    <cfRule type="duplicateValues" dxfId="104" priority="3"/>
  </conditionalFormatting>
  <conditionalFormatting sqref="L207:L208">
    <cfRule type="duplicateValues" dxfId="103" priority="2"/>
  </conditionalFormatting>
  <conditionalFormatting sqref="L230:L231">
    <cfRule type="duplicateValues" dxfId="102" priority="1"/>
  </conditionalFormatting>
  <pageMargins left="0.7" right="0.7" top="0.75" bottom="0.75" header="0.3" footer="0.3"/>
  <pageSetup paperSize="256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248"/>
  <sheetViews>
    <sheetView topLeftCell="Q1" zoomScale="80" zoomScaleNormal="80" workbookViewId="0">
      <selection activeCell="Q1" sqref="Q1:T1"/>
    </sheetView>
  </sheetViews>
  <sheetFormatPr baseColWidth="10" defaultRowHeight="15" x14ac:dyDescent="0.25"/>
  <cols>
    <col min="1" max="1" width="4.85546875" bestFit="1" customWidth="1"/>
    <col min="2" max="2" width="56.140625" bestFit="1" customWidth="1"/>
    <col min="3" max="3" width="13.85546875" customWidth="1"/>
    <col min="4" max="4" width="12.7109375" style="188" customWidth="1"/>
    <col min="5" max="5" width="16.5703125" customWidth="1"/>
    <col min="6" max="6" width="13" style="188" bestFit="1" customWidth="1"/>
    <col min="7" max="7" width="12" customWidth="1"/>
    <col min="8" max="8" width="13.28515625" style="188" customWidth="1"/>
    <col min="9" max="9" width="16.28515625" style="328" customWidth="1"/>
    <col min="11" max="11" width="5" style="254" bestFit="1" customWidth="1"/>
    <col min="12" max="12" width="56.140625" style="254" bestFit="1" customWidth="1"/>
    <col min="13" max="13" width="16.85546875" style="418" customWidth="1"/>
    <col min="14" max="14" width="16.85546875" style="419" customWidth="1"/>
    <col min="15" max="15" width="16.85546875" style="418" customWidth="1"/>
    <col min="16" max="16" width="16.85546875" style="420" customWidth="1"/>
    <col min="17" max="17" width="16.85546875" style="418" customWidth="1"/>
    <col min="18" max="18" width="16.85546875" style="419" customWidth="1"/>
    <col min="19" max="19" width="16.85546875" style="418" customWidth="1"/>
    <col min="20" max="20" width="16.85546875" style="420" customWidth="1"/>
    <col min="21" max="21" width="16.85546875" style="418" customWidth="1"/>
    <col min="22" max="22" width="16.85546875" style="419" customWidth="1"/>
    <col min="23" max="23" width="16.85546875" style="418" customWidth="1"/>
    <col min="24" max="24" width="16.85546875" style="420" customWidth="1"/>
    <col min="25" max="25" width="16.85546875" style="418" customWidth="1"/>
    <col min="26" max="26" width="16.85546875" style="419" customWidth="1"/>
    <col min="27" max="27" width="16.85546875" style="418" customWidth="1"/>
    <col min="28" max="28" width="16.85546875" style="420" customWidth="1"/>
    <col min="29" max="29" width="16.85546875" style="418" customWidth="1"/>
    <col min="30" max="30" width="16.85546875" style="419" customWidth="1"/>
    <col min="31" max="31" width="16.85546875" style="418" customWidth="1"/>
    <col min="32" max="32" width="16.85546875" style="420" customWidth="1"/>
    <col min="33" max="33" width="17.42578125" customWidth="1"/>
  </cols>
  <sheetData>
    <row r="1" spans="1:33" ht="15" customHeight="1" x14ac:dyDescent="0.25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3" ht="15" customHeight="1" x14ac:dyDescent="0.25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688"/>
      <c r="L2" s="688"/>
      <c r="M2" s="681" t="s">
        <v>350</v>
      </c>
      <c r="N2" s="683" t="s">
        <v>2</v>
      </c>
      <c r="O2" s="681" t="s">
        <v>351</v>
      </c>
      <c r="P2" s="685" t="s">
        <v>263</v>
      </c>
      <c r="Q2" s="681" t="s">
        <v>350</v>
      </c>
      <c r="R2" s="683" t="s">
        <v>2</v>
      </c>
      <c r="S2" s="681" t="s">
        <v>351</v>
      </c>
      <c r="T2" s="685" t="s">
        <v>263</v>
      </c>
      <c r="U2" s="681" t="s">
        <v>350</v>
      </c>
      <c r="V2" s="683" t="s">
        <v>2</v>
      </c>
      <c r="W2" s="681" t="s">
        <v>351</v>
      </c>
      <c r="X2" s="685" t="s">
        <v>263</v>
      </c>
      <c r="Y2" s="681" t="s">
        <v>350</v>
      </c>
      <c r="Z2" s="683" t="s">
        <v>2</v>
      </c>
      <c r="AA2" s="681" t="s">
        <v>351</v>
      </c>
      <c r="AB2" s="685" t="s">
        <v>263</v>
      </c>
      <c r="AC2" s="681" t="s">
        <v>350</v>
      </c>
      <c r="AD2" s="683" t="s">
        <v>2</v>
      </c>
      <c r="AE2" s="681" t="s">
        <v>351</v>
      </c>
      <c r="AF2" s="685" t="s">
        <v>263</v>
      </c>
      <c r="AG2" s="676"/>
    </row>
    <row r="3" spans="1:33" ht="73.5" customHeight="1" x14ac:dyDescent="0.25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676"/>
      <c r="K3" s="689"/>
      <c r="L3" s="689"/>
      <c r="M3" s="682"/>
      <c r="N3" s="684"/>
      <c r="O3" s="682"/>
      <c r="P3" s="686"/>
      <c r="Q3" s="682"/>
      <c r="R3" s="684"/>
      <c r="S3" s="682"/>
      <c r="T3" s="686"/>
      <c r="U3" s="682"/>
      <c r="V3" s="684"/>
      <c r="W3" s="682"/>
      <c r="X3" s="686"/>
      <c r="Y3" s="682"/>
      <c r="Z3" s="684"/>
      <c r="AA3" s="682"/>
      <c r="AB3" s="686"/>
      <c r="AC3" s="682"/>
      <c r="AD3" s="684"/>
      <c r="AE3" s="682"/>
      <c r="AF3" s="686"/>
      <c r="AG3" s="676"/>
    </row>
    <row r="4" spans="1:33" ht="15.75" x14ac:dyDescent="0.25">
      <c r="A4" s="667" t="s">
        <v>541</v>
      </c>
      <c r="B4" s="667"/>
      <c r="C4" s="667"/>
      <c r="D4" s="667"/>
      <c r="E4" s="667"/>
      <c r="F4" s="667"/>
      <c r="K4" s="746" t="s">
        <v>541</v>
      </c>
      <c r="L4" s="746"/>
      <c r="M4" s="746"/>
      <c r="N4" s="746"/>
      <c r="O4" s="746"/>
      <c r="P4" s="746"/>
      <c r="Q4" s="254"/>
      <c r="R4" s="254"/>
      <c r="S4" s="254"/>
      <c r="T4" s="443"/>
      <c r="U4" s="254"/>
      <c r="V4" s="254"/>
      <c r="W4" s="254"/>
      <c r="X4" s="443"/>
      <c r="Y4" s="254"/>
      <c r="Z4" s="254"/>
      <c r="AA4" s="254"/>
      <c r="AB4" s="443"/>
      <c r="AC4" s="254"/>
      <c r="AD4" s="254"/>
      <c r="AE4" s="254"/>
      <c r="AF4" s="443"/>
      <c r="AG4" s="337"/>
    </row>
    <row r="5" spans="1:33" s="37" customFormat="1" x14ac:dyDescent="0.25">
      <c r="A5" s="661" t="s">
        <v>3</v>
      </c>
      <c r="B5" s="662"/>
      <c r="C5" s="180"/>
      <c r="D5" s="180"/>
      <c r="E5" s="180"/>
      <c r="F5" s="180"/>
      <c r="K5" s="180" t="s">
        <v>3</v>
      </c>
      <c r="L5" s="180"/>
      <c r="M5" s="349"/>
      <c r="N5" s="180"/>
      <c r="O5" s="349"/>
      <c r="P5" s="349"/>
      <c r="Q5" s="349"/>
      <c r="R5" s="180"/>
      <c r="S5" s="349"/>
      <c r="T5" s="349"/>
      <c r="U5" s="349"/>
      <c r="V5" s="180"/>
      <c r="W5" s="349"/>
      <c r="X5" s="349"/>
      <c r="Y5" s="349"/>
      <c r="Z5" s="180"/>
      <c r="AA5" s="349"/>
      <c r="AB5" s="349"/>
      <c r="AC5" s="349"/>
      <c r="AD5" s="180"/>
      <c r="AE5" s="349"/>
      <c r="AF5" s="349"/>
      <c r="AG5" s="255"/>
    </row>
    <row r="6" spans="1:33" x14ac:dyDescent="0.25">
      <c r="A6" s="7">
        <v>1</v>
      </c>
      <c r="B6" s="13" t="s">
        <v>4</v>
      </c>
      <c r="C6" s="406" t="s">
        <v>593</v>
      </c>
      <c r="D6" s="407" t="s">
        <v>593</v>
      </c>
      <c r="E6" s="115">
        <v>41515</v>
      </c>
      <c r="F6" s="190">
        <f>+E6*5.2%+E6</f>
        <v>43673.78</v>
      </c>
      <c r="G6" s="115">
        <v>40179.8776</v>
      </c>
      <c r="H6" s="412">
        <f>G6*5.1%+G6</f>
        <v>42229.051357600001</v>
      </c>
      <c r="I6" s="415">
        <f>AVERAGE(D6,F6,H6)</f>
        <v>42951.415678799996</v>
      </c>
      <c r="K6" s="120">
        <v>1</v>
      </c>
      <c r="L6" s="131" t="s">
        <v>4</v>
      </c>
      <c r="M6" s="55">
        <v>169200</v>
      </c>
      <c r="N6" s="40">
        <v>0.14499999999999999</v>
      </c>
      <c r="O6" s="59">
        <v>15740</v>
      </c>
      <c r="P6" s="162">
        <f>+M6+O6</f>
        <v>184940</v>
      </c>
      <c r="Q6" s="55">
        <v>151200</v>
      </c>
      <c r="R6" s="40">
        <v>0.14499999999999999</v>
      </c>
      <c r="S6" s="59">
        <v>16307</v>
      </c>
      <c r="T6" s="162">
        <f>+Q6+S6</f>
        <v>167507</v>
      </c>
      <c r="U6" s="122">
        <v>170400</v>
      </c>
      <c r="V6" s="40">
        <v>0.14499999999999999</v>
      </c>
      <c r="W6" s="41">
        <v>14179.8776</v>
      </c>
      <c r="X6" s="146">
        <f>+U6+W6</f>
        <v>184579.87760000001</v>
      </c>
      <c r="Y6" s="55">
        <v>174000</v>
      </c>
      <c r="Z6" s="40">
        <v>0.14499999999999999</v>
      </c>
      <c r="AA6" s="59">
        <v>16165</v>
      </c>
      <c r="AB6" s="162">
        <f>+Y6+AA6</f>
        <v>190165</v>
      </c>
      <c r="AC6" s="571">
        <v>867751.32770840696</v>
      </c>
      <c r="AD6" s="563">
        <v>0.14499999999999999</v>
      </c>
      <c r="AE6" s="570">
        <v>970225.02374311897</v>
      </c>
      <c r="AF6" s="570">
        <f t="shared" ref="AF6:AF13" si="0">IF(AND(AC6="",AE6=""),"",SUM(AC6,AE6))</f>
        <v>1837976.3514515259</v>
      </c>
      <c r="AG6" s="444">
        <f t="shared" ref="AG6:AG69" si="1">AVERAGE(I6,P6,T6,X6,AB6,AF6)</f>
        <v>434686.6074550543</v>
      </c>
    </row>
    <row r="7" spans="1:33" x14ac:dyDescent="0.25">
      <c r="A7" s="7">
        <v>2</v>
      </c>
      <c r="B7" s="13" t="s">
        <v>196</v>
      </c>
      <c r="C7" s="406" t="s">
        <v>593</v>
      </c>
      <c r="D7" s="407" t="s">
        <v>593</v>
      </c>
      <c r="E7" s="115">
        <v>891195</v>
      </c>
      <c r="F7" s="190">
        <f t="shared" ref="F7:F13" si="2">+E7*5.2%+E7</f>
        <v>937537.14</v>
      </c>
      <c r="G7" s="115">
        <v>862534.16879999998</v>
      </c>
      <c r="H7" s="412">
        <f t="shared" ref="H7:H70" si="3">G7*5.1%+G7</f>
        <v>906523.41140879993</v>
      </c>
      <c r="I7" s="415">
        <f t="shared" ref="I7:I70" si="4">AVERAGE(D7,F7,H7)</f>
        <v>922030.27570439992</v>
      </c>
      <c r="K7" s="120">
        <v>2</v>
      </c>
      <c r="L7" s="131" t="s">
        <v>196</v>
      </c>
      <c r="M7" s="55">
        <v>807840</v>
      </c>
      <c r="N7" s="40">
        <v>0.59459459459459463</v>
      </c>
      <c r="O7" s="59">
        <v>331688</v>
      </c>
      <c r="P7" s="162">
        <f t="shared" ref="P7:P70" si="5">+M7+O7</f>
        <v>1139528</v>
      </c>
      <c r="Q7" s="55">
        <v>701250</v>
      </c>
      <c r="R7" s="40">
        <v>0.59459459459459463</v>
      </c>
      <c r="S7" s="59">
        <v>337718</v>
      </c>
      <c r="T7" s="162">
        <f t="shared" ref="T7:T70" si="6">+Q7+S7</f>
        <v>1038968</v>
      </c>
      <c r="U7" s="122">
        <v>807840</v>
      </c>
      <c r="V7" s="40">
        <v>0.59459459459459463</v>
      </c>
      <c r="W7" s="41">
        <v>301534.16879999998</v>
      </c>
      <c r="X7" s="146">
        <f t="shared" ref="X7:X70" si="7">+U7+W7</f>
        <v>1109374.1688000001</v>
      </c>
      <c r="Y7" s="55">
        <v>835890</v>
      </c>
      <c r="Z7" s="40">
        <v>0.59459459459459463</v>
      </c>
      <c r="AA7" s="59">
        <v>334703</v>
      </c>
      <c r="AB7" s="162">
        <f t="shared" ref="AB7:AB70" si="8">+Y7+AA7</f>
        <v>1170593</v>
      </c>
      <c r="AC7" s="571">
        <v>3491185.5742687099</v>
      </c>
      <c r="AD7" s="563">
        <v>0.59459459459459496</v>
      </c>
      <c r="AE7" s="570">
        <v>3536137.11107034</v>
      </c>
      <c r="AF7" s="570">
        <f t="shared" si="0"/>
        <v>7027322.6853390504</v>
      </c>
      <c r="AG7" s="444">
        <f t="shared" si="1"/>
        <v>2067969.3549739085</v>
      </c>
    </row>
    <row r="8" spans="1:33" x14ac:dyDescent="0.25">
      <c r="A8" s="7">
        <v>3</v>
      </c>
      <c r="B8" s="13" t="s">
        <v>194</v>
      </c>
      <c r="C8" s="406" t="s">
        <v>593</v>
      </c>
      <c r="D8" s="407" t="s">
        <v>593</v>
      </c>
      <c r="E8" s="115">
        <v>111815</v>
      </c>
      <c r="F8" s="190">
        <f t="shared" si="2"/>
        <v>117629.38</v>
      </c>
      <c r="G8" s="115">
        <v>108219.02960000001</v>
      </c>
      <c r="H8" s="412">
        <f t="shared" si="3"/>
        <v>113738.2001096</v>
      </c>
      <c r="I8" s="415">
        <f t="shared" si="4"/>
        <v>115683.7900548</v>
      </c>
      <c r="K8" s="120">
        <v>3</v>
      </c>
      <c r="L8" s="131" t="s">
        <v>194</v>
      </c>
      <c r="M8" s="55">
        <v>99400</v>
      </c>
      <c r="N8" s="40">
        <v>0.59459459459459463</v>
      </c>
      <c r="O8" s="59">
        <v>42041</v>
      </c>
      <c r="P8" s="162">
        <f t="shared" si="5"/>
        <v>141441</v>
      </c>
      <c r="Q8" s="55">
        <v>91000</v>
      </c>
      <c r="R8" s="40">
        <v>0.59459459459459463</v>
      </c>
      <c r="S8" s="59">
        <v>43952</v>
      </c>
      <c r="T8" s="162">
        <f t="shared" si="6"/>
        <v>134952</v>
      </c>
      <c r="U8" s="122">
        <v>103600</v>
      </c>
      <c r="V8" s="40">
        <v>0.59459459459459463</v>
      </c>
      <c r="W8" s="41">
        <v>38219.029600000009</v>
      </c>
      <c r="X8" s="146">
        <f t="shared" si="7"/>
        <v>141819.02960000001</v>
      </c>
      <c r="Y8" s="55">
        <v>102900</v>
      </c>
      <c r="Z8" s="40">
        <v>0.59459459459459463</v>
      </c>
      <c r="AA8" s="59">
        <v>41277</v>
      </c>
      <c r="AB8" s="162">
        <f t="shared" si="8"/>
        <v>144177</v>
      </c>
      <c r="AC8" s="571">
        <v>3862838.7591980798</v>
      </c>
      <c r="AD8" s="563">
        <v>0.59459459459459496</v>
      </c>
      <c r="AE8" s="570">
        <v>82436.376132298596</v>
      </c>
      <c r="AF8" s="570">
        <f t="shared" si="0"/>
        <v>3945275.1353303785</v>
      </c>
      <c r="AG8" s="444">
        <f t="shared" si="1"/>
        <v>770557.99249752983</v>
      </c>
    </row>
    <row r="9" spans="1:33" x14ac:dyDescent="0.25">
      <c r="A9" s="7">
        <v>4</v>
      </c>
      <c r="B9" s="13" t="s">
        <v>195</v>
      </c>
      <c r="C9" s="406" t="s">
        <v>593</v>
      </c>
      <c r="D9" s="407" t="s">
        <v>593</v>
      </c>
      <c r="E9" s="115">
        <v>2564050</v>
      </c>
      <c r="F9" s="190">
        <f t="shared" si="2"/>
        <v>2697380.6</v>
      </c>
      <c r="G9" s="115">
        <v>64676</v>
      </c>
      <c r="H9" s="412">
        <f t="shared" si="3"/>
        <v>67974.475999999995</v>
      </c>
      <c r="I9" s="415">
        <f t="shared" si="4"/>
        <v>1382677.5379999999</v>
      </c>
      <c r="K9" s="120">
        <v>4</v>
      </c>
      <c r="L9" s="131" t="s">
        <v>195</v>
      </c>
      <c r="M9" s="55">
        <v>59220</v>
      </c>
      <c r="N9" s="40">
        <v>0.23378378378378378</v>
      </c>
      <c r="O9" s="59">
        <v>25170</v>
      </c>
      <c r="P9" s="162">
        <f t="shared" si="5"/>
        <v>84390</v>
      </c>
      <c r="Q9" s="55">
        <v>53760</v>
      </c>
      <c r="R9" s="40">
        <v>0.23378378378378378</v>
      </c>
      <c r="S9" s="59">
        <v>25851</v>
      </c>
      <c r="T9" s="162">
        <f t="shared" si="6"/>
        <v>79611</v>
      </c>
      <c r="U9" s="123">
        <v>62580</v>
      </c>
      <c r="V9" s="40">
        <v>0.23378378378378378</v>
      </c>
      <c r="W9" s="41">
        <v>22676</v>
      </c>
      <c r="X9" s="146">
        <f t="shared" si="7"/>
        <v>85256</v>
      </c>
      <c r="Y9" s="55">
        <v>61740</v>
      </c>
      <c r="Z9" s="40">
        <v>0.23378378378378378</v>
      </c>
      <c r="AA9" s="59">
        <v>25851</v>
      </c>
      <c r="AB9" s="162">
        <f t="shared" si="8"/>
        <v>87591</v>
      </c>
      <c r="AC9" s="445" t="s">
        <v>593</v>
      </c>
      <c r="AD9" s="563">
        <v>0.233783783783784</v>
      </c>
      <c r="AE9" s="570">
        <v>3931384.3873325698</v>
      </c>
      <c r="AF9" s="570">
        <f t="shared" si="0"/>
        <v>3931384.3873325698</v>
      </c>
      <c r="AG9" s="444">
        <f t="shared" si="1"/>
        <v>941818.32088876155</v>
      </c>
    </row>
    <row r="10" spans="1:33" x14ac:dyDescent="0.25">
      <c r="A10" s="16">
        <v>5</v>
      </c>
      <c r="B10" s="12" t="s">
        <v>197</v>
      </c>
      <c r="C10" s="406" t="s">
        <v>593</v>
      </c>
      <c r="D10" s="407" t="s">
        <v>593</v>
      </c>
      <c r="E10" s="115">
        <v>99275</v>
      </c>
      <c r="F10" s="190">
        <f t="shared" si="2"/>
        <v>104437.3</v>
      </c>
      <c r="G10" s="115">
        <v>96082.316000000006</v>
      </c>
      <c r="H10" s="412">
        <f t="shared" si="3"/>
        <v>100982.51411600001</v>
      </c>
      <c r="I10" s="415">
        <f t="shared" si="4"/>
        <v>102709.90705800001</v>
      </c>
      <c r="K10" s="133">
        <v>5</v>
      </c>
      <c r="L10" s="124" t="s">
        <v>197</v>
      </c>
      <c r="M10" s="445" t="s">
        <v>593</v>
      </c>
      <c r="N10" s="40">
        <v>1.027027027027027</v>
      </c>
      <c r="O10" s="59">
        <v>107612</v>
      </c>
      <c r="P10" s="162">
        <f>+O10</f>
        <v>107612</v>
      </c>
      <c r="Q10" s="445" t="s">
        <v>593</v>
      </c>
      <c r="R10" s="40">
        <v>1.027027027027027</v>
      </c>
      <c r="S10" s="59">
        <v>111455</v>
      </c>
      <c r="T10" s="162">
        <f>+S10</f>
        <v>111455</v>
      </c>
      <c r="U10" s="445" t="s">
        <v>593</v>
      </c>
      <c r="V10" s="40">
        <v>1.027027027027027</v>
      </c>
      <c r="W10" s="41">
        <v>96082.316000000006</v>
      </c>
      <c r="X10" s="146">
        <f>+W10</f>
        <v>96082.316000000006</v>
      </c>
      <c r="Y10" s="445" t="s">
        <v>593</v>
      </c>
      <c r="Z10" s="40">
        <v>1.027027027027027</v>
      </c>
      <c r="AA10" s="59">
        <v>105691</v>
      </c>
      <c r="AB10" s="162">
        <f>+AA10</f>
        <v>105691</v>
      </c>
      <c r="AC10" s="445" t="s">
        <v>593</v>
      </c>
      <c r="AD10" s="563">
        <v>1.0270270270270301</v>
      </c>
      <c r="AE10" s="570">
        <v>97294.095086375703</v>
      </c>
      <c r="AF10" s="570">
        <f t="shared" si="0"/>
        <v>97294.095086375703</v>
      </c>
      <c r="AG10" s="444">
        <f t="shared" si="1"/>
        <v>103474.05302406261</v>
      </c>
    </row>
    <row r="11" spans="1:33" x14ac:dyDescent="0.25">
      <c r="A11" s="7">
        <v>6</v>
      </c>
      <c r="B11" s="13" t="s">
        <v>198</v>
      </c>
      <c r="C11" s="406" t="s">
        <v>593</v>
      </c>
      <c r="D11" s="407" t="s">
        <v>593</v>
      </c>
      <c r="E11" s="115">
        <v>480130</v>
      </c>
      <c r="F11" s="190">
        <f t="shared" si="2"/>
        <v>505096.76</v>
      </c>
      <c r="G11" s="115">
        <v>464689.01919999998</v>
      </c>
      <c r="H11" s="412">
        <f t="shared" si="3"/>
        <v>488388.15917919995</v>
      </c>
      <c r="I11" s="415">
        <f t="shared" si="4"/>
        <v>496742.45958959998</v>
      </c>
      <c r="K11" s="120">
        <v>6</v>
      </c>
      <c r="L11" s="131" t="s">
        <v>198</v>
      </c>
      <c r="M11" s="55">
        <v>422800</v>
      </c>
      <c r="N11" s="40">
        <v>1.4864864864864864</v>
      </c>
      <c r="O11" s="59">
        <v>180585</v>
      </c>
      <c r="P11" s="162">
        <f t="shared" si="5"/>
        <v>603385</v>
      </c>
      <c r="Q11" s="55">
        <v>413740</v>
      </c>
      <c r="R11" s="40">
        <v>1.4864864864864864</v>
      </c>
      <c r="S11" s="59">
        <v>185465</v>
      </c>
      <c r="T11" s="162">
        <f t="shared" si="6"/>
        <v>599205</v>
      </c>
      <c r="U11" s="122">
        <v>434880</v>
      </c>
      <c r="V11" s="40">
        <v>1.4864864864864864</v>
      </c>
      <c r="W11" s="41">
        <v>162689.01919999998</v>
      </c>
      <c r="X11" s="146">
        <f t="shared" si="7"/>
        <v>597569.01919999998</v>
      </c>
      <c r="Y11" s="55">
        <v>437900</v>
      </c>
      <c r="Z11" s="40">
        <v>1.4864864864864864</v>
      </c>
      <c r="AA11" s="59">
        <v>182212</v>
      </c>
      <c r="AB11" s="162">
        <f t="shared" si="8"/>
        <v>620112</v>
      </c>
      <c r="AC11" s="571">
        <v>364926.430451016</v>
      </c>
      <c r="AD11" s="563">
        <v>1.48648648648649</v>
      </c>
      <c r="AE11" s="570">
        <v>403714.57846185798</v>
      </c>
      <c r="AF11" s="570">
        <f t="shared" si="0"/>
        <v>768641.00891287392</v>
      </c>
      <c r="AG11" s="444">
        <f t="shared" si="1"/>
        <v>614275.74795041233</v>
      </c>
    </row>
    <row r="12" spans="1:33" x14ac:dyDescent="0.25">
      <c r="A12" s="7">
        <v>7</v>
      </c>
      <c r="B12" s="13" t="s">
        <v>199</v>
      </c>
      <c r="C12" s="406" t="s">
        <v>593</v>
      </c>
      <c r="D12" s="407" t="s">
        <v>593</v>
      </c>
      <c r="E12" s="115">
        <v>188575</v>
      </c>
      <c r="F12" s="190">
        <f t="shared" si="2"/>
        <v>198380.9</v>
      </c>
      <c r="G12" s="115">
        <v>182510.42799999999</v>
      </c>
      <c r="H12" s="412">
        <f t="shared" si="3"/>
        <v>191818.45982799999</v>
      </c>
      <c r="I12" s="415">
        <f t="shared" si="4"/>
        <v>195099.67991399998</v>
      </c>
      <c r="K12" s="120">
        <v>7</v>
      </c>
      <c r="L12" s="131" t="s">
        <v>199</v>
      </c>
      <c r="M12" s="55">
        <v>167790</v>
      </c>
      <c r="N12" s="40">
        <v>0.61216216216216213</v>
      </c>
      <c r="O12" s="59">
        <v>71132</v>
      </c>
      <c r="P12" s="162">
        <f t="shared" si="5"/>
        <v>238922</v>
      </c>
      <c r="Q12" s="55">
        <v>161840</v>
      </c>
      <c r="R12" s="40">
        <v>0.61216216216216213</v>
      </c>
      <c r="S12" s="59">
        <v>73672</v>
      </c>
      <c r="T12" s="162">
        <f t="shared" si="6"/>
        <v>235512</v>
      </c>
      <c r="U12" s="122">
        <v>177310</v>
      </c>
      <c r="V12" s="40">
        <v>0.61216216216216213</v>
      </c>
      <c r="W12" s="41">
        <v>63510.427999999985</v>
      </c>
      <c r="X12" s="146">
        <f t="shared" si="7"/>
        <v>240820.42799999999</v>
      </c>
      <c r="Y12" s="55">
        <v>176120</v>
      </c>
      <c r="Z12" s="40">
        <v>0.61216216216216213</v>
      </c>
      <c r="AA12" s="59">
        <v>71767</v>
      </c>
      <c r="AB12" s="162">
        <f t="shared" si="8"/>
        <v>247887</v>
      </c>
      <c r="AC12" s="571">
        <v>803847.16016398906</v>
      </c>
      <c r="AD12" s="563">
        <v>0.61216216216216202</v>
      </c>
      <c r="AE12" s="570">
        <v>908877.02290047798</v>
      </c>
      <c r="AF12" s="570">
        <f t="shared" si="0"/>
        <v>1712724.183064467</v>
      </c>
      <c r="AG12" s="444">
        <f t="shared" si="1"/>
        <v>478494.21516307787</v>
      </c>
    </row>
    <row r="13" spans="1:33" x14ac:dyDescent="0.25">
      <c r="A13" s="7">
        <v>8</v>
      </c>
      <c r="B13" s="13" t="s">
        <v>497</v>
      </c>
      <c r="C13" s="406" t="s">
        <v>593</v>
      </c>
      <c r="D13" s="407" t="s">
        <v>593</v>
      </c>
      <c r="E13" s="115">
        <v>287850</v>
      </c>
      <c r="F13" s="190">
        <f t="shared" si="2"/>
        <v>302818.2</v>
      </c>
      <c r="G13" s="115">
        <v>255044.24</v>
      </c>
      <c r="H13" s="412">
        <f t="shared" si="3"/>
        <v>268051.49624000001</v>
      </c>
      <c r="I13" s="415">
        <f t="shared" si="4"/>
        <v>285434.84811999998</v>
      </c>
      <c r="K13" s="120">
        <v>8</v>
      </c>
      <c r="L13" s="131" t="s">
        <v>497</v>
      </c>
      <c r="M13" s="55">
        <v>234060</v>
      </c>
      <c r="N13" s="40">
        <v>0.61216216216216213</v>
      </c>
      <c r="O13" s="59">
        <v>99730</v>
      </c>
      <c r="P13" s="162">
        <f t="shared" si="5"/>
        <v>333790</v>
      </c>
      <c r="Q13" s="55">
        <v>225760</v>
      </c>
      <c r="R13" s="40">
        <v>0.61216216216216213</v>
      </c>
      <c r="S13" s="59">
        <v>100620</v>
      </c>
      <c r="T13" s="162">
        <f t="shared" si="6"/>
        <v>326380</v>
      </c>
      <c r="U13" s="122">
        <v>235720</v>
      </c>
      <c r="V13" s="40">
        <v>0.61216216216216213</v>
      </c>
      <c r="W13" s="41">
        <v>89044.239999999991</v>
      </c>
      <c r="X13" s="146">
        <f t="shared" si="7"/>
        <v>324764.24</v>
      </c>
      <c r="Y13" s="55">
        <v>240700</v>
      </c>
      <c r="Z13" s="40">
        <v>0.61216216216216213</v>
      </c>
      <c r="AA13" s="59">
        <v>97949</v>
      </c>
      <c r="AB13" s="162">
        <f t="shared" si="8"/>
        <v>338649</v>
      </c>
      <c r="AC13" s="571">
        <v>580182.57375852799</v>
      </c>
      <c r="AD13" s="563">
        <v>0.61216216216216202</v>
      </c>
      <c r="AE13" s="570">
        <v>617314.25847907295</v>
      </c>
      <c r="AF13" s="570">
        <f t="shared" si="0"/>
        <v>1197496.8322376008</v>
      </c>
      <c r="AG13" s="444">
        <f t="shared" si="1"/>
        <v>467752.4867262668</v>
      </c>
    </row>
    <row r="14" spans="1:33" s="37" customFormat="1" x14ac:dyDescent="0.25">
      <c r="A14" s="661" t="s">
        <v>9</v>
      </c>
      <c r="B14" s="662"/>
      <c r="C14" s="180"/>
      <c r="D14" s="180"/>
      <c r="E14" s="180"/>
      <c r="F14" s="180"/>
      <c r="H14" s="411"/>
      <c r="I14" s="414"/>
      <c r="K14" s="180" t="s">
        <v>9</v>
      </c>
      <c r="L14" s="180"/>
      <c r="M14" s="349"/>
      <c r="N14" s="180"/>
      <c r="O14" s="349"/>
      <c r="P14" s="349"/>
      <c r="Q14" s="349"/>
      <c r="R14" s="180"/>
      <c r="S14" s="349"/>
      <c r="T14" s="349"/>
      <c r="U14" s="180"/>
      <c r="V14" s="180"/>
      <c r="W14" s="180"/>
      <c r="X14" s="180"/>
      <c r="Y14" s="349"/>
      <c r="Z14" s="180"/>
      <c r="AA14" s="349"/>
      <c r="AB14" s="349"/>
      <c r="AC14" s="595"/>
      <c r="AD14" s="233"/>
      <c r="AE14" s="595"/>
      <c r="AF14" s="233"/>
      <c r="AG14" s="233"/>
    </row>
    <row r="15" spans="1:33" x14ac:dyDescent="0.25">
      <c r="A15" s="7">
        <v>9</v>
      </c>
      <c r="B15" s="13" t="s">
        <v>129</v>
      </c>
      <c r="C15" s="406" t="s">
        <v>593</v>
      </c>
      <c r="D15" s="407" t="s">
        <v>593</v>
      </c>
      <c r="E15" s="115">
        <v>618355</v>
      </c>
      <c r="F15" s="190">
        <f t="shared" ref="F15:F24" si="9">+E15*5.2%+E15</f>
        <v>650509.46</v>
      </c>
      <c r="G15" s="115">
        <v>598468.70319999999</v>
      </c>
      <c r="H15" s="412">
        <f t="shared" si="3"/>
        <v>628990.60706319998</v>
      </c>
      <c r="I15" s="415">
        <f t="shared" si="4"/>
        <v>639750.03353159991</v>
      </c>
      <c r="K15" s="120">
        <v>9</v>
      </c>
      <c r="L15" s="131" t="s">
        <v>129</v>
      </c>
      <c r="M15" s="55">
        <v>816000</v>
      </c>
      <c r="N15" s="40">
        <v>1.4864864864864864</v>
      </c>
      <c r="O15" s="59">
        <v>234605</v>
      </c>
      <c r="P15" s="162">
        <f t="shared" si="5"/>
        <v>1050605</v>
      </c>
      <c r="Q15" s="55">
        <v>786000</v>
      </c>
      <c r="R15" s="40">
        <v>1.4864864864864864</v>
      </c>
      <c r="S15" s="59">
        <v>236700</v>
      </c>
      <c r="T15" s="162">
        <f t="shared" si="6"/>
        <v>1022700</v>
      </c>
      <c r="U15" s="122">
        <v>882000</v>
      </c>
      <c r="V15" s="40">
        <v>1.4864864864864864</v>
      </c>
      <c r="W15" s="41">
        <v>209468.70319999999</v>
      </c>
      <c r="X15" s="146">
        <f t="shared" si="7"/>
        <v>1091468.7031999999</v>
      </c>
      <c r="Y15" s="55">
        <v>870000</v>
      </c>
      <c r="Z15" s="40">
        <v>1.4864864864864864</v>
      </c>
      <c r="AA15" s="59">
        <v>230416</v>
      </c>
      <c r="AB15" s="162">
        <f t="shared" si="8"/>
        <v>1100416</v>
      </c>
      <c r="AC15" s="571">
        <v>1720367.4578404999</v>
      </c>
      <c r="AD15" s="563">
        <v>1.48648648648649</v>
      </c>
      <c r="AE15" s="570">
        <v>36038.587117812298</v>
      </c>
      <c r="AF15" s="570">
        <f t="shared" ref="AF15:AF24" si="10">IF(AND(AC15="",AE15=""),"",SUM(AC15,AE15))</f>
        <v>1756406.0449583123</v>
      </c>
      <c r="AG15" s="444">
        <f t="shared" si="1"/>
        <v>1110224.2969483186</v>
      </c>
    </row>
    <row r="16" spans="1:33" x14ac:dyDescent="0.25">
      <c r="A16" s="7">
        <v>10</v>
      </c>
      <c r="B16" s="13" t="s">
        <v>320</v>
      </c>
      <c r="C16" s="406" t="s">
        <v>593</v>
      </c>
      <c r="D16" s="407" t="s">
        <v>593</v>
      </c>
      <c r="E16" s="115">
        <v>375820</v>
      </c>
      <c r="F16" s="190">
        <f t="shared" si="9"/>
        <v>395362.64</v>
      </c>
      <c r="G16" s="115">
        <v>363733.62880000001</v>
      </c>
      <c r="H16" s="412">
        <f t="shared" si="3"/>
        <v>382284.04386879998</v>
      </c>
      <c r="I16" s="415">
        <f t="shared" si="4"/>
        <v>388823.34193440003</v>
      </c>
      <c r="K16" s="120">
        <v>10</v>
      </c>
      <c r="L16" s="131" t="s">
        <v>320</v>
      </c>
      <c r="M16" s="55">
        <v>489600</v>
      </c>
      <c r="N16" s="40">
        <v>0.39594594594594595</v>
      </c>
      <c r="O16" s="59">
        <v>141784</v>
      </c>
      <c r="P16" s="162">
        <f t="shared" si="5"/>
        <v>631384</v>
      </c>
      <c r="Q16" s="55">
        <v>448800</v>
      </c>
      <c r="R16" s="40">
        <v>0.39594594594594595</v>
      </c>
      <c r="S16" s="59">
        <v>145616</v>
      </c>
      <c r="T16" s="162">
        <f t="shared" si="6"/>
        <v>594416</v>
      </c>
      <c r="U16" s="122">
        <v>486200</v>
      </c>
      <c r="V16" s="40">
        <v>0.39594594594594595</v>
      </c>
      <c r="W16" s="41">
        <v>127733.62880000001</v>
      </c>
      <c r="X16" s="146">
        <f t="shared" si="7"/>
        <v>613933.62880000006</v>
      </c>
      <c r="Y16" s="55">
        <v>499800</v>
      </c>
      <c r="Z16" s="40">
        <v>0.39594594594594595</v>
      </c>
      <c r="AA16" s="59">
        <v>144339</v>
      </c>
      <c r="AB16" s="162">
        <f t="shared" si="8"/>
        <v>644139</v>
      </c>
      <c r="AC16" s="571">
        <v>654176.87302048504</v>
      </c>
      <c r="AD16" s="563">
        <v>0.39594594594594601</v>
      </c>
      <c r="AE16" s="570">
        <v>24325.6258823684</v>
      </c>
      <c r="AF16" s="570">
        <f t="shared" si="10"/>
        <v>678502.49890285346</v>
      </c>
      <c r="AG16" s="444">
        <f t="shared" si="1"/>
        <v>591866.411606209</v>
      </c>
    </row>
    <row r="17" spans="1:33" x14ac:dyDescent="0.25">
      <c r="A17" s="7">
        <v>11</v>
      </c>
      <c r="B17" s="13" t="s">
        <v>143</v>
      </c>
      <c r="C17" s="406" t="s">
        <v>593</v>
      </c>
      <c r="D17" s="407" t="s">
        <v>593</v>
      </c>
      <c r="E17" s="115">
        <v>654835</v>
      </c>
      <c r="F17" s="190">
        <f t="shared" si="9"/>
        <v>688886.42</v>
      </c>
      <c r="G17" s="115">
        <v>443787.76</v>
      </c>
      <c r="H17" s="412">
        <f t="shared" si="3"/>
        <v>466420.93576000002</v>
      </c>
      <c r="I17" s="415">
        <f t="shared" si="4"/>
        <v>577653.67788000009</v>
      </c>
      <c r="K17" s="120">
        <v>11</v>
      </c>
      <c r="L17" s="131" t="s">
        <v>143</v>
      </c>
      <c r="M17" s="55">
        <v>864000</v>
      </c>
      <c r="N17" s="40">
        <v>0.44459459459459461</v>
      </c>
      <c r="O17" s="59">
        <v>174482</v>
      </c>
      <c r="P17" s="162">
        <f t="shared" si="5"/>
        <v>1038482</v>
      </c>
      <c r="Q17" s="55">
        <v>822000</v>
      </c>
      <c r="R17" s="40">
        <v>0.44459459459459461</v>
      </c>
      <c r="S17" s="59">
        <v>179156</v>
      </c>
      <c r="T17" s="162">
        <f t="shared" si="6"/>
        <v>1001156</v>
      </c>
      <c r="U17" s="122">
        <v>888000</v>
      </c>
      <c r="V17" s="40">
        <v>0.44459459459459461</v>
      </c>
      <c r="W17" s="41">
        <v>155787.76</v>
      </c>
      <c r="X17" s="146">
        <f t="shared" si="7"/>
        <v>1043787.76</v>
      </c>
      <c r="Y17" s="55">
        <v>888000</v>
      </c>
      <c r="Z17" s="40">
        <v>0.44459459459459461</v>
      </c>
      <c r="AA17" s="59">
        <v>168251</v>
      </c>
      <c r="AB17" s="162">
        <f t="shared" si="8"/>
        <v>1056251</v>
      </c>
      <c r="AC17" s="571">
        <v>284205.376710699</v>
      </c>
      <c r="AD17" s="563">
        <v>0.44459459459459499</v>
      </c>
      <c r="AE17" s="570">
        <v>22215.106664783001</v>
      </c>
      <c r="AF17" s="570">
        <f t="shared" si="10"/>
        <v>306420.48337548203</v>
      </c>
      <c r="AG17" s="444">
        <f t="shared" si="1"/>
        <v>837291.82020924706</v>
      </c>
    </row>
    <row r="18" spans="1:33" x14ac:dyDescent="0.25">
      <c r="A18" s="7">
        <v>12</v>
      </c>
      <c r="B18" s="13" t="s">
        <v>201</v>
      </c>
      <c r="C18" s="406" t="s">
        <v>593</v>
      </c>
      <c r="D18" s="407" t="s">
        <v>593</v>
      </c>
      <c r="E18" s="115">
        <v>245100</v>
      </c>
      <c r="F18" s="190">
        <f t="shared" si="9"/>
        <v>257845.2</v>
      </c>
      <c r="G18" s="115">
        <v>237217.584</v>
      </c>
      <c r="H18" s="412">
        <f t="shared" si="3"/>
        <v>249315.680784</v>
      </c>
      <c r="I18" s="415">
        <f t="shared" si="4"/>
        <v>253580.44039200002</v>
      </c>
      <c r="K18" s="120">
        <v>12</v>
      </c>
      <c r="L18" s="131" t="s">
        <v>201</v>
      </c>
      <c r="M18" s="55">
        <v>542100</v>
      </c>
      <c r="N18" s="40">
        <v>0.96270270270270275</v>
      </c>
      <c r="O18" s="59">
        <v>91539</v>
      </c>
      <c r="P18" s="162">
        <f t="shared" si="5"/>
        <v>633639</v>
      </c>
      <c r="Q18" s="55">
        <v>534300</v>
      </c>
      <c r="R18" s="40">
        <v>0.96270270270270275</v>
      </c>
      <c r="S18" s="59">
        <v>95700</v>
      </c>
      <c r="T18" s="162">
        <f t="shared" si="6"/>
        <v>630000</v>
      </c>
      <c r="U18" s="122">
        <v>538200</v>
      </c>
      <c r="V18" s="40">
        <v>0.96270270270270275</v>
      </c>
      <c r="W18" s="41">
        <v>83217.584000000003</v>
      </c>
      <c r="X18" s="146">
        <f t="shared" si="7"/>
        <v>621417.58400000003</v>
      </c>
      <c r="Y18" s="55">
        <v>573300</v>
      </c>
      <c r="Z18" s="40">
        <v>0.96270270270270275</v>
      </c>
      <c r="AA18" s="59">
        <v>94868</v>
      </c>
      <c r="AB18" s="162">
        <f t="shared" si="8"/>
        <v>668168</v>
      </c>
      <c r="AC18" s="571">
        <v>1429435.32665144</v>
      </c>
      <c r="AD18" s="563">
        <v>0.96270270270270297</v>
      </c>
      <c r="AE18" s="570">
        <v>52107.616492294001</v>
      </c>
      <c r="AF18" s="570">
        <f t="shared" si="10"/>
        <v>1481542.943143734</v>
      </c>
      <c r="AG18" s="444">
        <f t="shared" si="1"/>
        <v>714724.6612559557</v>
      </c>
    </row>
    <row r="19" spans="1:33" x14ac:dyDescent="0.25">
      <c r="A19" s="7">
        <v>13</v>
      </c>
      <c r="B19" s="13" t="s">
        <v>12</v>
      </c>
      <c r="C19" s="406" t="s">
        <v>593</v>
      </c>
      <c r="D19" s="407" t="s">
        <v>593</v>
      </c>
      <c r="E19" s="115">
        <v>137085</v>
      </c>
      <c r="F19" s="190">
        <f t="shared" si="9"/>
        <v>144213.42000000001</v>
      </c>
      <c r="G19" s="115">
        <v>132676.34640000001</v>
      </c>
      <c r="H19" s="412">
        <f t="shared" si="3"/>
        <v>139442.84006640001</v>
      </c>
      <c r="I19" s="415">
        <f t="shared" si="4"/>
        <v>141828.13003320002</v>
      </c>
      <c r="K19" s="120">
        <v>13</v>
      </c>
      <c r="L19" s="131" t="s">
        <v>12</v>
      </c>
      <c r="M19" s="55">
        <v>118680</v>
      </c>
      <c r="N19" s="40">
        <v>0.75897435897435894</v>
      </c>
      <c r="O19" s="59">
        <v>51344</v>
      </c>
      <c r="P19" s="162">
        <f t="shared" si="5"/>
        <v>170024</v>
      </c>
      <c r="Q19" s="55">
        <v>110940</v>
      </c>
      <c r="R19" s="40">
        <v>0.75897435897435894</v>
      </c>
      <c r="S19" s="59">
        <v>53678</v>
      </c>
      <c r="T19" s="162">
        <f t="shared" si="6"/>
        <v>164618</v>
      </c>
      <c r="U19" s="122">
        <v>126420</v>
      </c>
      <c r="V19" s="40">
        <v>0.75897435897435894</v>
      </c>
      <c r="W19" s="41">
        <v>46676.346400000009</v>
      </c>
      <c r="X19" s="146">
        <f t="shared" si="7"/>
        <v>173096.34640000001</v>
      </c>
      <c r="Y19" s="55">
        <v>130720</v>
      </c>
      <c r="Z19" s="40">
        <v>0.75897435897435894</v>
      </c>
      <c r="AA19" s="59">
        <v>51811</v>
      </c>
      <c r="AB19" s="162">
        <f t="shared" si="8"/>
        <v>182531</v>
      </c>
      <c r="AC19" s="571">
        <v>578698.73085888999</v>
      </c>
      <c r="AD19" s="563">
        <v>0.75897435897435905</v>
      </c>
      <c r="AE19" s="570">
        <v>80234.683012102105</v>
      </c>
      <c r="AF19" s="570">
        <f t="shared" si="10"/>
        <v>658933.41387099214</v>
      </c>
      <c r="AG19" s="444">
        <f t="shared" si="1"/>
        <v>248505.14838403204</v>
      </c>
    </row>
    <row r="20" spans="1:33" s="26" customFormat="1" x14ac:dyDescent="0.25">
      <c r="A20" s="16">
        <v>14</v>
      </c>
      <c r="B20" s="20" t="s">
        <v>204</v>
      </c>
      <c r="C20" s="406" t="s">
        <v>593</v>
      </c>
      <c r="D20" s="407" t="s">
        <v>593</v>
      </c>
      <c r="E20" s="115">
        <v>321765</v>
      </c>
      <c r="F20" s="190">
        <f t="shared" si="9"/>
        <v>338496.78</v>
      </c>
      <c r="G20" s="115">
        <v>311417.03760000004</v>
      </c>
      <c r="H20" s="412">
        <f t="shared" si="3"/>
        <v>327299.30651760002</v>
      </c>
      <c r="I20" s="415">
        <f t="shared" si="4"/>
        <v>332898.04325880005</v>
      </c>
      <c r="K20" s="133">
        <v>14</v>
      </c>
      <c r="L20" s="442" t="s">
        <v>204</v>
      </c>
      <c r="M20" s="55">
        <v>1029600</v>
      </c>
      <c r="N20" s="40">
        <v>0.44459459459459461</v>
      </c>
      <c r="O20" s="59">
        <v>120359</v>
      </c>
      <c r="P20" s="162">
        <f t="shared" si="5"/>
        <v>1149959</v>
      </c>
      <c r="Q20" s="55">
        <v>914400</v>
      </c>
      <c r="R20" s="40">
        <v>0.44459459459459461</v>
      </c>
      <c r="S20" s="59">
        <v>122547</v>
      </c>
      <c r="T20" s="162">
        <f t="shared" si="6"/>
        <v>1036947</v>
      </c>
      <c r="U20" s="122">
        <v>1072800</v>
      </c>
      <c r="V20" s="40">
        <v>0.44459459459459461</v>
      </c>
      <c r="W20" s="41">
        <v>109417.03760000004</v>
      </c>
      <c r="X20" s="146">
        <f t="shared" si="7"/>
        <v>1182217.0375999999</v>
      </c>
      <c r="Y20" s="55">
        <v>1065600</v>
      </c>
      <c r="Z20" s="40">
        <v>0.44459459459459461</v>
      </c>
      <c r="AA20" s="59">
        <v>123641</v>
      </c>
      <c r="AB20" s="162">
        <f t="shared" si="8"/>
        <v>1189241</v>
      </c>
      <c r="AC20" s="571">
        <v>1348714.27291113</v>
      </c>
      <c r="AD20" s="563">
        <v>0.44459459459459499</v>
      </c>
      <c r="AE20" s="570">
        <v>69638.725737219196</v>
      </c>
      <c r="AF20" s="570">
        <f t="shared" si="10"/>
        <v>1418352.9986483492</v>
      </c>
      <c r="AG20" s="444">
        <f t="shared" si="1"/>
        <v>1051602.5132511917</v>
      </c>
    </row>
    <row r="21" spans="1:33" x14ac:dyDescent="0.25">
      <c r="A21" s="7">
        <v>15</v>
      </c>
      <c r="B21" s="11" t="s">
        <v>205</v>
      </c>
      <c r="C21" s="406" t="s">
        <v>593</v>
      </c>
      <c r="D21" s="407" t="s">
        <v>593</v>
      </c>
      <c r="E21" s="115">
        <v>756675</v>
      </c>
      <c r="F21" s="190">
        <f t="shared" si="9"/>
        <v>796022.1</v>
      </c>
      <c r="G21" s="115">
        <v>387662.24</v>
      </c>
      <c r="H21" s="412">
        <f t="shared" si="3"/>
        <v>407433.01423999999</v>
      </c>
      <c r="I21" s="415">
        <f t="shared" si="4"/>
        <v>601727.55712000001</v>
      </c>
      <c r="K21" s="120">
        <v>15</v>
      </c>
      <c r="L21" s="437" t="s">
        <v>205</v>
      </c>
      <c r="M21" s="55">
        <v>560000</v>
      </c>
      <c r="N21" s="40">
        <v>0.23756756756756756</v>
      </c>
      <c r="O21" s="59">
        <v>149228</v>
      </c>
      <c r="P21" s="162">
        <f t="shared" si="5"/>
        <v>709228</v>
      </c>
      <c r="Q21" s="55">
        <v>532000</v>
      </c>
      <c r="R21" s="40">
        <v>0.23756756756756756</v>
      </c>
      <c r="S21" s="59">
        <v>157368</v>
      </c>
      <c r="T21" s="162">
        <f t="shared" si="6"/>
        <v>689368</v>
      </c>
      <c r="U21" s="122">
        <v>552000</v>
      </c>
      <c r="V21" s="40">
        <v>0.23756756756756756</v>
      </c>
      <c r="W21" s="41">
        <v>135662.24</v>
      </c>
      <c r="X21" s="146">
        <f t="shared" si="7"/>
        <v>687662.24</v>
      </c>
      <c r="Y21" s="55">
        <v>608000</v>
      </c>
      <c r="Z21" s="40">
        <v>0.23756756756756756</v>
      </c>
      <c r="AA21" s="59">
        <v>146515</v>
      </c>
      <c r="AB21" s="162">
        <f t="shared" si="8"/>
        <v>754515</v>
      </c>
      <c r="AC21" s="571">
        <v>1044328.63276535</v>
      </c>
      <c r="AD21" s="563">
        <v>0.237567567567568</v>
      </c>
      <c r="AE21" s="570">
        <v>82301.841042731394</v>
      </c>
      <c r="AF21" s="570">
        <f t="shared" si="10"/>
        <v>1126630.4738080814</v>
      </c>
      <c r="AG21" s="444">
        <f t="shared" si="1"/>
        <v>761521.87848801352</v>
      </c>
    </row>
    <row r="22" spans="1:33" x14ac:dyDescent="0.25">
      <c r="A22" s="7">
        <v>16</v>
      </c>
      <c r="B22" s="13" t="s">
        <v>130</v>
      </c>
      <c r="C22" s="406" t="s">
        <v>593</v>
      </c>
      <c r="D22" s="407" t="s">
        <v>593</v>
      </c>
      <c r="E22" s="115">
        <v>426075</v>
      </c>
      <c r="F22" s="190">
        <f t="shared" si="9"/>
        <v>448230.9</v>
      </c>
      <c r="G22" s="115">
        <v>412372.42800000001</v>
      </c>
      <c r="H22" s="412">
        <f t="shared" si="3"/>
        <v>433403.42182799999</v>
      </c>
      <c r="I22" s="415">
        <f t="shared" si="4"/>
        <v>440817.16091400001</v>
      </c>
      <c r="K22" s="120">
        <v>16</v>
      </c>
      <c r="L22" s="131" t="s">
        <v>130</v>
      </c>
      <c r="M22" s="55">
        <v>542100</v>
      </c>
      <c r="N22" s="40">
        <v>0.23756756756756756</v>
      </c>
      <c r="O22" s="59">
        <v>158810</v>
      </c>
      <c r="P22" s="162">
        <f t="shared" si="5"/>
        <v>700910</v>
      </c>
      <c r="Q22" s="55">
        <v>495300</v>
      </c>
      <c r="R22" s="40">
        <v>0.23756756756756756</v>
      </c>
      <c r="S22" s="59">
        <v>163141</v>
      </c>
      <c r="T22" s="162">
        <f t="shared" si="6"/>
        <v>658441</v>
      </c>
      <c r="U22" s="122">
        <v>565500</v>
      </c>
      <c r="V22" s="40">
        <v>0.23756756756756756</v>
      </c>
      <c r="W22" s="41">
        <v>144372.42800000001</v>
      </c>
      <c r="X22" s="146">
        <f t="shared" si="7"/>
        <v>709872.42800000007</v>
      </c>
      <c r="Y22" s="55">
        <v>588900</v>
      </c>
      <c r="Z22" s="40">
        <v>0.23756756756756756</v>
      </c>
      <c r="AA22" s="59">
        <v>158810</v>
      </c>
      <c r="AB22" s="162">
        <f t="shared" si="8"/>
        <v>747710</v>
      </c>
      <c r="AC22" s="571">
        <v>1365531.1591070299</v>
      </c>
      <c r="AD22" s="563">
        <v>0.237567567567568</v>
      </c>
      <c r="AE22" s="570">
        <v>59212.256295761603</v>
      </c>
      <c r="AF22" s="570">
        <f t="shared" si="10"/>
        <v>1424743.4154027915</v>
      </c>
      <c r="AG22" s="444">
        <f t="shared" si="1"/>
        <v>780415.66738613194</v>
      </c>
    </row>
    <row r="23" spans="1:33" x14ac:dyDescent="0.25">
      <c r="A23" s="7">
        <v>17</v>
      </c>
      <c r="B23" s="13" t="s">
        <v>17</v>
      </c>
      <c r="C23" s="406" t="s">
        <v>593</v>
      </c>
      <c r="D23" s="407" t="s">
        <v>593</v>
      </c>
      <c r="E23" s="115">
        <v>81700</v>
      </c>
      <c r="F23" s="190">
        <f t="shared" si="9"/>
        <v>85948.4</v>
      </c>
      <c r="G23" s="115">
        <v>58696</v>
      </c>
      <c r="H23" s="412">
        <f t="shared" si="3"/>
        <v>61689.495999999999</v>
      </c>
      <c r="I23" s="415">
        <f t="shared" si="4"/>
        <v>73818.948000000004</v>
      </c>
      <c r="K23" s="120">
        <v>17</v>
      </c>
      <c r="L23" s="131" t="s">
        <v>17</v>
      </c>
      <c r="M23" s="55">
        <v>56800</v>
      </c>
      <c r="N23" s="40">
        <v>0.69324324324324327</v>
      </c>
      <c r="O23" s="59">
        <v>22973</v>
      </c>
      <c r="P23" s="162">
        <f t="shared" si="5"/>
        <v>79773</v>
      </c>
      <c r="Q23" s="55">
        <v>54400</v>
      </c>
      <c r="R23" s="40">
        <v>0.69324324324324327</v>
      </c>
      <c r="S23" s="59">
        <v>23800</v>
      </c>
      <c r="T23" s="162">
        <f t="shared" si="6"/>
        <v>78200</v>
      </c>
      <c r="U23" s="122">
        <v>60000</v>
      </c>
      <c r="V23" s="40">
        <v>0.69324324324324327</v>
      </c>
      <c r="W23" s="41">
        <v>20696</v>
      </c>
      <c r="X23" s="146">
        <f t="shared" si="7"/>
        <v>80696</v>
      </c>
      <c r="Y23" s="55">
        <v>59200</v>
      </c>
      <c r="Z23" s="40">
        <v>0.69324324324324327</v>
      </c>
      <c r="AA23" s="59">
        <v>23593</v>
      </c>
      <c r="AB23" s="162">
        <f t="shared" si="8"/>
        <v>82793</v>
      </c>
      <c r="AC23" s="571">
        <v>67267.544783597405</v>
      </c>
      <c r="AD23" s="563">
        <v>0.69324324324324305</v>
      </c>
      <c r="AE23" s="570">
        <v>8938.1750131205099</v>
      </c>
      <c r="AF23" s="570">
        <f t="shared" si="10"/>
        <v>76205.719796717909</v>
      </c>
      <c r="AG23" s="444">
        <f t="shared" si="1"/>
        <v>78581.111299452983</v>
      </c>
    </row>
    <row r="24" spans="1:33" x14ac:dyDescent="0.25">
      <c r="A24" s="7">
        <v>18</v>
      </c>
      <c r="B24" s="13" t="s">
        <v>144</v>
      </c>
      <c r="C24" s="406" t="s">
        <v>593</v>
      </c>
      <c r="D24" s="407" t="s">
        <v>593</v>
      </c>
      <c r="E24" s="115">
        <v>47785</v>
      </c>
      <c r="F24" s="190">
        <f t="shared" si="9"/>
        <v>50269.82</v>
      </c>
      <c r="G24" s="115">
        <v>44988</v>
      </c>
      <c r="H24" s="412">
        <f t="shared" si="3"/>
        <v>47282.387999999999</v>
      </c>
      <c r="I24" s="415">
        <f t="shared" si="4"/>
        <v>48776.103999999999</v>
      </c>
      <c r="K24" s="120">
        <v>18</v>
      </c>
      <c r="L24" s="131" t="s">
        <v>144</v>
      </c>
      <c r="M24" s="445" t="s">
        <v>593</v>
      </c>
      <c r="N24" s="40">
        <v>1.1797297297297298</v>
      </c>
      <c r="O24" s="59">
        <v>49487</v>
      </c>
      <c r="P24" s="162">
        <f>+O24</f>
        <v>49487</v>
      </c>
      <c r="Q24" s="445" t="s">
        <v>593</v>
      </c>
      <c r="R24" s="40">
        <v>1.1797297297297298</v>
      </c>
      <c r="S24" s="59">
        <v>50387</v>
      </c>
      <c r="T24" s="162">
        <f>+S24</f>
        <v>50387</v>
      </c>
      <c r="U24" s="445" t="s">
        <v>593</v>
      </c>
      <c r="V24" s="40">
        <v>1.1797297297297298</v>
      </c>
      <c r="W24" s="41">
        <v>44988</v>
      </c>
      <c r="X24" s="146">
        <f>+W24</f>
        <v>44988</v>
      </c>
      <c r="Y24" s="445" t="s">
        <v>593</v>
      </c>
      <c r="Z24" s="40">
        <v>1.1797297297297298</v>
      </c>
      <c r="AA24" s="59">
        <v>49937</v>
      </c>
      <c r="AB24" s="162">
        <f>+AA24</f>
        <v>49937</v>
      </c>
      <c r="AC24" s="445" t="s">
        <v>593</v>
      </c>
      <c r="AD24" s="563">
        <v>1.17972972972973</v>
      </c>
      <c r="AE24" s="570">
        <v>76045.959377856896</v>
      </c>
      <c r="AF24" s="570">
        <f t="shared" si="10"/>
        <v>76045.959377856896</v>
      </c>
      <c r="AG24" s="444">
        <f t="shared" si="1"/>
        <v>53270.17722964281</v>
      </c>
    </row>
    <row r="25" spans="1:33" s="37" customFormat="1" x14ac:dyDescent="0.25">
      <c r="A25" s="661" t="s">
        <v>19</v>
      </c>
      <c r="B25" s="662"/>
      <c r="C25" s="180"/>
      <c r="D25" s="180"/>
      <c r="E25" s="180"/>
      <c r="F25" s="180"/>
      <c r="G25" s="117"/>
      <c r="H25" s="411"/>
      <c r="I25" s="414"/>
      <c r="K25" s="180" t="s">
        <v>19</v>
      </c>
      <c r="L25" s="180"/>
      <c r="M25" s="349"/>
      <c r="N25" s="180"/>
      <c r="O25" s="349"/>
      <c r="P25" s="349"/>
      <c r="Q25" s="349"/>
      <c r="R25" s="180"/>
      <c r="S25" s="349"/>
      <c r="T25" s="349"/>
      <c r="U25" s="180"/>
      <c r="V25" s="180"/>
      <c r="W25" s="180"/>
      <c r="X25" s="180"/>
      <c r="Y25" s="349"/>
      <c r="Z25" s="180"/>
      <c r="AA25" s="349"/>
      <c r="AB25" s="349"/>
      <c r="AC25" s="595"/>
      <c r="AD25" s="233"/>
      <c r="AE25" s="595"/>
      <c r="AF25" s="233"/>
      <c r="AG25" s="233"/>
    </row>
    <row r="26" spans="1:33" x14ac:dyDescent="0.25">
      <c r="A26" s="7">
        <v>19</v>
      </c>
      <c r="B26" s="13" t="s">
        <v>20</v>
      </c>
      <c r="C26" s="406" t="s">
        <v>593</v>
      </c>
      <c r="D26" s="407" t="s">
        <v>593</v>
      </c>
      <c r="E26" s="115">
        <v>25175</v>
      </c>
      <c r="F26" s="190">
        <f t="shared" ref="F26:F31" si="11">+E26*5.2%+E26</f>
        <v>26484.1</v>
      </c>
      <c r="G26" s="115">
        <v>24365.371999999999</v>
      </c>
      <c r="H26" s="412">
        <f t="shared" si="3"/>
        <v>25608.005971999999</v>
      </c>
      <c r="I26" s="415">
        <f t="shared" si="4"/>
        <v>26046.052985999999</v>
      </c>
      <c r="K26" s="120">
        <v>19</v>
      </c>
      <c r="L26" s="131" t="s">
        <v>20</v>
      </c>
      <c r="M26" s="445" t="s">
        <v>593</v>
      </c>
      <c r="N26" s="40">
        <v>0.45648648648648649</v>
      </c>
      <c r="O26" s="59">
        <v>27289</v>
      </c>
      <c r="P26" s="162">
        <f t="shared" ref="P26:P27" si="12">+O26</f>
        <v>27289</v>
      </c>
      <c r="Q26" s="445" t="s">
        <v>593</v>
      </c>
      <c r="R26" s="40">
        <v>0.45648648648648649</v>
      </c>
      <c r="S26" s="59">
        <v>27533</v>
      </c>
      <c r="T26" s="162">
        <f t="shared" ref="T26:T27" si="13">+S26</f>
        <v>27533</v>
      </c>
      <c r="U26" s="445" t="s">
        <v>593</v>
      </c>
      <c r="V26" s="40">
        <v>0.45648648648648649</v>
      </c>
      <c r="W26" s="41">
        <v>24365.371999999999</v>
      </c>
      <c r="X26" s="146">
        <f t="shared" ref="X26:X27" si="14">+W26</f>
        <v>24365.371999999999</v>
      </c>
      <c r="Y26" s="445" t="s">
        <v>593</v>
      </c>
      <c r="Z26" s="40">
        <v>0.45648648648648649</v>
      </c>
      <c r="AA26" s="59">
        <v>26802</v>
      </c>
      <c r="AB26" s="162">
        <f t="shared" ref="AB26:AB27" si="15">+AA26</f>
        <v>26802</v>
      </c>
      <c r="AC26" s="445" t="s">
        <v>593</v>
      </c>
      <c r="AD26" s="563">
        <v>0.45648648648648599</v>
      </c>
      <c r="AE26" s="570">
        <v>35946.0942437349</v>
      </c>
      <c r="AF26" s="570">
        <f t="shared" ref="AF26:AF31" si="16">IF(AND(AC26="",AE26=""),"",SUM(AC26,AE26))</f>
        <v>35946.0942437349</v>
      </c>
      <c r="AG26" s="444">
        <f t="shared" si="1"/>
        <v>27996.919871622482</v>
      </c>
    </row>
    <row r="27" spans="1:33" x14ac:dyDescent="0.25">
      <c r="A27" s="7">
        <v>20</v>
      </c>
      <c r="B27" s="13" t="s">
        <v>21</v>
      </c>
      <c r="C27" s="406" t="s">
        <v>593</v>
      </c>
      <c r="D27" s="407" t="s">
        <v>593</v>
      </c>
      <c r="E27" s="115">
        <v>30210</v>
      </c>
      <c r="F27" s="190">
        <f t="shared" si="11"/>
        <v>31780.92</v>
      </c>
      <c r="G27" s="115">
        <v>29238.446399999997</v>
      </c>
      <c r="H27" s="412">
        <f t="shared" si="3"/>
        <v>30729.607166399997</v>
      </c>
      <c r="I27" s="415">
        <f t="shared" si="4"/>
        <v>31255.263583199998</v>
      </c>
      <c r="K27" s="120">
        <v>20</v>
      </c>
      <c r="L27" s="131" t="s">
        <v>21</v>
      </c>
      <c r="M27" s="445" t="s">
        <v>593</v>
      </c>
      <c r="N27" s="40">
        <v>0.45648648648648649</v>
      </c>
      <c r="O27" s="59">
        <v>32455</v>
      </c>
      <c r="P27" s="162">
        <f t="shared" si="12"/>
        <v>32455</v>
      </c>
      <c r="Q27" s="445" t="s">
        <v>593</v>
      </c>
      <c r="R27" s="40">
        <v>0.45648648648648649</v>
      </c>
      <c r="S27" s="59">
        <v>32747</v>
      </c>
      <c r="T27" s="162">
        <f t="shared" si="13"/>
        <v>32747</v>
      </c>
      <c r="U27" s="445" t="s">
        <v>593</v>
      </c>
      <c r="V27" s="40">
        <v>0.45648648648648649</v>
      </c>
      <c r="W27" s="41">
        <v>29238.446399999997</v>
      </c>
      <c r="X27" s="146">
        <f t="shared" si="14"/>
        <v>29238.446399999997</v>
      </c>
      <c r="Y27" s="445" t="s">
        <v>593</v>
      </c>
      <c r="Z27" s="40">
        <v>0.45648648648648649</v>
      </c>
      <c r="AA27" s="59">
        <v>32162</v>
      </c>
      <c r="AB27" s="162">
        <f t="shared" si="15"/>
        <v>32162</v>
      </c>
      <c r="AC27" s="445" t="s">
        <v>593</v>
      </c>
      <c r="AD27" s="563">
        <v>0.45648648648648599</v>
      </c>
      <c r="AE27" s="570">
        <v>42336.5109981766</v>
      </c>
      <c r="AF27" s="570">
        <f t="shared" si="16"/>
        <v>42336.5109981766</v>
      </c>
      <c r="AG27" s="444">
        <f t="shared" si="1"/>
        <v>33365.703496896102</v>
      </c>
    </row>
    <row r="28" spans="1:33" x14ac:dyDescent="0.25">
      <c r="A28" s="7">
        <v>21</v>
      </c>
      <c r="B28" s="13" t="s">
        <v>22</v>
      </c>
      <c r="C28" s="406" t="s">
        <v>593</v>
      </c>
      <c r="D28" s="407" t="s">
        <v>593</v>
      </c>
      <c r="E28" s="115">
        <v>157130</v>
      </c>
      <c r="F28" s="190">
        <f t="shared" si="11"/>
        <v>165300.76</v>
      </c>
      <c r="G28" s="115">
        <v>152076.6992</v>
      </c>
      <c r="H28" s="412">
        <f t="shared" si="3"/>
        <v>159832.61085920001</v>
      </c>
      <c r="I28" s="415">
        <f t="shared" si="4"/>
        <v>162566.68542960001</v>
      </c>
      <c r="K28" s="120">
        <v>21</v>
      </c>
      <c r="L28" s="131" t="s">
        <v>22</v>
      </c>
      <c r="M28" s="55">
        <v>280000</v>
      </c>
      <c r="N28" s="40">
        <v>0.55567567567567566</v>
      </c>
      <c r="O28" s="59">
        <v>58384</v>
      </c>
      <c r="P28" s="162">
        <f t="shared" si="5"/>
        <v>338384</v>
      </c>
      <c r="Q28" s="55">
        <v>256000</v>
      </c>
      <c r="R28" s="40">
        <v>0.55567567567567566</v>
      </c>
      <c r="S28" s="59">
        <v>61038</v>
      </c>
      <c r="T28" s="162">
        <f t="shared" si="6"/>
        <v>317038</v>
      </c>
      <c r="U28" s="122">
        <v>284000</v>
      </c>
      <c r="V28" s="40">
        <v>0.55567567567567566</v>
      </c>
      <c r="W28" s="41">
        <v>53076.699200000003</v>
      </c>
      <c r="X28" s="146">
        <f t="shared" si="7"/>
        <v>337076.69920000003</v>
      </c>
      <c r="Y28" s="55">
        <v>300000</v>
      </c>
      <c r="Z28" s="40">
        <v>0.55567567567567566</v>
      </c>
      <c r="AA28" s="59">
        <v>60507</v>
      </c>
      <c r="AB28" s="162">
        <f t="shared" si="8"/>
        <v>360507</v>
      </c>
      <c r="AC28" s="571">
        <v>178258.99367653299</v>
      </c>
      <c r="AD28" s="563">
        <v>0.555675675675676</v>
      </c>
      <c r="AE28" s="570">
        <v>45884.873985511404</v>
      </c>
      <c r="AF28" s="570">
        <f t="shared" si="16"/>
        <v>224143.86766204439</v>
      </c>
      <c r="AG28" s="444">
        <f t="shared" si="1"/>
        <v>289952.70871527412</v>
      </c>
    </row>
    <row r="29" spans="1:33" x14ac:dyDescent="0.25">
      <c r="A29" s="7">
        <v>22</v>
      </c>
      <c r="B29" s="13" t="s">
        <v>23</v>
      </c>
      <c r="C29" s="406" t="s">
        <v>593</v>
      </c>
      <c r="D29" s="407" t="s">
        <v>593</v>
      </c>
      <c r="E29" s="115">
        <v>183540</v>
      </c>
      <c r="F29" s="190">
        <f t="shared" si="11"/>
        <v>193084.08</v>
      </c>
      <c r="G29" s="115">
        <v>177637.35359999997</v>
      </c>
      <c r="H29" s="412">
        <f t="shared" si="3"/>
        <v>186696.85863359997</v>
      </c>
      <c r="I29" s="415">
        <f t="shared" si="4"/>
        <v>189890.46931679998</v>
      </c>
      <c r="K29" s="120">
        <v>22</v>
      </c>
      <c r="L29" s="131" t="s">
        <v>23</v>
      </c>
      <c r="M29" s="55">
        <v>400400</v>
      </c>
      <c r="N29" s="40">
        <v>0.63405405405405402</v>
      </c>
      <c r="O29" s="59">
        <v>69527</v>
      </c>
      <c r="P29" s="162">
        <f t="shared" si="5"/>
        <v>469927</v>
      </c>
      <c r="Q29" s="55">
        <v>383600</v>
      </c>
      <c r="R29" s="40">
        <v>0.63405405405405402</v>
      </c>
      <c r="S29" s="59">
        <v>70154</v>
      </c>
      <c r="T29" s="162">
        <f t="shared" si="6"/>
        <v>453754</v>
      </c>
      <c r="U29" s="122">
        <v>403200</v>
      </c>
      <c r="V29" s="40">
        <v>0.63405405405405402</v>
      </c>
      <c r="W29" s="41">
        <v>62637.353599999973</v>
      </c>
      <c r="X29" s="146">
        <f t="shared" si="7"/>
        <v>465837.35359999997</v>
      </c>
      <c r="Y29" s="55">
        <v>408800</v>
      </c>
      <c r="Z29" s="40">
        <v>0.63405405405405402</v>
      </c>
      <c r="AA29" s="59">
        <v>70154</v>
      </c>
      <c r="AB29" s="162">
        <f t="shared" si="8"/>
        <v>478954</v>
      </c>
      <c r="AC29" s="571">
        <v>353154.61011388601</v>
      </c>
      <c r="AD29" s="563">
        <v>0.63405405405405402</v>
      </c>
      <c r="AE29" s="570">
        <v>88582.948036899805</v>
      </c>
      <c r="AF29" s="570">
        <f t="shared" si="16"/>
        <v>441737.5581507858</v>
      </c>
      <c r="AG29" s="444">
        <f t="shared" si="1"/>
        <v>416683.39684459771</v>
      </c>
    </row>
    <row r="30" spans="1:33" x14ac:dyDescent="0.25">
      <c r="A30" s="7">
        <v>23</v>
      </c>
      <c r="B30" s="13" t="s">
        <v>24</v>
      </c>
      <c r="C30" s="406" t="s">
        <v>593</v>
      </c>
      <c r="D30" s="407" t="s">
        <v>593</v>
      </c>
      <c r="E30" s="115">
        <v>140790</v>
      </c>
      <c r="F30" s="190">
        <f t="shared" si="11"/>
        <v>148111.07999999999</v>
      </c>
      <c r="G30" s="115">
        <v>136262.1936</v>
      </c>
      <c r="H30" s="412">
        <f t="shared" si="3"/>
        <v>143211.5654736</v>
      </c>
      <c r="I30" s="415">
        <f t="shared" si="4"/>
        <v>145661.32273680001</v>
      </c>
      <c r="K30" s="120">
        <v>23</v>
      </c>
      <c r="L30" s="131" t="s">
        <v>24</v>
      </c>
      <c r="M30" s="55">
        <v>121930</v>
      </c>
      <c r="N30" s="40">
        <v>0.23378378378378378</v>
      </c>
      <c r="O30" s="59">
        <v>52934</v>
      </c>
      <c r="P30" s="162">
        <f t="shared" si="5"/>
        <v>174864</v>
      </c>
      <c r="Q30" s="55">
        <v>120150</v>
      </c>
      <c r="R30" s="40">
        <v>0.23378378378378378</v>
      </c>
      <c r="S30" s="59">
        <v>54824</v>
      </c>
      <c r="T30" s="162">
        <f t="shared" si="6"/>
        <v>174974</v>
      </c>
      <c r="U30" s="122">
        <v>128160</v>
      </c>
      <c r="V30" s="40">
        <v>0.23378378378378378</v>
      </c>
      <c r="W30" s="41">
        <v>47262.193599999999</v>
      </c>
      <c r="X30" s="146">
        <f t="shared" si="7"/>
        <v>175422.1936</v>
      </c>
      <c r="Y30" s="55">
        <v>135280</v>
      </c>
      <c r="Z30" s="40">
        <v>0.23378378378378378</v>
      </c>
      <c r="AA30" s="59">
        <v>51516</v>
      </c>
      <c r="AB30" s="162">
        <f t="shared" si="8"/>
        <v>186796</v>
      </c>
      <c r="AC30" s="571">
        <v>312794.08324372798</v>
      </c>
      <c r="AD30" s="563">
        <v>0.233783783783784</v>
      </c>
      <c r="AE30" s="570">
        <v>44430.213329566097</v>
      </c>
      <c r="AF30" s="570">
        <f t="shared" si="16"/>
        <v>357224.29657329409</v>
      </c>
      <c r="AG30" s="444">
        <f t="shared" si="1"/>
        <v>202490.30215168235</v>
      </c>
    </row>
    <row r="31" spans="1:33" x14ac:dyDescent="0.25">
      <c r="A31" s="7">
        <v>24</v>
      </c>
      <c r="B31" s="13" t="s">
        <v>25</v>
      </c>
      <c r="C31" s="406" t="s">
        <v>593</v>
      </c>
      <c r="D31" s="407" t="s">
        <v>593</v>
      </c>
      <c r="E31" s="115">
        <v>130720</v>
      </c>
      <c r="F31" s="190">
        <f t="shared" si="11"/>
        <v>137517.44</v>
      </c>
      <c r="G31" s="115">
        <v>126516.0448</v>
      </c>
      <c r="H31" s="412">
        <f t="shared" si="3"/>
        <v>132968.36308480002</v>
      </c>
      <c r="I31" s="415">
        <f t="shared" si="4"/>
        <v>135242.90154240001</v>
      </c>
      <c r="K31" s="120">
        <v>24</v>
      </c>
      <c r="L31" s="131" t="s">
        <v>25</v>
      </c>
      <c r="M31" s="55">
        <v>117260</v>
      </c>
      <c r="N31" s="40">
        <v>0.24945945945945946</v>
      </c>
      <c r="O31" s="59">
        <v>49413</v>
      </c>
      <c r="P31" s="162">
        <f t="shared" si="5"/>
        <v>166673</v>
      </c>
      <c r="Q31" s="55">
        <v>102500</v>
      </c>
      <c r="R31" s="40">
        <v>0.24945945945945946</v>
      </c>
      <c r="S31" s="59">
        <v>51639</v>
      </c>
      <c r="T31" s="162">
        <f t="shared" si="6"/>
        <v>154139</v>
      </c>
      <c r="U31" s="122">
        <v>123000</v>
      </c>
      <c r="V31" s="40">
        <v>0.24945945945945946</v>
      </c>
      <c r="W31" s="41">
        <v>44516.044800000003</v>
      </c>
      <c r="X31" s="146">
        <f t="shared" si="7"/>
        <v>167516.0448</v>
      </c>
      <c r="Y31" s="55">
        <v>118900</v>
      </c>
      <c r="Z31" s="40">
        <v>0.24945945945945946</v>
      </c>
      <c r="AA31" s="59">
        <v>50303</v>
      </c>
      <c r="AB31" s="162">
        <f t="shared" si="8"/>
        <v>169203</v>
      </c>
      <c r="AC31" s="571">
        <v>289250.44256946899</v>
      </c>
      <c r="AD31" s="563">
        <v>0.24945945945945899</v>
      </c>
      <c r="AE31" s="570">
        <v>38418.176514532097</v>
      </c>
      <c r="AF31" s="570">
        <f t="shared" si="16"/>
        <v>327668.61908400105</v>
      </c>
      <c r="AG31" s="444">
        <f t="shared" si="1"/>
        <v>186740.42757106686</v>
      </c>
    </row>
    <row r="32" spans="1:33" s="37" customFormat="1" x14ac:dyDescent="0.25">
      <c r="A32" s="661" t="s">
        <v>145</v>
      </c>
      <c r="B32" s="662"/>
      <c r="C32" s="180"/>
      <c r="D32" s="180"/>
      <c r="E32" s="180"/>
      <c r="F32" s="180"/>
      <c r="G32" s="117"/>
      <c r="H32" s="411"/>
      <c r="I32" s="414"/>
      <c r="K32" s="180" t="s">
        <v>145</v>
      </c>
      <c r="L32" s="180"/>
      <c r="M32" s="349"/>
      <c r="N32" s="180"/>
      <c r="O32" s="349"/>
      <c r="P32" s="349"/>
      <c r="Q32" s="349"/>
      <c r="R32" s="180"/>
      <c r="S32" s="349"/>
      <c r="T32" s="349"/>
      <c r="U32" s="180"/>
      <c r="V32" s="180"/>
      <c r="W32" s="180"/>
      <c r="X32" s="180"/>
      <c r="Y32" s="349"/>
      <c r="Z32" s="180"/>
      <c r="AA32" s="349"/>
      <c r="AB32" s="349"/>
      <c r="AC32" s="595"/>
      <c r="AD32" s="233"/>
      <c r="AE32" s="595"/>
      <c r="AF32" s="233"/>
      <c r="AG32" s="233"/>
    </row>
    <row r="33" spans="1:33" x14ac:dyDescent="0.25">
      <c r="A33" s="7">
        <v>25</v>
      </c>
      <c r="B33" s="13" t="s">
        <v>517</v>
      </c>
      <c r="C33" s="406" t="s">
        <v>593</v>
      </c>
      <c r="D33" s="407" t="s">
        <v>593</v>
      </c>
      <c r="E33" s="115">
        <v>4949500</v>
      </c>
      <c r="F33" s="190">
        <f t="shared" ref="F33" si="17">+E33*5.2%+E33</f>
        <v>5206874</v>
      </c>
      <c r="G33" s="413" t="s">
        <v>593</v>
      </c>
      <c r="H33" s="407" t="s">
        <v>593</v>
      </c>
      <c r="I33" s="415">
        <f t="shared" si="4"/>
        <v>5206874</v>
      </c>
      <c r="K33" s="120">
        <v>25</v>
      </c>
      <c r="L33" s="131" t="s">
        <v>517</v>
      </c>
      <c r="M33" s="55">
        <v>5936100</v>
      </c>
      <c r="N33" s="40">
        <v>1.1143243243243244</v>
      </c>
      <c r="O33" s="59">
        <v>266400</v>
      </c>
      <c r="P33" s="162">
        <f t="shared" si="5"/>
        <v>6202500</v>
      </c>
      <c r="Q33" s="55">
        <v>5725600</v>
      </c>
      <c r="R33" s="40">
        <v>1.1143243243243244</v>
      </c>
      <c r="S33" s="59">
        <v>276000</v>
      </c>
      <c r="T33" s="162">
        <f t="shared" si="6"/>
        <v>6001600</v>
      </c>
      <c r="U33" s="122">
        <v>6062400</v>
      </c>
      <c r="V33" s="40">
        <v>1.1143243243243244</v>
      </c>
      <c r="W33" s="41">
        <v>240000</v>
      </c>
      <c r="X33" s="146">
        <f t="shared" si="7"/>
        <v>6302400</v>
      </c>
      <c r="Y33" s="55">
        <v>6357100</v>
      </c>
      <c r="Z33" s="40">
        <v>1.1143243243243244</v>
      </c>
      <c r="AA33" s="59">
        <v>271200</v>
      </c>
      <c r="AB33" s="162">
        <f t="shared" si="8"/>
        <v>6628300</v>
      </c>
      <c r="AC33" s="571">
        <v>7659926.7907988597</v>
      </c>
      <c r="AD33" s="563">
        <v>1.1143243243243199</v>
      </c>
      <c r="AE33" s="570">
        <v>153338.67653427599</v>
      </c>
      <c r="AF33" s="570">
        <f t="shared" ref="AF33:AF45" si="18">IF(AND(AC33="",AE33=""),"",SUM(AC33,AE33))</f>
        <v>7813265.4673331361</v>
      </c>
      <c r="AG33" s="444">
        <f t="shared" si="1"/>
        <v>6359156.5778888566</v>
      </c>
    </row>
    <row r="34" spans="1:33" x14ac:dyDescent="0.25">
      <c r="A34" s="7">
        <v>26</v>
      </c>
      <c r="B34" s="13" t="s">
        <v>27</v>
      </c>
      <c r="C34" s="406" t="s">
        <v>593</v>
      </c>
      <c r="D34" s="407" t="s">
        <v>593</v>
      </c>
      <c r="E34" s="115">
        <v>178505</v>
      </c>
      <c r="F34" s="190">
        <f t="shared" ref="F34:F45" si="19">+E34*5.2%+E34</f>
        <v>187787.26</v>
      </c>
      <c r="G34" s="115">
        <v>172764.27920000002</v>
      </c>
      <c r="H34" s="412">
        <f t="shared" si="3"/>
        <v>181575.25743920001</v>
      </c>
      <c r="I34" s="415">
        <f t="shared" si="4"/>
        <v>184681.25871960001</v>
      </c>
      <c r="K34" s="120">
        <v>26</v>
      </c>
      <c r="L34" s="131" t="s">
        <v>27</v>
      </c>
      <c r="M34" s="55">
        <v>152320</v>
      </c>
      <c r="N34" s="40">
        <v>1.1143243243243244</v>
      </c>
      <c r="O34" s="59">
        <v>66841</v>
      </c>
      <c r="P34" s="162">
        <f t="shared" si="5"/>
        <v>219161</v>
      </c>
      <c r="Q34" s="55">
        <v>148960</v>
      </c>
      <c r="R34" s="40">
        <v>1.1143243243243244</v>
      </c>
      <c r="S34" s="59">
        <v>68664</v>
      </c>
      <c r="T34" s="162">
        <f t="shared" si="6"/>
        <v>217624</v>
      </c>
      <c r="U34" s="122">
        <v>156800</v>
      </c>
      <c r="V34" s="40">
        <v>1.1143243243243244</v>
      </c>
      <c r="W34" s="41">
        <v>60764.279200000019</v>
      </c>
      <c r="X34" s="146">
        <f t="shared" si="7"/>
        <v>217564.27920000002</v>
      </c>
      <c r="Y34" s="55">
        <v>170240</v>
      </c>
      <c r="Z34" s="40">
        <v>1.1143243243243244</v>
      </c>
      <c r="AA34" s="59">
        <v>66841</v>
      </c>
      <c r="AB34" s="162">
        <f t="shared" si="8"/>
        <v>237081</v>
      </c>
      <c r="AC34" s="571">
        <v>433875.66385420301</v>
      </c>
      <c r="AD34" s="563">
        <v>1.1143243243243199</v>
      </c>
      <c r="AE34" s="570">
        <v>71286.7805844174</v>
      </c>
      <c r="AF34" s="570">
        <f t="shared" si="18"/>
        <v>505162.44443862041</v>
      </c>
      <c r="AG34" s="444">
        <f t="shared" si="1"/>
        <v>263545.66372637008</v>
      </c>
    </row>
    <row r="35" spans="1:33" x14ac:dyDescent="0.25">
      <c r="A35" s="7">
        <v>27</v>
      </c>
      <c r="B35" s="13" t="s">
        <v>28</v>
      </c>
      <c r="C35" s="406" t="s">
        <v>593</v>
      </c>
      <c r="D35" s="407" t="s">
        <v>593</v>
      </c>
      <c r="E35" s="115">
        <v>90535</v>
      </c>
      <c r="F35" s="190">
        <f t="shared" si="19"/>
        <v>95242.82</v>
      </c>
      <c r="G35" s="115">
        <v>87623.394400000005</v>
      </c>
      <c r="H35" s="412">
        <f t="shared" si="3"/>
        <v>92092.187514400008</v>
      </c>
      <c r="I35" s="415">
        <f t="shared" si="4"/>
        <v>93667.5037572</v>
      </c>
      <c r="K35" s="120">
        <v>27</v>
      </c>
      <c r="L35" s="131" t="s">
        <v>28</v>
      </c>
      <c r="M35" s="55">
        <v>82080</v>
      </c>
      <c r="N35" s="40">
        <v>0.12567567567567567</v>
      </c>
      <c r="O35" s="59">
        <v>33992</v>
      </c>
      <c r="P35" s="162">
        <f t="shared" si="5"/>
        <v>116072</v>
      </c>
      <c r="Q35" s="55">
        <v>72390</v>
      </c>
      <c r="R35" s="40">
        <v>0.12567567567567567</v>
      </c>
      <c r="S35" s="59">
        <v>35217</v>
      </c>
      <c r="T35" s="162">
        <f t="shared" si="6"/>
        <v>107607</v>
      </c>
      <c r="U35" s="122">
        <v>78660</v>
      </c>
      <c r="V35" s="40">
        <v>0.12567567567567567</v>
      </c>
      <c r="W35" s="41">
        <v>30623.394400000005</v>
      </c>
      <c r="X35" s="146">
        <f t="shared" si="7"/>
        <v>109283.3944</v>
      </c>
      <c r="Y35" s="55">
        <v>83790</v>
      </c>
      <c r="Z35" s="40">
        <v>0.12567567567567567</v>
      </c>
      <c r="AA35" s="59">
        <v>33073</v>
      </c>
      <c r="AB35" s="162">
        <f t="shared" si="8"/>
        <v>116863</v>
      </c>
      <c r="AC35" s="571">
        <v>116036.514751706</v>
      </c>
      <c r="AD35" s="563">
        <v>0.125675675675676</v>
      </c>
      <c r="AE35" s="570">
        <v>29824.747668427499</v>
      </c>
      <c r="AF35" s="570">
        <f t="shared" si="18"/>
        <v>145861.26242013348</v>
      </c>
      <c r="AG35" s="444">
        <f t="shared" si="1"/>
        <v>114892.36009622224</v>
      </c>
    </row>
    <row r="36" spans="1:33" x14ac:dyDescent="0.25">
      <c r="A36" s="7">
        <v>28</v>
      </c>
      <c r="B36" s="13" t="s">
        <v>29</v>
      </c>
      <c r="C36" s="406" t="s">
        <v>593</v>
      </c>
      <c r="D36" s="407" t="s">
        <v>593</v>
      </c>
      <c r="E36" s="115">
        <v>45315</v>
      </c>
      <c r="F36" s="190">
        <f t="shared" si="19"/>
        <v>47671.38</v>
      </c>
      <c r="G36" s="115">
        <v>43857.669599999994</v>
      </c>
      <c r="H36" s="412">
        <f t="shared" si="3"/>
        <v>46094.410749599992</v>
      </c>
      <c r="I36" s="415">
        <f t="shared" si="4"/>
        <v>46882.895374799991</v>
      </c>
      <c r="K36" s="120">
        <v>28</v>
      </c>
      <c r="L36" s="131" t="s">
        <v>29</v>
      </c>
      <c r="M36" s="55">
        <v>40310</v>
      </c>
      <c r="N36" s="40">
        <v>1.7827027027027027</v>
      </c>
      <c r="O36" s="59">
        <v>16343</v>
      </c>
      <c r="P36" s="162">
        <f t="shared" si="5"/>
        <v>56653</v>
      </c>
      <c r="Q36" s="55">
        <v>38570</v>
      </c>
      <c r="R36" s="40">
        <v>1.7827027027027027</v>
      </c>
      <c r="S36" s="59">
        <v>16789</v>
      </c>
      <c r="T36" s="162">
        <f t="shared" si="6"/>
        <v>55359</v>
      </c>
      <c r="U36" s="122">
        <v>40310</v>
      </c>
      <c r="V36" s="40">
        <v>1.7827027027027027</v>
      </c>
      <c r="W36" s="41">
        <v>14857.669599999994</v>
      </c>
      <c r="X36" s="146">
        <f t="shared" si="7"/>
        <v>55167.669599999994</v>
      </c>
      <c r="Y36" s="55">
        <v>43500</v>
      </c>
      <c r="Z36" s="40">
        <v>1.7827027027027027</v>
      </c>
      <c r="AA36" s="59">
        <v>16641</v>
      </c>
      <c r="AB36" s="162">
        <f t="shared" si="8"/>
        <v>60141</v>
      </c>
      <c r="AC36" s="571">
        <v>31952.0837722088</v>
      </c>
      <c r="AD36" s="563">
        <v>1.7827027027027</v>
      </c>
      <c r="AE36" s="570">
        <v>3994.0104715261</v>
      </c>
      <c r="AF36" s="570">
        <f t="shared" si="18"/>
        <v>35946.0942437349</v>
      </c>
      <c r="AG36" s="444">
        <f t="shared" si="1"/>
        <v>51691.609869755812</v>
      </c>
    </row>
    <row r="37" spans="1:33" x14ac:dyDescent="0.25">
      <c r="A37" s="7">
        <v>29</v>
      </c>
      <c r="B37" s="13" t="s">
        <v>30</v>
      </c>
      <c r="C37" s="406" t="s">
        <v>593</v>
      </c>
      <c r="D37" s="407" t="s">
        <v>593</v>
      </c>
      <c r="E37" s="115">
        <v>366985</v>
      </c>
      <c r="F37" s="190">
        <f t="shared" si="19"/>
        <v>386068.22</v>
      </c>
      <c r="G37" s="115">
        <v>355182.76239999995</v>
      </c>
      <c r="H37" s="412">
        <f t="shared" si="3"/>
        <v>373297.08328239992</v>
      </c>
      <c r="I37" s="415">
        <f t="shared" si="4"/>
        <v>379682.65164119995</v>
      </c>
      <c r="K37" s="120">
        <v>29</v>
      </c>
      <c r="L37" s="131" t="s">
        <v>30</v>
      </c>
      <c r="M37" s="55">
        <v>328020</v>
      </c>
      <c r="N37" s="40">
        <v>1.1527027027027028</v>
      </c>
      <c r="O37" s="59">
        <v>136601</v>
      </c>
      <c r="P37" s="162">
        <f t="shared" si="5"/>
        <v>464621</v>
      </c>
      <c r="Q37" s="55">
        <v>314160</v>
      </c>
      <c r="R37" s="40">
        <v>1.1527027027027028</v>
      </c>
      <c r="S37" s="59">
        <v>139085</v>
      </c>
      <c r="T37" s="162">
        <f t="shared" si="6"/>
        <v>453245</v>
      </c>
      <c r="U37" s="122">
        <v>339570</v>
      </c>
      <c r="V37" s="40">
        <v>1.1527027027027028</v>
      </c>
      <c r="W37" s="41">
        <v>124182.76239999995</v>
      </c>
      <c r="X37" s="146">
        <f t="shared" si="7"/>
        <v>463752.76239999995</v>
      </c>
      <c r="Y37" s="55">
        <v>344190</v>
      </c>
      <c r="Z37" s="40">
        <v>1.1527027027027028</v>
      </c>
      <c r="AA37" s="59">
        <v>135359</v>
      </c>
      <c r="AB37" s="162">
        <f t="shared" si="8"/>
        <v>479549</v>
      </c>
      <c r="AC37" s="571">
        <v>844207.68703414698</v>
      </c>
      <c r="AD37" s="563">
        <v>1.1527027027026999</v>
      </c>
      <c r="AE37" s="570">
        <v>87994.357020043404</v>
      </c>
      <c r="AF37" s="570">
        <f t="shared" si="18"/>
        <v>932202.0440541904</v>
      </c>
      <c r="AG37" s="444">
        <f t="shared" si="1"/>
        <v>528842.07634923176</v>
      </c>
    </row>
    <row r="38" spans="1:33" x14ac:dyDescent="0.25">
      <c r="A38" s="7">
        <v>30</v>
      </c>
      <c r="B38" s="13" t="s">
        <v>332</v>
      </c>
      <c r="C38" s="406" t="s">
        <v>593</v>
      </c>
      <c r="D38" s="407" t="s">
        <v>593</v>
      </c>
      <c r="E38" s="115">
        <v>1503280</v>
      </c>
      <c r="F38" s="190">
        <f t="shared" si="19"/>
        <v>1581450.56</v>
      </c>
      <c r="G38" s="115">
        <v>1454934.5152</v>
      </c>
      <c r="H38" s="412">
        <f t="shared" si="3"/>
        <v>1529136.1754751999</v>
      </c>
      <c r="I38" s="415">
        <f t="shared" si="4"/>
        <v>1555293.3677376001</v>
      </c>
      <c r="K38" s="120">
        <v>30</v>
      </c>
      <c r="L38" s="131" t="s">
        <v>332</v>
      </c>
      <c r="M38" s="55">
        <v>1371700</v>
      </c>
      <c r="N38" s="40">
        <v>1.414054054054054</v>
      </c>
      <c r="O38" s="59">
        <v>559828</v>
      </c>
      <c r="P38" s="162">
        <f t="shared" si="5"/>
        <v>1931528</v>
      </c>
      <c r="Q38" s="55">
        <v>1210880</v>
      </c>
      <c r="R38" s="40">
        <v>1.414054054054054</v>
      </c>
      <c r="S38" s="59">
        <v>575096</v>
      </c>
      <c r="T38" s="162">
        <f t="shared" si="6"/>
        <v>1785976</v>
      </c>
      <c r="U38" s="122">
        <v>1324400</v>
      </c>
      <c r="V38" s="40">
        <v>1.414054054054054</v>
      </c>
      <c r="W38" s="41">
        <v>508934.51520000002</v>
      </c>
      <c r="X38" s="146">
        <f t="shared" si="7"/>
        <v>1833334.5152</v>
      </c>
      <c r="Y38" s="55">
        <v>1381160</v>
      </c>
      <c r="Z38" s="40">
        <v>1.414054054054054</v>
      </c>
      <c r="AA38" s="59">
        <v>564917</v>
      </c>
      <c r="AB38" s="162">
        <f t="shared" si="8"/>
        <v>1946077</v>
      </c>
      <c r="AC38" s="571">
        <v>535323.7746</v>
      </c>
      <c r="AD38" s="563">
        <v>1.41405405405405</v>
      </c>
      <c r="AE38" s="570">
        <v>126932.4414</v>
      </c>
      <c r="AF38" s="570">
        <f t="shared" si="18"/>
        <v>662256.21600000001</v>
      </c>
      <c r="AG38" s="444">
        <f t="shared" si="1"/>
        <v>1619077.5164896001</v>
      </c>
    </row>
    <row r="39" spans="1:33" x14ac:dyDescent="0.25">
      <c r="A39" s="7">
        <v>31</v>
      </c>
      <c r="B39" s="13" t="s">
        <v>333</v>
      </c>
      <c r="C39" s="406" t="s">
        <v>593</v>
      </c>
      <c r="D39" s="407" t="s">
        <v>593</v>
      </c>
      <c r="E39" s="115">
        <v>1021820</v>
      </c>
      <c r="F39" s="190">
        <f t="shared" si="19"/>
        <v>1074954.6399999999</v>
      </c>
      <c r="G39" s="115">
        <v>988958.26879999996</v>
      </c>
      <c r="H39" s="412">
        <f t="shared" si="3"/>
        <v>1039395.1405087999</v>
      </c>
      <c r="I39" s="415">
        <f t="shared" si="4"/>
        <v>1057174.8902544</v>
      </c>
      <c r="K39" s="120">
        <v>31</v>
      </c>
      <c r="L39" s="131" t="s">
        <v>333</v>
      </c>
      <c r="M39" s="55">
        <v>900200</v>
      </c>
      <c r="N39" s="40">
        <v>1.1527027027027028</v>
      </c>
      <c r="O39" s="59">
        <v>380554</v>
      </c>
      <c r="P39" s="162">
        <f t="shared" si="5"/>
        <v>1280754</v>
      </c>
      <c r="Q39" s="55">
        <v>803750</v>
      </c>
      <c r="R39" s="40">
        <v>1.1527027027027028</v>
      </c>
      <c r="S39" s="59">
        <v>390933</v>
      </c>
      <c r="T39" s="162">
        <f t="shared" si="6"/>
        <v>1194683</v>
      </c>
      <c r="U39" s="122">
        <v>887340</v>
      </c>
      <c r="V39" s="40">
        <v>1.1527027027027028</v>
      </c>
      <c r="W39" s="41">
        <v>345958.26879999996</v>
      </c>
      <c r="X39" s="146">
        <f t="shared" si="7"/>
        <v>1233298.2688</v>
      </c>
      <c r="Y39" s="55">
        <v>932350</v>
      </c>
      <c r="Z39" s="40">
        <v>1.1527027027027028</v>
      </c>
      <c r="AA39" s="59">
        <v>390933</v>
      </c>
      <c r="AB39" s="162">
        <f t="shared" si="8"/>
        <v>1323283</v>
      </c>
      <c r="AC39" s="571">
        <v>375064.2</v>
      </c>
      <c r="AD39" s="563">
        <v>1.1527027027026999</v>
      </c>
      <c r="AE39" s="570">
        <v>96445.08</v>
      </c>
      <c r="AF39" s="570">
        <f t="shared" si="18"/>
        <v>471509.28</v>
      </c>
      <c r="AG39" s="444">
        <f t="shared" si="1"/>
        <v>1093450.4065090667</v>
      </c>
    </row>
    <row r="40" spans="1:33" x14ac:dyDescent="0.25">
      <c r="A40" s="7">
        <v>32</v>
      </c>
      <c r="B40" s="13" t="s">
        <v>146</v>
      </c>
      <c r="C40" s="406" t="s">
        <v>593</v>
      </c>
      <c r="D40" s="407" t="s">
        <v>593</v>
      </c>
      <c r="E40" s="115">
        <v>120745</v>
      </c>
      <c r="F40" s="190">
        <f t="shared" si="19"/>
        <v>127023.74</v>
      </c>
      <c r="G40" s="115">
        <v>116861.84080000001</v>
      </c>
      <c r="H40" s="412">
        <f t="shared" si="3"/>
        <v>122821.7946808</v>
      </c>
      <c r="I40" s="415">
        <f t="shared" si="4"/>
        <v>124922.76734039999</v>
      </c>
      <c r="K40" s="120">
        <v>32</v>
      </c>
      <c r="L40" s="131" t="s">
        <v>146</v>
      </c>
      <c r="M40" s="55">
        <v>102600</v>
      </c>
      <c r="N40" s="40">
        <v>0.15384615384615385</v>
      </c>
      <c r="O40" s="59">
        <v>44948</v>
      </c>
      <c r="P40" s="162">
        <f t="shared" si="5"/>
        <v>147548</v>
      </c>
      <c r="Q40" s="55">
        <v>101080</v>
      </c>
      <c r="R40" s="40">
        <v>0.15384615384615385</v>
      </c>
      <c r="S40" s="59">
        <v>45765</v>
      </c>
      <c r="T40" s="162">
        <f t="shared" si="6"/>
        <v>146845</v>
      </c>
      <c r="U40" s="122">
        <v>110200</v>
      </c>
      <c r="V40" s="40">
        <v>0.15384615384615385</v>
      </c>
      <c r="W40" s="41">
        <v>40861.840800000005</v>
      </c>
      <c r="X40" s="146">
        <f t="shared" si="7"/>
        <v>151061.84080000001</v>
      </c>
      <c r="Y40" s="55">
        <v>113240</v>
      </c>
      <c r="Z40" s="40">
        <v>0.15384615384615385</v>
      </c>
      <c r="AA40" s="59">
        <v>45357</v>
      </c>
      <c r="AB40" s="162">
        <f t="shared" si="8"/>
        <v>158597</v>
      </c>
      <c r="AC40" s="571">
        <v>116036.514751706</v>
      </c>
      <c r="AD40" s="563">
        <v>0.15384615384615399</v>
      </c>
      <c r="AE40" s="570">
        <v>29824.747668427499</v>
      </c>
      <c r="AF40" s="570">
        <f t="shared" si="18"/>
        <v>145861.26242013348</v>
      </c>
      <c r="AG40" s="444">
        <f t="shared" si="1"/>
        <v>145805.97842675558</v>
      </c>
    </row>
    <row r="41" spans="1:33" x14ac:dyDescent="0.25">
      <c r="A41" s="7">
        <v>33</v>
      </c>
      <c r="B41" s="13" t="s">
        <v>209</v>
      </c>
      <c r="C41" s="406" t="s">
        <v>593</v>
      </c>
      <c r="D41" s="407" t="s">
        <v>593</v>
      </c>
      <c r="E41" s="115">
        <v>43985</v>
      </c>
      <c r="F41" s="190">
        <f t="shared" si="19"/>
        <v>46272.22</v>
      </c>
      <c r="G41" s="115">
        <v>42570.4424</v>
      </c>
      <c r="H41" s="412">
        <f t="shared" si="3"/>
        <v>44741.534962400001</v>
      </c>
      <c r="I41" s="415">
        <f t="shared" si="4"/>
        <v>45506.877481200005</v>
      </c>
      <c r="K41" s="120">
        <v>33</v>
      </c>
      <c r="L41" s="131" t="s">
        <v>209</v>
      </c>
      <c r="M41" s="445" t="s">
        <v>593</v>
      </c>
      <c r="N41" s="40">
        <v>1.1794871794871795</v>
      </c>
      <c r="O41" s="59">
        <v>46827</v>
      </c>
      <c r="P41" s="162">
        <f>+O41</f>
        <v>46827</v>
      </c>
      <c r="Q41" s="445" t="s">
        <v>593</v>
      </c>
      <c r="R41" s="40">
        <v>1.1794871794871795</v>
      </c>
      <c r="S41" s="59">
        <v>48530</v>
      </c>
      <c r="T41" s="162">
        <f>+S41</f>
        <v>48530</v>
      </c>
      <c r="U41" s="445" t="s">
        <v>593</v>
      </c>
      <c r="V41" s="40">
        <v>1.1794871794871795</v>
      </c>
      <c r="W41" s="41">
        <v>42570.4424</v>
      </c>
      <c r="X41" s="146">
        <f>+W41</f>
        <v>42570.4424</v>
      </c>
      <c r="Y41" s="445" t="s">
        <v>593</v>
      </c>
      <c r="Z41" s="40">
        <v>1.1794871794871795</v>
      </c>
      <c r="AA41" s="59">
        <v>46402</v>
      </c>
      <c r="AB41" s="162">
        <f>+AA41</f>
        <v>46402</v>
      </c>
      <c r="AC41" s="445" t="s">
        <v>593</v>
      </c>
      <c r="AD41" s="563">
        <v>1.17948717948718</v>
      </c>
      <c r="AE41" s="570">
        <v>76045.959377856896</v>
      </c>
      <c r="AF41" s="570">
        <f t="shared" si="18"/>
        <v>76045.959377856896</v>
      </c>
      <c r="AG41" s="444">
        <f t="shared" si="1"/>
        <v>50980.379876509483</v>
      </c>
    </row>
    <row r="42" spans="1:33" x14ac:dyDescent="0.25">
      <c r="A42" s="7">
        <v>34</v>
      </c>
      <c r="B42" s="13" t="s">
        <v>210</v>
      </c>
      <c r="C42" s="406" t="s">
        <v>593</v>
      </c>
      <c r="D42" s="407" t="s">
        <v>593</v>
      </c>
      <c r="E42" s="115">
        <v>527915</v>
      </c>
      <c r="F42" s="190">
        <f t="shared" si="19"/>
        <v>555366.57999999996</v>
      </c>
      <c r="G42" s="115">
        <v>510937.25359999994</v>
      </c>
      <c r="H42" s="412">
        <f t="shared" si="3"/>
        <v>536995.05353359994</v>
      </c>
      <c r="I42" s="415">
        <f t="shared" si="4"/>
        <v>546180.81676679989</v>
      </c>
      <c r="K42" s="120">
        <v>34</v>
      </c>
      <c r="L42" s="131" t="s">
        <v>210</v>
      </c>
      <c r="M42" s="55">
        <v>471440</v>
      </c>
      <c r="N42" s="40">
        <v>1.3333333333333333</v>
      </c>
      <c r="O42" s="59">
        <v>198620</v>
      </c>
      <c r="P42" s="162">
        <f t="shared" si="5"/>
        <v>670060</v>
      </c>
      <c r="Q42" s="55">
        <v>451520</v>
      </c>
      <c r="R42" s="40">
        <v>1.3333333333333333</v>
      </c>
      <c r="S42" s="59">
        <v>200410</v>
      </c>
      <c r="T42" s="162">
        <f t="shared" si="6"/>
        <v>651930</v>
      </c>
      <c r="U42" s="122">
        <v>464800</v>
      </c>
      <c r="V42" s="40">
        <v>1.3333333333333333</v>
      </c>
      <c r="W42" s="41">
        <v>178937.25359999994</v>
      </c>
      <c r="X42" s="146">
        <f t="shared" si="7"/>
        <v>643737.25359999994</v>
      </c>
      <c r="Y42" s="55">
        <v>484720</v>
      </c>
      <c r="Z42" s="40">
        <v>1.3333333333333333</v>
      </c>
      <c r="AA42" s="59">
        <v>202199</v>
      </c>
      <c r="AB42" s="162">
        <f t="shared" si="8"/>
        <v>686919</v>
      </c>
      <c r="AC42" s="445" t="s">
        <v>593</v>
      </c>
      <c r="AD42" s="563">
        <v>1.3333333333333299</v>
      </c>
      <c r="AE42" s="570">
        <v>326400</v>
      </c>
      <c r="AF42" s="570">
        <f t="shared" si="18"/>
        <v>326400</v>
      </c>
      <c r="AG42" s="444">
        <f t="shared" si="1"/>
        <v>587537.84506113327</v>
      </c>
    </row>
    <row r="43" spans="1:33" x14ac:dyDescent="0.25">
      <c r="A43" s="7">
        <v>35</v>
      </c>
      <c r="B43" s="13" t="s">
        <v>150</v>
      </c>
      <c r="C43" s="406" t="s">
        <v>593</v>
      </c>
      <c r="D43" s="407" t="s">
        <v>593</v>
      </c>
      <c r="E43" s="115">
        <v>413535</v>
      </c>
      <c r="F43" s="190">
        <f t="shared" si="19"/>
        <v>435038.82</v>
      </c>
      <c r="G43" s="115">
        <v>400235.7144</v>
      </c>
      <c r="H43" s="412">
        <f t="shared" si="3"/>
        <v>420647.73583439999</v>
      </c>
      <c r="I43" s="415">
        <f t="shared" si="4"/>
        <v>427843.2779172</v>
      </c>
      <c r="K43" s="120">
        <v>35</v>
      </c>
      <c r="L43" s="131" t="s">
        <v>150</v>
      </c>
      <c r="M43" s="55">
        <v>371800</v>
      </c>
      <c r="N43" s="40">
        <v>1.3333333333333333</v>
      </c>
      <c r="O43" s="59">
        <v>157064</v>
      </c>
      <c r="P43" s="162">
        <f t="shared" si="5"/>
        <v>528864</v>
      </c>
      <c r="Q43" s="55">
        <v>358800</v>
      </c>
      <c r="R43" s="40">
        <v>1.3333333333333333</v>
      </c>
      <c r="S43" s="59">
        <v>161271</v>
      </c>
      <c r="T43" s="162">
        <f t="shared" si="6"/>
        <v>520071</v>
      </c>
      <c r="U43" s="122">
        <v>369200</v>
      </c>
      <c r="V43" s="40">
        <v>1.3333333333333333</v>
      </c>
      <c r="W43" s="41">
        <v>140235.7144</v>
      </c>
      <c r="X43" s="146">
        <f t="shared" si="7"/>
        <v>509435.7144</v>
      </c>
      <c r="Y43" s="55">
        <v>390000</v>
      </c>
      <c r="Z43" s="40">
        <v>1.3333333333333333</v>
      </c>
      <c r="AA43" s="59">
        <v>155662</v>
      </c>
      <c r="AB43" s="162">
        <f t="shared" si="8"/>
        <v>545662</v>
      </c>
      <c r="AC43" s="571">
        <v>5262003.69069691</v>
      </c>
      <c r="AD43" s="563">
        <v>1.3333333333333299</v>
      </c>
      <c r="AE43" s="570">
        <v>108662.310154804</v>
      </c>
      <c r="AF43" s="570">
        <f t="shared" si="18"/>
        <v>5370666.0008517141</v>
      </c>
      <c r="AG43" s="444">
        <f t="shared" si="1"/>
        <v>1317090.3321948189</v>
      </c>
    </row>
    <row r="44" spans="1:33" x14ac:dyDescent="0.25">
      <c r="A44" s="7">
        <v>36</v>
      </c>
      <c r="B44" s="13" t="s">
        <v>151</v>
      </c>
      <c r="C44" s="406" t="s">
        <v>593</v>
      </c>
      <c r="D44" s="407" t="s">
        <v>593</v>
      </c>
      <c r="E44" s="115">
        <v>564300</v>
      </c>
      <c r="F44" s="190">
        <f t="shared" si="19"/>
        <v>593643.6</v>
      </c>
      <c r="G44" s="115">
        <v>546152.11199999996</v>
      </c>
      <c r="H44" s="412">
        <f t="shared" si="3"/>
        <v>574005.86971200001</v>
      </c>
      <c r="I44" s="415">
        <f t="shared" si="4"/>
        <v>583824.73485599994</v>
      </c>
      <c r="K44" s="120">
        <v>36</v>
      </c>
      <c r="L44" s="131" t="s">
        <v>151</v>
      </c>
      <c r="M44" s="55">
        <v>514750</v>
      </c>
      <c r="N44" s="40">
        <v>1.33</v>
      </c>
      <c r="O44" s="59">
        <v>214090</v>
      </c>
      <c r="P44" s="162">
        <f t="shared" si="5"/>
        <v>728840</v>
      </c>
      <c r="Q44" s="55">
        <v>450850</v>
      </c>
      <c r="R44" s="40">
        <v>1.33</v>
      </c>
      <c r="S44" s="59">
        <v>216002</v>
      </c>
      <c r="T44" s="162">
        <f t="shared" si="6"/>
        <v>666852</v>
      </c>
      <c r="U44" s="122">
        <v>489900</v>
      </c>
      <c r="V44" s="40">
        <v>1.33</v>
      </c>
      <c r="W44" s="41">
        <v>191152.11199999996</v>
      </c>
      <c r="X44" s="146">
        <f t="shared" si="7"/>
        <v>681052.11199999996</v>
      </c>
      <c r="Y44" s="55">
        <v>532500</v>
      </c>
      <c r="Z44" s="40">
        <v>1.33</v>
      </c>
      <c r="AA44" s="59">
        <v>206444</v>
      </c>
      <c r="AB44" s="162">
        <f t="shared" si="8"/>
        <v>738944</v>
      </c>
      <c r="AC44" s="571">
        <v>2880732.6053575599</v>
      </c>
      <c r="AD44" s="563">
        <v>1.33</v>
      </c>
      <c r="AE44" s="570">
        <v>393237.65836181201</v>
      </c>
      <c r="AF44" s="570">
        <f t="shared" si="18"/>
        <v>3273970.263719372</v>
      </c>
      <c r="AG44" s="444">
        <f t="shared" si="1"/>
        <v>1112247.1850958953</v>
      </c>
    </row>
    <row r="45" spans="1:33" x14ac:dyDescent="0.25">
      <c r="A45" s="7">
        <v>37</v>
      </c>
      <c r="B45" s="13" t="s">
        <v>76</v>
      </c>
      <c r="C45" s="406" t="s">
        <v>593</v>
      </c>
      <c r="D45" s="407" t="s">
        <v>593</v>
      </c>
      <c r="E45" s="115">
        <v>43985</v>
      </c>
      <c r="F45" s="190">
        <f t="shared" si="19"/>
        <v>46272.22</v>
      </c>
      <c r="G45" s="115">
        <v>42570.4424</v>
      </c>
      <c r="H45" s="412">
        <f t="shared" si="3"/>
        <v>44741.534962400001</v>
      </c>
      <c r="I45" s="415">
        <f t="shared" si="4"/>
        <v>45506.877481200005</v>
      </c>
      <c r="K45" s="120">
        <v>37</v>
      </c>
      <c r="L45" s="131" t="s">
        <v>76</v>
      </c>
      <c r="M45" s="445" t="s">
        <v>593</v>
      </c>
      <c r="N45" s="40">
        <v>1.7827027027027027</v>
      </c>
      <c r="O45" s="59">
        <v>46827</v>
      </c>
      <c r="P45" s="162">
        <f>+O45</f>
        <v>46827</v>
      </c>
      <c r="Q45" s="445" t="s">
        <v>593</v>
      </c>
      <c r="R45" s="40">
        <v>1.7827027027027027</v>
      </c>
      <c r="S45" s="59">
        <v>48530</v>
      </c>
      <c r="T45" s="162">
        <f>+S45</f>
        <v>48530</v>
      </c>
      <c r="U45" s="445" t="s">
        <v>593</v>
      </c>
      <c r="V45" s="40">
        <v>1.7827027027027027</v>
      </c>
      <c r="W45" s="41">
        <v>42570.4424</v>
      </c>
      <c r="X45" s="146">
        <f>+W45</f>
        <v>42570.4424</v>
      </c>
      <c r="Y45" s="445" t="s">
        <v>593</v>
      </c>
      <c r="Z45" s="40">
        <v>1.7827027027027027</v>
      </c>
      <c r="AA45" s="59">
        <v>46402</v>
      </c>
      <c r="AB45" s="162">
        <f>+AA45</f>
        <v>46402</v>
      </c>
      <c r="AC45" s="445" t="s">
        <v>593</v>
      </c>
      <c r="AD45" s="563">
        <v>1.7827027027027</v>
      </c>
      <c r="AE45" s="570">
        <v>73969.073932663305</v>
      </c>
      <c r="AF45" s="570">
        <f t="shared" si="18"/>
        <v>73969.073932663305</v>
      </c>
      <c r="AG45" s="444">
        <f t="shared" si="1"/>
        <v>50634.232302310549</v>
      </c>
    </row>
    <row r="46" spans="1:33" s="37" customFormat="1" x14ac:dyDescent="0.25">
      <c r="A46" s="661" t="s">
        <v>34</v>
      </c>
      <c r="B46" s="662"/>
      <c r="C46" s="180"/>
      <c r="D46" s="180"/>
      <c r="E46" s="180"/>
      <c r="F46" s="180"/>
      <c r="H46" s="411"/>
      <c r="I46" s="414"/>
      <c r="K46" s="180" t="s">
        <v>34</v>
      </c>
      <c r="L46" s="180"/>
      <c r="M46" s="349"/>
      <c r="N46" s="180"/>
      <c r="O46" s="349"/>
      <c r="P46" s="349"/>
      <c r="Q46" s="349"/>
      <c r="R46" s="180"/>
      <c r="S46" s="349"/>
      <c r="T46" s="349"/>
      <c r="U46" s="180"/>
      <c r="V46" s="180"/>
      <c r="W46" s="180"/>
      <c r="X46" s="180"/>
      <c r="Y46" s="349"/>
      <c r="Z46" s="180"/>
      <c r="AA46" s="349"/>
      <c r="AB46" s="349"/>
      <c r="AC46" s="595"/>
      <c r="AD46" s="233"/>
      <c r="AE46" s="595"/>
      <c r="AF46" s="233"/>
      <c r="AG46" s="233"/>
    </row>
    <row r="47" spans="1:33" x14ac:dyDescent="0.25">
      <c r="A47" s="7">
        <v>37</v>
      </c>
      <c r="B47" s="13" t="s">
        <v>35</v>
      </c>
      <c r="C47" s="406" t="s">
        <v>593</v>
      </c>
      <c r="D47" s="407" t="s">
        <v>593</v>
      </c>
      <c r="E47" s="115">
        <v>89205</v>
      </c>
      <c r="F47" s="190">
        <f t="shared" ref="F47:F54" si="20">+E47*5.2%+E47</f>
        <v>93843.66</v>
      </c>
      <c r="G47" s="115">
        <v>86336.167199999996</v>
      </c>
      <c r="H47" s="412">
        <f t="shared" si="3"/>
        <v>90739.311727199994</v>
      </c>
      <c r="I47" s="415">
        <f t="shared" si="4"/>
        <v>92291.485863599999</v>
      </c>
      <c r="K47" s="120">
        <v>37</v>
      </c>
      <c r="L47" s="131" t="s">
        <v>35</v>
      </c>
      <c r="M47" s="55">
        <v>76160</v>
      </c>
      <c r="N47" s="40">
        <v>0.38513513513513514</v>
      </c>
      <c r="O47" s="59">
        <v>33977</v>
      </c>
      <c r="P47" s="162">
        <f t="shared" si="5"/>
        <v>110137</v>
      </c>
      <c r="Q47" s="55">
        <v>73360</v>
      </c>
      <c r="R47" s="40">
        <v>0.38513513513513514</v>
      </c>
      <c r="S47" s="59">
        <v>34583</v>
      </c>
      <c r="T47" s="162">
        <f t="shared" si="6"/>
        <v>107943</v>
      </c>
      <c r="U47" s="122">
        <v>77840</v>
      </c>
      <c r="V47" s="40">
        <v>0.38513513513513514</v>
      </c>
      <c r="W47" s="41">
        <v>30336.167199999996</v>
      </c>
      <c r="X47" s="146">
        <f t="shared" si="7"/>
        <v>108176.1672</v>
      </c>
      <c r="Y47" s="55">
        <v>85120</v>
      </c>
      <c r="Z47" s="40">
        <v>0.38513513513513514</v>
      </c>
      <c r="AA47" s="59">
        <v>33370</v>
      </c>
      <c r="AB47" s="162">
        <f t="shared" si="8"/>
        <v>118490</v>
      </c>
      <c r="AC47" s="571">
        <v>269070.17913439003</v>
      </c>
      <c r="AD47" s="563">
        <v>0.38513513513513498</v>
      </c>
      <c r="AE47" s="570">
        <v>31119.6479055118</v>
      </c>
      <c r="AF47" s="570">
        <f t="shared" ref="AF47:AF54" si="21">IF(AND(AC47="",AE47=""),"",SUM(AC47,AE47))</f>
        <v>300189.82703990181</v>
      </c>
      <c r="AG47" s="444">
        <f t="shared" si="1"/>
        <v>139537.91335058364</v>
      </c>
    </row>
    <row r="48" spans="1:33" x14ac:dyDescent="0.25">
      <c r="A48" s="7">
        <v>38</v>
      </c>
      <c r="B48" s="13" t="s">
        <v>132</v>
      </c>
      <c r="C48" s="406" t="s">
        <v>593</v>
      </c>
      <c r="D48" s="407" t="s">
        <v>593</v>
      </c>
      <c r="E48" s="115">
        <v>316730</v>
      </c>
      <c r="F48" s="190">
        <f t="shared" si="20"/>
        <v>333199.96000000002</v>
      </c>
      <c r="G48" s="115">
        <v>306543.9632</v>
      </c>
      <c r="H48" s="412">
        <f t="shared" si="3"/>
        <v>322177.70532319997</v>
      </c>
      <c r="I48" s="415">
        <f t="shared" si="4"/>
        <v>327688.83266159997</v>
      </c>
      <c r="K48" s="120">
        <v>38</v>
      </c>
      <c r="L48" s="131" t="s">
        <v>132</v>
      </c>
      <c r="M48" s="55">
        <v>288550</v>
      </c>
      <c r="N48" s="40">
        <v>1.7359459459459459</v>
      </c>
      <c r="O48" s="59">
        <v>119374</v>
      </c>
      <c r="P48" s="162">
        <f t="shared" si="5"/>
        <v>407924</v>
      </c>
      <c r="Q48" s="55">
        <v>268650</v>
      </c>
      <c r="R48" s="40">
        <v>1.7359459459459459</v>
      </c>
      <c r="S48" s="59">
        <v>124751</v>
      </c>
      <c r="T48" s="162">
        <f t="shared" si="6"/>
        <v>393401</v>
      </c>
      <c r="U48" s="122">
        <v>282580</v>
      </c>
      <c r="V48" s="40">
        <v>1.7359459459459459</v>
      </c>
      <c r="W48" s="41">
        <v>107543.9632</v>
      </c>
      <c r="X48" s="146">
        <f t="shared" si="7"/>
        <v>390123.9632</v>
      </c>
      <c r="Y48" s="55">
        <v>300490</v>
      </c>
      <c r="Z48" s="40">
        <v>1.7359459459459459</v>
      </c>
      <c r="AA48" s="59">
        <v>120449</v>
      </c>
      <c r="AB48" s="162">
        <f t="shared" si="8"/>
        <v>420939</v>
      </c>
      <c r="AC48" s="571">
        <v>322884.21496126801</v>
      </c>
      <c r="AD48" s="563">
        <v>1.7359459459459501</v>
      </c>
      <c r="AE48" s="570">
        <v>80830.363500590203</v>
      </c>
      <c r="AF48" s="570">
        <f t="shared" si="21"/>
        <v>403714.57846185821</v>
      </c>
      <c r="AG48" s="444">
        <f t="shared" si="1"/>
        <v>390631.8957205764</v>
      </c>
    </row>
    <row r="49" spans="1:33" x14ac:dyDescent="0.25">
      <c r="A49" s="7">
        <v>39</v>
      </c>
      <c r="B49" s="13" t="s">
        <v>36</v>
      </c>
      <c r="C49" s="406" t="s">
        <v>593</v>
      </c>
      <c r="D49" s="407" t="s">
        <v>593</v>
      </c>
      <c r="E49" s="115">
        <v>235030</v>
      </c>
      <c r="F49" s="190">
        <f t="shared" si="20"/>
        <v>247251.56</v>
      </c>
      <c r="G49" s="115">
        <v>227471.43520000001</v>
      </c>
      <c r="H49" s="412">
        <f t="shared" si="3"/>
        <v>239072.47839520001</v>
      </c>
      <c r="I49" s="415">
        <f t="shared" si="4"/>
        <v>243162.01919760002</v>
      </c>
      <c r="K49" s="120">
        <v>39</v>
      </c>
      <c r="L49" s="131" t="s">
        <v>36</v>
      </c>
      <c r="M49" s="55">
        <v>213120</v>
      </c>
      <c r="N49" s="40">
        <v>0.90702702702702698</v>
      </c>
      <c r="O49" s="59">
        <v>87419</v>
      </c>
      <c r="P49" s="162">
        <f t="shared" si="5"/>
        <v>300539</v>
      </c>
      <c r="Q49" s="55">
        <v>202760</v>
      </c>
      <c r="R49" s="40">
        <v>0.90702702702702698</v>
      </c>
      <c r="S49" s="59">
        <v>89008</v>
      </c>
      <c r="T49" s="162">
        <f t="shared" si="6"/>
        <v>291768</v>
      </c>
      <c r="U49" s="122">
        <v>208680</v>
      </c>
      <c r="V49" s="40">
        <v>0.90702702702702698</v>
      </c>
      <c r="W49" s="41">
        <v>79471.435200000007</v>
      </c>
      <c r="X49" s="146">
        <f t="shared" si="7"/>
        <v>288151.43520000001</v>
      </c>
      <c r="Y49" s="55">
        <v>216080</v>
      </c>
      <c r="Z49" s="40">
        <v>0.90702702702702698</v>
      </c>
      <c r="AA49" s="59">
        <v>90597</v>
      </c>
      <c r="AB49" s="162">
        <f t="shared" si="8"/>
        <v>306677</v>
      </c>
      <c r="AC49" s="571">
        <v>1131776.44098403</v>
      </c>
      <c r="AD49" s="563">
        <v>0.90702702702702698</v>
      </c>
      <c r="AE49" s="570">
        <v>62432.6900022763</v>
      </c>
      <c r="AF49" s="570">
        <f t="shared" si="21"/>
        <v>1194209.1309863064</v>
      </c>
      <c r="AG49" s="444">
        <f t="shared" si="1"/>
        <v>437417.76423065102</v>
      </c>
    </row>
    <row r="50" spans="1:33" x14ac:dyDescent="0.25">
      <c r="A50" s="7">
        <v>40</v>
      </c>
      <c r="B50" s="13" t="s">
        <v>133</v>
      </c>
      <c r="C50" s="406" t="s">
        <v>593</v>
      </c>
      <c r="D50" s="407" t="s">
        <v>593</v>
      </c>
      <c r="E50" s="115">
        <v>411065</v>
      </c>
      <c r="F50" s="190">
        <f t="shared" si="20"/>
        <v>432440.38</v>
      </c>
      <c r="G50" s="115">
        <v>283774.92</v>
      </c>
      <c r="H50" s="412">
        <f t="shared" si="3"/>
        <v>298247.44091999996</v>
      </c>
      <c r="I50" s="415">
        <f t="shared" si="4"/>
        <v>365343.91045999998</v>
      </c>
      <c r="K50" s="120">
        <v>40</v>
      </c>
      <c r="L50" s="131" t="s">
        <v>133</v>
      </c>
      <c r="M50" s="55">
        <v>248400</v>
      </c>
      <c r="N50" s="40">
        <v>1.0662162162162163</v>
      </c>
      <c r="O50" s="59">
        <v>109752</v>
      </c>
      <c r="P50" s="162">
        <f t="shared" si="5"/>
        <v>358152</v>
      </c>
      <c r="Q50" s="55">
        <v>233680</v>
      </c>
      <c r="R50" s="40">
        <v>1.0662162162162163</v>
      </c>
      <c r="S50" s="59">
        <v>111748</v>
      </c>
      <c r="T50" s="162">
        <f t="shared" si="6"/>
        <v>345428</v>
      </c>
      <c r="U50" s="122">
        <v>264960</v>
      </c>
      <c r="V50" s="40">
        <v>1.0662162162162163</v>
      </c>
      <c r="W50" s="41">
        <v>99774.919999999984</v>
      </c>
      <c r="X50" s="146">
        <f t="shared" si="7"/>
        <v>364734.92</v>
      </c>
      <c r="Y50" s="55">
        <v>279680</v>
      </c>
      <c r="Z50" s="40">
        <v>1.0662162162162163</v>
      </c>
      <c r="AA50" s="59">
        <v>112746</v>
      </c>
      <c r="AB50" s="162">
        <f t="shared" si="8"/>
        <v>392426</v>
      </c>
      <c r="AC50" s="571">
        <v>830754.17807742802</v>
      </c>
      <c r="AD50" s="563">
        <v>1.0662162162162201</v>
      </c>
      <c r="AE50" s="570">
        <v>63424.886287834401</v>
      </c>
      <c r="AF50" s="570">
        <f t="shared" si="21"/>
        <v>894179.0643652624</v>
      </c>
      <c r="AG50" s="444">
        <f t="shared" si="1"/>
        <v>453377.31580421032</v>
      </c>
    </row>
    <row r="51" spans="1:33" x14ac:dyDescent="0.25">
      <c r="A51" s="7">
        <v>41</v>
      </c>
      <c r="B51" s="13" t="s">
        <v>336</v>
      </c>
      <c r="C51" s="406" t="s">
        <v>593</v>
      </c>
      <c r="D51" s="407" t="s">
        <v>593</v>
      </c>
      <c r="E51" s="115">
        <v>247570</v>
      </c>
      <c r="F51" s="190">
        <f t="shared" si="20"/>
        <v>260443.64</v>
      </c>
      <c r="G51" s="115">
        <v>239608.14880000002</v>
      </c>
      <c r="H51" s="412">
        <f t="shared" si="3"/>
        <v>251828.16438880004</v>
      </c>
      <c r="I51" s="415">
        <f t="shared" si="4"/>
        <v>256135.90219440003</v>
      </c>
      <c r="K51" s="120">
        <v>41</v>
      </c>
      <c r="L51" s="131" t="s">
        <v>336</v>
      </c>
      <c r="M51" s="55">
        <v>223080</v>
      </c>
      <c r="N51" s="40">
        <v>1.0662162162162163</v>
      </c>
      <c r="O51" s="59">
        <v>92805</v>
      </c>
      <c r="P51" s="162">
        <f t="shared" si="5"/>
        <v>315885</v>
      </c>
      <c r="Q51" s="55">
        <v>215280</v>
      </c>
      <c r="R51" s="40">
        <v>1.0662162162162163</v>
      </c>
      <c r="S51" s="59">
        <v>96149</v>
      </c>
      <c r="T51" s="162">
        <f t="shared" si="6"/>
        <v>311429</v>
      </c>
      <c r="U51" s="122">
        <v>234000</v>
      </c>
      <c r="V51" s="40">
        <v>1.0662162162162163</v>
      </c>
      <c r="W51" s="41">
        <v>83608.148800000024</v>
      </c>
      <c r="X51" s="146">
        <f t="shared" si="7"/>
        <v>317608.14880000002</v>
      </c>
      <c r="Y51" s="55">
        <v>226200</v>
      </c>
      <c r="Z51" s="40">
        <v>1.0662162162162163</v>
      </c>
      <c r="AA51" s="59">
        <v>90297</v>
      </c>
      <c r="AB51" s="162">
        <f t="shared" si="8"/>
        <v>316497</v>
      </c>
      <c r="AC51" s="571">
        <v>368289.80769019597</v>
      </c>
      <c r="AD51" s="563">
        <v>1.0662162162162201</v>
      </c>
      <c r="AE51" s="570">
        <v>60826.677370568003</v>
      </c>
      <c r="AF51" s="570">
        <f t="shared" si="21"/>
        <v>429116.48506076395</v>
      </c>
      <c r="AG51" s="444">
        <f t="shared" si="1"/>
        <v>324445.25600919401</v>
      </c>
    </row>
    <row r="52" spans="1:33" x14ac:dyDescent="0.25">
      <c r="A52" s="7">
        <v>42</v>
      </c>
      <c r="B52" s="13" t="s">
        <v>324</v>
      </c>
      <c r="C52" s="406" t="s">
        <v>593</v>
      </c>
      <c r="D52" s="407" t="s">
        <v>593</v>
      </c>
      <c r="E52" s="115">
        <v>42750</v>
      </c>
      <c r="F52" s="190">
        <f t="shared" si="20"/>
        <v>44973</v>
      </c>
      <c r="G52" s="115">
        <v>41375.160000000003</v>
      </c>
      <c r="H52" s="412">
        <f t="shared" si="3"/>
        <v>43485.293160000001</v>
      </c>
      <c r="I52" s="415">
        <f t="shared" si="4"/>
        <v>44229.146580000001</v>
      </c>
      <c r="K52" s="120">
        <v>42</v>
      </c>
      <c r="L52" s="131" t="s">
        <v>324</v>
      </c>
      <c r="M52" s="55">
        <v>37260</v>
      </c>
      <c r="N52" s="40">
        <v>0.60432432432432437</v>
      </c>
      <c r="O52" s="59">
        <v>16100</v>
      </c>
      <c r="P52" s="162">
        <f t="shared" si="5"/>
        <v>53360</v>
      </c>
      <c r="Q52" s="55">
        <v>34830</v>
      </c>
      <c r="R52" s="40">
        <v>0.60432432432432437</v>
      </c>
      <c r="S52" s="59">
        <v>16244</v>
      </c>
      <c r="T52" s="162">
        <f t="shared" si="6"/>
        <v>51074</v>
      </c>
      <c r="U52" s="122">
        <v>39420</v>
      </c>
      <c r="V52" s="40">
        <v>0.60432432432432437</v>
      </c>
      <c r="W52" s="41">
        <v>14375.160000000003</v>
      </c>
      <c r="X52" s="146">
        <f t="shared" si="7"/>
        <v>53795.16</v>
      </c>
      <c r="Y52" s="55">
        <v>40770</v>
      </c>
      <c r="Z52" s="40">
        <v>0.60432432432432437</v>
      </c>
      <c r="AA52" s="59">
        <v>16100</v>
      </c>
      <c r="AB52" s="162">
        <f t="shared" si="8"/>
        <v>56870</v>
      </c>
      <c r="AC52" s="571">
        <v>144625.221284734</v>
      </c>
      <c r="AD52" s="563">
        <v>0.60432432432432404</v>
      </c>
      <c r="AE52" s="570">
        <v>37182.135379133499</v>
      </c>
      <c r="AF52" s="570">
        <f t="shared" si="21"/>
        <v>181807.35666386748</v>
      </c>
      <c r="AG52" s="444">
        <f t="shared" si="1"/>
        <v>73522.610540644571</v>
      </c>
    </row>
    <row r="53" spans="1:33" x14ac:dyDescent="0.25">
      <c r="A53" s="7">
        <v>43</v>
      </c>
      <c r="B53" s="13" t="s">
        <v>39</v>
      </c>
      <c r="C53" s="406" t="s">
        <v>593</v>
      </c>
      <c r="D53" s="407" t="s">
        <v>593</v>
      </c>
      <c r="E53" s="115">
        <v>47785</v>
      </c>
      <c r="F53" s="190">
        <f t="shared" si="20"/>
        <v>50269.82</v>
      </c>
      <c r="G53" s="115">
        <v>46248.234400000001</v>
      </c>
      <c r="H53" s="412">
        <f t="shared" si="3"/>
        <v>48606.894354399999</v>
      </c>
      <c r="I53" s="415">
        <f t="shared" si="4"/>
        <v>49438.3571772</v>
      </c>
      <c r="K53" s="120">
        <v>43</v>
      </c>
      <c r="L53" s="131" t="s">
        <v>39</v>
      </c>
      <c r="M53" s="55">
        <v>40800</v>
      </c>
      <c r="N53" s="40">
        <v>0.33648648648648649</v>
      </c>
      <c r="O53" s="59">
        <v>18036</v>
      </c>
      <c r="P53" s="162">
        <f t="shared" si="5"/>
        <v>58836</v>
      </c>
      <c r="Q53" s="55">
        <v>41400</v>
      </c>
      <c r="R53" s="40">
        <v>0.33648648648648649</v>
      </c>
      <c r="S53" s="59">
        <v>18361</v>
      </c>
      <c r="T53" s="162">
        <f t="shared" si="6"/>
        <v>59761</v>
      </c>
      <c r="U53" s="122">
        <v>45000</v>
      </c>
      <c r="V53" s="40">
        <v>0.33648648648648649</v>
      </c>
      <c r="W53" s="41">
        <v>16248.234400000001</v>
      </c>
      <c r="X53" s="146">
        <f t="shared" si="7"/>
        <v>61248.234400000001</v>
      </c>
      <c r="Y53" s="55">
        <v>44100</v>
      </c>
      <c r="Z53" s="40">
        <v>0.33648648648648649</v>
      </c>
      <c r="AA53" s="59">
        <v>18198</v>
      </c>
      <c r="AB53" s="162">
        <f t="shared" si="8"/>
        <v>62298</v>
      </c>
      <c r="AC53" s="571">
        <v>90811.185457856496</v>
      </c>
      <c r="AD53" s="563">
        <v>0.33648648648648599</v>
      </c>
      <c r="AE53" s="570">
        <v>23257.753608928801</v>
      </c>
      <c r="AF53" s="620">
        <f t="shared" si="21"/>
        <v>114068.9390667853</v>
      </c>
      <c r="AG53" s="444">
        <f t="shared" si="1"/>
        <v>67608.421773997543</v>
      </c>
    </row>
    <row r="54" spans="1:33" x14ac:dyDescent="0.25">
      <c r="A54" s="7">
        <v>44</v>
      </c>
      <c r="B54" s="13" t="s">
        <v>40</v>
      </c>
      <c r="C54" s="406" t="s">
        <v>593</v>
      </c>
      <c r="D54" s="407" t="s">
        <v>593</v>
      </c>
      <c r="E54" s="115">
        <v>133285</v>
      </c>
      <c r="F54" s="190">
        <f t="shared" si="20"/>
        <v>140215.82</v>
      </c>
      <c r="G54" s="115">
        <v>128998.55440000001</v>
      </c>
      <c r="H54" s="412">
        <f t="shared" si="3"/>
        <v>135577.48067439999</v>
      </c>
      <c r="I54" s="415">
        <f t="shared" si="4"/>
        <v>137896.6503372</v>
      </c>
      <c r="K54" s="120">
        <v>44</v>
      </c>
      <c r="L54" s="131" t="s">
        <v>40</v>
      </c>
      <c r="M54" s="55">
        <v>121800</v>
      </c>
      <c r="N54" s="40">
        <v>0.30405405405405406</v>
      </c>
      <c r="O54" s="59">
        <v>49498</v>
      </c>
      <c r="P54" s="162">
        <f t="shared" si="5"/>
        <v>171298</v>
      </c>
      <c r="Q54" s="55">
        <v>112560</v>
      </c>
      <c r="R54" s="40">
        <v>0.30405405405405406</v>
      </c>
      <c r="S54" s="59">
        <v>51298</v>
      </c>
      <c r="T54" s="162">
        <f t="shared" si="6"/>
        <v>163858</v>
      </c>
      <c r="U54" s="122">
        <v>126000</v>
      </c>
      <c r="V54" s="40">
        <v>0.30405405405405406</v>
      </c>
      <c r="W54" s="41">
        <v>44998.554400000008</v>
      </c>
      <c r="X54" s="146">
        <f t="shared" si="7"/>
        <v>170998.55440000002</v>
      </c>
      <c r="Y54" s="55">
        <v>127680</v>
      </c>
      <c r="Z54" s="40">
        <v>0.30405405405405406</v>
      </c>
      <c r="AA54" s="59">
        <v>49048</v>
      </c>
      <c r="AB54" s="162">
        <f t="shared" si="8"/>
        <v>176728</v>
      </c>
      <c r="AC54" s="571">
        <v>245526.53846013101</v>
      </c>
      <c r="AD54" s="563">
        <v>0.304054054054054</v>
      </c>
      <c r="AE54" s="570">
        <v>27184.4965356713</v>
      </c>
      <c r="AF54" s="620">
        <f t="shared" si="21"/>
        <v>272711.03499580233</v>
      </c>
      <c r="AG54" s="444">
        <f t="shared" si="1"/>
        <v>182248.37328883374</v>
      </c>
    </row>
    <row r="55" spans="1:33" s="37" customFormat="1" ht="15" customHeight="1" x14ac:dyDescent="0.25">
      <c r="A55" s="663" t="s">
        <v>402</v>
      </c>
      <c r="B55" s="664"/>
      <c r="C55" s="34"/>
      <c r="D55" s="34"/>
      <c r="E55" s="34"/>
      <c r="F55" s="39"/>
      <c r="H55" s="411"/>
      <c r="I55" s="414"/>
      <c r="K55" s="309" t="s">
        <v>402</v>
      </c>
      <c r="L55" s="34"/>
      <c r="M55" s="349"/>
      <c r="N55" s="180"/>
      <c r="O55" s="349"/>
      <c r="P55" s="349"/>
      <c r="Q55" s="349"/>
      <c r="R55" s="180"/>
      <c r="S55" s="349"/>
      <c r="T55" s="349"/>
      <c r="U55" s="180"/>
      <c r="V55" s="180"/>
      <c r="W55" s="180"/>
      <c r="X55" s="180"/>
      <c r="Y55" s="349"/>
      <c r="Z55" s="180"/>
      <c r="AA55" s="349"/>
      <c r="AB55" s="349"/>
      <c r="AC55" s="564"/>
      <c r="AD55" s="565"/>
      <c r="AE55" s="564"/>
      <c r="AF55" s="565"/>
      <c r="AG55" s="582"/>
    </row>
    <row r="56" spans="1:33" x14ac:dyDescent="0.25">
      <c r="A56" s="7">
        <v>45</v>
      </c>
      <c r="B56" s="13" t="s">
        <v>41</v>
      </c>
      <c r="C56" s="406" t="s">
        <v>593</v>
      </c>
      <c r="D56" s="407" t="s">
        <v>593</v>
      </c>
      <c r="E56" s="115">
        <v>754205</v>
      </c>
      <c r="F56" s="190">
        <f t="shared" ref="F56:F72" si="22">+E56*5.2%+E56</f>
        <v>793423.66</v>
      </c>
      <c r="G56" s="115">
        <v>567051.19999999995</v>
      </c>
      <c r="H56" s="412">
        <f t="shared" si="3"/>
        <v>595970.8112</v>
      </c>
      <c r="I56" s="415">
        <f t="shared" si="4"/>
        <v>694697.23560000001</v>
      </c>
      <c r="K56" s="120">
        <v>45</v>
      </c>
      <c r="L56" s="131" t="s">
        <v>41</v>
      </c>
      <c r="M56" s="55">
        <v>523980</v>
      </c>
      <c r="N56" s="40">
        <v>0.33667567567567569</v>
      </c>
      <c r="O56" s="59">
        <v>217856</v>
      </c>
      <c r="P56" s="162">
        <f t="shared" si="5"/>
        <v>741836</v>
      </c>
      <c r="Q56" s="55">
        <v>464940</v>
      </c>
      <c r="R56" s="40">
        <v>0.33667567567567569</v>
      </c>
      <c r="S56" s="59">
        <v>225778</v>
      </c>
      <c r="T56" s="162">
        <f t="shared" si="6"/>
        <v>690718</v>
      </c>
      <c r="U56" s="122">
        <v>531360</v>
      </c>
      <c r="V56" s="40">
        <v>0.33667567567567569</v>
      </c>
      <c r="W56" s="41">
        <v>198051.19999999995</v>
      </c>
      <c r="X56" s="146">
        <f t="shared" si="7"/>
        <v>729411.2</v>
      </c>
      <c r="Y56" s="55">
        <v>557190</v>
      </c>
      <c r="Z56" s="40">
        <v>0.33667567567567569</v>
      </c>
      <c r="AA56" s="59">
        <v>217856</v>
      </c>
      <c r="AB56" s="162">
        <f t="shared" si="8"/>
        <v>775046</v>
      </c>
      <c r="AC56" s="571">
        <v>1185590.4768109</v>
      </c>
      <c r="AD56" s="563">
        <v>0.33667567567567602</v>
      </c>
      <c r="AE56" s="570">
        <v>162947.21879516699</v>
      </c>
      <c r="AF56" s="620">
        <f t="shared" ref="AF56:AF72" si="23">IF(AND(AC56="",AE56=""),"",SUM(AC56,AE56))</f>
        <v>1348537.6956060671</v>
      </c>
      <c r="AG56" s="444">
        <f t="shared" si="1"/>
        <v>830041.02186767792</v>
      </c>
    </row>
    <row r="57" spans="1:33" x14ac:dyDescent="0.25">
      <c r="A57" s="7">
        <v>46</v>
      </c>
      <c r="B57" s="13" t="s">
        <v>134</v>
      </c>
      <c r="C57" s="406" t="s">
        <v>593</v>
      </c>
      <c r="D57" s="407" t="s">
        <v>593</v>
      </c>
      <c r="E57" s="115">
        <v>192280</v>
      </c>
      <c r="F57" s="190">
        <f t="shared" si="22"/>
        <v>202278.56</v>
      </c>
      <c r="G57" s="115">
        <v>186096.2752</v>
      </c>
      <c r="H57" s="412">
        <f t="shared" si="3"/>
        <v>195587.18523520001</v>
      </c>
      <c r="I57" s="415">
        <f t="shared" si="4"/>
        <v>198932.87261760002</v>
      </c>
      <c r="K57" s="120">
        <v>46</v>
      </c>
      <c r="L57" s="131" t="s">
        <v>134</v>
      </c>
      <c r="M57" s="55">
        <v>163350</v>
      </c>
      <c r="N57" s="40">
        <v>0.50162162162162161</v>
      </c>
      <c r="O57" s="59">
        <v>71606</v>
      </c>
      <c r="P57" s="162">
        <f t="shared" si="5"/>
        <v>234956</v>
      </c>
      <c r="Q57" s="55">
        <v>153670</v>
      </c>
      <c r="R57" s="40">
        <v>0.50162162162162161</v>
      </c>
      <c r="S57" s="59">
        <v>74210</v>
      </c>
      <c r="T57" s="162">
        <f t="shared" si="6"/>
        <v>227880</v>
      </c>
      <c r="U57" s="122">
        <v>170610</v>
      </c>
      <c r="V57" s="40">
        <v>0.50162162162162161</v>
      </c>
      <c r="W57" s="41">
        <v>65096.275200000004</v>
      </c>
      <c r="X57" s="146">
        <f t="shared" si="7"/>
        <v>235706.2752</v>
      </c>
      <c r="Y57" s="55">
        <v>180290</v>
      </c>
      <c r="Z57" s="40">
        <v>0.50162162162162161</v>
      </c>
      <c r="AA57" s="59">
        <v>73559</v>
      </c>
      <c r="AB57" s="162">
        <f t="shared" si="8"/>
        <v>253849</v>
      </c>
      <c r="AC57" s="571">
        <v>610452.96891114698</v>
      </c>
      <c r="AD57" s="563">
        <v>0.50162162162162205</v>
      </c>
      <c r="AE57" s="570">
        <v>30026.550302778302</v>
      </c>
      <c r="AF57" s="620">
        <f t="shared" si="23"/>
        <v>640479.51921392523</v>
      </c>
      <c r="AG57" s="444">
        <f t="shared" si="1"/>
        <v>298633.94450525421</v>
      </c>
    </row>
    <row r="58" spans="1:33" x14ac:dyDescent="0.25">
      <c r="A58" s="7">
        <v>47</v>
      </c>
      <c r="B58" s="13" t="s">
        <v>42</v>
      </c>
      <c r="C58" s="406" t="s">
        <v>593</v>
      </c>
      <c r="D58" s="407" t="s">
        <v>593</v>
      </c>
      <c r="E58" s="115">
        <v>133190</v>
      </c>
      <c r="F58" s="190">
        <f t="shared" si="22"/>
        <v>140115.88</v>
      </c>
      <c r="G58" s="115">
        <v>128906.6096</v>
      </c>
      <c r="H58" s="412">
        <f t="shared" si="3"/>
        <v>135480.8466896</v>
      </c>
      <c r="I58" s="415">
        <f t="shared" si="4"/>
        <v>137798.36334480002</v>
      </c>
      <c r="K58" s="120">
        <v>47</v>
      </c>
      <c r="L58" s="131" t="s">
        <v>42</v>
      </c>
      <c r="M58" s="55">
        <v>120960</v>
      </c>
      <c r="N58" s="40">
        <v>0.38459459459459461</v>
      </c>
      <c r="O58" s="59">
        <v>49846</v>
      </c>
      <c r="P58" s="162">
        <f t="shared" si="5"/>
        <v>170806</v>
      </c>
      <c r="Q58" s="55">
        <v>115920</v>
      </c>
      <c r="R58" s="40">
        <v>0.38459459459459461</v>
      </c>
      <c r="S58" s="59">
        <v>50744</v>
      </c>
      <c r="T58" s="162">
        <f t="shared" si="6"/>
        <v>166664</v>
      </c>
      <c r="U58" s="122">
        <v>126000</v>
      </c>
      <c r="V58" s="40">
        <v>0.38459459459459461</v>
      </c>
      <c r="W58" s="41">
        <v>44906.609599999996</v>
      </c>
      <c r="X58" s="146">
        <f t="shared" si="7"/>
        <v>170906.6096</v>
      </c>
      <c r="Y58" s="55">
        <v>126000</v>
      </c>
      <c r="Z58" s="40">
        <v>0.38459459459459461</v>
      </c>
      <c r="AA58" s="59">
        <v>49846</v>
      </c>
      <c r="AB58" s="162">
        <f t="shared" si="8"/>
        <v>175846</v>
      </c>
      <c r="AC58" s="571">
        <v>398560.20284281502</v>
      </c>
      <c r="AD58" s="563">
        <v>0.384594594594595</v>
      </c>
      <c r="AE58" s="570">
        <v>26402.511327561999</v>
      </c>
      <c r="AF58" s="620">
        <f t="shared" si="23"/>
        <v>424962.714170377</v>
      </c>
      <c r="AG58" s="444">
        <f t="shared" si="1"/>
        <v>207830.61451919618</v>
      </c>
    </row>
    <row r="59" spans="1:33" x14ac:dyDescent="0.25">
      <c r="A59" s="7">
        <v>48</v>
      </c>
      <c r="B59" s="13" t="s">
        <v>135</v>
      </c>
      <c r="C59" s="406" t="s">
        <v>593</v>
      </c>
      <c r="D59" s="407" t="s">
        <v>593</v>
      </c>
      <c r="E59" s="115">
        <v>488965</v>
      </c>
      <c r="F59" s="190">
        <f t="shared" si="22"/>
        <v>514391.18</v>
      </c>
      <c r="G59" s="115">
        <v>473239.88559999998</v>
      </c>
      <c r="H59" s="412">
        <f t="shared" si="3"/>
        <v>497375.11976559996</v>
      </c>
      <c r="I59" s="415">
        <f t="shared" si="4"/>
        <v>505883.14988279995</v>
      </c>
      <c r="K59" s="120">
        <v>48</v>
      </c>
      <c r="L59" s="131" t="s">
        <v>135</v>
      </c>
      <c r="M59" s="55">
        <v>428120</v>
      </c>
      <c r="N59" s="40">
        <v>0.77405405405405403</v>
      </c>
      <c r="O59" s="59">
        <v>181764</v>
      </c>
      <c r="P59" s="162">
        <f t="shared" si="5"/>
        <v>609884</v>
      </c>
      <c r="Q59" s="55">
        <v>400400</v>
      </c>
      <c r="R59" s="40">
        <v>0.77405405405405403</v>
      </c>
      <c r="S59" s="59">
        <v>190026</v>
      </c>
      <c r="T59" s="162">
        <f t="shared" si="6"/>
        <v>590426</v>
      </c>
      <c r="U59" s="122">
        <v>452760</v>
      </c>
      <c r="V59" s="40">
        <v>0.77405405405405403</v>
      </c>
      <c r="W59" s="41">
        <v>165239.88559999998</v>
      </c>
      <c r="X59" s="146">
        <f t="shared" si="7"/>
        <v>617999.88559999992</v>
      </c>
      <c r="Y59" s="55">
        <v>462000</v>
      </c>
      <c r="Z59" s="40">
        <v>0.77405405405405403</v>
      </c>
      <c r="AA59" s="59">
        <v>185069</v>
      </c>
      <c r="AB59" s="162">
        <f t="shared" si="8"/>
        <v>647069</v>
      </c>
      <c r="AC59" s="571">
        <v>2601572.2945056302</v>
      </c>
      <c r="AD59" s="563">
        <v>0.77405405405405403</v>
      </c>
      <c r="AE59" s="570">
        <v>70101.190107606497</v>
      </c>
      <c r="AF59" s="620">
        <f t="shared" si="23"/>
        <v>2671673.4846132365</v>
      </c>
      <c r="AG59" s="444">
        <f t="shared" si="1"/>
        <v>940489.25334933924</v>
      </c>
    </row>
    <row r="60" spans="1:33" x14ac:dyDescent="0.25">
      <c r="A60" s="7">
        <v>49</v>
      </c>
      <c r="B60" s="13" t="s">
        <v>43</v>
      </c>
      <c r="C60" s="406" t="s">
        <v>593</v>
      </c>
      <c r="D60" s="407" t="s">
        <v>593</v>
      </c>
      <c r="E60" s="115">
        <v>115710</v>
      </c>
      <c r="F60" s="190">
        <f t="shared" si="22"/>
        <v>121726.92</v>
      </c>
      <c r="G60" s="115">
        <v>111988.76639999999</v>
      </c>
      <c r="H60" s="412">
        <f t="shared" si="3"/>
        <v>117700.19348639999</v>
      </c>
      <c r="I60" s="415">
        <f t="shared" si="4"/>
        <v>119713.5567432</v>
      </c>
      <c r="K60" s="120">
        <v>49</v>
      </c>
      <c r="L60" s="131" t="s">
        <v>43</v>
      </c>
      <c r="M60" s="55">
        <v>98550</v>
      </c>
      <c r="N60" s="40">
        <v>0.49783783783783786</v>
      </c>
      <c r="O60" s="59">
        <v>43278</v>
      </c>
      <c r="P60" s="162">
        <f t="shared" si="5"/>
        <v>141828</v>
      </c>
      <c r="Q60" s="55">
        <v>96360</v>
      </c>
      <c r="R60" s="40">
        <v>0.49783783783783786</v>
      </c>
      <c r="S60" s="59">
        <v>44837</v>
      </c>
      <c r="T60" s="162">
        <f t="shared" si="6"/>
        <v>141197</v>
      </c>
      <c r="U60" s="122">
        <v>105850</v>
      </c>
      <c r="V60" s="40">
        <v>0.49783783783783786</v>
      </c>
      <c r="W60" s="41">
        <v>38988.766399999993</v>
      </c>
      <c r="X60" s="146">
        <f t="shared" si="7"/>
        <v>144838.76639999999</v>
      </c>
      <c r="Y60" s="55">
        <v>108040</v>
      </c>
      <c r="Z60" s="40">
        <v>0.49783783783783786</v>
      </c>
      <c r="AA60" s="59">
        <v>43278</v>
      </c>
      <c r="AB60" s="162">
        <f t="shared" si="8"/>
        <v>151318</v>
      </c>
      <c r="AC60" s="571">
        <v>388470.07112527499</v>
      </c>
      <c r="AD60" s="563">
        <v>0.49783783783783803</v>
      </c>
      <c r="AE60" s="570">
        <v>95603.998023687804</v>
      </c>
      <c r="AF60" s="620">
        <f t="shared" si="23"/>
        <v>484074.06914896279</v>
      </c>
      <c r="AG60" s="444">
        <f t="shared" si="1"/>
        <v>197161.56538202715</v>
      </c>
    </row>
    <row r="61" spans="1:33" x14ac:dyDescent="0.25">
      <c r="A61" s="7">
        <v>50</v>
      </c>
      <c r="B61" s="13" t="s">
        <v>214</v>
      </c>
      <c r="C61" s="406" t="s">
        <v>593</v>
      </c>
      <c r="D61" s="407" t="s">
        <v>593</v>
      </c>
      <c r="E61" s="115">
        <v>30210</v>
      </c>
      <c r="F61" s="190">
        <f t="shared" si="22"/>
        <v>31780.92</v>
      </c>
      <c r="G61" s="115">
        <v>29238.446399999997</v>
      </c>
      <c r="H61" s="412">
        <f t="shared" si="3"/>
        <v>30729.607166399997</v>
      </c>
      <c r="I61" s="415">
        <f t="shared" si="4"/>
        <v>31255.263583199998</v>
      </c>
      <c r="K61" s="120">
        <v>50</v>
      </c>
      <c r="L61" s="131" t="s">
        <v>214</v>
      </c>
      <c r="M61" s="55">
        <v>25650</v>
      </c>
      <c r="N61" s="40">
        <v>0.11432432432432432</v>
      </c>
      <c r="O61" s="59">
        <v>11467</v>
      </c>
      <c r="P61" s="162">
        <f t="shared" si="5"/>
        <v>37117</v>
      </c>
      <c r="Q61" s="55">
        <v>24700</v>
      </c>
      <c r="R61" s="40">
        <v>0.11432432432432432</v>
      </c>
      <c r="S61" s="59">
        <v>11672</v>
      </c>
      <c r="T61" s="162">
        <f t="shared" si="6"/>
        <v>36372</v>
      </c>
      <c r="U61" s="122">
        <v>27170</v>
      </c>
      <c r="V61" s="40">
        <v>0.11432432432432432</v>
      </c>
      <c r="W61" s="41">
        <v>10238.446399999997</v>
      </c>
      <c r="X61" s="146">
        <f t="shared" si="7"/>
        <v>37408.446400000001</v>
      </c>
      <c r="Y61" s="55">
        <v>27550</v>
      </c>
      <c r="Z61" s="40">
        <v>0.11432432432432432</v>
      </c>
      <c r="AA61" s="59">
        <v>11569</v>
      </c>
      <c r="AB61" s="162">
        <f t="shared" si="8"/>
        <v>39119</v>
      </c>
      <c r="AC61" s="571">
        <v>200120.94573120199</v>
      </c>
      <c r="AD61" s="563">
        <v>0.114324324324324</v>
      </c>
      <c r="AE61" s="570">
        <v>49424.8285297482</v>
      </c>
      <c r="AF61" s="620">
        <f t="shared" si="23"/>
        <v>249545.77426095019</v>
      </c>
      <c r="AG61" s="444">
        <f t="shared" si="1"/>
        <v>71802.914040691699</v>
      </c>
    </row>
    <row r="62" spans="1:33" x14ac:dyDescent="0.25">
      <c r="A62" s="7">
        <v>51</v>
      </c>
      <c r="B62" s="13" t="s">
        <v>215</v>
      </c>
      <c r="C62" s="406" t="s">
        <v>593</v>
      </c>
      <c r="D62" s="407" t="s">
        <v>593</v>
      </c>
      <c r="E62" s="115">
        <v>36480</v>
      </c>
      <c r="F62" s="190">
        <f t="shared" si="22"/>
        <v>38376.959999999999</v>
      </c>
      <c r="G62" s="115">
        <v>35306.803200000002</v>
      </c>
      <c r="H62" s="412">
        <f t="shared" si="3"/>
        <v>37107.450163200003</v>
      </c>
      <c r="I62" s="415">
        <f t="shared" si="4"/>
        <v>37742.205081599997</v>
      </c>
      <c r="K62" s="120">
        <v>51</v>
      </c>
      <c r="L62" s="131" t="s">
        <v>215</v>
      </c>
      <c r="M62" s="55">
        <v>33350</v>
      </c>
      <c r="N62" s="40">
        <v>0.11432432432432432</v>
      </c>
      <c r="O62" s="59">
        <v>13537</v>
      </c>
      <c r="P62" s="162">
        <f t="shared" si="5"/>
        <v>46887</v>
      </c>
      <c r="Q62" s="55">
        <v>28980</v>
      </c>
      <c r="R62" s="40">
        <v>0.11432432432432432</v>
      </c>
      <c r="S62" s="59">
        <v>14030</v>
      </c>
      <c r="T62" s="162">
        <f t="shared" si="6"/>
        <v>43010</v>
      </c>
      <c r="U62" s="122">
        <v>34270</v>
      </c>
      <c r="V62" s="40">
        <v>0.11432432432432432</v>
      </c>
      <c r="W62" s="41">
        <v>12306.803200000002</v>
      </c>
      <c r="X62" s="146">
        <f t="shared" si="7"/>
        <v>46576.803200000002</v>
      </c>
      <c r="Y62" s="55">
        <v>33810</v>
      </c>
      <c r="Z62" s="40">
        <v>0.11432432432432432</v>
      </c>
      <c r="AA62" s="59">
        <v>13661</v>
      </c>
      <c r="AB62" s="162">
        <f t="shared" si="8"/>
        <v>47471</v>
      </c>
      <c r="AC62" s="571">
        <v>94174.562697036396</v>
      </c>
      <c r="AD62" s="563">
        <v>0.114324324324324</v>
      </c>
      <c r="AE62" s="570">
        <v>13663.7200341682</v>
      </c>
      <c r="AF62" s="620">
        <f t="shared" si="23"/>
        <v>107838.2827312046</v>
      </c>
      <c r="AG62" s="444">
        <f t="shared" si="1"/>
        <v>54920.881835467437</v>
      </c>
    </row>
    <row r="63" spans="1:33" x14ac:dyDescent="0.25">
      <c r="A63" s="7">
        <v>52</v>
      </c>
      <c r="B63" s="13" t="s">
        <v>136</v>
      </c>
      <c r="C63" s="406" t="s">
        <v>593</v>
      </c>
      <c r="D63" s="407" t="s">
        <v>593</v>
      </c>
      <c r="E63" s="115">
        <v>746605</v>
      </c>
      <c r="F63" s="190">
        <f t="shared" si="22"/>
        <v>785428.46</v>
      </c>
      <c r="G63" s="115">
        <v>722594.18319999997</v>
      </c>
      <c r="H63" s="412">
        <f t="shared" si="3"/>
        <v>759446.48654319998</v>
      </c>
      <c r="I63" s="415">
        <f t="shared" si="4"/>
        <v>772437.47327159997</v>
      </c>
      <c r="K63" s="120">
        <v>52</v>
      </c>
      <c r="L63" s="131" t="s">
        <v>136</v>
      </c>
      <c r="M63" s="55">
        <v>681500</v>
      </c>
      <c r="N63" s="40">
        <v>1.1513513513513514</v>
      </c>
      <c r="O63" s="59">
        <v>282905</v>
      </c>
      <c r="P63" s="162">
        <f t="shared" si="5"/>
        <v>964405</v>
      </c>
      <c r="Q63" s="55">
        <v>639200</v>
      </c>
      <c r="R63" s="40">
        <v>1.1513513513513514</v>
      </c>
      <c r="S63" s="59">
        <v>285431</v>
      </c>
      <c r="T63" s="162">
        <f t="shared" si="6"/>
        <v>924631</v>
      </c>
      <c r="U63" s="122">
        <v>695600</v>
      </c>
      <c r="V63" s="40">
        <v>1.1513513513513514</v>
      </c>
      <c r="W63" s="41">
        <v>252594.18319999997</v>
      </c>
      <c r="X63" s="146">
        <f t="shared" si="7"/>
        <v>948194.18319999997</v>
      </c>
      <c r="Y63" s="55">
        <v>695600</v>
      </c>
      <c r="Z63" s="40">
        <v>1.1513513513513514</v>
      </c>
      <c r="AA63" s="59">
        <v>272802</v>
      </c>
      <c r="AB63" s="162">
        <f t="shared" si="8"/>
        <v>968402</v>
      </c>
      <c r="AC63" s="571">
        <v>1229314.38092024</v>
      </c>
      <c r="AD63" s="563">
        <v>1.15135135135135</v>
      </c>
      <c r="AE63" s="570">
        <v>57875.3138431876</v>
      </c>
      <c r="AF63" s="620">
        <f t="shared" si="23"/>
        <v>1287189.6947634276</v>
      </c>
      <c r="AG63" s="444">
        <f t="shared" si="1"/>
        <v>977543.22520583787</v>
      </c>
    </row>
    <row r="64" spans="1:33" x14ac:dyDescent="0.25">
      <c r="A64" s="7">
        <v>53</v>
      </c>
      <c r="B64" s="13" t="s">
        <v>147</v>
      </c>
      <c r="C64" s="406" t="s">
        <v>593</v>
      </c>
      <c r="D64" s="407" t="s">
        <v>593</v>
      </c>
      <c r="E64" s="115">
        <v>568100</v>
      </c>
      <c r="F64" s="190">
        <f t="shared" si="22"/>
        <v>597641.19999999995</v>
      </c>
      <c r="G64" s="115">
        <v>549829.90399999998</v>
      </c>
      <c r="H64" s="412">
        <f t="shared" si="3"/>
        <v>577871.22910400003</v>
      </c>
      <c r="I64" s="415">
        <f t="shared" si="4"/>
        <v>587756.21455199993</v>
      </c>
      <c r="K64" s="120">
        <v>53</v>
      </c>
      <c r="L64" s="131" t="s">
        <v>147</v>
      </c>
      <c r="M64" s="55">
        <v>503370</v>
      </c>
      <c r="N64" s="40">
        <v>1.0513513513513513</v>
      </c>
      <c r="O64" s="59">
        <v>212113</v>
      </c>
      <c r="P64" s="162">
        <f t="shared" si="5"/>
        <v>715483</v>
      </c>
      <c r="Q64" s="55">
        <v>478380</v>
      </c>
      <c r="R64" s="40">
        <v>1.0513513513513513</v>
      </c>
      <c r="S64" s="59">
        <v>219826</v>
      </c>
      <c r="T64" s="162">
        <f t="shared" si="6"/>
        <v>698206</v>
      </c>
      <c r="U64" s="122">
        <v>524790</v>
      </c>
      <c r="V64" s="40">
        <v>1.0513513513513513</v>
      </c>
      <c r="W64" s="41">
        <v>192829.90399999998</v>
      </c>
      <c r="X64" s="146">
        <f t="shared" si="7"/>
        <v>717619.90399999998</v>
      </c>
      <c r="Y64" s="55">
        <v>517650</v>
      </c>
      <c r="Z64" s="40">
        <v>1.0513513513513513</v>
      </c>
      <c r="AA64" s="59">
        <v>215969</v>
      </c>
      <c r="AB64" s="162">
        <f t="shared" si="8"/>
        <v>733619</v>
      </c>
      <c r="AC64" s="571">
        <v>929973.80663323402</v>
      </c>
      <c r="AD64" s="563">
        <v>1.0513513513513499</v>
      </c>
      <c r="AE64" s="570">
        <v>55108.936063962203</v>
      </c>
      <c r="AF64" s="620">
        <f t="shared" si="23"/>
        <v>985082.7426971962</v>
      </c>
      <c r="AG64" s="444">
        <f t="shared" si="1"/>
        <v>739627.81020819943</v>
      </c>
    </row>
    <row r="65" spans="1:34" x14ac:dyDescent="0.25">
      <c r="A65" s="7">
        <v>54</v>
      </c>
      <c r="B65" s="13" t="s">
        <v>46</v>
      </c>
      <c r="C65" s="406" t="s">
        <v>593</v>
      </c>
      <c r="D65" s="407" t="s">
        <v>593</v>
      </c>
      <c r="E65" s="115">
        <v>413535</v>
      </c>
      <c r="F65" s="190">
        <f t="shared" si="22"/>
        <v>435038.82</v>
      </c>
      <c r="G65" s="115">
        <v>400235.7144</v>
      </c>
      <c r="H65" s="412">
        <f t="shared" si="3"/>
        <v>420647.73583439999</v>
      </c>
      <c r="I65" s="415">
        <f t="shared" si="4"/>
        <v>427843.2779172</v>
      </c>
      <c r="K65" s="120">
        <v>54</v>
      </c>
      <c r="L65" s="131" t="s">
        <v>46</v>
      </c>
      <c r="M65" s="55">
        <v>369200</v>
      </c>
      <c r="N65" s="40">
        <v>1.077027027027027</v>
      </c>
      <c r="O65" s="59">
        <v>157064</v>
      </c>
      <c r="P65" s="162">
        <f t="shared" si="5"/>
        <v>526264</v>
      </c>
      <c r="Q65" s="55">
        <v>345800</v>
      </c>
      <c r="R65" s="40">
        <v>1.077027027027027</v>
      </c>
      <c r="S65" s="59">
        <v>158466</v>
      </c>
      <c r="T65" s="162">
        <f t="shared" si="6"/>
        <v>504266</v>
      </c>
      <c r="U65" s="122">
        <v>361400</v>
      </c>
      <c r="V65" s="40">
        <v>1.077027027027027</v>
      </c>
      <c r="W65" s="41">
        <v>140235.7144</v>
      </c>
      <c r="X65" s="146">
        <f t="shared" si="7"/>
        <v>501635.7144</v>
      </c>
      <c r="Y65" s="55">
        <v>379600</v>
      </c>
      <c r="Z65" s="40">
        <v>1.077027027027027</v>
      </c>
      <c r="AA65" s="59">
        <v>152857</v>
      </c>
      <c r="AB65" s="162">
        <f t="shared" si="8"/>
        <v>532457</v>
      </c>
      <c r="AC65" s="571">
        <v>1834722.28397262</v>
      </c>
      <c r="AD65" s="563">
        <v>1.0770270270270299</v>
      </c>
      <c r="AE65" s="570">
        <v>251589.02593375201</v>
      </c>
      <c r="AF65" s="620">
        <f t="shared" si="23"/>
        <v>2086311.3099063721</v>
      </c>
      <c r="AG65" s="444">
        <f t="shared" si="1"/>
        <v>763129.5503705953</v>
      </c>
    </row>
    <row r="66" spans="1:34" x14ac:dyDescent="0.25">
      <c r="A66" s="7">
        <v>55</v>
      </c>
      <c r="B66" s="13" t="s">
        <v>47</v>
      </c>
      <c r="C66" s="406" t="s">
        <v>593</v>
      </c>
      <c r="D66" s="407" t="s">
        <v>593</v>
      </c>
      <c r="E66" s="115">
        <v>136990</v>
      </c>
      <c r="F66" s="190">
        <f t="shared" si="22"/>
        <v>144113.48000000001</v>
      </c>
      <c r="G66" s="115">
        <v>132584.40160000001</v>
      </c>
      <c r="H66" s="412">
        <f t="shared" si="3"/>
        <v>139346.20608160002</v>
      </c>
      <c r="I66" s="415">
        <f t="shared" si="4"/>
        <v>141729.84304080001</v>
      </c>
      <c r="K66" s="120">
        <v>55</v>
      </c>
      <c r="L66" s="131" t="s">
        <v>47</v>
      </c>
      <c r="M66" s="55">
        <v>116960</v>
      </c>
      <c r="N66" s="40">
        <v>0.42297297297297298</v>
      </c>
      <c r="O66" s="59">
        <v>51243</v>
      </c>
      <c r="P66" s="162">
        <f t="shared" si="5"/>
        <v>168203</v>
      </c>
      <c r="Q66" s="55">
        <v>115240</v>
      </c>
      <c r="R66" s="40">
        <v>0.42297297297297298</v>
      </c>
      <c r="S66" s="59">
        <v>52175</v>
      </c>
      <c r="T66" s="162">
        <f t="shared" si="6"/>
        <v>167415</v>
      </c>
      <c r="U66" s="122">
        <v>125560</v>
      </c>
      <c r="V66" s="40">
        <v>0.42297297297297298</v>
      </c>
      <c r="W66" s="41">
        <v>46584.401600000012</v>
      </c>
      <c r="X66" s="146">
        <f t="shared" si="7"/>
        <v>172144.40160000001</v>
      </c>
      <c r="Y66" s="55">
        <v>130720</v>
      </c>
      <c r="Z66" s="40">
        <v>0.42297297297297298</v>
      </c>
      <c r="AA66" s="59">
        <v>52640</v>
      </c>
      <c r="AB66" s="162">
        <f t="shared" si="8"/>
        <v>183360</v>
      </c>
      <c r="AC66" s="571">
        <v>452374.238669693</v>
      </c>
      <c r="AD66" s="563">
        <v>0.42297297297297298</v>
      </c>
      <c r="AE66" s="570">
        <v>25309.413724828501</v>
      </c>
      <c r="AF66" s="620">
        <f t="shared" si="23"/>
        <v>477683.65239452152</v>
      </c>
      <c r="AG66" s="444">
        <f t="shared" si="1"/>
        <v>218422.64950588695</v>
      </c>
    </row>
    <row r="67" spans="1:34" x14ac:dyDescent="0.25">
      <c r="A67" s="7">
        <v>56</v>
      </c>
      <c r="B67" s="13" t="s">
        <v>48</v>
      </c>
      <c r="C67" s="406" t="s">
        <v>593</v>
      </c>
      <c r="D67" s="407" t="s">
        <v>593</v>
      </c>
      <c r="E67" s="115">
        <v>1408945</v>
      </c>
      <c r="F67" s="190">
        <f t="shared" si="22"/>
        <v>1482210.14</v>
      </c>
      <c r="G67" s="115">
        <v>1363633.3287999998</v>
      </c>
      <c r="H67" s="412">
        <f t="shared" si="3"/>
        <v>1433178.6285687997</v>
      </c>
      <c r="I67" s="415">
        <f t="shared" si="4"/>
        <v>1457694.3842843999</v>
      </c>
      <c r="K67" s="120">
        <v>56</v>
      </c>
      <c r="L67" s="131" t="s">
        <v>48</v>
      </c>
      <c r="M67" s="55">
        <v>1249260</v>
      </c>
      <c r="N67" s="40">
        <v>0.50378378378378375</v>
      </c>
      <c r="O67" s="59">
        <v>530173</v>
      </c>
      <c r="P67" s="162">
        <f t="shared" si="5"/>
        <v>1779433</v>
      </c>
      <c r="Q67" s="55">
        <v>1187240</v>
      </c>
      <c r="R67" s="40">
        <v>0.50378378378378375</v>
      </c>
      <c r="S67" s="59">
        <v>549278</v>
      </c>
      <c r="T67" s="162">
        <f t="shared" si="6"/>
        <v>1736518</v>
      </c>
      <c r="U67" s="122">
        <v>1293560</v>
      </c>
      <c r="V67" s="40">
        <v>0.50378378378378375</v>
      </c>
      <c r="W67" s="41">
        <v>477633.32879999978</v>
      </c>
      <c r="X67" s="146">
        <f t="shared" si="7"/>
        <v>1771193.3287999998</v>
      </c>
      <c r="Y67" s="55">
        <v>1320140</v>
      </c>
      <c r="Z67" s="40">
        <v>0.50378378378378375</v>
      </c>
      <c r="AA67" s="59">
        <v>525397</v>
      </c>
      <c r="AB67" s="162">
        <f t="shared" si="8"/>
        <v>1845537</v>
      </c>
      <c r="AC67" s="571">
        <v>3326380.08954889</v>
      </c>
      <c r="AD67" s="563">
        <v>0.50378378378378397</v>
      </c>
      <c r="AE67" s="570">
        <v>57505.342346877798</v>
      </c>
      <c r="AF67" s="620">
        <f t="shared" si="23"/>
        <v>3383885.4318957678</v>
      </c>
      <c r="AG67" s="444">
        <f t="shared" si="1"/>
        <v>1995710.1908300279</v>
      </c>
    </row>
    <row r="68" spans="1:34" x14ac:dyDescent="0.25">
      <c r="A68" s="7">
        <v>57</v>
      </c>
      <c r="B68" s="13" t="s">
        <v>341</v>
      </c>
      <c r="C68" s="406" t="s">
        <v>593</v>
      </c>
      <c r="D68" s="407" t="s">
        <v>593</v>
      </c>
      <c r="E68" s="115">
        <v>576935</v>
      </c>
      <c r="F68" s="190">
        <f t="shared" si="22"/>
        <v>606935.62</v>
      </c>
      <c r="G68" s="115">
        <v>558380.77040000004</v>
      </c>
      <c r="H68" s="412">
        <f t="shared" si="3"/>
        <v>586858.18969040003</v>
      </c>
      <c r="I68" s="415">
        <f t="shared" si="4"/>
        <v>596896.90484520001</v>
      </c>
      <c r="K68" s="120">
        <v>57</v>
      </c>
      <c r="L68" s="131" t="s">
        <v>341</v>
      </c>
      <c r="M68" s="55">
        <v>497310</v>
      </c>
      <c r="N68" s="40">
        <v>0.95297297297297301</v>
      </c>
      <c r="O68" s="59">
        <v>216873</v>
      </c>
      <c r="P68" s="162">
        <f t="shared" si="5"/>
        <v>714183</v>
      </c>
      <c r="Q68" s="55">
        <v>464640</v>
      </c>
      <c r="R68" s="40">
        <v>0.95297297297297301</v>
      </c>
      <c r="S68" s="59">
        <v>224688</v>
      </c>
      <c r="T68" s="162">
        <f t="shared" si="6"/>
        <v>689328</v>
      </c>
      <c r="U68" s="122">
        <v>522720</v>
      </c>
      <c r="V68" s="40">
        <v>0.95297297297297301</v>
      </c>
      <c r="W68" s="41">
        <v>195380.77040000004</v>
      </c>
      <c r="X68" s="146">
        <f t="shared" si="7"/>
        <v>718100.77040000004</v>
      </c>
      <c r="Y68" s="55">
        <v>537240</v>
      </c>
      <c r="Z68" s="40">
        <v>0.95297297297297301</v>
      </c>
      <c r="AA68" s="59">
        <v>220780</v>
      </c>
      <c r="AB68" s="162">
        <f t="shared" si="8"/>
        <v>758020</v>
      </c>
      <c r="AC68" s="571">
        <v>876159.77080635598</v>
      </c>
      <c r="AD68" s="563">
        <v>0.95297297297297301</v>
      </c>
      <c r="AE68" s="570">
        <v>39107.668848563902</v>
      </c>
      <c r="AF68" s="620">
        <f t="shared" si="23"/>
        <v>915267.4396549199</v>
      </c>
      <c r="AG68" s="444">
        <f t="shared" si="1"/>
        <v>731966.01915002009</v>
      </c>
    </row>
    <row r="69" spans="1:34" x14ac:dyDescent="0.25">
      <c r="A69" s="7">
        <v>58</v>
      </c>
      <c r="B69" s="13" t="s">
        <v>49</v>
      </c>
      <c r="C69" s="406" t="s">
        <v>593</v>
      </c>
      <c r="D69" s="407" t="s">
        <v>593</v>
      </c>
      <c r="E69" s="115">
        <v>334305</v>
      </c>
      <c r="F69" s="190">
        <f t="shared" si="22"/>
        <v>351688.86</v>
      </c>
      <c r="G69" s="115">
        <v>323553.7512</v>
      </c>
      <c r="H69" s="412">
        <f t="shared" si="3"/>
        <v>340054.99251120002</v>
      </c>
      <c r="I69" s="415">
        <f t="shared" si="4"/>
        <v>345871.9262556</v>
      </c>
      <c r="K69" s="120">
        <v>58</v>
      </c>
      <c r="L69" s="131" t="s">
        <v>49</v>
      </c>
      <c r="M69" s="55">
        <v>302400</v>
      </c>
      <c r="N69" s="40">
        <v>0.49864864864864866</v>
      </c>
      <c r="O69" s="59">
        <v>127180</v>
      </c>
      <c r="P69" s="162">
        <f t="shared" si="5"/>
        <v>429580</v>
      </c>
      <c r="Q69" s="55">
        <v>273000</v>
      </c>
      <c r="R69" s="40">
        <v>0.49864864864864866</v>
      </c>
      <c r="S69" s="59">
        <v>131722</v>
      </c>
      <c r="T69" s="162">
        <f t="shared" si="6"/>
        <v>404722</v>
      </c>
      <c r="U69" s="122">
        <v>308700</v>
      </c>
      <c r="V69" s="40">
        <v>0.49864864864864866</v>
      </c>
      <c r="W69" s="41">
        <v>113553.7512</v>
      </c>
      <c r="X69" s="146">
        <f t="shared" si="7"/>
        <v>422253.7512</v>
      </c>
      <c r="Y69" s="55">
        <v>306600</v>
      </c>
      <c r="Z69" s="40">
        <v>0.49864864864864866</v>
      </c>
      <c r="AA69" s="59">
        <v>128316</v>
      </c>
      <c r="AB69" s="162">
        <f t="shared" si="8"/>
        <v>434916</v>
      </c>
      <c r="AC69" s="571">
        <v>670993.75921638403</v>
      </c>
      <c r="AD69" s="563">
        <v>0.498648648648649</v>
      </c>
      <c r="AE69" s="570">
        <v>85791.344928380495</v>
      </c>
      <c r="AF69" s="620">
        <f t="shared" si="23"/>
        <v>756785.10414476448</v>
      </c>
      <c r="AG69" s="444">
        <f t="shared" si="1"/>
        <v>465688.13026672741</v>
      </c>
    </row>
    <row r="70" spans="1:34" x14ac:dyDescent="0.25">
      <c r="A70" s="7">
        <v>59</v>
      </c>
      <c r="B70" s="13" t="s">
        <v>50</v>
      </c>
      <c r="C70" s="406" t="s">
        <v>593</v>
      </c>
      <c r="D70" s="407" t="s">
        <v>593</v>
      </c>
      <c r="E70" s="115">
        <v>492670</v>
      </c>
      <c r="F70" s="190">
        <f t="shared" si="22"/>
        <v>518288.84</v>
      </c>
      <c r="G70" s="115">
        <v>476825.7328</v>
      </c>
      <c r="H70" s="412">
        <f t="shared" si="3"/>
        <v>501143.84517280001</v>
      </c>
      <c r="I70" s="415">
        <f t="shared" si="4"/>
        <v>509716.34258639999</v>
      </c>
      <c r="K70" s="120">
        <v>59</v>
      </c>
      <c r="L70" s="131" t="s">
        <v>50</v>
      </c>
      <c r="M70" s="55">
        <v>427800</v>
      </c>
      <c r="N70" s="40">
        <v>0.49864864864864866</v>
      </c>
      <c r="O70" s="59">
        <v>186845</v>
      </c>
      <c r="P70" s="162">
        <f t="shared" si="5"/>
        <v>614645</v>
      </c>
      <c r="Q70" s="55">
        <v>399900</v>
      </c>
      <c r="R70" s="40">
        <v>0.49864864864864866</v>
      </c>
      <c r="S70" s="59">
        <v>193518</v>
      </c>
      <c r="T70" s="162">
        <f t="shared" si="6"/>
        <v>593418</v>
      </c>
      <c r="U70" s="122">
        <v>437100</v>
      </c>
      <c r="V70" s="40">
        <v>0.49864864864864866</v>
      </c>
      <c r="W70" s="41">
        <v>166825.7328</v>
      </c>
      <c r="X70" s="146">
        <f t="shared" si="7"/>
        <v>603925.7328</v>
      </c>
      <c r="Y70" s="55">
        <v>455700</v>
      </c>
      <c r="Z70" s="40">
        <v>0.49864864864864866</v>
      </c>
      <c r="AA70" s="59">
        <v>180172</v>
      </c>
      <c r="AB70" s="162">
        <f t="shared" si="8"/>
        <v>635872</v>
      </c>
      <c r="AC70" s="571">
        <v>1135139.8182232101</v>
      </c>
      <c r="AD70" s="563">
        <v>0.498648648648649</v>
      </c>
      <c r="AE70" s="570">
        <v>69613.500407925399</v>
      </c>
      <c r="AF70" s="620">
        <f t="shared" si="23"/>
        <v>1204753.3186311354</v>
      </c>
      <c r="AG70" s="444">
        <f t="shared" ref="AG70:AG133" si="24">AVERAGE(I70,P70,T70,X70,AB70,AF70)</f>
        <v>693721.73233625584</v>
      </c>
    </row>
    <row r="71" spans="1:34" x14ac:dyDescent="0.25">
      <c r="A71" s="7">
        <v>60</v>
      </c>
      <c r="B71" s="13" t="s">
        <v>217</v>
      </c>
      <c r="C71" s="406" t="s">
        <v>593</v>
      </c>
      <c r="D71" s="407" t="s">
        <v>593</v>
      </c>
      <c r="E71" s="115">
        <v>1880335</v>
      </c>
      <c r="F71" s="190">
        <f t="shared" si="22"/>
        <v>1978112.42</v>
      </c>
      <c r="G71" s="115">
        <v>1819863.4264</v>
      </c>
      <c r="H71" s="412">
        <f t="shared" ref="H71:H134" si="25">G71*5.1%+G71</f>
        <v>1912676.4611464001</v>
      </c>
      <c r="I71" s="415">
        <f t="shared" ref="I71:I134" si="26">AVERAGE(D71,F71,H71)</f>
        <v>1945394.4405732001</v>
      </c>
      <c r="K71" s="120">
        <v>60</v>
      </c>
      <c r="L71" s="131" t="s">
        <v>217</v>
      </c>
      <c r="M71" s="55">
        <v>1715350</v>
      </c>
      <c r="N71" s="40">
        <v>1.0769230769230769</v>
      </c>
      <c r="O71" s="59">
        <v>706918</v>
      </c>
      <c r="P71" s="162">
        <f t="shared" ref="P71:P133" si="27">+M71+O71</f>
        <v>2422268</v>
      </c>
      <c r="Q71" s="55">
        <v>1632540</v>
      </c>
      <c r="R71" s="40">
        <v>1.0769230769230769</v>
      </c>
      <c r="S71" s="59">
        <v>738762</v>
      </c>
      <c r="T71" s="162">
        <f t="shared" ref="T71:T133" si="28">+Q71+S71</f>
        <v>2371302</v>
      </c>
      <c r="U71" s="122">
        <v>1774500</v>
      </c>
      <c r="V71" s="40">
        <v>1.0769230769230769</v>
      </c>
      <c r="W71" s="41">
        <v>636863.4264</v>
      </c>
      <c r="X71" s="146">
        <f t="shared" ref="X71:X133" si="29">+U71+W71</f>
        <v>2411363.4264000002</v>
      </c>
      <c r="Y71" s="55">
        <v>1750840</v>
      </c>
      <c r="Z71" s="40">
        <v>1.0769230769230769</v>
      </c>
      <c r="AA71" s="59">
        <v>713287</v>
      </c>
      <c r="AB71" s="162">
        <f t="shared" ref="AB71:AB133" si="30">+Y71+AA71</f>
        <v>2464127</v>
      </c>
      <c r="AC71" s="571">
        <v>1479885.98523914</v>
      </c>
      <c r="AD71" s="563">
        <v>1.07692307692308</v>
      </c>
      <c r="AE71" s="570">
        <v>29210.9313222772</v>
      </c>
      <c r="AF71" s="620">
        <f t="shared" si="23"/>
        <v>1509096.9165614173</v>
      </c>
      <c r="AG71" s="444">
        <f t="shared" si="24"/>
        <v>2187258.6305891029</v>
      </c>
    </row>
    <row r="72" spans="1:34" x14ac:dyDescent="0.25">
      <c r="A72" s="7">
        <v>61</v>
      </c>
      <c r="B72" s="25" t="s">
        <v>218</v>
      </c>
      <c r="C72" s="406" t="s">
        <v>593</v>
      </c>
      <c r="D72" s="407" t="s">
        <v>593</v>
      </c>
      <c r="E72" s="115">
        <v>362045</v>
      </c>
      <c r="F72" s="190">
        <f t="shared" si="22"/>
        <v>380871.34</v>
      </c>
      <c r="G72" s="115">
        <v>350401.63280000002</v>
      </c>
      <c r="H72" s="412">
        <f t="shared" si="25"/>
        <v>368272.11607280001</v>
      </c>
      <c r="I72" s="415">
        <f t="shared" si="26"/>
        <v>374571.72803640005</v>
      </c>
      <c r="K72" s="120">
        <v>61</v>
      </c>
      <c r="L72" s="438" t="s">
        <v>218</v>
      </c>
      <c r="M72" s="55">
        <v>330600</v>
      </c>
      <c r="N72" s="40">
        <v>0.79487179487179482</v>
      </c>
      <c r="O72" s="59">
        <v>135866</v>
      </c>
      <c r="P72" s="162">
        <f t="shared" si="27"/>
        <v>466466</v>
      </c>
      <c r="Q72" s="55">
        <v>305520</v>
      </c>
      <c r="R72" s="40">
        <v>0.79487179487179482</v>
      </c>
      <c r="S72" s="59">
        <v>137090</v>
      </c>
      <c r="T72" s="162">
        <f t="shared" si="28"/>
        <v>442610</v>
      </c>
      <c r="U72" s="122">
        <v>328320</v>
      </c>
      <c r="V72" s="40">
        <v>0.79487179487179482</v>
      </c>
      <c r="W72" s="41">
        <v>122401.63280000002</v>
      </c>
      <c r="X72" s="146">
        <f t="shared" si="29"/>
        <v>450721.63280000002</v>
      </c>
      <c r="Y72" s="55">
        <v>337440</v>
      </c>
      <c r="Z72" s="40">
        <v>0.79487179487179482</v>
      </c>
      <c r="AA72" s="59">
        <v>133418</v>
      </c>
      <c r="AB72" s="162">
        <f t="shared" si="30"/>
        <v>470858</v>
      </c>
      <c r="AC72" s="571">
        <v>575137.50789975806</v>
      </c>
      <c r="AD72" s="563">
        <v>0.79487179487179505</v>
      </c>
      <c r="AE72" s="570">
        <v>29395.9170704321</v>
      </c>
      <c r="AF72" s="620">
        <f t="shared" si="23"/>
        <v>604533.42497019016</v>
      </c>
      <c r="AG72" s="444">
        <f t="shared" si="24"/>
        <v>468293.46430109831</v>
      </c>
    </row>
    <row r="73" spans="1:34" s="37" customFormat="1" x14ac:dyDescent="0.25">
      <c r="A73" s="661" t="s">
        <v>51</v>
      </c>
      <c r="B73" s="732"/>
      <c r="C73" s="68"/>
      <c r="D73" s="68"/>
      <c r="E73" s="68"/>
      <c r="F73" s="68"/>
      <c r="H73" s="411"/>
      <c r="I73" s="414"/>
      <c r="K73" s="179" t="s">
        <v>51</v>
      </c>
      <c r="L73" s="68"/>
      <c r="M73" s="349"/>
      <c r="N73" s="180"/>
      <c r="O73" s="349"/>
      <c r="P73" s="349"/>
      <c r="Q73" s="349"/>
      <c r="R73" s="180"/>
      <c r="S73" s="349"/>
      <c r="T73" s="349"/>
      <c r="U73" s="180"/>
      <c r="V73" s="180"/>
      <c r="W73" s="180"/>
      <c r="X73" s="180"/>
      <c r="Y73" s="349"/>
      <c r="Z73" s="180"/>
      <c r="AA73" s="349"/>
      <c r="AB73" s="349"/>
      <c r="AC73" s="592"/>
      <c r="AD73" s="593"/>
      <c r="AE73" s="592"/>
      <c r="AF73" s="593"/>
      <c r="AG73" s="233"/>
      <c r="AH73" s="617"/>
    </row>
    <row r="74" spans="1:34" x14ac:dyDescent="0.25">
      <c r="A74" s="7">
        <v>62</v>
      </c>
      <c r="B74" s="13" t="s">
        <v>52</v>
      </c>
      <c r="C74" s="406" t="s">
        <v>593</v>
      </c>
      <c r="D74" s="407" t="s">
        <v>593</v>
      </c>
      <c r="E74" s="115">
        <v>1123660</v>
      </c>
      <c r="F74" s="190">
        <f t="shared" ref="F74:F80" si="31">+E74*5.2%+E74</f>
        <v>1182090.32</v>
      </c>
      <c r="G74" s="115">
        <v>1087523.0944000001</v>
      </c>
      <c r="H74" s="412">
        <f t="shared" si="25"/>
        <v>1142986.7722144001</v>
      </c>
      <c r="I74" s="415">
        <f t="shared" si="26"/>
        <v>1162538.5461072</v>
      </c>
      <c r="K74" s="120">
        <v>62</v>
      </c>
      <c r="L74" s="131" t="s">
        <v>52</v>
      </c>
      <c r="M74" s="55">
        <v>975660</v>
      </c>
      <c r="N74" s="40">
        <v>0.50405405405405401</v>
      </c>
      <c r="O74" s="59">
        <v>422381</v>
      </c>
      <c r="P74" s="162">
        <f t="shared" si="27"/>
        <v>1398041</v>
      </c>
      <c r="Q74" s="55">
        <v>933240</v>
      </c>
      <c r="R74" s="40">
        <v>0.50405405405405401</v>
      </c>
      <c r="S74" s="59">
        <v>429991</v>
      </c>
      <c r="T74" s="162">
        <f t="shared" si="28"/>
        <v>1363231</v>
      </c>
      <c r="U74" s="122">
        <v>1060500</v>
      </c>
      <c r="V74" s="40">
        <v>0.50405405405405401</v>
      </c>
      <c r="W74" s="41">
        <v>380523.09440000006</v>
      </c>
      <c r="X74" s="146">
        <f t="shared" si="29"/>
        <v>1441023.0944000001</v>
      </c>
      <c r="Y74" s="55">
        <v>1053430</v>
      </c>
      <c r="Z74" s="40">
        <v>0.50405405405405401</v>
      </c>
      <c r="AA74" s="59">
        <v>418575</v>
      </c>
      <c r="AB74" s="162">
        <f t="shared" si="30"/>
        <v>1472005</v>
      </c>
      <c r="AC74" s="571">
        <v>3215388.64065596</v>
      </c>
      <c r="AD74" s="563">
        <v>0.50405405405405401</v>
      </c>
      <c r="AE74" s="570">
        <v>64972.039817857098</v>
      </c>
      <c r="AF74" s="620">
        <f>IF(AND(AC74="",AE74=""),"",SUM(AC74,AE74))</f>
        <v>3280360.680473817</v>
      </c>
      <c r="AG74" s="444">
        <f t="shared" si="24"/>
        <v>1686199.8868301695</v>
      </c>
    </row>
    <row r="75" spans="1:34" x14ac:dyDescent="0.25">
      <c r="A75" s="7">
        <v>63</v>
      </c>
      <c r="B75" s="13" t="s">
        <v>138</v>
      </c>
      <c r="C75" s="406" t="s">
        <v>593</v>
      </c>
      <c r="D75" s="407" t="s">
        <v>593</v>
      </c>
      <c r="E75" s="115">
        <v>341905</v>
      </c>
      <c r="F75" s="190">
        <f t="shared" si="31"/>
        <v>359684.06</v>
      </c>
      <c r="G75" s="115">
        <v>209300</v>
      </c>
      <c r="H75" s="412">
        <f t="shared" si="25"/>
        <v>219974.3</v>
      </c>
      <c r="I75" s="415">
        <f t="shared" si="26"/>
        <v>289829.18</v>
      </c>
      <c r="K75" s="120">
        <v>63</v>
      </c>
      <c r="L75" s="131" t="s">
        <v>138</v>
      </c>
      <c r="M75" s="55">
        <v>184960</v>
      </c>
      <c r="N75" s="40">
        <v>0.692972972972973</v>
      </c>
      <c r="O75" s="59">
        <v>80630</v>
      </c>
      <c r="P75" s="162">
        <f t="shared" si="27"/>
        <v>265590</v>
      </c>
      <c r="Q75" s="55">
        <v>171360</v>
      </c>
      <c r="R75" s="40">
        <v>0.692972972972973</v>
      </c>
      <c r="S75" s="59">
        <v>84295</v>
      </c>
      <c r="T75" s="162">
        <f t="shared" si="28"/>
        <v>255655</v>
      </c>
      <c r="U75" s="122">
        <v>187680</v>
      </c>
      <c r="V75" s="40">
        <v>0.692972972972973</v>
      </c>
      <c r="W75" s="41">
        <v>73300</v>
      </c>
      <c r="X75" s="146">
        <f t="shared" si="29"/>
        <v>260980</v>
      </c>
      <c r="Y75" s="55">
        <v>202640</v>
      </c>
      <c r="Z75" s="40">
        <v>0.692972972972973</v>
      </c>
      <c r="AA75" s="59">
        <v>81363</v>
      </c>
      <c r="AB75" s="162">
        <f t="shared" si="30"/>
        <v>284003</v>
      </c>
      <c r="AC75" s="571">
        <v>248889.91569930999</v>
      </c>
      <c r="AD75" s="563">
        <v>0.692972972972973</v>
      </c>
      <c r="AE75" s="570">
        <v>61844.0989854199</v>
      </c>
      <c r="AF75" s="620">
        <f>IF(AND(AC75="",AE75=""),"",SUM(AC75,AE75))</f>
        <v>310734.01468472986</v>
      </c>
      <c r="AG75" s="444">
        <f t="shared" si="24"/>
        <v>277798.53244745499</v>
      </c>
    </row>
    <row r="76" spans="1:34" x14ac:dyDescent="0.25">
      <c r="A76" s="7">
        <v>64</v>
      </c>
      <c r="B76" s="13" t="s">
        <v>139</v>
      </c>
      <c r="C76" s="406" t="s">
        <v>593</v>
      </c>
      <c r="D76" s="407" t="s">
        <v>593</v>
      </c>
      <c r="E76" s="115">
        <v>1113590</v>
      </c>
      <c r="F76" s="190">
        <f t="shared" si="31"/>
        <v>1171496.68</v>
      </c>
      <c r="G76" s="115">
        <v>1077776.9456</v>
      </c>
      <c r="H76" s="412">
        <f t="shared" si="25"/>
        <v>1132743.5698255999</v>
      </c>
      <c r="I76" s="415">
        <f t="shared" si="26"/>
        <v>1152120.1249127998</v>
      </c>
      <c r="K76" s="120">
        <v>64</v>
      </c>
      <c r="L76" s="131" t="s">
        <v>139</v>
      </c>
      <c r="M76" s="55">
        <v>953360</v>
      </c>
      <c r="N76" s="40">
        <v>1.2654054054054054</v>
      </c>
      <c r="O76" s="59">
        <v>414455</v>
      </c>
      <c r="P76" s="162">
        <f t="shared" si="27"/>
        <v>1367815</v>
      </c>
      <c r="Q76" s="55">
        <v>946350</v>
      </c>
      <c r="R76" s="40">
        <v>1.2654054054054054</v>
      </c>
      <c r="S76" s="59">
        <v>437061</v>
      </c>
      <c r="T76" s="162">
        <f t="shared" si="28"/>
        <v>1383411</v>
      </c>
      <c r="U76" s="122">
        <v>974390</v>
      </c>
      <c r="V76" s="40">
        <v>1.2654054054054054</v>
      </c>
      <c r="W76" s="41">
        <v>376776.94559999998</v>
      </c>
      <c r="X76" s="146">
        <f t="shared" si="29"/>
        <v>1351166.9456</v>
      </c>
      <c r="Y76" s="55">
        <v>1044490</v>
      </c>
      <c r="Z76" s="40">
        <v>1.2654054054054054</v>
      </c>
      <c r="AA76" s="59">
        <v>406919</v>
      </c>
      <c r="AB76" s="162">
        <f t="shared" si="30"/>
        <v>1451409</v>
      </c>
      <c r="AC76" s="571">
        <v>2430040.05530746</v>
      </c>
      <c r="AD76" s="563">
        <v>1.26540540540541</v>
      </c>
      <c r="AE76" s="570">
        <v>40814.5827974477</v>
      </c>
      <c r="AF76" s="620">
        <f>IF(AND(AC76="",AE76=""),"",SUM(AC76,AE76))</f>
        <v>2470854.6381049077</v>
      </c>
      <c r="AG76" s="444">
        <f t="shared" si="24"/>
        <v>1529462.784769618</v>
      </c>
    </row>
    <row r="77" spans="1:34" s="37" customFormat="1" x14ac:dyDescent="0.25">
      <c r="A77" s="661" t="s">
        <v>53</v>
      </c>
      <c r="B77" s="662"/>
      <c r="C77" s="180"/>
      <c r="D77" s="180"/>
      <c r="E77" s="409"/>
      <c r="F77" s="114"/>
      <c r="G77" s="117"/>
      <c r="H77" s="411"/>
      <c r="I77" s="414"/>
      <c r="K77" s="180" t="s">
        <v>53</v>
      </c>
      <c r="L77" s="180"/>
      <c r="M77" s="349"/>
      <c r="N77" s="180"/>
      <c r="O77" s="349"/>
      <c r="P77" s="349"/>
      <c r="Q77" s="349"/>
      <c r="R77" s="180"/>
      <c r="S77" s="349"/>
      <c r="T77" s="349"/>
      <c r="U77" s="180"/>
      <c r="V77" s="180"/>
      <c r="W77" s="180"/>
      <c r="X77" s="180"/>
      <c r="Y77" s="349"/>
      <c r="Z77" s="180"/>
      <c r="AA77" s="349"/>
      <c r="AB77" s="349"/>
      <c r="AC77" s="595"/>
      <c r="AD77" s="233"/>
      <c r="AE77" s="595"/>
      <c r="AF77" s="244"/>
      <c r="AG77" s="233"/>
    </row>
    <row r="78" spans="1:34" x14ac:dyDescent="0.25">
      <c r="A78" s="7">
        <v>65</v>
      </c>
      <c r="B78" s="13" t="s">
        <v>54</v>
      </c>
      <c r="C78" s="406" t="s">
        <v>593</v>
      </c>
      <c r="D78" s="407" t="s">
        <v>593</v>
      </c>
      <c r="E78" s="115">
        <v>35150</v>
      </c>
      <c r="F78" s="190">
        <f t="shared" si="31"/>
        <v>36977.800000000003</v>
      </c>
      <c r="G78" s="115">
        <v>34019.576000000001</v>
      </c>
      <c r="H78" s="412">
        <f t="shared" si="25"/>
        <v>35754.574376000004</v>
      </c>
      <c r="I78" s="415">
        <f t="shared" si="26"/>
        <v>36366.187188000004</v>
      </c>
      <c r="K78" s="120">
        <v>65</v>
      </c>
      <c r="L78" s="131" t="s">
        <v>54</v>
      </c>
      <c r="M78" s="445" t="s">
        <v>593</v>
      </c>
      <c r="N78" s="40">
        <v>0.96324324324324329</v>
      </c>
      <c r="O78" s="59">
        <v>132000</v>
      </c>
      <c r="P78" s="162">
        <f>+O78</f>
        <v>132000</v>
      </c>
      <c r="Q78" s="445" t="s">
        <v>593</v>
      </c>
      <c r="R78" s="40">
        <v>0.96324324324324329</v>
      </c>
      <c r="S78" s="59">
        <v>138000</v>
      </c>
      <c r="T78" s="162">
        <f>+S78</f>
        <v>138000</v>
      </c>
      <c r="U78" s="445" t="s">
        <v>593</v>
      </c>
      <c r="V78" s="40">
        <v>0.96324324324324329</v>
      </c>
      <c r="W78" s="41">
        <v>120000</v>
      </c>
      <c r="X78" s="146">
        <f>+W78</f>
        <v>120000</v>
      </c>
      <c r="Y78" s="445" t="s">
        <v>593</v>
      </c>
      <c r="Z78" s="40">
        <v>0.96324324324324329</v>
      </c>
      <c r="AA78" s="59">
        <v>129600</v>
      </c>
      <c r="AB78" s="162">
        <f>+AA78</f>
        <v>129600</v>
      </c>
      <c r="AC78" s="445" t="s">
        <v>593</v>
      </c>
      <c r="AD78" s="563">
        <v>0.96324324324324295</v>
      </c>
      <c r="AE78" s="570">
        <v>76045.959377856896</v>
      </c>
      <c r="AF78" s="620">
        <f>IF(AND(AC78="",AE78=""),"",SUM(AC78,AE78))</f>
        <v>76045.959377856896</v>
      </c>
      <c r="AG78" s="444">
        <f t="shared" si="24"/>
        <v>105335.35776097614</v>
      </c>
    </row>
    <row r="79" spans="1:34" x14ac:dyDescent="0.25">
      <c r="A79" s="7">
        <v>66</v>
      </c>
      <c r="B79" s="13" t="s">
        <v>140</v>
      </c>
      <c r="C79" s="406" t="s">
        <v>593</v>
      </c>
      <c r="D79" s="407" t="s">
        <v>593</v>
      </c>
      <c r="E79" s="115">
        <v>101840</v>
      </c>
      <c r="F79" s="190">
        <f t="shared" si="31"/>
        <v>107135.67999999999</v>
      </c>
      <c r="G79" s="115">
        <v>98564.825599999996</v>
      </c>
      <c r="H79" s="412">
        <f t="shared" si="25"/>
        <v>103591.6317056</v>
      </c>
      <c r="I79" s="415">
        <f t="shared" si="26"/>
        <v>105363.6558528</v>
      </c>
      <c r="K79" s="120">
        <v>66</v>
      </c>
      <c r="L79" s="131" t="s">
        <v>140</v>
      </c>
      <c r="M79" s="55">
        <v>333600</v>
      </c>
      <c r="N79" s="40">
        <v>1.0151351351351352</v>
      </c>
      <c r="O79" s="59">
        <v>133200</v>
      </c>
      <c r="P79" s="162">
        <f t="shared" si="27"/>
        <v>466800</v>
      </c>
      <c r="Q79" s="55">
        <v>324000</v>
      </c>
      <c r="R79" s="40">
        <v>1.0151351351351352</v>
      </c>
      <c r="S79" s="59">
        <v>134400</v>
      </c>
      <c r="T79" s="162">
        <f t="shared" si="28"/>
        <v>458400</v>
      </c>
      <c r="U79" s="122">
        <v>343200</v>
      </c>
      <c r="V79" s="40">
        <v>1.0151351351351352</v>
      </c>
      <c r="W79" s="41">
        <v>120000</v>
      </c>
      <c r="X79" s="146">
        <f t="shared" si="29"/>
        <v>463200</v>
      </c>
      <c r="Y79" s="55">
        <v>360000</v>
      </c>
      <c r="Z79" s="40">
        <v>1.0151351351351352</v>
      </c>
      <c r="AA79" s="59">
        <v>130800</v>
      </c>
      <c r="AB79" s="162">
        <f t="shared" si="30"/>
        <v>490800</v>
      </c>
      <c r="AC79" s="571">
        <v>480962.94520272099</v>
      </c>
      <c r="AD79" s="563">
        <v>1.0151351351351401</v>
      </c>
      <c r="AE79" s="570">
        <v>28513.030545147401</v>
      </c>
      <c r="AF79" s="620">
        <f>IF(AND(AC79="",AE79=""),"",SUM(AC79,AE79))</f>
        <v>509475.97574786842</v>
      </c>
      <c r="AG79" s="444">
        <f t="shared" si="24"/>
        <v>415673.27193344478</v>
      </c>
    </row>
    <row r="80" spans="1:34" x14ac:dyDescent="0.25">
      <c r="A80" s="7">
        <v>67</v>
      </c>
      <c r="B80" s="13" t="s">
        <v>55</v>
      </c>
      <c r="C80" s="406" t="s">
        <v>593</v>
      </c>
      <c r="D80" s="407" t="s">
        <v>593</v>
      </c>
      <c r="E80" s="115">
        <v>255170</v>
      </c>
      <c r="F80" s="190">
        <f t="shared" si="31"/>
        <v>268438.84000000003</v>
      </c>
      <c r="G80" s="115">
        <v>246963.73280000003</v>
      </c>
      <c r="H80" s="412">
        <f t="shared" si="25"/>
        <v>259558.88317280004</v>
      </c>
      <c r="I80" s="415">
        <f t="shared" si="26"/>
        <v>263998.86158640002</v>
      </c>
      <c r="K80" s="120">
        <v>67</v>
      </c>
      <c r="L80" s="131" t="s">
        <v>55</v>
      </c>
      <c r="M80" s="55">
        <v>441600</v>
      </c>
      <c r="N80" s="40">
        <v>1.1256756756756756</v>
      </c>
      <c r="O80" s="59">
        <v>133200</v>
      </c>
      <c r="P80" s="162">
        <f t="shared" si="27"/>
        <v>574800</v>
      </c>
      <c r="Q80" s="55">
        <v>409600</v>
      </c>
      <c r="R80" s="40">
        <v>1.1256756756756756</v>
      </c>
      <c r="S80" s="59">
        <v>139200</v>
      </c>
      <c r="T80" s="162">
        <f t="shared" si="28"/>
        <v>548800</v>
      </c>
      <c r="U80" s="122">
        <v>480000</v>
      </c>
      <c r="V80" s="40">
        <v>1.1256756756756756</v>
      </c>
      <c r="W80" s="41">
        <v>120000</v>
      </c>
      <c r="X80" s="146">
        <f t="shared" si="29"/>
        <v>600000</v>
      </c>
      <c r="Y80" s="55">
        <v>486400</v>
      </c>
      <c r="Z80" s="40">
        <v>1.1256756756756756</v>
      </c>
      <c r="AA80" s="59">
        <v>134400</v>
      </c>
      <c r="AB80" s="162">
        <f t="shared" si="30"/>
        <v>620800</v>
      </c>
      <c r="AC80" s="571">
        <v>822345.73497947794</v>
      </c>
      <c r="AD80" s="563">
        <v>1.1256756756756801</v>
      </c>
      <c r="AE80" s="570">
        <v>52821.839541319903</v>
      </c>
      <c r="AF80" s="620">
        <f>IF(AND(AC80="",AE80=""),"",SUM(AC80,AE80))</f>
        <v>875167.57452079782</v>
      </c>
      <c r="AG80" s="444">
        <f t="shared" si="24"/>
        <v>580594.40601786633</v>
      </c>
    </row>
    <row r="81" spans="1:33" s="37" customFormat="1" x14ac:dyDescent="0.25">
      <c r="A81" s="739" t="s">
        <v>335</v>
      </c>
      <c r="B81" s="740"/>
      <c r="C81" s="233"/>
      <c r="D81" s="233"/>
      <c r="E81" s="233"/>
      <c r="F81" s="233"/>
      <c r="H81" s="411"/>
      <c r="I81" s="414"/>
      <c r="K81" s="180" t="s">
        <v>335</v>
      </c>
      <c r="L81" s="180"/>
      <c r="M81" s="349"/>
      <c r="N81" s="180"/>
      <c r="O81" s="349"/>
      <c r="P81" s="349"/>
      <c r="Q81" s="349"/>
      <c r="R81" s="180"/>
      <c r="S81" s="349"/>
      <c r="T81" s="349"/>
      <c r="U81" s="180"/>
      <c r="V81" s="180"/>
      <c r="W81" s="180"/>
      <c r="X81" s="180"/>
      <c r="Y81" s="349"/>
      <c r="Z81" s="180"/>
      <c r="AA81" s="349"/>
      <c r="AB81" s="349"/>
      <c r="AC81" s="595"/>
      <c r="AD81" s="233"/>
      <c r="AE81" s="595"/>
      <c r="AF81" s="244"/>
      <c r="AG81" s="233"/>
    </row>
    <row r="82" spans="1:33" x14ac:dyDescent="0.25">
      <c r="A82" s="7">
        <v>68</v>
      </c>
      <c r="B82" s="13" t="s">
        <v>57</v>
      </c>
      <c r="C82" s="406" t="s">
        <v>593</v>
      </c>
      <c r="D82" s="407" t="s">
        <v>593</v>
      </c>
      <c r="E82" s="115">
        <v>312930</v>
      </c>
      <c r="F82" s="190">
        <f t="shared" ref="F82:F107" si="32">+E82*5.2%+E82</f>
        <v>329202.36</v>
      </c>
      <c r="G82" s="115">
        <v>302866.17119999998</v>
      </c>
      <c r="H82" s="412">
        <f t="shared" si="25"/>
        <v>318312.34593119996</v>
      </c>
      <c r="I82" s="415">
        <f t="shared" si="26"/>
        <v>323757.35296559997</v>
      </c>
      <c r="K82" s="120">
        <v>68</v>
      </c>
      <c r="L82" s="131" t="s">
        <v>57</v>
      </c>
      <c r="M82" s="445" t="s">
        <v>593</v>
      </c>
      <c r="N82" s="40">
        <v>5.0378378378378379</v>
      </c>
      <c r="O82" s="59">
        <v>339210</v>
      </c>
      <c r="P82" s="162">
        <f t="shared" ref="P82:P83" si="33">+O82</f>
        <v>339210</v>
      </c>
      <c r="Q82" s="445" t="s">
        <v>593</v>
      </c>
      <c r="R82" s="40">
        <v>5.0378378378378379</v>
      </c>
      <c r="S82" s="59">
        <v>351325</v>
      </c>
      <c r="T82" s="162">
        <f t="shared" ref="T82:T83" si="34">+S82</f>
        <v>351325</v>
      </c>
      <c r="U82" s="445" t="s">
        <v>593</v>
      </c>
      <c r="V82" s="40">
        <v>5.0378378378378379</v>
      </c>
      <c r="W82" s="41">
        <v>302866.17119999998</v>
      </c>
      <c r="X82" s="146">
        <f t="shared" ref="X82:X83" si="35">+W82</f>
        <v>302866.17119999998</v>
      </c>
      <c r="Y82" s="445" t="s">
        <v>593</v>
      </c>
      <c r="Z82" s="40">
        <v>5.0378378378378379</v>
      </c>
      <c r="AA82" s="59">
        <v>330124</v>
      </c>
      <c r="AB82" s="162">
        <f t="shared" ref="AB82:AB83" si="36">+AA82</f>
        <v>330124</v>
      </c>
      <c r="AC82" s="445" t="s">
        <v>593</v>
      </c>
      <c r="AD82" s="563">
        <v>5.0378378378378397</v>
      </c>
      <c r="AE82" s="570">
        <v>579131.51837128401</v>
      </c>
      <c r="AF82" s="620">
        <f t="shared" ref="AF82:AF107" si="37">IF(AND(AC82="",AE82=""),"",SUM(AC82,AE82))</f>
        <v>579131.51837128401</v>
      </c>
      <c r="AG82" s="444">
        <f t="shared" si="24"/>
        <v>371069.0070894807</v>
      </c>
    </row>
    <row r="83" spans="1:33" x14ac:dyDescent="0.25">
      <c r="A83" s="7">
        <v>69</v>
      </c>
      <c r="B83" s="13" t="s">
        <v>103</v>
      </c>
      <c r="C83" s="406" t="s">
        <v>593</v>
      </c>
      <c r="D83" s="407" t="s">
        <v>593</v>
      </c>
      <c r="E83" s="115">
        <v>101840</v>
      </c>
      <c r="F83" s="190">
        <f t="shared" si="32"/>
        <v>107135.67999999999</v>
      </c>
      <c r="G83" s="115">
        <v>98564.825599999996</v>
      </c>
      <c r="H83" s="412">
        <f t="shared" si="25"/>
        <v>103591.6317056</v>
      </c>
      <c r="I83" s="415">
        <f t="shared" si="26"/>
        <v>105363.6558528</v>
      </c>
      <c r="K83" s="120">
        <v>69</v>
      </c>
      <c r="L83" s="131" t="s">
        <v>103</v>
      </c>
      <c r="M83" s="445" t="s">
        <v>593</v>
      </c>
      <c r="N83" s="40">
        <v>1.7959459459459459</v>
      </c>
      <c r="O83" s="59">
        <v>109407</v>
      </c>
      <c r="P83" s="162">
        <f t="shared" si="33"/>
        <v>109407</v>
      </c>
      <c r="Q83" s="445" t="s">
        <v>593</v>
      </c>
      <c r="R83" s="40">
        <v>1.7959459459459459</v>
      </c>
      <c r="S83" s="59">
        <v>113350</v>
      </c>
      <c r="T83" s="162">
        <f t="shared" si="34"/>
        <v>113350</v>
      </c>
      <c r="U83" s="445" t="s">
        <v>593</v>
      </c>
      <c r="V83" s="40">
        <v>1.7959459459459459</v>
      </c>
      <c r="W83" s="41">
        <v>98564.825599999996</v>
      </c>
      <c r="X83" s="146">
        <f t="shared" si="35"/>
        <v>98564.825599999996</v>
      </c>
      <c r="Y83" s="445" t="s">
        <v>593</v>
      </c>
      <c r="Z83" s="40">
        <v>1.7959459459459459</v>
      </c>
      <c r="AA83" s="59">
        <v>111378</v>
      </c>
      <c r="AB83" s="162">
        <f t="shared" si="36"/>
        <v>111378</v>
      </c>
      <c r="AC83" s="571">
        <v>795438.71706603898</v>
      </c>
      <c r="AD83" s="563">
        <v>1.7959459459459499</v>
      </c>
      <c r="AE83" s="570">
        <v>200188.213275986</v>
      </c>
      <c r="AF83" s="620">
        <f t="shared" si="37"/>
        <v>995626.93034202501</v>
      </c>
      <c r="AG83" s="444">
        <f t="shared" si="24"/>
        <v>255615.06863247082</v>
      </c>
    </row>
    <row r="84" spans="1:33" x14ac:dyDescent="0.25">
      <c r="A84" s="7">
        <v>70</v>
      </c>
      <c r="B84" s="13" t="s">
        <v>58</v>
      </c>
      <c r="C84" s="406" t="s">
        <v>593</v>
      </c>
      <c r="D84" s="407" t="s">
        <v>593</v>
      </c>
      <c r="E84" s="115">
        <v>674975</v>
      </c>
      <c r="F84" s="190">
        <f t="shared" si="32"/>
        <v>710073.7</v>
      </c>
      <c r="G84" s="115">
        <v>653267.804</v>
      </c>
      <c r="H84" s="412">
        <f t="shared" si="25"/>
        <v>686584.46200399997</v>
      </c>
      <c r="I84" s="415">
        <f t="shared" si="26"/>
        <v>698329.08100200002</v>
      </c>
      <c r="K84" s="120">
        <v>70</v>
      </c>
      <c r="L84" s="131" t="s">
        <v>58</v>
      </c>
      <c r="M84" s="55">
        <v>578000</v>
      </c>
      <c r="N84" s="40">
        <v>3.5837837837837836</v>
      </c>
      <c r="O84" s="59">
        <v>255660</v>
      </c>
      <c r="P84" s="162">
        <f t="shared" si="27"/>
        <v>833660</v>
      </c>
      <c r="Q84" s="55">
        <v>565250</v>
      </c>
      <c r="R84" s="40">
        <v>3.5837837837837836</v>
      </c>
      <c r="S84" s="59">
        <v>262508</v>
      </c>
      <c r="T84" s="162">
        <f t="shared" si="28"/>
        <v>827758</v>
      </c>
      <c r="U84" s="122">
        <v>603500</v>
      </c>
      <c r="V84" s="40">
        <v>3.5837837837837836</v>
      </c>
      <c r="W84" s="41">
        <v>228267.804</v>
      </c>
      <c r="X84" s="146">
        <f t="shared" si="29"/>
        <v>831767.804</v>
      </c>
      <c r="Y84" s="55">
        <v>616250</v>
      </c>
      <c r="Z84" s="40">
        <v>3.5837837837837836</v>
      </c>
      <c r="AA84" s="59">
        <v>251095</v>
      </c>
      <c r="AB84" s="162">
        <f t="shared" si="30"/>
        <v>867345</v>
      </c>
      <c r="AC84" s="571">
        <v>2887459.3598359199</v>
      </c>
      <c r="AD84" s="563">
        <v>3.58378378378378</v>
      </c>
      <c r="AE84" s="570">
        <v>257744.006281451</v>
      </c>
      <c r="AF84" s="620">
        <f t="shared" si="37"/>
        <v>3145203.3661173708</v>
      </c>
      <c r="AG84" s="444">
        <f t="shared" si="24"/>
        <v>1200677.2085198951</v>
      </c>
    </row>
    <row r="85" spans="1:33" x14ac:dyDescent="0.25">
      <c r="A85" s="7">
        <v>71</v>
      </c>
      <c r="B85" s="13" t="s">
        <v>59</v>
      </c>
      <c r="C85" s="406" t="s">
        <v>593</v>
      </c>
      <c r="D85" s="407" t="s">
        <v>593</v>
      </c>
      <c r="E85" s="115">
        <v>3480230</v>
      </c>
      <c r="F85" s="190">
        <f t="shared" si="32"/>
        <v>3661201.96</v>
      </c>
      <c r="G85" s="115">
        <v>3368305.8032</v>
      </c>
      <c r="H85" s="412">
        <f t="shared" si="25"/>
        <v>3540089.3991632001</v>
      </c>
      <c r="I85" s="415">
        <f t="shared" si="26"/>
        <v>3600645.6795816002</v>
      </c>
      <c r="K85" s="120">
        <v>71</v>
      </c>
      <c r="L85" s="131" t="s">
        <v>59</v>
      </c>
      <c r="M85" s="55">
        <v>2955150</v>
      </c>
      <c r="N85" s="40">
        <v>2.3389189189189188</v>
      </c>
      <c r="O85" s="59">
        <v>1320822</v>
      </c>
      <c r="P85" s="162">
        <f t="shared" si="27"/>
        <v>4275972</v>
      </c>
      <c r="Q85" s="55">
        <v>2867590</v>
      </c>
      <c r="R85" s="40">
        <v>2.3389189189189188</v>
      </c>
      <c r="S85" s="59">
        <v>1320822</v>
      </c>
      <c r="T85" s="162">
        <f t="shared" si="28"/>
        <v>4188412</v>
      </c>
      <c r="U85" s="122">
        <v>3174050</v>
      </c>
      <c r="V85" s="40">
        <v>2.3389189189189188</v>
      </c>
      <c r="W85" s="41">
        <v>1179305.8032</v>
      </c>
      <c r="X85" s="146">
        <f t="shared" si="29"/>
        <v>4353355.8032</v>
      </c>
      <c r="Y85" s="55">
        <v>3283500</v>
      </c>
      <c r="Z85" s="40">
        <v>2.3389189189189188</v>
      </c>
      <c r="AA85" s="59">
        <v>1309029</v>
      </c>
      <c r="AB85" s="162">
        <f t="shared" si="30"/>
        <v>4592529</v>
      </c>
      <c r="AC85" s="571">
        <v>6854562.81344858</v>
      </c>
      <c r="AD85" s="563">
        <v>2.3389189189189201</v>
      </c>
      <c r="AE85" s="570">
        <v>80317.448471615295</v>
      </c>
      <c r="AF85" s="620">
        <f t="shared" si="37"/>
        <v>6934880.2619201951</v>
      </c>
      <c r="AG85" s="444">
        <f t="shared" si="24"/>
        <v>4657632.4574502995</v>
      </c>
    </row>
    <row r="86" spans="1:33" x14ac:dyDescent="0.25">
      <c r="A86" s="7">
        <v>72</v>
      </c>
      <c r="B86" s="13" t="s">
        <v>225</v>
      </c>
      <c r="C86" s="406" t="s">
        <v>593</v>
      </c>
      <c r="D86" s="407" t="s">
        <v>593</v>
      </c>
      <c r="E86" s="115">
        <v>602015</v>
      </c>
      <c r="F86" s="190">
        <f t="shared" si="32"/>
        <v>633319.78</v>
      </c>
      <c r="G86" s="115">
        <v>582654.19760000007</v>
      </c>
      <c r="H86" s="412">
        <f t="shared" si="25"/>
        <v>612369.56167760002</v>
      </c>
      <c r="I86" s="415">
        <f t="shared" si="26"/>
        <v>622844.67083880003</v>
      </c>
      <c r="K86" s="120">
        <v>72</v>
      </c>
      <c r="L86" s="131" t="s">
        <v>225</v>
      </c>
      <c r="M86" s="55">
        <v>523020</v>
      </c>
      <c r="N86" s="40">
        <v>2.3364864864864865</v>
      </c>
      <c r="O86" s="59">
        <v>226056</v>
      </c>
      <c r="P86" s="162">
        <f t="shared" si="27"/>
        <v>749076</v>
      </c>
      <c r="Q86" s="55">
        <v>477540</v>
      </c>
      <c r="R86" s="40">
        <v>2.3364864864864865</v>
      </c>
      <c r="S86" s="59">
        <v>230129</v>
      </c>
      <c r="T86" s="162">
        <f t="shared" si="28"/>
        <v>707669</v>
      </c>
      <c r="U86" s="122">
        <v>523020</v>
      </c>
      <c r="V86" s="40">
        <v>2.3364864864864865</v>
      </c>
      <c r="W86" s="41">
        <v>203654.19760000007</v>
      </c>
      <c r="X86" s="146">
        <f t="shared" si="29"/>
        <v>726674.19760000007</v>
      </c>
      <c r="Y86" s="55">
        <v>572290</v>
      </c>
      <c r="Z86" s="40">
        <v>2.3364864864864865</v>
      </c>
      <c r="AA86" s="59">
        <v>221983</v>
      </c>
      <c r="AB86" s="162">
        <f t="shared" si="30"/>
        <v>794273</v>
      </c>
      <c r="AC86" s="571">
        <v>1417663.50631432</v>
      </c>
      <c r="AD86" s="563">
        <v>2.33648648648649</v>
      </c>
      <c r="AE86" s="570">
        <v>353600.25759807799</v>
      </c>
      <c r="AF86" s="620">
        <f t="shared" si="37"/>
        <v>1771263.7639123979</v>
      </c>
      <c r="AG86" s="444">
        <f t="shared" si="24"/>
        <v>895300.10539186618</v>
      </c>
    </row>
    <row r="87" spans="1:33" x14ac:dyDescent="0.25">
      <c r="A87" s="7">
        <v>73</v>
      </c>
      <c r="B87" s="13" t="s">
        <v>107</v>
      </c>
      <c r="C87" s="406" t="s">
        <v>593</v>
      </c>
      <c r="D87" s="407" t="s">
        <v>593</v>
      </c>
      <c r="E87" s="115">
        <v>179740</v>
      </c>
      <c r="F87" s="190">
        <f t="shared" si="32"/>
        <v>189086.48</v>
      </c>
      <c r="G87" s="115">
        <v>173959.56160000002</v>
      </c>
      <c r="H87" s="412">
        <f t="shared" si="25"/>
        <v>182831.49924160002</v>
      </c>
      <c r="I87" s="415">
        <f t="shared" si="26"/>
        <v>185958.98962080001</v>
      </c>
      <c r="K87" s="120">
        <v>73</v>
      </c>
      <c r="L87" s="131" t="s">
        <v>107</v>
      </c>
      <c r="M87" s="55">
        <v>161590</v>
      </c>
      <c r="N87" s="40">
        <v>2.3389189189189188</v>
      </c>
      <c r="O87" s="59">
        <v>67056</v>
      </c>
      <c r="P87" s="162">
        <f t="shared" si="27"/>
        <v>228646</v>
      </c>
      <c r="Q87" s="55">
        <v>146900</v>
      </c>
      <c r="R87" s="40">
        <v>2.3389189189189188</v>
      </c>
      <c r="S87" s="59">
        <v>69494</v>
      </c>
      <c r="T87" s="162">
        <f t="shared" si="28"/>
        <v>216394</v>
      </c>
      <c r="U87" s="122">
        <v>164980</v>
      </c>
      <c r="V87" s="40">
        <v>2.3389189189189188</v>
      </c>
      <c r="W87" s="41">
        <v>60959.561600000015</v>
      </c>
      <c r="X87" s="146">
        <f t="shared" si="29"/>
        <v>225939.56160000002</v>
      </c>
      <c r="Y87" s="55">
        <v>170630</v>
      </c>
      <c r="Z87" s="40">
        <v>2.3389189189189188</v>
      </c>
      <c r="AA87" s="59">
        <v>68884</v>
      </c>
      <c r="AB87" s="162">
        <f t="shared" si="30"/>
        <v>239514</v>
      </c>
      <c r="AC87" s="571">
        <v>317839.14910249802</v>
      </c>
      <c r="AD87" s="563">
        <v>2.3389189189189201</v>
      </c>
      <c r="AE87" s="570">
        <v>77567.887578585796</v>
      </c>
      <c r="AF87" s="570">
        <f t="shared" si="37"/>
        <v>395407.03668108385</v>
      </c>
      <c r="AG87" s="444">
        <f t="shared" si="24"/>
        <v>248643.26465031397</v>
      </c>
    </row>
    <row r="88" spans="1:33" x14ac:dyDescent="0.25">
      <c r="A88" s="7">
        <v>74</v>
      </c>
      <c r="B88" s="13" t="s">
        <v>108</v>
      </c>
      <c r="C88" s="406" t="s">
        <v>593</v>
      </c>
      <c r="D88" s="407" t="s">
        <v>593</v>
      </c>
      <c r="E88" s="115">
        <v>1035690</v>
      </c>
      <c r="F88" s="190">
        <f t="shared" si="32"/>
        <v>1089545.8799999999</v>
      </c>
      <c r="G88" s="115">
        <v>1002382.2095999999</v>
      </c>
      <c r="H88" s="412">
        <f t="shared" si="25"/>
        <v>1053503.7022895999</v>
      </c>
      <c r="I88" s="415">
        <f t="shared" si="26"/>
        <v>1071524.7911447999</v>
      </c>
      <c r="K88" s="120">
        <v>74</v>
      </c>
      <c r="L88" s="131" t="s">
        <v>108</v>
      </c>
      <c r="M88" s="55">
        <v>932360</v>
      </c>
      <c r="N88" s="40">
        <v>1.7959459459459459</v>
      </c>
      <c r="O88" s="59">
        <v>385420</v>
      </c>
      <c r="P88" s="162">
        <f t="shared" si="27"/>
        <v>1317780</v>
      </c>
      <c r="Q88" s="55">
        <v>821520</v>
      </c>
      <c r="R88" s="40">
        <v>1.7959459459459459</v>
      </c>
      <c r="S88" s="59">
        <v>392428</v>
      </c>
      <c r="T88" s="162">
        <f t="shared" si="28"/>
        <v>1213948</v>
      </c>
      <c r="U88" s="122">
        <v>899760</v>
      </c>
      <c r="V88" s="40">
        <v>1.7959459459459459</v>
      </c>
      <c r="W88" s="41">
        <v>350382.20959999994</v>
      </c>
      <c r="X88" s="146">
        <f t="shared" si="29"/>
        <v>1250142.2095999999</v>
      </c>
      <c r="Y88" s="55">
        <v>971480</v>
      </c>
      <c r="Z88" s="40">
        <v>1.7959459459459459</v>
      </c>
      <c r="AA88" s="59">
        <v>378413</v>
      </c>
      <c r="AB88" s="162">
        <f t="shared" si="30"/>
        <v>1349893</v>
      </c>
      <c r="AC88" s="571">
        <v>346335.69775428798</v>
      </c>
      <c r="AD88" s="563">
        <v>1.7959459459459499</v>
      </c>
      <c r="AE88" s="570">
        <v>270574.76387053699</v>
      </c>
      <c r="AF88" s="570">
        <f t="shared" si="37"/>
        <v>616910.46162482491</v>
      </c>
      <c r="AG88" s="444">
        <f t="shared" si="24"/>
        <v>1136699.7437282708</v>
      </c>
    </row>
    <row r="89" spans="1:33" x14ac:dyDescent="0.25">
      <c r="A89" s="7">
        <v>75</v>
      </c>
      <c r="B89" s="13" t="s">
        <v>109</v>
      </c>
      <c r="C89" s="406" t="s">
        <v>593</v>
      </c>
      <c r="D89" s="407" t="s">
        <v>593</v>
      </c>
      <c r="E89" s="115">
        <v>3258975</v>
      </c>
      <c r="F89" s="190">
        <f t="shared" si="32"/>
        <v>3428441.7</v>
      </c>
      <c r="G89" s="115">
        <v>3154166.3640000001</v>
      </c>
      <c r="H89" s="412">
        <f t="shared" si="25"/>
        <v>3315028.8485639999</v>
      </c>
      <c r="I89" s="415">
        <f t="shared" si="26"/>
        <v>3371735.274282</v>
      </c>
      <c r="K89" s="120">
        <v>75</v>
      </c>
      <c r="L89" s="131" t="s">
        <v>109</v>
      </c>
      <c r="M89" s="55">
        <v>2972500</v>
      </c>
      <c r="N89" s="40">
        <v>5.0391891891891891</v>
      </c>
      <c r="O89" s="59">
        <v>1214583</v>
      </c>
      <c r="P89" s="162">
        <f t="shared" si="27"/>
        <v>4187083</v>
      </c>
      <c r="Q89" s="55">
        <v>2644500</v>
      </c>
      <c r="R89" s="40">
        <v>5.0391891891891891</v>
      </c>
      <c r="S89" s="59">
        <v>1280833</v>
      </c>
      <c r="T89" s="162">
        <f t="shared" si="28"/>
        <v>3925333</v>
      </c>
      <c r="U89" s="122">
        <v>3034000</v>
      </c>
      <c r="V89" s="40">
        <v>5.0391891891891891</v>
      </c>
      <c r="W89" s="41">
        <v>1104166.3640000001</v>
      </c>
      <c r="X89" s="146">
        <f t="shared" si="29"/>
        <v>4138166.3640000001</v>
      </c>
      <c r="Y89" s="55">
        <v>3034000</v>
      </c>
      <c r="Z89" s="40">
        <v>5.0391891891891891</v>
      </c>
      <c r="AA89" s="59">
        <v>1214583</v>
      </c>
      <c r="AB89" s="162">
        <f t="shared" si="30"/>
        <v>4248583</v>
      </c>
      <c r="AC89" s="571">
        <v>13673810.1658858</v>
      </c>
      <c r="AD89" s="563">
        <v>5.03918918918919</v>
      </c>
      <c r="AE89" s="570">
        <v>244517.52528837699</v>
      </c>
      <c r="AF89" s="570">
        <f t="shared" si="37"/>
        <v>13918327.691174177</v>
      </c>
      <c r="AG89" s="444">
        <f t="shared" si="24"/>
        <v>5631538.0549093634</v>
      </c>
    </row>
    <row r="90" spans="1:33" x14ac:dyDescent="0.25">
      <c r="A90" s="7">
        <v>76</v>
      </c>
      <c r="B90" s="13" t="s">
        <v>110</v>
      </c>
      <c r="C90" s="406" t="s">
        <v>593</v>
      </c>
      <c r="D90" s="407" t="s">
        <v>593</v>
      </c>
      <c r="E90" s="115">
        <v>257735</v>
      </c>
      <c r="F90" s="190">
        <f t="shared" si="32"/>
        <v>271137.21999999997</v>
      </c>
      <c r="G90" s="115">
        <v>249446.24239999999</v>
      </c>
      <c r="H90" s="412">
        <f t="shared" si="25"/>
        <v>262168.00076239998</v>
      </c>
      <c r="I90" s="415">
        <f t="shared" si="26"/>
        <v>266652.61038119998</v>
      </c>
      <c r="K90" s="120">
        <v>76</v>
      </c>
      <c r="L90" s="131" t="s">
        <v>110</v>
      </c>
      <c r="M90" s="55">
        <v>220320</v>
      </c>
      <c r="N90" s="40">
        <v>2.3364864864864865</v>
      </c>
      <c r="O90" s="59">
        <v>97940</v>
      </c>
      <c r="P90" s="162">
        <f t="shared" si="27"/>
        <v>318260</v>
      </c>
      <c r="Q90" s="55">
        <v>212220</v>
      </c>
      <c r="R90" s="40">
        <v>2.3364864864864865</v>
      </c>
      <c r="S90" s="59">
        <v>100563</v>
      </c>
      <c r="T90" s="162">
        <f t="shared" si="28"/>
        <v>312783</v>
      </c>
      <c r="U90" s="122">
        <v>230040</v>
      </c>
      <c r="V90" s="40">
        <v>2.3364864864864865</v>
      </c>
      <c r="W90" s="41">
        <v>87446.242399999988</v>
      </c>
      <c r="X90" s="146">
        <f t="shared" si="29"/>
        <v>317486.24239999999</v>
      </c>
      <c r="Y90" s="55">
        <v>239760</v>
      </c>
      <c r="Z90" s="40">
        <v>2.3364864864864865</v>
      </c>
      <c r="AA90" s="59">
        <v>94442</v>
      </c>
      <c r="AB90" s="162">
        <f t="shared" si="30"/>
        <v>334202</v>
      </c>
      <c r="AC90" s="571">
        <v>608771.28029155603</v>
      </c>
      <c r="AD90" s="563">
        <v>2.33648648648649</v>
      </c>
      <c r="AE90" s="570">
        <v>152167.59474359499</v>
      </c>
      <c r="AF90" s="570">
        <f t="shared" si="37"/>
        <v>760938.87503515102</v>
      </c>
      <c r="AG90" s="444">
        <f t="shared" si="24"/>
        <v>385053.78796939179</v>
      </c>
    </row>
    <row r="91" spans="1:33" x14ac:dyDescent="0.25">
      <c r="A91" s="7">
        <v>77</v>
      </c>
      <c r="B91" s="13" t="s">
        <v>60</v>
      </c>
      <c r="C91" s="406" t="s">
        <v>593</v>
      </c>
      <c r="D91" s="407" t="s">
        <v>593</v>
      </c>
      <c r="E91" s="115">
        <v>276545</v>
      </c>
      <c r="F91" s="190">
        <f t="shared" si="32"/>
        <v>290925.34000000003</v>
      </c>
      <c r="G91" s="115">
        <v>267651.31280000001</v>
      </c>
      <c r="H91" s="412">
        <f t="shared" si="25"/>
        <v>281301.52975280001</v>
      </c>
      <c r="I91" s="415">
        <f t="shared" si="26"/>
        <v>286113.43487640005</v>
      </c>
      <c r="K91" s="120">
        <v>77</v>
      </c>
      <c r="L91" s="131" t="s">
        <v>60</v>
      </c>
      <c r="M91" s="55">
        <v>241860</v>
      </c>
      <c r="N91" s="40">
        <v>1.7959459459459459</v>
      </c>
      <c r="O91" s="59">
        <v>103016</v>
      </c>
      <c r="P91" s="162">
        <f t="shared" si="27"/>
        <v>344876</v>
      </c>
      <c r="Q91" s="55">
        <v>217500</v>
      </c>
      <c r="R91" s="40">
        <v>1.7959459459459459</v>
      </c>
      <c r="S91" s="59">
        <v>104889</v>
      </c>
      <c r="T91" s="162">
        <f t="shared" si="28"/>
        <v>322389</v>
      </c>
      <c r="U91" s="122">
        <v>245340</v>
      </c>
      <c r="V91" s="40">
        <v>1.7959459459459459</v>
      </c>
      <c r="W91" s="41">
        <v>93651.312800000014</v>
      </c>
      <c r="X91" s="146">
        <f t="shared" si="29"/>
        <v>338991.31280000001</v>
      </c>
      <c r="Y91" s="55">
        <v>264480</v>
      </c>
      <c r="Z91" s="40">
        <v>1.7959459459459459</v>
      </c>
      <c r="AA91" s="59">
        <v>103953</v>
      </c>
      <c r="AB91" s="162">
        <f t="shared" si="30"/>
        <v>368433</v>
      </c>
      <c r="AC91" s="571">
        <v>536458.66964918899</v>
      </c>
      <c r="AD91" s="563">
        <v>1.7959459459459499</v>
      </c>
      <c r="AE91" s="570">
        <v>135813.172918083</v>
      </c>
      <c r="AF91" s="570">
        <f t="shared" si="37"/>
        <v>672271.84256727202</v>
      </c>
      <c r="AG91" s="444">
        <f t="shared" si="24"/>
        <v>388845.76504061202</v>
      </c>
    </row>
    <row r="92" spans="1:33" x14ac:dyDescent="0.25">
      <c r="A92" s="7">
        <v>78</v>
      </c>
      <c r="B92" s="13" t="s">
        <v>61</v>
      </c>
      <c r="C92" s="406" t="s">
        <v>593</v>
      </c>
      <c r="D92" s="407" t="s">
        <v>593</v>
      </c>
      <c r="E92" s="115">
        <v>354445</v>
      </c>
      <c r="F92" s="190">
        <f t="shared" si="32"/>
        <v>372876.14</v>
      </c>
      <c r="G92" s="115">
        <v>333933.32</v>
      </c>
      <c r="H92" s="412">
        <f t="shared" si="25"/>
        <v>350963.91931999999</v>
      </c>
      <c r="I92" s="415">
        <f t="shared" si="26"/>
        <v>361920.02966</v>
      </c>
      <c r="K92" s="120">
        <v>78</v>
      </c>
      <c r="L92" s="131" t="s">
        <v>61</v>
      </c>
      <c r="M92" s="55">
        <v>308140</v>
      </c>
      <c r="N92" s="40">
        <v>1.7959459459459459</v>
      </c>
      <c r="O92" s="59">
        <v>130965</v>
      </c>
      <c r="P92" s="162">
        <f t="shared" si="27"/>
        <v>439105</v>
      </c>
      <c r="Q92" s="55">
        <v>295120</v>
      </c>
      <c r="R92" s="40">
        <v>1.7959459459459459</v>
      </c>
      <c r="S92" s="59">
        <v>134473</v>
      </c>
      <c r="T92" s="162">
        <f t="shared" si="28"/>
        <v>429593</v>
      </c>
      <c r="U92" s="122">
        <v>310310</v>
      </c>
      <c r="V92" s="40">
        <v>1.7959459459459459</v>
      </c>
      <c r="W92" s="41">
        <v>116933.32</v>
      </c>
      <c r="X92" s="146">
        <f t="shared" si="29"/>
        <v>427243.32</v>
      </c>
      <c r="Y92" s="55">
        <v>316820</v>
      </c>
      <c r="Z92" s="40">
        <v>1.7959459459459459</v>
      </c>
      <c r="AA92" s="59">
        <v>128627</v>
      </c>
      <c r="AB92" s="162">
        <f t="shared" si="30"/>
        <v>445447</v>
      </c>
      <c r="AC92" s="571">
        <v>232694.29692866199</v>
      </c>
      <c r="AD92" s="563">
        <v>1.7959459459459499</v>
      </c>
      <c r="AE92" s="570">
        <v>270574.76387053699</v>
      </c>
      <c r="AF92" s="570">
        <f t="shared" si="37"/>
        <v>503269.06079919898</v>
      </c>
      <c r="AG92" s="444">
        <f t="shared" si="24"/>
        <v>434429.56840986648</v>
      </c>
    </row>
    <row r="93" spans="1:33" x14ac:dyDescent="0.25">
      <c r="A93" s="7">
        <v>79</v>
      </c>
      <c r="B93" s="13" t="s">
        <v>166</v>
      </c>
      <c r="C93" s="406" t="s">
        <v>593</v>
      </c>
      <c r="D93" s="407" t="s">
        <v>593</v>
      </c>
      <c r="E93" s="115">
        <v>402230</v>
      </c>
      <c r="F93" s="190">
        <f t="shared" si="32"/>
        <v>423145.96</v>
      </c>
      <c r="G93" s="115">
        <v>389294.28320000001</v>
      </c>
      <c r="H93" s="412">
        <f t="shared" si="25"/>
        <v>409148.29164319998</v>
      </c>
      <c r="I93" s="415">
        <f t="shared" si="26"/>
        <v>416147.12582159997</v>
      </c>
      <c r="K93" s="120">
        <v>79</v>
      </c>
      <c r="L93" s="131" t="s">
        <v>166</v>
      </c>
      <c r="M93" s="55">
        <v>361790</v>
      </c>
      <c r="N93" s="40">
        <v>1.7959459459459459</v>
      </c>
      <c r="O93" s="59">
        <v>152650</v>
      </c>
      <c r="P93" s="162">
        <f t="shared" si="27"/>
        <v>514440</v>
      </c>
      <c r="Q93" s="55">
        <v>346610</v>
      </c>
      <c r="R93" s="40">
        <v>1.7959459459459459</v>
      </c>
      <c r="S93" s="59">
        <v>158101</v>
      </c>
      <c r="T93" s="162">
        <f t="shared" si="28"/>
        <v>504711</v>
      </c>
      <c r="U93" s="122">
        <v>379500</v>
      </c>
      <c r="V93" s="40">
        <v>1.7959459459459459</v>
      </c>
      <c r="W93" s="41">
        <v>136294.28320000001</v>
      </c>
      <c r="X93" s="146">
        <f t="shared" si="29"/>
        <v>515794.28320000001</v>
      </c>
      <c r="Y93" s="55">
        <v>374440</v>
      </c>
      <c r="Z93" s="40">
        <v>1.7959459459459459</v>
      </c>
      <c r="AA93" s="59">
        <v>154013</v>
      </c>
      <c r="AB93" s="162">
        <f t="shared" si="30"/>
        <v>528453</v>
      </c>
      <c r="AC93" s="445" t="s">
        <v>593</v>
      </c>
      <c r="AD93" s="563">
        <v>1.7959459459459499</v>
      </c>
      <c r="AE93" s="570">
        <v>276864.80588618899</v>
      </c>
      <c r="AF93" s="570">
        <f t="shared" si="37"/>
        <v>276864.80588618899</v>
      </c>
      <c r="AG93" s="444">
        <f t="shared" si="24"/>
        <v>459401.7024846315</v>
      </c>
    </row>
    <row r="94" spans="1:33" x14ac:dyDescent="0.25">
      <c r="A94" s="7">
        <v>80</v>
      </c>
      <c r="B94" s="13" t="s">
        <v>63</v>
      </c>
      <c r="C94" s="406" t="s">
        <v>593</v>
      </c>
      <c r="D94" s="407" t="s">
        <v>593</v>
      </c>
      <c r="E94" s="115">
        <v>90535</v>
      </c>
      <c r="F94" s="190">
        <f t="shared" si="32"/>
        <v>95242.82</v>
      </c>
      <c r="G94" s="115">
        <v>87623.394400000005</v>
      </c>
      <c r="H94" s="412">
        <f t="shared" si="25"/>
        <v>92092.187514400008</v>
      </c>
      <c r="I94" s="415">
        <f t="shared" si="26"/>
        <v>93667.5037572</v>
      </c>
      <c r="K94" s="120">
        <v>80</v>
      </c>
      <c r="L94" s="131" t="s">
        <v>63</v>
      </c>
      <c r="M94" s="445" t="s">
        <v>593</v>
      </c>
      <c r="N94" s="40">
        <v>3.0810810810810811</v>
      </c>
      <c r="O94" s="59">
        <v>96386</v>
      </c>
      <c r="P94" s="162">
        <f>+O94</f>
        <v>96386</v>
      </c>
      <c r="Q94" s="445" t="s">
        <v>593</v>
      </c>
      <c r="R94" s="40">
        <v>3.0810810810810811</v>
      </c>
      <c r="S94" s="59">
        <v>99891</v>
      </c>
      <c r="T94" s="162">
        <f>+S94</f>
        <v>99891</v>
      </c>
      <c r="U94" s="445" t="s">
        <v>593</v>
      </c>
      <c r="V94" s="40">
        <v>3.0810810810810811</v>
      </c>
      <c r="W94" s="41">
        <v>87623.394400000005</v>
      </c>
      <c r="X94" s="146">
        <f>+W94</f>
        <v>87623.394400000005</v>
      </c>
      <c r="Y94" s="445" t="s">
        <v>593</v>
      </c>
      <c r="Z94" s="40">
        <v>3.0810810810810811</v>
      </c>
      <c r="AA94" s="59">
        <v>94633</v>
      </c>
      <c r="AB94" s="162">
        <f>+AA94</f>
        <v>94633</v>
      </c>
      <c r="AC94" s="445" t="s">
        <v>593</v>
      </c>
      <c r="AD94" s="563">
        <v>3.0810810810810798</v>
      </c>
      <c r="AE94" s="570">
        <v>340289.69217402302</v>
      </c>
      <c r="AF94" s="570">
        <f t="shared" si="37"/>
        <v>340289.69217402302</v>
      </c>
      <c r="AG94" s="444">
        <f t="shared" si="24"/>
        <v>135415.09838853715</v>
      </c>
    </row>
    <row r="95" spans="1:33" x14ac:dyDescent="0.25">
      <c r="A95" s="7">
        <v>81</v>
      </c>
      <c r="B95" s="13" t="s">
        <v>64</v>
      </c>
      <c r="C95" s="406" t="s">
        <v>593</v>
      </c>
      <c r="D95" s="407" t="s">
        <v>593</v>
      </c>
      <c r="E95" s="115">
        <v>251465</v>
      </c>
      <c r="F95" s="190">
        <f t="shared" si="32"/>
        <v>264541.18</v>
      </c>
      <c r="G95" s="115">
        <v>243377.88559999998</v>
      </c>
      <c r="H95" s="412">
        <f t="shared" si="25"/>
        <v>255790.15776559999</v>
      </c>
      <c r="I95" s="415">
        <f t="shared" si="26"/>
        <v>260165.66888279998</v>
      </c>
      <c r="K95" s="120">
        <v>81</v>
      </c>
      <c r="L95" s="131" t="s">
        <v>64</v>
      </c>
      <c r="M95" s="55">
        <v>219620</v>
      </c>
      <c r="N95" s="40">
        <v>3.9459459459459461</v>
      </c>
      <c r="O95" s="59">
        <v>93916</v>
      </c>
      <c r="P95" s="162">
        <f t="shared" si="27"/>
        <v>313536</v>
      </c>
      <c r="Q95" s="55">
        <v>211720</v>
      </c>
      <c r="R95" s="40">
        <v>3.9459459459459461</v>
      </c>
      <c r="S95" s="59">
        <v>98185</v>
      </c>
      <c r="T95" s="162">
        <f t="shared" si="28"/>
        <v>309905</v>
      </c>
      <c r="U95" s="122">
        <v>219620</v>
      </c>
      <c r="V95" s="40">
        <v>3.9459459459459461</v>
      </c>
      <c r="W95" s="41">
        <v>85377.88559999998</v>
      </c>
      <c r="X95" s="146">
        <f t="shared" si="29"/>
        <v>304997.88559999998</v>
      </c>
      <c r="Y95" s="55">
        <v>232260</v>
      </c>
      <c r="Z95" s="40">
        <v>3.9459459459459461</v>
      </c>
      <c r="AA95" s="59">
        <v>96477</v>
      </c>
      <c r="AB95" s="162">
        <f t="shared" si="30"/>
        <v>328737</v>
      </c>
      <c r="AC95" s="571">
        <v>783666.89672891004</v>
      </c>
      <c r="AD95" s="563">
        <v>3.9459459459459501</v>
      </c>
      <c r="AE95" s="570">
        <v>195025.429213845</v>
      </c>
      <c r="AF95" s="570">
        <f t="shared" si="37"/>
        <v>978692.32594275498</v>
      </c>
      <c r="AG95" s="444">
        <f t="shared" si="24"/>
        <v>416005.64673759247</v>
      </c>
    </row>
    <row r="96" spans="1:33" x14ac:dyDescent="0.25">
      <c r="A96" s="7">
        <v>82</v>
      </c>
      <c r="B96" s="13" t="s">
        <v>5</v>
      </c>
      <c r="C96" s="406" t="s">
        <v>593</v>
      </c>
      <c r="D96" s="407" t="s">
        <v>593</v>
      </c>
      <c r="E96" s="115">
        <v>62890</v>
      </c>
      <c r="F96" s="190">
        <f t="shared" si="32"/>
        <v>66160.28</v>
      </c>
      <c r="G96" s="115">
        <v>60867.457600000002</v>
      </c>
      <c r="H96" s="412">
        <f t="shared" si="25"/>
        <v>63971.697937600002</v>
      </c>
      <c r="I96" s="415">
        <f t="shared" si="26"/>
        <v>65065.988968799997</v>
      </c>
      <c r="K96" s="120">
        <v>82</v>
      </c>
      <c r="L96" s="131" t="s">
        <v>5</v>
      </c>
      <c r="M96" s="445" t="s">
        <v>593</v>
      </c>
      <c r="N96" s="40">
        <v>0.70270270270270274</v>
      </c>
      <c r="O96" s="59">
        <v>66954</v>
      </c>
      <c r="P96" s="162">
        <f>+O96</f>
        <v>66954</v>
      </c>
      <c r="Q96" s="445" t="s">
        <v>593</v>
      </c>
      <c r="R96" s="40">
        <v>0.70270270270270274</v>
      </c>
      <c r="S96" s="59">
        <v>69389</v>
      </c>
      <c r="T96" s="162">
        <f>+S96</f>
        <v>69389</v>
      </c>
      <c r="U96" s="445" t="s">
        <v>593</v>
      </c>
      <c r="V96" s="40">
        <v>0.70270270270270274</v>
      </c>
      <c r="W96" s="41">
        <v>60867.457600000002</v>
      </c>
      <c r="X96" s="146">
        <f>+W96</f>
        <v>60867.457600000002</v>
      </c>
      <c r="Y96" s="445" t="s">
        <v>593</v>
      </c>
      <c r="Z96" s="40">
        <v>0.70270270270270274</v>
      </c>
      <c r="AA96" s="59">
        <v>67563</v>
      </c>
      <c r="AB96" s="162">
        <f>+AA96</f>
        <v>67563</v>
      </c>
      <c r="AC96" s="445" t="s">
        <v>593</v>
      </c>
      <c r="AD96" s="563">
        <v>0.70270270270270296</v>
      </c>
      <c r="AE96" s="570">
        <v>103524.751421956</v>
      </c>
      <c r="AF96" s="570">
        <f t="shared" si="37"/>
        <v>103524.751421956</v>
      </c>
      <c r="AG96" s="444">
        <f t="shared" si="24"/>
        <v>72227.366331792669</v>
      </c>
    </row>
    <row r="97" spans="1:33" x14ac:dyDescent="0.25">
      <c r="A97" s="7">
        <v>83</v>
      </c>
      <c r="B97" s="18" t="s">
        <v>65</v>
      </c>
      <c r="C97" s="406" t="s">
        <v>593</v>
      </c>
      <c r="D97" s="407" t="s">
        <v>593</v>
      </c>
      <c r="E97" s="115">
        <v>159600</v>
      </c>
      <c r="F97" s="190">
        <f t="shared" si="32"/>
        <v>167899.2</v>
      </c>
      <c r="G97" s="115">
        <v>154467.26400000002</v>
      </c>
      <c r="H97" s="412">
        <f t="shared" si="25"/>
        <v>162345.09446400002</v>
      </c>
      <c r="I97" s="415">
        <f t="shared" si="26"/>
        <v>165122.14723200002</v>
      </c>
      <c r="K97" s="120">
        <v>83</v>
      </c>
      <c r="L97" s="353" t="s">
        <v>65</v>
      </c>
      <c r="M97" s="55">
        <v>137000</v>
      </c>
      <c r="N97" s="40">
        <v>1.7959459459459459</v>
      </c>
      <c r="O97" s="59">
        <v>60459</v>
      </c>
      <c r="P97" s="162">
        <f t="shared" si="27"/>
        <v>197459</v>
      </c>
      <c r="Q97" s="55">
        <v>127000</v>
      </c>
      <c r="R97" s="40">
        <v>1.7959459459459459</v>
      </c>
      <c r="S97" s="59">
        <v>62637</v>
      </c>
      <c r="T97" s="162">
        <f t="shared" si="28"/>
        <v>189637</v>
      </c>
      <c r="U97" s="122">
        <v>142000</v>
      </c>
      <c r="V97" s="40">
        <v>1.7959459459459459</v>
      </c>
      <c r="W97" s="41">
        <v>54467.264000000025</v>
      </c>
      <c r="X97" s="146">
        <f t="shared" si="29"/>
        <v>196467.26400000002</v>
      </c>
      <c r="Y97" s="55">
        <v>147000</v>
      </c>
      <c r="Z97" s="40">
        <v>1.7959459459459459</v>
      </c>
      <c r="AA97" s="59">
        <v>60459</v>
      </c>
      <c r="AB97" s="162">
        <f t="shared" si="30"/>
        <v>207459</v>
      </c>
      <c r="AC97" s="571">
        <v>211892.76606833201</v>
      </c>
      <c r="AD97" s="563">
        <v>1.7959459459459499</v>
      </c>
      <c r="AE97" s="570">
        <v>52350.966727834697</v>
      </c>
      <c r="AF97" s="570">
        <f t="shared" si="37"/>
        <v>264243.73279616673</v>
      </c>
      <c r="AG97" s="444">
        <f t="shared" si="24"/>
        <v>203398.02400469445</v>
      </c>
    </row>
    <row r="98" spans="1:33" x14ac:dyDescent="0.25">
      <c r="A98" s="7">
        <v>84</v>
      </c>
      <c r="B98" s="18" t="s">
        <v>66</v>
      </c>
      <c r="C98" s="406" t="s">
        <v>593</v>
      </c>
      <c r="D98" s="407" t="s">
        <v>593</v>
      </c>
      <c r="E98" s="115">
        <v>173470</v>
      </c>
      <c r="F98" s="190">
        <f t="shared" si="32"/>
        <v>182490.44</v>
      </c>
      <c r="G98" s="115">
        <v>167891.20480000001</v>
      </c>
      <c r="H98" s="412">
        <f t="shared" si="25"/>
        <v>176453.65624480002</v>
      </c>
      <c r="I98" s="415">
        <f t="shared" si="26"/>
        <v>179472.04812240001</v>
      </c>
      <c r="K98" s="120">
        <v>84</v>
      </c>
      <c r="L98" s="353" t="s">
        <v>66</v>
      </c>
      <c r="M98" s="55">
        <v>155870</v>
      </c>
      <c r="N98" s="40">
        <v>1.7675675675675675</v>
      </c>
      <c r="O98" s="59">
        <v>65369</v>
      </c>
      <c r="P98" s="162">
        <f t="shared" si="27"/>
        <v>221239</v>
      </c>
      <c r="Q98" s="55">
        <v>141700</v>
      </c>
      <c r="R98" s="40">
        <v>1.7675675675675675</v>
      </c>
      <c r="S98" s="59">
        <v>67725</v>
      </c>
      <c r="T98" s="162">
        <f t="shared" si="28"/>
        <v>209425</v>
      </c>
      <c r="U98" s="122">
        <v>152600</v>
      </c>
      <c r="V98" s="40">
        <v>1.7675675675675675</v>
      </c>
      <c r="W98" s="41">
        <v>58891.204800000007</v>
      </c>
      <c r="X98" s="146">
        <f t="shared" si="29"/>
        <v>211491.20480000001</v>
      </c>
      <c r="Y98" s="55">
        <v>158050</v>
      </c>
      <c r="Z98" s="40">
        <v>1.7675675675675675</v>
      </c>
      <c r="AA98" s="59">
        <v>64191</v>
      </c>
      <c r="AB98" s="162">
        <f t="shared" si="30"/>
        <v>222241</v>
      </c>
      <c r="AC98" s="571">
        <v>798802.09430521901</v>
      </c>
      <c r="AD98" s="563">
        <v>1.7675675675675699</v>
      </c>
      <c r="AE98" s="570">
        <v>198901.72148199999</v>
      </c>
      <c r="AF98" s="570">
        <f t="shared" si="37"/>
        <v>997703.81578721898</v>
      </c>
      <c r="AG98" s="444">
        <f t="shared" si="24"/>
        <v>340262.01145160315</v>
      </c>
    </row>
    <row r="99" spans="1:33" x14ac:dyDescent="0.25">
      <c r="A99" s="7">
        <v>85</v>
      </c>
      <c r="B99" s="18" t="s">
        <v>67</v>
      </c>
      <c r="C99" s="406" t="s">
        <v>593</v>
      </c>
      <c r="D99" s="407" t="s">
        <v>593</v>
      </c>
      <c r="E99" s="115">
        <v>127015</v>
      </c>
      <c r="F99" s="190">
        <f t="shared" si="32"/>
        <v>133619.78</v>
      </c>
      <c r="G99" s="115">
        <v>122930.1976</v>
      </c>
      <c r="H99" s="412">
        <f t="shared" si="25"/>
        <v>129199.6376776</v>
      </c>
      <c r="I99" s="415">
        <f t="shared" si="26"/>
        <v>131409.7088388</v>
      </c>
      <c r="K99" s="120">
        <v>85</v>
      </c>
      <c r="L99" s="353" t="s">
        <v>67</v>
      </c>
      <c r="M99" s="55">
        <v>112000</v>
      </c>
      <c r="N99" s="40">
        <v>1.7959459459459459</v>
      </c>
      <c r="O99" s="59">
        <v>47653</v>
      </c>
      <c r="P99" s="162">
        <f t="shared" si="27"/>
        <v>159653</v>
      </c>
      <c r="Q99" s="55">
        <v>105600</v>
      </c>
      <c r="R99" s="40">
        <v>1.7959459459459459</v>
      </c>
      <c r="S99" s="59">
        <v>49799</v>
      </c>
      <c r="T99" s="162">
        <f t="shared" si="28"/>
        <v>155399</v>
      </c>
      <c r="U99" s="122">
        <v>119200</v>
      </c>
      <c r="V99" s="40">
        <v>1.7959459459459459</v>
      </c>
      <c r="W99" s="41">
        <v>42930.1976</v>
      </c>
      <c r="X99" s="146">
        <f t="shared" si="29"/>
        <v>162130.19760000001</v>
      </c>
      <c r="Y99" s="55">
        <v>119200</v>
      </c>
      <c r="Z99" s="40">
        <v>1.7959459459459459</v>
      </c>
      <c r="AA99" s="59">
        <v>48940</v>
      </c>
      <c r="AB99" s="162">
        <f t="shared" si="30"/>
        <v>168140</v>
      </c>
      <c r="AC99" s="571">
        <v>334656.03529839701</v>
      </c>
      <c r="AD99" s="563">
        <v>1.7959459459459499</v>
      </c>
      <c r="AE99" s="570">
        <v>83916.262117537801</v>
      </c>
      <c r="AF99" s="570">
        <f t="shared" si="37"/>
        <v>418572.29741593479</v>
      </c>
      <c r="AG99" s="444">
        <f t="shared" si="24"/>
        <v>199217.36730912246</v>
      </c>
    </row>
    <row r="100" spans="1:33" x14ac:dyDescent="0.25">
      <c r="A100" s="7">
        <v>86</v>
      </c>
      <c r="B100" s="18" t="s">
        <v>111</v>
      </c>
      <c r="C100" s="406" t="s">
        <v>593</v>
      </c>
      <c r="D100" s="407" t="s">
        <v>593</v>
      </c>
      <c r="E100" s="115">
        <v>700150</v>
      </c>
      <c r="F100" s="190">
        <f t="shared" si="32"/>
        <v>736557.8</v>
      </c>
      <c r="G100" s="115">
        <v>677633.17600000009</v>
      </c>
      <c r="H100" s="412">
        <f t="shared" si="25"/>
        <v>712192.46797600004</v>
      </c>
      <c r="I100" s="415">
        <f t="shared" si="26"/>
        <v>724375.13398799999</v>
      </c>
      <c r="K100" s="120">
        <v>86</v>
      </c>
      <c r="L100" s="353" t="s">
        <v>111</v>
      </c>
      <c r="M100" s="55">
        <v>607200</v>
      </c>
      <c r="N100" s="40">
        <v>5.0378378378378379</v>
      </c>
      <c r="O100" s="59">
        <v>263773</v>
      </c>
      <c r="P100" s="162">
        <f t="shared" si="27"/>
        <v>870973</v>
      </c>
      <c r="Q100" s="55">
        <v>580800</v>
      </c>
      <c r="R100" s="40">
        <v>5.0378378378378379</v>
      </c>
      <c r="S100" s="59">
        <v>273278</v>
      </c>
      <c r="T100" s="162">
        <f t="shared" si="28"/>
        <v>854078</v>
      </c>
      <c r="U100" s="122">
        <v>655600</v>
      </c>
      <c r="V100" s="40">
        <v>5.0378378378378379</v>
      </c>
      <c r="W100" s="41">
        <v>237633.17600000009</v>
      </c>
      <c r="X100" s="146">
        <f t="shared" si="29"/>
        <v>893233.17600000009</v>
      </c>
      <c r="Y100" s="55">
        <v>651200</v>
      </c>
      <c r="Z100" s="40">
        <v>5.0378378378378379</v>
      </c>
      <c r="AA100" s="59">
        <v>261396</v>
      </c>
      <c r="AB100" s="162">
        <f t="shared" si="30"/>
        <v>912596</v>
      </c>
      <c r="AC100" s="571">
        <v>808892.22602275899</v>
      </c>
      <c r="AD100" s="563">
        <v>5.0378378378378397</v>
      </c>
      <c r="AE100" s="570">
        <v>201432.66285448201</v>
      </c>
      <c r="AF100" s="570">
        <f t="shared" si="37"/>
        <v>1010324.8888772409</v>
      </c>
      <c r="AG100" s="444">
        <f t="shared" si="24"/>
        <v>877596.69981087337</v>
      </c>
    </row>
    <row r="101" spans="1:33" x14ac:dyDescent="0.25">
      <c r="A101" s="7">
        <v>87</v>
      </c>
      <c r="B101" s="18" t="s">
        <v>519</v>
      </c>
      <c r="C101" s="406" t="s">
        <v>593</v>
      </c>
      <c r="D101" s="407" t="s">
        <v>593</v>
      </c>
      <c r="E101" s="115">
        <v>113050</v>
      </c>
      <c r="F101" s="190">
        <f t="shared" si="32"/>
        <v>118928.6</v>
      </c>
      <c r="G101" s="115">
        <v>109414.31200000001</v>
      </c>
      <c r="H101" s="412">
        <f t="shared" si="25"/>
        <v>114994.44191200001</v>
      </c>
      <c r="I101" s="415">
        <f t="shared" si="26"/>
        <v>116961.52095600001</v>
      </c>
      <c r="K101" s="120">
        <v>87</v>
      </c>
      <c r="L101" s="353" t="s">
        <v>519</v>
      </c>
      <c r="M101" s="55">
        <v>97270</v>
      </c>
      <c r="N101" s="40">
        <v>0.2583783783783784</v>
      </c>
      <c r="O101" s="59">
        <v>43024</v>
      </c>
      <c r="P101" s="162">
        <f t="shared" si="27"/>
        <v>140294</v>
      </c>
      <c r="Q101" s="55">
        <v>94430</v>
      </c>
      <c r="R101" s="40">
        <v>0.2583783783783784</v>
      </c>
      <c r="S101" s="59">
        <v>43408</v>
      </c>
      <c r="T101" s="162">
        <f t="shared" si="28"/>
        <v>137838</v>
      </c>
      <c r="U101" s="122">
        <v>98690</v>
      </c>
      <c r="V101" s="40">
        <v>0.2583783783783784</v>
      </c>
      <c r="W101" s="41">
        <v>38414.312000000005</v>
      </c>
      <c r="X101" s="146">
        <f t="shared" si="29"/>
        <v>137104.31200000001</v>
      </c>
      <c r="Y101" s="55">
        <v>102950</v>
      </c>
      <c r="Z101" s="40">
        <v>0.2583783783783784</v>
      </c>
      <c r="AA101" s="59">
        <v>41872</v>
      </c>
      <c r="AB101" s="162">
        <f t="shared" si="30"/>
        <v>144822</v>
      </c>
      <c r="AC101" s="571">
        <v>146306.90990432401</v>
      </c>
      <c r="AD101" s="563">
        <v>0.25837837837837802</v>
      </c>
      <c r="AE101" s="570">
        <v>43807.988540317798</v>
      </c>
      <c r="AF101" s="570">
        <f t="shared" si="37"/>
        <v>190114.89844464182</v>
      </c>
      <c r="AG101" s="444">
        <f t="shared" si="24"/>
        <v>144522.4552334403</v>
      </c>
    </row>
    <row r="102" spans="1:33" x14ac:dyDescent="0.25">
      <c r="A102" s="7">
        <v>88</v>
      </c>
      <c r="B102" s="18" t="s">
        <v>114</v>
      </c>
      <c r="C102" s="406" t="s">
        <v>593</v>
      </c>
      <c r="D102" s="407" t="s">
        <v>593</v>
      </c>
      <c r="E102" s="115">
        <v>65360</v>
      </c>
      <c r="F102" s="190">
        <f t="shared" si="32"/>
        <v>68758.720000000001</v>
      </c>
      <c r="G102" s="115">
        <v>63258.022400000002</v>
      </c>
      <c r="H102" s="412">
        <f t="shared" si="25"/>
        <v>66484.181542400009</v>
      </c>
      <c r="I102" s="415">
        <f t="shared" si="26"/>
        <v>67621.450771200005</v>
      </c>
      <c r="K102" s="120">
        <v>88</v>
      </c>
      <c r="L102" s="353" t="s">
        <v>114</v>
      </c>
      <c r="M102" s="55">
        <v>58220</v>
      </c>
      <c r="N102" s="40">
        <v>0.85</v>
      </c>
      <c r="O102" s="59">
        <v>24484</v>
      </c>
      <c r="P102" s="162">
        <f t="shared" si="27"/>
        <v>82704</v>
      </c>
      <c r="Q102" s="55">
        <v>55350</v>
      </c>
      <c r="R102" s="40">
        <v>0.85</v>
      </c>
      <c r="S102" s="59">
        <v>25597</v>
      </c>
      <c r="T102" s="162">
        <f t="shared" si="28"/>
        <v>80947</v>
      </c>
      <c r="U102" s="122">
        <v>61500</v>
      </c>
      <c r="V102" s="40">
        <v>0.85</v>
      </c>
      <c r="W102" s="41">
        <v>22258.022400000002</v>
      </c>
      <c r="X102" s="146">
        <f t="shared" si="29"/>
        <v>83758.022400000002</v>
      </c>
      <c r="Y102" s="55">
        <v>59860</v>
      </c>
      <c r="Z102" s="40">
        <v>0.85</v>
      </c>
      <c r="AA102" s="59">
        <v>24261</v>
      </c>
      <c r="AB102" s="162">
        <f t="shared" si="30"/>
        <v>84121</v>
      </c>
      <c r="AC102" s="571">
        <v>90811.185457856496</v>
      </c>
      <c r="AD102" s="563">
        <v>0.85</v>
      </c>
      <c r="AE102" s="570">
        <v>21180.868163735198</v>
      </c>
      <c r="AF102" s="570">
        <f t="shared" si="37"/>
        <v>111992.05362159169</v>
      </c>
      <c r="AG102" s="444">
        <f t="shared" si="24"/>
        <v>85190.587798798617</v>
      </c>
    </row>
    <row r="103" spans="1:33" x14ac:dyDescent="0.25">
      <c r="A103" s="7">
        <v>89</v>
      </c>
      <c r="B103" s="13" t="s">
        <v>105</v>
      </c>
      <c r="C103" s="406" t="s">
        <v>593</v>
      </c>
      <c r="D103" s="407" t="s">
        <v>593</v>
      </c>
      <c r="E103" s="115">
        <v>331835</v>
      </c>
      <c r="F103" s="190">
        <f t="shared" si="32"/>
        <v>349090.42</v>
      </c>
      <c r="G103" s="115">
        <v>321163.18640000001</v>
      </c>
      <c r="H103" s="412">
        <f t="shared" si="25"/>
        <v>337542.50890640001</v>
      </c>
      <c r="I103" s="415">
        <f t="shared" si="26"/>
        <v>343316.46445319999</v>
      </c>
      <c r="K103" s="120">
        <v>89</v>
      </c>
      <c r="L103" s="131" t="s">
        <v>105</v>
      </c>
      <c r="M103" s="55">
        <v>286330</v>
      </c>
      <c r="N103" s="40">
        <v>0.2583783783783784</v>
      </c>
      <c r="O103" s="59">
        <v>124501</v>
      </c>
      <c r="P103" s="162">
        <f t="shared" si="27"/>
        <v>410831</v>
      </c>
      <c r="Q103" s="55">
        <v>286330</v>
      </c>
      <c r="R103" s="40">
        <v>0.2583783783783784</v>
      </c>
      <c r="S103" s="59">
        <v>125623</v>
      </c>
      <c r="T103" s="162">
        <f t="shared" si="28"/>
        <v>411953</v>
      </c>
      <c r="U103" s="122">
        <v>309320</v>
      </c>
      <c r="V103" s="40">
        <v>0.2583783783783784</v>
      </c>
      <c r="W103" s="41">
        <v>112163.18640000001</v>
      </c>
      <c r="X103" s="146">
        <f t="shared" si="29"/>
        <v>421483.18640000001</v>
      </c>
      <c r="Y103" s="55">
        <v>305140</v>
      </c>
      <c r="Z103" s="40">
        <v>0.2583783783783784</v>
      </c>
      <c r="AA103" s="59">
        <v>125623</v>
      </c>
      <c r="AB103" s="162">
        <f t="shared" si="30"/>
        <v>430763</v>
      </c>
      <c r="AC103" s="445" t="s">
        <v>593</v>
      </c>
      <c r="AD103" s="563">
        <v>0.25837837837837802</v>
      </c>
      <c r="AE103" s="570">
        <v>82436.376132298596</v>
      </c>
      <c r="AF103" s="570">
        <f t="shared" si="37"/>
        <v>82436.376132298596</v>
      </c>
      <c r="AG103" s="444">
        <f t="shared" si="24"/>
        <v>350130.50449758308</v>
      </c>
    </row>
    <row r="104" spans="1:33" x14ac:dyDescent="0.25">
      <c r="A104" s="7">
        <v>90</v>
      </c>
      <c r="B104" s="13" t="s">
        <v>106</v>
      </c>
      <c r="C104" s="406" t="s">
        <v>593</v>
      </c>
      <c r="D104" s="407" t="s">
        <v>593</v>
      </c>
      <c r="E104" s="115">
        <v>222490</v>
      </c>
      <c r="F104" s="190">
        <f t="shared" si="32"/>
        <v>234059.48</v>
      </c>
      <c r="G104" s="115">
        <v>215334.72160000002</v>
      </c>
      <c r="H104" s="412">
        <f t="shared" si="25"/>
        <v>226316.79240160002</v>
      </c>
      <c r="I104" s="415">
        <f t="shared" si="26"/>
        <v>230188.13620080001</v>
      </c>
      <c r="K104" s="120">
        <v>90</v>
      </c>
      <c r="L104" s="131" t="s">
        <v>106</v>
      </c>
      <c r="M104" s="55">
        <v>191800</v>
      </c>
      <c r="N104" s="40">
        <v>0.69324324324324327</v>
      </c>
      <c r="O104" s="59">
        <v>82868</v>
      </c>
      <c r="P104" s="162">
        <f t="shared" si="27"/>
        <v>274668</v>
      </c>
      <c r="Q104" s="55">
        <v>183400</v>
      </c>
      <c r="R104" s="40">
        <v>0.69324324324324327</v>
      </c>
      <c r="S104" s="59">
        <v>85882</v>
      </c>
      <c r="T104" s="162">
        <f t="shared" si="28"/>
        <v>269282</v>
      </c>
      <c r="U104" s="122">
        <v>210000</v>
      </c>
      <c r="V104" s="40">
        <v>0.69324324324324327</v>
      </c>
      <c r="W104" s="41">
        <v>75334.721600000019</v>
      </c>
      <c r="X104" s="146">
        <f t="shared" si="29"/>
        <v>285334.72160000005</v>
      </c>
      <c r="Y104" s="55">
        <v>207200</v>
      </c>
      <c r="Z104" s="40">
        <v>0.69324324324324327</v>
      </c>
      <c r="AA104" s="59">
        <v>82868</v>
      </c>
      <c r="AB104" s="162">
        <f t="shared" si="30"/>
        <v>290068</v>
      </c>
      <c r="AC104" s="571">
        <v>560002.31032344804</v>
      </c>
      <c r="AD104" s="563">
        <v>0.69324324324324305</v>
      </c>
      <c r="AE104" s="570">
        <v>139588.56386906299</v>
      </c>
      <c r="AF104" s="570">
        <f t="shared" si="37"/>
        <v>699590.87419251096</v>
      </c>
      <c r="AG104" s="444">
        <f t="shared" si="24"/>
        <v>341521.95533221849</v>
      </c>
    </row>
    <row r="105" spans="1:33" x14ac:dyDescent="0.25">
      <c r="A105" s="7">
        <v>91</v>
      </c>
      <c r="B105" s="13" t="s">
        <v>220</v>
      </c>
      <c r="C105" s="406" t="s">
        <v>593</v>
      </c>
      <c r="D105" s="407" t="s">
        <v>593</v>
      </c>
      <c r="E105" s="115">
        <v>593275</v>
      </c>
      <c r="F105" s="190">
        <f t="shared" si="32"/>
        <v>624125.30000000005</v>
      </c>
      <c r="G105" s="115">
        <v>574195.27600000007</v>
      </c>
      <c r="H105" s="412">
        <f t="shared" si="25"/>
        <v>603479.2350760001</v>
      </c>
      <c r="I105" s="415">
        <f t="shared" si="26"/>
        <v>613802.26753800013</v>
      </c>
      <c r="K105" s="120">
        <v>91</v>
      </c>
      <c r="L105" s="131" t="s">
        <v>220</v>
      </c>
      <c r="M105" s="55">
        <v>511010</v>
      </c>
      <c r="N105" s="40">
        <v>5.0405405405405403</v>
      </c>
      <c r="O105" s="59">
        <v>221315</v>
      </c>
      <c r="P105" s="162">
        <f t="shared" si="27"/>
        <v>732325</v>
      </c>
      <c r="Q105" s="55">
        <v>477440</v>
      </c>
      <c r="R105" s="40">
        <v>5.0405405405405403</v>
      </c>
      <c r="S105" s="59">
        <v>229363</v>
      </c>
      <c r="T105" s="162">
        <f t="shared" si="28"/>
        <v>706803</v>
      </c>
      <c r="U105" s="122">
        <v>518470</v>
      </c>
      <c r="V105" s="40">
        <v>5.0405405405405403</v>
      </c>
      <c r="W105" s="41">
        <v>201195.27600000007</v>
      </c>
      <c r="X105" s="146">
        <f t="shared" si="29"/>
        <v>719665.27600000007</v>
      </c>
      <c r="Y105" s="55">
        <v>548310</v>
      </c>
      <c r="Z105" s="40">
        <v>5.0405405405405403</v>
      </c>
      <c r="AA105" s="59">
        <v>217291</v>
      </c>
      <c r="AB105" s="162">
        <f t="shared" si="30"/>
        <v>765601</v>
      </c>
      <c r="AC105" s="571">
        <v>485064.002456986</v>
      </c>
      <c r="AD105" s="563">
        <v>5.0405405405405403</v>
      </c>
      <c r="AE105" s="570">
        <v>186951.750946963</v>
      </c>
      <c r="AF105" s="570">
        <f t="shared" si="37"/>
        <v>672015.75340394897</v>
      </c>
      <c r="AG105" s="444">
        <f t="shared" si="24"/>
        <v>701702.0494903248</v>
      </c>
    </row>
    <row r="106" spans="1:33" x14ac:dyDescent="0.25">
      <c r="A106" s="7">
        <v>92</v>
      </c>
      <c r="B106" s="18" t="s">
        <v>221</v>
      </c>
      <c r="C106" s="406" t="s">
        <v>593</v>
      </c>
      <c r="D106" s="407" t="s">
        <v>593</v>
      </c>
      <c r="E106" s="115">
        <v>757910</v>
      </c>
      <c r="F106" s="190">
        <f t="shared" si="32"/>
        <v>797321.32000000007</v>
      </c>
      <c r="G106" s="115">
        <v>733535.61440000008</v>
      </c>
      <c r="H106" s="412">
        <f t="shared" si="25"/>
        <v>770945.93073440006</v>
      </c>
      <c r="I106" s="415">
        <f t="shared" si="26"/>
        <v>784133.6253672</v>
      </c>
      <c r="K106" s="120">
        <v>92</v>
      </c>
      <c r="L106" s="353" t="s">
        <v>221</v>
      </c>
      <c r="M106" s="55">
        <v>658260</v>
      </c>
      <c r="N106" s="40">
        <v>2.3364864864864865</v>
      </c>
      <c r="O106" s="59">
        <v>287320</v>
      </c>
      <c r="P106" s="162">
        <f t="shared" si="27"/>
        <v>945580</v>
      </c>
      <c r="Q106" s="55">
        <v>648720</v>
      </c>
      <c r="R106" s="40">
        <v>2.3364864864864865</v>
      </c>
      <c r="S106" s="59">
        <v>289885</v>
      </c>
      <c r="T106" s="162">
        <f t="shared" si="28"/>
        <v>938605</v>
      </c>
      <c r="U106" s="122">
        <v>663030</v>
      </c>
      <c r="V106" s="40">
        <v>2.3364864864864865</v>
      </c>
      <c r="W106" s="41">
        <v>256535.61440000008</v>
      </c>
      <c r="X106" s="146">
        <f t="shared" si="29"/>
        <v>919565.61440000008</v>
      </c>
      <c r="Y106" s="55">
        <v>705960</v>
      </c>
      <c r="Z106" s="40">
        <v>2.3364864864864865</v>
      </c>
      <c r="AA106" s="59">
        <v>287320</v>
      </c>
      <c r="AB106" s="162">
        <f t="shared" si="30"/>
        <v>993280</v>
      </c>
      <c r="AC106" s="445" t="s">
        <v>593</v>
      </c>
      <c r="AD106" s="563">
        <v>2.33648648648649</v>
      </c>
      <c r="AE106" s="570">
        <v>200818.846508332</v>
      </c>
      <c r="AF106" s="570">
        <f t="shared" si="37"/>
        <v>200818.846508332</v>
      </c>
      <c r="AG106" s="444">
        <f t="shared" si="24"/>
        <v>796997.18104592199</v>
      </c>
    </row>
    <row r="107" spans="1:33" x14ac:dyDescent="0.25">
      <c r="A107" s="7">
        <v>93</v>
      </c>
      <c r="B107" s="18" t="s">
        <v>222</v>
      </c>
      <c r="C107" s="406" t="s">
        <v>593</v>
      </c>
      <c r="D107" s="407" t="s">
        <v>593</v>
      </c>
      <c r="E107" s="115">
        <v>555560</v>
      </c>
      <c r="F107" s="190">
        <f t="shared" si="32"/>
        <v>584449.12</v>
      </c>
      <c r="G107" s="115">
        <v>537693.19039999996</v>
      </c>
      <c r="H107" s="412">
        <f t="shared" si="25"/>
        <v>565115.54311039997</v>
      </c>
      <c r="I107" s="415">
        <f t="shared" si="26"/>
        <v>574782.33155520004</v>
      </c>
      <c r="K107" s="120">
        <v>93</v>
      </c>
      <c r="L107" s="353" t="s">
        <v>222</v>
      </c>
      <c r="M107" s="55">
        <v>493500</v>
      </c>
      <c r="N107" s="40">
        <v>5.0378378378378379</v>
      </c>
      <c r="O107" s="59">
        <v>208339</v>
      </c>
      <c r="P107" s="162">
        <f t="shared" si="27"/>
        <v>701839</v>
      </c>
      <c r="Q107" s="55">
        <v>472500</v>
      </c>
      <c r="R107" s="40">
        <v>5.0378378378378379</v>
      </c>
      <c r="S107" s="59">
        <v>210216</v>
      </c>
      <c r="T107" s="162">
        <f t="shared" si="28"/>
        <v>682716</v>
      </c>
      <c r="U107" s="122">
        <v>525000</v>
      </c>
      <c r="V107" s="40">
        <v>5.0378378378378379</v>
      </c>
      <c r="W107" s="41">
        <v>187693.19039999996</v>
      </c>
      <c r="X107" s="146">
        <f t="shared" si="29"/>
        <v>712693.19039999996</v>
      </c>
      <c r="Y107" s="55">
        <v>528500</v>
      </c>
      <c r="Z107" s="40">
        <v>5.0378378378378379</v>
      </c>
      <c r="AA107" s="59">
        <v>206463</v>
      </c>
      <c r="AB107" s="162">
        <f t="shared" si="30"/>
        <v>734963</v>
      </c>
      <c r="AC107" s="571">
        <v>269070.17913439003</v>
      </c>
      <c r="AD107" s="563">
        <v>5.0378378378378397</v>
      </c>
      <c r="AE107" s="570">
        <v>37510.064659953503</v>
      </c>
      <c r="AF107" s="570">
        <f t="shared" si="37"/>
        <v>306580.24379434355</v>
      </c>
      <c r="AG107" s="444">
        <f t="shared" si="24"/>
        <v>618928.9609582572</v>
      </c>
    </row>
    <row r="108" spans="1:33" s="37" customFormat="1" x14ac:dyDescent="0.25">
      <c r="A108" s="661" t="s">
        <v>70</v>
      </c>
      <c r="B108" s="662"/>
      <c r="C108" s="180"/>
      <c r="D108" s="180"/>
      <c r="E108" s="180"/>
      <c r="F108" s="180"/>
      <c r="H108" s="411"/>
      <c r="I108" s="414"/>
      <c r="K108" s="180" t="s">
        <v>70</v>
      </c>
      <c r="L108" s="180"/>
      <c r="M108" s="349"/>
      <c r="N108" s="180"/>
      <c r="O108" s="349"/>
      <c r="P108" s="349"/>
      <c r="Q108" s="349"/>
      <c r="R108" s="180"/>
      <c r="S108" s="349"/>
      <c r="T108" s="349"/>
      <c r="U108" s="180"/>
      <c r="V108" s="180"/>
      <c r="W108" s="180"/>
      <c r="X108" s="180"/>
      <c r="Y108" s="349"/>
      <c r="Z108" s="180"/>
      <c r="AA108" s="349"/>
      <c r="AB108" s="349"/>
      <c r="AC108" s="595"/>
      <c r="AD108" s="233"/>
      <c r="AE108" s="595"/>
      <c r="AF108" s="233"/>
      <c r="AG108" s="233"/>
    </row>
    <row r="109" spans="1:33" x14ac:dyDescent="0.25">
      <c r="A109" s="7">
        <v>94</v>
      </c>
      <c r="B109" s="13" t="s">
        <v>72</v>
      </c>
      <c r="C109" s="406" t="s">
        <v>593</v>
      </c>
      <c r="D109" s="407" t="s">
        <v>593</v>
      </c>
      <c r="E109" s="115">
        <v>447450</v>
      </c>
      <c r="F109" s="190">
        <f t="shared" ref="F109:F118" si="38">+E109*5.2%+E109</f>
        <v>470717.4</v>
      </c>
      <c r="G109" s="115">
        <v>433060.00800000003</v>
      </c>
      <c r="H109" s="412">
        <f t="shared" si="25"/>
        <v>455146.06840800005</v>
      </c>
      <c r="I109" s="415">
        <f t="shared" si="26"/>
        <v>462931.73420400004</v>
      </c>
      <c r="K109" s="120">
        <v>94</v>
      </c>
      <c r="L109" s="131" t="s">
        <v>72</v>
      </c>
      <c r="M109" s="55">
        <v>407450</v>
      </c>
      <c r="N109" s="40">
        <v>0.93648648648648647</v>
      </c>
      <c r="O109" s="59">
        <v>168787</v>
      </c>
      <c r="P109" s="162">
        <f t="shared" si="27"/>
        <v>576237</v>
      </c>
      <c r="Q109" s="55">
        <v>382160</v>
      </c>
      <c r="R109" s="40">
        <v>0.93648648648648647</v>
      </c>
      <c r="S109" s="59">
        <v>170307</v>
      </c>
      <c r="T109" s="162">
        <f t="shared" si="28"/>
        <v>552467</v>
      </c>
      <c r="U109" s="122">
        <v>407450</v>
      </c>
      <c r="V109" s="40">
        <v>0.93648648648648647</v>
      </c>
      <c r="W109" s="41">
        <v>152060.00800000003</v>
      </c>
      <c r="X109" s="146">
        <f t="shared" si="29"/>
        <v>559510.00800000003</v>
      </c>
      <c r="Y109" s="55">
        <v>415880</v>
      </c>
      <c r="Z109" s="40">
        <v>0.93648648648648647</v>
      </c>
      <c r="AA109" s="59">
        <v>164225</v>
      </c>
      <c r="AB109" s="162">
        <f t="shared" si="30"/>
        <v>580105</v>
      </c>
      <c r="AC109" s="571">
        <v>1252858.0215944999</v>
      </c>
      <c r="AD109" s="563">
        <v>0.93648648648648602</v>
      </c>
      <c r="AE109" s="570">
        <v>171885.39380828699</v>
      </c>
      <c r="AF109" s="570">
        <f t="shared" ref="AF109:AF118" si="39">IF(AND(AC109="",AE109=""),"",SUM(AC109,AE109))</f>
        <v>1424743.4154027868</v>
      </c>
      <c r="AG109" s="444">
        <f t="shared" si="24"/>
        <v>692665.69293446455</v>
      </c>
    </row>
    <row r="110" spans="1:33" x14ac:dyDescent="0.25">
      <c r="A110" s="7">
        <v>95</v>
      </c>
      <c r="B110" s="18" t="s">
        <v>77</v>
      </c>
      <c r="C110" s="406" t="s">
        <v>593</v>
      </c>
      <c r="D110" s="407" t="s">
        <v>593</v>
      </c>
      <c r="E110" s="115">
        <v>51585</v>
      </c>
      <c r="F110" s="190">
        <f t="shared" si="38"/>
        <v>54267.42</v>
      </c>
      <c r="G110" s="115">
        <v>49926.026399999995</v>
      </c>
      <c r="H110" s="412">
        <f t="shared" si="25"/>
        <v>52472.253746399998</v>
      </c>
      <c r="I110" s="415">
        <f t="shared" si="26"/>
        <v>53369.836873199994</v>
      </c>
      <c r="K110" s="120">
        <v>95</v>
      </c>
      <c r="L110" s="353" t="s">
        <v>77</v>
      </c>
      <c r="M110" s="55">
        <v>46400</v>
      </c>
      <c r="N110" s="40">
        <v>0.50405405405405401</v>
      </c>
      <c r="O110" s="59">
        <v>19898</v>
      </c>
      <c r="P110" s="162">
        <f t="shared" si="27"/>
        <v>66298</v>
      </c>
      <c r="Q110" s="55">
        <v>43200</v>
      </c>
      <c r="R110" s="40">
        <v>0.50405405405405401</v>
      </c>
      <c r="S110" s="59">
        <v>20256</v>
      </c>
      <c r="T110" s="162">
        <f t="shared" si="28"/>
        <v>63456</v>
      </c>
      <c r="U110" s="122">
        <v>45440</v>
      </c>
      <c r="V110" s="40">
        <v>0.50405405405405401</v>
      </c>
      <c r="W110" s="41">
        <v>17926.026399999995</v>
      </c>
      <c r="X110" s="146">
        <f t="shared" si="29"/>
        <v>63366.026399999995</v>
      </c>
      <c r="Y110" s="55">
        <v>46720</v>
      </c>
      <c r="Z110" s="40">
        <v>0.50405405405405401</v>
      </c>
      <c r="AA110" s="59">
        <v>19719</v>
      </c>
      <c r="AB110" s="162">
        <f t="shared" si="30"/>
        <v>66439</v>
      </c>
      <c r="AC110" s="571">
        <v>90811.185457856496</v>
      </c>
      <c r="AD110" s="563">
        <v>0.50405405405405401</v>
      </c>
      <c r="AE110" s="570">
        <v>21180.868163735198</v>
      </c>
      <c r="AF110" s="570">
        <f t="shared" si="39"/>
        <v>111992.05362159169</v>
      </c>
      <c r="AG110" s="444">
        <f t="shared" si="24"/>
        <v>70820.152815798618</v>
      </c>
    </row>
    <row r="111" spans="1:33" x14ac:dyDescent="0.25">
      <c r="A111" s="7">
        <v>96</v>
      </c>
      <c r="B111" s="18" t="s">
        <v>116</v>
      </c>
      <c r="C111" s="406" t="s">
        <v>593</v>
      </c>
      <c r="D111" s="407" t="s">
        <v>593</v>
      </c>
      <c r="E111" s="115">
        <v>997975</v>
      </c>
      <c r="F111" s="190">
        <f t="shared" si="38"/>
        <v>1049869.7</v>
      </c>
      <c r="G111" s="115">
        <v>965880.12399999995</v>
      </c>
      <c r="H111" s="412">
        <f t="shared" si="25"/>
        <v>1015140.0103239999</v>
      </c>
      <c r="I111" s="415">
        <f t="shared" si="26"/>
        <v>1032504.8551619999</v>
      </c>
      <c r="K111" s="120">
        <v>96</v>
      </c>
      <c r="L111" s="353" t="s">
        <v>116</v>
      </c>
      <c r="M111" s="55">
        <v>891760</v>
      </c>
      <c r="N111" s="40">
        <v>0.60432432432432437</v>
      </c>
      <c r="O111" s="59">
        <v>375047</v>
      </c>
      <c r="P111" s="162">
        <f t="shared" si="27"/>
        <v>1266807</v>
      </c>
      <c r="Q111" s="55">
        <v>785000</v>
      </c>
      <c r="R111" s="40">
        <v>0.60432432432432437</v>
      </c>
      <c r="S111" s="59">
        <v>381805</v>
      </c>
      <c r="T111" s="162">
        <f t="shared" si="28"/>
        <v>1166805</v>
      </c>
      <c r="U111" s="122">
        <v>910600</v>
      </c>
      <c r="V111" s="40">
        <v>0.60432432432432437</v>
      </c>
      <c r="W111" s="41">
        <v>337880.12399999995</v>
      </c>
      <c r="X111" s="146">
        <f t="shared" si="29"/>
        <v>1248480.1239999998</v>
      </c>
      <c r="Y111" s="55">
        <v>929440</v>
      </c>
      <c r="Z111" s="40">
        <v>0.60432432432432437</v>
      </c>
      <c r="AA111" s="59">
        <v>381805</v>
      </c>
      <c r="AB111" s="162">
        <f t="shared" si="30"/>
        <v>1311245</v>
      </c>
      <c r="AC111" s="571">
        <v>822345.73497947794</v>
      </c>
      <c r="AD111" s="563">
        <v>0.60432432432432404</v>
      </c>
      <c r="AE111" s="570">
        <v>40041.006032436402</v>
      </c>
      <c r="AF111" s="570">
        <f t="shared" si="39"/>
        <v>862386.74101191433</v>
      </c>
      <c r="AG111" s="444">
        <f t="shared" si="24"/>
        <v>1148038.1200289857</v>
      </c>
    </row>
    <row r="112" spans="1:33" x14ac:dyDescent="0.25">
      <c r="A112" s="7">
        <v>97</v>
      </c>
      <c r="B112" s="18" t="s">
        <v>167</v>
      </c>
      <c r="C112" s="406" t="s">
        <v>593</v>
      </c>
      <c r="D112" s="407" t="s">
        <v>593</v>
      </c>
      <c r="E112" s="115">
        <v>1322210</v>
      </c>
      <c r="F112" s="190">
        <f t="shared" si="38"/>
        <v>1390964.92</v>
      </c>
      <c r="G112" s="115">
        <v>1279687.7264</v>
      </c>
      <c r="H112" s="412">
        <f t="shared" si="25"/>
        <v>1344951.8004464</v>
      </c>
      <c r="I112" s="415">
        <f t="shared" si="26"/>
        <v>1367958.3602231999</v>
      </c>
      <c r="K112" s="120">
        <v>97</v>
      </c>
      <c r="L112" s="353" t="s">
        <v>167</v>
      </c>
      <c r="M112" s="55">
        <v>1181440</v>
      </c>
      <c r="N112" s="40">
        <v>1.2327027027027027</v>
      </c>
      <c r="O112" s="59">
        <v>501410</v>
      </c>
      <c r="P112" s="162">
        <f t="shared" si="27"/>
        <v>1682850</v>
      </c>
      <c r="Q112" s="55">
        <v>1040000</v>
      </c>
      <c r="R112" s="40">
        <v>1.2327027027027027</v>
      </c>
      <c r="S112" s="59">
        <v>501410</v>
      </c>
      <c r="T112" s="162">
        <f t="shared" si="28"/>
        <v>1541410</v>
      </c>
      <c r="U112" s="122">
        <v>1164800</v>
      </c>
      <c r="V112" s="40">
        <v>1.2327027027027027</v>
      </c>
      <c r="W112" s="41">
        <v>447687.72640000004</v>
      </c>
      <c r="X112" s="146">
        <f t="shared" si="29"/>
        <v>1612487.7264</v>
      </c>
      <c r="Y112" s="55">
        <v>1214720</v>
      </c>
      <c r="Z112" s="40">
        <v>1.2327027027027027</v>
      </c>
      <c r="AA112" s="59">
        <v>505887</v>
      </c>
      <c r="AB112" s="162">
        <f t="shared" si="30"/>
        <v>1720607</v>
      </c>
      <c r="AC112" s="571">
        <v>1471477.54214119</v>
      </c>
      <c r="AD112" s="563">
        <v>1.2327027027027</v>
      </c>
      <c r="AE112" s="570">
        <v>27075.186775398</v>
      </c>
      <c r="AF112" s="570">
        <f t="shared" si="39"/>
        <v>1498552.728916588</v>
      </c>
      <c r="AG112" s="444">
        <f t="shared" si="24"/>
        <v>1570644.3025899648</v>
      </c>
    </row>
    <row r="113" spans="1:33" x14ac:dyDescent="0.25">
      <c r="A113" s="7">
        <v>98</v>
      </c>
      <c r="B113" s="18" t="s">
        <v>79</v>
      </c>
      <c r="C113" s="406" t="s">
        <v>593</v>
      </c>
      <c r="D113" s="407" t="s">
        <v>593</v>
      </c>
      <c r="E113" s="115">
        <v>1083380</v>
      </c>
      <c r="F113" s="190">
        <f t="shared" si="38"/>
        <v>1139715.76</v>
      </c>
      <c r="G113" s="115">
        <v>1048538.4992</v>
      </c>
      <c r="H113" s="412">
        <f t="shared" si="25"/>
        <v>1102013.9626592</v>
      </c>
      <c r="I113" s="415">
        <f t="shared" si="26"/>
        <v>1120864.8613296</v>
      </c>
      <c r="K113" s="120">
        <v>98</v>
      </c>
      <c r="L113" s="353" t="s">
        <v>79</v>
      </c>
      <c r="M113" s="55">
        <v>941160</v>
      </c>
      <c r="N113" s="40">
        <v>5.0270270270270272</v>
      </c>
      <c r="O113" s="59">
        <v>406858</v>
      </c>
      <c r="P113" s="162">
        <f t="shared" si="27"/>
        <v>1348018</v>
      </c>
      <c r="Q113" s="55">
        <v>872960</v>
      </c>
      <c r="R113" s="40">
        <v>5.0270270270270272</v>
      </c>
      <c r="S113" s="59">
        <v>410523</v>
      </c>
      <c r="T113" s="162">
        <f t="shared" si="28"/>
        <v>1283483</v>
      </c>
      <c r="U113" s="122">
        <v>941160</v>
      </c>
      <c r="V113" s="40">
        <v>5.0270270270270272</v>
      </c>
      <c r="W113" s="41">
        <v>366538.49919999996</v>
      </c>
      <c r="X113" s="146">
        <f t="shared" si="29"/>
        <v>1307698.4992</v>
      </c>
      <c r="Y113" s="55">
        <v>1036640</v>
      </c>
      <c r="Z113" s="40">
        <v>5.0270270270270272</v>
      </c>
      <c r="AA113" s="59">
        <v>395862</v>
      </c>
      <c r="AB113" s="162">
        <f t="shared" si="30"/>
        <v>1432502</v>
      </c>
      <c r="AC113" s="571">
        <v>528050.22655123996</v>
      </c>
      <c r="AD113" s="563">
        <v>5.0270270270270299</v>
      </c>
      <c r="AE113" s="570">
        <v>131440.78250714901</v>
      </c>
      <c r="AF113" s="570">
        <f t="shared" si="39"/>
        <v>659491.009058389</v>
      </c>
      <c r="AG113" s="444">
        <f t="shared" si="24"/>
        <v>1192009.561597998</v>
      </c>
    </row>
    <row r="114" spans="1:33" x14ac:dyDescent="0.25">
      <c r="A114" s="7">
        <v>99</v>
      </c>
      <c r="B114" s="18" t="s">
        <v>80</v>
      </c>
      <c r="C114" s="406" t="s">
        <v>593</v>
      </c>
      <c r="D114" s="407" t="s">
        <v>593</v>
      </c>
      <c r="E114" s="115">
        <v>1155010</v>
      </c>
      <c r="F114" s="190">
        <f t="shared" si="38"/>
        <v>1215070.52</v>
      </c>
      <c r="G114" s="115">
        <v>1117864.8784</v>
      </c>
      <c r="H114" s="412">
        <f t="shared" si="25"/>
        <v>1174875.9871984001</v>
      </c>
      <c r="I114" s="415">
        <f t="shared" si="26"/>
        <v>1194973.2535991999</v>
      </c>
      <c r="K114" s="120">
        <v>99</v>
      </c>
      <c r="L114" s="353" t="s">
        <v>80</v>
      </c>
      <c r="M114" s="55">
        <v>995990</v>
      </c>
      <c r="N114" s="40">
        <v>5.0270270270270272</v>
      </c>
      <c r="O114" s="59">
        <v>437769</v>
      </c>
      <c r="P114" s="162">
        <f t="shared" si="27"/>
        <v>1433759</v>
      </c>
      <c r="Q114" s="55">
        <v>937830</v>
      </c>
      <c r="R114" s="40">
        <v>5.0270270270270272</v>
      </c>
      <c r="S114" s="59">
        <v>449495</v>
      </c>
      <c r="T114" s="162">
        <f t="shared" si="28"/>
        <v>1387325</v>
      </c>
      <c r="U114" s="122">
        <v>1025070</v>
      </c>
      <c r="V114" s="40">
        <v>5.0270270270270272</v>
      </c>
      <c r="W114" s="41">
        <v>390864.87840000005</v>
      </c>
      <c r="X114" s="146">
        <f t="shared" si="29"/>
        <v>1415934.8784</v>
      </c>
      <c r="Y114" s="55">
        <v>1061420</v>
      </c>
      <c r="Z114" s="40">
        <v>5.0270270270270272</v>
      </c>
      <c r="AA114" s="59">
        <v>445586</v>
      </c>
      <c r="AB114" s="162">
        <f t="shared" si="30"/>
        <v>1507006</v>
      </c>
      <c r="AC114" s="571">
        <v>560002.31032344804</v>
      </c>
      <c r="AD114" s="563">
        <v>5.0270270270270299</v>
      </c>
      <c r="AE114" s="570">
        <v>141665.44931425599</v>
      </c>
      <c r="AF114" s="570">
        <f t="shared" si="39"/>
        <v>701667.759637704</v>
      </c>
      <c r="AG114" s="444">
        <f t="shared" si="24"/>
        <v>1273444.3152728174</v>
      </c>
    </row>
    <row r="115" spans="1:33" x14ac:dyDescent="0.25">
      <c r="A115" s="7">
        <v>100</v>
      </c>
      <c r="B115" s="18" t="s">
        <v>81</v>
      </c>
      <c r="C115" s="406" t="s">
        <v>593</v>
      </c>
      <c r="D115" s="407" t="s">
        <v>593</v>
      </c>
      <c r="E115" s="115">
        <v>771780</v>
      </c>
      <c r="F115" s="190">
        <f t="shared" si="38"/>
        <v>811912.56</v>
      </c>
      <c r="G115" s="115">
        <v>746959.55520000006</v>
      </c>
      <c r="H115" s="412">
        <f t="shared" si="25"/>
        <v>785054.49251520005</v>
      </c>
      <c r="I115" s="415">
        <f t="shared" si="26"/>
        <v>798483.52625760005</v>
      </c>
      <c r="K115" s="120">
        <v>100</v>
      </c>
      <c r="L115" s="353" t="s">
        <v>81</v>
      </c>
      <c r="M115" s="55">
        <v>690120</v>
      </c>
      <c r="N115" s="40">
        <v>5.0270270270270272</v>
      </c>
      <c r="O115" s="59">
        <v>287056</v>
      </c>
      <c r="P115" s="162">
        <f t="shared" si="27"/>
        <v>977176</v>
      </c>
      <c r="Q115" s="55">
        <v>670680</v>
      </c>
      <c r="R115" s="40">
        <v>5.0270270270270272</v>
      </c>
      <c r="S115" s="59">
        <v>302713</v>
      </c>
      <c r="T115" s="162">
        <f t="shared" si="28"/>
        <v>973393</v>
      </c>
      <c r="U115" s="122">
        <v>704700</v>
      </c>
      <c r="V115" s="40">
        <v>5.0270270270270272</v>
      </c>
      <c r="W115" s="41">
        <v>260959.55520000006</v>
      </c>
      <c r="X115" s="146">
        <f t="shared" si="29"/>
        <v>965659.55520000006</v>
      </c>
      <c r="Y115" s="55">
        <v>709560</v>
      </c>
      <c r="Z115" s="40">
        <v>5.0270270270270272</v>
      </c>
      <c r="AA115" s="59">
        <v>289665</v>
      </c>
      <c r="AB115" s="162">
        <f t="shared" si="30"/>
        <v>999225</v>
      </c>
      <c r="AC115" s="571">
        <v>719762.72918449203</v>
      </c>
      <c r="AD115" s="563">
        <v>5.0270270270270299</v>
      </c>
      <c r="AE115" s="570">
        <v>180646.991516351</v>
      </c>
      <c r="AF115" s="570">
        <f t="shared" si="39"/>
        <v>900409.72070084303</v>
      </c>
      <c r="AG115" s="444">
        <f t="shared" si="24"/>
        <v>935724.46702640725</v>
      </c>
    </row>
    <row r="116" spans="1:33" x14ac:dyDescent="0.25">
      <c r="A116" s="7">
        <v>101</v>
      </c>
      <c r="B116" s="18" t="s">
        <v>82</v>
      </c>
      <c r="C116" s="406" t="s">
        <v>593</v>
      </c>
      <c r="D116" s="407" t="s">
        <v>593</v>
      </c>
      <c r="E116" s="115">
        <v>399760</v>
      </c>
      <c r="F116" s="190">
        <f t="shared" si="38"/>
        <v>420547.52</v>
      </c>
      <c r="G116" s="115">
        <v>386903.71840000001</v>
      </c>
      <c r="H116" s="412">
        <f t="shared" si="25"/>
        <v>406635.80803840002</v>
      </c>
      <c r="I116" s="415">
        <f t="shared" si="26"/>
        <v>413591.66401920002</v>
      </c>
      <c r="K116" s="120">
        <v>101</v>
      </c>
      <c r="L116" s="353" t="s">
        <v>82</v>
      </c>
      <c r="M116" s="55">
        <v>341360</v>
      </c>
      <c r="N116" s="40">
        <v>5.0270270270270272</v>
      </c>
      <c r="O116" s="59">
        <v>152212</v>
      </c>
      <c r="P116" s="162">
        <f t="shared" si="27"/>
        <v>493572</v>
      </c>
      <c r="Q116" s="55">
        <v>341360</v>
      </c>
      <c r="R116" s="40">
        <v>5.0270270270270272</v>
      </c>
      <c r="S116" s="59">
        <v>157648</v>
      </c>
      <c r="T116" s="162">
        <f t="shared" si="28"/>
        <v>499008</v>
      </c>
      <c r="U116" s="122">
        <v>371480</v>
      </c>
      <c r="V116" s="40">
        <v>5.0270270270270272</v>
      </c>
      <c r="W116" s="41">
        <v>135903.71840000001</v>
      </c>
      <c r="X116" s="146">
        <f t="shared" si="29"/>
        <v>507383.71840000001</v>
      </c>
      <c r="Y116" s="55">
        <v>366460</v>
      </c>
      <c r="Z116" s="40">
        <v>5.0270270270270272</v>
      </c>
      <c r="AA116" s="59">
        <v>149494</v>
      </c>
      <c r="AB116" s="162">
        <f t="shared" si="30"/>
        <v>515954</v>
      </c>
      <c r="AC116" s="571">
        <v>610452.96891114698</v>
      </c>
      <c r="AD116" s="563">
        <v>5.0270270270270299</v>
      </c>
      <c r="AE116" s="570">
        <v>152722.55198806</v>
      </c>
      <c r="AF116" s="570">
        <f t="shared" si="39"/>
        <v>763175.52089920698</v>
      </c>
      <c r="AG116" s="444">
        <f t="shared" si="24"/>
        <v>532114.1505530678</v>
      </c>
    </row>
    <row r="117" spans="1:33" x14ac:dyDescent="0.25">
      <c r="A117" s="7">
        <v>102</v>
      </c>
      <c r="B117" s="18" t="s">
        <v>83</v>
      </c>
      <c r="C117" s="406" t="s">
        <v>593</v>
      </c>
      <c r="D117" s="407" t="s">
        <v>593</v>
      </c>
      <c r="E117" s="115">
        <v>443745</v>
      </c>
      <c r="F117" s="190">
        <f t="shared" si="38"/>
        <v>466819.74</v>
      </c>
      <c r="G117" s="115">
        <v>429474.16080000001</v>
      </c>
      <c r="H117" s="412">
        <f t="shared" si="25"/>
        <v>451377.3430008</v>
      </c>
      <c r="I117" s="415">
        <f t="shared" si="26"/>
        <v>459098.5415004</v>
      </c>
      <c r="K117" s="120">
        <v>102</v>
      </c>
      <c r="L117" s="353" t="s">
        <v>83</v>
      </c>
      <c r="M117" s="55">
        <v>398970</v>
      </c>
      <c r="N117" s="40">
        <v>5.0270270270270272</v>
      </c>
      <c r="O117" s="59">
        <v>165522</v>
      </c>
      <c r="P117" s="162">
        <f t="shared" si="27"/>
        <v>564492</v>
      </c>
      <c r="Q117" s="55">
        <v>365490</v>
      </c>
      <c r="R117" s="40">
        <v>5.0270270270270272</v>
      </c>
      <c r="S117" s="59">
        <v>168531</v>
      </c>
      <c r="T117" s="162">
        <f t="shared" si="28"/>
        <v>534021</v>
      </c>
      <c r="U117" s="122">
        <v>410130</v>
      </c>
      <c r="V117" s="40">
        <v>5.0270270270270272</v>
      </c>
      <c r="W117" s="41">
        <v>150474.16080000001</v>
      </c>
      <c r="X117" s="146">
        <f t="shared" si="29"/>
        <v>560604.16079999995</v>
      </c>
      <c r="Y117" s="55">
        <v>404550</v>
      </c>
      <c r="Z117" s="40">
        <v>5.0270270270270272</v>
      </c>
      <c r="AA117" s="59">
        <v>162512</v>
      </c>
      <c r="AB117" s="162">
        <f t="shared" si="30"/>
        <v>567062</v>
      </c>
      <c r="AC117" s="571">
        <v>617179.72338950599</v>
      </c>
      <c r="AD117" s="563">
        <v>5.0270270270270299</v>
      </c>
      <c r="AE117" s="570">
        <v>154303.33929047501</v>
      </c>
      <c r="AF117" s="570">
        <f t="shared" si="39"/>
        <v>771483.062679981</v>
      </c>
      <c r="AG117" s="444">
        <f t="shared" si="24"/>
        <v>576126.79416339681</v>
      </c>
    </row>
    <row r="118" spans="1:33" x14ac:dyDescent="0.25">
      <c r="A118" s="7">
        <v>103</v>
      </c>
      <c r="B118" s="18" t="s">
        <v>78</v>
      </c>
      <c r="C118" s="406" t="s">
        <v>593</v>
      </c>
      <c r="D118" s="407" t="s">
        <v>593</v>
      </c>
      <c r="E118" s="115">
        <v>157130</v>
      </c>
      <c r="F118" s="190">
        <f t="shared" si="38"/>
        <v>165300.76</v>
      </c>
      <c r="G118" s="115">
        <v>152076.6992</v>
      </c>
      <c r="H118" s="412">
        <f t="shared" si="25"/>
        <v>159832.61085920001</v>
      </c>
      <c r="I118" s="415">
        <f t="shared" si="26"/>
        <v>162566.68542960001</v>
      </c>
      <c r="K118" s="120">
        <v>103</v>
      </c>
      <c r="L118" s="353" t="s">
        <v>78</v>
      </c>
      <c r="M118" s="445" t="s">
        <v>593</v>
      </c>
      <c r="N118" s="40">
        <v>5.0270270270270272</v>
      </c>
      <c r="O118" s="59">
        <v>167284</v>
      </c>
      <c r="P118" s="162">
        <f>+O118</f>
        <v>167284</v>
      </c>
      <c r="Q118" s="445" t="s">
        <v>593</v>
      </c>
      <c r="R118" s="40">
        <v>5.0270270270270272</v>
      </c>
      <c r="S118" s="59">
        <v>173367</v>
      </c>
      <c r="T118" s="162">
        <f>+S118</f>
        <v>173367</v>
      </c>
      <c r="U118" s="445" t="s">
        <v>593</v>
      </c>
      <c r="V118" s="40">
        <v>5.0270270270270272</v>
      </c>
      <c r="W118" s="41">
        <v>152076.6992</v>
      </c>
      <c r="X118" s="146">
        <f>+W118</f>
        <v>152076.6992</v>
      </c>
      <c r="Y118" s="445" t="s">
        <v>593</v>
      </c>
      <c r="Z118" s="40">
        <v>5.0270270270270272</v>
      </c>
      <c r="AA118" s="59">
        <v>164243</v>
      </c>
      <c r="AB118" s="162">
        <f>+AA118</f>
        <v>164243</v>
      </c>
      <c r="AC118" s="445" t="s">
        <v>593</v>
      </c>
      <c r="AD118" s="563">
        <v>5.0270270270270299</v>
      </c>
      <c r="AE118" s="570">
        <v>384703.08861739398</v>
      </c>
      <c r="AF118" s="570">
        <f t="shared" si="39"/>
        <v>384703.08861739398</v>
      </c>
      <c r="AG118" s="444">
        <f t="shared" si="24"/>
        <v>200706.74554116567</v>
      </c>
    </row>
    <row r="119" spans="1:33" s="37" customFormat="1" x14ac:dyDescent="0.25">
      <c r="A119" s="659" t="s">
        <v>84</v>
      </c>
      <c r="B119" s="660"/>
      <c r="C119" s="232"/>
      <c r="D119" s="232"/>
      <c r="E119" s="232"/>
      <c r="F119" s="232"/>
      <c r="H119" s="411"/>
      <c r="I119" s="414"/>
      <c r="K119" s="232" t="s">
        <v>84</v>
      </c>
      <c r="L119" s="232"/>
      <c r="M119" s="349"/>
      <c r="N119" s="180"/>
      <c r="O119" s="349"/>
      <c r="P119" s="349"/>
      <c r="Q119" s="349"/>
      <c r="R119" s="180"/>
      <c r="S119" s="349"/>
      <c r="T119" s="349"/>
      <c r="U119" s="180"/>
      <c r="V119" s="180"/>
      <c r="W119" s="180"/>
      <c r="X119" s="180"/>
      <c r="Y119" s="349"/>
      <c r="Z119" s="180"/>
      <c r="AA119" s="349"/>
      <c r="AB119" s="349"/>
      <c r="AC119" s="600"/>
      <c r="AD119" s="387"/>
      <c r="AE119" s="600"/>
      <c r="AF119" s="387"/>
      <c r="AG119" s="387"/>
    </row>
    <row r="120" spans="1:33" x14ac:dyDescent="0.25">
      <c r="A120" s="7">
        <v>104</v>
      </c>
      <c r="B120" s="18" t="s">
        <v>152</v>
      </c>
      <c r="C120" s="406" t="s">
        <v>593</v>
      </c>
      <c r="D120" s="407" t="s">
        <v>593</v>
      </c>
      <c r="E120" s="115">
        <v>243865</v>
      </c>
      <c r="F120" s="190">
        <f t="shared" ref="F120:F171" si="40">+E120*5.2%+E120</f>
        <v>256545.98</v>
      </c>
      <c r="G120" s="115">
        <v>236022.30160000001</v>
      </c>
      <c r="H120" s="412">
        <f t="shared" si="25"/>
        <v>248059.43898160002</v>
      </c>
      <c r="I120" s="415">
        <f t="shared" si="26"/>
        <v>252302.70949080001</v>
      </c>
      <c r="K120" s="120">
        <v>104</v>
      </c>
      <c r="L120" s="353" t="s">
        <v>152</v>
      </c>
      <c r="M120" s="55">
        <v>220320</v>
      </c>
      <c r="N120" s="40">
        <v>0.39864864864864863</v>
      </c>
      <c r="O120" s="59">
        <v>92985</v>
      </c>
      <c r="P120" s="162">
        <f t="shared" si="27"/>
        <v>313305</v>
      </c>
      <c r="Q120" s="55">
        <v>201960</v>
      </c>
      <c r="R120" s="40">
        <v>0.39864864864864863</v>
      </c>
      <c r="S120" s="59">
        <v>94645</v>
      </c>
      <c r="T120" s="162">
        <f t="shared" si="28"/>
        <v>296605</v>
      </c>
      <c r="U120" s="122">
        <v>221850</v>
      </c>
      <c r="V120" s="40">
        <v>0.39864864864864863</v>
      </c>
      <c r="W120" s="41">
        <v>83022.301600000006</v>
      </c>
      <c r="X120" s="146">
        <f t="shared" si="29"/>
        <v>304872.30160000001</v>
      </c>
      <c r="Y120" s="55">
        <v>223380</v>
      </c>
      <c r="Z120" s="40">
        <v>0.39864864864864863</v>
      </c>
      <c r="AA120" s="59">
        <v>90494</v>
      </c>
      <c r="AB120" s="162">
        <f t="shared" si="30"/>
        <v>313874</v>
      </c>
      <c r="AC120" s="571">
        <v>600362.837193607</v>
      </c>
      <c r="AD120" s="563">
        <v>0.39864864864864902</v>
      </c>
      <c r="AE120" s="570">
        <v>80216.547154439904</v>
      </c>
      <c r="AF120" s="570">
        <f t="shared" ref="AF120:AF183" si="41">IF(AND(AC120="",AE120=""),"",SUM(AC120,AE120))</f>
        <v>680579.38434804697</v>
      </c>
      <c r="AG120" s="444">
        <f t="shared" si="24"/>
        <v>360256.39923980786</v>
      </c>
    </row>
    <row r="121" spans="1:33" x14ac:dyDescent="0.25">
      <c r="A121" s="7">
        <v>105</v>
      </c>
      <c r="B121" s="18" t="s">
        <v>153</v>
      </c>
      <c r="C121" s="406" t="s">
        <v>593</v>
      </c>
      <c r="D121" s="407" t="s">
        <v>593</v>
      </c>
      <c r="E121" s="115">
        <v>164730</v>
      </c>
      <c r="F121" s="190">
        <f t="shared" si="40"/>
        <v>173295.96</v>
      </c>
      <c r="G121" s="115">
        <v>159432.28320000001</v>
      </c>
      <c r="H121" s="412">
        <f t="shared" si="25"/>
        <v>167563.32964320001</v>
      </c>
      <c r="I121" s="415">
        <f t="shared" si="26"/>
        <v>170429.6448216</v>
      </c>
      <c r="K121" s="120">
        <v>105</v>
      </c>
      <c r="L121" s="353" t="s">
        <v>153</v>
      </c>
      <c r="M121" s="55">
        <v>144560</v>
      </c>
      <c r="N121" s="40">
        <v>0.41675675675675677</v>
      </c>
      <c r="O121" s="59">
        <v>61530</v>
      </c>
      <c r="P121" s="162">
        <f t="shared" si="27"/>
        <v>206090</v>
      </c>
      <c r="Q121" s="55">
        <v>135200</v>
      </c>
      <c r="R121" s="40">
        <v>0.41675675675675677</v>
      </c>
      <c r="S121" s="59">
        <v>63747</v>
      </c>
      <c r="T121" s="162">
        <f t="shared" si="28"/>
        <v>198947</v>
      </c>
      <c r="U121" s="122">
        <v>148720</v>
      </c>
      <c r="V121" s="40">
        <v>0.41675675675675677</v>
      </c>
      <c r="W121" s="41">
        <v>55432.283200000005</v>
      </c>
      <c r="X121" s="146">
        <f t="shared" si="29"/>
        <v>204152.28320000001</v>
      </c>
      <c r="Y121" s="55">
        <v>152880</v>
      </c>
      <c r="Z121" s="40">
        <v>0.41675675675675677</v>
      </c>
      <c r="AA121" s="59">
        <v>62084</v>
      </c>
      <c r="AB121" s="162">
        <f t="shared" si="30"/>
        <v>214964</v>
      </c>
      <c r="AC121" s="571">
        <v>221982.897785871</v>
      </c>
      <c r="AD121" s="563">
        <v>0.416756756756757</v>
      </c>
      <c r="AE121" s="570">
        <v>55041.668519178602</v>
      </c>
      <c r="AF121" s="570">
        <f t="shared" si="41"/>
        <v>277024.56630504958</v>
      </c>
      <c r="AG121" s="444">
        <f t="shared" si="24"/>
        <v>211934.58238777495</v>
      </c>
    </row>
    <row r="122" spans="1:33" x14ac:dyDescent="0.25">
      <c r="A122" s="7">
        <v>106</v>
      </c>
      <c r="B122" s="18" t="s">
        <v>154</v>
      </c>
      <c r="C122" s="406" t="s">
        <v>593</v>
      </c>
      <c r="D122" s="407" t="s">
        <v>593</v>
      </c>
      <c r="E122" s="115">
        <v>138225</v>
      </c>
      <c r="F122" s="190">
        <f t="shared" si="40"/>
        <v>145412.70000000001</v>
      </c>
      <c r="G122" s="115">
        <v>133779.68400000001</v>
      </c>
      <c r="H122" s="412">
        <f t="shared" si="25"/>
        <v>140602.44788400002</v>
      </c>
      <c r="I122" s="415">
        <f t="shared" si="26"/>
        <v>143007.57394200002</v>
      </c>
      <c r="K122" s="120">
        <v>106</v>
      </c>
      <c r="L122" s="353" t="s">
        <v>154</v>
      </c>
      <c r="M122" s="55">
        <v>118320</v>
      </c>
      <c r="N122" s="40">
        <v>0.27648648648648649</v>
      </c>
      <c r="O122" s="59">
        <v>51458</v>
      </c>
      <c r="P122" s="162">
        <f t="shared" si="27"/>
        <v>169778</v>
      </c>
      <c r="Q122" s="55">
        <v>113100</v>
      </c>
      <c r="R122" s="40">
        <v>0.27648648648648649</v>
      </c>
      <c r="S122" s="59">
        <v>53797</v>
      </c>
      <c r="T122" s="162">
        <f t="shared" si="28"/>
        <v>166897</v>
      </c>
      <c r="U122" s="122">
        <v>127890</v>
      </c>
      <c r="V122" s="40">
        <v>0.27648648648648649</v>
      </c>
      <c r="W122" s="41">
        <v>46779.684000000008</v>
      </c>
      <c r="X122" s="146">
        <f t="shared" si="29"/>
        <v>174669.68400000001</v>
      </c>
      <c r="Y122" s="55">
        <v>127890</v>
      </c>
      <c r="Z122" s="40">
        <v>0.27648648648648649</v>
      </c>
      <c r="AA122" s="59">
        <v>50522</v>
      </c>
      <c r="AB122" s="162">
        <f t="shared" si="30"/>
        <v>178412</v>
      </c>
      <c r="AC122" s="571">
        <v>358199.675972656</v>
      </c>
      <c r="AD122" s="563">
        <v>0.27648648648648599</v>
      </c>
      <c r="AE122" s="570">
        <v>49668.673379588698</v>
      </c>
      <c r="AF122" s="570">
        <f t="shared" si="41"/>
        <v>407868.3493522447</v>
      </c>
      <c r="AG122" s="444">
        <f t="shared" si="24"/>
        <v>206772.10121570746</v>
      </c>
    </row>
    <row r="123" spans="1:33" x14ac:dyDescent="0.25">
      <c r="A123" s="7">
        <v>107</v>
      </c>
      <c r="B123" s="18" t="s">
        <v>155</v>
      </c>
      <c r="C123" s="406" t="s">
        <v>593</v>
      </c>
      <c r="D123" s="407" t="s">
        <v>593</v>
      </c>
      <c r="E123" s="115">
        <v>129485</v>
      </c>
      <c r="F123" s="190">
        <f t="shared" si="40"/>
        <v>136218.22</v>
      </c>
      <c r="G123" s="115">
        <v>125320.76240000001</v>
      </c>
      <c r="H123" s="412">
        <f t="shared" si="25"/>
        <v>131712.12128240001</v>
      </c>
      <c r="I123" s="415">
        <f t="shared" si="26"/>
        <v>133965.17064120001</v>
      </c>
      <c r="K123" s="120">
        <v>107</v>
      </c>
      <c r="L123" s="353" t="s">
        <v>155</v>
      </c>
      <c r="M123" s="55">
        <v>112590</v>
      </c>
      <c r="N123" s="40">
        <v>0.27648648648648649</v>
      </c>
      <c r="O123" s="59">
        <v>49196</v>
      </c>
      <c r="P123" s="162">
        <f t="shared" si="27"/>
        <v>161786</v>
      </c>
      <c r="Q123" s="55">
        <v>105300</v>
      </c>
      <c r="R123" s="40">
        <v>0.27648648648648649</v>
      </c>
      <c r="S123" s="59">
        <v>50526</v>
      </c>
      <c r="T123" s="162">
        <f t="shared" si="28"/>
        <v>155826</v>
      </c>
      <c r="U123" s="122">
        <v>115020</v>
      </c>
      <c r="V123" s="40">
        <v>0.27648648648648649</v>
      </c>
      <c r="W123" s="41">
        <v>44320.762400000007</v>
      </c>
      <c r="X123" s="146">
        <f t="shared" si="29"/>
        <v>159340.76240000001</v>
      </c>
      <c r="Y123" s="55">
        <v>123120</v>
      </c>
      <c r="Z123" s="40">
        <v>0.27648648648648649</v>
      </c>
      <c r="AA123" s="59">
        <v>49639</v>
      </c>
      <c r="AB123" s="162">
        <f t="shared" si="30"/>
        <v>172759</v>
      </c>
      <c r="AC123" s="571">
        <v>368289.80769019597</v>
      </c>
      <c r="AD123" s="563">
        <v>0.27648648648648599</v>
      </c>
      <c r="AE123" s="570">
        <v>50282.489725739099</v>
      </c>
      <c r="AF123" s="570">
        <f t="shared" si="41"/>
        <v>418572.29741593509</v>
      </c>
      <c r="AG123" s="444">
        <f t="shared" si="24"/>
        <v>200374.87174285584</v>
      </c>
    </row>
    <row r="124" spans="1:33" x14ac:dyDescent="0.25">
      <c r="A124" s="7">
        <v>108</v>
      </c>
      <c r="B124" s="18" t="s">
        <v>156</v>
      </c>
      <c r="C124" s="406" t="s">
        <v>593</v>
      </c>
      <c r="D124" s="407" t="s">
        <v>593</v>
      </c>
      <c r="E124" s="115">
        <v>111910</v>
      </c>
      <c r="F124" s="190">
        <f t="shared" si="40"/>
        <v>117729.32</v>
      </c>
      <c r="G124" s="115">
        <v>108310.97440000001</v>
      </c>
      <c r="H124" s="412">
        <f t="shared" si="25"/>
        <v>113834.83409440001</v>
      </c>
      <c r="I124" s="415">
        <f t="shared" si="26"/>
        <v>115782.0770472</v>
      </c>
      <c r="K124" s="120">
        <v>108</v>
      </c>
      <c r="L124" s="353" t="s">
        <v>156</v>
      </c>
      <c r="M124" s="55">
        <v>97300</v>
      </c>
      <c r="N124" s="40">
        <v>0.11756756756756757</v>
      </c>
      <c r="O124" s="59">
        <v>42142</v>
      </c>
      <c r="P124" s="162">
        <f t="shared" si="27"/>
        <v>139442</v>
      </c>
      <c r="Q124" s="55">
        <v>96600</v>
      </c>
      <c r="R124" s="40">
        <v>0.11756756756756757</v>
      </c>
      <c r="S124" s="59">
        <v>42908</v>
      </c>
      <c r="T124" s="162">
        <f t="shared" si="28"/>
        <v>139508</v>
      </c>
      <c r="U124" s="122">
        <v>96600</v>
      </c>
      <c r="V124" s="40">
        <v>0.11756756756756757</v>
      </c>
      <c r="W124" s="41">
        <v>38310.974400000006</v>
      </c>
      <c r="X124" s="146">
        <f t="shared" si="29"/>
        <v>134910.97440000001</v>
      </c>
      <c r="Y124" s="55">
        <v>103600</v>
      </c>
      <c r="Z124" s="40">
        <v>0.11756756756756757</v>
      </c>
      <c r="AA124" s="59">
        <v>43675</v>
      </c>
      <c r="AB124" s="162">
        <f t="shared" si="30"/>
        <v>147275</v>
      </c>
      <c r="AC124" s="571">
        <v>221982.897785871</v>
      </c>
      <c r="AD124" s="563">
        <v>0.117567567567568</v>
      </c>
      <c r="AE124" s="570">
        <v>55041.668519178602</v>
      </c>
      <c r="AF124" s="570">
        <f t="shared" si="41"/>
        <v>277024.56630504958</v>
      </c>
      <c r="AG124" s="444">
        <f t="shared" si="24"/>
        <v>158990.43629204159</v>
      </c>
    </row>
    <row r="125" spans="1:33" x14ac:dyDescent="0.25">
      <c r="A125" s="7">
        <v>109</v>
      </c>
      <c r="B125" s="18" t="s">
        <v>157</v>
      </c>
      <c r="C125" s="406" t="s">
        <v>593</v>
      </c>
      <c r="D125" s="407" t="s">
        <v>593</v>
      </c>
      <c r="E125" s="115">
        <v>37715</v>
      </c>
      <c r="F125" s="190">
        <f t="shared" si="40"/>
        <v>39676.18</v>
      </c>
      <c r="G125" s="115">
        <v>36502.085599999999</v>
      </c>
      <c r="H125" s="412">
        <f t="shared" si="25"/>
        <v>38363.691965599995</v>
      </c>
      <c r="I125" s="415">
        <f t="shared" si="26"/>
        <v>39019.935982800002</v>
      </c>
      <c r="K125" s="120">
        <v>109</v>
      </c>
      <c r="L125" s="353" t="s">
        <v>157</v>
      </c>
      <c r="M125" s="55">
        <v>33600</v>
      </c>
      <c r="N125" s="40">
        <v>0.12162162162162163</v>
      </c>
      <c r="O125" s="59">
        <v>14002</v>
      </c>
      <c r="P125" s="162">
        <f t="shared" si="27"/>
        <v>47602</v>
      </c>
      <c r="Q125" s="55">
        <v>32160</v>
      </c>
      <c r="R125" s="40">
        <v>0.12162162162162163</v>
      </c>
      <c r="S125" s="59">
        <v>14002</v>
      </c>
      <c r="T125" s="162">
        <f t="shared" si="28"/>
        <v>46162</v>
      </c>
      <c r="U125" s="122">
        <v>34080</v>
      </c>
      <c r="V125" s="40">
        <v>0.12162162162162163</v>
      </c>
      <c r="W125" s="41">
        <v>12502.085599999999</v>
      </c>
      <c r="X125" s="146">
        <f t="shared" si="29"/>
        <v>46582.085599999999</v>
      </c>
      <c r="Y125" s="55">
        <v>35760</v>
      </c>
      <c r="Z125" s="40">
        <v>0.12162162162162163</v>
      </c>
      <c r="AA125" s="59">
        <v>14252</v>
      </c>
      <c r="AB125" s="162">
        <f t="shared" si="30"/>
        <v>50012</v>
      </c>
      <c r="AC125" s="571">
        <v>159760.41886104399</v>
      </c>
      <c r="AD125" s="563">
        <v>0.121621621621622</v>
      </c>
      <c r="AE125" s="570">
        <v>38981.542202094701</v>
      </c>
      <c r="AF125" s="570">
        <f t="shared" si="41"/>
        <v>198741.96106313867</v>
      </c>
      <c r="AG125" s="444">
        <f t="shared" si="24"/>
        <v>71353.330440989768</v>
      </c>
    </row>
    <row r="126" spans="1:33" x14ac:dyDescent="0.25">
      <c r="A126" s="7">
        <v>110</v>
      </c>
      <c r="B126" s="18" t="s">
        <v>158</v>
      </c>
      <c r="C126" s="406" t="s">
        <v>593</v>
      </c>
      <c r="D126" s="407" t="s">
        <v>593</v>
      </c>
      <c r="E126" s="115">
        <v>348175</v>
      </c>
      <c r="F126" s="190">
        <f t="shared" si="40"/>
        <v>366280.1</v>
      </c>
      <c r="G126" s="115">
        <v>336977.69199999998</v>
      </c>
      <c r="H126" s="412">
        <f t="shared" si="25"/>
        <v>354163.55429199996</v>
      </c>
      <c r="I126" s="415">
        <f t="shared" si="26"/>
        <v>360221.827146</v>
      </c>
      <c r="K126" s="120">
        <v>110</v>
      </c>
      <c r="L126" s="353" t="s">
        <v>158</v>
      </c>
      <c r="M126" s="55">
        <v>304410</v>
      </c>
      <c r="N126" s="40">
        <v>0.39459459459459462</v>
      </c>
      <c r="O126" s="59">
        <v>129775</v>
      </c>
      <c r="P126" s="162">
        <f t="shared" si="27"/>
        <v>434185</v>
      </c>
      <c r="Q126" s="55">
        <v>297840</v>
      </c>
      <c r="R126" s="40">
        <v>0.39459459459459462</v>
      </c>
      <c r="S126" s="59">
        <v>135674</v>
      </c>
      <c r="T126" s="162">
        <f t="shared" si="28"/>
        <v>433514</v>
      </c>
      <c r="U126" s="122">
        <v>324120</v>
      </c>
      <c r="V126" s="40">
        <v>0.39459459459459462</v>
      </c>
      <c r="W126" s="41">
        <v>117977.69199999998</v>
      </c>
      <c r="X126" s="146">
        <f t="shared" si="29"/>
        <v>442097.69199999998</v>
      </c>
      <c r="Y126" s="55">
        <v>321930</v>
      </c>
      <c r="Z126" s="40">
        <v>0.39459459459459462</v>
      </c>
      <c r="AA126" s="59">
        <v>132135</v>
      </c>
      <c r="AB126" s="162">
        <f t="shared" si="30"/>
        <v>454065</v>
      </c>
      <c r="AC126" s="571">
        <v>45405.592728928197</v>
      </c>
      <c r="AD126" s="563">
        <v>0.39459459459459501</v>
      </c>
      <c r="AE126" s="570">
        <v>5398.22046888369</v>
      </c>
      <c r="AF126" s="570">
        <f t="shared" si="41"/>
        <v>50803.813197811891</v>
      </c>
      <c r="AG126" s="444">
        <f t="shared" si="24"/>
        <v>362481.22205730202</v>
      </c>
    </row>
    <row r="127" spans="1:33" x14ac:dyDescent="0.25">
      <c r="A127" s="7">
        <v>111</v>
      </c>
      <c r="B127" s="18" t="s">
        <v>159</v>
      </c>
      <c r="C127" s="406" t="s">
        <v>593</v>
      </c>
      <c r="D127" s="407" t="s">
        <v>593</v>
      </c>
      <c r="E127" s="115">
        <v>57855</v>
      </c>
      <c r="F127" s="190">
        <f t="shared" si="40"/>
        <v>60863.46</v>
      </c>
      <c r="G127" s="115">
        <v>55994.383199999997</v>
      </c>
      <c r="H127" s="412">
        <f t="shared" si="25"/>
        <v>58850.096743199996</v>
      </c>
      <c r="I127" s="415">
        <f t="shared" si="26"/>
        <v>59856.778371599998</v>
      </c>
      <c r="K127" s="120">
        <v>111</v>
      </c>
      <c r="L127" s="353" t="s">
        <v>159</v>
      </c>
      <c r="M127" s="55">
        <v>51480</v>
      </c>
      <c r="N127" s="40">
        <v>0.39459459459459462</v>
      </c>
      <c r="O127" s="59">
        <v>22194</v>
      </c>
      <c r="P127" s="162">
        <f t="shared" si="27"/>
        <v>73674</v>
      </c>
      <c r="Q127" s="55">
        <v>49320</v>
      </c>
      <c r="R127" s="40">
        <v>0.39459459459459462</v>
      </c>
      <c r="S127" s="59">
        <v>22394</v>
      </c>
      <c r="T127" s="162">
        <f t="shared" si="28"/>
        <v>71714</v>
      </c>
      <c r="U127" s="122">
        <v>51840</v>
      </c>
      <c r="V127" s="40">
        <v>0.39459459459459462</v>
      </c>
      <c r="W127" s="41">
        <v>19994.383199999997</v>
      </c>
      <c r="X127" s="146">
        <f t="shared" si="29"/>
        <v>71834.383199999997</v>
      </c>
      <c r="Y127" s="55">
        <v>54720</v>
      </c>
      <c r="Z127" s="40">
        <v>0.39459459459459462</v>
      </c>
      <c r="AA127" s="59">
        <v>21794</v>
      </c>
      <c r="AB127" s="162">
        <f t="shared" si="30"/>
        <v>76514</v>
      </c>
      <c r="AC127" s="571">
        <v>183304.05953530301</v>
      </c>
      <c r="AD127" s="563">
        <v>0.39459459459459501</v>
      </c>
      <c r="AE127" s="570">
        <v>32372.5059271063</v>
      </c>
      <c r="AF127" s="570">
        <f t="shared" si="41"/>
        <v>215676.56546240931</v>
      </c>
      <c r="AG127" s="444">
        <f t="shared" si="24"/>
        <v>94878.287839001554</v>
      </c>
    </row>
    <row r="128" spans="1:33" x14ac:dyDescent="0.25">
      <c r="A128" s="7">
        <v>112</v>
      </c>
      <c r="B128" s="18" t="s">
        <v>160</v>
      </c>
      <c r="C128" s="406" t="s">
        <v>593</v>
      </c>
      <c r="D128" s="407" t="s">
        <v>593</v>
      </c>
      <c r="E128" s="115">
        <v>77995</v>
      </c>
      <c r="F128" s="190">
        <f t="shared" si="40"/>
        <v>82050.740000000005</v>
      </c>
      <c r="G128" s="115">
        <v>75486.680800000002</v>
      </c>
      <c r="H128" s="412">
        <f t="shared" si="25"/>
        <v>79336.501520799997</v>
      </c>
      <c r="I128" s="415">
        <f t="shared" si="26"/>
        <v>80693.620760399994</v>
      </c>
      <c r="K128" s="120">
        <v>112</v>
      </c>
      <c r="L128" s="353" t="s">
        <v>160</v>
      </c>
      <c r="M128" s="55">
        <v>66150</v>
      </c>
      <c r="N128" s="40">
        <v>0.27567567567567569</v>
      </c>
      <c r="O128" s="59">
        <v>29400</v>
      </c>
      <c r="P128" s="162">
        <f t="shared" si="27"/>
        <v>95550</v>
      </c>
      <c r="Q128" s="55">
        <v>65660</v>
      </c>
      <c r="R128" s="40">
        <v>0.27567567567567569</v>
      </c>
      <c r="S128" s="59">
        <v>30460</v>
      </c>
      <c r="T128" s="162">
        <f t="shared" si="28"/>
        <v>96120</v>
      </c>
      <c r="U128" s="122">
        <v>73010</v>
      </c>
      <c r="V128" s="40">
        <v>0.27567567567567569</v>
      </c>
      <c r="W128" s="41">
        <v>26486.680800000002</v>
      </c>
      <c r="X128" s="146">
        <f t="shared" si="29"/>
        <v>99496.680800000002</v>
      </c>
      <c r="Y128" s="55">
        <v>72520</v>
      </c>
      <c r="Z128" s="40">
        <v>0.27567567567567569</v>
      </c>
      <c r="AA128" s="59">
        <v>29135</v>
      </c>
      <c r="AB128" s="162">
        <f t="shared" si="30"/>
        <v>101655</v>
      </c>
      <c r="AC128" s="571">
        <v>75675.987881547102</v>
      </c>
      <c r="AD128" s="563">
        <v>0.27567567567567602</v>
      </c>
      <c r="AE128" s="570">
        <v>11073.9195599997</v>
      </c>
      <c r="AF128" s="570">
        <f t="shared" si="41"/>
        <v>86749.907441546806</v>
      </c>
      <c r="AG128" s="444">
        <f t="shared" si="24"/>
        <v>93377.534833657788</v>
      </c>
    </row>
    <row r="129" spans="1:33" x14ac:dyDescent="0.25">
      <c r="A129" s="7">
        <v>113</v>
      </c>
      <c r="B129" s="18" t="s">
        <v>161</v>
      </c>
      <c r="C129" s="406" t="s">
        <v>593</v>
      </c>
      <c r="D129" s="407" t="s">
        <v>593</v>
      </c>
      <c r="E129" s="115">
        <v>108110</v>
      </c>
      <c r="F129" s="190">
        <f t="shared" si="40"/>
        <v>113731.72</v>
      </c>
      <c r="G129" s="115">
        <v>104633.18240000001</v>
      </c>
      <c r="H129" s="412">
        <f t="shared" si="25"/>
        <v>109969.47470240001</v>
      </c>
      <c r="I129" s="415">
        <f t="shared" si="26"/>
        <v>111850.59735120001</v>
      </c>
      <c r="K129" s="120">
        <v>113</v>
      </c>
      <c r="L129" s="353" t="s">
        <v>161</v>
      </c>
      <c r="M129" s="55">
        <v>94520</v>
      </c>
      <c r="N129" s="40">
        <v>0.99729729729729732</v>
      </c>
      <c r="O129" s="59">
        <v>41029</v>
      </c>
      <c r="P129" s="162">
        <f t="shared" si="27"/>
        <v>135549</v>
      </c>
      <c r="Q129" s="55">
        <v>91800</v>
      </c>
      <c r="R129" s="40">
        <v>0.99729729729729732</v>
      </c>
      <c r="S129" s="59">
        <v>41395</v>
      </c>
      <c r="T129" s="162">
        <f t="shared" si="28"/>
        <v>133195</v>
      </c>
      <c r="U129" s="122">
        <v>100640</v>
      </c>
      <c r="V129" s="40">
        <v>0.99729729729729732</v>
      </c>
      <c r="W129" s="41">
        <v>36633.182400000005</v>
      </c>
      <c r="X129" s="146">
        <f t="shared" si="29"/>
        <v>137273.18239999999</v>
      </c>
      <c r="Y129" s="55">
        <v>100640</v>
      </c>
      <c r="Z129" s="40">
        <v>0.99729729729729732</v>
      </c>
      <c r="AA129" s="59">
        <v>40297</v>
      </c>
      <c r="AB129" s="162">
        <f t="shared" si="30"/>
        <v>140937</v>
      </c>
      <c r="AC129" s="571">
        <v>817300.66912070801</v>
      </c>
      <c r="AD129" s="563">
        <v>0.99729729729729699</v>
      </c>
      <c r="AE129" s="570">
        <v>76878.395244553903</v>
      </c>
      <c r="AF129" s="570">
        <f t="shared" si="41"/>
        <v>894179.06436526193</v>
      </c>
      <c r="AG129" s="444">
        <f t="shared" si="24"/>
        <v>258830.64068607698</v>
      </c>
    </row>
    <row r="130" spans="1:33" x14ac:dyDescent="0.25">
      <c r="A130" s="7">
        <v>114</v>
      </c>
      <c r="B130" s="18" t="s">
        <v>162</v>
      </c>
      <c r="C130" s="406" t="s">
        <v>593</v>
      </c>
      <c r="D130" s="407" t="s">
        <v>593</v>
      </c>
      <c r="E130" s="115">
        <v>232560</v>
      </c>
      <c r="F130" s="190">
        <f t="shared" si="40"/>
        <v>244653.12</v>
      </c>
      <c r="G130" s="115">
        <v>225080.87039999999</v>
      </c>
      <c r="H130" s="412">
        <f t="shared" si="25"/>
        <v>236559.99479039997</v>
      </c>
      <c r="I130" s="415">
        <f t="shared" si="26"/>
        <v>240606.55739519998</v>
      </c>
      <c r="K130" s="120">
        <v>114</v>
      </c>
      <c r="L130" s="353" t="s">
        <v>162</v>
      </c>
      <c r="M130" s="55">
        <v>211700</v>
      </c>
      <c r="N130" s="40">
        <v>1.0513513513513513</v>
      </c>
      <c r="O130" s="59">
        <v>86989</v>
      </c>
      <c r="P130" s="162">
        <f t="shared" si="27"/>
        <v>298689</v>
      </c>
      <c r="Q130" s="55">
        <v>195640</v>
      </c>
      <c r="R130" s="40">
        <v>1.0513513513513513</v>
      </c>
      <c r="S130" s="59">
        <v>88571</v>
      </c>
      <c r="T130" s="162">
        <f t="shared" si="28"/>
        <v>284211</v>
      </c>
      <c r="U130" s="122">
        <v>210240</v>
      </c>
      <c r="V130" s="40">
        <v>1.0513513513513513</v>
      </c>
      <c r="W130" s="41">
        <v>79080.870399999985</v>
      </c>
      <c r="X130" s="146">
        <f t="shared" si="29"/>
        <v>289320.87040000001</v>
      </c>
      <c r="Y130" s="55">
        <v>221920</v>
      </c>
      <c r="Z130" s="40">
        <v>1.0513513513513513</v>
      </c>
      <c r="AA130" s="59">
        <v>90152</v>
      </c>
      <c r="AB130" s="162">
        <f t="shared" si="30"/>
        <v>312072</v>
      </c>
      <c r="AC130" s="571">
        <v>344746.16701593698</v>
      </c>
      <c r="AD130" s="563">
        <v>1.0513513513513499</v>
      </c>
      <c r="AE130" s="570">
        <v>46347.338355898602</v>
      </c>
      <c r="AF130" s="570">
        <f t="shared" si="41"/>
        <v>391093.50537183561</v>
      </c>
      <c r="AG130" s="444">
        <f t="shared" si="24"/>
        <v>302665.48886117263</v>
      </c>
    </row>
    <row r="131" spans="1:33" x14ac:dyDescent="0.25">
      <c r="A131" s="7">
        <v>115</v>
      </c>
      <c r="B131" s="18" t="s">
        <v>118</v>
      </c>
      <c r="C131" s="406" t="s">
        <v>593</v>
      </c>
      <c r="D131" s="407" t="s">
        <v>593</v>
      </c>
      <c r="E131" s="115">
        <v>75430</v>
      </c>
      <c r="F131" s="190">
        <f t="shared" si="40"/>
        <v>79352.36</v>
      </c>
      <c r="G131" s="115">
        <v>73004.171199999997</v>
      </c>
      <c r="H131" s="412">
        <f t="shared" si="25"/>
        <v>76727.383931199991</v>
      </c>
      <c r="I131" s="415">
        <f t="shared" si="26"/>
        <v>78039.871965600003</v>
      </c>
      <c r="K131" s="120">
        <v>115</v>
      </c>
      <c r="L131" s="353" t="s">
        <v>118</v>
      </c>
      <c r="M131" s="55">
        <v>67210</v>
      </c>
      <c r="N131" s="40">
        <v>0.40540540540540543</v>
      </c>
      <c r="O131" s="59">
        <v>28605</v>
      </c>
      <c r="P131" s="162">
        <f t="shared" si="27"/>
        <v>95815</v>
      </c>
      <c r="Q131" s="55">
        <v>60630</v>
      </c>
      <c r="R131" s="40">
        <v>0.40540540540540543</v>
      </c>
      <c r="S131" s="59">
        <v>29645</v>
      </c>
      <c r="T131" s="162">
        <f t="shared" si="28"/>
        <v>90275</v>
      </c>
      <c r="U131" s="122">
        <v>66740</v>
      </c>
      <c r="V131" s="40">
        <v>0.40540540540540543</v>
      </c>
      <c r="W131" s="41">
        <v>26004.171199999997</v>
      </c>
      <c r="X131" s="146">
        <f t="shared" si="29"/>
        <v>92744.171199999997</v>
      </c>
      <c r="Y131" s="55">
        <v>70970</v>
      </c>
      <c r="Z131" s="40">
        <v>0.40540540540540543</v>
      </c>
      <c r="AA131" s="59">
        <v>28345</v>
      </c>
      <c r="AB131" s="162">
        <f t="shared" si="30"/>
        <v>99315</v>
      </c>
      <c r="AC131" s="571">
        <v>100901.31717539601</v>
      </c>
      <c r="AD131" s="563">
        <v>0.40540540540540498</v>
      </c>
      <c r="AE131" s="570">
        <v>25948.455400272702</v>
      </c>
      <c r="AF131" s="570">
        <f t="shared" si="41"/>
        <v>126849.7725756687</v>
      </c>
      <c r="AG131" s="444">
        <f t="shared" si="24"/>
        <v>97173.135956878119</v>
      </c>
    </row>
    <row r="132" spans="1:33" x14ac:dyDescent="0.25">
      <c r="A132" s="7">
        <v>116</v>
      </c>
      <c r="B132" s="18" t="s">
        <v>119</v>
      </c>
      <c r="C132" s="406" t="s">
        <v>593</v>
      </c>
      <c r="D132" s="407" t="s">
        <v>593</v>
      </c>
      <c r="E132" s="115">
        <v>74195</v>
      </c>
      <c r="F132" s="190">
        <f t="shared" si="40"/>
        <v>78053.14</v>
      </c>
      <c r="G132" s="115">
        <v>71808.888800000001</v>
      </c>
      <c r="H132" s="412">
        <f t="shared" si="25"/>
        <v>75471.142128799998</v>
      </c>
      <c r="I132" s="415">
        <f t="shared" si="26"/>
        <v>76762.141064399999</v>
      </c>
      <c r="K132" s="120">
        <v>116</v>
      </c>
      <c r="L132" s="353" t="s">
        <v>119</v>
      </c>
      <c r="M132" s="55">
        <v>64860</v>
      </c>
      <c r="N132" s="40">
        <v>0.40540540540540543</v>
      </c>
      <c r="O132" s="59">
        <v>27290</v>
      </c>
      <c r="P132" s="162">
        <f t="shared" si="27"/>
        <v>92150</v>
      </c>
      <c r="Q132" s="55">
        <v>64860</v>
      </c>
      <c r="R132" s="40">
        <v>0.40540540540540543</v>
      </c>
      <c r="S132" s="59">
        <v>28778</v>
      </c>
      <c r="T132" s="162">
        <f t="shared" si="28"/>
        <v>93638</v>
      </c>
      <c r="U132" s="122">
        <v>68150</v>
      </c>
      <c r="V132" s="40">
        <v>0.40540540540540543</v>
      </c>
      <c r="W132" s="41">
        <v>24808.888800000001</v>
      </c>
      <c r="X132" s="146">
        <f t="shared" si="29"/>
        <v>92958.888800000001</v>
      </c>
      <c r="Y132" s="55">
        <v>68620</v>
      </c>
      <c r="Z132" s="40">
        <v>0.40540540540540543</v>
      </c>
      <c r="AA132" s="59">
        <v>28282</v>
      </c>
      <c r="AB132" s="162">
        <f t="shared" si="30"/>
        <v>96902</v>
      </c>
      <c r="AC132" s="571">
        <v>99219.628555806194</v>
      </c>
      <c r="AD132" s="563">
        <v>0.40540540540540498</v>
      </c>
      <c r="AE132" s="570">
        <v>25553.2585746691</v>
      </c>
      <c r="AF132" s="570">
        <f t="shared" si="41"/>
        <v>124772.8871304753</v>
      </c>
      <c r="AG132" s="444">
        <f t="shared" si="24"/>
        <v>96197.319499145888</v>
      </c>
    </row>
    <row r="133" spans="1:33" x14ac:dyDescent="0.25">
      <c r="A133" s="7">
        <v>117</v>
      </c>
      <c r="B133" s="18" t="s">
        <v>168</v>
      </c>
      <c r="C133" s="406" t="s">
        <v>593</v>
      </c>
      <c r="D133" s="407" t="s">
        <v>593</v>
      </c>
      <c r="E133" s="115">
        <v>74195</v>
      </c>
      <c r="F133" s="190">
        <f t="shared" si="40"/>
        <v>78053.14</v>
      </c>
      <c r="G133" s="115">
        <v>71808.888800000001</v>
      </c>
      <c r="H133" s="412">
        <f t="shared" si="25"/>
        <v>75471.142128799998</v>
      </c>
      <c r="I133" s="415">
        <f t="shared" si="26"/>
        <v>76762.141064399999</v>
      </c>
      <c r="K133" s="120">
        <v>117</v>
      </c>
      <c r="L133" s="353" t="s">
        <v>168</v>
      </c>
      <c r="M133" s="55">
        <v>64860</v>
      </c>
      <c r="N133" s="40">
        <v>0.40540540540540543</v>
      </c>
      <c r="O133" s="59">
        <v>27290</v>
      </c>
      <c r="P133" s="162">
        <f t="shared" si="27"/>
        <v>92150</v>
      </c>
      <c r="Q133" s="55">
        <v>59220</v>
      </c>
      <c r="R133" s="40">
        <v>0.40540540540540543</v>
      </c>
      <c r="S133" s="59">
        <v>28530</v>
      </c>
      <c r="T133" s="162">
        <f t="shared" si="28"/>
        <v>87750</v>
      </c>
      <c r="U133" s="122">
        <v>66740</v>
      </c>
      <c r="V133" s="40">
        <v>0.40540540540540543</v>
      </c>
      <c r="W133" s="41">
        <v>24808.888800000001</v>
      </c>
      <c r="X133" s="146">
        <f t="shared" si="29"/>
        <v>91548.888800000001</v>
      </c>
      <c r="Y133" s="55">
        <v>70030</v>
      </c>
      <c r="Z133" s="40">
        <v>0.40540540540540543</v>
      </c>
      <c r="AA133" s="59">
        <v>27786</v>
      </c>
      <c r="AB133" s="162">
        <f t="shared" si="30"/>
        <v>97816</v>
      </c>
      <c r="AC133" s="571">
        <v>99219.628555806194</v>
      </c>
      <c r="AD133" s="563">
        <v>0.40540540540540498</v>
      </c>
      <c r="AE133" s="570">
        <v>25553.2585746691</v>
      </c>
      <c r="AF133" s="570">
        <f t="shared" si="41"/>
        <v>124772.8871304753</v>
      </c>
      <c r="AG133" s="444">
        <f t="shared" si="24"/>
        <v>95133.319499145888</v>
      </c>
    </row>
    <row r="134" spans="1:33" x14ac:dyDescent="0.25">
      <c r="A134" s="7">
        <v>118</v>
      </c>
      <c r="B134" s="18" t="s">
        <v>85</v>
      </c>
      <c r="C134" s="406" t="s">
        <v>593</v>
      </c>
      <c r="D134" s="407" t="s">
        <v>593</v>
      </c>
      <c r="E134" s="115">
        <v>468825</v>
      </c>
      <c r="F134" s="190">
        <f t="shared" si="40"/>
        <v>493203.9</v>
      </c>
      <c r="G134" s="115">
        <v>349600</v>
      </c>
      <c r="H134" s="412">
        <f t="shared" si="25"/>
        <v>367429.6</v>
      </c>
      <c r="I134" s="415">
        <f t="shared" si="26"/>
        <v>430316.75</v>
      </c>
      <c r="K134" s="120">
        <v>118</v>
      </c>
      <c r="L134" s="353" t="s">
        <v>85</v>
      </c>
      <c r="M134" s="445" t="s">
        <v>593</v>
      </c>
      <c r="N134" s="40">
        <v>2.5945945945945947</v>
      </c>
      <c r="O134" s="59">
        <v>384560</v>
      </c>
      <c r="P134" s="162">
        <f t="shared" ref="P134:P137" si="42">+O134</f>
        <v>384560</v>
      </c>
      <c r="Q134" s="445" t="s">
        <v>593</v>
      </c>
      <c r="R134" s="40">
        <v>2.5945945945945947</v>
      </c>
      <c r="S134" s="59">
        <v>391552</v>
      </c>
      <c r="T134" s="162">
        <f t="shared" ref="T134:T137" si="43">+S134</f>
        <v>391552</v>
      </c>
      <c r="U134" s="445" t="s">
        <v>593</v>
      </c>
      <c r="V134" s="40">
        <v>2.5945945945945947</v>
      </c>
      <c r="W134" s="41">
        <v>349600</v>
      </c>
      <c r="X134" s="146">
        <f t="shared" ref="X134:X137" si="44">+W134</f>
        <v>349600</v>
      </c>
      <c r="Y134" s="445" t="s">
        <v>593</v>
      </c>
      <c r="Z134" s="40">
        <v>2.5945945945945947</v>
      </c>
      <c r="AA134" s="59">
        <v>398544</v>
      </c>
      <c r="AB134" s="162">
        <f t="shared" ref="AB134:AB137" si="45">+AA134</f>
        <v>398544</v>
      </c>
      <c r="AC134" s="445" t="s">
        <v>593</v>
      </c>
      <c r="AD134" s="563">
        <v>2.5945945945945899</v>
      </c>
      <c r="AE134" s="570">
        <v>788417.66707925103</v>
      </c>
      <c r="AF134" s="570">
        <f t="shared" si="41"/>
        <v>788417.66707925103</v>
      </c>
      <c r="AG134" s="444">
        <f t="shared" ref="AG134:AG197" si="46">AVERAGE(I134,P134,T134,X134,AB134,AF134)</f>
        <v>457165.06951320852</v>
      </c>
    </row>
    <row r="135" spans="1:33" x14ac:dyDescent="0.25">
      <c r="A135" s="7">
        <v>119</v>
      </c>
      <c r="B135" s="18" t="s">
        <v>86</v>
      </c>
      <c r="C135" s="406" t="s">
        <v>593</v>
      </c>
      <c r="D135" s="407" t="s">
        <v>593</v>
      </c>
      <c r="E135" s="115">
        <v>37715</v>
      </c>
      <c r="F135" s="190">
        <f t="shared" si="40"/>
        <v>39676.18</v>
      </c>
      <c r="G135" s="115">
        <v>34518.400000000001</v>
      </c>
      <c r="H135" s="412">
        <f t="shared" ref="H135:H198" si="47">G135*5.1%+G135</f>
        <v>36278.838400000001</v>
      </c>
      <c r="I135" s="415">
        <f t="shared" ref="I135:I198" si="48">AVERAGE(D135,F135,H135)</f>
        <v>37977.5092</v>
      </c>
      <c r="K135" s="120">
        <v>119</v>
      </c>
      <c r="L135" s="353" t="s">
        <v>86</v>
      </c>
      <c r="M135" s="445" t="s">
        <v>593</v>
      </c>
      <c r="N135" s="40">
        <v>0.24864864864864866</v>
      </c>
      <c r="O135" s="59">
        <v>38661</v>
      </c>
      <c r="P135" s="162">
        <f t="shared" si="42"/>
        <v>38661</v>
      </c>
      <c r="Q135" s="445" t="s">
        <v>593</v>
      </c>
      <c r="R135" s="40">
        <v>0.24864864864864866</v>
      </c>
      <c r="S135" s="59">
        <v>38661</v>
      </c>
      <c r="T135" s="162">
        <f t="shared" si="43"/>
        <v>38661</v>
      </c>
      <c r="U135" s="445" t="s">
        <v>593</v>
      </c>
      <c r="V135" s="40">
        <v>0.24864864864864866</v>
      </c>
      <c r="W135" s="41">
        <v>34518.400000000001</v>
      </c>
      <c r="X135" s="146">
        <f t="shared" si="44"/>
        <v>34518.400000000001</v>
      </c>
      <c r="Y135" s="445" t="s">
        <v>593</v>
      </c>
      <c r="Z135" s="40">
        <v>0.24864864864864866</v>
      </c>
      <c r="AA135" s="59">
        <v>37970</v>
      </c>
      <c r="AB135" s="162">
        <f t="shared" si="45"/>
        <v>37970</v>
      </c>
      <c r="AC135" s="445" t="s">
        <v>593</v>
      </c>
      <c r="AD135" s="563">
        <v>0.248648648648649</v>
      </c>
      <c r="AE135" s="570">
        <v>63424.886287834401</v>
      </c>
      <c r="AF135" s="570">
        <f t="shared" si="41"/>
        <v>63424.886287834401</v>
      </c>
      <c r="AG135" s="444">
        <f t="shared" si="46"/>
        <v>41868.799247972398</v>
      </c>
    </row>
    <row r="136" spans="1:33" x14ac:dyDescent="0.25">
      <c r="A136" s="7">
        <v>120</v>
      </c>
      <c r="B136" s="18" t="s">
        <v>87</v>
      </c>
      <c r="C136" s="406" t="s">
        <v>593</v>
      </c>
      <c r="D136" s="407" t="s">
        <v>593</v>
      </c>
      <c r="E136" s="115">
        <v>27645</v>
      </c>
      <c r="F136" s="190">
        <f t="shared" si="40"/>
        <v>29082.54</v>
      </c>
      <c r="G136" s="115">
        <v>26755.936799999999</v>
      </c>
      <c r="H136" s="412">
        <f t="shared" si="47"/>
        <v>28120.489576799999</v>
      </c>
      <c r="I136" s="415">
        <f t="shared" si="48"/>
        <v>28601.5147884</v>
      </c>
      <c r="K136" s="120">
        <v>120</v>
      </c>
      <c r="L136" s="353" t="s">
        <v>87</v>
      </c>
      <c r="M136" s="445" t="s">
        <v>593</v>
      </c>
      <c r="N136" s="40">
        <v>0.24864864864864866</v>
      </c>
      <c r="O136" s="59">
        <v>29967</v>
      </c>
      <c r="P136" s="162">
        <f t="shared" si="42"/>
        <v>29967</v>
      </c>
      <c r="Q136" s="445" t="s">
        <v>593</v>
      </c>
      <c r="R136" s="40">
        <v>0.24864864864864866</v>
      </c>
      <c r="S136" s="59">
        <v>30234</v>
      </c>
      <c r="T136" s="162">
        <f t="shared" si="43"/>
        <v>30234</v>
      </c>
      <c r="U136" s="445" t="s">
        <v>593</v>
      </c>
      <c r="V136" s="40">
        <v>0.24864864864864866</v>
      </c>
      <c r="W136" s="41">
        <v>26755.936799999999</v>
      </c>
      <c r="X136" s="146">
        <f t="shared" si="44"/>
        <v>26755.936799999999</v>
      </c>
      <c r="Y136" s="445" t="s">
        <v>593</v>
      </c>
      <c r="Z136" s="40">
        <v>0.24864864864864866</v>
      </c>
      <c r="AA136" s="59">
        <v>29699</v>
      </c>
      <c r="AB136" s="162">
        <f t="shared" si="45"/>
        <v>29699</v>
      </c>
      <c r="AC136" s="445" t="s">
        <v>593</v>
      </c>
      <c r="AD136" s="563">
        <v>0.248648648648649</v>
      </c>
      <c r="AE136" s="570">
        <v>46490.281888563797</v>
      </c>
      <c r="AF136" s="570">
        <f t="shared" si="41"/>
        <v>46490.281888563797</v>
      </c>
      <c r="AG136" s="444">
        <f t="shared" si="46"/>
        <v>31957.955579493966</v>
      </c>
    </row>
    <row r="137" spans="1:33" x14ac:dyDescent="0.25">
      <c r="A137" s="7">
        <v>121</v>
      </c>
      <c r="B137" s="18" t="s">
        <v>88</v>
      </c>
      <c r="C137" s="406" t="s">
        <v>593</v>
      </c>
      <c r="D137" s="407" t="s">
        <v>593</v>
      </c>
      <c r="E137" s="115">
        <v>35150</v>
      </c>
      <c r="F137" s="190">
        <f t="shared" si="40"/>
        <v>36977.800000000003</v>
      </c>
      <c r="G137" s="115">
        <v>34019.576000000001</v>
      </c>
      <c r="H137" s="412">
        <f t="shared" si="47"/>
        <v>35754.574376000004</v>
      </c>
      <c r="I137" s="415">
        <f t="shared" si="48"/>
        <v>36366.187188000004</v>
      </c>
      <c r="K137" s="120">
        <v>121</v>
      </c>
      <c r="L137" s="353" t="s">
        <v>88</v>
      </c>
      <c r="M137" s="445" t="s">
        <v>593</v>
      </c>
      <c r="N137" s="40">
        <v>0.24324324324324326</v>
      </c>
      <c r="O137" s="59">
        <v>38102</v>
      </c>
      <c r="P137" s="162">
        <f t="shared" si="42"/>
        <v>38102</v>
      </c>
      <c r="Q137" s="445" t="s">
        <v>593</v>
      </c>
      <c r="R137" s="40">
        <v>0.24324324324324326</v>
      </c>
      <c r="S137" s="59">
        <v>39123</v>
      </c>
      <c r="T137" s="162">
        <f t="shared" si="43"/>
        <v>39123</v>
      </c>
      <c r="U137" s="445" t="s">
        <v>593</v>
      </c>
      <c r="V137" s="40">
        <v>0.24324324324324326</v>
      </c>
      <c r="W137" s="41">
        <v>34019.576000000001</v>
      </c>
      <c r="X137" s="146">
        <f t="shared" si="44"/>
        <v>34019.576000000001</v>
      </c>
      <c r="Y137" s="445" t="s">
        <v>593</v>
      </c>
      <c r="Z137" s="40">
        <v>0.24324324324324326</v>
      </c>
      <c r="AA137" s="59">
        <v>36741</v>
      </c>
      <c r="AB137" s="162">
        <f t="shared" si="45"/>
        <v>36741</v>
      </c>
      <c r="AC137" s="445" t="s">
        <v>593</v>
      </c>
      <c r="AD137" s="563">
        <v>0.24324324324324301</v>
      </c>
      <c r="AE137" s="570">
        <v>59111.354978586198</v>
      </c>
      <c r="AF137" s="570">
        <f t="shared" si="41"/>
        <v>59111.354978586198</v>
      </c>
      <c r="AG137" s="444">
        <f t="shared" si="46"/>
        <v>40577.186361097702</v>
      </c>
    </row>
    <row r="138" spans="1:33" x14ac:dyDescent="0.25">
      <c r="A138" s="7">
        <v>122</v>
      </c>
      <c r="B138" s="13" t="s">
        <v>169</v>
      </c>
      <c r="C138" s="406" t="s">
        <v>593</v>
      </c>
      <c r="D138" s="407" t="s">
        <v>593</v>
      </c>
      <c r="E138" s="115">
        <v>784035</v>
      </c>
      <c r="F138" s="190">
        <f t="shared" si="40"/>
        <v>824804.82000000007</v>
      </c>
      <c r="G138" s="115">
        <v>485480.32</v>
      </c>
      <c r="H138" s="412">
        <f t="shared" si="47"/>
        <v>510239.81631999998</v>
      </c>
      <c r="I138" s="415">
        <f t="shared" si="48"/>
        <v>667522.31816000002</v>
      </c>
      <c r="K138" s="120">
        <v>122</v>
      </c>
      <c r="L138" s="131" t="s">
        <v>169</v>
      </c>
      <c r="M138" s="55">
        <v>436080</v>
      </c>
      <c r="N138" s="40">
        <v>0.25</v>
      </c>
      <c r="O138" s="59">
        <v>188123</v>
      </c>
      <c r="P138" s="162">
        <f t="shared" ref="P138:P201" si="49">+M138+O138</f>
        <v>624203</v>
      </c>
      <c r="Q138" s="55">
        <v>429760</v>
      </c>
      <c r="R138" s="40">
        <v>0.25</v>
      </c>
      <c r="S138" s="59">
        <v>196597</v>
      </c>
      <c r="T138" s="162">
        <f t="shared" ref="T138:T201" si="50">+Q138+S138</f>
        <v>626357</v>
      </c>
      <c r="U138" s="122">
        <v>436080</v>
      </c>
      <c r="V138" s="40">
        <v>0.25</v>
      </c>
      <c r="W138" s="41">
        <v>169480.32000000001</v>
      </c>
      <c r="X138" s="146">
        <f t="shared" ref="X138:X201" si="51">+U138+W138</f>
        <v>605560.32000000007</v>
      </c>
      <c r="Y138" s="55">
        <v>477160</v>
      </c>
      <c r="Z138" s="40">
        <v>0.25</v>
      </c>
      <c r="AA138" s="59">
        <v>191513</v>
      </c>
      <c r="AB138" s="162">
        <f t="shared" ref="AB138:AB201" si="52">+Y138+AA138</f>
        <v>668673</v>
      </c>
      <c r="AC138" s="571">
        <v>3588723.5142049198</v>
      </c>
      <c r="AD138" s="563">
        <v>0.25</v>
      </c>
      <c r="AE138" s="570">
        <v>74263.369441091505</v>
      </c>
      <c r="AF138" s="570">
        <f t="shared" si="41"/>
        <v>3662986.8836460114</v>
      </c>
      <c r="AG138" s="444">
        <f t="shared" si="46"/>
        <v>1142550.4203010018</v>
      </c>
    </row>
    <row r="139" spans="1:33" x14ac:dyDescent="0.25">
      <c r="A139" s="7">
        <v>123</v>
      </c>
      <c r="B139" s="13" t="s">
        <v>346</v>
      </c>
      <c r="C139" s="406" t="s">
        <v>593</v>
      </c>
      <c r="D139" s="407" t="s">
        <v>593</v>
      </c>
      <c r="E139" s="115">
        <v>898035</v>
      </c>
      <c r="F139" s="190">
        <f t="shared" si="40"/>
        <v>944732.82000000007</v>
      </c>
      <c r="G139" s="115">
        <v>601312</v>
      </c>
      <c r="H139" s="412">
        <f t="shared" si="47"/>
        <v>631978.91200000001</v>
      </c>
      <c r="I139" s="415">
        <f t="shared" si="48"/>
        <v>788355.86600000004</v>
      </c>
      <c r="K139" s="120">
        <v>123</v>
      </c>
      <c r="L139" s="131" t="s">
        <v>346</v>
      </c>
      <c r="M139" s="55">
        <v>551310</v>
      </c>
      <c r="N139" s="40">
        <v>0.25</v>
      </c>
      <c r="O139" s="59">
        <v>231343</v>
      </c>
      <c r="P139" s="162">
        <f t="shared" si="49"/>
        <v>782653</v>
      </c>
      <c r="Q139" s="55">
        <v>492660</v>
      </c>
      <c r="R139" s="40">
        <v>0.25</v>
      </c>
      <c r="S139" s="59">
        <v>241859</v>
      </c>
      <c r="T139" s="162">
        <f t="shared" si="50"/>
        <v>734519</v>
      </c>
      <c r="U139" s="122">
        <v>539580</v>
      </c>
      <c r="V139" s="40">
        <v>0.25</v>
      </c>
      <c r="W139" s="41">
        <v>210312</v>
      </c>
      <c r="X139" s="146">
        <f t="shared" si="51"/>
        <v>749892</v>
      </c>
      <c r="Y139" s="55">
        <v>590410</v>
      </c>
      <c r="Z139" s="40">
        <v>0.25</v>
      </c>
      <c r="AA139" s="59">
        <v>239756</v>
      </c>
      <c r="AB139" s="162">
        <f t="shared" si="52"/>
        <v>830166</v>
      </c>
      <c r="AC139" s="571">
        <v>448800</v>
      </c>
      <c r="AD139" s="563">
        <v>0.25</v>
      </c>
      <c r="AE139" s="570">
        <v>61200</v>
      </c>
      <c r="AF139" s="570">
        <f t="shared" si="41"/>
        <v>510000</v>
      </c>
      <c r="AG139" s="444">
        <f t="shared" si="46"/>
        <v>732597.64433333336</v>
      </c>
    </row>
    <row r="140" spans="1:33" x14ac:dyDescent="0.25">
      <c r="A140" s="7">
        <v>124</v>
      </c>
      <c r="B140" s="13" t="s">
        <v>356</v>
      </c>
      <c r="C140" s="406" t="s">
        <v>593</v>
      </c>
      <c r="D140" s="407" t="s">
        <v>593</v>
      </c>
      <c r="E140" s="115">
        <v>94335</v>
      </c>
      <c r="F140" s="190">
        <f t="shared" si="40"/>
        <v>99240.42</v>
      </c>
      <c r="G140" s="115">
        <v>91301.186399999991</v>
      </c>
      <c r="H140" s="412">
        <f t="shared" si="47"/>
        <v>95957.546906399992</v>
      </c>
      <c r="I140" s="415">
        <f t="shared" si="48"/>
        <v>97598.983453199995</v>
      </c>
      <c r="K140" s="120">
        <v>124</v>
      </c>
      <c r="L140" s="131" t="s">
        <v>356</v>
      </c>
      <c r="M140" s="55">
        <v>85550</v>
      </c>
      <c r="N140" s="40">
        <v>0.24864864864864866</v>
      </c>
      <c r="O140" s="59">
        <v>35854</v>
      </c>
      <c r="P140" s="162">
        <f t="shared" si="49"/>
        <v>121404</v>
      </c>
      <c r="Q140" s="55">
        <v>76110</v>
      </c>
      <c r="R140" s="40">
        <v>0.24864864864864866</v>
      </c>
      <c r="S140" s="59">
        <v>36177</v>
      </c>
      <c r="T140" s="162">
        <f t="shared" si="50"/>
        <v>112287</v>
      </c>
      <c r="U140" s="122">
        <v>88500</v>
      </c>
      <c r="V140" s="40">
        <v>0.24864864864864866</v>
      </c>
      <c r="W140" s="41">
        <v>32301.186399999991</v>
      </c>
      <c r="X140" s="146">
        <f t="shared" si="51"/>
        <v>120801.18639999999</v>
      </c>
      <c r="Y140" s="55">
        <v>86140</v>
      </c>
      <c r="Z140" s="40">
        <v>0.24864864864864866</v>
      </c>
      <c r="AA140" s="59">
        <v>36823</v>
      </c>
      <c r="AB140" s="162">
        <f t="shared" si="52"/>
        <v>122963</v>
      </c>
      <c r="AC140" s="571">
        <v>73994.299261957101</v>
      </c>
      <c r="AD140" s="563">
        <v>0.248648648648649</v>
      </c>
      <c r="AE140" s="570">
        <v>10518.962315535</v>
      </c>
      <c r="AF140" s="570">
        <f t="shared" si="41"/>
        <v>84513.2615774921</v>
      </c>
      <c r="AG140" s="444">
        <f t="shared" si="46"/>
        <v>109927.90523844869</v>
      </c>
    </row>
    <row r="141" spans="1:33" x14ac:dyDescent="0.25">
      <c r="A141" s="7">
        <v>125</v>
      </c>
      <c r="B141" s="13" t="s">
        <v>348</v>
      </c>
      <c r="C141" s="406" t="s">
        <v>593</v>
      </c>
      <c r="D141" s="407" t="s">
        <v>593</v>
      </c>
      <c r="E141" s="115">
        <v>111910</v>
      </c>
      <c r="F141" s="190">
        <f t="shared" si="40"/>
        <v>117729.32</v>
      </c>
      <c r="G141" s="115">
        <v>108310.97440000001</v>
      </c>
      <c r="H141" s="412">
        <f t="shared" si="47"/>
        <v>113834.83409440001</v>
      </c>
      <c r="I141" s="415">
        <f t="shared" si="48"/>
        <v>115782.0770472</v>
      </c>
      <c r="K141" s="120">
        <v>125</v>
      </c>
      <c r="L141" s="131" t="s">
        <v>348</v>
      </c>
      <c r="M141" s="55">
        <v>95900</v>
      </c>
      <c r="N141" s="40">
        <v>0.24864864864864866</v>
      </c>
      <c r="O141" s="59">
        <v>42908</v>
      </c>
      <c r="P141" s="162">
        <f t="shared" si="49"/>
        <v>138808</v>
      </c>
      <c r="Q141" s="55">
        <v>93100</v>
      </c>
      <c r="R141" s="40">
        <v>0.24864864864864866</v>
      </c>
      <c r="S141" s="59">
        <v>43291</v>
      </c>
      <c r="T141" s="162">
        <f t="shared" si="50"/>
        <v>136391</v>
      </c>
      <c r="U141" s="122">
        <v>100800</v>
      </c>
      <c r="V141" s="40">
        <v>0.24864864864864866</v>
      </c>
      <c r="W141" s="41">
        <v>38310.974400000006</v>
      </c>
      <c r="X141" s="146">
        <f t="shared" si="51"/>
        <v>139110.97440000001</v>
      </c>
      <c r="Y141" s="55">
        <v>101500</v>
      </c>
      <c r="Z141" s="40">
        <v>0.24864864864864866</v>
      </c>
      <c r="AA141" s="59">
        <v>42142</v>
      </c>
      <c r="AB141" s="162">
        <f t="shared" si="52"/>
        <v>143642</v>
      </c>
      <c r="AC141" s="571">
        <v>176577.30505694301</v>
      </c>
      <c r="AD141" s="563">
        <v>0.248648648648649</v>
      </c>
      <c r="AE141" s="570">
        <v>45329.916741046698</v>
      </c>
      <c r="AF141" s="570">
        <f t="shared" si="41"/>
        <v>221907.22179798971</v>
      </c>
      <c r="AG141" s="444">
        <f t="shared" si="46"/>
        <v>149273.54554086496</v>
      </c>
    </row>
    <row r="142" spans="1:33" s="26" customFormat="1" x14ac:dyDescent="0.25">
      <c r="A142" s="16">
        <v>126</v>
      </c>
      <c r="B142" s="12" t="s">
        <v>89</v>
      </c>
      <c r="C142" s="406" t="s">
        <v>593</v>
      </c>
      <c r="D142" s="407" t="s">
        <v>593</v>
      </c>
      <c r="E142" s="115">
        <v>74195</v>
      </c>
      <c r="F142" s="190">
        <f t="shared" si="40"/>
        <v>78053.14</v>
      </c>
      <c r="G142" s="115">
        <v>71808.888800000001</v>
      </c>
      <c r="H142" s="412">
        <f t="shared" si="47"/>
        <v>75471.142128799998</v>
      </c>
      <c r="I142" s="415">
        <f t="shared" si="48"/>
        <v>76762.141064399999</v>
      </c>
      <c r="K142" s="133">
        <v>126</v>
      </c>
      <c r="L142" s="124" t="s">
        <v>89</v>
      </c>
      <c r="M142" s="445" t="s">
        <v>593</v>
      </c>
      <c r="N142" s="40">
        <v>2.1428571428571428</v>
      </c>
      <c r="O142" s="59">
        <v>79708</v>
      </c>
      <c r="P142" s="162">
        <f t="shared" ref="P142:P151" si="53">+O142</f>
        <v>79708</v>
      </c>
      <c r="Q142" s="445" t="s">
        <v>593</v>
      </c>
      <c r="R142" s="40">
        <v>2.1428571428571428</v>
      </c>
      <c r="S142" s="59">
        <v>82580</v>
      </c>
      <c r="T142" s="162">
        <f t="shared" ref="T142:T151" si="54">+S142</f>
        <v>82580</v>
      </c>
      <c r="U142" s="445" t="s">
        <v>593</v>
      </c>
      <c r="V142" s="40">
        <v>2.1428571428571428</v>
      </c>
      <c r="W142" s="41">
        <v>71808.888800000001</v>
      </c>
      <c r="X142" s="146">
        <f t="shared" ref="X142:X151" si="55">+W142</f>
        <v>71808.888800000001</v>
      </c>
      <c r="Y142" s="445" t="s">
        <v>593</v>
      </c>
      <c r="Z142" s="40">
        <v>2.1428571428571428</v>
      </c>
      <c r="AA142" s="59">
        <v>80426</v>
      </c>
      <c r="AB142" s="162">
        <f t="shared" ref="AB142:AB151" si="56">+AA142</f>
        <v>80426</v>
      </c>
      <c r="AC142" s="445" t="s">
        <v>593</v>
      </c>
      <c r="AD142" s="563">
        <v>2.1428571428571401</v>
      </c>
      <c r="AE142" s="570">
        <v>128926.658020862</v>
      </c>
      <c r="AF142" s="570">
        <f t="shared" si="41"/>
        <v>128926.658020862</v>
      </c>
      <c r="AG142" s="444">
        <f t="shared" si="46"/>
        <v>86701.947980876997</v>
      </c>
    </row>
    <row r="143" spans="1:33" x14ac:dyDescent="0.25">
      <c r="A143" s="7">
        <v>127</v>
      </c>
      <c r="B143" s="12" t="s">
        <v>321</v>
      </c>
      <c r="C143" s="406" t="s">
        <v>593</v>
      </c>
      <c r="D143" s="407" t="s">
        <v>593</v>
      </c>
      <c r="E143" s="115">
        <v>50255</v>
      </c>
      <c r="F143" s="190">
        <f t="shared" si="40"/>
        <v>52868.26</v>
      </c>
      <c r="G143" s="115">
        <v>48638.799200000001</v>
      </c>
      <c r="H143" s="412">
        <f t="shared" si="47"/>
        <v>51119.377959199999</v>
      </c>
      <c r="I143" s="415">
        <f t="shared" si="48"/>
        <v>51993.818979600001</v>
      </c>
      <c r="K143" s="120">
        <v>127</v>
      </c>
      <c r="L143" s="124" t="s">
        <v>321</v>
      </c>
      <c r="M143" s="445" t="s">
        <v>593</v>
      </c>
      <c r="N143" s="40">
        <v>1.2857142857142858</v>
      </c>
      <c r="O143" s="59">
        <v>54475</v>
      </c>
      <c r="P143" s="162">
        <f t="shared" si="53"/>
        <v>54475</v>
      </c>
      <c r="Q143" s="445" t="s">
        <v>593</v>
      </c>
      <c r="R143" s="40">
        <v>1.2857142857142858</v>
      </c>
      <c r="S143" s="59">
        <v>54962</v>
      </c>
      <c r="T143" s="162">
        <f t="shared" si="54"/>
        <v>54962</v>
      </c>
      <c r="U143" s="445" t="s">
        <v>593</v>
      </c>
      <c r="V143" s="40">
        <v>1.2857142857142858</v>
      </c>
      <c r="W143" s="41">
        <v>48638.799200000001</v>
      </c>
      <c r="X143" s="146">
        <f t="shared" si="55"/>
        <v>48638.799200000001</v>
      </c>
      <c r="Y143" s="445" t="s">
        <v>593</v>
      </c>
      <c r="Z143" s="40">
        <v>1.2857142857142858</v>
      </c>
      <c r="AA143" s="59">
        <v>53503</v>
      </c>
      <c r="AB143" s="162">
        <f t="shared" si="56"/>
        <v>53503</v>
      </c>
      <c r="AC143" s="445" t="s">
        <v>593</v>
      </c>
      <c r="AD143" s="563">
        <v>1.28571428571429</v>
      </c>
      <c r="AE143" s="570">
        <v>103524.751421956</v>
      </c>
      <c r="AF143" s="570">
        <f t="shared" si="41"/>
        <v>103524.751421956</v>
      </c>
      <c r="AG143" s="444">
        <f t="shared" si="46"/>
        <v>61182.894933592666</v>
      </c>
    </row>
    <row r="144" spans="1:33" x14ac:dyDescent="0.25">
      <c r="A144" s="16">
        <v>128</v>
      </c>
      <c r="B144" s="12" t="s">
        <v>322</v>
      </c>
      <c r="C144" s="406" t="s">
        <v>593</v>
      </c>
      <c r="D144" s="407" t="s">
        <v>593</v>
      </c>
      <c r="E144" s="115">
        <v>50255</v>
      </c>
      <c r="F144" s="190">
        <f t="shared" si="40"/>
        <v>52868.26</v>
      </c>
      <c r="G144" s="115">
        <v>48638.799200000001</v>
      </c>
      <c r="H144" s="412">
        <f t="shared" si="47"/>
        <v>51119.377959199999</v>
      </c>
      <c r="I144" s="415">
        <f t="shared" si="48"/>
        <v>51993.818979600001</v>
      </c>
      <c r="K144" s="133">
        <v>128</v>
      </c>
      <c r="L144" s="124" t="s">
        <v>322</v>
      </c>
      <c r="M144" s="445" t="s">
        <v>593</v>
      </c>
      <c r="N144" s="40">
        <v>1.3028571428571429</v>
      </c>
      <c r="O144" s="59">
        <v>53989</v>
      </c>
      <c r="P144" s="162">
        <f t="shared" si="53"/>
        <v>53989</v>
      </c>
      <c r="Q144" s="445" t="s">
        <v>593</v>
      </c>
      <c r="R144" s="40">
        <v>1.3028571428571429</v>
      </c>
      <c r="S144" s="59">
        <v>55448</v>
      </c>
      <c r="T144" s="162">
        <f t="shared" si="54"/>
        <v>55448</v>
      </c>
      <c r="U144" s="445" t="s">
        <v>593</v>
      </c>
      <c r="V144" s="40">
        <v>1.3028571428571429</v>
      </c>
      <c r="W144" s="41">
        <v>48638.799200000001</v>
      </c>
      <c r="X144" s="146">
        <f t="shared" si="55"/>
        <v>48638.799200000001</v>
      </c>
      <c r="Y144" s="445" t="s">
        <v>593</v>
      </c>
      <c r="Z144" s="40">
        <v>1.3028571428571429</v>
      </c>
      <c r="AA144" s="59">
        <v>54962</v>
      </c>
      <c r="AB144" s="162">
        <f t="shared" si="56"/>
        <v>54962</v>
      </c>
      <c r="AC144" s="445" t="s">
        <v>593</v>
      </c>
      <c r="AD144" s="563">
        <v>1.30285714285714</v>
      </c>
      <c r="AE144" s="570">
        <v>103524.751421956</v>
      </c>
      <c r="AF144" s="570">
        <f t="shared" si="41"/>
        <v>103524.751421956</v>
      </c>
      <c r="AG144" s="444">
        <f t="shared" si="46"/>
        <v>61426.061600259331</v>
      </c>
    </row>
    <row r="145" spans="1:33" x14ac:dyDescent="0.25">
      <c r="A145" s="16">
        <v>129</v>
      </c>
      <c r="B145" s="12" t="s">
        <v>90</v>
      </c>
      <c r="C145" s="406" t="s">
        <v>593</v>
      </c>
      <c r="D145" s="407" t="s">
        <v>593</v>
      </c>
      <c r="E145" s="115">
        <v>50255</v>
      </c>
      <c r="F145" s="190">
        <f t="shared" si="40"/>
        <v>52868.26</v>
      </c>
      <c r="G145" s="115">
        <v>48638.799200000001</v>
      </c>
      <c r="H145" s="412">
        <f t="shared" si="47"/>
        <v>51119.377959199999</v>
      </c>
      <c r="I145" s="415">
        <f t="shared" si="48"/>
        <v>51993.818979600001</v>
      </c>
      <c r="K145" s="133">
        <v>129</v>
      </c>
      <c r="L145" s="124" t="s">
        <v>90</v>
      </c>
      <c r="M145" s="445" t="s">
        <v>593</v>
      </c>
      <c r="N145" s="40">
        <v>1.1114285714285714</v>
      </c>
      <c r="O145" s="59">
        <v>54475</v>
      </c>
      <c r="P145" s="162">
        <f t="shared" si="53"/>
        <v>54475</v>
      </c>
      <c r="Q145" s="445" t="s">
        <v>593</v>
      </c>
      <c r="R145" s="40">
        <v>1.1114285714285714</v>
      </c>
      <c r="S145" s="59">
        <v>56421</v>
      </c>
      <c r="T145" s="162">
        <f t="shared" si="54"/>
        <v>56421</v>
      </c>
      <c r="U145" s="445" t="s">
        <v>593</v>
      </c>
      <c r="V145" s="40">
        <v>1.1114285714285714</v>
      </c>
      <c r="W145" s="41">
        <v>48638.799200000001</v>
      </c>
      <c r="X145" s="146">
        <f t="shared" si="55"/>
        <v>48638.799200000001</v>
      </c>
      <c r="Y145" s="445" t="s">
        <v>593</v>
      </c>
      <c r="Z145" s="40">
        <v>1.1114285714285714</v>
      </c>
      <c r="AA145" s="59">
        <v>53016</v>
      </c>
      <c r="AB145" s="162">
        <f t="shared" si="56"/>
        <v>53016</v>
      </c>
      <c r="AC145" s="445" t="s">
        <v>593</v>
      </c>
      <c r="AD145" s="563">
        <v>1.1114285714285701</v>
      </c>
      <c r="AE145" s="570">
        <v>103524.751421956</v>
      </c>
      <c r="AF145" s="570">
        <f t="shared" si="41"/>
        <v>103524.751421956</v>
      </c>
      <c r="AG145" s="444">
        <f t="shared" si="46"/>
        <v>61344.894933592666</v>
      </c>
    </row>
    <row r="146" spans="1:33" x14ac:dyDescent="0.25">
      <c r="A146" s="16">
        <v>130</v>
      </c>
      <c r="B146" s="12" t="s">
        <v>91</v>
      </c>
      <c r="C146" s="406" t="s">
        <v>593</v>
      </c>
      <c r="D146" s="407" t="s">
        <v>593</v>
      </c>
      <c r="E146" s="115">
        <v>50255</v>
      </c>
      <c r="F146" s="190">
        <f t="shared" si="40"/>
        <v>52868.26</v>
      </c>
      <c r="G146" s="115">
        <v>48638.799200000001</v>
      </c>
      <c r="H146" s="412">
        <f t="shared" si="47"/>
        <v>51119.377959199999</v>
      </c>
      <c r="I146" s="415">
        <f t="shared" si="48"/>
        <v>51993.818979600001</v>
      </c>
      <c r="K146" s="133">
        <v>130</v>
      </c>
      <c r="L146" s="124" t="s">
        <v>91</v>
      </c>
      <c r="M146" s="445" t="s">
        <v>593</v>
      </c>
      <c r="N146" s="40">
        <v>1.0542857142857143</v>
      </c>
      <c r="O146" s="59">
        <v>54475</v>
      </c>
      <c r="P146" s="162">
        <f t="shared" si="53"/>
        <v>54475</v>
      </c>
      <c r="Q146" s="445" t="s">
        <v>593</v>
      </c>
      <c r="R146" s="40">
        <v>1.0542857142857143</v>
      </c>
      <c r="S146" s="59">
        <v>56421</v>
      </c>
      <c r="T146" s="162">
        <f t="shared" si="54"/>
        <v>56421</v>
      </c>
      <c r="U146" s="445" t="s">
        <v>593</v>
      </c>
      <c r="V146" s="40">
        <v>1.0542857142857143</v>
      </c>
      <c r="W146" s="41">
        <v>48638.799200000001</v>
      </c>
      <c r="X146" s="146">
        <f t="shared" si="55"/>
        <v>48638.799200000001</v>
      </c>
      <c r="Y146" s="445" t="s">
        <v>593</v>
      </c>
      <c r="Z146" s="40">
        <v>1.0542857142857143</v>
      </c>
      <c r="AA146" s="59">
        <v>53989</v>
      </c>
      <c r="AB146" s="162">
        <f t="shared" si="56"/>
        <v>53989</v>
      </c>
      <c r="AC146" s="445" t="s">
        <v>593</v>
      </c>
      <c r="AD146" s="563">
        <v>1.0542857142857101</v>
      </c>
      <c r="AE146" s="570">
        <v>103524.751421956</v>
      </c>
      <c r="AF146" s="570">
        <f t="shared" si="41"/>
        <v>103524.751421956</v>
      </c>
      <c r="AG146" s="444">
        <f t="shared" si="46"/>
        <v>61507.061600259331</v>
      </c>
    </row>
    <row r="147" spans="1:33" x14ac:dyDescent="0.25">
      <c r="A147" s="16">
        <v>131</v>
      </c>
      <c r="B147" s="12" t="s">
        <v>92</v>
      </c>
      <c r="C147" s="406" t="s">
        <v>593</v>
      </c>
      <c r="D147" s="407" t="s">
        <v>593</v>
      </c>
      <c r="E147" s="115">
        <v>50255</v>
      </c>
      <c r="F147" s="190">
        <f t="shared" si="40"/>
        <v>52868.26</v>
      </c>
      <c r="G147" s="115">
        <v>48638.799200000001</v>
      </c>
      <c r="H147" s="412">
        <f t="shared" si="47"/>
        <v>51119.377959199999</v>
      </c>
      <c r="I147" s="415">
        <f t="shared" si="48"/>
        <v>51993.818979600001</v>
      </c>
      <c r="K147" s="133">
        <v>131</v>
      </c>
      <c r="L147" s="124" t="s">
        <v>92</v>
      </c>
      <c r="M147" s="445" t="s">
        <v>593</v>
      </c>
      <c r="N147" s="40">
        <v>1.0542857142857143</v>
      </c>
      <c r="O147" s="59">
        <v>54475</v>
      </c>
      <c r="P147" s="162">
        <f t="shared" si="53"/>
        <v>54475</v>
      </c>
      <c r="Q147" s="445" t="s">
        <v>593</v>
      </c>
      <c r="R147" s="40">
        <v>1.0542857142857143</v>
      </c>
      <c r="S147" s="59">
        <v>54475</v>
      </c>
      <c r="T147" s="162">
        <f t="shared" si="54"/>
        <v>54475</v>
      </c>
      <c r="U147" s="445" t="s">
        <v>593</v>
      </c>
      <c r="V147" s="40">
        <v>1.0542857142857143</v>
      </c>
      <c r="W147" s="41">
        <v>48638.799200000001</v>
      </c>
      <c r="X147" s="146">
        <f t="shared" si="55"/>
        <v>48638.799200000001</v>
      </c>
      <c r="Y147" s="445" t="s">
        <v>593</v>
      </c>
      <c r="Z147" s="40">
        <v>1.0542857142857143</v>
      </c>
      <c r="AA147" s="59">
        <v>54475</v>
      </c>
      <c r="AB147" s="162">
        <f t="shared" si="56"/>
        <v>54475</v>
      </c>
      <c r="AC147" s="445" t="s">
        <v>593</v>
      </c>
      <c r="AD147" s="563">
        <v>1.0542857142857101</v>
      </c>
      <c r="AE147" s="570">
        <v>103524.751421956</v>
      </c>
      <c r="AF147" s="570">
        <f t="shared" si="41"/>
        <v>103524.751421956</v>
      </c>
      <c r="AG147" s="444">
        <f t="shared" si="46"/>
        <v>61263.728266925995</v>
      </c>
    </row>
    <row r="148" spans="1:33" x14ac:dyDescent="0.25">
      <c r="A148" s="16">
        <v>132</v>
      </c>
      <c r="B148" s="12" t="s">
        <v>93</v>
      </c>
      <c r="C148" s="406" t="s">
        <v>593</v>
      </c>
      <c r="D148" s="407" t="s">
        <v>593</v>
      </c>
      <c r="E148" s="115">
        <v>130720</v>
      </c>
      <c r="F148" s="190">
        <f t="shared" si="40"/>
        <v>137517.44</v>
      </c>
      <c r="G148" s="115">
        <v>126516.0448</v>
      </c>
      <c r="H148" s="412">
        <f t="shared" si="47"/>
        <v>132968.36308480002</v>
      </c>
      <c r="I148" s="415">
        <f t="shared" si="48"/>
        <v>135242.90154240001</v>
      </c>
      <c r="K148" s="133">
        <v>132</v>
      </c>
      <c r="L148" s="124" t="s">
        <v>93</v>
      </c>
      <c r="M148" s="445" t="s">
        <v>593</v>
      </c>
      <c r="N148" s="40">
        <v>4</v>
      </c>
      <c r="O148" s="59">
        <v>140433</v>
      </c>
      <c r="P148" s="162">
        <f t="shared" si="53"/>
        <v>140433</v>
      </c>
      <c r="Q148" s="445" t="s">
        <v>593</v>
      </c>
      <c r="R148" s="40">
        <v>4</v>
      </c>
      <c r="S148" s="59">
        <v>141698</v>
      </c>
      <c r="T148" s="162">
        <f t="shared" si="54"/>
        <v>141698</v>
      </c>
      <c r="U148" s="445" t="s">
        <v>593</v>
      </c>
      <c r="V148" s="40">
        <v>4</v>
      </c>
      <c r="W148" s="41">
        <v>126516.0448</v>
      </c>
      <c r="X148" s="146">
        <f t="shared" si="55"/>
        <v>126516.0448</v>
      </c>
      <c r="Y148" s="445" t="s">
        <v>593</v>
      </c>
      <c r="Z148" s="40">
        <v>4</v>
      </c>
      <c r="AA148" s="59">
        <v>136637</v>
      </c>
      <c r="AB148" s="162">
        <f t="shared" si="56"/>
        <v>136637</v>
      </c>
      <c r="AC148" s="445" t="s">
        <v>593</v>
      </c>
      <c r="AD148" s="563">
        <v>4</v>
      </c>
      <c r="AE148" s="570">
        <v>228297.63855243201</v>
      </c>
      <c r="AF148" s="570">
        <f t="shared" si="41"/>
        <v>228297.63855243201</v>
      </c>
      <c r="AG148" s="444">
        <f t="shared" si="46"/>
        <v>151470.76414913867</v>
      </c>
    </row>
    <row r="149" spans="1:33" x14ac:dyDescent="0.25">
      <c r="A149" s="16">
        <v>133</v>
      </c>
      <c r="B149" s="12" t="s">
        <v>94</v>
      </c>
      <c r="C149" s="406" t="s">
        <v>593</v>
      </c>
      <c r="D149" s="407" t="s">
        <v>593</v>
      </c>
      <c r="E149" s="115">
        <v>74195</v>
      </c>
      <c r="F149" s="190">
        <f t="shared" si="40"/>
        <v>78053.14</v>
      </c>
      <c r="G149" s="115">
        <v>71808.888800000001</v>
      </c>
      <c r="H149" s="412">
        <f t="shared" si="47"/>
        <v>75471.142128799998</v>
      </c>
      <c r="I149" s="415">
        <f t="shared" si="48"/>
        <v>76762.141064399999</v>
      </c>
      <c r="K149" s="133">
        <v>133</v>
      </c>
      <c r="L149" s="124" t="s">
        <v>94</v>
      </c>
      <c r="M149" s="445" t="s">
        <v>593</v>
      </c>
      <c r="N149" s="40">
        <v>3.1428571428571428</v>
      </c>
      <c r="O149" s="59">
        <v>79708</v>
      </c>
      <c r="P149" s="162">
        <f t="shared" si="53"/>
        <v>79708</v>
      </c>
      <c r="Q149" s="445" t="s">
        <v>593</v>
      </c>
      <c r="R149" s="40">
        <v>3.1428571428571428</v>
      </c>
      <c r="S149" s="59">
        <v>81862</v>
      </c>
      <c r="T149" s="162">
        <f t="shared" si="54"/>
        <v>81862</v>
      </c>
      <c r="U149" s="445" t="s">
        <v>593</v>
      </c>
      <c r="V149" s="40">
        <v>3.1428571428571428</v>
      </c>
      <c r="W149" s="41">
        <v>71808.888800000001</v>
      </c>
      <c r="X149" s="146">
        <f t="shared" si="55"/>
        <v>71808.888800000001</v>
      </c>
      <c r="Y149" s="445" t="s">
        <v>593</v>
      </c>
      <c r="Z149" s="40">
        <v>3.1428571428571428</v>
      </c>
      <c r="AA149" s="59">
        <v>81144</v>
      </c>
      <c r="AB149" s="162">
        <f t="shared" si="56"/>
        <v>81144</v>
      </c>
      <c r="AC149" s="445" t="s">
        <v>593</v>
      </c>
      <c r="AD149" s="563">
        <v>3.1428571428571401</v>
      </c>
      <c r="AE149" s="570">
        <v>128926.658020862</v>
      </c>
      <c r="AF149" s="570">
        <f t="shared" si="41"/>
        <v>128926.658020862</v>
      </c>
      <c r="AG149" s="444">
        <f t="shared" si="46"/>
        <v>86701.947980876997</v>
      </c>
    </row>
    <row r="150" spans="1:33" x14ac:dyDescent="0.25">
      <c r="A150" s="16">
        <v>134</v>
      </c>
      <c r="B150" s="12" t="s">
        <v>95</v>
      </c>
      <c r="C150" s="406" t="s">
        <v>593</v>
      </c>
      <c r="D150" s="407" t="s">
        <v>593</v>
      </c>
      <c r="E150" s="115">
        <v>61560</v>
      </c>
      <c r="F150" s="190">
        <f t="shared" si="40"/>
        <v>64761.120000000003</v>
      </c>
      <c r="G150" s="115">
        <v>59580.2304</v>
      </c>
      <c r="H150" s="412">
        <f t="shared" si="47"/>
        <v>62618.822150400003</v>
      </c>
      <c r="I150" s="415">
        <f t="shared" si="48"/>
        <v>63689.971075200003</v>
      </c>
      <c r="K150" s="133">
        <v>134</v>
      </c>
      <c r="L150" s="124" t="s">
        <v>95</v>
      </c>
      <c r="M150" s="445" t="s">
        <v>593</v>
      </c>
      <c r="N150" s="40">
        <v>2.4285714285714284</v>
      </c>
      <c r="O150" s="59">
        <v>65538</v>
      </c>
      <c r="P150" s="162">
        <f t="shared" si="53"/>
        <v>65538</v>
      </c>
      <c r="Q150" s="445" t="s">
        <v>593</v>
      </c>
      <c r="R150" s="40">
        <v>2.4285714285714284</v>
      </c>
      <c r="S150" s="59">
        <v>67326</v>
      </c>
      <c r="T150" s="162">
        <f t="shared" si="54"/>
        <v>67326</v>
      </c>
      <c r="U150" s="445" t="s">
        <v>593</v>
      </c>
      <c r="V150" s="40">
        <v>2.4285714285714284</v>
      </c>
      <c r="W150" s="41">
        <v>59580.2304</v>
      </c>
      <c r="X150" s="146">
        <f t="shared" si="55"/>
        <v>59580.2304</v>
      </c>
      <c r="Y150" s="445" t="s">
        <v>593</v>
      </c>
      <c r="Z150" s="40">
        <v>2.4285714285714284</v>
      </c>
      <c r="AA150" s="59">
        <v>65538</v>
      </c>
      <c r="AB150" s="162">
        <f t="shared" si="56"/>
        <v>65538</v>
      </c>
      <c r="AC150" s="445" t="s">
        <v>593</v>
      </c>
      <c r="AD150" s="563">
        <v>2.4285714285714302</v>
      </c>
      <c r="AE150" s="570">
        <v>103524.751421956</v>
      </c>
      <c r="AF150" s="570">
        <f t="shared" si="41"/>
        <v>103524.751421956</v>
      </c>
      <c r="AG150" s="444">
        <f t="shared" si="46"/>
        <v>70866.158816192663</v>
      </c>
    </row>
    <row r="151" spans="1:33" x14ac:dyDescent="0.25">
      <c r="A151" s="16">
        <v>135</v>
      </c>
      <c r="B151" s="12" t="s">
        <v>96</v>
      </c>
      <c r="C151" s="406" t="s">
        <v>593</v>
      </c>
      <c r="D151" s="407" t="s">
        <v>593</v>
      </c>
      <c r="E151" s="115">
        <v>152095</v>
      </c>
      <c r="F151" s="190">
        <f t="shared" si="40"/>
        <v>160003.94</v>
      </c>
      <c r="G151" s="115">
        <v>147203.62479999999</v>
      </c>
      <c r="H151" s="412">
        <f t="shared" si="47"/>
        <v>154711.00966479999</v>
      </c>
      <c r="I151" s="415">
        <f t="shared" si="48"/>
        <v>157357.47483239998</v>
      </c>
      <c r="K151" s="133">
        <v>135</v>
      </c>
      <c r="L151" s="124" t="s">
        <v>96</v>
      </c>
      <c r="M151" s="445" t="s">
        <v>593</v>
      </c>
      <c r="N151" s="207">
        <v>3.5714285714285716</v>
      </c>
      <c r="O151" s="59">
        <v>164868</v>
      </c>
      <c r="P151" s="162">
        <f t="shared" si="53"/>
        <v>164868</v>
      </c>
      <c r="Q151" s="445" t="s">
        <v>593</v>
      </c>
      <c r="R151" s="207">
        <v>3.5714285714285716</v>
      </c>
      <c r="S151" s="59">
        <v>167812</v>
      </c>
      <c r="T151" s="162">
        <f t="shared" si="54"/>
        <v>167812</v>
      </c>
      <c r="U151" s="445" t="s">
        <v>593</v>
      </c>
      <c r="V151" s="207">
        <v>3.5714285714285716</v>
      </c>
      <c r="W151" s="41">
        <v>147203.62479999999</v>
      </c>
      <c r="X151" s="146">
        <f t="shared" si="55"/>
        <v>147203.62479999999</v>
      </c>
      <c r="Y151" s="445" t="s">
        <v>593</v>
      </c>
      <c r="Z151" s="207">
        <v>3.5714285714285716</v>
      </c>
      <c r="AA151" s="59">
        <v>158980</v>
      </c>
      <c r="AB151" s="162">
        <f t="shared" si="56"/>
        <v>158980</v>
      </c>
      <c r="AC151" s="445" t="s">
        <v>593</v>
      </c>
      <c r="AD151" s="596">
        <v>3.5714285714285698</v>
      </c>
      <c r="AE151" s="570">
        <v>266320.61824136</v>
      </c>
      <c r="AF151" s="570">
        <f t="shared" si="41"/>
        <v>266320.61824136</v>
      </c>
      <c r="AG151" s="444">
        <f t="shared" si="46"/>
        <v>177090.28631229335</v>
      </c>
    </row>
    <row r="152" spans="1:33" x14ac:dyDescent="0.25">
      <c r="A152" s="16">
        <v>136</v>
      </c>
      <c r="B152" s="12" t="s">
        <v>97</v>
      </c>
      <c r="C152" s="406" t="s">
        <v>593</v>
      </c>
      <c r="D152" s="407" t="s">
        <v>593</v>
      </c>
      <c r="E152" s="115">
        <v>114380</v>
      </c>
      <c r="F152" s="190">
        <f t="shared" si="40"/>
        <v>120327.76</v>
      </c>
      <c r="G152" s="115">
        <v>110701.5392</v>
      </c>
      <c r="H152" s="412">
        <f t="shared" si="47"/>
        <v>116347.31769919999</v>
      </c>
      <c r="I152" s="415">
        <f t="shared" si="48"/>
        <v>118337.53884959999</v>
      </c>
      <c r="K152" s="133">
        <v>136</v>
      </c>
      <c r="L152" s="124" t="s">
        <v>97</v>
      </c>
      <c r="M152" s="55">
        <v>97200</v>
      </c>
      <c r="N152" s="40">
        <v>0.36</v>
      </c>
      <c r="O152" s="59">
        <v>42959</v>
      </c>
      <c r="P152" s="162">
        <f t="shared" si="49"/>
        <v>140159</v>
      </c>
      <c r="Q152" s="55">
        <v>97200</v>
      </c>
      <c r="R152" s="40">
        <v>0.36</v>
      </c>
      <c r="S152" s="59">
        <v>43733</v>
      </c>
      <c r="T152" s="162">
        <f t="shared" si="50"/>
        <v>140933</v>
      </c>
      <c r="U152" s="123">
        <v>99360</v>
      </c>
      <c r="V152" s="40">
        <v>0.36</v>
      </c>
      <c r="W152" s="41">
        <v>38701.539199999999</v>
      </c>
      <c r="X152" s="146">
        <f t="shared" si="51"/>
        <v>138061.5392</v>
      </c>
      <c r="Y152" s="55">
        <v>108720</v>
      </c>
      <c r="Z152" s="40">
        <v>0.36</v>
      </c>
      <c r="AA152" s="59">
        <v>42185</v>
      </c>
      <c r="AB152" s="162">
        <f t="shared" si="52"/>
        <v>150905</v>
      </c>
      <c r="AC152" s="571">
        <v>237118.09536218099</v>
      </c>
      <c r="AD152" s="563">
        <v>0.36</v>
      </c>
      <c r="AE152" s="570">
        <v>31279.408324372798</v>
      </c>
      <c r="AF152" s="570">
        <f t="shared" si="41"/>
        <v>268397.5036865538</v>
      </c>
      <c r="AG152" s="444">
        <f t="shared" si="46"/>
        <v>159465.59695602563</v>
      </c>
    </row>
    <row r="153" spans="1:33" x14ac:dyDescent="0.25">
      <c r="A153" s="16">
        <v>137</v>
      </c>
      <c r="B153" s="12" t="s">
        <v>318</v>
      </c>
      <c r="C153" s="406" t="s">
        <v>593</v>
      </c>
      <c r="D153" s="407" t="s">
        <v>593</v>
      </c>
      <c r="E153" s="115">
        <v>145825</v>
      </c>
      <c r="F153" s="190">
        <f t="shared" si="40"/>
        <v>153407.9</v>
      </c>
      <c r="G153" s="115">
        <v>141135.26799999998</v>
      </c>
      <c r="H153" s="412">
        <f t="shared" si="47"/>
        <v>148333.16666799999</v>
      </c>
      <c r="I153" s="415">
        <f t="shared" si="48"/>
        <v>150870.53333399998</v>
      </c>
      <c r="K153" s="133">
        <v>137</v>
      </c>
      <c r="L153" s="124" t="s">
        <v>318</v>
      </c>
      <c r="M153" s="55">
        <v>130640</v>
      </c>
      <c r="N153" s="208">
        <v>0.52857142857142858</v>
      </c>
      <c r="O153" s="59">
        <v>54049</v>
      </c>
      <c r="P153" s="162">
        <f t="shared" si="49"/>
        <v>184689</v>
      </c>
      <c r="Q153" s="55">
        <v>115920</v>
      </c>
      <c r="R153" s="208">
        <v>0.52857142857142858</v>
      </c>
      <c r="S153" s="59">
        <v>56506</v>
      </c>
      <c r="T153" s="162">
        <f t="shared" si="50"/>
        <v>172426</v>
      </c>
      <c r="U153" s="123">
        <v>138000</v>
      </c>
      <c r="V153" s="208">
        <v>0.52857142857142858</v>
      </c>
      <c r="W153" s="41">
        <v>49135.267999999982</v>
      </c>
      <c r="X153" s="146">
        <f t="shared" si="51"/>
        <v>187135.26799999998</v>
      </c>
      <c r="Y153" s="55">
        <v>136160</v>
      </c>
      <c r="Z153" s="208">
        <v>0.52857142857142858</v>
      </c>
      <c r="AA153" s="59">
        <v>54540</v>
      </c>
      <c r="AB153" s="162">
        <f t="shared" si="52"/>
        <v>190700</v>
      </c>
      <c r="AC153" s="571">
        <v>243517.28748348399</v>
      </c>
      <c r="AD153" s="597">
        <v>0.52857142857142903</v>
      </c>
      <c r="AE153" s="570">
        <v>54114.9527741075</v>
      </c>
      <c r="AF153" s="570">
        <f t="shared" si="41"/>
        <v>297632.24025759147</v>
      </c>
      <c r="AG153" s="444">
        <f t="shared" si="46"/>
        <v>197242.17359859857</v>
      </c>
    </row>
    <row r="154" spans="1:33" x14ac:dyDescent="0.25">
      <c r="A154" s="16">
        <v>138</v>
      </c>
      <c r="B154" s="12" t="s">
        <v>98</v>
      </c>
      <c r="C154" s="406" t="s">
        <v>593</v>
      </c>
      <c r="D154" s="407" t="s">
        <v>593</v>
      </c>
      <c r="E154" s="115">
        <v>103075</v>
      </c>
      <c r="F154" s="190">
        <f t="shared" si="40"/>
        <v>108434.9</v>
      </c>
      <c r="G154" s="115">
        <v>54850.400000000001</v>
      </c>
      <c r="H154" s="412">
        <f t="shared" si="47"/>
        <v>57647.770400000001</v>
      </c>
      <c r="I154" s="415">
        <f t="shared" si="48"/>
        <v>83041.335200000001</v>
      </c>
      <c r="K154" s="133">
        <v>138</v>
      </c>
      <c r="L154" s="124" t="s">
        <v>98</v>
      </c>
      <c r="M154" s="445" t="s">
        <v>593</v>
      </c>
      <c r="N154" s="40">
        <v>1.5714285714285714</v>
      </c>
      <c r="O154" s="59">
        <v>61432</v>
      </c>
      <c r="P154" s="162">
        <f>+O154</f>
        <v>61432</v>
      </c>
      <c r="Q154" s="445" t="s">
        <v>593</v>
      </c>
      <c r="R154" s="40">
        <v>1.5714285714285714</v>
      </c>
      <c r="S154" s="59">
        <v>62529</v>
      </c>
      <c r="T154" s="162">
        <f>+S154</f>
        <v>62529</v>
      </c>
      <c r="U154" s="445" t="s">
        <v>593</v>
      </c>
      <c r="V154" s="40">
        <v>1.5714285714285714</v>
      </c>
      <c r="W154" s="41">
        <v>54850.400000000001</v>
      </c>
      <c r="X154" s="146">
        <f>+W154</f>
        <v>54850.400000000001</v>
      </c>
      <c r="Y154" s="445" t="s">
        <v>593</v>
      </c>
      <c r="Z154" s="40">
        <v>1.5714285714285714</v>
      </c>
      <c r="AA154" s="59">
        <v>61432</v>
      </c>
      <c r="AB154" s="162">
        <f>+AA154</f>
        <v>61432</v>
      </c>
      <c r="AC154" s="445" t="s">
        <v>593</v>
      </c>
      <c r="AD154" s="563">
        <v>1.5714285714285701</v>
      </c>
      <c r="AE154" s="570">
        <v>156405.450064962</v>
      </c>
      <c r="AF154" s="570">
        <f t="shared" si="41"/>
        <v>156405.450064962</v>
      </c>
      <c r="AG154" s="444">
        <f t="shared" si="46"/>
        <v>79948.364210827</v>
      </c>
    </row>
    <row r="155" spans="1:33" x14ac:dyDescent="0.25">
      <c r="A155" s="16">
        <v>139</v>
      </c>
      <c r="B155" s="12" t="s">
        <v>99</v>
      </c>
      <c r="C155" s="406" t="s">
        <v>593</v>
      </c>
      <c r="D155" s="407" t="s">
        <v>593</v>
      </c>
      <c r="E155" s="115">
        <v>98040</v>
      </c>
      <c r="F155" s="190">
        <f t="shared" si="40"/>
        <v>103138.08</v>
      </c>
      <c r="G155" s="115">
        <v>94887.033599999995</v>
      </c>
      <c r="H155" s="412">
        <f t="shared" si="47"/>
        <v>99726.272313599999</v>
      </c>
      <c r="I155" s="415">
        <f t="shared" si="48"/>
        <v>101432.17615680001</v>
      </c>
      <c r="K155" s="133">
        <v>139</v>
      </c>
      <c r="L155" s="124" t="s">
        <v>99</v>
      </c>
      <c r="M155" s="55">
        <v>89900</v>
      </c>
      <c r="N155" s="209">
        <v>0.64571428571428569</v>
      </c>
      <c r="O155" s="59">
        <v>36505</v>
      </c>
      <c r="P155" s="162">
        <f t="shared" si="49"/>
        <v>126405</v>
      </c>
      <c r="Q155" s="55">
        <v>81840</v>
      </c>
      <c r="R155" s="209">
        <v>0.64571428571428569</v>
      </c>
      <c r="S155" s="59">
        <v>37820</v>
      </c>
      <c r="T155" s="162">
        <f t="shared" si="50"/>
        <v>119660</v>
      </c>
      <c r="U155" s="123">
        <v>91760</v>
      </c>
      <c r="V155" s="209">
        <v>0.64571428571428569</v>
      </c>
      <c r="W155" s="41">
        <v>32887.033599999995</v>
      </c>
      <c r="X155" s="146">
        <f t="shared" si="51"/>
        <v>124647.0336</v>
      </c>
      <c r="Y155" s="55">
        <v>90520</v>
      </c>
      <c r="Z155" s="209">
        <v>0.64571428571428569</v>
      </c>
      <c r="AA155" s="59">
        <v>36176</v>
      </c>
      <c r="AB155" s="162">
        <f t="shared" si="52"/>
        <v>126696</v>
      </c>
      <c r="AC155" s="571">
        <v>116036.514751706</v>
      </c>
      <c r="AD155" s="598">
        <v>0.64571428571428602</v>
      </c>
      <c r="AE155" s="570">
        <v>29824.747668427499</v>
      </c>
      <c r="AF155" s="570">
        <f t="shared" si="41"/>
        <v>145861.26242013348</v>
      </c>
      <c r="AG155" s="444">
        <f t="shared" si="46"/>
        <v>124116.9120294889</v>
      </c>
    </row>
    <row r="156" spans="1:33" x14ac:dyDescent="0.25">
      <c r="A156" s="16">
        <v>140</v>
      </c>
      <c r="B156" s="12" t="s">
        <v>100</v>
      </c>
      <c r="C156" s="406" t="s">
        <v>593</v>
      </c>
      <c r="D156" s="407" t="s">
        <v>593</v>
      </c>
      <c r="E156" s="115">
        <v>61560</v>
      </c>
      <c r="F156" s="190">
        <f t="shared" si="40"/>
        <v>64761.120000000003</v>
      </c>
      <c r="G156" s="115">
        <v>59580.2304</v>
      </c>
      <c r="H156" s="412">
        <f t="shared" si="47"/>
        <v>62618.822150400003</v>
      </c>
      <c r="I156" s="415">
        <f t="shared" si="48"/>
        <v>63689.971075200003</v>
      </c>
      <c r="K156" s="133">
        <v>140</v>
      </c>
      <c r="L156" s="124" t="s">
        <v>100</v>
      </c>
      <c r="M156" s="445" t="s">
        <v>593</v>
      </c>
      <c r="N156" s="208">
        <v>1.3506571428571428</v>
      </c>
      <c r="O156" s="59">
        <v>66730</v>
      </c>
      <c r="P156" s="162">
        <f t="shared" ref="P156:P157" si="57">+O156</f>
        <v>66730</v>
      </c>
      <c r="Q156" s="445" t="s">
        <v>593</v>
      </c>
      <c r="R156" s="208">
        <v>1.3506571428571428</v>
      </c>
      <c r="S156" s="59">
        <v>67326</v>
      </c>
      <c r="T156" s="162">
        <f t="shared" ref="T156:T157" si="58">+S156</f>
        <v>67326</v>
      </c>
      <c r="U156" s="445" t="s">
        <v>593</v>
      </c>
      <c r="V156" s="208">
        <v>1.3506571428571428</v>
      </c>
      <c r="W156" s="41">
        <v>59580.2304</v>
      </c>
      <c r="X156" s="146">
        <f t="shared" ref="X156:X157" si="59">+W156</f>
        <v>59580.2304</v>
      </c>
      <c r="Y156" s="445" t="s">
        <v>593</v>
      </c>
      <c r="Z156" s="208">
        <v>1.3506571428571428</v>
      </c>
      <c r="AA156" s="59">
        <v>64347</v>
      </c>
      <c r="AB156" s="162">
        <f t="shared" ref="AB156:AB157" si="60">+AA156</f>
        <v>64347</v>
      </c>
      <c r="AC156" s="445" t="s">
        <v>593</v>
      </c>
      <c r="AD156" s="597">
        <v>1.3506571428571399</v>
      </c>
      <c r="AE156" s="570">
        <v>103524.751421956</v>
      </c>
      <c r="AF156" s="570">
        <f t="shared" si="41"/>
        <v>103524.751421956</v>
      </c>
      <c r="AG156" s="444">
        <f t="shared" si="46"/>
        <v>70866.325482859334</v>
      </c>
    </row>
    <row r="157" spans="1:33" x14ac:dyDescent="0.25">
      <c r="A157" s="16">
        <v>141</v>
      </c>
      <c r="B157" s="12" t="s">
        <v>101</v>
      </c>
      <c r="C157" s="406" t="s">
        <v>593</v>
      </c>
      <c r="D157" s="407" t="s">
        <v>593</v>
      </c>
      <c r="E157" s="115">
        <v>119415</v>
      </c>
      <c r="F157" s="190">
        <f t="shared" si="40"/>
        <v>125624.58</v>
      </c>
      <c r="G157" s="115">
        <v>115574.6136</v>
      </c>
      <c r="H157" s="412">
        <f t="shared" si="47"/>
        <v>121468.9188936</v>
      </c>
      <c r="I157" s="415">
        <f t="shared" si="48"/>
        <v>123546.74944680001</v>
      </c>
      <c r="K157" s="133">
        <v>141</v>
      </c>
      <c r="L157" s="124" t="s">
        <v>101</v>
      </c>
      <c r="M157" s="445" t="s">
        <v>593</v>
      </c>
      <c r="N157" s="40">
        <v>2.7758857142857143</v>
      </c>
      <c r="O157" s="59">
        <v>129444</v>
      </c>
      <c r="P157" s="162">
        <f t="shared" si="57"/>
        <v>129444</v>
      </c>
      <c r="Q157" s="445" t="s">
        <v>593</v>
      </c>
      <c r="R157" s="40">
        <v>2.7758857142857143</v>
      </c>
      <c r="S157" s="59">
        <v>134067</v>
      </c>
      <c r="T157" s="162">
        <f t="shared" si="58"/>
        <v>134067</v>
      </c>
      <c r="U157" s="445" t="s">
        <v>593</v>
      </c>
      <c r="V157" s="40">
        <v>2.7758857142857143</v>
      </c>
      <c r="W157" s="41">
        <v>115574.6136</v>
      </c>
      <c r="X157" s="146">
        <f t="shared" si="59"/>
        <v>115574.6136</v>
      </c>
      <c r="Y157" s="445" t="s">
        <v>593</v>
      </c>
      <c r="Z157" s="40">
        <v>2.7758857142857143</v>
      </c>
      <c r="AA157" s="59">
        <v>130599</v>
      </c>
      <c r="AB157" s="162">
        <f t="shared" si="60"/>
        <v>130599</v>
      </c>
      <c r="AC157" s="445" t="s">
        <v>593</v>
      </c>
      <c r="AD157" s="563">
        <v>2.7758857142857098</v>
      </c>
      <c r="AE157" s="570">
        <v>154328.564619768</v>
      </c>
      <c r="AF157" s="570">
        <f t="shared" si="41"/>
        <v>154328.564619768</v>
      </c>
      <c r="AG157" s="444">
        <f t="shared" si="46"/>
        <v>131259.98794442799</v>
      </c>
    </row>
    <row r="158" spans="1:33" x14ac:dyDescent="0.25">
      <c r="A158" s="16">
        <v>142</v>
      </c>
      <c r="B158" s="12" t="s">
        <v>530</v>
      </c>
      <c r="C158" s="406" t="s">
        <v>593</v>
      </c>
      <c r="D158" s="407" t="s">
        <v>593</v>
      </c>
      <c r="E158" s="115">
        <v>101840</v>
      </c>
      <c r="F158" s="190">
        <f t="shared" si="40"/>
        <v>107135.67999999999</v>
      </c>
      <c r="G158" s="115">
        <v>98564.825599999996</v>
      </c>
      <c r="H158" s="412">
        <f t="shared" si="47"/>
        <v>103591.6317056</v>
      </c>
      <c r="I158" s="415">
        <f t="shared" si="48"/>
        <v>105363.6558528</v>
      </c>
      <c r="K158" s="133">
        <v>142</v>
      </c>
      <c r="L158" s="124" t="s">
        <v>530</v>
      </c>
      <c r="M158" s="55">
        <v>89600</v>
      </c>
      <c r="N158" s="209">
        <v>5.0004857142857144</v>
      </c>
      <c r="O158" s="59">
        <v>38021</v>
      </c>
      <c r="P158" s="162">
        <f t="shared" si="49"/>
        <v>127621</v>
      </c>
      <c r="Q158" s="55">
        <v>86400</v>
      </c>
      <c r="R158" s="209">
        <v>5.0004857142857144</v>
      </c>
      <c r="S158" s="59">
        <v>40095</v>
      </c>
      <c r="T158" s="162">
        <f t="shared" si="50"/>
        <v>126495</v>
      </c>
      <c r="U158" s="123">
        <v>94720</v>
      </c>
      <c r="V158" s="209">
        <v>5.0004857142857144</v>
      </c>
      <c r="W158" s="41">
        <v>34564.825599999996</v>
      </c>
      <c r="X158" s="146">
        <f t="shared" si="51"/>
        <v>129284.8256</v>
      </c>
      <c r="Y158" s="55">
        <v>97280</v>
      </c>
      <c r="Z158" s="209">
        <v>5.0004857142857144</v>
      </c>
      <c r="AA158" s="59">
        <v>38367</v>
      </c>
      <c r="AB158" s="162">
        <f t="shared" si="52"/>
        <v>135647</v>
      </c>
      <c r="AC158" s="571">
        <v>324689.71664464503</v>
      </c>
      <c r="AD158" s="598">
        <v>5.00048571428571</v>
      </c>
      <c r="AE158" s="570">
        <v>37880.466941875202</v>
      </c>
      <c r="AF158" s="570">
        <f t="shared" si="41"/>
        <v>362570.18358652026</v>
      </c>
      <c r="AG158" s="444">
        <f t="shared" si="46"/>
        <v>164496.94417322005</v>
      </c>
    </row>
    <row r="159" spans="1:33" x14ac:dyDescent="0.25">
      <c r="A159" s="16">
        <v>143</v>
      </c>
      <c r="B159" s="12" t="s">
        <v>371</v>
      </c>
      <c r="C159" s="406" t="s">
        <v>593</v>
      </c>
      <c r="D159" s="407" t="s">
        <v>593</v>
      </c>
      <c r="E159" s="115">
        <v>204820</v>
      </c>
      <c r="F159" s="190">
        <f t="shared" si="40"/>
        <v>215470.64</v>
      </c>
      <c r="G159" s="115">
        <v>198232.98880000002</v>
      </c>
      <c r="H159" s="412">
        <f t="shared" si="47"/>
        <v>208342.87122880001</v>
      </c>
      <c r="I159" s="415">
        <f t="shared" si="48"/>
        <v>211906.75561440003</v>
      </c>
      <c r="K159" s="133">
        <v>143</v>
      </c>
      <c r="L159" s="124" t="s">
        <v>371</v>
      </c>
      <c r="M159" s="55">
        <v>178020</v>
      </c>
      <c r="N159" s="40">
        <v>1.2485142857142857</v>
      </c>
      <c r="O159" s="59">
        <v>76156</v>
      </c>
      <c r="P159" s="162">
        <f t="shared" si="49"/>
        <v>254176</v>
      </c>
      <c r="Q159" s="55">
        <v>165120</v>
      </c>
      <c r="R159" s="40">
        <v>1.2485142857142857</v>
      </c>
      <c r="S159" s="59">
        <v>77541</v>
      </c>
      <c r="T159" s="162">
        <f t="shared" si="50"/>
        <v>242661</v>
      </c>
      <c r="U159" s="123">
        <v>185760</v>
      </c>
      <c r="V159" s="40">
        <v>1.2485142857142857</v>
      </c>
      <c r="W159" s="41">
        <v>69232.988800000021</v>
      </c>
      <c r="X159" s="146">
        <f t="shared" si="51"/>
        <v>254992.98880000002</v>
      </c>
      <c r="Y159" s="55">
        <v>196080</v>
      </c>
      <c r="Z159" s="40">
        <v>1.2485142857142857</v>
      </c>
      <c r="AA159" s="59">
        <v>78926</v>
      </c>
      <c r="AB159" s="162">
        <f t="shared" si="52"/>
        <v>275006</v>
      </c>
      <c r="AC159" s="571">
        <v>894039.59283101605</v>
      </c>
      <c r="AD159" s="563">
        <v>1.2485142857142899</v>
      </c>
      <c r="AE159" s="570">
        <v>129277.79214772501</v>
      </c>
      <c r="AF159" s="570">
        <f t="shared" si="41"/>
        <v>1023317.3849787411</v>
      </c>
      <c r="AG159" s="444">
        <f t="shared" si="46"/>
        <v>377010.02156552352</v>
      </c>
    </row>
    <row r="160" spans="1:33" x14ac:dyDescent="0.25">
      <c r="A160" s="16">
        <v>144</v>
      </c>
      <c r="B160" s="12" t="s">
        <v>372</v>
      </c>
      <c r="C160" s="406" t="s">
        <v>593</v>
      </c>
      <c r="D160" s="407" t="s">
        <v>593</v>
      </c>
      <c r="E160" s="115">
        <v>159600</v>
      </c>
      <c r="F160" s="190">
        <f t="shared" si="40"/>
        <v>167899.2</v>
      </c>
      <c r="G160" s="115">
        <v>154467.26400000002</v>
      </c>
      <c r="H160" s="412">
        <f t="shared" si="47"/>
        <v>162345.09446400002</v>
      </c>
      <c r="I160" s="415">
        <f t="shared" si="48"/>
        <v>165122.14723200002</v>
      </c>
      <c r="K160" s="133">
        <v>144</v>
      </c>
      <c r="L160" s="124" t="s">
        <v>372</v>
      </c>
      <c r="M160" s="55">
        <v>140000</v>
      </c>
      <c r="N160" s="40">
        <v>0.95988571428571423</v>
      </c>
      <c r="O160" s="59">
        <v>59914</v>
      </c>
      <c r="P160" s="162">
        <f t="shared" si="49"/>
        <v>199914</v>
      </c>
      <c r="Q160" s="55">
        <v>126000</v>
      </c>
      <c r="R160" s="40">
        <v>0.95988571428571423</v>
      </c>
      <c r="S160" s="59">
        <v>62093</v>
      </c>
      <c r="T160" s="162">
        <f t="shared" si="50"/>
        <v>188093</v>
      </c>
      <c r="U160" s="123">
        <v>150000</v>
      </c>
      <c r="V160" s="40">
        <v>0.95988571428571423</v>
      </c>
      <c r="W160" s="41">
        <v>54467.264000000025</v>
      </c>
      <c r="X160" s="146">
        <f t="shared" si="51"/>
        <v>204467.26400000002</v>
      </c>
      <c r="Y160" s="55">
        <v>150000</v>
      </c>
      <c r="Z160" s="40">
        <v>0.95988571428571423</v>
      </c>
      <c r="AA160" s="59">
        <v>59914</v>
      </c>
      <c r="AB160" s="162">
        <f t="shared" si="52"/>
        <v>209914</v>
      </c>
      <c r="AC160" s="571">
        <v>372300</v>
      </c>
      <c r="AD160" s="563">
        <v>0.95988571428571401</v>
      </c>
      <c r="AE160" s="570">
        <v>127500</v>
      </c>
      <c r="AF160" s="570">
        <f t="shared" si="41"/>
        <v>499800</v>
      </c>
      <c r="AG160" s="444">
        <f t="shared" si="46"/>
        <v>244551.73520533333</v>
      </c>
    </row>
    <row r="161" spans="1:33" x14ac:dyDescent="0.25">
      <c r="A161" s="16">
        <v>145</v>
      </c>
      <c r="B161" s="12" t="s">
        <v>373</v>
      </c>
      <c r="C161" s="406" t="s">
        <v>593</v>
      </c>
      <c r="D161" s="407" t="s">
        <v>593</v>
      </c>
      <c r="E161" s="115">
        <v>238830</v>
      </c>
      <c r="F161" s="190">
        <f t="shared" si="40"/>
        <v>251249.16</v>
      </c>
      <c r="G161" s="115">
        <v>231149.22719999999</v>
      </c>
      <c r="H161" s="412">
        <f t="shared" si="47"/>
        <v>242937.8377872</v>
      </c>
      <c r="I161" s="415">
        <f t="shared" si="48"/>
        <v>247093.49889360002</v>
      </c>
      <c r="K161" s="133">
        <v>145</v>
      </c>
      <c r="L161" s="124" t="s">
        <v>373</v>
      </c>
      <c r="M161" s="445" t="s">
        <v>593</v>
      </c>
      <c r="N161" s="40">
        <v>5.8533714285714282</v>
      </c>
      <c r="O161" s="59">
        <v>254264</v>
      </c>
      <c r="P161" s="162">
        <f t="shared" ref="P161:P162" si="61">+O161</f>
        <v>254264</v>
      </c>
      <c r="Q161" s="445" t="s">
        <v>593</v>
      </c>
      <c r="R161" s="40">
        <v>5.8533714285714282</v>
      </c>
      <c r="S161" s="59">
        <v>263510</v>
      </c>
      <c r="T161" s="162">
        <f t="shared" ref="T161:T162" si="62">+S161</f>
        <v>263510</v>
      </c>
      <c r="U161" s="445" t="s">
        <v>593</v>
      </c>
      <c r="V161" s="40">
        <v>5.8533714285714282</v>
      </c>
      <c r="W161" s="41">
        <v>231149.22719999999</v>
      </c>
      <c r="X161" s="146">
        <f t="shared" ref="X161:X162" si="63">+W161</f>
        <v>231149.22719999999</v>
      </c>
      <c r="Y161" s="445" t="s">
        <v>593</v>
      </c>
      <c r="Z161" s="40">
        <v>5.8533714285714282</v>
      </c>
      <c r="AA161" s="59">
        <v>256576</v>
      </c>
      <c r="AB161" s="162">
        <f t="shared" ref="AB161:AB162" si="64">+AA161</f>
        <v>256576</v>
      </c>
      <c r="AC161" s="445" t="s">
        <v>593</v>
      </c>
      <c r="AD161" s="563">
        <v>5.85337142857143</v>
      </c>
      <c r="AE161" s="570">
        <v>280908</v>
      </c>
      <c r="AF161" s="570">
        <f t="shared" si="41"/>
        <v>280908</v>
      </c>
      <c r="AG161" s="444">
        <f t="shared" si="46"/>
        <v>255583.45434893333</v>
      </c>
    </row>
    <row r="162" spans="1:33" x14ac:dyDescent="0.25">
      <c r="A162" s="16">
        <v>146</v>
      </c>
      <c r="B162" s="12" t="s">
        <v>374</v>
      </c>
      <c r="C162" s="406" t="s">
        <v>593</v>
      </c>
      <c r="D162" s="407" t="s">
        <v>593</v>
      </c>
      <c r="E162" s="115">
        <v>98040</v>
      </c>
      <c r="F162" s="190">
        <f t="shared" si="40"/>
        <v>103138.08</v>
      </c>
      <c r="G162" s="115">
        <v>94887.033599999995</v>
      </c>
      <c r="H162" s="412">
        <f t="shared" si="47"/>
        <v>99726.272313599999</v>
      </c>
      <c r="I162" s="415">
        <f t="shared" si="48"/>
        <v>101432.17615680001</v>
      </c>
      <c r="K162" s="133">
        <v>146</v>
      </c>
      <c r="L162" s="124" t="s">
        <v>374</v>
      </c>
      <c r="M162" s="445" t="s">
        <v>593</v>
      </c>
      <c r="N162" s="40">
        <v>0.59994285714285711</v>
      </c>
      <c r="O162" s="59">
        <v>104376</v>
      </c>
      <c r="P162" s="162">
        <f t="shared" si="61"/>
        <v>104376</v>
      </c>
      <c r="Q162" s="445" t="s">
        <v>593</v>
      </c>
      <c r="R162" s="40">
        <v>0.59994285714285711</v>
      </c>
      <c r="S162" s="59">
        <v>106273</v>
      </c>
      <c r="T162" s="162">
        <f t="shared" si="62"/>
        <v>106273</v>
      </c>
      <c r="U162" s="445" t="s">
        <v>593</v>
      </c>
      <c r="V162" s="40">
        <v>0.59994285714285711</v>
      </c>
      <c r="W162" s="41">
        <v>94887.033599999995</v>
      </c>
      <c r="X162" s="146">
        <f t="shared" si="63"/>
        <v>94887.033599999995</v>
      </c>
      <c r="Y162" s="445" t="s">
        <v>593</v>
      </c>
      <c r="Z162" s="40">
        <v>0.59994285714285711</v>
      </c>
      <c r="AA162" s="59">
        <v>108171</v>
      </c>
      <c r="AB162" s="162">
        <f t="shared" si="64"/>
        <v>108171</v>
      </c>
      <c r="AC162" s="445" t="s">
        <v>593</v>
      </c>
      <c r="AD162" s="563">
        <v>0.599942857142857</v>
      </c>
      <c r="AE162" s="570">
        <v>255000</v>
      </c>
      <c r="AF162" s="570">
        <f t="shared" si="41"/>
        <v>255000</v>
      </c>
      <c r="AG162" s="444">
        <f t="shared" si="46"/>
        <v>128356.53495946666</v>
      </c>
    </row>
    <row r="163" spans="1:33" x14ac:dyDescent="0.25">
      <c r="A163" s="16">
        <v>147</v>
      </c>
      <c r="B163" s="12" t="s">
        <v>375</v>
      </c>
      <c r="C163" s="406" t="s">
        <v>593</v>
      </c>
      <c r="D163" s="407" t="s">
        <v>593</v>
      </c>
      <c r="E163" s="115">
        <v>21375</v>
      </c>
      <c r="F163" s="190">
        <f t="shared" si="40"/>
        <v>22486.5</v>
      </c>
      <c r="G163" s="115">
        <v>20687.580000000002</v>
      </c>
      <c r="H163" s="412">
        <f t="shared" si="47"/>
        <v>21742.646580000001</v>
      </c>
      <c r="I163" s="415">
        <f t="shared" si="48"/>
        <v>22114.57329</v>
      </c>
      <c r="K163" s="133">
        <v>147</v>
      </c>
      <c r="L163" s="124" t="s">
        <v>375</v>
      </c>
      <c r="M163" s="55">
        <v>18590</v>
      </c>
      <c r="N163" s="40">
        <v>1.5436000000000001</v>
      </c>
      <c r="O163" s="59">
        <v>8456</v>
      </c>
      <c r="P163" s="162">
        <f t="shared" si="49"/>
        <v>27046</v>
      </c>
      <c r="Q163" s="55">
        <v>16770</v>
      </c>
      <c r="R163" s="40">
        <v>1.5436000000000001</v>
      </c>
      <c r="S163" s="59">
        <v>8687</v>
      </c>
      <c r="T163" s="162">
        <f t="shared" si="50"/>
        <v>25457</v>
      </c>
      <c r="U163" s="123">
        <v>19110</v>
      </c>
      <c r="V163" s="40">
        <v>1.5436000000000001</v>
      </c>
      <c r="W163" s="41">
        <v>7687.5800000000017</v>
      </c>
      <c r="X163" s="146">
        <f t="shared" si="51"/>
        <v>26797.58</v>
      </c>
      <c r="Y163" s="55">
        <v>19760</v>
      </c>
      <c r="Z163" s="40">
        <v>1.5436000000000001</v>
      </c>
      <c r="AA163" s="59">
        <v>8764</v>
      </c>
      <c r="AB163" s="162">
        <f t="shared" si="52"/>
        <v>28524</v>
      </c>
      <c r="AC163" s="571">
        <v>158163.428899341</v>
      </c>
      <c r="AD163" s="563">
        <v>1.5436000000000001</v>
      </c>
      <c r="AE163" s="570">
        <v>38591.876651439401</v>
      </c>
      <c r="AF163" s="570">
        <f t="shared" si="41"/>
        <v>196755.30555078041</v>
      </c>
      <c r="AG163" s="444">
        <f t="shared" si="46"/>
        <v>54449.076473463407</v>
      </c>
    </row>
    <row r="164" spans="1:33" x14ac:dyDescent="0.25">
      <c r="A164" s="16">
        <v>148</v>
      </c>
      <c r="B164" s="12" t="s">
        <v>377</v>
      </c>
      <c r="C164" s="406" t="s">
        <v>593</v>
      </c>
      <c r="D164" s="407" t="s">
        <v>593</v>
      </c>
      <c r="E164" s="115">
        <v>109915</v>
      </c>
      <c r="F164" s="190">
        <f t="shared" si="40"/>
        <v>115630.58</v>
      </c>
      <c r="G164" s="115">
        <v>106380.1336</v>
      </c>
      <c r="H164" s="412">
        <f t="shared" si="47"/>
        <v>111805.5204136</v>
      </c>
      <c r="I164" s="415">
        <f t="shared" si="48"/>
        <v>113718.05020679999</v>
      </c>
      <c r="K164" s="133">
        <v>148</v>
      </c>
      <c r="L164" s="124" t="s">
        <v>377</v>
      </c>
      <c r="M164" s="55">
        <v>95220</v>
      </c>
      <c r="N164" s="40">
        <v>7.3158857142857139</v>
      </c>
      <c r="O164" s="59">
        <v>41492</v>
      </c>
      <c r="P164" s="162">
        <f t="shared" si="49"/>
        <v>136712</v>
      </c>
      <c r="Q164" s="55">
        <v>87630</v>
      </c>
      <c r="R164" s="40">
        <v>7.3158857142857139</v>
      </c>
      <c r="S164" s="59">
        <v>42987</v>
      </c>
      <c r="T164" s="162">
        <f t="shared" si="50"/>
        <v>130617</v>
      </c>
      <c r="U164" s="123">
        <v>99360</v>
      </c>
      <c r="V164" s="40">
        <v>7.3158857142857139</v>
      </c>
      <c r="W164" s="41">
        <v>37380.133600000001</v>
      </c>
      <c r="X164" s="146">
        <f t="shared" si="51"/>
        <v>136740.1336</v>
      </c>
      <c r="Y164" s="55">
        <v>100740</v>
      </c>
      <c r="Z164" s="40">
        <v>7.3158857142857139</v>
      </c>
      <c r="AA164" s="59">
        <v>42613</v>
      </c>
      <c r="AB164" s="162">
        <f t="shared" si="52"/>
        <v>143353</v>
      </c>
      <c r="AC164" s="571">
        <v>485064.002456986</v>
      </c>
      <c r="AD164" s="563">
        <v>7.3158857142857103</v>
      </c>
      <c r="AE164" s="570">
        <v>186951.750946963</v>
      </c>
      <c r="AF164" s="570">
        <f t="shared" si="41"/>
        <v>672015.75340394897</v>
      </c>
      <c r="AG164" s="444">
        <f t="shared" si="46"/>
        <v>222192.65620179148</v>
      </c>
    </row>
    <row r="165" spans="1:33" x14ac:dyDescent="0.25">
      <c r="A165" s="16">
        <v>149</v>
      </c>
      <c r="B165" s="12" t="s">
        <v>376</v>
      </c>
      <c r="C165" s="406" t="s">
        <v>593</v>
      </c>
      <c r="D165" s="407" t="s">
        <v>593</v>
      </c>
      <c r="E165" s="115">
        <v>77995</v>
      </c>
      <c r="F165" s="190">
        <f t="shared" si="40"/>
        <v>82050.740000000005</v>
      </c>
      <c r="G165" s="115">
        <v>75486.680800000002</v>
      </c>
      <c r="H165" s="412">
        <f t="shared" si="47"/>
        <v>79336.501520799997</v>
      </c>
      <c r="I165" s="415">
        <f t="shared" si="48"/>
        <v>80693.620760399994</v>
      </c>
      <c r="K165" s="133">
        <v>149</v>
      </c>
      <c r="L165" s="124" t="s">
        <v>376</v>
      </c>
      <c r="M165" s="55">
        <v>66150</v>
      </c>
      <c r="N165" s="40">
        <v>1.2485142857142857</v>
      </c>
      <c r="O165" s="59">
        <v>29400</v>
      </c>
      <c r="P165" s="162">
        <f t="shared" si="49"/>
        <v>95550</v>
      </c>
      <c r="Q165" s="55">
        <v>64190</v>
      </c>
      <c r="R165" s="40">
        <v>1.2485142857142857</v>
      </c>
      <c r="S165" s="59">
        <v>30725</v>
      </c>
      <c r="T165" s="162">
        <f t="shared" si="50"/>
        <v>94915</v>
      </c>
      <c r="U165" s="123">
        <v>73500</v>
      </c>
      <c r="V165" s="40">
        <v>1.2485142857142857</v>
      </c>
      <c r="W165" s="41">
        <v>26486.680800000002</v>
      </c>
      <c r="X165" s="146">
        <f t="shared" si="51"/>
        <v>99986.680800000002</v>
      </c>
      <c r="Y165" s="55">
        <v>72520</v>
      </c>
      <c r="Z165" s="40">
        <v>1.2485142857142857</v>
      </c>
      <c r="AA165" s="59">
        <v>29930</v>
      </c>
      <c r="AB165" s="162">
        <f t="shared" si="52"/>
        <v>102450</v>
      </c>
      <c r="AC165" s="571">
        <v>162344.85832232199</v>
      </c>
      <c r="AD165" s="563">
        <v>1.2485142857142899</v>
      </c>
      <c r="AE165" s="570">
        <v>32468.971664464501</v>
      </c>
      <c r="AF165" s="570">
        <f t="shared" si="41"/>
        <v>194813.8299867865</v>
      </c>
      <c r="AG165" s="444">
        <f t="shared" si="46"/>
        <v>111401.52192453107</v>
      </c>
    </row>
    <row r="166" spans="1:33" x14ac:dyDescent="0.25">
      <c r="A166" s="16">
        <v>150</v>
      </c>
      <c r="B166" s="12" t="s">
        <v>378</v>
      </c>
      <c r="C166" s="406" t="s">
        <v>593</v>
      </c>
      <c r="D166" s="407" t="s">
        <v>593</v>
      </c>
      <c r="E166" s="115">
        <v>101840</v>
      </c>
      <c r="F166" s="190">
        <f t="shared" si="40"/>
        <v>107135.67999999999</v>
      </c>
      <c r="G166" s="115">
        <v>98564.825599999996</v>
      </c>
      <c r="H166" s="412">
        <f t="shared" si="47"/>
        <v>103591.6317056</v>
      </c>
      <c r="I166" s="415">
        <f t="shared" si="48"/>
        <v>105363.6558528</v>
      </c>
      <c r="K166" s="133">
        <v>150</v>
      </c>
      <c r="L166" s="124" t="s">
        <v>378</v>
      </c>
      <c r="M166" s="55">
        <v>92800</v>
      </c>
      <c r="N166" s="40">
        <v>0.95988571428571423</v>
      </c>
      <c r="O166" s="59">
        <v>38367</v>
      </c>
      <c r="P166" s="162">
        <f t="shared" si="49"/>
        <v>131167</v>
      </c>
      <c r="Q166" s="55">
        <v>85120</v>
      </c>
      <c r="R166" s="40">
        <v>0.95988571428571423</v>
      </c>
      <c r="S166" s="59">
        <v>40095</v>
      </c>
      <c r="T166" s="162">
        <f t="shared" si="50"/>
        <v>125215</v>
      </c>
      <c r="U166" s="123">
        <v>88960</v>
      </c>
      <c r="V166" s="40">
        <v>0.95988571428571423</v>
      </c>
      <c r="W166" s="41">
        <v>34564.825599999996</v>
      </c>
      <c r="X166" s="146">
        <f t="shared" si="51"/>
        <v>123524.8256</v>
      </c>
      <c r="Y166" s="55">
        <v>97280</v>
      </c>
      <c r="Z166" s="40">
        <v>0.95988571428571423</v>
      </c>
      <c r="AA166" s="59">
        <v>38713</v>
      </c>
      <c r="AB166" s="162">
        <f t="shared" si="52"/>
        <v>135993</v>
      </c>
      <c r="AC166" s="571">
        <v>158098.779649787</v>
      </c>
      <c r="AD166" s="563">
        <v>0.95988571428571401</v>
      </c>
      <c r="AE166" s="570">
        <v>176925.58845578899</v>
      </c>
      <c r="AF166" s="570">
        <f t="shared" si="41"/>
        <v>335024.36810557602</v>
      </c>
      <c r="AG166" s="444">
        <f t="shared" si="46"/>
        <v>159381.30825972933</v>
      </c>
    </row>
    <row r="167" spans="1:33" x14ac:dyDescent="0.25">
      <c r="A167" s="16">
        <v>151</v>
      </c>
      <c r="B167" s="12" t="s">
        <v>379</v>
      </c>
      <c r="C167" s="406" t="s">
        <v>593</v>
      </c>
      <c r="D167" s="407" t="s">
        <v>593</v>
      </c>
      <c r="E167" s="115">
        <v>257735</v>
      </c>
      <c r="F167" s="190">
        <f t="shared" si="40"/>
        <v>271137.21999999997</v>
      </c>
      <c r="G167" s="115">
        <v>249446.24239999999</v>
      </c>
      <c r="H167" s="412">
        <f t="shared" si="47"/>
        <v>262168.00076239998</v>
      </c>
      <c r="I167" s="415">
        <f t="shared" si="48"/>
        <v>266652.61038119998</v>
      </c>
      <c r="K167" s="133">
        <v>151</v>
      </c>
      <c r="L167" s="124" t="s">
        <v>379</v>
      </c>
      <c r="M167" s="55">
        <v>230040</v>
      </c>
      <c r="N167" s="40">
        <v>5.8533714285714282</v>
      </c>
      <c r="O167" s="59">
        <v>96191</v>
      </c>
      <c r="P167" s="162">
        <f t="shared" si="49"/>
        <v>326231</v>
      </c>
      <c r="Q167" s="55">
        <v>221940</v>
      </c>
      <c r="R167" s="40">
        <v>5.8533714285714282</v>
      </c>
      <c r="S167" s="59">
        <v>101438</v>
      </c>
      <c r="T167" s="162">
        <f t="shared" si="50"/>
        <v>323378</v>
      </c>
      <c r="U167" s="123">
        <v>225180</v>
      </c>
      <c r="V167" s="40">
        <v>5.8533714285714282</v>
      </c>
      <c r="W167" s="41">
        <v>87446.242399999988</v>
      </c>
      <c r="X167" s="146">
        <f t="shared" si="51"/>
        <v>312626.24239999999</v>
      </c>
      <c r="Y167" s="55">
        <v>236520</v>
      </c>
      <c r="Z167" s="40">
        <v>5.8533714285714282</v>
      </c>
      <c r="AA167" s="59">
        <v>94442</v>
      </c>
      <c r="AB167" s="162">
        <f t="shared" si="52"/>
        <v>330962</v>
      </c>
      <c r="AC167" s="571">
        <v>200225.32526419801</v>
      </c>
      <c r="AD167" s="563">
        <v>5.85337142857143</v>
      </c>
      <c r="AE167" s="570">
        <v>37880.466941875202</v>
      </c>
      <c r="AF167" s="570">
        <f t="shared" si="41"/>
        <v>238105.79220607321</v>
      </c>
      <c r="AG167" s="444">
        <f t="shared" si="46"/>
        <v>299659.27416454552</v>
      </c>
    </row>
    <row r="168" spans="1:33" x14ac:dyDescent="0.25">
      <c r="A168" s="16">
        <v>152</v>
      </c>
      <c r="B168" s="12" t="s">
        <v>380</v>
      </c>
      <c r="C168" s="406" t="s">
        <v>593</v>
      </c>
      <c r="D168" s="407" t="s">
        <v>593</v>
      </c>
      <c r="E168" s="115">
        <v>142025</v>
      </c>
      <c r="F168" s="190">
        <f t="shared" si="40"/>
        <v>149410.29999999999</v>
      </c>
      <c r="G168" s="115">
        <v>137457.476</v>
      </c>
      <c r="H168" s="412">
        <f t="shared" si="47"/>
        <v>144467.80727600001</v>
      </c>
      <c r="I168" s="415">
        <f t="shared" si="48"/>
        <v>146939.05363799998</v>
      </c>
      <c r="K168" s="133">
        <v>152</v>
      </c>
      <c r="L168" s="124" t="s">
        <v>380</v>
      </c>
      <c r="M168" s="55">
        <v>123710</v>
      </c>
      <c r="N168" s="40">
        <v>0.9</v>
      </c>
      <c r="O168" s="59">
        <v>54272</v>
      </c>
      <c r="P168" s="162">
        <f t="shared" si="49"/>
        <v>177982</v>
      </c>
      <c r="Q168" s="55">
        <v>111250</v>
      </c>
      <c r="R168" s="40">
        <v>0.9</v>
      </c>
      <c r="S168" s="59">
        <v>54757</v>
      </c>
      <c r="T168" s="162">
        <f t="shared" si="50"/>
        <v>166007</v>
      </c>
      <c r="U168" s="123">
        <v>124600</v>
      </c>
      <c r="V168" s="40">
        <v>0.9</v>
      </c>
      <c r="W168" s="41">
        <v>48457.475999999995</v>
      </c>
      <c r="X168" s="146">
        <f t="shared" si="51"/>
        <v>173057.476</v>
      </c>
      <c r="Y168" s="55">
        <v>129050</v>
      </c>
      <c r="Z168" s="40">
        <v>0.9</v>
      </c>
      <c r="AA168" s="59">
        <v>52334</v>
      </c>
      <c r="AB168" s="162">
        <f t="shared" si="52"/>
        <v>181384</v>
      </c>
      <c r="AC168" s="571">
        <v>624240</v>
      </c>
      <c r="AD168" s="563">
        <v>0.9</v>
      </c>
      <c r="AE168" s="570">
        <v>124848</v>
      </c>
      <c r="AF168" s="570">
        <f t="shared" si="41"/>
        <v>749088</v>
      </c>
      <c r="AG168" s="444">
        <f t="shared" si="46"/>
        <v>265742.92160633329</v>
      </c>
    </row>
    <row r="169" spans="1:33" x14ac:dyDescent="0.25">
      <c r="A169" s="16">
        <v>153</v>
      </c>
      <c r="B169" s="12" t="s">
        <v>381</v>
      </c>
      <c r="C169" s="406" t="s">
        <v>593</v>
      </c>
      <c r="D169" s="407" t="s">
        <v>593</v>
      </c>
      <c r="E169" s="115">
        <v>105545</v>
      </c>
      <c r="F169" s="190">
        <f t="shared" si="40"/>
        <v>111033.34</v>
      </c>
      <c r="G169" s="115">
        <v>102150.6728</v>
      </c>
      <c r="H169" s="412">
        <f t="shared" si="47"/>
        <v>107360.3571128</v>
      </c>
      <c r="I169" s="415">
        <f t="shared" si="48"/>
        <v>109196.8485564</v>
      </c>
      <c r="K169" s="133">
        <v>153</v>
      </c>
      <c r="L169" s="124" t="s">
        <v>381</v>
      </c>
      <c r="M169" s="55">
        <v>95040</v>
      </c>
      <c r="N169" s="40">
        <v>1.5436000000000001</v>
      </c>
      <c r="O169" s="59">
        <v>40489</v>
      </c>
      <c r="P169" s="162">
        <f t="shared" si="49"/>
        <v>135529</v>
      </c>
      <c r="Q169" s="55">
        <v>91080</v>
      </c>
      <c r="R169" s="40">
        <v>1.5436000000000001</v>
      </c>
      <c r="S169" s="59">
        <v>40489</v>
      </c>
      <c r="T169" s="162">
        <f t="shared" si="50"/>
        <v>131569</v>
      </c>
      <c r="U169" s="123">
        <v>98340</v>
      </c>
      <c r="V169" s="40">
        <v>1.5436000000000001</v>
      </c>
      <c r="W169" s="41">
        <v>36150.6728</v>
      </c>
      <c r="X169" s="146">
        <f t="shared" si="51"/>
        <v>134490.6728</v>
      </c>
      <c r="Y169" s="55">
        <v>95700</v>
      </c>
      <c r="Z169" s="40">
        <v>1.5436000000000001</v>
      </c>
      <c r="AA169" s="59">
        <v>39766</v>
      </c>
      <c r="AB169" s="162">
        <f t="shared" si="52"/>
        <v>135466</v>
      </c>
      <c r="AC169" s="571">
        <v>224400</v>
      </c>
      <c r="AD169" s="563">
        <v>1.5436000000000001</v>
      </c>
      <c r="AE169" s="570">
        <v>127500</v>
      </c>
      <c r="AF169" s="570">
        <f t="shared" si="41"/>
        <v>351900</v>
      </c>
      <c r="AG169" s="444">
        <f t="shared" si="46"/>
        <v>166358.58689273332</v>
      </c>
    </row>
    <row r="170" spans="1:33" x14ac:dyDescent="0.25">
      <c r="A170" s="16">
        <v>154</v>
      </c>
      <c r="B170" s="12" t="s">
        <v>382</v>
      </c>
      <c r="C170" s="406" t="s">
        <v>593</v>
      </c>
      <c r="D170" s="407" t="s">
        <v>593</v>
      </c>
      <c r="E170" s="115">
        <v>243865</v>
      </c>
      <c r="F170" s="190">
        <f t="shared" si="40"/>
        <v>256545.98</v>
      </c>
      <c r="G170" s="115">
        <v>236022.30160000001</v>
      </c>
      <c r="H170" s="412">
        <f t="shared" si="47"/>
        <v>248059.43898160002</v>
      </c>
      <c r="I170" s="415">
        <f t="shared" si="48"/>
        <v>252302.70949080001</v>
      </c>
      <c r="K170" s="133">
        <v>154</v>
      </c>
      <c r="L170" s="124" t="s">
        <v>382</v>
      </c>
      <c r="M170" s="55">
        <v>221850</v>
      </c>
      <c r="N170" s="40">
        <v>7.3158857142857139</v>
      </c>
      <c r="O170" s="59">
        <v>92985</v>
      </c>
      <c r="P170" s="162">
        <f t="shared" si="49"/>
        <v>314835</v>
      </c>
      <c r="Q170" s="55">
        <v>194310</v>
      </c>
      <c r="R170" s="40">
        <v>7.3158857142857139</v>
      </c>
      <c r="S170" s="59">
        <v>96306</v>
      </c>
      <c r="T170" s="162">
        <f t="shared" si="50"/>
        <v>290616</v>
      </c>
      <c r="U170" s="123">
        <v>226440</v>
      </c>
      <c r="V170" s="40">
        <v>7.3158857142857139</v>
      </c>
      <c r="W170" s="41">
        <v>83022.301600000006</v>
      </c>
      <c r="X170" s="146">
        <f t="shared" si="51"/>
        <v>309462.30160000001</v>
      </c>
      <c r="Y170" s="55">
        <v>227970</v>
      </c>
      <c r="Z170" s="40">
        <v>7.3158857142857139</v>
      </c>
      <c r="AA170" s="59">
        <v>94645</v>
      </c>
      <c r="AB170" s="162">
        <f t="shared" si="52"/>
        <v>322615</v>
      </c>
      <c r="AC170" s="571">
        <v>904028.86202465801</v>
      </c>
      <c r="AD170" s="563">
        <v>7.3158857142857103</v>
      </c>
      <c r="AE170" s="570">
        <v>1130077.6994858</v>
      </c>
      <c r="AF170" s="570">
        <f t="shared" si="41"/>
        <v>2034106.5615104581</v>
      </c>
      <c r="AG170" s="444">
        <f t="shared" si="46"/>
        <v>587322.92876687634</v>
      </c>
    </row>
    <row r="171" spans="1:33" x14ac:dyDescent="0.25">
      <c r="A171" s="16">
        <v>155</v>
      </c>
      <c r="B171" s="12" t="s">
        <v>383</v>
      </c>
      <c r="C171" s="406" t="s">
        <v>593</v>
      </c>
      <c r="D171" s="407" t="s">
        <v>593</v>
      </c>
      <c r="E171" s="115">
        <v>255170</v>
      </c>
      <c r="F171" s="190">
        <f t="shared" si="40"/>
        <v>268438.84000000003</v>
      </c>
      <c r="G171" s="115">
        <v>246963.73280000003</v>
      </c>
      <c r="H171" s="412">
        <f t="shared" si="47"/>
        <v>259558.88317280004</v>
      </c>
      <c r="I171" s="415">
        <f t="shared" si="48"/>
        <v>263998.86158640002</v>
      </c>
      <c r="K171" s="133">
        <v>155</v>
      </c>
      <c r="L171" s="124" t="s">
        <v>383</v>
      </c>
      <c r="M171" s="55">
        <v>230230</v>
      </c>
      <c r="N171" s="40">
        <v>2.7758857142857143</v>
      </c>
      <c r="O171" s="59">
        <v>95420</v>
      </c>
      <c r="P171" s="162">
        <f t="shared" si="49"/>
        <v>325650</v>
      </c>
      <c r="Q171" s="55">
        <v>202860</v>
      </c>
      <c r="R171" s="40">
        <v>2.7758857142857143</v>
      </c>
      <c r="S171" s="59">
        <v>97999</v>
      </c>
      <c r="T171" s="162">
        <f t="shared" si="50"/>
        <v>300859</v>
      </c>
      <c r="U171" s="123">
        <v>223790</v>
      </c>
      <c r="V171" s="40">
        <v>2.7758857142857143</v>
      </c>
      <c r="W171" s="41">
        <v>85963.732800000027</v>
      </c>
      <c r="X171" s="146">
        <f t="shared" si="51"/>
        <v>309753.7328</v>
      </c>
      <c r="Y171" s="55">
        <v>244720</v>
      </c>
      <c r="Z171" s="40">
        <v>2.7758857142857143</v>
      </c>
      <c r="AA171" s="59">
        <v>95420</v>
      </c>
      <c r="AB171" s="162">
        <f t="shared" si="52"/>
        <v>340140</v>
      </c>
      <c r="AC171" s="571">
        <v>1495060.6226485199</v>
      </c>
      <c r="AD171" s="563">
        <v>2.7758857142857098</v>
      </c>
      <c r="AE171" s="570">
        <v>1590333.2775828801</v>
      </c>
      <c r="AF171" s="570">
        <f t="shared" si="41"/>
        <v>3085393.9002314</v>
      </c>
      <c r="AG171" s="444">
        <f t="shared" si="46"/>
        <v>770965.91576963337</v>
      </c>
    </row>
    <row r="172" spans="1:33" x14ac:dyDescent="0.25">
      <c r="A172" s="16">
        <v>156</v>
      </c>
      <c r="B172" s="12" t="s">
        <v>313</v>
      </c>
      <c r="C172" s="406" t="s">
        <v>593</v>
      </c>
      <c r="D172" s="407" t="s">
        <v>593</v>
      </c>
      <c r="E172" s="406" t="s">
        <v>593</v>
      </c>
      <c r="F172" s="407" t="s">
        <v>593</v>
      </c>
      <c r="G172" s="115">
        <v>3091645.28</v>
      </c>
      <c r="H172" s="412">
        <f t="shared" si="47"/>
        <v>3249319.1892799996</v>
      </c>
      <c r="I172" s="415">
        <f t="shared" si="48"/>
        <v>3249319.1892799996</v>
      </c>
      <c r="K172" s="133">
        <v>156</v>
      </c>
      <c r="L172" s="124" t="s">
        <v>313</v>
      </c>
      <c r="M172" s="55">
        <v>2854200</v>
      </c>
      <c r="N172" s="40">
        <v>6.38</v>
      </c>
      <c r="O172" s="59">
        <v>1211443</v>
      </c>
      <c r="P172" s="162">
        <f t="shared" si="49"/>
        <v>4065643</v>
      </c>
      <c r="Q172" s="55">
        <v>2673300</v>
      </c>
      <c r="R172" s="40">
        <v>6.38</v>
      </c>
      <c r="S172" s="59">
        <v>1222259</v>
      </c>
      <c r="T172" s="162">
        <f t="shared" si="50"/>
        <v>3895559</v>
      </c>
      <c r="U172" s="123">
        <v>2914500</v>
      </c>
      <c r="V172" s="40">
        <v>6.38</v>
      </c>
      <c r="W172" s="41">
        <v>1081645.2799999998</v>
      </c>
      <c r="X172" s="146">
        <f t="shared" si="51"/>
        <v>3996145.28</v>
      </c>
      <c r="Y172" s="55">
        <v>3035100</v>
      </c>
      <c r="Z172" s="40">
        <v>6.38</v>
      </c>
      <c r="AA172" s="59">
        <v>1233076</v>
      </c>
      <c r="AB172" s="162">
        <f t="shared" si="52"/>
        <v>4268176</v>
      </c>
      <c r="AC172" s="571">
        <v>307749.01738495799</v>
      </c>
      <c r="AD172" s="563">
        <v>6.38</v>
      </c>
      <c r="AE172" s="570">
        <v>558320.62170385802</v>
      </c>
      <c r="AF172" s="570">
        <f t="shared" si="41"/>
        <v>866069.63908881601</v>
      </c>
      <c r="AG172" s="444">
        <f t="shared" si="46"/>
        <v>3390152.0180614688</v>
      </c>
    </row>
    <row r="173" spans="1:33" x14ac:dyDescent="0.25">
      <c r="A173" s="16">
        <v>157</v>
      </c>
      <c r="B173" s="12" t="s">
        <v>384</v>
      </c>
      <c r="C173" s="406" t="s">
        <v>593</v>
      </c>
      <c r="D173" s="407" t="s">
        <v>593</v>
      </c>
      <c r="E173" s="406" t="s">
        <v>593</v>
      </c>
      <c r="F173" s="407" t="s">
        <v>593</v>
      </c>
      <c r="G173" s="115">
        <v>597641.19999999995</v>
      </c>
      <c r="H173" s="412">
        <f t="shared" si="47"/>
        <v>628120.90119999996</v>
      </c>
      <c r="I173" s="415">
        <f t="shared" si="48"/>
        <v>628120.90119999996</v>
      </c>
      <c r="K173" s="133">
        <v>157</v>
      </c>
      <c r="L173" s="124" t="s">
        <v>384</v>
      </c>
      <c r="M173" s="445" t="s">
        <v>593</v>
      </c>
      <c r="N173" s="417">
        <v>7.32</v>
      </c>
      <c r="O173" s="59">
        <v>663382</v>
      </c>
      <c r="P173" s="162">
        <f>+O173</f>
        <v>663382</v>
      </c>
      <c r="Q173" s="445" t="s">
        <v>593</v>
      </c>
      <c r="R173" s="417">
        <v>7.32</v>
      </c>
      <c r="S173" s="59">
        <v>681311</v>
      </c>
      <c r="T173" s="162">
        <f>+S173</f>
        <v>681311</v>
      </c>
      <c r="U173" s="445" t="s">
        <v>593</v>
      </c>
      <c r="V173" s="417">
        <v>7.32</v>
      </c>
      <c r="W173" s="41">
        <v>597641.19999999995</v>
      </c>
      <c r="X173" s="146">
        <f>+W173</f>
        <v>597641.19999999995</v>
      </c>
      <c r="Y173" s="445" t="s">
        <v>593</v>
      </c>
      <c r="Z173" s="417">
        <v>7.32</v>
      </c>
      <c r="AA173" s="59">
        <v>645452</v>
      </c>
      <c r="AB173" s="162">
        <f>+AA173</f>
        <v>645452</v>
      </c>
      <c r="AC173" s="571">
        <v>480000</v>
      </c>
      <c r="AD173" s="614">
        <v>7.32</v>
      </c>
      <c r="AE173" s="570">
        <v>50000</v>
      </c>
      <c r="AF173" s="570">
        <f t="shared" si="41"/>
        <v>530000</v>
      </c>
      <c r="AG173" s="444">
        <f t="shared" si="46"/>
        <v>624317.85019999999</v>
      </c>
    </row>
    <row r="174" spans="1:33" x14ac:dyDescent="0.25">
      <c r="A174" s="16">
        <v>158</v>
      </c>
      <c r="B174" s="12" t="s">
        <v>385</v>
      </c>
      <c r="C174" s="406" t="s">
        <v>593</v>
      </c>
      <c r="D174" s="407" t="s">
        <v>593</v>
      </c>
      <c r="E174" s="406" t="s">
        <v>593</v>
      </c>
      <c r="F174" s="407" t="s">
        <v>593</v>
      </c>
      <c r="G174" s="115">
        <v>524085.36</v>
      </c>
      <c r="H174" s="412">
        <f t="shared" si="47"/>
        <v>550813.71335999994</v>
      </c>
      <c r="I174" s="415">
        <f t="shared" si="48"/>
        <v>550813.71335999994</v>
      </c>
      <c r="K174" s="133">
        <v>158</v>
      </c>
      <c r="L174" s="124" t="s">
        <v>385</v>
      </c>
      <c r="M174" s="55">
        <v>460350</v>
      </c>
      <c r="N174" s="40">
        <v>8.5</v>
      </c>
      <c r="O174" s="59">
        <v>203225</v>
      </c>
      <c r="P174" s="162">
        <f t="shared" si="49"/>
        <v>663575</v>
      </c>
      <c r="Q174" s="55">
        <v>453530</v>
      </c>
      <c r="R174" s="40">
        <v>8.5</v>
      </c>
      <c r="S174" s="59">
        <v>212379</v>
      </c>
      <c r="T174" s="162">
        <f t="shared" si="50"/>
        <v>665909</v>
      </c>
      <c r="U174" s="123">
        <v>497860</v>
      </c>
      <c r="V174" s="40">
        <v>8.5</v>
      </c>
      <c r="W174" s="41">
        <v>183085.36</v>
      </c>
      <c r="X174" s="146">
        <f t="shared" si="51"/>
        <v>680945.36</v>
      </c>
      <c r="Y174" s="55">
        <v>511500</v>
      </c>
      <c r="Z174" s="40">
        <v>8.5</v>
      </c>
      <c r="AA174" s="59">
        <v>205056</v>
      </c>
      <c r="AB174" s="162">
        <f t="shared" si="52"/>
        <v>716556</v>
      </c>
      <c r="AC174" s="571">
        <v>520000</v>
      </c>
      <c r="AD174" s="563">
        <v>8.5</v>
      </c>
      <c r="AE174" s="570">
        <v>80000</v>
      </c>
      <c r="AF174" s="570">
        <f t="shared" si="41"/>
        <v>600000</v>
      </c>
      <c r="AG174" s="444">
        <f t="shared" si="46"/>
        <v>646299.84555999993</v>
      </c>
    </row>
    <row r="175" spans="1:33" x14ac:dyDescent="0.25">
      <c r="A175" s="16">
        <v>159</v>
      </c>
      <c r="B175" s="12" t="s">
        <v>386</v>
      </c>
      <c r="C175" s="406" t="s">
        <v>593</v>
      </c>
      <c r="D175" s="407" t="s">
        <v>593</v>
      </c>
      <c r="E175" s="406" t="s">
        <v>593</v>
      </c>
      <c r="F175" s="407" t="s">
        <v>593</v>
      </c>
      <c r="G175" s="115">
        <v>518981.2</v>
      </c>
      <c r="H175" s="412">
        <f t="shared" si="47"/>
        <v>545449.24120000005</v>
      </c>
      <c r="I175" s="415">
        <f t="shared" si="48"/>
        <v>545449.24120000005</v>
      </c>
      <c r="K175" s="133">
        <v>159</v>
      </c>
      <c r="L175" s="124" t="s">
        <v>386</v>
      </c>
      <c r="M175" s="55">
        <v>468430</v>
      </c>
      <c r="N175" s="311">
        <v>5.3</v>
      </c>
      <c r="O175" s="59">
        <v>201999</v>
      </c>
      <c r="P175" s="162">
        <f t="shared" si="49"/>
        <v>670429</v>
      </c>
      <c r="Q175" s="55">
        <v>424620</v>
      </c>
      <c r="R175" s="311">
        <v>5.3</v>
      </c>
      <c r="S175" s="59">
        <v>203819</v>
      </c>
      <c r="T175" s="162">
        <f t="shared" si="50"/>
        <v>628439</v>
      </c>
      <c r="U175" s="123">
        <v>465060</v>
      </c>
      <c r="V175" s="311">
        <v>5.3</v>
      </c>
      <c r="W175" s="41">
        <v>181981.2</v>
      </c>
      <c r="X175" s="146">
        <f t="shared" si="51"/>
        <v>647041.19999999995</v>
      </c>
      <c r="Y175" s="55">
        <v>495390</v>
      </c>
      <c r="Z175" s="311">
        <v>5.3</v>
      </c>
      <c r="AA175" s="59">
        <v>207459</v>
      </c>
      <c r="AB175" s="162">
        <f t="shared" si="52"/>
        <v>702849</v>
      </c>
      <c r="AC175" s="571">
        <v>634755.01817855402</v>
      </c>
      <c r="AD175" s="615">
        <v>5.3</v>
      </c>
      <c r="AE175" s="570">
        <v>38217.1982373477</v>
      </c>
      <c r="AF175" s="570">
        <f t="shared" si="41"/>
        <v>672972.21641590167</v>
      </c>
      <c r="AG175" s="444">
        <f t="shared" si="46"/>
        <v>644529.94293598365</v>
      </c>
    </row>
    <row r="176" spans="1:33" x14ac:dyDescent="0.25">
      <c r="A176" s="16">
        <v>160</v>
      </c>
      <c r="B176" s="12" t="s">
        <v>465</v>
      </c>
      <c r="C176" s="406" t="s">
        <v>593</v>
      </c>
      <c r="D176" s="407" t="s">
        <v>593</v>
      </c>
      <c r="E176" s="115">
        <v>617500</v>
      </c>
      <c r="F176" s="190">
        <f t="shared" ref="F176" si="65">+E176*5.2%+E176</f>
        <v>649610</v>
      </c>
      <c r="G176" s="115">
        <v>647687.36</v>
      </c>
      <c r="H176" s="412">
        <f t="shared" si="47"/>
        <v>680719.41535999998</v>
      </c>
      <c r="I176" s="415">
        <f t="shared" si="48"/>
        <v>665164.70767999999</v>
      </c>
      <c r="K176" s="133">
        <v>160</v>
      </c>
      <c r="L176" s="124" t="s">
        <v>465</v>
      </c>
      <c r="M176" s="55">
        <v>568350</v>
      </c>
      <c r="N176" s="311">
        <v>6.38</v>
      </c>
      <c r="O176" s="59">
        <v>253890</v>
      </c>
      <c r="P176" s="162">
        <f t="shared" si="49"/>
        <v>822240</v>
      </c>
      <c r="Q176" s="55">
        <v>559930</v>
      </c>
      <c r="R176" s="311">
        <v>6.38</v>
      </c>
      <c r="S176" s="59">
        <v>260690</v>
      </c>
      <c r="T176" s="162">
        <f t="shared" si="50"/>
        <v>820620</v>
      </c>
      <c r="U176" s="123">
        <v>610450</v>
      </c>
      <c r="V176" s="311">
        <v>6.38</v>
      </c>
      <c r="W176" s="41">
        <v>226687.35999999999</v>
      </c>
      <c r="X176" s="146">
        <f t="shared" si="51"/>
        <v>837137.36</v>
      </c>
      <c r="Y176" s="55">
        <v>631500</v>
      </c>
      <c r="Z176" s="311">
        <v>6.38</v>
      </c>
      <c r="AA176" s="59">
        <v>247089</v>
      </c>
      <c r="AB176" s="162">
        <f t="shared" si="52"/>
        <v>878589</v>
      </c>
      <c r="AC176" s="571">
        <v>756759.87881547096</v>
      </c>
      <c r="AD176" s="615">
        <v>6.38</v>
      </c>
      <c r="AE176" s="570">
        <v>179318.45750687501</v>
      </c>
      <c r="AF176" s="570">
        <f t="shared" si="41"/>
        <v>936078.336322346</v>
      </c>
      <c r="AG176" s="444">
        <f t="shared" si="46"/>
        <v>826638.23400039098</v>
      </c>
    </row>
    <row r="177" spans="1:33" x14ac:dyDescent="0.25">
      <c r="A177" s="16">
        <v>161</v>
      </c>
      <c r="B177" s="12" t="s">
        <v>508</v>
      </c>
      <c r="C177" s="406" t="s">
        <v>593</v>
      </c>
      <c r="D177" s="407" t="s">
        <v>593</v>
      </c>
      <c r="E177" s="406" t="s">
        <v>593</v>
      </c>
      <c r="F177" s="407" t="s">
        <v>593</v>
      </c>
      <c r="G177" s="115">
        <v>2318263.84</v>
      </c>
      <c r="H177" s="412">
        <f t="shared" si="47"/>
        <v>2436495.2958399998</v>
      </c>
      <c r="I177" s="415">
        <f t="shared" si="48"/>
        <v>2436495.2958399998</v>
      </c>
      <c r="K177" s="133">
        <v>161</v>
      </c>
      <c r="L177" s="124" t="s">
        <v>508</v>
      </c>
      <c r="M177" s="55">
        <v>2064590</v>
      </c>
      <c r="N177" s="310">
        <v>27.78</v>
      </c>
      <c r="O177" s="59">
        <v>908616</v>
      </c>
      <c r="P177" s="162">
        <f t="shared" si="49"/>
        <v>2973206</v>
      </c>
      <c r="Q177" s="55">
        <v>1913890</v>
      </c>
      <c r="R177" s="310">
        <v>27.78</v>
      </c>
      <c r="S177" s="59">
        <v>932953</v>
      </c>
      <c r="T177" s="162">
        <f t="shared" si="50"/>
        <v>2846843</v>
      </c>
      <c r="U177" s="123">
        <v>2215290</v>
      </c>
      <c r="V177" s="310">
        <v>27.78</v>
      </c>
      <c r="W177" s="41">
        <v>811263.83999999985</v>
      </c>
      <c r="X177" s="146">
        <f t="shared" si="51"/>
        <v>3026553.84</v>
      </c>
      <c r="Y177" s="55">
        <v>2200220</v>
      </c>
      <c r="Z177" s="310">
        <v>27.78</v>
      </c>
      <c r="AA177" s="59">
        <v>900503</v>
      </c>
      <c r="AB177" s="162">
        <f t="shared" si="52"/>
        <v>3100723</v>
      </c>
      <c r="AC177" s="571">
        <v>550000</v>
      </c>
      <c r="AD177" s="607">
        <v>27.78</v>
      </c>
      <c r="AE177" s="570">
        <v>120000</v>
      </c>
      <c r="AF177" s="570">
        <f t="shared" si="41"/>
        <v>670000</v>
      </c>
      <c r="AG177" s="444">
        <f t="shared" si="46"/>
        <v>2508970.1893066666</v>
      </c>
    </row>
    <row r="178" spans="1:33" x14ac:dyDescent="0.25">
      <c r="A178" s="16">
        <v>162</v>
      </c>
      <c r="B178" s="12" t="s">
        <v>387</v>
      </c>
      <c r="C178" s="406" t="s">
        <v>593</v>
      </c>
      <c r="D178" s="407" t="s">
        <v>593</v>
      </c>
      <c r="E178" s="406" t="s">
        <v>593</v>
      </c>
      <c r="F178" s="407" t="s">
        <v>593</v>
      </c>
      <c r="G178" s="115">
        <v>651570.22368000005</v>
      </c>
      <c r="H178" s="412">
        <f t="shared" si="47"/>
        <v>684800.30508768</v>
      </c>
      <c r="I178" s="415">
        <f t="shared" si="48"/>
        <v>684800.30508768</v>
      </c>
      <c r="K178" s="133">
        <v>162</v>
      </c>
      <c r="L178" s="124" t="s">
        <v>387</v>
      </c>
      <c r="M178" s="55">
        <v>572400</v>
      </c>
      <c r="N178" s="310">
        <v>5.85</v>
      </c>
      <c r="O178" s="59">
        <v>250327</v>
      </c>
      <c r="P178" s="162">
        <f t="shared" si="49"/>
        <v>822727</v>
      </c>
      <c r="Q178" s="55">
        <v>580880</v>
      </c>
      <c r="R178" s="310">
        <v>5.85</v>
      </c>
      <c r="S178" s="59">
        <v>263981</v>
      </c>
      <c r="T178" s="162">
        <f t="shared" si="50"/>
        <v>844861</v>
      </c>
      <c r="U178" s="123">
        <v>623280</v>
      </c>
      <c r="V178" s="310">
        <v>5.85</v>
      </c>
      <c r="W178" s="41">
        <v>227570.22368000005</v>
      </c>
      <c r="X178" s="146">
        <f t="shared" si="51"/>
        <v>850850.22368000005</v>
      </c>
      <c r="Y178" s="55">
        <v>614800</v>
      </c>
      <c r="Z178" s="310">
        <v>5.85</v>
      </c>
      <c r="AA178" s="59">
        <v>259430</v>
      </c>
      <c r="AB178" s="162">
        <f t="shared" si="52"/>
        <v>874230</v>
      </c>
      <c r="AC178" s="571">
        <v>250000</v>
      </c>
      <c r="AD178" s="607">
        <v>5.85</v>
      </c>
      <c r="AE178" s="570">
        <v>130000</v>
      </c>
      <c r="AF178" s="570">
        <f t="shared" si="41"/>
        <v>380000</v>
      </c>
      <c r="AG178" s="444">
        <f t="shared" si="46"/>
        <v>742911.42146127997</v>
      </c>
    </row>
    <row r="179" spans="1:33" x14ac:dyDescent="0.25">
      <c r="A179" s="16">
        <v>163</v>
      </c>
      <c r="B179" s="12" t="s">
        <v>388</v>
      </c>
      <c r="C179" s="406" t="s">
        <v>593</v>
      </c>
      <c r="D179" s="407" t="s">
        <v>593</v>
      </c>
      <c r="E179" s="115">
        <v>541500</v>
      </c>
      <c r="F179" s="190">
        <f t="shared" ref="F179" si="66">+E179*5.2%+E179</f>
        <v>569658</v>
      </c>
      <c r="G179" s="115">
        <v>178756</v>
      </c>
      <c r="H179" s="412">
        <f t="shared" si="47"/>
        <v>187872.55600000001</v>
      </c>
      <c r="I179" s="415">
        <f t="shared" si="48"/>
        <v>378765.27799999999</v>
      </c>
      <c r="K179" s="133">
        <v>163</v>
      </c>
      <c r="L179" s="124" t="s">
        <v>388</v>
      </c>
      <c r="M179" s="55">
        <v>163560</v>
      </c>
      <c r="N179" s="40">
        <v>0.15</v>
      </c>
      <c r="O179" s="59">
        <v>69032</v>
      </c>
      <c r="P179" s="162">
        <f t="shared" si="49"/>
        <v>232592</v>
      </c>
      <c r="Q179" s="55">
        <v>146160</v>
      </c>
      <c r="R179" s="40">
        <v>0.15</v>
      </c>
      <c r="S179" s="59">
        <v>71542</v>
      </c>
      <c r="T179" s="162">
        <f t="shared" si="50"/>
        <v>217702</v>
      </c>
      <c r="U179" s="123">
        <v>163560</v>
      </c>
      <c r="V179" s="40">
        <v>0.15</v>
      </c>
      <c r="W179" s="41">
        <v>62756</v>
      </c>
      <c r="X179" s="146">
        <f t="shared" si="51"/>
        <v>226316</v>
      </c>
      <c r="Y179" s="55">
        <v>170520</v>
      </c>
      <c r="Z179" s="40">
        <v>0.15</v>
      </c>
      <c r="AA179" s="59">
        <v>70914</v>
      </c>
      <c r="AB179" s="162">
        <f t="shared" si="52"/>
        <v>241434</v>
      </c>
      <c r="AC179" s="571">
        <v>657837.01883959305</v>
      </c>
      <c r="AD179" s="563">
        <v>0.15</v>
      </c>
      <c r="AE179" s="570">
        <v>175802.409320465</v>
      </c>
      <c r="AF179" s="570">
        <f t="shared" si="41"/>
        <v>833639.4281600581</v>
      </c>
      <c r="AG179" s="444">
        <f t="shared" si="46"/>
        <v>355074.78436000971</v>
      </c>
    </row>
    <row r="180" spans="1:33" x14ac:dyDescent="0.25">
      <c r="A180" s="16">
        <v>164</v>
      </c>
      <c r="B180" s="13" t="s">
        <v>314</v>
      </c>
      <c r="C180" s="406" t="s">
        <v>593</v>
      </c>
      <c r="D180" s="407" t="s">
        <v>593</v>
      </c>
      <c r="E180" s="406" t="s">
        <v>593</v>
      </c>
      <c r="F180" s="407" t="s">
        <v>593</v>
      </c>
      <c r="G180" s="115">
        <v>1840000</v>
      </c>
      <c r="H180" s="412">
        <f t="shared" si="47"/>
        <v>1933840</v>
      </c>
      <c r="I180" s="415">
        <f t="shared" si="48"/>
        <v>1933840</v>
      </c>
      <c r="K180" s="133">
        <v>164</v>
      </c>
      <c r="L180" s="131" t="s">
        <v>314</v>
      </c>
      <c r="M180" s="55">
        <v>1710280</v>
      </c>
      <c r="N180" s="40">
        <v>8.5</v>
      </c>
      <c r="O180" s="59">
        <v>721280</v>
      </c>
      <c r="P180" s="162">
        <f t="shared" si="49"/>
        <v>2431560</v>
      </c>
      <c r="Q180" s="55">
        <v>1530880</v>
      </c>
      <c r="R180" s="40">
        <v>8.5</v>
      </c>
      <c r="S180" s="59">
        <v>747040</v>
      </c>
      <c r="T180" s="162">
        <f t="shared" si="50"/>
        <v>2277920</v>
      </c>
      <c r="U180" s="122">
        <v>1734200</v>
      </c>
      <c r="V180" s="40">
        <v>8.5</v>
      </c>
      <c r="W180" s="41">
        <v>644000</v>
      </c>
      <c r="X180" s="146">
        <f t="shared" si="51"/>
        <v>2378200</v>
      </c>
      <c r="Y180" s="55">
        <v>1782040</v>
      </c>
      <c r="Z180" s="40">
        <v>8.5</v>
      </c>
      <c r="AA180" s="59">
        <v>734160</v>
      </c>
      <c r="AB180" s="162">
        <f t="shared" si="52"/>
        <v>2516200</v>
      </c>
      <c r="AC180" s="571">
        <v>3709607.2490954502</v>
      </c>
      <c r="AD180" s="563">
        <v>8.5</v>
      </c>
      <c r="AE180" s="570">
        <v>125302.289302779</v>
      </c>
      <c r="AF180" s="570">
        <f t="shared" si="41"/>
        <v>3834909.5383982291</v>
      </c>
      <c r="AG180" s="444">
        <f t="shared" si="46"/>
        <v>2562104.9230663716</v>
      </c>
    </row>
    <row r="181" spans="1:33" x14ac:dyDescent="0.25">
      <c r="A181" s="16">
        <v>165</v>
      </c>
      <c r="B181" s="30" t="s">
        <v>405</v>
      </c>
      <c r="C181" s="406" t="s">
        <v>593</v>
      </c>
      <c r="D181" s="407" t="s">
        <v>593</v>
      </c>
      <c r="E181" s="406" t="s">
        <v>593</v>
      </c>
      <c r="F181" s="407" t="s">
        <v>593</v>
      </c>
      <c r="G181" s="115">
        <v>283011.06240000005</v>
      </c>
      <c r="H181" s="412">
        <f t="shared" si="47"/>
        <v>297444.62658240006</v>
      </c>
      <c r="I181" s="415">
        <f t="shared" si="48"/>
        <v>297444.62658240006</v>
      </c>
      <c r="K181" s="133">
        <v>165</v>
      </c>
      <c r="L181" s="134" t="s">
        <v>405</v>
      </c>
      <c r="M181" s="352">
        <v>264960</v>
      </c>
      <c r="N181" s="40">
        <v>0.41675675675675677</v>
      </c>
      <c r="O181" s="60">
        <v>108912</v>
      </c>
      <c r="P181" s="162">
        <f t="shared" si="49"/>
        <v>373872</v>
      </c>
      <c r="Q181" s="352">
        <v>233680</v>
      </c>
      <c r="R181" s="40">
        <v>0.41675675675675677</v>
      </c>
      <c r="S181" s="60">
        <v>111883</v>
      </c>
      <c r="T181" s="162">
        <f t="shared" si="50"/>
        <v>345563</v>
      </c>
      <c r="U181" s="126">
        <v>261280</v>
      </c>
      <c r="V181" s="40">
        <v>0.41675675675675677</v>
      </c>
      <c r="W181" s="43">
        <v>99011.062400000053</v>
      </c>
      <c r="X181" s="146">
        <f t="shared" si="51"/>
        <v>360291.06240000005</v>
      </c>
      <c r="Y181" s="352">
        <v>268640</v>
      </c>
      <c r="Z181" s="40">
        <v>0.41675675675675677</v>
      </c>
      <c r="AA181" s="60">
        <v>109902</v>
      </c>
      <c r="AB181" s="162">
        <f t="shared" si="52"/>
        <v>378542</v>
      </c>
      <c r="AC181" s="584">
        <v>479281.25658313202</v>
      </c>
      <c r="AD181" s="563">
        <v>0.416756756756757</v>
      </c>
      <c r="AE181" s="572">
        <v>1038442.72259678</v>
      </c>
      <c r="AF181" s="584">
        <f t="shared" si="41"/>
        <v>1517723.979179912</v>
      </c>
      <c r="AG181" s="444">
        <f t="shared" si="46"/>
        <v>545572.77802705206</v>
      </c>
    </row>
    <row r="182" spans="1:33" x14ac:dyDescent="0.25">
      <c r="A182" s="16">
        <v>166</v>
      </c>
      <c r="B182" s="30" t="s">
        <v>406</v>
      </c>
      <c r="C182" s="406" t="s">
        <v>593</v>
      </c>
      <c r="D182" s="407" t="s">
        <v>593</v>
      </c>
      <c r="E182" s="406" t="s">
        <v>593</v>
      </c>
      <c r="F182" s="407" t="s">
        <v>593</v>
      </c>
      <c r="G182" s="115">
        <v>1839613.6</v>
      </c>
      <c r="H182" s="412">
        <f t="shared" si="47"/>
        <v>1933433.8936000001</v>
      </c>
      <c r="I182" s="415">
        <f t="shared" si="48"/>
        <v>1933433.8936000001</v>
      </c>
      <c r="K182" s="133">
        <v>166</v>
      </c>
      <c r="L182" s="134" t="s">
        <v>406</v>
      </c>
      <c r="M182" s="352">
        <v>1626560</v>
      </c>
      <c r="N182" s="40">
        <v>0.28000000000000003</v>
      </c>
      <c r="O182" s="60">
        <v>707975</v>
      </c>
      <c r="P182" s="162">
        <f t="shared" si="49"/>
        <v>2334535</v>
      </c>
      <c r="Q182" s="352">
        <v>1530880</v>
      </c>
      <c r="R182" s="40">
        <v>0.28000000000000003</v>
      </c>
      <c r="S182" s="60">
        <v>733720</v>
      </c>
      <c r="T182" s="162">
        <f t="shared" si="50"/>
        <v>2264600</v>
      </c>
      <c r="U182" s="126">
        <v>1710280</v>
      </c>
      <c r="V182" s="40">
        <v>0.28000000000000003</v>
      </c>
      <c r="W182" s="43">
        <v>643613.60000000009</v>
      </c>
      <c r="X182" s="146">
        <f t="shared" si="51"/>
        <v>2353893.6</v>
      </c>
      <c r="Y182" s="352">
        <v>1782040</v>
      </c>
      <c r="Z182" s="40">
        <v>0.28000000000000003</v>
      </c>
      <c r="AA182" s="60">
        <v>727283</v>
      </c>
      <c r="AB182" s="162">
        <f t="shared" si="52"/>
        <v>2509323</v>
      </c>
      <c r="AC182" s="584">
        <v>1775665.33656702</v>
      </c>
      <c r="AD182" s="563">
        <v>0.28000000000000003</v>
      </c>
      <c r="AE182" s="572">
        <v>1852594.3473415901</v>
      </c>
      <c r="AF182" s="584">
        <f t="shared" si="41"/>
        <v>3628259.6839086101</v>
      </c>
      <c r="AG182" s="444">
        <f t="shared" si="46"/>
        <v>2504007.5295847682</v>
      </c>
    </row>
    <row r="183" spans="1:33" x14ac:dyDescent="0.25">
      <c r="A183" s="16">
        <v>167</v>
      </c>
      <c r="B183" s="30" t="s">
        <v>463</v>
      </c>
      <c r="C183" s="406" t="s">
        <v>593</v>
      </c>
      <c r="D183" s="407" t="s">
        <v>593</v>
      </c>
      <c r="E183" s="406" t="s">
        <v>593</v>
      </c>
      <c r="F183" s="407" t="s">
        <v>593</v>
      </c>
      <c r="G183" s="115">
        <v>1358610</v>
      </c>
      <c r="H183" s="412">
        <f t="shared" si="47"/>
        <v>1427899.11</v>
      </c>
      <c r="I183" s="415">
        <f t="shared" si="48"/>
        <v>1427899.11</v>
      </c>
      <c r="K183" s="133">
        <v>167</v>
      </c>
      <c r="L183" s="134" t="s">
        <v>463</v>
      </c>
      <c r="M183" s="352">
        <v>1262690</v>
      </c>
      <c r="N183" s="40">
        <v>0.28000000000000003</v>
      </c>
      <c r="O183" s="60">
        <v>532683</v>
      </c>
      <c r="P183" s="162">
        <f t="shared" si="49"/>
        <v>1795373</v>
      </c>
      <c r="Q183" s="352">
        <v>1139070</v>
      </c>
      <c r="R183" s="40">
        <v>0.28000000000000003</v>
      </c>
      <c r="S183" s="60">
        <v>542195</v>
      </c>
      <c r="T183" s="162">
        <f t="shared" si="50"/>
        <v>1681265</v>
      </c>
      <c r="U183" s="126">
        <v>1324500</v>
      </c>
      <c r="V183" s="40">
        <v>0.28000000000000003</v>
      </c>
      <c r="W183" s="43">
        <v>475610</v>
      </c>
      <c r="X183" s="146">
        <f t="shared" si="51"/>
        <v>1800110</v>
      </c>
      <c r="Y183" s="352">
        <v>1333330</v>
      </c>
      <c r="Z183" s="40">
        <v>0.28000000000000003</v>
      </c>
      <c r="AA183" s="60">
        <v>523171</v>
      </c>
      <c r="AB183" s="162">
        <f t="shared" si="52"/>
        <v>1856501</v>
      </c>
      <c r="AC183" s="584">
        <v>2319741.0664343499</v>
      </c>
      <c r="AD183" s="563">
        <v>0.28000000000000003</v>
      </c>
      <c r="AE183" s="572">
        <v>2393430.35354472</v>
      </c>
      <c r="AF183" s="584">
        <f t="shared" si="41"/>
        <v>4713171.4199790694</v>
      </c>
      <c r="AG183" s="444">
        <f t="shared" si="46"/>
        <v>2212386.5883298446</v>
      </c>
    </row>
    <row r="184" spans="1:33" x14ac:dyDescent="0.25">
      <c r="A184" s="16">
        <v>168</v>
      </c>
      <c r="B184" s="30" t="s">
        <v>407</v>
      </c>
      <c r="C184" s="406" t="s">
        <v>593</v>
      </c>
      <c r="D184" s="407" t="s">
        <v>593</v>
      </c>
      <c r="E184" s="406" t="s">
        <v>593</v>
      </c>
      <c r="F184" s="407" t="s">
        <v>593</v>
      </c>
      <c r="G184" s="115">
        <v>2197610.44</v>
      </c>
      <c r="H184" s="412">
        <f t="shared" si="47"/>
        <v>2309688.5724399998</v>
      </c>
      <c r="I184" s="415">
        <f t="shared" si="48"/>
        <v>2309688.5724399998</v>
      </c>
      <c r="K184" s="133">
        <v>168</v>
      </c>
      <c r="L184" s="134" t="s">
        <v>407</v>
      </c>
      <c r="M184" s="352">
        <v>1984920</v>
      </c>
      <c r="N184" s="40">
        <v>0.28000000000000003</v>
      </c>
      <c r="O184" s="60">
        <v>846571</v>
      </c>
      <c r="P184" s="162">
        <f t="shared" si="49"/>
        <v>2831491</v>
      </c>
      <c r="Q184" s="352">
        <v>1913520</v>
      </c>
      <c r="R184" s="40">
        <v>0.28000000000000003</v>
      </c>
      <c r="S184" s="60">
        <v>861964</v>
      </c>
      <c r="T184" s="162">
        <f t="shared" si="50"/>
        <v>2775484</v>
      </c>
      <c r="U184" s="126">
        <v>1999200</v>
      </c>
      <c r="V184" s="40">
        <v>0.28000000000000003</v>
      </c>
      <c r="W184" s="43">
        <v>769610.44</v>
      </c>
      <c r="X184" s="146">
        <f t="shared" si="51"/>
        <v>2768810.44</v>
      </c>
      <c r="Y184" s="352">
        <v>2084880</v>
      </c>
      <c r="Z184" s="40">
        <v>0.28000000000000003</v>
      </c>
      <c r="AA184" s="60">
        <v>861964</v>
      </c>
      <c r="AB184" s="162">
        <f t="shared" si="52"/>
        <v>2946844</v>
      </c>
      <c r="AC184" s="584">
        <v>3783799.3940773499</v>
      </c>
      <c r="AD184" s="563">
        <v>0.28000000000000003</v>
      </c>
      <c r="AE184" s="572">
        <v>127808.335088835</v>
      </c>
      <c r="AF184" s="584">
        <f t="shared" ref="AF184:AF235" si="67">IF(AND(AC184="",AE184=""),"",SUM(AC184,AE184))</f>
        <v>3911607.729166185</v>
      </c>
      <c r="AG184" s="444">
        <f t="shared" si="46"/>
        <v>2923987.6236010306</v>
      </c>
    </row>
    <row r="185" spans="1:33" x14ac:dyDescent="0.25">
      <c r="A185" s="16">
        <v>169</v>
      </c>
      <c r="B185" s="30" t="s">
        <v>409</v>
      </c>
      <c r="C185" s="406" t="s">
        <v>593</v>
      </c>
      <c r="D185" s="407" t="s">
        <v>593</v>
      </c>
      <c r="E185" s="406" t="s">
        <v>593</v>
      </c>
      <c r="F185" s="407" t="s">
        <v>593</v>
      </c>
      <c r="G185" s="115">
        <v>431296</v>
      </c>
      <c r="H185" s="412">
        <f t="shared" si="47"/>
        <v>453292.09600000002</v>
      </c>
      <c r="I185" s="415">
        <f t="shared" si="48"/>
        <v>453292.09600000002</v>
      </c>
      <c r="K185" s="133">
        <v>169</v>
      </c>
      <c r="L185" s="134" t="s">
        <v>409</v>
      </c>
      <c r="M185" s="352">
        <v>406000</v>
      </c>
      <c r="N185" s="40">
        <v>0.12</v>
      </c>
      <c r="O185" s="60">
        <v>169452</v>
      </c>
      <c r="P185" s="162">
        <f t="shared" si="49"/>
        <v>575452</v>
      </c>
      <c r="Q185" s="352">
        <v>358400</v>
      </c>
      <c r="R185" s="40">
        <v>0.12</v>
      </c>
      <c r="S185" s="60">
        <v>173990</v>
      </c>
      <c r="T185" s="162">
        <f t="shared" si="50"/>
        <v>532390</v>
      </c>
      <c r="U185" s="126">
        <v>394800</v>
      </c>
      <c r="V185" s="40">
        <v>0.12</v>
      </c>
      <c r="W185" s="43">
        <v>151296</v>
      </c>
      <c r="X185" s="146">
        <f t="shared" si="51"/>
        <v>546096</v>
      </c>
      <c r="Y185" s="352">
        <v>425600</v>
      </c>
      <c r="Z185" s="40">
        <v>0.12</v>
      </c>
      <c r="AA185" s="60">
        <v>164913</v>
      </c>
      <c r="AB185" s="162">
        <f t="shared" si="52"/>
        <v>590513</v>
      </c>
      <c r="AC185" s="584">
        <v>296768.57992763497</v>
      </c>
      <c r="AD185" s="563">
        <v>0.12</v>
      </c>
      <c r="AE185" s="572">
        <v>30666.086592522301</v>
      </c>
      <c r="AF185" s="584">
        <f t="shared" si="67"/>
        <v>327434.66652015725</v>
      </c>
      <c r="AG185" s="444">
        <f t="shared" si="46"/>
        <v>504196.29375335952</v>
      </c>
    </row>
    <row r="186" spans="1:33" x14ac:dyDescent="0.25">
      <c r="A186" s="16">
        <v>170</v>
      </c>
      <c r="B186" s="30" t="s">
        <v>410</v>
      </c>
      <c r="C186" s="406" t="s">
        <v>593</v>
      </c>
      <c r="D186" s="407" t="s">
        <v>593</v>
      </c>
      <c r="E186" s="406" t="s">
        <v>593</v>
      </c>
      <c r="F186" s="407" t="s">
        <v>593</v>
      </c>
      <c r="G186" s="115">
        <v>2459717.52</v>
      </c>
      <c r="H186" s="412">
        <f t="shared" si="47"/>
        <v>2585163.1135200001</v>
      </c>
      <c r="I186" s="415">
        <f t="shared" si="48"/>
        <v>2585163.1135200001</v>
      </c>
      <c r="K186" s="133">
        <v>170</v>
      </c>
      <c r="L186" s="134" t="s">
        <v>410</v>
      </c>
      <c r="M186" s="352">
        <v>2174640</v>
      </c>
      <c r="N186" s="40">
        <v>0.11</v>
      </c>
      <c r="O186" s="60">
        <v>946789</v>
      </c>
      <c r="P186" s="162">
        <f t="shared" si="49"/>
        <v>3121429</v>
      </c>
      <c r="Q186" s="352">
        <v>2158650</v>
      </c>
      <c r="R186" s="40">
        <v>0.11</v>
      </c>
      <c r="S186" s="60">
        <v>972611</v>
      </c>
      <c r="T186" s="162">
        <f t="shared" si="50"/>
        <v>3131261</v>
      </c>
      <c r="U186" s="126">
        <v>2254590</v>
      </c>
      <c r="V186" s="40">
        <v>0.11</v>
      </c>
      <c r="W186" s="43">
        <v>860717.52</v>
      </c>
      <c r="X186" s="146">
        <f t="shared" si="51"/>
        <v>3115307.52</v>
      </c>
      <c r="Y186" s="352">
        <v>2334540</v>
      </c>
      <c r="Z186" s="40">
        <v>0.11</v>
      </c>
      <c r="AA186" s="60">
        <v>964004</v>
      </c>
      <c r="AB186" s="162">
        <f t="shared" si="52"/>
        <v>3298544</v>
      </c>
      <c r="AC186" s="584">
        <v>1151956.70441911</v>
      </c>
      <c r="AD186" s="563">
        <v>0.11</v>
      </c>
      <c r="AE186" s="572">
        <v>67999.079333119007</v>
      </c>
      <c r="AF186" s="584">
        <f t="shared" si="67"/>
        <v>1219955.7837522291</v>
      </c>
      <c r="AG186" s="444">
        <f t="shared" si="46"/>
        <v>2745276.736212038</v>
      </c>
    </row>
    <row r="187" spans="1:33" x14ac:dyDescent="0.25">
      <c r="A187" s="16">
        <v>171</v>
      </c>
      <c r="B187" s="30" t="s">
        <v>480</v>
      </c>
      <c r="C187" s="406" t="s">
        <v>593</v>
      </c>
      <c r="D187" s="407" t="s">
        <v>593</v>
      </c>
      <c r="E187" s="406" t="s">
        <v>593</v>
      </c>
      <c r="F187" s="407" t="s">
        <v>593</v>
      </c>
      <c r="G187" s="115">
        <v>661756.82799999998</v>
      </c>
      <c r="H187" s="412">
        <f t="shared" si="47"/>
        <v>695506.42622799997</v>
      </c>
      <c r="I187" s="415">
        <f t="shared" si="48"/>
        <v>695506.42622799997</v>
      </c>
      <c r="K187" s="133">
        <v>171</v>
      </c>
      <c r="L187" s="134" t="s">
        <v>480</v>
      </c>
      <c r="M187" s="352">
        <v>623500</v>
      </c>
      <c r="N187" s="40">
        <v>0.11</v>
      </c>
      <c r="O187" s="60">
        <v>257250</v>
      </c>
      <c r="P187" s="162">
        <f t="shared" si="49"/>
        <v>880750</v>
      </c>
      <c r="Q187" s="352">
        <v>541800</v>
      </c>
      <c r="R187" s="40">
        <v>0.11</v>
      </c>
      <c r="S187" s="60">
        <v>264203</v>
      </c>
      <c r="T187" s="162">
        <f t="shared" si="50"/>
        <v>806003</v>
      </c>
      <c r="U187" s="126">
        <v>597700</v>
      </c>
      <c r="V187" s="40">
        <v>0.11</v>
      </c>
      <c r="W187" s="43">
        <v>231756.82799999998</v>
      </c>
      <c r="X187" s="146">
        <f t="shared" si="51"/>
        <v>829456.82799999998</v>
      </c>
      <c r="Y187" s="352">
        <v>632100</v>
      </c>
      <c r="Z187" s="40">
        <v>0.11</v>
      </c>
      <c r="AA187" s="60">
        <v>250297</v>
      </c>
      <c r="AB187" s="162">
        <f t="shared" si="52"/>
        <v>882397</v>
      </c>
      <c r="AC187" s="584">
        <v>538140.358268779</v>
      </c>
      <c r="AD187" s="563">
        <v>0.11</v>
      </c>
      <c r="AE187" s="572">
        <v>29824.747668427499</v>
      </c>
      <c r="AF187" s="584">
        <f t="shared" si="67"/>
        <v>567965.10593720654</v>
      </c>
      <c r="AG187" s="444">
        <f t="shared" si="46"/>
        <v>777013.06002753426</v>
      </c>
    </row>
    <row r="188" spans="1:33" x14ac:dyDescent="0.25">
      <c r="A188" s="16">
        <v>172</v>
      </c>
      <c r="B188" s="30" t="s">
        <v>481</v>
      </c>
      <c r="C188" s="406" t="s">
        <v>593</v>
      </c>
      <c r="D188" s="407" t="s">
        <v>593</v>
      </c>
      <c r="E188" s="406" t="s">
        <v>593</v>
      </c>
      <c r="F188" s="407" t="s">
        <v>593</v>
      </c>
      <c r="G188" s="115">
        <v>506531.76</v>
      </c>
      <c r="H188" s="412">
        <f t="shared" si="47"/>
        <v>532364.87976000004</v>
      </c>
      <c r="I188" s="415">
        <f t="shared" si="48"/>
        <v>532364.87976000004</v>
      </c>
      <c r="K188" s="133">
        <v>172</v>
      </c>
      <c r="L188" s="134" t="s">
        <v>481</v>
      </c>
      <c r="M188" s="352">
        <v>467180</v>
      </c>
      <c r="N188" s="40">
        <v>0.91</v>
      </c>
      <c r="O188" s="60">
        <v>197060</v>
      </c>
      <c r="P188" s="162">
        <f t="shared" si="49"/>
        <v>664240</v>
      </c>
      <c r="Q188" s="352">
        <v>427700</v>
      </c>
      <c r="R188" s="40">
        <v>0.91</v>
      </c>
      <c r="S188" s="60">
        <v>205937</v>
      </c>
      <c r="T188" s="162">
        <f t="shared" si="50"/>
        <v>633637</v>
      </c>
      <c r="U188" s="126">
        <v>480340</v>
      </c>
      <c r="V188" s="40">
        <v>0.91</v>
      </c>
      <c r="W188" s="43">
        <v>177531.76</v>
      </c>
      <c r="X188" s="146">
        <f t="shared" si="51"/>
        <v>657871.76</v>
      </c>
      <c r="Y188" s="352">
        <v>480340</v>
      </c>
      <c r="Z188" s="40">
        <v>0.91</v>
      </c>
      <c r="AA188" s="60">
        <v>195285</v>
      </c>
      <c r="AB188" s="162">
        <f t="shared" si="52"/>
        <v>675625</v>
      </c>
      <c r="AC188" s="584">
        <v>470872.81348518201</v>
      </c>
      <c r="AD188" s="563">
        <v>0.91</v>
      </c>
      <c r="AE188" s="572">
        <v>103524.751421956</v>
      </c>
      <c r="AF188" s="584">
        <f t="shared" si="67"/>
        <v>574397.564907138</v>
      </c>
      <c r="AG188" s="444">
        <f t="shared" si="46"/>
        <v>623022.70077785628</v>
      </c>
    </row>
    <row r="189" spans="1:33" x14ac:dyDescent="0.25">
      <c r="A189" s="16">
        <v>173</v>
      </c>
      <c r="B189" s="30" t="s">
        <v>413</v>
      </c>
      <c r="C189" s="406" t="s">
        <v>593</v>
      </c>
      <c r="D189" s="407" t="s">
        <v>593</v>
      </c>
      <c r="E189" s="406" t="s">
        <v>593</v>
      </c>
      <c r="F189" s="407" t="s">
        <v>593</v>
      </c>
      <c r="G189" s="115">
        <v>464882.44</v>
      </c>
      <c r="H189" s="412">
        <f t="shared" si="47"/>
        <v>488591.44443999999</v>
      </c>
      <c r="I189" s="415">
        <f t="shared" si="48"/>
        <v>488591.44443999999</v>
      </c>
      <c r="K189" s="133">
        <v>173</v>
      </c>
      <c r="L189" s="134" t="s">
        <v>413</v>
      </c>
      <c r="M189" s="352">
        <v>407700</v>
      </c>
      <c r="N189" s="40">
        <v>0.91</v>
      </c>
      <c r="O189" s="60">
        <v>179171</v>
      </c>
      <c r="P189" s="162">
        <f t="shared" si="49"/>
        <v>586871</v>
      </c>
      <c r="Q189" s="352">
        <v>410720</v>
      </c>
      <c r="R189" s="40">
        <v>0.91</v>
      </c>
      <c r="S189" s="60">
        <v>188944</v>
      </c>
      <c r="T189" s="162">
        <f t="shared" si="50"/>
        <v>599664</v>
      </c>
      <c r="U189" s="126">
        <v>449980</v>
      </c>
      <c r="V189" s="40">
        <v>0.91</v>
      </c>
      <c r="W189" s="43">
        <v>162882.44</v>
      </c>
      <c r="X189" s="146">
        <f t="shared" si="51"/>
        <v>612862.43999999994</v>
      </c>
      <c r="Y189" s="352">
        <v>449980</v>
      </c>
      <c r="Z189" s="40">
        <v>0.91</v>
      </c>
      <c r="AA189" s="60">
        <v>180800</v>
      </c>
      <c r="AB189" s="162">
        <f t="shared" si="52"/>
        <v>630780</v>
      </c>
      <c r="AC189" s="584">
        <v>1150000</v>
      </c>
      <c r="AD189" s="563">
        <v>0.91</v>
      </c>
      <c r="AE189" s="572">
        <v>280000</v>
      </c>
      <c r="AF189" s="584">
        <f t="shared" si="67"/>
        <v>1430000</v>
      </c>
      <c r="AG189" s="444">
        <f t="shared" si="46"/>
        <v>724794.8140733334</v>
      </c>
    </row>
    <row r="190" spans="1:33" x14ac:dyDescent="0.25">
      <c r="A190" s="16">
        <v>174</v>
      </c>
      <c r="B190" s="30" t="s">
        <v>414</v>
      </c>
      <c r="C190" s="406" t="s">
        <v>593</v>
      </c>
      <c r="D190" s="407" t="s">
        <v>593</v>
      </c>
      <c r="E190" s="406" t="s">
        <v>593</v>
      </c>
      <c r="F190" s="407" t="s">
        <v>593</v>
      </c>
      <c r="G190" s="115">
        <v>532864</v>
      </c>
      <c r="H190" s="412">
        <f t="shared" si="47"/>
        <v>560040.06400000001</v>
      </c>
      <c r="I190" s="415">
        <f t="shared" si="48"/>
        <v>560040.06400000001</v>
      </c>
      <c r="K190" s="133">
        <v>174</v>
      </c>
      <c r="L190" s="134" t="s">
        <v>414</v>
      </c>
      <c r="M190" s="352">
        <v>477480</v>
      </c>
      <c r="N190" s="40">
        <v>1.04</v>
      </c>
      <c r="O190" s="60">
        <v>207419</v>
      </c>
      <c r="P190" s="162">
        <f t="shared" si="49"/>
        <v>684899</v>
      </c>
      <c r="Q190" s="352">
        <v>460180</v>
      </c>
      <c r="R190" s="40">
        <v>1.04</v>
      </c>
      <c r="S190" s="60">
        <v>209288</v>
      </c>
      <c r="T190" s="162">
        <f t="shared" si="50"/>
        <v>669468</v>
      </c>
      <c r="U190" s="126">
        <v>515540</v>
      </c>
      <c r="V190" s="40">
        <v>1.04</v>
      </c>
      <c r="W190" s="43">
        <v>186864</v>
      </c>
      <c r="X190" s="146">
        <f t="shared" si="51"/>
        <v>702404</v>
      </c>
      <c r="Y190" s="352">
        <v>525920</v>
      </c>
      <c r="Z190" s="40">
        <v>1.04</v>
      </c>
      <c r="AA190" s="60">
        <v>209288</v>
      </c>
      <c r="AB190" s="162">
        <f t="shared" si="52"/>
        <v>735208</v>
      </c>
      <c r="AC190" s="584">
        <v>324689.71664464503</v>
      </c>
      <c r="AD190" s="563">
        <v>1.04</v>
      </c>
      <c r="AE190" s="572">
        <v>54114.9527741075</v>
      </c>
      <c r="AF190" s="584">
        <f t="shared" si="67"/>
        <v>378804.66941875254</v>
      </c>
      <c r="AG190" s="444">
        <f t="shared" si="46"/>
        <v>621803.95556979219</v>
      </c>
    </row>
    <row r="191" spans="1:33" x14ac:dyDescent="0.25">
      <c r="A191" s="16">
        <v>175</v>
      </c>
      <c r="B191" s="30" t="s">
        <v>415</v>
      </c>
      <c r="C191" s="406" t="s">
        <v>593</v>
      </c>
      <c r="D191" s="407" t="s">
        <v>593</v>
      </c>
      <c r="E191" s="406" t="s">
        <v>593</v>
      </c>
      <c r="F191" s="407" t="s">
        <v>593</v>
      </c>
      <c r="G191" s="115">
        <v>504344</v>
      </c>
      <c r="H191" s="412">
        <f t="shared" si="47"/>
        <v>530065.54399999999</v>
      </c>
      <c r="I191" s="415">
        <f t="shared" si="48"/>
        <v>530065.54399999999</v>
      </c>
      <c r="K191" s="133">
        <v>175</v>
      </c>
      <c r="L191" s="134" t="s">
        <v>415</v>
      </c>
      <c r="M191" s="352">
        <v>452640</v>
      </c>
      <c r="N191" s="40">
        <v>0.41</v>
      </c>
      <c r="O191" s="60">
        <v>197505</v>
      </c>
      <c r="P191" s="162">
        <f t="shared" si="49"/>
        <v>650145</v>
      </c>
      <c r="Q191" s="352">
        <v>442800</v>
      </c>
      <c r="R191" s="40">
        <v>0.41</v>
      </c>
      <c r="S191" s="60">
        <v>197505</v>
      </c>
      <c r="T191" s="162">
        <f t="shared" si="50"/>
        <v>640305</v>
      </c>
      <c r="U191" s="126">
        <v>482160</v>
      </c>
      <c r="V191" s="40">
        <v>0.41</v>
      </c>
      <c r="W191" s="43">
        <v>176344</v>
      </c>
      <c r="X191" s="146">
        <f t="shared" si="51"/>
        <v>658504</v>
      </c>
      <c r="Y191" s="352">
        <v>488720</v>
      </c>
      <c r="Z191" s="40">
        <v>0.41</v>
      </c>
      <c r="AA191" s="60">
        <v>201032</v>
      </c>
      <c r="AB191" s="162">
        <f t="shared" si="52"/>
        <v>689752</v>
      </c>
      <c r="AC191" s="584">
        <v>445647.484191333</v>
      </c>
      <c r="AD191" s="563">
        <v>0.41</v>
      </c>
      <c r="AE191" s="572">
        <v>48146.745178859797</v>
      </c>
      <c r="AF191" s="584">
        <f t="shared" si="67"/>
        <v>493794.2293701928</v>
      </c>
      <c r="AG191" s="444">
        <f t="shared" si="46"/>
        <v>610427.6288950321</v>
      </c>
    </row>
    <row r="192" spans="1:33" x14ac:dyDescent="0.25">
      <c r="A192" s="16">
        <v>176</v>
      </c>
      <c r="B192" s="30" t="s">
        <v>416</v>
      </c>
      <c r="C192" s="406" t="s">
        <v>593</v>
      </c>
      <c r="D192" s="407" t="s">
        <v>593</v>
      </c>
      <c r="E192" s="406" t="s">
        <v>593</v>
      </c>
      <c r="F192" s="407" t="s">
        <v>593</v>
      </c>
      <c r="G192" s="115">
        <v>527141.6</v>
      </c>
      <c r="H192" s="412">
        <f t="shared" si="47"/>
        <v>554025.82160000002</v>
      </c>
      <c r="I192" s="415">
        <f t="shared" si="48"/>
        <v>554025.82160000002</v>
      </c>
      <c r="K192" s="133">
        <v>176</v>
      </c>
      <c r="L192" s="134" t="s">
        <v>416</v>
      </c>
      <c r="M192" s="352">
        <v>463050</v>
      </c>
      <c r="N192" s="40">
        <v>0.41</v>
      </c>
      <c r="O192" s="60">
        <v>202556</v>
      </c>
      <c r="P192" s="162">
        <f t="shared" si="49"/>
        <v>665606</v>
      </c>
      <c r="Q192" s="352">
        <v>442470</v>
      </c>
      <c r="R192" s="40">
        <v>0.41</v>
      </c>
      <c r="S192" s="60">
        <v>213604</v>
      </c>
      <c r="T192" s="162">
        <f t="shared" si="50"/>
        <v>656074</v>
      </c>
      <c r="U192" s="126">
        <v>490490</v>
      </c>
      <c r="V192" s="40">
        <v>0.41</v>
      </c>
      <c r="W192" s="43">
        <v>184141.59999999998</v>
      </c>
      <c r="X192" s="146">
        <f t="shared" si="51"/>
        <v>674631.6</v>
      </c>
      <c r="Y192" s="352">
        <v>514500</v>
      </c>
      <c r="Z192" s="40">
        <v>0.41</v>
      </c>
      <c r="AA192" s="60">
        <v>206239</v>
      </c>
      <c r="AB192" s="162">
        <f t="shared" si="52"/>
        <v>720739</v>
      </c>
      <c r="AC192" s="584">
        <v>479281.25658313202</v>
      </c>
      <c r="AD192" s="563">
        <v>0.41</v>
      </c>
      <c r="AE192" s="572">
        <v>414258.76610668702</v>
      </c>
      <c r="AF192" s="584">
        <f t="shared" si="67"/>
        <v>893540.0226898191</v>
      </c>
      <c r="AG192" s="444">
        <f t="shared" si="46"/>
        <v>694102.74071496993</v>
      </c>
    </row>
    <row r="193" spans="1:33" x14ac:dyDescent="0.25">
      <c r="A193" s="16">
        <v>177</v>
      </c>
      <c r="B193" s="30" t="s">
        <v>437</v>
      </c>
      <c r="C193" s="406" t="s">
        <v>593</v>
      </c>
      <c r="D193" s="407" t="s">
        <v>593</v>
      </c>
      <c r="E193" s="406" t="s">
        <v>593</v>
      </c>
      <c r="F193" s="407" t="s">
        <v>593</v>
      </c>
      <c r="G193" s="115">
        <v>934536</v>
      </c>
      <c r="H193" s="412">
        <f t="shared" si="47"/>
        <v>982197.33600000001</v>
      </c>
      <c r="I193" s="415">
        <f t="shared" si="48"/>
        <v>982197.33600000001</v>
      </c>
      <c r="K193" s="133">
        <v>177</v>
      </c>
      <c r="L193" s="134" t="s">
        <v>437</v>
      </c>
      <c r="M193" s="352">
        <v>861940</v>
      </c>
      <c r="N193" s="40">
        <v>0.41</v>
      </c>
      <c r="O193" s="60">
        <v>360290</v>
      </c>
      <c r="P193" s="162">
        <f t="shared" si="49"/>
        <v>1222230</v>
      </c>
      <c r="Q193" s="352">
        <v>770890</v>
      </c>
      <c r="R193" s="40">
        <v>0.41</v>
      </c>
      <c r="S193" s="60">
        <v>370116</v>
      </c>
      <c r="T193" s="162">
        <f t="shared" si="50"/>
        <v>1141006</v>
      </c>
      <c r="U193" s="126">
        <v>861940</v>
      </c>
      <c r="V193" s="40">
        <v>0.41</v>
      </c>
      <c r="W193" s="43">
        <v>327536</v>
      </c>
      <c r="X193" s="146">
        <f t="shared" si="51"/>
        <v>1189476</v>
      </c>
      <c r="Y193" s="352">
        <v>886220</v>
      </c>
      <c r="Z193" s="40">
        <v>0.41</v>
      </c>
      <c r="AA193" s="60">
        <v>366840</v>
      </c>
      <c r="AB193" s="162">
        <f t="shared" si="52"/>
        <v>1253060</v>
      </c>
      <c r="AC193" s="584">
        <v>368289.80769019597</v>
      </c>
      <c r="AD193" s="563">
        <v>0.41</v>
      </c>
      <c r="AE193" s="572">
        <v>169026.523154984</v>
      </c>
      <c r="AF193" s="584">
        <f t="shared" si="67"/>
        <v>537316.33084517997</v>
      </c>
      <c r="AG193" s="444">
        <f t="shared" si="46"/>
        <v>1054214.27780753</v>
      </c>
    </row>
    <row r="194" spans="1:33" x14ac:dyDescent="0.25">
      <c r="A194" s="16">
        <v>178</v>
      </c>
      <c r="B194" s="30" t="s">
        <v>417</v>
      </c>
      <c r="C194" s="406" t="s">
        <v>593</v>
      </c>
      <c r="D194" s="407" t="s">
        <v>593</v>
      </c>
      <c r="E194" s="406" t="s">
        <v>593</v>
      </c>
      <c r="F194" s="407" t="s">
        <v>593</v>
      </c>
      <c r="G194" s="115">
        <v>594883.40799999994</v>
      </c>
      <c r="H194" s="412">
        <f t="shared" si="47"/>
        <v>625222.46180799988</v>
      </c>
      <c r="I194" s="415">
        <f t="shared" si="48"/>
        <v>625222.46180799988</v>
      </c>
      <c r="K194" s="133">
        <v>178</v>
      </c>
      <c r="L194" s="134" t="s">
        <v>417</v>
      </c>
      <c r="M194" s="352">
        <v>522450</v>
      </c>
      <c r="N194" s="40">
        <v>2.59</v>
      </c>
      <c r="O194" s="60">
        <v>228672</v>
      </c>
      <c r="P194" s="162">
        <f t="shared" si="49"/>
        <v>751122</v>
      </c>
      <c r="Q194" s="352">
        <v>491490</v>
      </c>
      <c r="R194" s="40">
        <v>2.59</v>
      </c>
      <c r="S194" s="60">
        <v>239066</v>
      </c>
      <c r="T194" s="162">
        <f t="shared" si="50"/>
        <v>730556</v>
      </c>
      <c r="U194" s="126">
        <v>537930</v>
      </c>
      <c r="V194" s="40">
        <v>2.59</v>
      </c>
      <c r="W194" s="43">
        <v>207883.40799999994</v>
      </c>
      <c r="X194" s="146">
        <f t="shared" si="51"/>
        <v>745813.40799999994</v>
      </c>
      <c r="Y194" s="352">
        <v>568890</v>
      </c>
      <c r="Z194" s="40">
        <v>2.59</v>
      </c>
      <c r="AA194" s="60">
        <v>228672</v>
      </c>
      <c r="AB194" s="162">
        <f t="shared" si="52"/>
        <v>797562</v>
      </c>
      <c r="AC194" s="584">
        <v>412013.71179953398</v>
      </c>
      <c r="AD194" s="563">
        <v>2.59</v>
      </c>
      <c r="AE194" s="572">
        <v>38981.542202094701</v>
      </c>
      <c r="AF194" s="584">
        <f t="shared" si="67"/>
        <v>450995.25400162867</v>
      </c>
      <c r="AG194" s="444">
        <f t="shared" si="46"/>
        <v>683545.18730160466</v>
      </c>
    </row>
    <row r="195" spans="1:33" x14ac:dyDescent="0.25">
      <c r="A195" s="16">
        <v>179</v>
      </c>
      <c r="B195" s="30" t="s">
        <v>418</v>
      </c>
      <c r="C195" s="406" t="s">
        <v>593</v>
      </c>
      <c r="D195" s="407" t="s">
        <v>593</v>
      </c>
      <c r="E195" s="406" t="s">
        <v>593</v>
      </c>
      <c r="F195" s="407" t="s">
        <v>593</v>
      </c>
      <c r="G195" s="115">
        <v>634950.88</v>
      </c>
      <c r="H195" s="412">
        <f t="shared" si="47"/>
        <v>667333.37488000002</v>
      </c>
      <c r="I195" s="415">
        <f t="shared" si="48"/>
        <v>667333.37488000002</v>
      </c>
      <c r="K195" s="133">
        <v>179</v>
      </c>
      <c r="L195" s="134" t="s">
        <v>418</v>
      </c>
      <c r="M195" s="352">
        <v>569940</v>
      </c>
      <c r="N195" s="40">
        <v>0.24864864864864866</v>
      </c>
      <c r="O195" s="60">
        <v>246365</v>
      </c>
      <c r="P195" s="162">
        <f t="shared" si="49"/>
        <v>816305</v>
      </c>
      <c r="Q195" s="352">
        <v>545160</v>
      </c>
      <c r="R195" s="40">
        <v>0.24864864864864866</v>
      </c>
      <c r="S195" s="60">
        <v>250804</v>
      </c>
      <c r="T195" s="162">
        <f t="shared" si="50"/>
        <v>795964</v>
      </c>
      <c r="U195" s="126">
        <v>574070</v>
      </c>
      <c r="V195" s="40">
        <v>0.24864864864864866</v>
      </c>
      <c r="W195" s="43">
        <v>221950.88</v>
      </c>
      <c r="X195" s="146">
        <f t="shared" si="51"/>
        <v>796020.88</v>
      </c>
      <c r="Y195" s="352">
        <v>627760</v>
      </c>
      <c r="Z195" s="40">
        <v>0.24864864864864866</v>
      </c>
      <c r="AA195" s="60">
        <v>241926</v>
      </c>
      <c r="AB195" s="162">
        <f t="shared" si="52"/>
        <v>869686</v>
      </c>
      <c r="AC195" s="584">
        <v>159760.41886104399</v>
      </c>
      <c r="AD195" s="563">
        <v>0.248648648648649</v>
      </c>
      <c r="AE195" s="572">
        <v>179318.45750687501</v>
      </c>
      <c r="AF195" s="584">
        <f t="shared" si="67"/>
        <v>339078.87636791903</v>
      </c>
      <c r="AG195" s="444">
        <f t="shared" si="46"/>
        <v>714064.6885413198</v>
      </c>
    </row>
    <row r="196" spans="1:33" x14ac:dyDescent="0.25">
      <c r="A196" s="16">
        <v>180</v>
      </c>
      <c r="B196" s="30" t="s">
        <v>419</v>
      </c>
      <c r="C196" s="406" t="s">
        <v>593</v>
      </c>
      <c r="D196" s="407" t="s">
        <v>593</v>
      </c>
      <c r="E196" s="406" t="s">
        <v>593</v>
      </c>
      <c r="F196" s="407" t="s">
        <v>593</v>
      </c>
      <c r="G196" s="115">
        <v>407946.4</v>
      </c>
      <c r="H196" s="412">
        <f t="shared" si="47"/>
        <v>428751.66640000005</v>
      </c>
      <c r="I196" s="415">
        <f t="shared" si="48"/>
        <v>428751.66640000005</v>
      </c>
      <c r="K196" s="133">
        <v>180</v>
      </c>
      <c r="L196" s="134" t="s">
        <v>419</v>
      </c>
      <c r="M196" s="352">
        <v>368350</v>
      </c>
      <c r="N196" s="40">
        <v>0.24864864864864866</v>
      </c>
      <c r="O196" s="60">
        <v>157241</v>
      </c>
      <c r="P196" s="162">
        <f t="shared" si="49"/>
        <v>525591</v>
      </c>
      <c r="Q196" s="352">
        <v>363050</v>
      </c>
      <c r="R196" s="40">
        <v>0.24864864864864866</v>
      </c>
      <c r="S196" s="60">
        <v>161529</v>
      </c>
      <c r="T196" s="162">
        <f t="shared" si="50"/>
        <v>524579</v>
      </c>
      <c r="U196" s="126">
        <v>368350</v>
      </c>
      <c r="V196" s="40">
        <v>0.24864864864864866</v>
      </c>
      <c r="W196" s="43">
        <v>142946.40000000002</v>
      </c>
      <c r="X196" s="146">
        <f t="shared" si="51"/>
        <v>511296.4</v>
      </c>
      <c r="Y196" s="352">
        <v>389550</v>
      </c>
      <c r="Z196" s="40">
        <v>0.24864864864864866</v>
      </c>
      <c r="AA196" s="60">
        <v>160100</v>
      </c>
      <c r="AB196" s="162">
        <f t="shared" si="52"/>
        <v>549650</v>
      </c>
      <c r="AC196" s="584">
        <v>302703.951526188</v>
      </c>
      <c r="AD196" s="563">
        <v>0.248648648648649</v>
      </c>
      <c r="AE196" s="572">
        <v>126849.77257566901</v>
      </c>
      <c r="AF196" s="584">
        <f t="shared" si="67"/>
        <v>429553.72410185699</v>
      </c>
      <c r="AG196" s="444">
        <f t="shared" si="46"/>
        <v>494903.63175030943</v>
      </c>
    </row>
    <row r="197" spans="1:33" x14ac:dyDescent="0.25">
      <c r="A197" s="16">
        <v>181</v>
      </c>
      <c r="B197" s="30" t="s">
        <v>420</v>
      </c>
      <c r="C197" s="406" t="s">
        <v>593</v>
      </c>
      <c r="D197" s="407" t="s">
        <v>593</v>
      </c>
      <c r="E197" s="406" t="s">
        <v>593</v>
      </c>
      <c r="F197" s="407" t="s">
        <v>593</v>
      </c>
      <c r="G197" s="115">
        <v>203844.4</v>
      </c>
      <c r="H197" s="412">
        <f t="shared" si="47"/>
        <v>214240.4644</v>
      </c>
      <c r="I197" s="415">
        <f t="shared" si="48"/>
        <v>214240.4644</v>
      </c>
      <c r="K197" s="133">
        <v>181</v>
      </c>
      <c r="L197" s="134" t="s">
        <v>420</v>
      </c>
      <c r="M197" s="352">
        <v>187440</v>
      </c>
      <c r="N197" s="40">
        <v>0.24324324324324326</v>
      </c>
      <c r="O197" s="60">
        <v>79029</v>
      </c>
      <c r="P197" s="162">
        <f t="shared" si="49"/>
        <v>266469</v>
      </c>
      <c r="Q197" s="352">
        <v>176880</v>
      </c>
      <c r="R197" s="40">
        <v>0.24324324324324326</v>
      </c>
      <c r="S197" s="60">
        <v>82621</v>
      </c>
      <c r="T197" s="162">
        <f t="shared" si="50"/>
        <v>259501</v>
      </c>
      <c r="U197" s="126">
        <v>183480</v>
      </c>
      <c r="V197" s="40">
        <v>0.24324324324324326</v>
      </c>
      <c r="W197" s="43">
        <v>71844.399999999994</v>
      </c>
      <c r="X197" s="146">
        <f t="shared" si="51"/>
        <v>255324.4</v>
      </c>
      <c r="Y197" s="352">
        <v>192720</v>
      </c>
      <c r="Z197" s="40">
        <v>0.24324324324324326</v>
      </c>
      <c r="AA197" s="60">
        <v>81184</v>
      </c>
      <c r="AB197" s="162">
        <f t="shared" si="52"/>
        <v>273904</v>
      </c>
      <c r="AC197" s="584">
        <v>255550.72160435299</v>
      </c>
      <c r="AD197" s="563">
        <v>0.24324324324324301</v>
      </c>
      <c r="AE197" s="572">
        <v>55124.763721558302</v>
      </c>
      <c r="AF197" s="584">
        <f t="shared" si="67"/>
        <v>310675.48532591132</v>
      </c>
      <c r="AG197" s="444">
        <f t="shared" si="46"/>
        <v>263352.39162098517</v>
      </c>
    </row>
    <row r="198" spans="1:33" x14ac:dyDescent="0.25">
      <c r="A198" s="16">
        <v>182</v>
      </c>
      <c r="B198" s="30" t="s">
        <v>421</v>
      </c>
      <c r="C198" s="406" t="s">
        <v>593</v>
      </c>
      <c r="D198" s="407" t="s">
        <v>593</v>
      </c>
      <c r="E198" s="406" t="s">
        <v>593</v>
      </c>
      <c r="F198" s="407" t="s">
        <v>593</v>
      </c>
      <c r="G198" s="115">
        <v>249283.20000000001</v>
      </c>
      <c r="H198" s="412">
        <f t="shared" si="47"/>
        <v>261996.64320000002</v>
      </c>
      <c r="I198" s="415">
        <f t="shared" si="48"/>
        <v>261996.64320000002</v>
      </c>
      <c r="K198" s="133">
        <v>182</v>
      </c>
      <c r="L198" s="134" t="s">
        <v>421</v>
      </c>
      <c r="M198" s="352">
        <v>226800</v>
      </c>
      <c r="N198" s="40">
        <v>0.25</v>
      </c>
      <c r="O198" s="60">
        <v>96884</v>
      </c>
      <c r="P198" s="162">
        <f t="shared" si="49"/>
        <v>323684</v>
      </c>
      <c r="Q198" s="352">
        <v>202500</v>
      </c>
      <c r="R198" s="40">
        <v>0.25</v>
      </c>
      <c r="S198" s="60">
        <v>101249</v>
      </c>
      <c r="T198" s="162">
        <f t="shared" si="50"/>
        <v>303749</v>
      </c>
      <c r="U198" s="126">
        <v>239760</v>
      </c>
      <c r="V198" s="40">
        <v>0.25</v>
      </c>
      <c r="W198" s="43">
        <v>87283.200000000012</v>
      </c>
      <c r="X198" s="146">
        <f t="shared" si="51"/>
        <v>327043.20000000001</v>
      </c>
      <c r="Y198" s="352">
        <v>234900</v>
      </c>
      <c r="Z198" s="40">
        <v>0.25</v>
      </c>
      <c r="AA198" s="60">
        <v>98630</v>
      </c>
      <c r="AB198" s="162">
        <f t="shared" si="52"/>
        <v>333530</v>
      </c>
      <c r="AC198" s="584">
        <v>205636.820541608</v>
      </c>
      <c r="AD198" s="563">
        <v>0.25</v>
      </c>
      <c r="AE198" s="572">
        <v>37880.466941875202</v>
      </c>
      <c r="AF198" s="584">
        <f t="shared" si="67"/>
        <v>243517.2874834832</v>
      </c>
      <c r="AG198" s="444">
        <f t="shared" ref="AG198:AG234" si="68">AVERAGE(I198,P198,T198,X198,AB198,AF198)</f>
        <v>298920.02178058052</v>
      </c>
    </row>
    <row r="199" spans="1:33" x14ac:dyDescent="0.25">
      <c r="A199" s="16">
        <v>183</v>
      </c>
      <c r="B199" s="30" t="s">
        <v>423</v>
      </c>
      <c r="C199" s="406" t="s">
        <v>593</v>
      </c>
      <c r="D199" s="407" t="s">
        <v>593</v>
      </c>
      <c r="E199" s="406" t="s">
        <v>593</v>
      </c>
      <c r="F199" s="407" t="s">
        <v>593</v>
      </c>
      <c r="G199" s="115">
        <v>27048</v>
      </c>
      <c r="H199" s="412">
        <f t="shared" ref="H199:H212" si="69">G199*5.1%+G199</f>
        <v>28427.448</v>
      </c>
      <c r="I199" s="415">
        <f t="shared" ref="I199:I212" si="70">AVERAGE(D199,F199,H199)</f>
        <v>28427.448</v>
      </c>
      <c r="K199" s="133">
        <v>183</v>
      </c>
      <c r="L199" s="134" t="s">
        <v>423</v>
      </c>
      <c r="M199" s="352">
        <v>24480</v>
      </c>
      <c r="N199" s="40">
        <v>0.25</v>
      </c>
      <c r="O199" s="60">
        <v>9953</v>
      </c>
      <c r="P199" s="162">
        <f t="shared" si="49"/>
        <v>34433</v>
      </c>
      <c r="Q199" s="352">
        <v>24840</v>
      </c>
      <c r="R199" s="40">
        <v>0.25</v>
      </c>
      <c r="S199" s="60">
        <v>10315</v>
      </c>
      <c r="T199" s="162">
        <f t="shared" si="50"/>
        <v>35155</v>
      </c>
      <c r="U199" s="126">
        <v>26640</v>
      </c>
      <c r="V199" s="40">
        <v>0.25</v>
      </c>
      <c r="W199" s="43">
        <v>9048</v>
      </c>
      <c r="X199" s="146">
        <f t="shared" si="51"/>
        <v>35688</v>
      </c>
      <c r="Y199" s="352">
        <v>26640</v>
      </c>
      <c r="Z199" s="40">
        <v>0.25</v>
      </c>
      <c r="AA199" s="60">
        <v>10134</v>
      </c>
      <c r="AB199" s="162">
        <f t="shared" si="52"/>
        <v>36774</v>
      </c>
      <c r="AC199" s="584">
        <v>42042.2154897484</v>
      </c>
      <c r="AD199" s="563">
        <v>0.25</v>
      </c>
      <c r="AE199" s="572">
        <v>558320.62170385802</v>
      </c>
      <c r="AF199" s="584">
        <f t="shared" si="67"/>
        <v>600362.83719360642</v>
      </c>
      <c r="AG199" s="444">
        <f t="shared" si="68"/>
        <v>128473.38086560107</v>
      </c>
    </row>
    <row r="200" spans="1:33" x14ac:dyDescent="0.25">
      <c r="A200" s="16">
        <v>184</v>
      </c>
      <c r="B200" s="30" t="s">
        <v>424</v>
      </c>
      <c r="C200" s="406" t="s">
        <v>593</v>
      </c>
      <c r="D200" s="407" t="s">
        <v>593</v>
      </c>
      <c r="E200" s="406" t="s">
        <v>593</v>
      </c>
      <c r="F200" s="407" t="s">
        <v>593</v>
      </c>
      <c r="G200" s="115">
        <v>27048</v>
      </c>
      <c r="H200" s="412">
        <f t="shared" si="69"/>
        <v>28427.448</v>
      </c>
      <c r="I200" s="415">
        <f t="shared" si="70"/>
        <v>28427.448</v>
      </c>
      <c r="K200" s="133">
        <v>184</v>
      </c>
      <c r="L200" s="134" t="s">
        <v>424</v>
      </c>
      <c r="M200" s="352">
        <v>24300</v>
      </c>
      <c r="N200" s="40">
        <v>0.24864864864864866</v>
      </c>
      <c r="O200" s="60">
        <v>10134</v>
      </c>
      <c r="P200" s="162">
        <f t="shared" si="49"/>
        <v>34434</v>
      </c>
      <c r="Q200" s="352">
        <v>23760</v>
      </c>
      <c r="R200" s="40">
        <v>0.24864864864864866</v>
      </c>
      <c r="S200" s="60">
        <v>10315</v>
      </c>
      <c r="T200" s="162">
        <f t="shared" si="50"/>
        <v>34075</v>
      </c>
      <c r="U200" s="126">
        <v>25200</v>
      </c>
      <c r="V200" s="40">
        <v>0.24864864864864866</v>
      </c>
      <c r="W200" s="43">
        <v>9048</v>
      </c>
      <c r="X200" s="146">
        <f t="shared" si="51"/>
        <v>34248</v>
      </c>
      <c r="Y200" s="352">
        <v>26640</v>
      </c>
      <c r="Z200" s="40">
        <v>0.24864864864864866</v>
      </c>
      <c r="AA200" s="60">
        <v>9953</v>
      </c>
      <c r="AB200" s="162">
        <f t="shared" si="52"/>
        <v>36593</v>
      </c>
      <c r="AC200" s="584">
        <v>58859.1016856477</v>
      </c>
      <c r="AD200" s="563">
        <v>0.248648648648649</v>
      </c>
      <c r="AE200" s="572">
        <v>1038442.72259678</v>
      </c>
      <c r="AF200" s="584">
        <f t="shared" si="67"/>
        <v>1097301.8242824278</v>
      </c>
      <c r="AG200" s="444">
        <f t="shared" si="68"/>
        <v>210846.54538040466</v>
      </c>
    </row>
    <row r="201" spans="1:33" x14ac:dyDescent="0.25">
      <c r="A201" s="16">
        <v>185</v>
      </c>
      <c r="B201" s="30" t="s">
        <v>425</v>
      </c>
      <c r="C201" s="406" t="s">
        <v>593</v>
      </c>
      <c r="D201" s="407" t="s">
        <v>593</v>
      </c>
      <c r="E201" s="406" t="s">
        <v>593</v>
      </c>
      <c r="F201" s="407" t="s">
        <v>593</v>
      </c>
      <c r="G201" s="115">
        <v>27048</v>
      </c>
      <c r="H201" s="412">
        <f t="shared" si="69"/>
        <v>28427.448</v>
      </c>
      <c r="I201" s="415">
        <f t="shared" si="70"/>
        <v>28427.448</v>
      </c>
      <c r="K201" s="133">
        <v>185</v>
      </c>
      <c r="L201" s="134" t="s">
        <v>425</v>
      </c>
      <c r="M201" s="352">
        <v>24480</v>
      </c>
      <c r="N201" s="40">
        <v>0.24864864864864866</v>
      </c>
      <c r="O201" s="60">
        <v>10043</v>
      </c>
      <c r="P201" s="162">
        <f t="shared" si="49"/>
        <v>34523</v>
      </c>
      <c r="Q201" s="352">
        <v>23400</v>
      </c>
      <c r="R201" s="40">
        <v>0.24864864864864866</v>
      </c>
      <c r="S201" s="60">
        <v>10315</v>
      </c>
      <c r="T201" s="162">
        <f t="shared" si="50"/>
        <v>33715</v>
      </c>
      <c r="U201" s="126">
        <v>25920</v>
      </c>
      <c r="V201" s="40">
        <v>0.24864864864864866</v>
      </c>
      <c r="W201" s="43">
        <v>9048</v>
      </c>
      <c r="X201" s="146">
        <f t="shared" si="51"/>
        <v>34968</v>
      </c>
      <c r="Y201" s="352">
        <v>26820</v>
      </c>
      <c r="Z201" s="40">
        <v>0.24864864864864866</v>
      </c>
      <c r="AA201" s="60">
        <v>10043</v>
      </c>
      <c r="AB201" s="162">
        <f t="shared" si="52"/>
        <v>36863</v>
      </c>
      <c r="AC201" s="584">
        <v>75675.987881547102</v>
      </c>
      <c r="AD201" s="563">
        <v>0.248648648648649</v>
      </c>
      <c r="AE201" s="572">
        <v>127808.335088835</v>
      </c>
      <c r="AF201" s="584">
        <f t="shared" si="67"/>
        <v>203484.32297038211</v>
      </c>
      <c r="AG201" s="444">
        <f t="shared" si="68"/>
        <v>61996.795161730355</v>
      </c>
    </row>
    <row r="202" spans="1:33" x14ac:dyDescent="0.25">
      <c r="A202" s="16">
        <v>186</v>
      </c>
      <c r="B202" s="30" t="s">
        <v>439</v>
      </c>
      <c r="C202" s="406" t="s">
        <v>593</v>
      </c>
      <c r="D202" s="407" t="s">
        <v>593</v>
      </c>
      <c r="E202" s="406" t="s">
        <v>593</v>
      </c>
      <c r="F202" s="407" t="s">
        <v>593</v>
      </c>
      <c r="G202" s="115">
        <v>309525.71999999997</v>
      </c>
      <c r="H202" s="412">
        <f t="shared" si="69"/>
        <v>325311.53171999997</v>
      </c>
      <c r="I202" s="415">
        <f t="shared" si="70"/>
        <v>325311.53171999997</v>
      </c>
      <c r="K202" s="133">
        <v>186</v>
      </c>
      <c r="L202" s="134" t="s">
        <v>439</v>
      </c>
      <c r="M202" s="352">
        <v>279390</v>
      </c>
      <c r="N202" s="40">
        <v>1.8</v>
      </c>
      <c r="O202" s="60">
        <v>120464</v>
      </c>
      <c r="P202" s="162">
        <f t="shared" ref="P202:P235" si="71">+M202+O202</f>
        <v>399854</v>
      </c>
      <c r="Q202" s="352">
        <v>267330</v>
      </c>
      <c r="R202" s="40">
        <v>1.8</v>
      </c>
      <c r="S202" s="60">
        <v>121549</v>
      </c>
      <c r="T202" s="162">
        <f t="shared" ref="T202:T235" si="72">+Q202+S202</f>
        <v>388879</v>
      </c>
      <c r="U202" s="126">
        <v>281400</v>
      </c>
      <c r="V202" s="40">
        <v>1.8</v>
      </c>
      <c r="W202" s="43">
        <v>108525.71999999997</v>
      </c>
      <c r="X202" s="146">
        <f t="shared" ref="X202:X235" si="73">+U202+W202</f>
        <v>389925.72</v>
      </c>
      <c r="Y202" s="352">
        <v>297480</v>
      </c>
      <c r="Z202" s="40">
        <v>1.8</v>
      </c>
      <c r="AA202" s="60">
        <v>120464</v>
      </c>
      <c r="AB202" s="162">
        <f t="shared" ref="AB202:AB235" si="74">+Y202+AA202</f>
        <v>417944</v>
      </c>
      <c r="AC202" s="584">
        <v>496098.14277903101</v>
      </c>
      <c r="AD202" s="563">
        <v>1.8</v>
      </c>
      <c r="AE202" s="572">
        <v>31279.408324372798</v>
      </c>
      <c r="AF202" s="584">
        <f t="shared" si="67"/>
        <v>527377.55110340379</v>
      </c>
      <c r="AG202" s="444">
        <f t="shared" si="68"/>
        <v>408215.30047056731</v>
      </c>
    </row>
    <row r="203" spans="1:33" x14ac:dyDescent="0.25">
      <c r="A203" s="16">
        <v>187</v>
      </c>
      <c r="B203" s="30" t="s">
        <v>427</v>
      </c>
      <c r="C203" s="406" t="s">
        <v>593</v>
      </c>
      <c r="D203" s="407" t="s">
        <v>593</v>
      </c>
      <c r="E203" s="406" t="s">
        <v>593</v>
      </c>
      <c r="F203" s="407" t="s">
        <v>593</v>
      </c>
      <c r="G203" s="115">
        <v>998494.4</v>
      </c>
      <c r="H203" s="412">
        <f t="shared" si="69"/>
        <v>1049417.6144000001</v>
      </c>
      <c r="I203" s="415">
        <f t="shared" si="70"/>
        <v>1049417.6144000001</v>
      </c>
      <c r="K203" s="133">
        <v>187</v>
      </c>
      <c r="L203" s="134" t="s">
        <v>427</v>
      </c>
      <c r="M203" s="352">
        <v>902110</v>
      </c>
      <c r="N203" s="40">
        <v>1.29</v>
      </c>
      <c r="O203" s="60">
        <v>387939</v>
      </c>
      <c r="P203" s="162">
        <f t="shared" si="71"/>
        <v>1290049</v>
      </c>
      <c r="Q203" s="352">
        <v>830720</v>
      </c>
      <c r="R203" s="40">
        <v>1.29</v>
      </c>
      <c r="S203" s="60">
        <v>398424</v>
      </c>
      <c r="T203" s="162">
        <f t="shared" si="72"/>
        <v>1229144</v>
      </c>
      <c r="U203" s="126">
        <v>960520</v>
      </c>
      <c r="V203" s="40">
        <v>1.29</v>
      </c>
      <c r="W203" s="43">
        <v>349494.4</v>
      </c>
      <c r="X203" s="146">
        <f t="shared" si="73"/>
        <v>1310014.3999999999</v>
      </c>
      <c r="Y203" s="352">
        <v>960520</v>
      </c>
      <c r="Z203" s="40">
        <v>1.29</v>
      </c>
      <c r="AA203" s="60">
        <v>380949</v>
      </c>
      <c r="AB203" s="162">
        <f t="shared" si="74"/>
        <v>1341469</v>
      </c>
      <c r="AC203" s="584">
        <v>706309.22022777295</v>
      </c>
      <c r="AD203" s="563">
        <v>1.29</v>
      </c>
      <c r="AE203" s="572">
        <v>67999.079333119007</v>
      </c>
      <c r="AF203" s="584">
        <f t="shared" si="67"/>
        <v>774308.29956089193</v>
      </c>
      <c r="AG203" s="444">
        <f t="shared" si="68"/>
        <v>1165733.7189934819</v>
      </c>
    </row>
    <row r="204" spans="1:33" x14ac:dyDescent="0.25">
      <c r="A204" s="16">
        <v>188</v>
      </c>
      <c r="B204" s="30" t="s">
        <v>429</v>
      </c>
      <c r="C204" s="406" t="s">
        <v>593</v>
      </c>
      <c r="D204" s="407" t="s">
        <v>593</v>
      </c>
      <c r="E204" s="406" t="s">
        <v>593</v>
      </c>
      <c r="F204" s="407" t="s">
        <v>593</v>
      </c>
      <c r="G204" s="115">
        <v>745743.26</v>
      </c>
      <c r="H204" s="412">
        <f t="shared" si="69"/>
        <v>783776.16625999997</v>
      </c>
      <c r="I204" s="415">
        <f t="shared" si="70"/>
        <v>783776.16625999997</v>
      </c>
      <c r="K204" s="133">
        <v>188</v>
      </c>
      <c r="L204" s="134" t="s">
        <v>429</v>
      </c>
      <c r="M204" s="352">
        <v>679000</v>
      </c>
      <c r="N204" s="40">
        <v>1.3</v>
      </c>
      <c r="O204" s="60">
        <v>289425</v>
      </c>
      <c r="P204" s="162">
        <f t="shared" si="71"/>
        <v>968425</v>
      </c>
      <c r="Q204" s="352">
        <v>611100</v>
      </c>
      <c r="R204" s="40">
        <v>1.3</v>
      </c>
      <c r="S204" s="60">
        <v>302462</v>
      </c>
      <c r="T204" s="162">
        <f t="shared" si="72"/>
        <v>913562</v>
      </c>
      <c r="U204" s="126">
        <v>703250</v>
      </c>
      <c r="V204" s="40">
        <v>1.3</v>
      </c>
      <c r="W204" s="43">
        <v>260743.26</v>
      </c>
      <c r="X204" s="146">
        <f t="shared" si="73"/>
        <v>963993.26</v>
      </c>
      <c r="Y204" s="352">
        <v>703250</v>
      </c>
      <c r="Z204" s="40">
        <v>1.3</v>
      </c>
      <c r="AA204" s="60">
        <v>297247</v>
      </c>
      <c r="AB204" s="162">
        <f t="shared" si="74"/>
        <v>1000497</v>
      </c>
      <c r="AC204" s="584">
        <v>756759.87881547096</v>
      </c>
      <c r="AD204" s="563">
        <v>1.3</v>
      </c>
      <c r="AE204" s="572">
        <v>29824.747668427499</v>
      </c>
      <c r="AF204" s="584">
        <f t="shared" si="67"/>
        <v>786584.62648389849</v>
      </c>
      <c r="AG204" s="444">
        <f t="shared" si="68"/>
        <v>902806.34212398308</v>
      </c>
    </row>
    <row r="205" spans="1:33" x14ac:dyDescent="0.25">
      <c r="A205" s="16">
        <v>189</v>
      </c>
      <c r="B205" s="30" t="s">
        <v>494</v>
      </c>
      <c r="C205" s="406" t="s">
        <v>593</v>
      </c>
      <c r="D205" s="407" t="s">
        <v>593</v>
      </c>
      <c r="E205" s="406" t="s">
        <v>593</v>
      </c>
      <c r="F205" s="407" t="s">
        <v>593</v>
      </c>
      <c r="G205" s="115">
        <v>612026.31999999995</v>
      </c>
      <c r="H205" s="412">
        <f t="shared" si="69"/>
        <v>643239.66231999989</v>
      </c>
      <c r="I205" s="415">
        <f t="shared" si="70"/>
        <v>643239.66231999989</v>
      </c>
      <c r="K205" s="133">
        <v>189</v>
      </c>
      <c r="L205" s="134" t="s">
        <v>494</v>
      </c>
      <c r="M205" s="352">
        <v>553220</v>
      </c>
      <c r="N205" s="40">
        <v>1.1100000000000001</v>
      </c>
      <c r="O205" s="60">
        <v>235429</v>
      </c>
      <c r="P205" s="162">
        <f t="shared" si="71"/>
        <v>788649</v>
      </c>
      <c r="Q205" s="352">
        <v>537300</v>
      </c>
      <c r="R205" s="40">
        <v>1.1100000000000001</v>
      </c>
      <c r="S205" s="60">
        <v>248271</v>
      </c>
      <c r="T205" s="162">
        <f t="shared" si="72"/>
        <v>785571</v>
      </c>
      <c r="U205" s="126">
        <v>549240</v>
      </c>
      <c r="V205" s="40">
        <v>1.1100000000000001</v>
      </c>
      <c r="W205" s="43">
        <v>214026.31999999995</v>
      </c>
      <c r="X205" s="146">
        <f t="shared" si="73"/>
        <v>763266.32</v>
      </c>
      <c r="Y205" s="352">
        <v>597000</v>
      </c>
      <c r="Z205" s="40">
        <v>1.1100000000000001</v>
      </c>
      <c r="AA205" s="60">
        <v>241850</v>
      </c>
      <c r="AB205" s="162">
        <f t="shared" si="74"/>
        <v>838850</v>
      </c>
      <c r="AC205" s="584">
        <v>529731.91517082904</v>
      </c>
      <c r="AD205" s="563">
        <v>1.1100000000000001</v>
      </c>
      <c r="AE205" s="572">
        <v>90323.495758175399</v>
      </c>
      <c r="AF205" s="584">
        <f t="shared" si="67"/>
        <v>620055.41092900443</v>
      </c>
      <c r="AG205" s="444">
        <f t="shared" si="68"/>
        <v>739938.56554150069</v>
      </c>
    </row>
    <row r="206" spans="1:33" x14ac:dyDescent="0.25">
      <c r="A206" s="16">
        <v>190</v>
      </c>
      <c r="B206" s="30" t="s">
        <v>495</v>
      </c>
      <c r="C206" s="406" t="s">
        <v>593</v>
      </c>
      <c r="D206" s="407" t="s">
        <v>593</v>
      </c>
      <c r="E206" s="406" t="s">
        <v>593</v>
      </c>
      <c r="F206" s="407" t="s">
        <v>593</v>
      </c>
      <c r="G206" s="115">
        <v>692066.32</v>
      </c>
      <c r="H206" s="412">
        <f t="shared" si="69"/>
        <v>727361.70231999992</v>
      </c>
      <c r="I206" s="415">
        <f t="shared" si="70"/>
        <v>727361.70231999992</v>
      </c>
      <c r="K206" s="133">
        <v>190</v>
      </c>
      <c r="L206" s="134" t="s">
        <v>495</v>
      </c>
      <c r="M206" s="352">
        <v>607500</v>
      </c>
      <c r="N206" s="40">
        <v>1.05</v>
      </c>
      <c r="O206" s="60">
        <v>266273</v>
      </c>
      <c r="P206" s="162">
        <f t="shared" si="71"/>
        <v>873773</v>
      </c>
      <c r="Q206" s="352">
        <v>607500</v>
      </c>
      <c r="R206" s="40">
        <v>1.05</v>
      </c>
      <c r="S206" s="60">
        <v>273535</v>
      </c>
      <c r="T206" s="162">
        <f t="shared" si="72"/>
        <v>881035</v>
      </c>
      <c r="U206" s="126">
        <v>634500</v>
      </c>
      <c r="V206" s="40">
        <v>1.05</v>
      </c>
      <c r="W206" s="43">
        <v>242066.31999999995</v>
      </c>
      <c r="X206" s="146">
        <f t="shared" si="73"/>
        <v>876566.32</v>
      </c>
      <c r="Y206" s="352">
        <v>657000</v>
      </c>
      <c r="Z206" s="40">
        <v>1.05</v>
      </c>
      <c r="AA206" s="60">
        <v>271114</v>
      </c>
      <c r="AB206" s="162">
        <f t="shared" si="74"/>
        <v>928114</v>
      </c>
      <c r="AC206" s="584">
        <v>529731.91517082904</v>
      </c>
      <c r="AD206" s="563">
        <v>1.05</v>
      </c>
      <c r="AE206" s="572">
        <v>130583.121311158</v>
      </c>
      <c r="AF206" s="584">
        <f t="shared" si="67"/>
        <v>660315.03648198699</v>
      </c>
      <c r="AG206" s="444">
        <f t="shared" si="68"/>
        <v>824527.5098003312</v>
      </c>
    </row>
    <row r="207" spans="1:33" x14ac:dyDescent="0.25">
      <c r="A207" s="16">
        <v>191</v>
      </c>
      <c r="B207" s="30" t="s">
        <v>434</v>
      </c>
      <c r="C207" s="406" t="s">
        <v>593</v>
      </c>
      <c r="D207" s="407" t="s">
        <v>593</v>
      </c>
      <c r="E207" s="406" t="s">
        <v>593</v>
      </c>
      <c r="F207" s="407" t="s">
        <v>593</v>
      </c>
      <c r="G207" s="115">
        <v>862206.52</v>
      </c>
      <c r="H207" s="412">
        <f t="shared" si="69"/>
        <v>906179.05252000003</v>
      </c>
      <c r="I207" s="415">
        <f t="shared" si="70"/>
        <v>906179.05252000003</v>
      </c>
      <c r="K207" s="133">
        <v>191</v>
      </c>
      <c r="L207" s="134" t="s">
        <v>434</v>
      </c>
      <c r="M207" s="352">
        <v>756000</v>
      </c>
      <c r="N207" s="40">
        <v>1.05</v>
      </c>
      <c r="O207" s="60">
        <v>335449</v>
      </c>
      <c r="P207" s="162">
        <f t="shared" si="71"/>
        <v>1091449</v>
      </c>
      <c r="Q207" s="352">
        <v>739200</v>
      </c>
      <c r="R207" s="40">
        <v>1.05</v>
      </c>
      <c r="S207" s="60">
        <v>344515</v>
      </c>
      <c r="T207" s="162">
        <f t="shared" si="72"/>
        <v>1083715</v>
      </c>
      <c r="U207" s="126">
        <v>772800</v>
      </c>
      <c r="V207" s="40">
        <v>1.05</v>
      </c>
      <c r="W207" s="43">
        <v>302206.52</v>
      </c>
      <c r="X207" s="146">
        <f t="shared" si="73"/>
        <v>1075006.52</v>
      </c>
      <c r="Y207" s="352">
        <v>834400</v>
      </c>
      <c r="Z207" s="40">
        <v>1.05</v>
      </c>
      <c r="AA207" s="60">
        <v>326383</v>
      </c>
      <c r="AB207" s="162">
        <f t="shared" si="74"/>
        <v>1160783</v>
      </c>
      <c r="AC207" s="584">
        <v>756759.87881547096</v>
      </c>
      <c r="AD207" s="563">
        <v>1.05</v>
      </c>
      <c r="AE207" s="572">
        <v>48146.745178859797</v>
      </c>
      <c r="AF207" s="584">
        <f t="shared" si="67"/>
        <v>804906.62399433076</v>
      </c>
      <c r="AG207" s="444">
        <f t="shared" si="68"/>
        <v>1020339.8660857218</v>
      </c>
    </row>
    <row r="208" spans="1:33" x14ac:dyDescent="0.25">
      <c r="A208" s="16">
        <v>192</v>
      </c>
      <c r="B208" s="30" t="s">
        <v>440</v>
      </c>
      <c r="C208" s="406" t="s">
        <v>593</v>
      </c>
      <c r="D208" s="407" t="s">
        <v>593</v>
      </c>
      <c r="E208" s="406" t="s">
        <v>593</v>
      </c>
      <c r="F208" s="407" t="s">
        <v>593</v>
      </c>
      <c r="G208" s="115">
        <v>397962.19199999998</v>
      </c>
      <c r="H208" s="412">
        <f t="shared" si="69"/>
        <v>418258.26379199995</v>
      </c>
      <c r="I208" s="415">
        <f t="shared" si="70"/>
        <v>418258.26379199995</v>
      </c>
      <c r="K208" s="133">
        <v>192</v>
      </c>
      <c r="L208" s="134" t="s">
        <v>440</v>
      </c>
      <c r="M208" s="352">
        <v>362600</v>
      </c>
      <c r="N208" s="40">
        <v>4</v>
      </c>
      <c r="O208" s="60">
        <v>154248</v>
      </c>
      <c r="P208" s="162">
        <f t="shared" si="71"/>
        <v>516848</v>
      </c>
      <c r="Q208" s="352">
        <v>357420</v>
      </c>
      <c r="R208" s="40">
        <v>4</v>
      </c>
      <c r="S208" s="60">
        <v>158417</v>
      </c>
      <c r="T208" s="162">
        <f t="shared" si="72"/>
        <v>515837</v>
      </c>
      <c r="U208" s="126">
        <v>367780</v>
      </c>
      <c r="V208" s="40">
        <v>4</v>
      </c>
      <c r="W208" s="43">
        <v>138962.19199999998</v>
      </c>
      <c r="X208" s="146">
        <f t="shared" si="73"/>
        <v>506742.19199999998</v>
      </c>
      <c r="Y208" s="352">
        <v>393680</v>
      </c>
      <c r="Z208" s="40">
        <v>4</v>
      </c>
      <c r="AA208" s="60">
        <v>150079</v>
      </c>
      <c r="AB208" s="162">
        <f t="shared" si="74"/>
        <v>543759</v>
      </c>
      <c r="AC208" s="584">
        <v>496098.14277903101</v>
      </c>
      <c r="AD208" s="563">
        <v>4</v>
      </c>
      <c r="AE208" s="572">
        <v>414258.76610668702</v>
      </c>
      <c r="AF208" s="584">
        <f t="shared" si="67"/>
        <v>910356.90888571809</v>
      </c>
      <c r="AG208" s="444">
        <f t="shared" si="68"/>
        <v>568633.56077961961</v>
      </c>
    </row>
    <row r="209" spans="1:33" x14ac:dyDescent="0.25">
      <c r="A209" s="16">
        <v>193</v>
      </c>
      <c r="B209" s="30" t="s">
        <v>509</v>
      </c>
      <c r="C209" s="406" t="s">
        <v>593</v>
      </c>
      <c r="D209" s="407" t="s">
        <v>593</v>
      </c>
      <c r="E209" s="406" t="s">
        <v>593</v>
      </c>
      <c r="F209" s="407" t="s">
        <v>593</v>
      </c>
      <c r="G209" s="115">
        <v>266271.92</v>
      </c>
      <c r="H209" s="412">
        <f t="shared" si="69"/>
        <v>279851.78791999997</v>
      </c>
      <c r="I209" s="415">
        <f t="shared" si="70"/>
        <v>279851.78791999997</v>
      </c>
      <c r="K209" s="133">
        <v>193</v>
      </c>
      <c r="L209" s="134" t="s">
        <v>509</v>
      </c>
      <c r="M209" s="352">
        <v>243930</v>
      </c>
      <c r="N209" s="40">
        <v>1.3</v>
      </c>
      <c r="O209" s="60">
        <v>104465</v>
      </c>
      <c r="P209" s="162">
        <f t="shared" si="71"/>
        <v>348395</v>
      </c>
      <c r="Q209" s="352">
        <v>219710</v>
      </c>
      <c r="R209" s="40">
        <v>1.3</v>
      </c>
      <c r="S209" s="60">
        <v>105397</v>
      </c>
      <c r="T209" s="162">
        <f t="shared" si="72"/>
        <v>325107</v>
      </c>
      <c r="U209" s="126">
        <v>259500</v>
      </c>
      <c r="V209" s="40">
        <v>1.3</v>
      </c>
      <c r="W209" s="43">
        <v>93271.919999999984</v>
      </c>
      <c r="X209" s="146">
        <f t="shared" si="73"/>
        <v>352771.92</v>
      </c>
      <c r="Y209" s="352">
        <v>254310</v>
      </c>
      <c r="Z209" s="40">
        <v>1.3</v>
      </c>
      <c r="AA209" s="60">
        <v>100734</v>
      </c>
      <c r="AB209" s="162">
        <f t="shared" si="74"/>
        <v>355044</v>
      </c>
      <c r="AC209" s="584">
        <v>200225.32526419801</v>
      </c>
      <c r="AD209" s="563">
        <v>1.3</v>
      </c>
      <c r="AE209" s="572">
        <v>75760.933883750404</v>
      </c>
      <c r="AF209" s="584">
        <f t="shared" si="67"/>
        <v>275986.25914794841</v>
      </c>
      <c r="AG209" s="444">
        <f t="shared" si="68"/>
        <v>322859.32784465805</v>
      </c>
    </row>
    <row r="210" spans="1:33" x14ac:dyDescent="0.25">
      <c r="A210" s="16">
        <v>194</v>
      </c>
      <c r="B210" s="30" t="s">
        <v>510</v>
      </c>
      <c r="C210" s="406" t="s">
        <v>593</v>
      </c>
      <c r="D210" s="407" t="s">
        <v>593</v>
      </c>
      <c r="E210" s="406" t="s">
        <v>593</v>
      </c>
      <c r="F210" s="407" t="s">
        <v>593</v>
      </c>
      <c r="G210" s="115">
        <v>268005.2</v>
      </c>
      <c r="H210" s="412">
        <f t="shared" si="69"/>
        <v>281673.46520000004</v>
      </c>
      <c r="I210" s="415">
        <f t="shared" si="70"/>
        <v>281673.46520000004</v>
      </c>
      <c r="K210" s="133">
        <v>194</v>
      </c>
      <c r="L210" s="134" t="s">
        <v>510</v>
      </c>
      <c r="M210" s="352">
        <v>248820</v>
      </c>
      <c r="N210" s="40">
        <v>1.3</v>
      </c>
      <c r="O210" s="60">
        <v>105286</v>
      </c>
      <c r="P210" s="162">
        <f t="shared" si="71"/>
        <v>354106</v>
      </c>
      <c r="Q210" s="352">
        <v>236640</v>
      </c>
      <c r="R210" s="40">
        <v>1.3</v>
      </c>
      <c r="S210" s="60">
        <v>107166</v>
      </c>
      <c r="T210" s="162">
        <f t="shared" si="72"/>
        <v>343806</v>
      </c>
      <c r="U210" s="126">
        <v>243600</v>
      </c>
      <c r="V210" s="40">
        <v>1.3</v>
      </c>
      <c r="W210" s="43">
        <v>94005.200000000012</v>
      </c>
      <c r="X210" s="146">
        <f t="shared" si="73"/>
        <v>337605.2</v>
      </c>
      <c r="Y210" s="352">
        <v>262740</v>
      </c>
      <c r="Z210" s="40">
        <v>1.3</v>
      </c>
      <c r="AA210" s="60">
        <v>101526</v>
      </c>
      <c r="AB210" s="162">
        <f t="shared" si="74"/>
        <v>364266</v>
      </c>
      <c r="AC210" s="584">
        <v>291312</v>
      </c>
      <c r="AD210" s="563">
        <v>1.3</v>
      </c>
      <c r="AE210" s="572">
        <v>119646</v>
      </c>
      <c r="AF210" s="584">
        <f t="shared" si="67"/>
        <v>410958</v>
      </c>
      <c r="AG210" s="444">
        <f t="shared" si="68"/>
        <v>348735.77753333334</v>
      </c>
    </row>
    <row r="211" spans="1:33" x14ac:dyDescent="0.25">
      <c r="A211" s="16">
        <v>195</v>
      </c>
      <c r="B211" s="12" t="s">
        <v>520</v>
      </c>
      <c r="C211" s="406" t="s">
        <v>593</v>
      </c>
      <c r="D211" s="407" t="s">
        <v>593</v>
      </c>
      <c r="E211" s="406" t="s">
        <v>593</v>
      </c>
      <c r="F211" s="407" t="s">
        <v>593</v>
      </c>
      <c r="G211" s="115">
        <v>94703.144</v>
      </c>
      <c r="H211" s="412">
        <f t="shared" si="69"/>
        <v>99533.004344000001</v>
      </c>
      <c r="I211" s="415">
        <f t="shared" si="70"/>
        <v>99533.004344000001</v>
      </c>
      <c r="K211" s="133">
        <v>195</v>
      </c>
      <c r="L211" s="124" t="s">
        <v>520</v>
      </c>
      <c r="M211" s="55">
        <v>138644</v>
      </c>
      <c r="N211" s="40">
        <v>0.24864864864864866</v>
      </c>
      <c r="O211" s="59">
        <v>52321</v>
      </c>
      <c r="P211" s="162">
        <f t="shared" si="71"/>
        <v>190965</v>
      </c>
      <c r="Q211" s="55">
        <v>128524</v>
      </c>
      <c r="R211" s="40">
        <v>0.24864864864864866</v>
      </c>
      <c r="S211" s="59">
        <v>54206</v>
      </c>
      <c r="T211" s="162">
        <f t="shared" si="72"/>
        <v>182730</v>
      </c>
      <c r="U211" s="123">
        <v>151800</v>
      </c>
      <c r="V211" s="40">
        <v>0.24864864864864866</v>
      </c>
      <c r="W211" s="41">
        <v>47136</v>
      </c>
      <c r="X211" s="146">
        <f t="shared" si="73"/>
        <v>198936</v>
      </c>
      <c r="Y211" s="55">
        <v>150788</v>
      </c>
      <c r="Z211" s="40">
        <v>0.24864864864864866</v>
      </c>
      <c r="AA211" s="59">
        <v>51378</v>
      </c>
      <c r="AB211" s="162">
        <f t="shared" si="74"/>
        <v>202166</v>
      </c>
      <c r="AC211" s="571">
        <v>756759.87881547096</v>
      </c>
      <c r="AD211" s="563">
        <v>0.248648648648649</v>
      </c>
      <c r="AE211" s="570">
        <v>130583.121311158</v>
      </c>
      <c r="AF211" s="570">
        <f t="shared" si="67"/>
        <v>887343.0001266289</v>
      </c>
      <c r="AG211" s="444">
        <f t="shared" si="68"/>
        <v>293612.16741177149</v>
      </c>
    </row>
    <row r="212" spans="1:33" x14ac:dyDescent="0.25">
      <c r="A212" s="16">
        <v>196</v>
      </c>
      <c r="B212" s="12" t="s">
        <v>521</v>
      </c>
      <c r="C212" s="406" t="s">
        <v>593</v>
      </c>
      <c r="D212" s="407" t="s">
        <v>593</v>
      </c>
      <c r="E212" s="406" t="s">
        <v>593</v>
      </c>
      <c r="F212" s="407" t="s">
        <v>593</v>
      </c>
      <c r="G212" s="115">
        <v>134136</v>
      </c>
      <c r="H212" s="412">
        <f t="shared" si="69"/>
        <v>140976.93599999999</v>
      </c>
      <c r="I212" s="415">
        <f t="shared" si="70"/>
        <v>140976.93599999999</v>
      </c>
      <c r="K212" s="133">
        <v>196</v>
      </c>
      <c r="L212" s="124" t="s">
        <v>521</v>
      </c>
      <c r="M212" s="55">
        <v>124410</v>
      </c>
      <c r="N212" s="40">
        <v>1.8</v>
      </c>
      <c r="O212" s="59">
        <v>52321</v>
      </c>
      <c r="P212" s="162">
        <f t="shared" si="71"/>
        <v>176731</v>
      </c>
      <c r="Q212" s="55">
        <v>116580</v>
      </c>
      <c r="R212" s="40">
        <v>1.8</v>
      </c>
      <c r="S212" s="59">
        <v>54678</v>
      </c>
      <c r="T212" s="162">
        <f t="shared" si="72"/>
        <v>171258</v>
      </c>
      <c r="U212" s="123">
        <v>125280</v>
      </c>
      <c r="V212" s="40">
        <v>1.8</v>
      </c>
      <c r="W212" s="41">
        <v>47136</v>
      </c>
      <c r="X212" s="146">
        <f t="shared" si="73"/>
        <v>172416</v>
      </c>
      <c r="Y212" s="55">
        <v>129630</v>
      </c>
      <c r="Z212" s="40">
        <v>1.8</v>
      </c>
      <c r="AA212" s="59">
        <v>50907</v>
      </c>
      <c r="AB212" s="162">
        <f t="shared" si="74"/>
        <v>180537</v>
      </c>
      <c r="AC212" s="571">
        <v>496098.14277903101</v>
      </c>
      <c r="AD212" s="563">
        <v>1.8</v>
      </c>
      <c r="AE212" s="570">
        <v>48146.745178859797</v>
      </c>
      <c r="AF212" s="570">
        <f t="shared" si="67"/>
        <v>544244.88795789075</v>
      </c>
      <c r="AG212" s="444">
        <f t="shared" si="68"/>
        <v>231027.30399298179</v>
      </c>
    </row>
    <row r="213" spans="1:33" x14ac:dyDescent="0.25">
      <c r="A213" s="16">
        <v>197</v>
      </c>
      <c r="B213" s="31" t="s">
        <v>542</v>
      </c>
      <c r="C213" s="406" t="s">
        <v>593</v>
      </c>
      <c r="D213" s="407" t="s">
        <v>593</v>
      </c>
      <c r="E213" s="406" t="s">
        <v>593</v>
      </c>
      <c r="F213" s="407" t="s">
        <v>593</v>
      </c>
      <c r="G213" s="413" t="s">
        <v>593</v>
      </c>
      <c r="H213" s="407" t="s">
        <v>593</v>
      </c>
      <c r="I213" s="416" t="s">
        <v>593</v>
      </c>
      <c r="K213" s="133">
        <v>197</v>
      </c>
      <c r="L213" s="134" t="s">
        <v>542</v>
      </c>
      <c r="M213" s="160">
        <v>201600</v>
      </c>
      <c r="N213" s="46">
        <v>2.52</v>
      </c>
      <c r="O213" s="160">
        <v>134400</v>
      </c>
      <c r="P213" s="162">
        <f t="shared" si="71"/>
        <v>336000</v>
      </c>
      <c r="Q213" s="160">
        <v>182000</v>
      </c>
      <c r="R213" s="46">
        <v>2.52</v>
      </c>
      <c r="S213" s="160">
        <v>139200</v>
      </c>
      <c r="T213" s="162">
        <f t="shared" si="72"/>
        <v>321200</v>
      </c>
      <c r="U213" s="134">
        <v>207200</v>
      </c>
      <c r="V213" s="46">
        <v>2.52</v>
      </c>
      <c r="W213" s="134">
        <v>120000</v>
      </c>
      <c r="X213" s="146">
        <f t="shared" si="73"/>
        <v>327200</v>
      </c>
      <c r="Y213" s="160">
        <v>203000</v>
      </c>
      <c r="Z213" s="46">
        <v>2.52</v>
      </c>
      <c r="AA213" s="160">
        <v>133200</v>
      </c>
      <c r="AB213" s="162">
        <f t="shared" si="74"/>
        <v>336200</v>
      </c>
      <c r="AC213" s="586">
        <v>706309.22022777295</v>
      </c>
      <c r="AD213" s="606">
        <v>2.52</v>
      </c>
      <c r="AE213" s="586">
        <v>414258.76610668702</v>
      </c>
      <c r="AF213" s="570">
        <f t="shared" si="67"/>
        <v>1120567.9863344599</v>
      </c>
      <c r="AG213" s="444">
        <f t="shared" si="68"/>
        <v>488233.59726689197</v>
      </c>
    </row>
    <row r="214" spans="1:33" x14ac:dyDescent="0.25">
      <c r="A214" s="16">
        <v>198</v>
      </c>
      <c r="B214" s="31" t="s">
        <v>543</v>
      </c>
      <c r="C214" s="406" t="s">
        <v>593</v>
      </c>
      <c r="D214" s="407" t="s">
        <v>593</v>
      </c>
      <c r="E214" s="406" t="s">
        <v>593</v>
      </c>
      <c r="F214" s="407" t="s">
        <v>593</v>
      </c>
      <c r="G214" s="413" t="s">
        <v>593</v>
      </c>
      <c r="H214" s="407" t="s">
        <v>593</v>
      </c>
      <c r="I214" s="416" t="s">
        <v>593</v>
      </c>
      <c r="K214" s="133">
        <v>198</v>
      </c>
      <c r="L214" s="134" t="s">
        <v>543</v>
      </c>
      <c r="M214" s="160">
        <v>151110</v>
      </c>
      <c r="N214" s="46">
        <v>1.59</v>
      </c>
      <c r="O214" s="160">
        <v>49500</v>
      </c>
      <c r="P214" s="162">
        <f t="shared" si="71"/>
        <v>200610</v>
      </c>
      <c r="Q214" s="160">
        <v>140160</v>
      </c>
      <c r="R214" s="46">
        <v>1.59</v>
      </c>
      <c r="S214" s="160">
        <v>51750</v>
      </c>
      <c r="T214" s="162">
        <f t="shared" si="72"/>
        <v>191910</v>
      </c>
      <c r="U214" s="134">
        <v>157680</v>
      </c>
      <c r="V214" s="46">
        <v>1.59</v>
      </c>
      <c r="W214" s="134">
        <v>45000</v>
      </c>
      <c r="X214" s="146">
        <f t="shared" si="73"/>
        <v>202680</v>
      </c>
      <c r="Y214" s="160">
        <v>166440</v>
      </c>
      <c r="Z214" s="46">
        <v>1.59</v>
      </c>
      <c r="AA214" s="160">
        <v>49500</v>
      </c>
      <c r="AB214" s="162">
        <f t="shared" si="74"/>
        <v>215940</v>
      </c>
      <c r="AC214" s="586">
        <v>647450.11854212498</v>
      </c>
      <c r="AD214" s="606">
        <v>1.59</v>
      </c>
      <c r="AE214" s="586">
        <v>169026.523154984</v>
      </c>
      <c r="AF214" s="570">
        <f t="shared" si="67"/>
        <v>816476.64169710898</v>
      </c>
      <c r="AG214" s="444">
        <f t="shared" si="68"/>
        <v>325523.32833942177</v>
      </c>
    </row>
    <row r="215" spans="1:33" x14ac:dyDescent="0.25">
      <c r="A215" s="16">
        <v>199</v>
      </c>
      <c r="B215" s="31" t="s">
        <v>544</v>
      </c>
      <c r="C215" s="406" t="s">
        <v>593</v>
      </c>
      <c r="D215" s="407" t="s">
        <v>593</v>
      </c>
      <c r="E215" s="406" t="s">
        <v>593</v>
      </c>
      <c r="F215" s="407" t="s">
        <v>593</v>
      </c>
      <c r="G215" s="413" t="s">
        <v>593</v>
      </c>
      <c r="H215" s="407" t="s">
        <v>593</v>
      </c>
      <c r="I215" s="416" t="s">
        <v>593</v>
      </c>
      <c r="K215" s="133">
        <v>199</v>
      </c>
      <c r="L215" s="134" t="s">
        <v>544</v>
      </c>
      <c r="M215" s="445" t="s">
        <v>593</v>
      </c>
      <c r="N215" s="46">
        <v>16.600000000000001</v>
      </c>
      <c r="O215" s="160">
        <v>660000</v>
      </c>
      <c r="P215" s="162">
        <f t="shared" ref="P215:P216" si="75">+O215</f>
        <v>660000</v>
      </c>
      <c r="Q215" s="445" t="s">
        <v>593</v>
      </c>
      <c r="R215" s="46">
        <v>16.600000000000001</v>
      </c>
      <c r="S215" s="160">
        <v>690000</v>
      </c>
      <c r="T215" s="162">
        <f t="shared" ref="T215:T216" si="76">+S215</f>
        <v>690000</v>
      </c>
      <c r="U215" s="445" t="s">
        <v>593</v>
      </c>
      <c r="V215" s="46">
        <v>16.600000000000001</v>
      </c>
      <c r="W215" s="41">
        <v>600000</v>
      </c>
      <c r="X215" s="146">
        <f t="shared" ref="X215:X216" si="77">+W215</f>
        <v>600000</v>
      </c>
      <c r="Y215" s="445" t="s">
        <v>593</v>
      </c>
      <c r="Z215" s="46">
        <v>16.600000000000001</v>
      </c>
      <c r="AA215" s="160">
        <v>672000</v>
      </c>
      <c r="AB215" s="162">
        <f t="shared" ref="AB215:AB216" si="78">+AA215</f>
        <v>672000</v>
      </c>
      <c r="AC215" s="586">
        <v>756759.87881547096</v>
      </c>
      <c r="AD215" s="606">
        <v>16.600000000000001</v>
      </c>
      <c r="AE215" s="586">
        <v>38981.542202094701</v>
      </c>
      <c r="AF215" s="570">
        <f t="shared" si="67"/>
        <v>795741.42101756565</v>
      </c>
      <c r="AG215" s="444">
        <f t="shared" si="68"/>
        <v>683548.28420351318</v>
      </c>
    </row>
    <row r="216" spans="1:33" x14ac:dyDescent="0.25">
      <c r="A216" s="16">
        <v>200</v>
      </c>
      <c r="B216" s="31" t="s">
        <v>545</v>
      </c>
      <c r="C216" s="406" t="s">
        <v>593</v>
      </c>
      <c r="D216" s="407" t="s">
        <v>593</v>
      </c>
      <c r="E216" s="406" t="s">
        <v>593</v>
      </c>
      <c r="F216" s="407" t="s">
        <v>593</v>
      </c>
      <c r="G216" s="413" t="s">
        <v>593</v>
      </c>
      <c r="H216" s="407" t="s">
        <v>593</v>
      </c>
      <c r="I216" s="416" t="s">
        <v>593</v>
      </c>
      <c r="K216" s="133">
        <v>200</v>
      </c>
      <c r="L216" s="134" t="s">
        <v>545</v>
      </c>
      <c r="M216" s="445" t="s">
        <v>593</v>
      </c>
      <c r="N216" s="46">
        <v>3.21</v>
      </c>
      <c r="O216" s="160">
        <v>473000</v>
      </c>
      <c r="P216" s="162">
        <f t="shared" si="75"/>
        <v>473000</v>
      </c>
      <c r="Q216" s="445" t="s">
        <v>593</v>
      </c>
      <c r="R216" s="46">
        <v>3.21</v>
      </c>
      <c r="S216" s="160">
        <v>485900</v>
      </c>
      <c r="T216" s="162">
        <f t="shared" si="76"/>
        <v>485900</v>
      </c>
      <c r="U216" s="445" t="s">
        <v>593</v>
      </c>
      <c r="V216" s="46">
        <v>3.21</v>
      </c>
      <c r="W216" s="41">
        <v>430000</v>
      </c>
      <c r="X216" s="146">
        <f t="shared" si="77"/>
        <v>430000</v>
      </c>
      <c r="Y216" s="445" t="s">
        <v>593</v>
      </c>
      <c r="Z216" s="46">
        <v>3.21</v>
      </c>
      <c r="AA216" s="160">
        <v>485900</v>
      </c>
      <c r="AB216" s="162">
        <f t="shared" si="78"/>
        <v>485900</v>
      </c>
      <c r="AC216" s="586">
        <v>866069.63908881706</v>
      </c>
      <c r="AD216" s="606">
        <v>3.21</v>
      </c>
      <c r="AE216" s="586">
        <v>179318.45750687501</v>
      </c>
      <c r="AF216" s="570">
        <f t="shared" si="67"/>
        <v>1045388.0965956921</v>
      </c>
      <c r="AG216" s="444">
        <f t="shared" si="68"/>
        <v>584037.61931913835</v>
      </c>
    </row>
    <row r="217" spans="1:33" x14ac:dyDescent="0.25">
      <c r="A217" s="16">
        <v>201</v>
      </c>
      <c r="B217" s="31" t="s">
        <v>546</v>
      </c>
      <c r="C217" s="406" t="s">
        <v>593</v>
      </c>
      <c r="D217" s="407" t="s">
        <v>593</v>
      </c>
      <c r="E217" s="406" t="s">
        <v>593</v>
      </c>
      <c r="F217" s="407" t="s">
        <v>593</v>
      </c>
      <c r="G217" s="413" t="s">
        <v>593</v>
      </c>
      <c r="H217" s="407" t="s">
        <v>593</v>
      </c>
      <c r="I217" s="416" t="s">
        <v>593</v>
      </c>
      <c r="K217" s="133">
        <v>201</v>
      </c>
      <c r="L217" s="134" t="s">
        <v>546</v>
      </c>
      <c r="M217" s="160">
        <v>378000</v>
      </c>
      <c r="N217" s="46">
        <v>10.8</v>
      </c>
      <c r="O217" s="160">
        <v>109760</v>
      </c>
      <c r="P217" s="162">
        <f t="shared" si="71"/>
        <v>487760</v>
      </c>
      <c r="Q217" s="160">
        <v>358400</v>
      </c>
      <c r="R217" s="46">
        <v>10.8</v>
      </c>
      <c r="S217" s="160">
        <v>112700</v>
      </c>
      <c r="T217" s="162">
        <f t="shared" si="72"/>
        <v>471100</v>
      </c>
      <c r="U217" s="134">
        <v>417200</v>
      </c>
      <c r="V217" s="46">
        <v>10.8</v>
      </c>
      <c r="W217" s="41">
        <v>98000</v>
      </c>
      <c r="X217" s="146">
        <f t="shared" si="73"/>
        <v>515200</v>
      </c>
      <c r="Y217" s="160">
        <v>414400</v>
      </c>
      <c r="Z217" s="46">
        <v>10.8</v>
      </c>
      <c r="AA217" s="160">
        <v>106820</v>
      </c>
      <c r="AB217" s="162">
        <f t="shared" si="74"/>
        <v>521220</v>
      </c>
      <c r="AC217" s="586">
        <v>882886.52528471604</v>
      </c>
      <c r="AD217" s="606">
        <v>10.8</v>
      </c>
      <c r="AE217" s="586">
        <v>126849.77257566901</v>
      </c>
      <c r="AF217" s="570">
        <f t="shared" si="67"/>
        <v>1009736.297860385</v>
      </c>
      <c r="AG217" s="444">
        <f t="shared" si="68"/>
        <v>601003.25957207696</v>
      </c>
    </row>
    <row r="218" spans="1:33" x14ac:dyDescent="0.25">
      <c r="A218" s="16">
        <v>202</v>
      </c>
      <c r="B218" s="31" t="s">
        <v>547</v>
      </c>
      <c r="C218" s="406" t="s">
        <v>593</v>
      </c>
      <c r="D218" s="407" t="s">
        <v>593</v>
      </c>
      <c r="E218" s="406" t="s">
        <v>593</v>
      </c>
      <c r="F218" s="407" t="s">
        <v>593</v>
      </c>
      <c r="G218" s="413" t="s">
        <v>593</v>
      </c>
      <c r="H218" s="407" t="s">
        <v>593</v>
      </c>
      <c r="I218" s="416" t="s">
        <v>593</v>
      </c>
      <c r="K218" s="133">
        <v>202</v>
      </c>
      <c r="L218" s="134" t="s">
        <v>547</v>
      </c>
      <c r="M218" s="160">
        <v>273930</v>
      </c>
      <c r="N218" s="46">
        <v>2.21</v>
      </c>
      <c r="O218" s="160">
        <v>77117</v>
      </c>
      <c r="P218" s="162">
        <f t="shared" si="71"/>
        <v>351047</v>
      </c>
      <c r="Q218" s="160">
        <v>248125</v>
      </c>
      <c r="R218" s="46">
        <v>2.21</v>
      </c>
      <c r="S218" s="160">
        <v>77812</v>
      </c>
      <c r="T218" s="162">
        <f t="shared" si="72"/>
        <v>325937</v>
      </c>
      <c r="U218" s="134">
        <v>295765</v>
      </c>
      <c r="V218" s="46">
        <v>2.21</v>
      </c>
      <c r="W218" s="41">
        <v>69475</v>
      </c>
      <c r="X218" s="146">
        <f t="shared" si="73"/>
        <v>365240</v>
      </c>
      <c r="Y218" s="160">
        <v>295765</v>
      </c>
      <c r="Z218" s="46">
        <v>2.21</v>
      </c>
      <c r="AA218" s="160">
        <v>75033</v>
      </c>
      <c r="AB218" s="162">
        <f t="shared" si="74"/>
        <v>370798</v>
      </c>
      <c r="AC218" s="586">
        <v>529731.91517082998</v>
      </c>
      <c r="AD218" s="606">
        <v>2.21</v>
      </c>
      <c r="AE218" s="586">
        <v>56227.258995989498</v>
      </c>
      <c r="AF218" s="570">
        <f t="shared" si="67"/>
        <v>585959.17416681943</v>
      </c>
      <c r="AG218" s="444">
        <f t="shared" si="68"/>
        <v>399796.23483336391</v>
      </c>
    </row>
    <row r="219" spans="1:33" x14ac:dyDescent="0.25">
      <c r="A219" s="16">
        <v>203</v>
      </c>
      <c r="B219" s="31" t="s">
        <v>548</v>
      </c>
      <c r="C219" s="406" t="s">
        <v>593</v>
      </c>
      <c r="D219" s="407" t="s">
        <v>593</v>
      </c>
      <c r="E219" s="406" t="s">
        <v>593</v>
      </c>
      <c r="F219" s="407" t="s">
        <v>593</v>
      </c>
      <c r="G219" s="413" t="s">
        <v>593</v>
      </c>
      <c r="H219" s="407" t="s">
        <v>593</v>
      </c>
      <c r="I219" s="416" t="s">
        <v>593</v>
      </c>
      <c r="K219" s="133">
        <v>203</v>
      </c>
      <c r="L219" s="134" t="s">
        <v>548</v>
      </c>
      <c r="M219" s="160">
        <v>2880000</v>
      </c>
      <c r="N219" s="46">
        <v>4.3</v>
      </c>
      <c r="O219" s="160">
        <v>1105440</v>
      </c>
      <c r="P219" s="162">
        <f t="shared" si="71"/>
        <v>3985440</v>
      </c>
      <c r="Q219" s="160">
        <v>2520000</v>
      </c>
      <c r="R219" s="46">
        <v>4.3</v>
      </c>
      <c r="S219" s="160">
        <v>1105440</v>
      </c>
      <c r="T219" s="162">
        <f t="shared" si="72"/>
        <v>3625440</v>
      </c>
      <c r="U219" s="134">
        <v>2980000</v>
      </c>
      <c r="V219" s="46">
        <v>4.3</v>
      </c>
      <c r="W219" s="41">
        <v>986999.99999999988</v>
      </c>
      <c r="X219" s="146">
        <f t="shared" si="73"/>
        <v>3967000</v>
      </c>
      <c r="Y219" s="160">
        <v>2940000</v>
      </c>
      <c r="Z219" s="46">
        <v>4.3</v>
      </c>
      <c r="AA219" s="160">
        <v>1075830</v>
      </c>
      <c r="AB219" s="162">
        <f t="shared" si="74"/>
        <v>4015830</v>
      </c>
      <c r="AC219" s="586">
        <v>529731.91517082998</v>
      </c>
      <c r="AD219" s="606">
        <v>4.3</v>
      </c>
      <c r="AE219" s="586">
        <v>34777.320653119903</v>
      </c>
      <c r="AF219" s="570">
        <f t="shared" si="67"/>
        <v>564509.23582394992</v>
      </c>
      <c r="AG219" s="444">
        <f t="shared" si="68"/>
        <v>3231643.8471647901</v>
      </c>
    </row>
    <row r="220" spans="1:33" x14ac:dyDescent="0.25">
      <c r="A220" s="16">
        <v>204</v>
      </c>
      <c r="B220" s="31" t="s">
        <v>549</v>
      </c>
      <c r="C220" s="406" t="s">
        <v>593</v>
      </c>
      <c r="D220" s="407" t="s">
        <v>593</v>
      </c>
      <c r="E220" s="406" t="s">
        <v>593</v>
      </c>
      <c r="F220" s="407" t="s">
        <v>593</v>
      </c>
      <c r="G220" s="413" t="s">
        <v>593</v>
      </c>
      <c r="H220" s="407" t="s">
        <v>593</v>
      </c>
      <c r="I220" s="416" t="s">
        <v>593</v>
      </c>
      <c r="K220" s="133">
        <v>204</v>
      </c>
      <c r="L220" s="134" t="s">
        <v>549</v>
      </c>
      <c r="M220" s="160">
        <v>3045000</v>
      </c>
      <c r="N220" s="46">
        <v>4.3</v>
      </c>
      <c r="O220" s="160">
        <v>1085700</v>
      </c>
      <c r="P220" s="162">
        <f t="shared" si="71"/>
        <v>4130700</v>
      </c>
      <c r="Q220" s="160">
        <v>2793000</v>
      </c>
      <c r="R220" s="46">
        <v>4.3</v>
      </c>
      <c r="S220" s="160">
        <v>1144920</v>
      </c>
      <c r="T220" s="162">
        <f t="shared" si="72"/>
        <v>3937920</v>
      </c>
      <c r="U220" s="134">
        <v>3024000</v>
      </c>
      <c r="V220" s="46">
        <v>4.3</v>
      </c>
      <c r="W220" s="41">
        <v>987000</v>
      </c>
      <c r="X220" s="146">
        <f t="shared" si="73"/>
        <v>4011000</v>
      </c>
      <c r="Y220" s="160">
        <v>3066000</v>
      </c>
      <c r="Z220" s="46">
        <v>4.3</v>
      </c>
      <c r="AA220" s="160">
        <v>1115310</v>
      </c>
      <c r="AB220" s="162">
        <f t="shared" si="74"/>
        <v>4181310</v>
      </c>
      <c r="AC220" s="586">
        <v>756759.87881547096</v>
      </c>
      <c r="AD220" s="606">
        <v>4.3</v>
      </c>
      <c r="AE220" s="586">
        <v>558320.62170385802</v>
      </c>
      <c r="AF220" s="570">
        <f t="shared" si="67"/>
        <v>1315080.500519329</v>
      </c>
      <c r="AG220" s="444">
        <f t="shared" si="68"/>
        <v>3515202.1001038654</v>
      </c>
    </row>
    <row r="221" spans="1:33" x14ac:dyDescent="0.25">
      <c r="A221" s="16">
        <v>205</v>
      </c>
      <c r="B221" s="31" t="s">
        <v>550</v>
      </c>
      <c r="C221" s="406" t="s">
        <v>593</v>
      </c>
      <c r="D221" s="407" t="s">
        <v>593</v>
      </c>
      <c r="E221" s="406" t="s">
        <v>593</v>
      </c>
      <c r="F221" s="407" t="s">
        <v>593</v>
      </c>
      <c r="G221" s="413" t="s">
        <v>593</v>
      </c>
      <c r="H221" s="407" t="s">
        <v>593</v>
      </c>
      <c r="I221" s="416" t="s">
        <v>593</v>
      </c>
      <c r="K221" s="133">
        <v>205</v>
      </c>
      <c r="L221" s="134" t="s">
        <v>550</v>
      </c>
      <c r="M221" s="160">
        <v>866484</v>
      </c>
      <c r="N221" s="46">
        <v>11.56</v>
      </c>
      <c r="O221" s="160">
        <v>238700</v>
      </c>
      <c r="P221" s="162">
        <f t="shared" si="71"/>
        <v>1105184</v>
      </c>
      <c r="Q221" s="160">
        <v>817668</v>
      </c>
      <c r="R221" s="46">
        <v>11.56</v>
      </c>
      <c r="S221" s="160">
        <v>251720</v>
      </c>
      <c r="T221" s="162">
        <f t="shared" si="72"/>
        <v>1069388</v>
      </c>
      <c r="U221" s="134">
        <v>896994</v>
      </c>
      <c r="V221" s="46">
        <v>11.56</v>
      </c>
      <c r="W221" s="41">
        <v>217000</v>
      </c>
      <c r="X221" s="146">
        <f t="shared" si="73"/>
        <v>1113994</v>
      </c>
      <c r="Y221" s="160">
        <v>921402</v>
      </c>
      <c r="Z221" s="46">
        <v>11.56</v>
      </c>
      <c r="AA221" s="160">
        <v>234360</v>
      </c>
      <c r="AB221" s="162">
        <f t="shared" si="74"/>
        <v>1155762</v>
      </c>
      <c r="AC221" s="586">
        <v>496098.14277903101</v>
      </c>
      <c r="AD221" s="606">
        <v>11.56</v>
      </c>
      <c r="AE221" s="586">
        <v>1038442.72259678</v>
      </c>
      <c r="AF221" s="570">
        <f t="shared" si="67"/>
        <v>1534540.865375811</v>
      </c>
      <c r="AG221" s="444">
        <f t="shared" si="68"/>
        <v>1195773.7730751622</v>
      </c>
    </row>
    <row r="222" spans="1:33" x14ac:dyDescent="0.25">
      <c r="A222" s="16">
        <v>206</v>
      </c>
      <c r="B222" s="31" t="s">
        <v>551</v>
      </c>
      <c r="C222" s="406" t="s">
        <v>593</v>
      </c>
      <c r="D222" s="407" t="s">
        <v>593</v>
      </c>
      <c r="E222" s="406" t="s">
        <v>593</v>
      </c>
      <c r="F222" s="407" t="s">
        <v>593</v>
      </c>
      <c r="G222" s="413" t="s">
        <v>593</v>
      </c>
      <c r="H222" s="407" t="s">
        <v>593</v>
      </c>
      <c r="I222" s="416" t="s">
        <v>593</v>
      </c>
      <c r="K222" s="133">
        <v>206</v>
      </c>
      <c r="L222" s="134" t="s">
        <v>551</v>
      </c>
      <c r="M222" s="160">
        <v>1050140</v>
      </c>
      <c r="N222" s="46">
        <v>3.59</v>
      </c>
      <c r="O222" s="160">
        <v>377423</v>
      </c>
      <c r="P222" s="162">
        <f t="shared" si="71"/>
        <v>1427563</v>
      </c>
      <c r="Q222" s="160">
        <v>1027637</v>
      </c>
      <c r="R222" s="46">
        <v>3.59</v>
      </c>
      <c r="S222" s="160">
        <v>384285</v>
      </c>
      <c r="T222" s="162">
        <f t="shared" si="72"/>
        <v>1411922</v>
      </c>
      <c r="U222" s="134">
        <v>1065142</v>
      </c>
      <c r="V222" s="46">
        <v>3.59</v>
      </c>
      <c r="W222" s="41">
        <v>343112</v>
      </c>
      <c r="X222" s="146">
        <f t="shared" si="73"/>
        <v>1408254</v>
      </c>
      <c r="Y222" s="160">
        <v>1087645</v>
      </c>
      <c r="Z222" s="46">
        <v>3.59</v>
      </c>
      <c r="AA222" s="160">
        <v>387717</v>
      </c>
      <c r="AB222" s="162">
        <f t="shared" si="74"/>
        <v>1475362</v>
      </c>
      <c r="AC222" s="586">
        <v>706309.22022777295</v>
      </c>
      <c r="AD222" s="606">
        <v>3.59</v>
      </c>
      <c r="AE222" s="586">
        <v>127808.335088835</v>
      </c>
      <c r="AF222" s="570">
        <f t="shared" si="67"/>
        <v>834117.55531660793</v>
      </c>
      <c r="AG222" s="444">
        <f t="shared" si="68"/>
        <v>1311443.7110633217</v>
      </c>
    </row>
    <row r="223" spans="1:33" x14ac:dyDescent="0.25">
      <c r="A223" s="16">
        <v>207</v>
      </c>
      <c r="B223" s="31" t="s">
        <v>552</v>
      </c>
      <c r="C223" s="406" t="s">
        <v>593</v>
      </c>
      <c r="D223" s="407" t="s">
        <v>593</v>
      </c>
      <c r="E223" s="406" t="s">
        <v>593</v>
      </c>
      <c r="F223" s="407" t="s">
        <v>593</v>
      </c>
      <c r="G223" s="413" t="s">
        <v>593</v>
      </c>
      <c r="H223" s="407" t="s">
        <v>593</v>
      </c>
      <c r="I223" s="416" t="s">
        <v>593</v>
      </c>
      <c r="K223" s="133">
        <v>207</v>
      </c>
      <c r="L223" s="134" t="s">
        <v>552</v>
      </c>
      <c r="M223" s="160">
        <v>849537</v>
      </c>
      <c r="N223" s="46">
        <v>3</v>
      </c>
      <c r="O223" s="160">
        <v>240806</v>
      </c>
      <c r="P223" s="162">
        <f t="shared" si="71"/>
        <v>1090343</v>
      </c>
      <c r="Q223" s="160">
        <v>824733</v>
      </c>
      <c r="R223" s="46">
        <v>3</v>
      </c>
      <c r="S223" s="160">
        <v>251752</v>
      </c>
      <c r="T223" s="162">
        <f t="shared" si="72"/>
        <v>1076485</v>
      </c>
      <c r="U223" s="134">
        <v>905346</v>
      </c>
      <c r="V223" s="46">
        <v>3</v>
      </c>
      <c r="W223" s="41">
        <v>218914.5</v>
      </c>
      <c r="X223" s="146">
        <f t="shared" si="73"/>
        <v>1124260.5</v>
      </c>
      <c r="Y223" s="160">
        <v>905346</v>
      </c>
      <c r="Z223" s="46">
        <v>3</v>
      </c>
      <c r="AA223" s="160">
        <v>240806</v>
      </c>
      <c r="AB223" s="162">
        <f t="shared" si="74"/>
        <v>1146152</v>
      </c>
      <c r="AC223" s="586">
        <v>647450.11854212498</v>
      </c>
      <c r="AD223" s="606">
        <v>3</v>
      </c>
      <c r="AE223" s="586">
        <v>31279.408324372798</v>
      </c>
      <c r="AF223" s="570">
        <f t="shared" si="67"/>
        <v>678729.52686649782</v>
      </c>
      <c r="AG223" s="444">
        <f t="shared" si="68"/>
        <v>1023194.0053732995</v>
      </c>
    </row>
    <row r="224" spans="1:33" x14ac:dyDescent="0.25">
      <c r="A224" s="16">
        <v>208</v>
      </c>
      <c r="B224" s="31" t="s">
        <v>553</v>
      </c>
      <c r="C224" s="406" t="s">
        <v>593</v>
      </c>
      <c r="D224" s="407" t="s">
        <v>593</v>
      </c>
      <c r="E224" s="406" t="s">
        <v>593</v>
      </c>
      <c r="F224" s="407" t="s">
        <v>593</v>
      </c>
      <c r="G224" s="413" t="s">
        <v>593</v>
      </c>
      <c r="H224" s="407" t="s">
        <v>593</v>
      </c>
      <c r="I224" s="416" t="s">
        <v>593</v>
      </c>
      <c r="K224" s="133">
        <v>208</v>
      </c>
      <c r="L224" s="134" t="s">
        <v>553</v>
      </c>
      <c r="M224" s="160">
        <v>680544</v>
      </c>
      <c r="N224" s="46">
        <v>9.83</v>
      </c>
      <c r="O224" s="160">
        <v>190210</v>
      </c>
      <c r="P224" s="162">
        <f t="shared" si="71"/>
        <v>870754</v>
      </c>
      <c r="Q224" s="160">
        <v>631584</v>
      </c>
      <c r="R224" s="46">
        <v>9.83</v>
      </c>
      <c r="S224" s="160">
        <v>195350</v>
      </c>
      <c r="T224" s="162">
        <f t="shared" si="72"/>
        <v>826934</v>
      </c>
      <c r="U224" s="134">
        <v>734400</v>
      </c>
      <c r="V224" s="46">
        <v>9.83</v>
      </c>
      <c r="W224" s="41">
        <v>171360</v>
      </c>
      <c r="X224" s="146">
        <f t="shared" si="73"/>
        <v>905760</v>
      </c>
      <c r="Y224" s="160">
        <v>714816</v>
      </c>
      <c r="Z224" s="46">
        <v>9.83</v>
      </c>
      <c r="AA224" s="160">
        <v>193637</v>
      </c>
      <c r="AB224" s="162">
        <f t="shared" si="74"/>
        <v>908453</v>
      </c>
      <c r="AC224" s="586">
        <v>756759.87881547096</v>
      </c>
      <c r="AD224" s="606">
        <v>9.83</v>
      </c>
      <c r="AE224" s="586">
        <v>67999.079333119007</v>
      </c>
      <c r="AF224" s="570">
        <f t="shared" si="67"/>
        <v>824758.95814858994</v>
      </c>
      <c r="AG224" s="444">
        <f t="shared" si="68"/>
        <v>867331.9916297181</v>
      </c>
    </row>
    <row r="225" spans="1:33" x14ac:dyDescent="0.25">
      <c r="A225" s="16">
        <v>209</v>
      </c>
      <c r="B225" s="31" t="s">
        <v>554</v>
      </c>
      <c r="C225" s="406" t="s">
        <v>593</v>
      </c>
      <c r="D225" s="407" t="s">
        <v>593</v>
      </c>
      <c r="E225" s="406" t="s">
        <v>593</v>
      </c>
      <c r="F225" s="407" t="s">
        <v>593</v>
      </c>
      <c r="G225" s="413" t="s">
        <v>593</v>
      </c>
      <c r="H225" s="407" t="s">
        <v>593</v>
      </c>
      <c r="I225" s="416" t="s">
        <v>593</v>
      </c>
      <c r="K225" s="133">
        <v>209</v>
      </c>
      <c r="L225" s="134" t="s">
        <v>554</v>
      </c>
      <c r="M225" s="160">
        <v>216000</v>
      </c>
      <c r="N225" s="46">
        <v>3</v>
      </c>
      <c r="O225" s="160">
        <v>62160</v>
      </c>
      <c r="P225" s="162">
        <f t="shared" si="71"/>
        <v>278160</v>
      </c>
      <c r="Q225" s="160">
        <v>214400</v>
      </c>
      <c r="R225" s="46">
        <v>3</v>
      </c>
      <c r="S225" s="160">
        <v>64960</v>
      </c>
      <c r="T225" s="162">
        <f t="shared" si="72"/>
        <v>279360</v>
      </c>
      <c r="U225" s="134">
        <v>222400</v>
      </c>
      <c r="V225" s="46">
        <v>3</v>
      </c>
      <c r="W225" s="41">
        <v>56000</v>
      </c>
      <c r="X225" s="146">
        <f t="shared" si="73"/>
        <v>278400</v>
      </c>
      <c r="Y225" s="160">
        <v>235200</v>
      </c>
      <c r="Z225" s="46">
        <v>3</v>
      </c>
      <c r="AA225" s="160">
        <v>63840</v>
      </c>
      <c r="AB225" s="162">
        <f t="shared" si="74"/>
        <v>299040</v>
      </c>
      <c r="AC225" s="586">
        <v>866069.63908881706</v>
      </c>
      <c r="AD225" s="606">
        <v>3</v>
      </c>
      <c r="AE225" s="586">
        <v>156405.450064962</v>
      </c>
      <c r="AF225" s="570">
        <f t="shared" si="67"/>
        <v>1022475.0891537791</v>
      </c>
      <c r="AG225" s="444">
        <f t="shared" si="68"/>
        <v>431487.01783075585</v>
      </c>
    </row>
    <row r="226" spans="1:33" x14ac:dyDescent="0.25">
      <c r="A226" s="16">
        <v>210</v>
      </c>
      <c r="B226" s="31" t="s">
        <v>555</v>
      </c>
      <c r="C226" s="406" t="s">
        <v>593</v>
      </c>
      <c r="D226" s="407" t="s">
        <v>593</v>
      </c>
      <c r="E226" s="406" t="s">
        <v>593</v>
      </c>
      <c r="F226" s="407" t="s">
        <v>593</v>
      </c>
      <c r="G226" s="413" t="s">
        <v>593</v>
      </c>
      <c r="H226" s="407" t="s">
        <v>593</v>
      </c>
      <c r="I226" s="416" t="s">
        <v>593</v>
      </c>
      <c r="K226" s="133">
        <v>210</v>
      </c>
      <c r="L226" s="134" t="s">
        <v>555</v>
      </c>
      <c r="M226" s="160">
        <v>1325703</v>
      </c>
      <c r="N226" s="46">
        <v>2.1</v>
      </c>
      <c r="O226" s="160">
        <v>384945</v>
      </c>
      <c r="P226" s="162">
        <f t="shared" si="71"/>
        <v>1710648</v>
      </c>
      <c r="Q226" s="160">
        <v>1345343</v>
      </c>
      <c r="R226" s="46">
        <v>2.1</v>
      </c>
      <c r="S226" s="160">
        <v>384945</v>
      </c>
      <c r="T226" s="162">
        <f t="shared" si="72"/>
        <v>1730288</v>
      </c>
      <c r="U226" s="134">
        <v>1374803</v>
      </c>
      <c r="V226" s="46">
        <v>2.1</v>
      </c>
      <c r="W226" s="41">
        <v>343700.69999999995</v>
      </c>
      <c r="X226" s="146">
        <f t="shared" si="73"/>
        <v>1718503.7</v>
      </c>
      <c r="Y226" s="160">
        <v>1492643</v>
      </c>
      <c r="Z226" s="46">
        <v>2.1</v>
      </c>
      <c r="AA226" s="160">
        <v>371197</v>
      </c>
      <c r="AB226" s="162">
        <f t="shared" si="74"/>
        <v>1863840</v>
      </c>
      <c r="AC226" s="586">
        <v>882886.52528471604</v>
      </c>
      <c r="AD226" s="606">
        <v>2.1</v>
      </c>
      <c r="AE226" s="586">
        <v>29824.747668427499</v>
      </c>
      <c r="AF226" s="570">
        <f t="shared" si="67"/>
        <v>912711.27295314358</v>
      </c>
      <c r="AG226" s="444">
        <f t="shared" si="68"/>
        <v>1587198.1945906286</v>
      </c>
    </row>
    <row r="227" spans="1:33" x14ac:dyDescent="0.25">
      <c r="A227" s="16">
        <v>211</v>
      </c>
      <c r="B227" s="31" t="s">
        <v>556</v>
      </c>
      <c r="C227" s="406" t="s">
        <v>593</v>
      </c>
      <c r="D227" s="407" t="s">
        <v>593</v>
      </c>
      <c r="E227" s="406" t="s">
        <v>593</v>
      </c>
      <c r="F227" s="407" t="s">
        <v>593</v>
      </c>
      <c r="G227" s="413" t="s">
        <v>593</v>
      </c>
      <c r="H227" s="407" t="s">
        <v>593</v>
      </c>
      <c r="I227" s="416" t="s">
        <v>593</v>
      </c>
      <c r="K227" s="133">
        <v>211</v>
      </c>
      <c r="L227" s="134" t="s">
        <v>556</v>
      </c>
      <c r="M227" s="160">
        <v>757900</v>
      </c>
      <c r="N227" s="46">
        <v>2.2999999999999998</v>
      </c>
      <c r="O227" s="160">
        <v>208555</v>
      </c>
      <c r="P227" s="162">
        <f t="shared" si="71"/>
        <v>966455</v>
      </c>
      <c r="Q227" s="160">
        <v>704900</v>
      </c>
      <c r="R227" s="46">
        <v>2.2999999999999998</v>
      </c>
      <c r="S227" s="160">
        <v>212312</v>
      </c>
      <c r="T227" s="162">
        <f t="shared" si="72"/>
        <v>917212</v>
      </c>
      <c r="U227" s="134">
        <v>795000</v>
      </c>
      <c r="V227" s="46">
        <v>2.2999999999999998</v>
      </c>
      <c r="W227" s="41">
        <v>187887</v>
      </c>
      <c r="X227" s="146">
        <f t="shared" si="73"/>
        <v>982887</v>
      </c>
      <c r="Y227" s="160">
        <v>795000</v>
      </c>
      <c r="Z227" s="46">
        <v>2.2999999999999998</v>
      </c>
      <c r="AA227" s="160">
        <v>208555</v>
      </c>
      <c r="AB227" s="162">
        <f t="shared" si="74"/>
        <v>1003555</v>
      </c>
      <c r="AC227" s="586">
        <v>529731.91517082998</v>
      </c>
      <c r="AD227" s="606">
        <v>2.2999999999999998</v>
      </c>
      <c r="AE227" s="586">
        <v>103524.751421956</v>
      </c>
      <c r="AF227" s="570">
        <f t="shared" si="67"/>
        <v>633256.66659278597</v>
      </c>
      <c r="AG227" s="444">
        <f t="shared" si="68"/>
        <v>900673.13331855717</v>
      </c>
    </row>
    <row r="228" spans="1:33" x14ac:dyDescent="0.25">
      <c r="A228" s="16">
        <v>212</v>
      </c>
      <c r="B228" s="31" t="s">
        <v>557</v>
      </c>
      <c r="C228" s="406" t="s">
        <v>593</v>
      </c>
      <c r="D228" s="407" t="s">
        <v>593</v>
      </c>
      <c r="E228" s="406" t="s">
        <v>593</v>
      </c>
      <c r="F228" s="407" t="s">
        <v>593</v>
      </c>
      <c r="G228" s="413" t="s">
        <v>593</v>
      </c>
      <c r="H228" s="407" t="s">
        <v>593</v>
      </c>
      <c r="I228" s="416" t="s">
        <v>593</v>
      </c>
      <c r="K228" s="133">
        <v>212</v>
      </c>
      <c r="L228" s="134" t="s">
        <v>557</v>
      </c>
      <c r="M228" s="160">
        <v>14112</v>
      </c>
      <c r="N228" s="46">
        <v>0.15</v>
      </c>
      <c r="O228" s="160">
        <v>3773</v>
      </c>
      <c r="P228" s="162">
        <f t="shared" si="71"/>
        <v>17885</v>
      </c>
      <c r="Q228" s="160">
        <v>12348</v>
      </c>
      <c r="R228" s="46">
        <v>0.15</v>
      </c>
      <c r="S228" s="160">
        <v>3910</v>
      </c>
      <c r="T228" s="162">
        <f t="shared" si="72"/>
        <v>16258</v>
      </c>
      <c r="U228" s="134">
        <v>14602</v>
      </c>
      <c r="V228" s="46">
        <v>0.15</v>
      </c>
      <c r="W228" s="41">
        <v>3430</v>
      </c>
      <c r="X228" s="146">
        <f t="shared" si="73"/>
        <v>18032</v>
      </c>
      <c r="Y228" s="160">
        <v>14308</v>
      </c>
      <c r="Z228" s="46">
        <v>0.15</v>
      </c>
      <c r="AA228" s="160">
        <v>3704</v>
      </c>
      <c r="AB228" s="162">
        <f t="shared" si="74"/>
        <v>18012</v>
      </c>
      <c r="AC228" s="586">
        <v>529731.91517082998</v>
      </c>
      <c r="AD228" s="606">
        <v>0.15</v>
      </c>
      <c r="AE228" s="586">
        <v>154328.564619768</v>
      </c>
      <c r="AF228" s="570">
        <f t="shared" si="67"/>
        <v>684060.47979059792</v>
      </c>
      <c r="AG228" s="444">
        <f t="shared" si="68"/>
        <v>150849.49595811957</v>
      </c>
    </row>
    <row r="229" spans="1:33" x14ac:dyDescent="0.25">
      <c r="A229" s="16">
        <v>213</v>
      </c>
      <c r="B229" s="31" t="s">
        <v>558</v>
      </c>
      <c r="C229" s="406" t="s">
        <v>593</v>
      </c>
      <c r="D229" s="407" t="s">
        <v>593</v>
      </c>
      <c r="E229" s="406" t="s">
        <v>593</v>
      </c>
      <c r="F229" s="407" t="s">
        <v>593</v>
      </c>
      <c r="G229" s="413" t="s">
        <v>593</v>
      </c>
      <c r="H229" s="407" t="s">
        <v>593</v>
      </c>
      <c r="I229" s="416" t="s">
        <v>593</v>
      </c>
      <c r="K229" s="133">
        <v>213</v>
      </c>
      <c r="L229" s="134" t="s">
        <v>558</v>
      </c>
      <c r="M229" s="160">
        <v>472600</v>
      </c>
      <c r="N229" s="46">
        <v>0.95</v>
      </c>
      <c r="O229" s="160">
        <v>125279</v>
      </c>
      <c r="P229" s="162">
        <f t="shared" si="71"/>
        <v>597879</v>
      </c>
      <c r="Q229" s="160">
        <v>435200</v>
      </c>
      <c r="R229" s="46">
        <v>0.95</v>
      </c>
      <c r="S229" s="160">
        <v>132112</v>
      </c>
      <c r="T229" s="162">
        <f t="shared" si="72"/>
        <v>567312</v>
      </c>
      <c r="U229" s="134">
        <v>479400</v>
      </c>
      <c r="V229" s="46">
        <v>0.95</v>
      </c>
      <c r="W229" s="41">
        <v>113890</v>
      </c>
      <c r="X229" s="146">
        <f t="shared" si="73"/>
        <v>593290</v>
      </c>
      <c r="Y229" s="160">
        <v>513400</v>
      </c>
      <c r="Z229" s="46">
        <v>0.95</v>
      </c>
      <c r="AA229" s="160">
        <v>123001</v>
      </c>
      <c r="AB229" s="162">
        <f t="shared" si="74"/>
        <v>636401</v>
      </c>
      <c r="AC229" s="586">
        <v>756759.87881547096</v>
      </c>
      <c r="AD229" s="606">
        <v>0.95</v>
      </c>
      <c r="AE229" s="586">
        <v>90323.495758175399</v>
      </c>
      <c r="AF229" s="570">
        <f t="shared" si="67"/>
        <v>847083.37457364635</v>
      </c>
      <c r="AG229" s="444">
        <f t="shared" si="68"/>
        <v>648393.07491472922</v>
      </c>
    </row>
    <row r="230" spans="1:33" x14ac:dyDescent="0.25">
      <c r="A230" s="16">
        <v>214</v>
      </c>
      <c r="B230" s="31" t="s">
        <v>559</v>
      </c>
      <c r="C230" s="406" t="s">
        <v>593</v>
      </c>
      <c r="D230" s="407" t="s">
        <v>593</v>
      </c>
      <c r="E230" s="406" t="s">
        <v>593</v>
      </c>
      <c r="F230" s="407" t="s">
        <v>593</v>
      </c>
      <c r="G230" s="413" t="s">
        <v>593</v>
      </c>
      <c r="H230" s="407" t="s">
        <v>593</v>
      </c>
      <c r="I230" s="416" t="s">
        <v>593</v>
      </c>
      <c r="K230" s="133">
        <v>214</v>
      </c>
      <c r="L230" s="134" t="s">
        <v>559</v>
      </c>
      <c r="M230" s="160">
        <v>16680</v>
      </c>
      <c r="N230" s="46">
        <v>0.23</v>
      </c>
      <c r="O230" s="160">
        <v>4662</v>
      </c>
      <c r="P230" s="162">
        <f t="shared" si="71"/>
        <v>21342</v>
      </c>
      <c r="Q230" s="160">
        <v>15120</v>
      </c>
      <c r="R230" s="46">
        <v>0.23</v>
      </c>
      <c r="S230" s="160">
        <v>4746</v>
      </c>
      <c r="T230" s="162">
        <f t="shared" si="72"/>
        <v>19866</v>
      </c>
      <c r="U230" s="134">
        <v>18000</v>
      </c>
      <c r="V230" s="46">
        <v>0.23</v>
      </c>
      <c r="W230" s="41">
        <v>4200</v>
      </c>
      <c r="X230" s="146">
        <f t="shared" si="73"/>
        <v>22200</v>
      </c>
      <c r="Y230" s="160">
        <v>17880</v>
      </c>
      <c r="Z230" s="46">
        <v>0.23</v>
      </c>
      <c r="AA230" s="160">
        <v>4578</v>
      </c>
      <c r="AB230" s="162">
        <f t="shared" si="74"/>
        <v>22458</v>
      </c>
      <c r="AC230" s="586">
        <v>496098.14277903101</v>
      </c>
      <c r="AD230" s="606">
        <v>0.23</v>
      </c>
      <c r="AE230" s="586">
        <v>130583.121311158</v>
      </c>
      <c r="AF230" s="570">
        <f t="shared" si="67"/>
        <v>626681.26409018901</v>
      </c>
      <c r="AG230" s="444">
        <f t="shared" si="68"/>
        <v>142509.4528180378</v>
      </c>
    </row>
    <row r="231" spans="1:33" x14ac:dyDescent="0.25">
      <c r="A231" s="16">
        <v>215</v>
      </c>
      <c r="B231" s="31" t="s">
        <v>560</v>
      </c>
      <c r="C231" s="406" t="s">
        <v>593</v>
      </c>
      <c r="D231" s="407" t="s">
        <v>593</v>
      </c>
      <c r="E231" s="406" t="s">
        <v>593</v>
      </c>
      <c r="F231" s="407" t="s">
        <v>593</v>
      </c>
      <c r="G231" s="413" t="s">
        <v>593</v>
      </c>
      <c r="H231" s="407" t="s">
        <v>593</v>
      </c>
      <c r="I231" s="416" t="s">
        <v>593</v>
      </c>
      <c r="K231" s="133">
        <v>215</v>
      </c>
      <c r="L231" s="134" t="s">
        <v>560</v>
      </c>
      <c r="M231" s="160">
        <v>917325</v>
      </c>
      <c r="N231" s="46">
        <v>0.53</v>
      </c>
      <c r="O231" s="160">
        <v>266364</v>
      </c>
      <c r="P231" s="162">
        <f t="shared" si="71"/>
        <v>1183689</v>
      </c>
      <c r="Q231" s="160">
        <v>910530</v>
      </c>
      <c r="R231" s="46">
        <v>0.53</v>
      </c>
      <c r="S231" s="160">
        <v>271121</v>
      </c>
      <c r="T231" s="162">
        <f t="shared" si="72"/>
        <v>1181651</v>
      </c>
      <c r="U231" s="134">
        <v>998865</v>
      </c>
      <c r="V231" s="46">
        <v>0.53</v>
      </c>
      <c r="W231" s="41">
        <v>237824.99999999997</v>
      </c>
      <c r="X231" s="146">
        <f t="shared" si="73"/>
        <v>1236690</v>
      </c>
      <c r="Y231" s="160">
        <v>985275</v>
      </c>
      <c r="Z231" s="46">
        <v>0.53</v>
      </c>
      <c r="AA231" s="160">
        <v>259229</v>
      </c>
      <c r="AB231" s="162">
        <f t="shared" si="74"/>
        <v>1244504</v>
      </c>
      <c r="AC231" s="586">
        <v>706309.22022777295</v>
      </c>
      <c r="AD231" s="606">
        <v>0.53</v>
      </c>
      <c r="AE231" s="586">
        <v>48146.745178859797</v>
      </c>
      <c r="AF231" s="570">
        <f t="shared" si="67"/>
        <v>754455.96540663275</v>
      </c>
      <c r="AG231" s="444">
        <f t="shared" si="68"/>
        <v>1120197.9930813266</v>
      </c>
    </row>
    <row r="232" spans="1:33" x14ac:dyDescent="0.25">
      <c r="A232" s="16">
        <v>216</v>
      </c>
      <c r="B232" s="31" t="s">
        <v>561</v>
      </c>
      <c r="C232" s="406" t="s">
        <v>593</v>
      </c>
      <c r="D232" s="407" t="s">
        <v>593</v>
      </c>
      <c r="E232" s="406" t="s">
        <v>593</v>
      </c>
      <c r="F232" s="407" t="s">
        <v>593</v>
      </c>
      <c r="G232" s="413" t="s">
        <v>593</v>
      </c>
      <c r="H232" s="407" t="s">
        <v>593</v>
      </c>
      <c r="I232" s="416" t="s">
        <v>593</v>
      </c>
      <c r="K232" s="133">
        <v>216</v>
      </c>
      <c r="L232" s="134" t="s">
        <v>561</v>
      </c>
      <c r="M232" s="160">
        <v>1386031</v>
      </c>
      <c r="N232" s="46">
        <v>0.8</v>
      </c>
      <c r="O232" s="160">
        <v>381896</v>
      </c>
      <c r="P232" s="162">
        <f t="shared" si="71"/>
        <v>1767927</v>
      </c>
      <c r="Q232" s="160">
        <v>1327051</v>
      </c>
      <c r="R232" s="46">
        <v>0.8</v>
      </c>
      <c r="S232" s="160">
        <v>392217</v>
      </c>
      <c r="T232" s="162">
        <f t="shared" si="72"/>
        <v>1719268</v>
      </c>
      <c r="U232" s="134">
        <v>1415521</v>
      </c>
      <c r="V232" s="46">
        <v>0.8</v>
      </c>
      <c r="W232" s="41">
        <v>344050.35</v>
      </c>
      <c r="X232" s="146">
        <f t="shared" si="73"/>
        <v>1759571.35</v>
      </c>
      <c r="Y232" s="160">
        <v>1435181</v>
      </c>
      <c r="Z232" s="46">
        <v>0.8</v>
      </c>
      <c r="AA232" s="160">
        <v>381896</v>
      </c>
      <c r="AB232" s="162">
        <f t="shared" si="74"/>
        <v>1817077</v>
      </c>
      <c r="AC232" s="586">
        <v>647450.11854212498</v>
      </c>
      <c r="AD232" s="606">
        <v>0.8</v>
      </c>
      <c r="AE232" s="586">
        <v>414258.76610668702</v>
      </c>
      <c r="AF232" s="570">
        <f t="shared" si="67"/>
        <v>1061708.884648812</v>
      </c>
      <c r="AG232" s="444">
        <f t="shared" si="68"/>
        <v>1625110.4469297624</v>
      </c>
    </row>
    <row r="233" spans="1:33" x14ac:dyDescent="0.25">
      <c r="A233" s="16">
        <v>217</v>
      </c>
      <c r="B233" s="31" t="s">
        <v>562</v>
      </c>
      <c r="C233" s="406" t="s">
        <v>593</v>
      </c>
      <c r="D233" s="407" t="s">
        <v>593</v>
      </c>
      <c r="E233" s="406" t="s">
        <v>593</v>
      </c>
      <c r="F233" s="407" t="s">
        <v>593</v>
      </c>
      <c r="G233" s="413" t="s">
        <v>593</v>
      </c>
      <c r="H233" s="407" t="s">
        <v>593</v>
      </c>
      <c r="I233" s="416" t="s">
        <v>593</v>
      </c>
      <c r="K233" s="133">
        <v>217</v>
      </c>
      <c r="L233" s="134" t="s">
        <v>562</v>
      </c>
      <c r="M233" s="445" t="s">
        <v>593</v>
      </c>
      <c r="N233" s="46">
        <v>3.85</v>
      </c>
      <c r="O233" s="160">
        <v>588300</v>
      </c>
      <c r="P233" s="162">
        <f>+O233</f>
        <v>588300</v>
      </c>
      <c r="Q233" s="445" t="s">
        <v>593</v>
      </c>
      <c r="R233" s="46">
        <v>3.85</v>
      </c>
      <c r="S233" s="160">
        <v>609500</v>
      </c>
      <c r="T233" s="162">
        <f>+S233</f>
        <v>609500</v>
      </c>
      <c r="U233" s="445" t="s">
        <v>593</v>
      </c>
      <c r="V233" s="46">
        <v>3.85</v>
      </c>
      <c r="W233" s="41">
        <v>530000</v>
      </c>
      <c r="X233" s="146">
        <f>+W233</f>
        <v>530000</v>
      </c>
      <c r="Y233" s="445" t="s">
        <v>593</v>
      </c>
      <c r="Z233" s="46">
        <v>3.85</v>
      </c>
      <c r="AA233" s="160">
        <v>572400</v>
      </c>
      <c r="AB233" s="162">
        <f>+AA233</f>
        <v>572400</v>
      </c>
      <c r="AC233" s="586">
        <v>756759.87881547096</v>
      </c>
      <c r="AD233" s="606">
        <v>3.85</v>
      </c>
      <c r="AE233" s="586">
        <v>169026.523154984</v>
      </c>
      <c r="AF233" s="570">
        <f t="shared" si="67"/>
        <v>925786.40197045496</v>
      </c>
      <c r="AG233" s="444">
        <f t="shared" si="68"/>
        <v>645197.28039409104</v>
      </c>
    </row>
    <row r="234" spans="1:33" x14ac:dyDescent="0.25">
      <c r="A234" s="16">
        <v>218</v>
      </c>
      <c r="B234" s="31" t="s">
        <v>563</v>
      </c>
      <c r="C234" s="406" t="s">
        <v>593</v>
      </c>
      <c r="D234" s="407" t="s">
        <v>593</v>
      </c>
      <c r="E234" s="406" t="s">
        <v>593</v>
      </c>
      <c r="F234" s="407" t="s">
        <v>593</v>
      </c>
      <c r="G234" s="413" t="s">
        <v>593</v>
      </c>
      <c r="H234" s="407" t="s">
        <v>593</v>
      </c>
      <c r="I234" s="416" t="s">
        <v>593</v>
      </c>
      <c r="K234" s="133">
        <v>218</v>
      </c>
      <c r="L234" s="134" t="s">
        <v>563</v>
      </c>
      <c r="M234" s="160">
        <v>544438</v>
      </c>
      <c r="N234" s="46">
        <v>1.4864864864864864</v>
      </c>
      <c r="O234" s="160">
        <v>183070</v>
      </c>
      <c r="P234" s="162">
        <f t="shared" si="71"/>
        <v>727508</v>
      </c>
      <c r="Q234" s="160">
        <v>520594</v>
      </c>
      <c r="R234" s="46">
        <v>1.4864864864864864</v>
      </c>
      <c r="S234" s="160">
        <v>191316</v>
      </c>
      <c r="T234" s="162">
        <f t="shared" si="72"/>
        <v>711910</v>
      </c>
      <c r="U234" s="41">
        <v>556360</v>
      </c>
      <c r="V234" s="46">
        <v>1.4864864864864864</v>
      </c>
      <c r="W234" s="41">
        <v>164927.69999999998</v>
      </c>
      <c r="X234" s="146">
        <f t="shared" si="73"/>
        <v>721287.7</v>
      </c>
      <c r="Y234" s="160">
        <v>580204</v>
      </c>
      <c r="Z234" s="46">
        <v>1.4864864864864864</v>
      </c>
      <c r="AA234" s="160">
        <v>183070</v>
      </c>
      <c r="AB234" s="162">
        <f t="shared" si="74"/>
        <v>763274</v>
      </c>
      <c r="AC234" s="586">
        <v>866069.63908881706</v>
      </c>
      <c r="AD234" s="606">
        <v>1.4864864864864864</v>
      </c>
      <c r="AE234" s="586">
        <v>38981.542202094701</v>
      </c>
      <c r="AF234" s="570">
        <f t="shared" si="67"/>
        <v>905051.18129091174</v>
      </c>
      <c r="AG234" s="444">
        <f t="shared" si="68"/>
        <v>765806.17625818239</v>
      </c>
    </row>
    <row r="235" spans="1:33" x14ac:dyDescent="0.25">
      <c r="A235" s="16">
        <v>219</v>
      </c>
      <c r="B235" s="31" t="s">
        <v>564</v>
      </c>
      <c r="C235" s="406" t="s">
        <v>593</v>
      </c>
      <c r="D235" s="407" t="s">
        <v>593</v>
      </c>
      <c r="E235" s="406" t="s">
        <v>593</v>
      </c>
      <c r="F235" s="407" t="s">
        <v>593</v>
      </c>
      <c r="G235" s="413" t="s">
        <v>593</v>
      </c>
      <c r="H235" s="407" t="s">
        <v>593</v>
      </c>
      <c r="I235" s="416" t="s">
        <v>593</v>
      </c>
      <c r="K235" s="133">
        <v>219</v>
      </c>
      <c r="L235" s="134" t="s">
        <v>564</v>
      </c>
      <c r="M235" s="160">
        <v>573720</v>
      </c>
      <c r="N235" s="46">
        <v>2.4900000000000002</v>
      </c>
      <c r="O235" s="160">
        <v>196721</v>
      </c>
      <c r="P235" s="162">
        <f t="shared" si="71"/>
        <v>770441</v>
      </c>
      <c r="Q235" s="160">
        <v>540936</v>
      </c>
      <c r="R235" s="46">
        <v>2.4900000000000002</v>
      </c>
      <c r="S235" s="160">
        <v>201991</v>
      </c>
      <c r="T235" s="162">
        <f t="shared" si="72"/>
        <v>742927</v>
      </c>
      <c r="U235" s="41">
        <v>590112</v>
      </c>
      <c r="V235" s="46">
        <v>2.4900000000000002</v>
      </c>
      <c r="W235" s="41">
        <v>175644</v>
      </c>
      <c r="X235" s="146">
        <f t="shared" si="73"/>
        <v>765756</v>
      </c>
      <c r="Y235" s="160">
        <v>598308</v>
      </c>
      <c r="Z235" s="46">
        <v>2.4900000000000002</v>
      </c>
      <c r="AA235" s="160">
        <v>198478</v>
      </c>
      <c r="AB235" s="162">
        <f t="shared" si="74"/>
        <v>796786</v>
      </c>
      <c r="AC235" s="586">
        <v>882886.52528471604</v>
      </c>
      <c r="AD235" s="606">
        <v>2.4900000000000002</v>
      </c>
      <c r="AE235" s="586">
        <v>179318.45750687501</v>
      </c>
      <c r="AF235" s="570">
        <f t="shared" si="67"/>
        <v>1062204.982791591</v>
      </c>
      <c r="AG235" s="444">
        <f>AVERAGE(I235,P235,T235,X235,AB235,AF235)</f>
        <v>827622.99655831815</v>
      </c>
    </row>
    <row r="236" spans="1:33" x14ac:dyDescent="0.25">
      <c r="K236" s="677"/>
      <c r="L236" s="678"/>
      <c r="M236" s="678"/>
      <c r="N236" s="678"/>
      <c r="O236" s="678"/>
      <c r="P236" s="147"/>
      <c r="Q236"/>
      <c r="R236"/>
      <c r="S236"/>
      <c r="T236" s="147"/>
      <c r="U236"/>
      <c r="V236"/>
      <c r="W236"/>
      <c r="X236" s="147"/>
      <c r="Y236"/>
      <c r="Z236"/>
      <c r="AA236"/>
      <c r="AB236" s="147"/>
      <c r="AC236"/>
      <c r="AD236"/>
      <c r="AE236"/>
      <c r="AF236" s="147"/>
    </row>
    <row r="237" spans="1:33" x14ac:dyDescent="0.25">
      <c r="K237" s="136"/>
      <c r="L237" s="137"/>
      <c r="M237" s="137"/>
      <c r="N237" s="48"/>
      <c r="O237" s="137"/>
      <c r="P237" s="276"/>
      <c r="Q237" s="137"/>
      <c r="R237" s="48"/>
      <c r="S237" s="137"/>
      <c r="T237" s="276"/>
      <c r="U237" s="137"/>
      <c r="V237" s="48"/>
      <c r="W237" s="137"/>
      <c r="X237" s="276"/>
      <c r="Y237" s="137"/>
      <c r="Z237" s="48"/>
      <c r="AA237" s="137"/>
      <c r="AB237" s="276"/>
      <c r="AC237" s="137"/>
      <c r="AD237" s="48"/>
      <c r="AE237" s="137"/>
      <c r="AF237" s="276"/>
    </row>
    <row r="238" spans="1:33" x14ac:dyDescent="0.25">
      <c r="K238" s="138"/>
      <c r="L238" s="139"/>
      <c r="M238" s="139"/>
      <c r="N238" s="50"/>
      <c r="O238" s="139"/>
      <c r="P238" s="277"/>
      <c r="Q238" s="139"/>
      <c r="R238" s="50"/>
      <c r="S238" s="139"/>
      <c r="T238" s="277"/>
      <c r="U238" s="139"/>
      <c r="V238" s="50"/>
      <c r="W238" s="139"/>
      <c r="X238" s="277"/>
      <c r="Y238" s="139"/>
      <c r="Z238" s="50"/>
      <c r="AA238" s="139"/>
      <c r="AB238" s="277"/>
      <c r="AC238" s="139"/>
      <c r="AD238" s="50"/>
      <c r="AE238" s="139"/>
      <c r="AF238" s="277"/>
    </row>
    <row r="239" spans="1:33" x14ac:dyDescent="0.25">
      <c r="K239" s="138"/>
      <c r="L239" s="139"/>
      <c r="M239" s="139"/>
      <c r="N239" s="50"/>
      <c r="O239" s="139"/>
      <c r="P239" s="277"/>
      <c r="Q239" s="139"/>
      <c r="R239" s="50"/>
      <c r="S239" s="139"/>
      <c r="T239" s="277"/>
      <c r="U239" s="139"/>
      <c r="V239" s="50"/>
      <c r="W239" s="139"/>
      <c r="X239" s="277"/>
      <c r="Y239" s="139"/>
      <c r="Z239" s="50"/>
      <c r="AA239" s="139"/>
      <c r="AB239" s="277"/>
      <c r="AC239" s="139"/>
      <c r="AD239" s="50"/>
      <c r="AE239" s="139"/>
      <c r="AF239" s="277"/>
    </row>
    <row r="240" spans="1:33" x14ac:dyDescent="0.25">
      <c r="K240" s="138"/>
      <c r="L240" s="139"/>
      <c r="M240" s="139"/>
      <c r="N240" s="50"/>
      <c r="O240" s="139"/>
      <c r="P240" s="277"/>
      <c r="Q240" s="139"/>
      <c r="R240" s="50"/>
      <c r="S240" s="139"/>
      <c r="T240" s="277"/>
      <c r="U240" s="139"/>
      <c r="V240" s="50"/>
      <c r="W240" s="139"/>
      <c r="X240" s="277"/>
      <c r="Y240" s="139"/>
      <c r="Z240" s="50"/>
      <c r="AA240" s="139"/>
      <c r="AB240" s="277"/>
      <c r="AC240" s="139"/>
      <c r="AD240" s="50"/>
      <c r="AE240" s="139"/>
      <c r="AF240" s="277"/>
    </row>
    <row r="241" spans="11:32" x14ac:dyDescent="0.25">
      <c r="K241" s="138"/>
      <c r="L241" s="139"/>
      <c r="M241" s="139"/>
      <c r="N241" s="50"/>
      <c r="O241" s="139"/>
      <c r="P241" s="277"/>
      <c r="Q241" s="139"/>
      <c r="R241" s="50"/>
      <c r="S241" s="139"/>
      <c r="T241" s="277"/>
      <c r="U241" s="139"/>
      <c r="V241" s="50"/>
      <c r="W241" s="139"/>
      <c r="X241" s="277"/>
      <c r="Y241" s="139"/>
      <c r="Z241" s="50"/>
      <c r="AA241" s="139"/>
      <c r="AB241" s="277"/>
      <c r="AC241" s="139"/>
      <c r="AD241" s="50"/>
      <c r="AE241" s="139"/>
      <c r="AF241" s="277"/>
    </row>
    <row r="242" spans="11:32" x14ac:dyDescent="0.25">
      <c r="K242" s="138"/>
      <c r="L242" s="139"/>
      <c r="M242" s="139"/>
      <c r="N242" s="50"/>
      <c r="O242" s="139"/>
      <c r="P242" s="277"/>
      <c r="Q242" s="139"/>
      <c r="R242" s="50"/>
      <c r="S242" s="139"/>
      <c r="T242" s="277"/>
      <c r="U242" s="139"/>
      <c r="V242" s="50"/>
      <c r="W242" s="139"/>
      <c r="X242" s="277"/>
      <c r="Y242" s="139"/>
      <c r="Z242" s="50"/>
      <c r="AA242" s="139"/>
      <c r="AB242" s="277"/>
      <c r="AC242" s="139"/>
      <c r="AD242" s="50"/>
      <c r="AE242" s="139"/>
      <c r="AF242" s="277"/>
    </row>
    <row r="243" spans="11:32" x14ac:dyDescent="0.25">
      <c r="K243" s="138"/>
      <c r="L243" s="139"/>
      <c r="M243" s="139"/>
      <c r="N243" s="50"/>
      <c r="O243" s="139"/>
      <c r="P243" s="277"/>
      <c r="Q243" s="139"/>
      <c r="R243" s="50"/>
      <c r="S243" s="139"/>
      <c r="T243" s="277"/>
      <c r="U243" s="139"/>
      <c r="V243" s="50"/>
      <c r="W243" s="139"/>
      <c r="X243" s="277"/>
      <c r="Y243" s="139"/>
      <c r="Z243" s="50"/>
      <c r="AA243" s="139"/>
      <c r="AB243" s="277"/>
      <c r="AC243" s="139"/>
      <c r="AD243" s="50"/>
      <c r="AE243" s="139"/>
      <c r="AF243" s="277"/>
    </row>
    <row r="244" spans="11:32" x14ac:dyDescent="0.25">
      <c r="K244" s="138"/>
      <c r="L244" s="139"/>
      <c r="M244" s="139"/>
      <c r="N244" s="50"/>
      <c r="O244" s="139"/>
      <c r="P244" s="277"/>
      <c r="Q244" s="139"/>
      <c r="R244" s="50"/>
      <c r="S244" s="139"/>
      <c r="T244" s="277"/>
      <c r="U244" s="139"/>
      <c r="V244" s="50"/>
      <c r="W244" s="139"/>
      <c r="X244" s="277"/>
      <c r="Y244" s="139"/>
      <c r="Z244" s="50"/>
      <c r="AA244" s="139"/>
      <c r="AB244" s="277"/>
      <c r="AC244" s="139"/>
      <c r="AD244" s="50"/>
      <c r="AE244" s="139"/>
      <c r="AF244" s="277"/>
    </row>
    <row r="245" spans="11:32" x14ac:dyDescent="0.25">
      <c r="K245" s="138"/>
      <c r="L245" s="139"/>
      <c r="M245" s="139"/>
      <c r="N245" s="50"/>
      <c r="O245" s="139"/>
      <c r="P245" s="277"/>
      <c r="Q245" s="139"/>
      <c r="R245" s="50"/>
      <c r="S245" s="139"/>
      <c r="T245" s="277"/>
      <c r="U245" s="139"/>
      <c r="V245" s="50"/>
      <c r="W245" s="139"/>
      <c r="X245" s="277"/>
      <c r="Y245" s="139"/>
      <c r="Z245" s="50"/>
      <c r="AA245" s="139"/>
      <c r="AB245" s="277"/>
      <c r="AC245" s="139"/>
      <c r="AD245" s="50"/>
      <c r="AE245" s="139"/>
      <c r="AF245" s="277"/>
    </row>
    <row r="246" spans="11:32" x14ac:dyDescent="0.25">
      <c r="K246" s="138"/>
      <c r="L246" s="139"/>
      <c r="M246" s="139"/>
      <c r="N246" s="50"/>
      <c r="O246" s="139"/>
      <c r="P246" s="277"/>
      <c r="Q246" s="139"/>
      <c r="R246" s="50"/>
      <c r="S246" s="139"/>
      <c r="T246" s="277"/>
      <c r="U246" s="139"/>
      <c r="V246" s="50"/>
      <c r="W246" s="139"/>
      <c r="X246" s="277"/>
      <c r="Y246" s="139"/>
      <c r="Z246" s="50"/>
      <c r="AA246" s="139"/>
      <c r="AB246" s="277"/>
      <c r="AC246" s="139"/>
      <c r="AD246" s="50"/>
      <c r="AE246" s="139"/>
      <c r="AF246" s="277"/>
    </row>
    <row r="247" spans="11:32" x14ac:dyDescent="0.25">
      <c r="K247" s="138"/>
      <c r="L247" s="139"/>
      <c r="M247" s="139"/>
      <c r="N247" s="50"/>
      <c r="O247" s="139"/>
      <c r="P247" s="277"/>
      <c r="Q247" s="139"/>
      <c r="R247" s="50"/>
      <c r="S247" s="139"/>
      <c r="T247" s="277"/>
      <c r="U247" s="139"/>
      <c r="V247" s="50"/>
      <c r="W247" s="139"/>
      <c r="X247" s="277"/>
      <c r="Y247" s="139"/>
      <c r="Z247" s="50"/>
      <c r="AA247" s="139"/>
      <c r="AB247" s="277"/>
      <c r="AC247" s="139"/>
      <c r="AD247" s="50"/>
      <c r="AE247" s="139"/>
      <c r="AF247" s="277"/>
    </row>
    <row r="248" spans="11:32" x14ac:dyDescent="0.25">
      <c r="K248" s="140"/>
      <c r="L248" s="141"/>
      <c r="M248" s="141"/>
      <c r="N248" s="52"/>
      <c r="O248" s="141"/>
      <c r="P248" s="278"/>
      <c r="Q248" s="141"/>
      <c r="R248" s="52"/>
      <c r="S248" s="141"/>
      <c r="T248" s="278"/>
      <c r="U248" s="141"/>
      <c r="V248" s="52"/>
      <c r="W248" s="141"/>
      <c r="X248" s="278"/>
      <c r="Y248" s="141"/>
      <c r="Z248" s="52"/>
      <c r="AA248" s="141"/>
      <c r="AB248" s="278"/>
      <c r="AC248" s="141"/>
      <c r="AD248" s="52"/>
      <c r="AE248" s="141"/>
      <c r="AF248" s="278"/>
    </row>
  </sheetData>
  <mergeCells count="49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236:O236"/>
    <mergeCell ref="Q1:T1"/>
    <mergeCell ref="Q2:Q3"/>
    <mergeCell ref="R2:R3"/>
    <mergeCell ref="S2:S3"/>
    <mergeCell ref="T2:T3"/>
    <mergeCell ref="A108:B108"/>
    <mergeCell ref="A119:B119"/>
    <mergeCell ref="K1:K3"/>
    <mergeCell ref="L1:L3"/>
    <mergeCell ref="M1:P1"/>
    <mergeCell ref="M2:M3"/>
    <mergeCell ref="N2:N3"/>
    <mergeCell ref="O2:O3"/>
    <mergeCell ref="P2:P3"/>
    <mergeCell ref="K4:P4"/>
    <mergeCell ref="A46:B46"/>
    <mergeCell ref="A55:B55"/>
    <mergeCell ref="A73:B73"/>
    <mergeCell ref="A77:B77"/>
    <mergeCell ref="A81:B81"/>
    <mergeCell ref="A1:A3"/>
    <mergeCell ref="B1:B3"/>
    <mergeCell ref="C1:I1"/>
    <mergeCell ref="C2:D2"/>
    <mergeCell ref="E2:F2"/>
    <mergeCell ref="G2:H2"/>
    <mergeCell ref="I2:I3"/>
    <mergeCell ref="A4:F4"/>
    <mergeCell ref="A5:B5"/>
    <mergeCell ref="A14:B14"/>
    <mergeCell ref="A25:B25"/>
    <mergeCell ref="A32:B32"/>
  </mergeCells>
  <conditionalFormatting sqref="A55">
    <cfRule type="duplicateValues" dxfId="101" priority="10"/>
  </conditionalFormatting>
  <conditionalFormatting sqref="B1">
    <cfRule type="duplicateValues" dxfId="100" priority="11"/>
  </conditionalFormatting>
  <conditionalFormatting sqref="B6:B13 B15:B24 B26:B31 A32 A25 A14 A4:A5 B34:B45 B47:B54 B56:B72 B74:B76 B78:B80 B82:B107 B109:B118 B120:B137 A119 A108 A81 A77 A73 A46 B139:B179">
    <cfRule type="duplicateValues" dxfId="99" priority="14"/>
  </conditionalFormatting>
  <conditionalFormatting sqref="B33">
    <cfRule type="duplicateValues" dxfId="98" priority="12"/>
  </conditionalFormatting>
  <conditionalFormatting sqref="B138">
    <cfRule type="duplicateValues" dxfId="97" priority="13"/>
  </conditionalFormatting>
  <conditionalFormatting sqref="B211:B212">
    <cfRule type="duplicateValues" dxfId="96" priority="9"/>
  </conditionalFormatting>
  <conditionalFormatting sqref="B234:B235">
    <cfRule type="duplicateValues" dxfId="95" priority="8"/>
  </conditionalFormatting>
  <conditionalFormatting sqref="K55">
    <cfRule type="duplicateValues" dxfId="94" priority="3"/>
  </conditionalFormatting>
  <conditionalFormatting sqref="L1">
    <cfRule type="duplicateValues" dxfId="93" priority="4"/>
  </conditionalFormatting>
  <conditionalFormatting sqref="L6:L13 L15:L24 L26:L31 K32 K25 K14 K4:K5 L34:L45 L47:L54 L56:L72 L74:L76 L78:L80 L82:L107 L109:L118 L120:L137 K119 K108 K81 K77 K73 K46 L139:L179">
    <cfRule type="duplicateValues" dxfId="92" priority="7"/>
  </conditionalFormatting>
  <conditionalFormatting sqref="L33">
    <cfRule type="duplicateValues" dxfId="91" priority="5"/>
  </conditionalFormatting>
  <conditionalFormatting sqref="L138">
    <cfRule type="duplicateValues" dxfId="90" priority="6"/>
  </conditionalFormatting>
  <conditionalFormatting sqref="L211:L212">
    <cfRule type="duplicateValues" dxfId="89" priority="2"/>
  </conditionalFormatting>
  <conditionalFormatting sqref="L234:L235">
    <cfRule type="duplicateValues" dxfId="88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K244"/>
  <sheetViews>
    <sheetView topLeftCell="O169" zoomScale="80" zoomScaleNormal="80" workbookViewId="0">
      <selection activeCell="R199" sqref="R199"/>
    </sheetView>
  </sheetViews>
  <sheetFormatPr baseColWidth="10" defaultRowHeight="12.75" x14ac:dyDescent="0.2"/>
  <cols>
    <col min="1" max="1" width="4.85546875" style="3" bestFit="1" customWidth="1"/>
    <col min="2" max="2" width="51.85546875" style="3" bestFit="1" customWidth="1"/>
    <col min="3" max="3" width="14.42578125" style="4" customWidth="1"/>
    <col min="4" max="4" width="13.140625" style="236" customWidth="1"/>
    <col min="5" max="5" width="13.85546875" style="5" customWidth="1"/>
    <col min="6" max="6" width="13" style="236" bestFit="1" customWidth="1"/>
    <col min="7" max="7" width="11.42578125" style="3"/>
    <col min="8" max="8" width="11.42578125" style="1"/>
    <col min="9" max="9" width="15.140625" style="378" customWidth="1"/>
    <col min="10" max="10" width="11.42578125" style="3"/>
    <col min="11" max="11" width="7.28515625" style="142" customWidth="1"/>
    <col min="12" max="12" width="51.85546875" style="142" bestFit="1" customWidth="1"/>
    <col min="13" max="13" width="16.42578125" style="58" customWidth="1"/>
    <col min="14" max="14" width="16.42578125" style="53" customWidth="1"/>
    <col min="15" max="15" width="16.42578125" style="61" customWidth="1"/>
    <col min="16" max="16" width="16.42578125" style="362" customWidth="1"/>
    <col min="17" max="17" width="16.42578125" style="58" customWidth="1"/>
    <col min="18" max="18" width="16.42578125" style="53" customWidth="1"/>
    <col min="19" max="19" width="16.42578125" style="61" customWidth="1"/>
    <col min="20" max="20" width="16.42578125" style="362" customWidth="1"/>
    <col min="21" max="21" width="16.42578125" style="58" customWidth="1"/>
    <col min="22" max="22" width="16.42578125" style="53" customWidth="1"/>
    <col min="23" max="23" width="16.42578125" style="61" customWidth="1"/>
    <col min="24" max="24" width="16.42578125" style="362" customWidth="1"/>
    <col min="25" max="25" width="16.42578125" style="58" customWidth="1"/>
    <col min="26" max="26" width="16.42578125" style="53" customWidth="1"/>
    <col min="27" max="27" width="16.42578125" style="61" customWidth="1"/>
    <col min="28" max="28" width="16.42578125" style="362" customWidth="1"/>
    <col min="29" max="29" width="16.42578125" style="58" customWidth="1"/>
    <col min="30" max="30" width="16.42578125" style="53" customWidth="1"/>
    <col min="31" max="31" width="16.42578125" style="61" customWidth="1"/>
    <col min="32" max="32" width="16.42578125" style="362" customWidth="1"/>
    <col min="33" max="33" width="16.42578125" style="14" customWidth="1"/>
    <col min="34" max="36" width="11.42578125" style="1"/>
    <col min="37" max="37" width="11.42578125" style="14"/>
    <col min="38" max="16384" width="11.42578125" style="1"/>
  </cols>
  <sheetData>
    <row r="1" spans="1:37" ht="12" customHeight="1" x14ac:dyDescent="0.2">
      <c r="A1" s="669" t="s">
        <v>0</v>
      </c>
      <c r="B1" s="669" t="s">
        <v>1</v>
      </c>
      <c r="C1" s="672" t="s">
        <v>590</v>
      </c>
      <c r="D1" s="672"/>
      <c r="E1" s="672"/>
      <c r="F1" s="672"/>
      <c r="G1" s="672"/>
      <c r="H1" s="672"/>
      <c r="I1" s="672"/>
      <c r="K1" s="687" t="s">
        <v>0</v>
      </c>
      <c r="L1" s="687" t="s">
        <v>1</v>
      </c>
      <c r="M1" s="679" t="s">
        <v>597</v>
      </c>
      <c r="N1" s="680"/>
      <c r="O1" s="680"/>
      <c r="P1" s="680"/>
      <c r="Q1" s="679" t="s">
        <v>598</v>
      </c>
      <c r="R1" s="680"/>
      <c r="S1" s="680"/>
      <c r="T1" s="680"/>
      <c r="U1" s="690" t="s">
        <v>319</v>
      </c>
      <c r="V1" s="691"/>
      <c r="W1" s="691"/>
      <c r="X1" s="692"/>
      <c r="Y1" s="693" t="s">
        <v>599</v>
      </c>
      <c r="Z1" s="694"/>
      <c r="AA1" s="695"/>
      <c r="AB1" s="695"/>
      <c r="AC1" s="696" t="s">
        <v>609</v>
      </c>
      <c r="AD1" s="697"/>
      <c r="AE1" s="697"/>
      <c r="AF1" s="697"/>
      <c r="AG1" s="676" t="s">
        <v>600</v>
      </c>
    </row>
    <row r="2" spans="1:37" ht="11.25" customHeight="1" x14ac:dyDescent="0.2">
      <c r="A2" s="670"/>
      <c r="B2" s="670"/>
      <c r="C2" s="673">
        <v>2023</v>
      </c>
      <c r="D2" s="674"/>
      <c r="E2" s="673">
        <v>2024</v>
      </c>
      <c r="F2" s="674"/>
      <c r="G2" s="675">
        <v>2025</v>
      </c>
      <c r="H2" s="675"/>
      <c r="I2" s="676" t="s">
        <v>591</v>
      </c>
      <c r="K2" s="688"/>
      <c r="L2" s="688"/>
      <c r="M2" s="681" t="s">
        <v>350</v>
      </c>
      <c r="N2" s="683" t="s">
        <v>2</v>
      </c>
      <c r="O2" s="681" t="s">
        <v>351</v>
      </c>
      <c r="P2" s="685" t="s">
        <v>263</v>
      </c>
      <c r="Q2" s="681" t="s">
        <v>350</v>
      </c>
      <c r="R2" s="683" t="s">
        <v>2</v>
      </c>
      <c r="S2" s="681" t="s">
        <v>351</v>
      </c>
      <c r="T2" s="685" t="s">
        <v>263</v>
      </c>
      <c r="U2" s="681" t="s">
        <v>350</v>
      </c>
      <c r="V2" s="683" t="s">
        <v>2</v>
      </c>
      <c r="W2" s="681" t="s">
        <v>351</v>
      </c>
      <c r="X2" s="685" t="s">
        <v>263</v>
      </c>
      <c r="Y2" s="681" t="s">
        <v>350</v>
      </c>
      <c r="Z2" s="683" t="s">
        <v>2</v>
      </c>
      <c r="AA2" s="681" t="s">
        <v>351</v>
      </c>
      <c r="AB2" s="685" t="s">
        <v>263</v>
      </c>
      <c r="AC2" s="681" t="s">
        <v>350</v>
      </c>
      <c r="AD2" s="683" t="s">
        <v>2</v>
      </c>
      <c r="AE2" s="681" t="s">
        <v>351</v>
      </c>
      <c r="AF2" s="685" t="s">
        <v>263</v>
      </c>
      <c r="AG2" s="676"/>
    </row>
    <row r="3" spans="1:37" ht="76.5" x14ac:dyDescent="0.2">
      <c r="A3" s="671"/>
      <c r="B3" s="671"/>
      <c r="C3" s="256" t="s">
        <v>592</v>
      </c>
      <c r="D3" s="257" t="s">
        <v>594</v>
      </c>
      <c r="E3" s="256" t="s">
        <v>592</v>
      </c>
      <c r="F3" s="258" t="s">
        <v>595</v>
      </c>
      <c r="G3" s="318" t="s">
        <v>592</v>
      </c>
      <c r="H3" s="185" t="s">
        <v>596</v>
      </c>
      <c r="I3" s="676"/>
      <c r="K3" s="689"/>
      <c r="L3" s="689"/>
      <c r="M3" s="682"/>
      <c r="N3" s="684"/>
      <c r="O3" s="682"/>
      <c r="P3" s="686"/>
      <c r="Q3" s="682"/>
      <c r="R3" s="684"/>
      <c r="S3" s="682"/>
      <c r="T3" s="686"/>
      <c r="U3" s="682"/>
      <c r="V3" s="684"/>
      <c r="W3" s="682"/>
      <c r="X3" s="686"/>
      <c r="Y3" s="682"/>
      <c r="Z3" s="684"/>
      <c r="AA3" s="682"/>
      <c r="AB3" s="686"/>
      <c r="AC3" s="682"/>
      <c r="AD3" s="684"/>
      <c r="AE3" s="682"/>
      <c r="AF3" s="686"/>
      <c r="AG3" s="676"/>
    </row>
    <row r="4" spans="1:37" ht="15" customHeight="1" x14ac:dyDescent="0.2">
      <c r="A4" s="667" t="s">
        <v>389</v>
      </c>
      <c r="B4" s="667"/>
      <c r="C4" s="667"/>
      <c r="D4" s="667"/>
      <c r="E4" s="667"/>
      <c r="F4" s="667"/>
      <c r="K4" s="429" t="s">
        <v>389</v>
      </c>
      <c r="L4" s="430"/>
      <c r="M4" s="431"/>
      <c r="N4" s="430"/>
      <c r="O4" s="432"/>
      <c r="P4" s="436"/>
      <c r="Q4" s="431"/>
      <c r="R4" s="430"/>
      <c r="S4" s="432"/>
      <c r="T4" s="436"/>
      <c r="U4" s="431"/>
      <c r="V4" s="430"/>
      <c r="W4" s="432"/>
      <c r="X4" s="436"/>
      <c r="Y4" s="431"/>
      <c r="Z4" s="430"/>
      <c r="AA4" s="431"/>
      <c r="AB4" s="431"/>
      <c r="AC4" s="431"/>
      <c r="AD4" s="430"/>
      <c r="AE4" s="432"/>
      <c r="AF4" s="432"/>
      <c r="AG4" s="432"/>
    </row>
    <row r="5" spans="1:37" s="240" customFormat="1" x14ac:dyDescent="0.2">
      <c r="A5" s="668" t="s">
        <v>3</v>
      </c>
      <c r="B5" s="668"/>
      <c r="C5" s="668"/>
      <c r="D5" s="668"/>
      <c r="E5" s="668"/>
      <c r="F5" s="668"/>
      <c r="G5" s="111"/>
      <c r="I5" s="111"/>
      <c r="J5" s="111"/>
      <c r="K5" s="203" t="s">
        <v>3</v>
      </c>
      <c r="L5" s="204"/>
      <c r="M5" s="433"/>
      <c r="N5" s="204"/>
      <c r="O5" s="280"/>
      <c r="P5" s="281"/>
      <c r="Q5" s="433"/>
      <c r="R5" s="204"/>
      <c r="S5" s="280"/>
      <c r="T5" s="281"/>
      <c r="U5" s="433"/>
      <c r="V5" s="204"/>
      <c r="W5" s="280"/>
      <c r="X5" s="281"/>
      <c r="Y5" s="433"/>
      <c r="Z5" s="204"/>
      <c r="AA5" s="280"/>
      <c r="AB5" s="281"/>
      <c r="AC5" s="433"/>
      <c r="AD5" s="204"/>
      <c r="AE5" s="280"/>
      <c r="AF5" s="281"/>
      <c r="AG5" s="441"/>
      <c r="AK5" s="241"/>
    </row>
    <row r="6" spans="1:37" x14ac:dyDescent="0.2">
      <c r="A6" s="7">
        <v>1</v>
      </c>
      <c r="B6" s="13" t="s">
        <v>4</v>
      </c>
      <c r="C6" s="230">
        <v>53900</v>
      </c>
      <c r="D6" s="368">
        <f>C6*9.28%+C6</f>
        <v>58901.919999999998</v>
      </c>
      <c r="E6" s="115">
        <v>69160</v>
      </c>
      <c r="F6" s="190">
        <f>+E6*5.2%+E6</f>
        <v>72756.320000000007</v>
      </c>
      <c r="G6" s="271">
        <v>66935.814400000003</v>
      </c>
      <c r="H6" s="243">
        <f>G6*5.1%+G6</f>
        <v>70349.540934400007</v>
      </c>
      <c r="I6" s="158">
        <f>AVERAGE(D6,F6,H6)</f>
        <v>67335.926978133328</v>
      </c>
      <c r="K6" s="120">
        <v>1</v>
      </c>
      <c r="L6" s="131" t="s">
        <v>4</v>
      </c>
      <c r="M6" s="55">
        <v>389200</v>
      </c>
      <c r="N6" s="40">
        <v>0.84615384615384615</v>
      </c>
      <c r="O6" s="59">
        <v>25688</v>
      </c>
      <c r="P6" s="162">
        <f>+M6+O6</f>
        <v>414888</v>
      </c>
      <c r="Q6" s="55">
        <v>352800</v>
      </c>
      <c r="R6" s="40">
        <v>0.84615384615384615</v>
      </c>
      <c r="S6" s="59">
        <v>26376</v>
      </c>
      <c r="T6" s="162">
        <f>+Q6+S6</f>
        <v>379176</v>
      </c>
      <c r="U6" s="122">
        <v>397600</v>
      </c>
      <c r="V6" s="40">
        <v>0.84615384615384615</v>
      </c>
      <c r="W6" s="41">
        <v>22935.814400000003</v>
      </c>
      <c r="X6" s="146">
        <f>+U6+W6</f>
        <v>420535.81440000003</v>
      </c>
      <c r="Y6" s="55">
        <v>414400</v>
      </c>
      <c r="Z6" s="40">
        <v>0.84615384615384615</v>
      </c>
      <c r="AA6" s="59">
        <v>25229</v>
      </c>
      <c r="AB6" s="59">
        <f>+Y6+AA6</f>
        <v>439629</v>
      </c>
      <c r="AC6" s="571">
        <v>885106.35426257504</v>
      </c>
      <c r="AD6" s="563">
        <v>0.84615384615384603</v>
      </c>
      <c r="AE6" s="570">
        <v>989629.52421798196</v>
      </c>
      <c r="AF6" s="570">
        <f t="shared" ref="AF6:AF13" si="0">IF(AND(AC6="",AE6=""),"",SUM(AC6,AE6))</f>
        <v>1874735.8784805569</v>
      </c>
      <c r="AG6" s="404">
        <f>AVERAGE(I6,P6,T6,X6,AB6,AF6)</f>
        <v>599383.43664311513</v>
      </c>
    </row>
    <row r="7" spans="1:37" x14ac:dyDescent="0.2">
      <c r="A7" s="7">
        <v>2</v>
      </c>
      <c r="B7" s="13" t="s">
        <v>194</v>
      </c>
      <c r="C7" s="230">
        <v>487060</v>
      </c>
      <c r="D7" s="368">
        <f t="shared" ref="D7:D13" si="1">C7*9.28%+C7</f>
        <v>532259.16799999995</v>
      </c>
      <c r="E7" s="115">
        <v>624720</v>
      </c>
      <c r="F7" s="190">
        <f t="shared" ref="F7:F13" si="2">+E7*5.2%+E7</f>
        <v>657205.43999999994</v>
      </c>
      <c r="G7" s="271">
        <v>604629.0048</v>
      </c>
      <c r="H7" s="243">
        <f t="shared" ref="H7:H70" si="3">G7*5.1%+G7</f>
        <v>635465.08404480002</v>
      </c>
      <c r="I7" s="158">
        <f t="shared" ref="I7:I70" si="4">AVERAGE(D7,F7,H7)</f>
        <v>608309.89734826668</v>
      </c>
      <c r="K7" s="120">
        <v>2</v>
      </c>
      <c r="L7" s="131" t="s">
        <v>194</v>
      </c>
      <c r="M7" s="55">
        <v>2493400</v>
      </c>
      <c r="N7" s="40">
        <v>2.6153846153846154</v>
      </c>
      <c r="O7" s="59">
        <v>237024</v>
      </c>
      <c r="P7" s="162">
        <f t="shared" ref="P7:P70" si="5">+M7+O7</f>
        <v>2730424</v>
      </c>
      <c r="Q7" s="55">
        <v>2366000</v>
      </c>
      <c r="R7" s="40">
        <v>2.6153846153846154</v>
      </c>
      <c r="S7" s="59">
        <v>245490</v>
      </c>
      <c r="T7" s="162">
        <f t="shared" ref="T7:T70" si="6">+Q7+S7</f>
        <v>2611490</v>
      </c>
      <c r="U7" s="122">
        <v>2511600</v>
      </c>
      <c r="V7" s="40">
        <v>2.6153846153846154</v>
      </c>
      <c r="W7" s="41">
        <v>211629.0048</v>
      </c>
      <c r="X7" s="146">
        <f t="shared" ref="X7:X70" si="7">+U7+W7</f>
        <v>2723229.0048000002</v>
      </c>
      <c r="Y7" s="55">
        <v>2711800</v>
      </c>
      <c r="Z7" s="40">
        <v>2.6153846153846154</v>
      </c>
      <c r="AA7" s="59">
        <v>237024</v>
      </c>
      <c r="AB7" s="59">
        <f t="shared" ref="AB7:AB70" si="8">+Y7+AA7</f>
        <v>2948824</v>
      </c>
      <c r="AC7" s="571">
        <v>3940095.5343820401</v>
      </c>
      <c r="AD7" s="563">
        <v>2.6153846153846199</v>
      </c>
      <c r="AE7" s="570">
        <v>84085.1036549446</v>
      </c>
      <c r="AF7" s="570">
        <f t="shared" si="0"/>
        <v>4024180.638036985</v>
      </c>
      <c r="AG7" s="404">
        <f t="shared" ref="AG7:AG69" si="9">AVERAGE(I7,P7,T7,X7,AB7,AF7)</f>
        <v>2607742.9233642085</v>
      </c>
    </row>
    <row r="8" spans="1:37" x14ac:dyDescent="0.2">
      <c r="A8" s="7">
        <v>3</v>
      </c>
      <c r="B8" s="13" t="s">
        <v>196</v>
      </c>
      <c r="C8" s="230">
        <v>94080</v>
      </c>
      <c r="D8" s="368">
        <f t="shared" si="1"/>
        <v>102810.624</v>
      </c>
      <c r="E8" s="115">
        <v>120650</v>
      </c>
      <c r="F8" s="190">
        <f t="shared" si="2"/>
        <v>126923.8</v>
      </c>
      <c r="G8" s="271">
        <v>20608</v>
      </c>
      <c r="H8" s="243">
        <f t="shared" si="3"/>
        <v>21659.008000000002</v>
      </c>
      <c r="I8" s="158">
        <f t="shared" si="4"/>
        <v>83797.810666666672</v>
      </c>
      <c r="K8" s="120">
        <v>3</v>
      </c>
      <c r="L8" s="131" t="s">
        <v>196</v>
      </c>
      <c r="M8" s="439" t="s">
        <v>593</v>
      </c>
      <c r="N8" s="40">
        <v>2.1794871794871793</v>
      </c>
      <c r="O8" s="59">
        <v>22875</v>
      </c>
      <c r="P8" s="162">
        <f>+O8</f>
        <v>22875</v>
      </c>
      <c r="Q8" s="439" t="s">
        <v>593</v>
      </c>
      <c r="R8" s="40">
        <v>2.1794871794871793</v>
      </c>
      <c r="S8" s="59">
        <v>23493</v>
      </c>
      <c r="T8" s="162">
        <f>+S8</f>
        <v>23493</v>
      </c>
      <c r="U8" s="439" t="s">
        <v>593</v>
      </c>
      <c r="V8" s="40">
        <v>2.1794871794871793</v>
      </c>
      <c r="W8" s="41">
        <v>20608</v>
      </c>
      <c r="X8" s="146">
        <f>+W8</f>
        <v>20608</v>
      </c>
      <c r="Y8" s="439" t="s">
        <v>593</v>
      </c>
      <c r="Z8" s="40">
        <v>2.1794871794871793</v>
      </c>
      <c r="AA8" s="59">
        <v>22669</v>
      </c>
      <c r="AB8" s="59">
        <f>+AA8</f>
        <v>22669</v>
      </c>
      <c r="AC8" s="571">
        <v>3561009.2857540799</v>
      </c>
      <c r="AD8" s="563">
        <v>2.1794871794871802</v>
      </c>
      <c r="AE8" s="570">
        <v>3606859.85329175</v>
      </c>
      <c r="AF8" s="570">
        <f t="shared" si="0"/>
        <v>7167869.1390458299</v>
      </c>
      <c r="AG8" s="404">
        <f t="shared" si="9"/>
        <v>1223551.9916187495</v>
      </c>
    </row>
    <row r="9" spans="1:37" x14ac:dyDescent="0.2">
      <c r="A9" s="7">
        <v>4</v>
      </c>
      <c r="B9" s="13" t="s">
        <v>195</v>
      </c>
      <c r="C9" s="230">
        <v>2077600</v>
      </c>
      <c r="D9" s="368">
        <f t="shared" si="1"/>
        <v>2270401.2799999998</v>
      </c>
      <c r="E9" s="115">
        <v>2664560</v>
      </c>
      <c r="F9" s="190">
        <f t="shared" si="2"/>
        <v>2803117.12</v>
      </c>
      <c r="G9" s="271">
        <v>2578867.7504000003</v>
      </c>
      <c r="H9" s="243">
        <f t="shared" si="3"/>
        <v>2710390.0056704003</v>
      </c>
      <c r="I9" s="158">
        <f t="shared" si="4"/>
        <v>2594636.1352234669</v>
      </c>
      <c r="K9" s="120">
        <v>4</v>
      </c>
      <c r="L9" s="131" t="s">
        <v>195</v>
      </c>
      <c r="M9" s="55">
        <v>3761856</v>
      </c>
      <c r="N9" s="40">
        <v>1.6923076923076923</v>
      </c>
      <c r="O9" s="59">
        <v>993155</v>
      </c>
      <c r="P9" s="162">
        <f t="shared" si="5"/>
        <v>4755011</v>
      </c>
      <c r="Q9" s="55">
        <v>3265500</v>
      </c>
      <c r="R9" s="40">
        <v>1.6923076923076923</v>
      </c>
      <c r="S9" s="59">
        <v>1029269</v>
      </c>
      <c r="T9" s="162">
        <f t="shared" si="6"/>
        <v>4294769</v>
      </c>
      <c r="U9" s="123">
        <v>3683484</v>
      </c>
      <c r="V9" s="40">
        <v>1.6923076923076923</v>
      </c>
      <c r="W9" s="41">
        <v>902867.75040000025</v>
      </c>
      <c r="X9" s="146">
        <f t="shared" si="7"/>
        <v>4586351.7504000003</v>
      </c>
      <c r="Y9" s="55">
        <v>3892476</v>
      </c>
      <c r="Z9" s="40">
        <v>1.6923076923076923</v>
      </c>
      <c r="AA9" s="59">
        <v>993155</v>
      </c>
      <c r="AB9" s="59">
        <f t="shared" si="8"/>
        <v>4885631</v>
      </c>
      <c r="AC9" s="439" t="s">
        <v>593</v>
      </c>
      <c r="AD9" s="563">
        <v>1.6923076923076901</v>
      </c>
      <c r="AE9" s="570">
        <v>4010012.0750792199</v>
      </c>
      <c r="AF9" s="570">
        <f>IF(AND(AC9="",AE9=""),"",SUM(AC9,AE9))</f>
        <v>4010012.0750792199</v>
      </c>
      <c r="AG9" s="404">
        <f t="shared" si="9"/>
        <v>4187735.1601171144</v>
      </c>
    </row>
    <row r="10" spans="1:37" x14ac:dyDescent="0.2">
      <c r="A10" s="7">
        <v>5</v>
      </c>
      <c r="B10" s="10" t="s">
        <v>197</v>
      </c>
      <c r="C10" s="230">
        <v>80360</v>
      </c>
      <c r="D10" s="368">
        <f t="shared" si="1"/>
        <v>87817.407999999996</v>
      </c>
      <c r="E10" s="115">
        <v>103075</v>
      </c>
      <c r="F10" s="190">
        <f t="shared" si="2"/>
        <v>108434.9</v>
      </c>
      <c r="G10" s="271">
        <v>99760.107999999993</v>
      </c>
      <c r="H10" s="243">
        <f t="shared" si="3"/>
        <v>104847.87350799999</v>
      </c>
      <c r="I10" s="158">
        <f t="shared" si="4"/>
        <v>100366.72716933333</v>
      </c>
      <c r="K10" s="120">
        <v>5</v>
      </c>
      <c r="L10" s="434" t="s">
        <v>197</v>
      </c>
      <c r="M10" s="439" t="s">
        <v>593</v>
      </c>
      <c r="N10" s="40">
        <v>1.8461538461538463</v>
      </c>
      <c r="O10" s="59">
        <v>109736</v>
      </c>
      <c r="P10" s="162">
        <f>+O10</f>
        <v>109736</v>
      </c>
      <c r="Q10" s="439" t="s">
        <v>593</v>
      </c>
      <c r="R10" s="40">
        <v>1.8461538461538463</v>
      </c>
      <c r="S10" s="59">
        <v>113727</v>
      </c>
      <c r="T10" s="162">
        <f>+S10</f>
        <v>113727</v>
      </c>
      <c r="U10" s="439" t="s">
        <v>593</v>
      </c>
      <c r="V10" s="40">
        <v>1.8461538461538463</v>
      </c>
      <c r="W10" s="41">
        <v>99760.107999999993</v>
      </c>
      <c r="X10" s="146">
        <f>+W10</f>
        <v>99760.107999999993</v>
      </c>
      <c r="Y10" s="439" t="s">
        <v>593</v>
      </c>
      <c r="Z10" s="40">
        <v>1.8461538461538463</v>
      </c>
      <c r="AA10" s="59">
        <v>113727</v>
      </c>
      <c r="AB10" s="59">
        <f>+AA10</f>
        <v>113727</v>
      </c>
      <c r="AC10" s="439" t="s">
        <v>593</v>
      </c>
      <c r="AD10" s="563">
        <v>1.84615384615385</v>
      </c>
      <c r="AE10" s="570">
        <v>99239.976988103197</v>
      </c>
      <c r="AF10" s="570">
        <f t="shared" si="0"/>
        <v>99239.976988103197</v>
      </c>
      <c r="AG10" s="404">
        <f t="shared" si="9"/>
        <v>106092.80202623941</v>
      </c>
    </row>
    <row r="11" spans="1:37" x14ac:dyDescent="0.2">
      <c r="A11" s="7">
        <v>6</v>
      </c>
      <c r="B11" s="13" t="s">
        <v>198</v>
      </c>
      <c r="C11" s="230">
        <v>364560</v>
      </c>
      <c r="D11" s="368">
        <f t="shared" si="1"/>
        <v>398391.16800000001</v>
      </c>
      <c r="E11" s="115">
        <v>467590</v>
      </c>
      <c r="F11" s="190">
        <f t="shared" si="2"/>
        <v>491904.68</v>
      </c>
      <c r="G11" s="271">
        <v>452552.30559999996</v>
      </c>
      <c r="H11" s="243">
        <f t="shared" si="3"/>
        <v>475632.47318559996</v>
      </c>
      <c r="I11" s="158">
        <f t="shared" si="4"/>
        <v>455309.44039519998</v>
      </c>
      <c r="K11" s="120">
        <v>6</v>
      </c>
      <c r="L11" s="131" t="s">
        <v>198</v>
      </c>
      <c r="M11" s="55">
        <v>643500</v>
      </c>
      <c r="N11" s="40">
        <v>1.6615384615384616</v>
      </c>
      <c r="O11" s="59">
        <v>175993</v>
      </c>
      <c r="P11" s="162">
        <f t="shared" si="5"/>
        <v>819493</v>
      </c>
      <c r="Q11" s="55">
        <v>585000</v>
      </c>
      <c r="R11" s="40">
        <v>1.6615384615384616</v>
      </c>
      <c r="S11" s="59">
        <v>177579</v>
      </c>
      <c r="T11" s="162">
        <f t="shared" si="6"/>
        <v>762579</v>
      </c>
      <c r="U11" s="122">
        <v>625500</v>
      </c>
      <c r="V11" s="40">
        <v>1.6615384615384616</v>
      </c>
      <c r="W11" s="41">
        <v>158552.30559999996</v>
      </c>
      <c r="X11" s="146">
        <f t="shared" si="7"/>
        <v>784052.30559999996</v>
      </c>
      <c r="Y11" s="55">
        <v>652500</v>
      </c>
      <c r="Z11" s="40">
        <v>1.6615384615384616</v>
      </c>
      <c r="AA11" s="59">
        <v>179164</v>
      </c>
      <c r="AB11" s="59">
        <f t="shared" si="8"/>
        <v>831664</v>
      </c>
      <c r="AC11" s="571">
        <v>372224.959060036</v>
      </c>
      <c r="AD11" s="563">
        <v>1.6615384615384601</v>
      </c>
      <c r="AE11" s="570">
        <v>411788.87003109499</v>
      </c>
      <c r="AF11" s="570">
        <f t="shared" si="0"/>
        <v>784013.82909113099</v>
      </c>
      <c r="AG11" s="404">
        <f t="shared" si="9"/>
        <v>739518.59584772179</v>
      </c>
    </row>
    <row r="12" spans="1:37" x14ac:dyDescent="0.2">
      <c r="A12" s="7">
        <v>7</v>
      </c>
      <c r="B12" s="13" t="s">
        <v>199</v>
      </c>
      <c r="C12" s="230">
        <v>1340640</v>
      </c>
      <c r="D12" s="368">
        <f t="shared" si="1"/>
        <v>1465051.392</v>
      </c>
      <c r="E12" s="115">
        <v>1719405</v>
      </c>
      <c r="F12" s="190">
        <f t="shared" si="2"/>
        <v>1808814.06</v>
      </c>
      <c r="G12" s="271">
        <v>1664108.9351999999</v>
      </c>
      <c r="H12" s="243">
        <f t="shared" si="3"/>
        <v>1748978.4908952001</v>
      </c>
      <c r="I12" s="158">
        <f t="shared" si="4"/>
        <v>1674281.3142984</v>
      </c>
      <c r="K12" s="120">
        <v>7</v>
      </c>
      <c r="L12" s="131" t="s">
        <v>199</v>
      </c>
      <c r="M12" s="55">
        <v>1503980</v>
      </c>
      <c r="N12" s="40">
        <v>0.83333333333333337</v>
      </c>
      <c r="O12" s="59">
        <v>640320</v>
      </c>
      <c r="P12" s="162">
        <f t="shared" si="5"/>
        <v>2144300</v>
      </c>
      <c r="Q12" s="55">
        <v>1460700</v>
      </c>
      <c r="R12" s="40">
        <v>0.83333333333333337</v>
      </c>
      <c r="S12" s="59">
        <v>663604</v>
      </c>
      <c r="T12" s="162">
        <f t="shared" si="6"/>
        <v>2124304</v>
      </c>
      <c r="U12" s="122">
        <v>1623000</v>
      </c>
      <c r="V12" s="40">
        <v>0.83333333333333337</v>
      </c>
      <c r="W12" s="41">
        <v>582108.93519999995</v>
      </c>
      <c r="X12" s="146">
        <f t="shared" si="7"/>
        <v>2205108.9352000002</v>
      </c>
      <c r="Y12" s="55">
        <v>1590540</v>
      </c>
      <c r="Z12" s="40">
        <v>0.83333333333333337</v>
      </c>
      <c r="AA12" s="59">
        <v>657783</v>
      </c>
      <c r="AB12" s="59">
        <f t="shared" si="8"/>
        <v>2248323</v>
      </c>
      <c r="AC12" s="571">
        <v>819924.10336726904</v>
      </c>
      <c r="AD12" s="563">
        <v>0.83333333333333304</v>
      </c>
      <c r="AE12" s="570">
        <v>927054.56335848803</v>
      </c>
      <c r="AF12" s="570">
        <f t="shared" si="0"/>
        <v>1746978.6667257571</v>
      </c>
      <c r="AG12" s="404">
        <f t="shared" si="9"/>
        <v>2023882.6527040263</v>
      </c>
    </row>
    <row r="13" spans="1:37" x14ac:dyDescent="0.2">
      <c r="A13" s="7">
        <v>8</v>
      </c>
      <c r="B13" s="13" t="s">
        <v>497</v>
      </c>
      <c r="C13" s="230">
        <v>495880</v>
      </c>
      <c r="D13" s="368">
        <f t="shared" si="1"/>
        <v>541897.66399999999</v>
      </c>
      <c r="E13" s="115">
        <v>636025</v>
      </c>
      <c r="F13" s="190">
        <f t="shared" si="2"/>
        <v>669098.30000000005</v>
      </c>
      <c r="G13" s="271">
        <v>399024.24</v>
      </c>
      <c r="H13" s="243">
        <f t="shared" si="3"/>
        <v>419374.47623999999</v>
      </c>
      <c r="I13" s="158">
        <f t="shared" si="4"/>
        <v>543456.81341333338</v>
      </c>
      <c r="K13" s="120">
        <v>8</v>
      </c>
      <c r="L13" s="131" t="s">
        <v>497</v>
      </c>
      <c r="M13" s="55">
        <v>454400</v>
      </c>
      <c r="N13" s="40">
        <v>2.1025641025641026</v>
      </c>
      <c r="O13" s="59">
        <v>154027</v>
      </c>
      <c r="P13" s="162">
        <f t="shared" si="5"/>
        <v>608427</v>
      </c>
      <c r="Q13" s="55">
        <v>406400</v>
      </c>
      <c r="R13" s="40">
        <v>2.1025641025641026</v>
      </c>
      <c r="S13" s="59">
        <v>156827</v>
      </c>
      <c r="T13" s="162">
        <f t="shared" si="6"/>
        <v>563227</v>
      </c>
      <c r="U13" s="122">
        <v>480000</v>
      </c>
      <c r="V13" s="40">
        <v>2.1025641025641026</v>
      </c>
      <c r="W13" s="41">
        <v>140024.24</v>
      </c>
      <c r="X13" s="146">
        <f t="shared" si="7"/>
        <v>620024.24</v>
      </c>
      <c r="Y13" s="55">
        <v>470400</v>
      </c>
      <c r="Z13" s="40">
        <v>2.1025641025641026</v>
      </c>
      <c r="AA13" s="59">
        <v>151226</v>
      </c>
      <c r="AB13" s="59">
        <f t="shared" si="8"/>
        <v>621626</v>
      </c>
      <c r="AC13" s="571">
        <v>591786.22523369803</v>
      </c>
      <c r="AD13" s="563">
        <v>2.1025641025641</v>
      </c>
      <c r="AE13" s="570">
        <v>629660.54364865494</v>
      </c>
      <c r="AF13" s="570">
        <f t="shared" si="0"/>
        <v>1221446.7688823529</v>
      </c>
      <c r="AG13" s="404">
        <f t="shared" si="9"/>
        <v>696367.97038261441</v>
      </c>
    </row>
    <row r="14" spans="1:37" s="240" customFormat="1" x14ac:dyDescent="0.2">
      <c r="A14" s="661" t="s">
        <v>9</v>
      </c>
      <c r="B14" s="662"/>
      <c r="C14" s="180"/>
      <c r="D14" s="180"/>
      <c r="E14" s="180"/>
      <c r="F14" s="180"/>
      <c r="G14" s="192"/>
      <c r="H14" s="118"/>
      <c r="I14" s="119"/>
      <c r="J14" s="111"/>
      <c r="K14" s="179" t="s">
        <v>9</v>
      </c>
      <c r="L14" s="68"/>
      <c r="M14" s="433"/>
      <c r="N14" s="204"/>
      <c r="O14" s="280"/>
      <c r="P14" s="281"/>
      <c r="Q14" s="245"/>
      <c r="R14" s="205"/>
      <c r="S14" s="245"/>
      <c r="T14" s="245"/>
      <c r="U14" s="205"/>
      <c r="V14" s="205"/>
      <c r="W14" s="205"/>
      <c r="X14" s="205"/>
      <c r="Y14" s="245"/>
      <c r="Z14" s="205"/>
      <c r="AA14" s="245"/>
      <c r="AB14" s="245"/>
      <c r="AC14" s="595"/>
      <c r="AD14" s="233"/>
      <c r="AE14" s="595"/>
      <c r="AF14" s="233"/>
      <c r="AG14" s="233"/>
      <c r="AK14" s="241"/>
    </row>
    <row r="15" spans="1:37" x14ac:dyDescent="0.2">
      <c r="A15" s="7">
        <v>9</v>
      </c>
      <c r="B15" s="13" t="s">
        <v>320</v>
      </c>
      <c r="C15" s="230">
        <v>424340</v>
      </c>
      <c r="D15" s="368">
        <f t="shared" ref="D15:D35" si="10">C15*9.28%+C15</f>
        <v>463718.75199999998</v>
      </c>
      <c r="E15" s="115">
        <v>544255</v>
      </c>
      <c r="F15" s="190">
        <f t="shared" ref="F15:F26" si="11">+E15*5.2%+E15</f>
        <v>572556.26</v>
      </c>
      <c r="G15" s="271">
        <v>526751.75919999997</v>
      </c>
      <c r="H15" s="243">
        <f t="shared" si="3"/>
        <v>553616.09891920001</v>
      </c>
      <c r="I15" s="158">
        <f t="shared" si="4"/>
        <v>529963.70363973326</v>
      </c>
      <c r="K15" s="120">
        <v>9</v>
      </c>
      <c r="L15" s="131" t="s">
        <v>320</v>
      </c>
      <c r="M15" s="55">
        <v>652800</v>
      </c>
      <c r="N15" s="40">
        <v>0.47692307692307695</v>
      </c>
      <c r="O15" s="59">
        <v>205074</v>
      </c>
      <c r="P15" s="162">
        <f t="shared" si="5"/>
        <v>857874</v>
      </c>
      <c r="Q15" s="55">
        <v>600000</v>
      </c>
      <c r="R15" s="40">
        <v>0.47692307692307695</v>
      </c>
      <c r="S15" s="59">
        <v>208769</v>
      </c>
      <c r="T15" s="162">
        <f t="shared" si="6"/>
        <v>808769</v>
      </c>
      <c r="U15" s="122">
        <v>700800</v>
      </c>
      <c r="V15" s="40">
        <v>0.47692307692307695</v>
      </c>
      <c r="W15" s="41">
        <v>184751.75919999997</v>
      </c>
      <c r="X15" s="146">
        <f t="shared" si="7"/>
        <v>885551.75919999997</v>
      </c>
      <c r="Y15" s="55">
        <v>724800</v>
      </c>
      <c r="Z15" s="40">
        <v>0.47692307692307695</v>
      </c>
      <c r="AA15" s="59">
        <v>203227</v>
      </c>
      <c r="AB15" s="59">
        <f t="shared" si="8"/>
        <v>928027</v>
      </c>
      <c r="AC15" s="571">
        <v>667260.41048089496</v>
      </c>
      <c r="AD15" s="563">
        <v>0.47692307692307701</v>
      </c>
      <c r="AE15" s="570">
        <v>24812.1384000158</v>
      </c>
      <c r="AF15" s="570">
        <f t="shared" ref="AF15:AF26" si="12">IF(AND(AC15="",AE15=""),"",SUM(AC15,AE15))</f>
        <v>692072.54888091073</v>
      </c>
      <c r="AG15" s="404">
        <f t="shared" si="9"/>
        <v>783709.66862010723</v>
      </c>
    </row>
    <row r="16" spans="1:37" x14ac:dyDescent="0.2">
      <c r="A16" s="7">
        <v>10</v>
      </c>
      <c r="B16" s="13" t="s">
        <v>143</v>
      </c>
      <c r="C16" s="230">
        <v>366520</v>
      </c>
      <c r="D16" s="368">
        <f t="shared" si="10"/>
        <v>400533.05599999998</v>
      </c>
      <c r="E16" s="115">
        <v>470155</v>
      </c>
      <c r="F16" s="190">
        <f t="shared" si="11"/>
        <v>494603.06</v>
      </c>
      <c r="G16" s="271">
        <v>455034.81520000001</v>
      </c>
      <c r="H16" s="243">
        <f t="shared" si="3"/>
        <v>478241.59077519999</v>
      </c>
      <c r="I16" s="158">
        <f t="shared" si="4"/>
        <v>457792.56892506662</v>
      </c>
      <c r="K16" s="120">
        <v>10</v>
      </c>
      <c r="L16" s="131" t="s">
        <v>143</v>
      </c>
      <c r="M16" s="55">
        <v>688050</v>
      </c>
      <c r="N16" s="40">
        <v>0.50256410256410255</v>
      </c>
      <c r="O16" s="59">
        <v>174938</v>
      </c>
      <c r="P16" s="162">
        <f t="shared" si="5"/>
        <v>862988</v>
      </c>
      <c r="Q16" s="55">
        <v>683100</v>
      </c>
      <c r="R16" s="40">
        <v>0.50256410256410255</v>
      </c>
      <c r="S16" s="59">
        <v>178119</v>
      </c>
      <c r="T16" s="162">
        <f t="shared" si="6"/>
        <v>861219</v>
      </c>
      <c r="U16" s="122">
        <v>697950</v>
      </c>
      <c r="V16" s="40">
        <v>0.50256410256410255</v>
      </c>
      <c r="W16" s="41">
        <v>159034.81520000001</v>
      </c>
      <c r="X16" s="146">
        <f t="shared" si="7"/>
        <v>856984.81520000007</v>
      </c>
      <c r="Y16" s="55">
        <v>737550</v>
      </c>
      <c r="Z16" s="40">
        <v>0.50256410256410255</v>
      </c>
      <c r="AA16" s="59">
        <v>173348</v>
      </c>
      <c r="AB16" s="59">
        <f t="shared" si="8"/>
        <v>910898</v>
      </c>
      <c r="AC16" s="571">
        <v>289889.48424491298</v>
      </c>
      <c r="AD16" s="563">
        <v>0.502564102564103</v>
      </c>
      <c r="AE16" s="570">
        <v>22659.408798078701</v>
      </c>
      <c r="AF16" s="570">
        <f t="shared" si="12"/>
        <v>312548.89304299169</v>
      </c>
      <c r="AG16" s="404">
        <f t="shared" si="9"/>
        <v>710405.21286134317</v>
      </c>
    </row>
    <row r="17" spans="1:37" x14ac:dyDescent="0.2">
      <c r="A17" s="7">
        <v>11</v>
      </c>
      <c r="B17" s="13" t="s">
        <v>165</v>
      </c>
      <c r="C17" s="230">
        <v>392980</v>
      </c>
      <c r="D17" s="368">
        <f t="shared" si="10"/>
        <v>429448.54399999999</v>
      </c>
      <c r="E17" s="115">
        <v>503975</v>
      </c>
      <c r="F17" s="190">
        <f t="shared" si="11"/>
        <v>530181.69999999995</v>
      </c>
      <c r="G17" s="271">
        <v>487767.16399999993</v>
      </c>
      <c r="H17" s="243">
        <f t="shared" si="3"/>
        <v>512643.28936399991</v>
      </c>
      <c r="I17" s="158">
        <f t="shared" si="4"/>
        <v>490757.8444546666</v>
      </c>
      <c r="K17" s="120">
        <v>11</v>
      </c>
      <c r="L17" s="131" t="s">
        <v>165</v>
      </c>
      <c r="M17" s="55">
        <v>1180800</v>
      </c>
      <c r="N17" s="40">
        <v>0.88461538461538458</v>
      </c>
      <c r="O17" s="59">
        <v>187844</v>
      </c>
      <c r="P17" s="162">
        <f t="shared" si="5"/>
        <v>1368644</v>
      </c>
      <c r="Q17" s="55">
        <v>1074200</v>
      </c>
      <c r="R17" s="40">
        <v>0.88461538461538458</v>
      </c>
      <c r="S17" s="59">
        <v>194675</v>
      </c>
      <c r="T17" s="162">
        <f t="shared" si="6"/>
        <v>1268875</v>
      </c>
      <c r="U17" s="122">
        <v>1213600</v>
      </c>
      <c r="V17" s="40">
        <v>0.88461538461538458</v>
      </c>
      <c r="W17" s="41">
        <v>170767.16399999993</v>
      </c>
      <c r="X17" s="146">
        <f t="shared" si="7"/>
        <v>1384367.1639999999</v>
      </c>
      <c r="Y17" s="55">
        <v>1189000</v>
      </c>
      <c r="Z17" s="40">
        <v>0.88461538461538458</v>
      </c>
      <c r="AA17" s="59">
        <v>194675</v>
      </c>
      <c r="AB17" s="59">
        <f t="shared" si="8"/>
        <v>1383675</v>
      </c>
      <c r="AC17" s="571">
        <v>602078.15958558896</v>
      </c>
      <c r="AD17" s="563">
        <v>0.88461538461538503</v>
      </c>
      <c r="AE17" s="570">
        <v>83476.164205791094</v>
      </c>
      <c r="AF17" s="570">
        <f t="shared" si="12"/>
        <v>685554.32379138004</v>
      </c>
      <c r="AG17" s="404">
        <f t="shared" si="9"/>
        <v>1096978.8887076743</v>
      </c>
    </row>
    <row r="18" spans="1:37" x14ac:dyDescent="0.2">
      <c r="A18" s="7">
        <v>12</v>
      </c>
      <c r="B18" s="13" t="s">
        <v>201</v>
      </c>
      <c r="C18" s="230">
        <v>705600</v>
      </c>
      <c r="D18" s="368">
        <f t="shared" si="10"/>
        <v>771079.67999999993</v>
      </c>
      <c r="E18" s="115">
        <v>904970</v>
      </c>
      <c r="F18" s="190">
        <f t="shared" si="11"/>
        <v>952028.44</v>
      </c>
      <c r="G18" s="271">
        <v>875866.16479999991</v>
      </c>
      <c r="H18" s="243">
        <f t="shared" si="3"/>
        <v>920535.33920479985</v>
      </c>
      <c r="I18" s="158">
        <f t="shared" si="4"/>
        <v>881214.48640159983</v>
      </c>
      <c r="K18" s="120">
        <v>12</v>
      </c>
      <c r="L18" s="131" t="s">
        <v>201</v>
      </c>
      <c r="M18" s="55">
        <v>1279078</v>
      </c>
      <c r="N18" s="40">
        <v>1.0153846153846153</v>
      </c>
      <c r="O18" s="59">
        <v>337553</v>
      </c>
      <c r="P18" s="162">
        <f t="shared" si="5"/>
        <v>1616631</v>
      </c>
      <c r="Q18" s="55">
        <v>1233068</v>
      </c>
      <c r="R18" s="40">
        <v>1.0153846153846153</v>
      </c>
      <c r="S18" s="59">
        <v>343690</v>
      </c>
      <c r="T18" s="162">
        <f t="shared" si="6"/>
        <v>1576758</v>
      </c>
      <c r="U18" s="122">
        <v>1371098</v>
      </c>
      <c r="V18" s="40">
        <v>1.0153846153846153</v>
      </c>
      <c r="W18" s="41">
        <v>306866.16479999991</v>
      </c>
      <c r="X18" s="146">
        <f t="shared" si="7"/>
        <v>1677964.1647999999</v>
      </c>
      <c r="Y18" s="55">
        <v>1334290</v>
      </c>
      <c r="Z18" s="40">
        <v>1.0153846153846153</v>
      </c>
      <c r="AA18" s="59">
        <v>334484</v>
      </c>
      <c r="AB18" s="59">
        <f t="shared" si="8"/>
        <v>1668774</v>
      </c>
      <c r="AC18" s="571">
        <v>1500907.09298402</v>
      </c>
      <c r="AD18" s="563">
        <v>1.01538461538462</v>
      </c>
      <c r="AE18" s="570">
        <v>54712.997316908702</v>
      </c>
      <c r="AF18" s="570">
        <f t="shared" si="12"/>
        <v>1555620.0903009288</v>
      </c>
      <c r="AG18" s="404">
        <f t="shared" si="9"/>
        <v>1496160.2902504215</v>
      </c>
    </row>
    <row r="19" spans="1:37" x14ac:dyDescent="0.2">
      <c r="A19" s="7">
        <v>13</v>
      </c>
      <c r="B19" s="13" t="s">
        <v>17</v>
      </c>
      <c r="C19" s="230">
        <v>34300</v>
      </c>
      <c r="D19" s="368">
        <f t="shared" si="10"/>
        <v>37483.040000000001</v>
      </c>
      <c r="E19" s="115">
        <v>43985</v>
      </c>
      <c r="F19" s="190">
        <f t="shared" si="11"/>
        <v>46272.22</v>
      </c>
      <c r="G19" s="271">
        <v>42570.4424</v>
      </c>
      <c r="H19" s="243">
        <f t="shared" si="3"/>
        <v>44741.534962400001</v>
      </c>
      <c r="I19" s="158">
        <f t="shared" si="4"/>
        <v>42832.264987466675</v>
      </c>
      <c r="K19" s="120">
        <v>13</v>
      </c>
      <c r="L19" s="131" t="s">
        <v>17</v>
      </c>
      <c r="M19" s="55">
        <v>56400</v>
      </c>
      <c r="N19" s="40">
        <v>0.5641025641025641</v>
      </c>
      <c r="O19" s="59">
        <v>16173</v>
      </c>
      <c r="P19" s="162">
        <f t="shared" si="5"/>
        <v>72573</v>
      </c>
      <c r="Q19" s="55">
        <v>50000</v>
      </c>
      <c r="R19" s="40">
        <v>0.5641025641025641</v>
      </c>
      <c r="S19" s="59">
        <v>16465</v>
      </c>
      <c r="T19" s="162">
        <f t="shared" si="6"/>
        <v>66465</v>
      </c>
      <c r="U19" s="122">
        <v>58800</v>
      </c>
      <c r="V19" s="40">
        <v>0.5641025641025641</v>
      </c>
      <c r="W19" s="41">
        <v>14570.4424</v>
      </c>
      <c r="X19" s="146">
        <f t="shared" si="7"/>
        <v>73370.4424</v>
      </c>
      <c r="Y19" s="55">
        <v>58400</v>
      </c>
      <c r="Z19" s="40">
        <v>0.5641025641025641</v>
      </c>
      <c r="AA19" s="59">
        <v>16319</v>
      </c>
      <c r="AB19" s="59">
        <f t="shared" si="8"/>
        <v>74719</v>
      </c>
      <c r="AC19" s="571">
        <v>68612.895679269393</v>
      </c>
      <c r="AD19" s="563">
        <v>0.56410256410256399</v>
      </c>
      <c r="AE19" s="570">
        <v>9116.9385133829201</v>
      </c>
      <c r="AF19" s="570">
        <f t="shared" si="12"/>
        <v>77729.834192652314</v>
      </c>
      <c r="AG19" s="404">
        <f t="shared" si="9"/>
        <v>67948.256930019837</v>
      </c>
    </row>
    <row r="20" spans="1:37" x14ac:dyDescent="0.2">
      <c r="A20" s="7">
        <v>14</v>
      </c>
      <c r="B20" s="13" t="s">
        <v>130</v>
      </c>
      <c r="C20" s="230">
        <v>266560</v>
      </c>
      <c r="D20" s="368">
        <f t="shared" si="10"/>
        <v>291296.76799999998</v>
      </c>
      <c r="E20" s="115">
        <v>341905</v>
      </c>
      <c r="F20" s="190">
        <f t="shared" si="11"/>
        <v>359684.06</v>
      </c>
      <c r="G20" s="271">
        <v>213900</v>
      </c>
      <c r="H20" s="243">
        <f t="shared" si="3"/>
        <v>224808.9</v>
      </c>
      <c r="I20" s="158">
        <f t="shared" si="4"/>
        <v>291929.90933333331</v>
      </c>
      <c r="K20" s="120">
        <v>14</v>
      </c>
      <c r="L20" s="131" t="s">
        <v>130</v>
      </c>
      <c r="M20" s="55">
        <v>276000</v>
      </c>
      <c r="N20" s="40">
        <v>0.92307692307692313</v>
      </c>
      <c r="O20" s="59">
        <v>82390</v>
      </c>
      <c r="P20" s="162">
        <f t="shared" si="5"/>
        <v>358390</v>
      </c>
      <c r="Q20" s="55">
        <v>274000</v>
      </c>
      <c r="R20" s="40">
        <v>0.92307692307692313</v>
      </c>
      <c r="S20" s="59">
        <v>86135</v>
      </c>
      <c r="T20" s="162">
        <f t="shared" si="6"/>
        <v>360135</v>
      </c>
      <c r="U20" s="122">
        <v>300000</v>
      </c>
      <c r="V20" s="40">
        <v>0.92307692307692313</v>
      </c>
      <c r="W20" s="41">
        <v>74900</v>
      </c>
      <c r="X20" s="146">
        <f t="shared" si="7"/>
        <v>374900</v>
      </c>
      <c r="Y20" s="55">
        <v>298000</v>
      </c>
      <c r="Z20" s="40">
        <v>0.92307692307692313</v>
      </c>
      <c r="AA20" s="59">
        <v>84637</v>
      </c>
      <c r="AB20" s="59">
        <f t="shared" si="8"/>
        <v>382637</v>
      </c>
      <c r="AC20" s="571">
        <v>1392841.78228917</v>
      </c>
      <c r="AD20" s="563">
        <v>0.92307692307692302</v>
      </c>
      <c r="AE20" s="570">
        <v>60396.501421676898</v>
      </c>
      <c r="AF20" s="570">
        <f t="shared" si="12"/>
        <v>1453238.2837108469</v>
      </c>
      <c r="AG20" s="404">
        <f t="shared" si="9"/>
        <v>536871.69884069671</v>
      </c>
    </row>
    <row r="21" spans="1:37" x14ac:dyDescent="0.2">
      <c r="A21" s="7">
        <v>15</v>
      </c>
      <c r="B21" s="13" t="s">
        <v>202</v>
      </c>
      <c r="C21" s="230">
        <v>686000</v>
      </c>
      <c r="D21" s="368">
        <f t="shared" si="10"/>
        <v>749660.8</v>
      </c>
      <c r="E21" s="115">
        <v>879795</v>
      </c>
      <c r="F21" s="190">
        <f t="shared" si="11"/>
        <v>925544.34</v>
      </c>
      <c r="G21" s="271">
        <v>851500.79279999994</v>
      </c>
      <c r="H21" s="243">
        <f t="shared" si="3"/>
        <v>894927.33323279989</v>
      </c>
      <c r="I21" s="158">
        <f t="shared" si="4"/>
        <v>856710.82441093342</v>
      </c>
      <c r="K21" s="120">
        <v>15</v>
      </c>
      <c r="L21" s="131" t="s">
        <v>202</v>
      </c>
      <c r="M21" s="55">
        <v>785260</v>
      </c>
      <c r="N21" s="40">
        <v>1.4871794871794872</v>
      </c>
      <c r="O21" s="59">
        <v>331336</v>
      </c>
      <c r="P21" s="162">
        <f t="shared" si="5"/>
        <v>1116596</v>
      </c>
      <c r="Q21" s="55">
        <v>746550</v>
      </c>
      <c r="R21" s="40">
        <v>1.4871794871794872</v>
      </c>
      <c r="S21" s="59">
        <v>343276</v>
      </c>
      <c r="T21" s="162">
        <f t="shared" si="6"/>
        <v>1089826</v>
      </c>
      <c r="U21" s="122">
        <v>774200</v>
      </c>
      <c r="V21" s="40">
        <v>1.4871794871794872</v>
      </c>
      <c r="W21" s="41">
        <v>298500.79279999994</v>
      </c>
      <c r="X21" s="146">
        <f t="shared" si="7"/>
        <v>1072700.7927999999</v>
      </c>
      <c r="Y21" s="55">
        <v>818440</v>
      </c>
      <c r="Z21" s="40">
        <v>1.4871794871794872</v>
      </c>
      <c r="AA21" s="59">
        <v>334321</v>
      </c>
      <c r="AB21" s="59">
        <f t="shared" si="8"/>
        <v>1152761</v>
      </c>
      <c r="AC21" s="571"/>
      <c r="AD21" s="563">
        <v>1.4871794871794899</v>
      </c>
      <c r="AE21" s="570"/>
      <c r="AF21" s="570" t="str">
        <f t="shared" si="12"/>
        <v/>
      </c>
      <c r="AG21" s="404">
        <f t="shared" si="9"/>
        <v>1057718.9234421868</v>
      </c>
    </row>
    <row r="22" spans="1:37" x14ac:dyDescent="0.2">
      <c r="A22" s="7">
        <v>16</v>
      </c>
      <c r="B22" s="13" t="s">
        <v>18</v>
      </c>
      <c r="C22" s="230">
        <v>38220</v>
      </c>
      <c r="D22" s="368">
        <f t="shared" si="10"/>
        <v>41766.815999999999</v>
      </c>
      <c r="E22" s="115">
        <v>49020</v>
      </c>
      <c r="F22" s="190">
        <f t="shared" si="11"/>
        <v>51569.04</v>
      </c>
      <c r="G22" s="271">
        <v>44988</v>
      </c>
      <c r="H22" s="243">
        <f t="shared" si="3"/>
        <v>47282.387999999999</v>
      </c>
      <c r="I22" s="158">
        <f t="shared" si="4"/>
        <v>46872.748</v>
      </c>
      <c r="K22" s="120">
        <v>16</v>
      </c>
      <c r="L22" s="131" t="s">
        <v>18</v>
      </c>
      <c r="M22" s="439" t="s">
        <v>593</v>
      </c>
      <c r="N22" s="40">
        <v>1.1794871794871795</v>
      </c>
      <c r="O22" s="59">
        <v>49487</v>
      </c>
      <c r="P22" s="162">
        <f>+O22</f>
        <v>49487</v>
      </c>
      <c r="Q22" s="439" t="s">
        <v>593</v>
      </c>
      <c r="R22" s="40">
        <v>1.1794871794871795</v>
      </c>
      <c r="S22" s="59">
        <v>51286</v>
      </c>
      <c r="T22" s="162">
        <f>+S22</f>
        <v>51286</v>
      </c>
      <c r="U22" s="439" t="s">
        <v>593</v>
      </c>
      <c r="V22" s="40">
        <v>1.1794871794871795</v>
      </c>
      <c r="W22" s="41">
        <v>44988</v>
      </c>
      <c r="X22" s="146">
        <f>+W22</f>
        <v>44988</v>
      </c>
      <c r="Y22" s="439" t="s">
        <v>593</v>
      </c>
      <c r="Z22" s="40">
        <v>1.1794871794871795</v>
      </c>
      <c r="AA22" s="59">
        <v>49937</v>
      </c>
      <c r="AB22" s="59">
        <f>+AA22</f>
        <v>49937</v>
      </c>
      <c r="AC22" s="439" t="s">
        <v>593</v>
      </c>
      <c r="AD22" s="563">
        <v>1.17948717948718</v>
      </c>
      <c r="AE22" s="570">
        <v>77566.878565413994</v>
      </c>
      <c r="AF22" s="570">
        <f t="shared" si="12"/>
        <v>77566.878565413994</v>
      </c>
      <c r="AG22" s="404">
        <f t="shared" si="9"/>
        <v>53356.271094235672</v>
      </c>
    </row>
    <row r="23" spans="1:37" x14ac:dyDescent="0.2">
      <c r="A23" s="7">
        <v>17</v>
      </c>
      <c r="B23" s="13" t="s">
        <v>203</v>
      </c>
      <c r="C23" s="230">
        <v>167580</v>
      </c>
      <c r="D23" s="368">
        <f t="shared" si="10"/>
        <v>183131.424</v>
      </c>
      <c r="E23" s="115">
        <v>214890</v>
      </c>
      <c r="F23" s="190">
        <f t="shared" si="11"/>
        <v>226064.28</v>
      </c>
      <c r="G23" s="271">
        <v>207979.13759999999</v>
      </c>
      <c r="H23" s="243">
        <f t="shared" si="3"/>
        <v>218586.07361759999</v>
      </c>
      <c r="I23" s="158">
        <f t="shared" si="4"/>
        <v>209260.59253920001</v>
      </c>
      <c r="K23" s="120">
        <v>17</v>
      </c>
      <c r="L23" s="131" t="s">
        <v>203</v>
      </c>
      <c r="M23" s="55">
        <v>186300</v>
      </c>
      <c r="N23" s="40">
        <v>0.57179487179487176</v>
      </c>
      <c r="O23" s="59">
        <v>81737</v>
      </c>
      <c r="P23" s="162">
        <f t="shared" si="5"/>
        <v>268037</v>
      </c>
      <c r="Q23" s="55">
        <v>178200</v>
      </c>
      <c r="R23" s="40">
        <v>0.57179487179487176</v>
      </c>
      <c r="S23" s="59">
        <v>82466</v>
      </c>
      <c r="T23" s="162">
        <f t="shared" si="6"/>
        <v>260666</v>
      </c>
      <c r="U23" s="122">
        <v>191700</v>
      </c>
      <c r="V23" s="40">
        <v>0.57179487179487176</v>
      </c>
      <c r="W23" s="41">
        <v>72979.137599999987</v>
      </c>
      <c r="X23" s="146">
        <f t="shared" si="7"/>
        <v>264679.13760000002</v>
      </c>
      <c r="Y23" s="55">
        <v>195750</v>
      </c>
      <c r="Z23" s="40">
        <v>0.57179487179487176</v>
      </c>
      <c r="AA23" s="59">
        <v>82466</v>
      </c>
      <c r="AB23" s="59">
        <f t="shared" si="8"/>
        <v>278216</v>
      </c>
      <c r="AC23" s="571">
        <v>794597.87275624403</v>
      </c>
      <c r="AD23" s="563">
        <v>0.57179487179487198</v>
      </c>
      <c r="AE23" s="570">
        <v>94839.670546084206</v>
      </c>
      <c r="AF23" s="570">
        <f t="shared" si="12"/>
        <v>889437.54330232821</v>
      </c>
      <c r="AG23" s="404">
        <f t="shared" si="9"/>
        <v>361716.04557358805</v>
      </c>
    </row>
    <row r="24" spans="1:37" x14ac:dyDescent="0.2">
      <c r="A24" s="7">
        <v>18</v>
      </c>
      <c r="B24" s="11" t="s">
        <v>204</v>
      </c>
      <c r="C24" s="230">
        <v>386120</v>
      </c>
      <c r="D24" s="368">
        <f t="shared" si="10"/>
        <v>421951.93599999999</v>
      </c>
      <c r="E24" s="115">
        <v>495235</v>
      </c>
      <c r="F24" s="190">
        <f t="shared" si="11"/>
        <v>520987.22</v>
      </c>
      <c r="G24" s="271">
        <v>479308.24239999999</v>
      </c>
      <c r="H24" s="243">
        <f t="shared" si="3"/>
        <v>503752.96276239998</v>
      </c>
      <c r="I24" s="158">
        <f t="shared" si="4"/>
        <v>482230.70625413331</v>
      </c>
      <c r="K24" s="120">
        <v>18</v>
      </c>
      <c r="L24" s="437" t="s">
        <v>204</v>
      </c>
      <c r="M24" s="55">
        <v>1315600</v>
      </c>
      <c r="N24" s="40">
        <v>0.83589743589743593</v>
      </c>
      <c r="O24" s="59">
        <v>184039</v>
      </c>
      <c r="P24" s="162">
        <f t="shared" si="5"/>
        <v>1499639</v>
      </c>
      <c r="Q24" s="55">
        <v>1232800</v>
      </c>
      <c r="R24" s="40">
        <v>0.83589743589743593</v>
      </c>
      <c r="S24" s="59">
        <v>190731</v>
      </c>
      <c r="T24" s="162">
        <f t="shared" si="6"/>
        <v>1423531</v>
      </c>
      <c r="U24" s="122">
        <v>1343200</v>
      </c>
      <c r="V24" s="40">
        <v>0.83589743589743593</v>
      </c>
      <c r="W24" s="41">
        <v>167308.24239999999</v>
      </c>
      <c r="X24" s="146">
        <f t="shared" si="7"/>
        <v>1510508.2423999999</v>
      </c>
      <c r="Y24" s="55">
        <v>1380000</v>
      </c>
      <c r="Z24" s="40">
        <v>0.83589743589743593</v>
      </c>
      <c r="AA24" s="59">
        <v>180693</v>
      </c>
      <c r="AB24" s="59">
        <f t="shared" si="8"/>
        <v>1560693</v>
      </c>
      <c r="AC24" s="571">
        <v>1375688.5583693499</v>
      </c>
      <c r="AD24" s="563">
        <v>0.83589743589743604</v>
      </c>
      <c r="AE24" s="570">
        <v>71031.500251963604</v>
      </c>
      <c r="AF24" s="570">
        <f t="shared" si="12"/>
        <v>1446720.0586213134</v>
      </c>
      <c r="AG24" s="404">
        <f t="shared" si="9"/>
        <v>1320553.6678792411</v>
      </c>
    </row>
    <row r="25" spans="1:37" x14ac:dyDescent="0.2">
      <c r="A25" s="7">
        <v>19</v>
      </c>
      <c r="B25" s="11" t="s">
        <v>205</v>
      </c>
      <c r="C25" s="230">
        <v>371420</v>
      </c>
      <c r="D25" s="368">
        <f t="shared" si="10"/>
        <v>405887.77600000001</v>
      </c>
      <c r="E25" s="115">
        <v>476425</v>
      </c>
      <c r="F25" s="190">
        <f t="shared" si="11"/>
        <v>501199.1</v>
      </c>
      <c r="G25" s="271">
        <v>461103.17200000002</v>
      </c>
      <c r="H25" s="243">
        <f t="shared" si="3"/>
        <v>484619.43377200002</v>
      </c>
      <c r="I25" s="158">
        <f t="shared" si="4"/>
        <v>463902.10325733334</v>
      </c>
      <c r="K25" s="120">
        <v>19</v>
      </c>
      <c r="L25" s="437" t="s">
        <v>205</v>
      </c>
      <c r="M25" s="55">
        <v>876800</v>
      </c>
      <c r="N25" s="40">
        <v>0.75897435897435894</v>
      </c>
      <c r="O25" s="59">
        <v>177213</v>
      </c>
      <c r="P25" s="162">
        <f t="shared" si="5"/>
        <v>1054013</v>
      </c>
      <c r="Q25" s="55">
        <v>883200</v>
      </c>
      <c r="R25" s="40">
        <v>0.75897435897435894</v>
      </c>
      <c r="S25" s="59">
        <v>182047</v>
      </c>
      <c r="T25" s="162">
        <f t="shared" si="6"/>
        <v>1065247</v>
      </c>
      <c r="U25" s="122">
        <v>928000</v>
      </c>
      <c r="V25" s="40">
        <v>0.75897435897435894</v>
      </c>
      <c r="W25" s="41">
        <v>161103.17199999996</v>
      </c>
      <c r="X25" s="146">
        <f t="shared" si="7"/>
        <v>1089103.172</v>
      </c>
      <c r="Y25" s="55">
        <v>966400</v>
      </c>
      <c r="Z25" s="40">
        <v>0.75897435897435894</v>
      </c>
      <c r="AA25" s="59">
        <v>183658</v>
      </c>
      <c r="AB25" s="59">
        <f t="shared" si="8"/>
        <v>1150058</v>
      </c>
      <c r="AC25" s="571">
        <v>1065215.2054206601</v>
      </c>
      <c r="AD25" s="563">
        <v>0.75897435897435905</v>
      </c>
      <c r="AE25" s="570">
        <v>83947.877863586094</v>
      </c>
      <c r="AF25" s="570">
        <f t="shared" si="12"/>
        <v>1149163.0832842463</v>
      </c>
      <c r="AG25" s="404">
        <f t="shared" si="9"/>
        <v>995247.72642359661</v>
      </c>
    </row>
    <row r="26" spans="1:37" x14ac:dyDescent="0.2">
      <c r="A26" s="7">
        <v>20</v>
      </c>
      <c r="B26" s="11" t="s">
        <v>206</v>
      </c>
      <c r="C26" s="230">
        <v>580160</v>
      </c>
      <c r="D26" s="368">
        <f t="shared" si="10"/>
        <v>633998.848</v>
      </c>
      <c r="E26" s="115">
        <v>744135</v>
      </c>
      <c r="F26" s="190">
        <f t="shared" si="11"/>
        <v>782830.02</v>
      </c>
      <c r="G26" s="271">
        <v>720203.61840000004</v>
      </c>
      <c r="H26" s="243">
        <f t="shared" si="3"/>
        <v>756934.00293840002</v>
      </c>
      <c r="I26" s="158">
        <f t="shared" si="4"/>
        <v>724587.62364613323</v>
      </c>
      <c r="K26" s="120">
        <v>20</v>
      </c>
      <c r="L26" s="437" t="s">
        <v>206</v>
      </c>
      <c r="M26" s="55">
        <v>1115400</v>
      </c>
      <c r="N26" s="40">
        <v>1.5897435897435896</v>
      </c>
      <c r="O26" s="59">
        <v>282468</v>
      </c>
      <c r="P26" s="162">
        <f t="shared" si="5"/>
        <v>1397868</v>
      </c>
      <c r="Q26" s="55">
        <v>1006200</v>
      </c>
      <c r="R26" s="40">
        <v>1.5897435897435896</v>
      </c>
      <c r="S26" s="59">
        <v>290034</v>
      </c>
      <c r="T26" s="162">
        <f t="shared" si="6"/>
        <v>1296234</v>
      </c>
      <c r="U26" s="122">
        <v>1099800</v>
      </c>
      <c r="V26" s="40">
        <v>1.5897435897435896</v>
      </c>
      <c r="W26" s="41">
        <v>252203.61840000004</v>
      </c>
      <c r="X26" s="146">
        <f t="shared" si="7"/>
        <v>1352003.6184</v>
      </c>
      <c r="Y26" s="55">
        <v>1138800</v>
      </c>
      <c r="Z26" s="40">
        <v>1.5897435897435896</v>
      </c>
      <c r="AA26" s="59">
        <v>287512</v>
      </c>
      <c r="AB26" s="59">
        <f t="shared" si="8"/>
        <v>1426312</v>
      </c>
      <c r="AC26" s="571">
        <v>1806385.83073253</v>
      </c>
      <c r="AD26" s="563">
        <v>1.5897435897435901</v>
      </c>
      <c r="AE26" s="570">
        <v>37840.516473702897</v>
      </c>
      <c r="AF26" s="570">
        <f t="shared" si="12"/>
        <v>1844226.3472062328</v>
      </c>
      <c r="AG26" s="404">
        <f t="shared" si="9"/>
        <v>1340205.2648753943</v>
      </c>
    </row>
    <row r="27" spans="1:37" s="240" customFormat="1" x14ac:dyDescent="0.2">
      <c r="A27" s="661" t="s">
        <v>193</v>
      </c>
      <c r="B27" s="662"/>
      <c r="C27" s="288"/>
      <c r="D27" s="369"/>
      <c r="E27" s="180"/>
      <c r="F27" s="180"/>
      <c r="G27" s="192"/>
      <c r="H27" s="118"/>
      <c r="I27" s="119"/>
      <c r="J27" s="111"/>
      <c r="K27" s="179" t="s">
        <v>193</v>
      </c>
      <c r="L27" s="68"/>
      <c r="M27" s="433"/>
      <c r="N27" s="204"/>
      <c r="O27" s="280"/>
      <c r="P27" s="281"/>
      <c r="Q27" s="245"/>
      <c r="R27" s="205"/>
      <c r="S27" s="245"/>
      <c r="T27" s="245"/>
      <c r="U27" s="205"/>
      <c r="V27" s="205"/>
      <c r="W27" s="205"/>
      <c r="X27" s="205"/>
      <c r="Y27" s="245"/>
      <c r="Z27" s="205"/>
      <c r="AA27" s="245"/>
      <c r="AB27" s="245"/>
      <c r="AC27" s="595"/>
      <c r="AD27" s="233"/>
      <c r="AE27" s="595"/>
      <c r="AF27" s="233"/>
      <c r="AG27" s="233"/>
      <c r="AK27" s="241"/>
    </row>
    <row r="28" spans="1:37" x14ac:dyDescent="0.2">
      <c r="A28" s="7">
        <v>21</v>
      </c>
      <c r="B28" s="13" t="s">
        <v>207</v>
      </c>
      <c r="C28" s="230">
        <v>29400</v>
      </c>
      <c r="D28" s="368">
        <f t="shared" si="10"/>
        <v>32128.32</v>
      </c>
      <c r="E28" s="115">
        <v>37715</v>
      </c>
      <c r="F28" s="190">
        <f t="shared" ref="F28:F35" si="13">+E28*5.2%+E28</f>
        <v>39676.18</v>
      </c>
      <c r="G28" s="271">
        <v>36502.085599999999</v>
      </c>
      <c r="H28" s="243">
        <f t="shared" si="3"/>
        <v>38363.691965599995</v>
      </c>
      <c r="I28" s="158">
        <f t="shared" si="4"/>
        <v>36722.730655200001</v>
      </c>
      <c r="K28" s="120">
        <v>21</v>
      </c>
      <c r="L28" s="131" t="s">
        <v>207</v>
      </c>
      <c r="M28" s="439" t="s">
        <v>593</v>
      </c>
      <c r="N28" s="40">
        <v>0.45648648648648649</v>
      </c>
      <c r="O28" s="59">
        <v>40882</v>
      </c>
      <c r="P28" s="162">
        <f t="shared" ref="P28:P29" si="14">+O28</f>
        <v>40882</v>
      </c>
      <c r="Q28" s="439" t="s">
        <v>593</v>
      </c>
      <c r="R28" s="40">
        <v>0.45648648648648649</v>
      </c>
      <c r="S28" s="59">
        <v>41247</v>
      </c>
      <c r="T28" s="162">
        <f t="shared" ref="T28:T29" si="15">+S28</f>
        <v>41247</v>
      </c>
      <c r="U28" s="439" t="s">
        <v>593</v>
      </c>
      <c r="V28" s="40">
        <v>0.45648648648648649</v>
      </c>
      <c r="W28" s="41">
        <v>36502.085599999999</v>
      </c>
      <c r="X28" s="146">
        <f t="shared" ref="X28:X29" si="16">+W28</f>
        <v>36502.085599999999</v>
      </c>
      <c r="Y28" s="439" t="s">
        <v>593</v>
      </c>
      <c r="Z28" s="40">
        <v>0.45648648648648649</v>
      </c>
      <c r="AA28" s="59">
        <v>39422</v>
      </c>
      <c r="AB28" s="59">
        <f t="shared" ref="AB28:AB29" si="17">+AA28</f>
        <v>39422</v>
      </c>
      <c r="AC28" s="439" t="s">
        <v>593</v>
      </c>
      <c r="AD28" s="563">
        <v>0.45648648648648599</v>
      </c>
      <c r="AE28" s="570">
        <v>37743.398955921599</v>
      </c>
      <c r="AF28" s="570">
        <f t="shared" ref="AF28:AF35" si="18">IF(AND(AC28="",AE28=""),"",SUM(AC28,AE28))</f>
        <v>37743.398955921599</v>
      </c>
      <c r="AG28" s="404">
        <f t="shared" si="9"/>
        <v>38753.202535186931</v>
      </c>
    </row>
    <row r="29" spans="1:37" x14ac:dyDescent="0.2">
      <c r="A29" s="7">
        <v>22</v>
      </c>
      <c r="B29" s="13" t="s">
        <v>208</v>
      </c>
      <c r="C29" s="230">
        <v>33320</v>
      </c>
      <c r="D29" s="368">
        <f t="shared" si="10"/>
        <v>36412.095999999998</v>
      </c>
      <c r="E29" s="115">
        <v>42750</v>
      </c>
      <c r="F29" s="190">
        <f t="shared" si="13"/>
        <v>44973</v>
      </c>
      <c r="G29" s="271">
        <v>41375.160000000003</v>
      </c>
      <c r="H29" s="243">
        <f t="shared" si="3"/>
        <v>43485.293160000001</v>
      </c>
      <c r="I29" s="158">
        <f t="shared" si="4"/>
        <v>41623.463053333333</v>
      </c>
      <c r="K29" s="120">
        <v>22</v>
      </c>
      <c r="L29" s="131" t="s">
        <v>208</v>
      </c>
      <c r="M29" s="439" t="s">
        <v>593</v>
      </c>
      <c r="N29" s="40">
        <v>0.45648648648648649</v>
      </c>
      <c r="O29" s="59">
        <v>45926</v>
      </c>
      <c r="P29" s="162">
        <f t="shared" si="14"/>
        <v>45926</v>
      </c>
      <c r="Q29" s="439" t="s">
        <v>593</v>
      </c>
      <c r="R29" s="40">
        <v>0.45648648648648649</v>
      </c>
      <c r="S29" s="59">
        <v>47168</v>
      </c>
      <c r="T29" s="162">
        <f t="shared" si="15"/>
        <v>47168</v>
      </c>
      <c r="U29" s="439" t="s">
        <v>593</v>
      </c>
      <c r="V29" s="40">
        <v>0.45648648648648649</v>
      </c>
      <c r="W29" s="41">
        <v>41375.160000000003</v>
      </c>
      <c r="X29" s="146">
        <f t="shared" si="16"/>
        <v>41375.160000000003</v>
      </c>
      <c r="Y29" s="439" t="s">
        <v>593</v>
      </c>
      <c r="Z29" s="40">
        <v>0.45648648648648649</v>
      </c>
      <c r="AA29" s="59">
        <v>46754</v>
      </c>
      <c r="AB29" s="59">
        <f t="shared" si="17"/>
        <v>46754</v>
      </c>
      <c r="AC29" s="439" t="s">
        <v>593</v>
      </c>
      <c r="AD29" s="563">
        <v>0.45648648648648599</v>
      </c>
      <c r="AE29" s="570">
        <v>44453.336548085397</v>
      </c>
      <c r="AF29" s="570">
        <f t="shared" si="18"/>
        <v>44453.336548085397</v>
      </c>
      <c r="AG29" s="404">
        <f t="shared" si="9"/>
        <v>44549.993266903126</v>
      </c>
    </row>
    <row r="30" spans="1:37" x14ac:dyDescent="0.2">
      <c r="A30" s="7">
        <v>23</v>
      </c>
      <c r="B30" s="13" t="s">
        <v>22</v>
      </c>
      <c r="C30" s="230">
        <v>127400</v>
      </c>
      <c r="D30" s="368">
        <f t="shared" si="10"/>
        <v>139222.72</v>
      </c>
      <c r="E30" s="115">
        <v>163400</v>
      </c>
      <c r="F30" s="190">
        <f t="shared" si="13"/>
        <v>171896.8</v>
      </c>
      <c r="G30" s="271">
        <v>158145.05599999998</v>
      </c>
      <c r="H30" s="243">
        <f t="shared" si="3"/>
        <v>166210.45385599998</v>
      </c>
      <c r="I30" s="158">
        <f t="shared" si="4"/>
        <v>159109.99128533332</v>
      </c>
      <c r="K30" s="120">
        <v>23</v>
      </c>
      <c r="L30" s="131" t="s">
        <v>22</v>
      </c>
      <c r="M30" s="55">
        <v>556000</v>
      </c>
      <c r="N30" s="40">
        <v>0.60051282051282051</v>
      </c>
      <c r="O30" s="59">
        <v>60660</v>
      </c>
      <c r="P30" s="162">
        <f t="shared" si="5"/>
        <v>616660</v>
      </c>
      <c r="Q30" s="55">
        <v>536000</v>
      </c>
      <c r="R30" s="40">
        <v>0.60051282051282051</v>
      </c>
      <c r="S30" s="59">
        <v>62865</v>
      </c>
      <c r="T30" s="162">
        <f t="shared" si="6"/>
        <v>598865</v>
      </c>
      <c r="U30" s="122">
        <v>564000</v>
      </c>
      <c r="V30" s="40">
        <v>0.60051282051282051</v>
      </c>
      <c r="W30" s="41">
        <v>55145.055999999982</v>
      </c>
      <c r="X30" s="146">
        <f t="shared" si="7"/>
        <v>619145.05599999998</v>
      </c>
      <c r="Y30" s="55">
        <v>608000</v>
      </c>
      <c r="Z30" s="40">
        <v>0.60051282051282051</v>
      </c>
      <c r="AA30" s="59">
        <v>61211</v>
      </c>
      <c r="AB30" s="59">
        <f t="shared" si="8"/>
        <v>669211</v>
      </c>
      <c r="AC30" s="571">
        <v>181824.17355006401</v>
      </c>
      <c r="AD30" s="563">
        <v>0.60051282051282096</v>
      </c>
      <c r="AE30" s="570">
        <v>46802.571465221597</v>
      </c>
      <c r="AF30" s="570">
        <f t="shared" si="18"/>
        <v>228626.74501528562</v>
      </c>
      <c r="AG30" s="404">
        <f t="shared" si="9"/>
        <v>481936.29871676979</v>
      </c>
    </row>
    <row r="31" spans="1:37" x14ac:dyDescent="0.2">
      <c r="A31" s="7">
        <v>24</v>
      </c>
      <c r="B31" s="13" t="s">
        <v>23</v>
      </c>
      <c r="C31" s="230">
        <v>205800</v>
      </c>
      <c r="D31" s="368">
        <f t="shared" si="10"/>
        <v>224898.24</v>
      </c>
      <c r="E31" s="115">
        <v>264005</v>
      </c>
      <c r="F31" s="190">
        <f t="shared" si="13"/>
        <v>277733.26</v>
      </c>
      <c r="G31" s="271">
        <v>255514.5992</v>
      </c>
      <c r="H31" s="243">
        <f t="shared" si="3"/>
        <v>268545.84375920001</v>
      </c>
      <c r="I31" s="158">
        <f t="shared" si="4"/>
        <v>257059.11458640001</v>
      </c>
      <c r="K31" s="120">
        <v>24</v>
      </c>
      <c r="L31" s="131" t="s">
        <v>23</v>
      </c>
      <c r="M31" s="55">
        <v>552000</v>
      </c>
      <c r="N31" s="40">
        <v>0.65025641025641023</v>
      </c>
      <c r="O31" s="59">
        <v>98466</v>
      </c>
      <c r="P31" s="162">
        <f t="shared" si="5"/>
        <v>650466</v>
      </c>
      <c r="Q31" s="55">
        <v>528000</v>
      </c>
      <c r="R31" s="40">
        <v>0.65025641025641023</v>
      </c>
      <c r="S31" s="59">
        <v>103837</v>
      </c>
      <c r="T31" s="162">
        <f t="shared" si="6"/>
        <v>631837</v>
      </c>
      <c r="U31" s="122">
        <v>592000</v>
      </c>
      <c r="V31" s="40">
        <v>0.65025641025641023</v>
      </c>
      <c r="W31" s="41">
        <v>89514.599199999997</v>
      </c>
      <c r="X31" s="146">
        <f t="shared" si="7"/>
        <v>681514.59920000006</v>
      </c>
      <c r="Y31" s="55">
        <v>580000</v>
      </c>
      <c r="Z31" s="40">
        <v>0.65025641025641023</v>
      </c>
      <c r="AA31" s="59">
        <v>98466</v>
      </c>
      <c r="AB31" s="59">
        <f t="shared" si="8"/>
        <v>678466</v>
      </c>
      <c r="AC31" s="571">
        <v>360217.70231616398</v>
      </c>
      <c r="AD31" s="563">
        <v>0.65025641025641001</v>
      </c>
      <c r="AE31" s="570">
        <v>90354.606997637806</v>
      </c>
      <c r="AF31" s="570">
        <f t="shared" si="18"/>
        <v>450572.30931380182</v>
      </c>
      <c r="AG31" s="404">
        <f t="shared" si="9"/>
        <v>558319.17051670037</v>
      </c>
    </row>
    <row r="32" spans="1:37" x14ac:dyDescent="0.2">
      <c r="A32" s="7">
        <v>25</v>
      </c>
      <c r="B32" s="13" t="s">
        <v>24</v>
      </c>
      <c r="C32" s="230">
        <v>140140</v>
      </c>
      <c r="D32" s="368">
        <f t="shared" si="10"/>
        <v>153144.992</v>
      </c>
      <c r="E32" s="115">
        <v>179740</v>
      </c>
      <c r="F32" s="190">
        <f t="shared" si="13"/>
        <v>189086.48</v>
      </c>
      <c r="G32" s="271">
        <v>173959.56160000002</v>
      </c>
      <c r="H32" s="243">
        <f t="shared" si="3"/>
        <v>182831.49924160002</v>
      </c>
      <c r="I32" s="158">
        <f t="shared" si="4"/>
        <v>175020.99041386668</v>
      </c>
      <c r="K32" s="120">
        <v>25</v>
      </c>
      <c r="L32" s="131" t="s">
        <v>24</v>
      </c>
      <c r="M32" s="55">
        <v>155940</v>
      </c>
      <c r="N32" s="40">
        <v>0.31692307692307692</v>
      </c>
      <c r="O32" s="59">
        <v>67056</v>
      </c>
      <c r="P32" s="162">
        <f t="shared" si="5"/>
        <v>222996</v>
      </c>
      <c r="Q32" s="55">
        <v>141250</v>
      </c>
      <c r="R32" s="40">
        <v>0.31692307692307692</v>
      </c>
      <c r="S32" s="59">
        <v>68884</v>
      </c>
      <c r="T32" s="162">
        <f t="shared" si="6"/>
        <v>210134</v>
      </c>
      <c r="U32" s="122">
        <v>164980</v>
      </c>
      <c r="V32" s="40">
        <v>0.31692307692307692</v>
      </c>
      <c r="W32" s="41">
        <v>60959.561600000015</v>
      </c>
      <c r="X32" s="146">
        <f t="shared" si="7"/>
        <v>225939.56160000002</v>
      </c>
      <c r="Y32" s="55">
        <v>171760</v>
      </c>
      <c r="Z32" s="40">
        <v>0.31692307692307692</v>
      </c>
      <c r="AA32" s="59">
        <v>67665</v>
      </c>
      <c r="AB32" s="59">
        <f t="shared" si="8"/>
        <v>239425</v>
      </c>
      <c r="AC32" s="571">
        <v>319049.964908603</v>
      </c>
      <c r="AD32" s="563">
        <v>0.31692307692307697</v>
      </c>
      <c r="AE32" s="570">
        <v>45318.817596157402</v>
      </c>
      <c r="AF32" s="570">
        <f t="shared" si="18"/>
        <v>364368.78250476043</v>
      </c>
      <c r="AG32" s="404">
        <f t="shared" si="9"/>
        <v>239647.38908643785</v>
      </c>
    </row>
    <row r="33" spans="1:37" x14ac:dyDescent="0.2">
      <c r="A33" s="7">
        <v>26</v>
      </c>
      <c r="B33" s="13" t="s">
        <v>25</v>
      </c>
      <c r="C33" s="230">
        <v>147000</v>
      </c>
      <c r="D33" s="368">
        <f t="shared" si="10"/>
        <v>160641.60000000001</v>
      </c>
      <c r="E33" s="115">
        <v>188575</v>
      </c>
      <c r="F33" s="190">
        <f t="shared" si="13"/>
        <v>198380.9</v>
      </c>
      <c r="G33" s="271">
        <v>182510.42799999999</v>
      </c>
      <c r="H33" s="243">
        <f t="shared" si="3"/>
        <v>191818.45982799999</v>
      </c>
      <c r="I33" s="158">
        <f t="shared" si="4"/>
        <v>183613.65327600003</v>
      </c>
      <c r="K33" s="120">
        <v>26</v>
      </c>
      <c r="L33" s="131" t="s">
        <v>25</v>
      </c>
      <c r="M33" s="55">
        <v>168980</v>
      </c>
      <c r="N33" s="40">
        <v>0.36538461538461536</v>
      </c>
      <c r="O33" s="59">
        <v>69861</v>
      </c>
      <c r="P33" s="162">
        <f t="shared" si="5"/>
        <v>238841</v>
      </c>
      <c r="Q33" s="55">
        <v>148750</v>
      </c>
      <c r="R33" s="40">
        <v>0.36538461538461536</v>
      </c>
      <c r="S33" s="59">
        <v>73037</v>
      </c>
      <c r="T33" s="162">
        <f t="shared" si="6"/>
        <v>221787</v>
      </c>
      <c r="U33" s="122">
        <v>176120</v>
      </c>
      <c r="V33" s="40">
        <v>0.36538461538461536</v>
      </c>
      <c r="W33" s="41">
        <v>63510.427999999985</v>
      </c>
      <c r="X33" s="146">
        <f t="shared" si="7"/>
        <v>239630.42799999999</v>
      </c>
      <c r="Y33" s="55">
        <v>176120</v>
      </c>
      <c r="Z33" s="40">
        <v>0.36538461538461536</v>
      </c>
      <c r="AA33" s="59">
        <v>71132</v>
      </c>
      <c r="AB33" s="59">
        <f t="shared" si="8"/>
        <v>247252</v>
      </c>
      <c r="AC33" s="571">
        <v>295035.45142085798</v>
      </c>
      <c r="AD33" s="563">
        <v>0.36538461538461497</v>
      </c>
      <c r="AE33" s="570">
        <v>39186.540044822701</v>
      </c>
      <c r="AF33" s="570">
        <f t="shared" si="18"/>
        <v>334221.99146568065</v>
      </c>
      <c r="AG33" s="404">
        <f t="shared" si="9"/>
        <v>244224.34545694679</v>
      </c>
    </row>
    <row r="34" spans="1:37" x14ac:dyDescent="0.2">
      <c r="A34" s="7">
        <v>27</v>
      </c>
      <c r="B34" s="13" t="s">
        <v>29</v>
      </c>
      <c r="C34" s="230">
        <v>50960</v>
      </c>
      <c r="D34" s="368">
        <f t="shared" si="10"/>
        <v>55689.088000000003</v>
      </c>
      <c r="E34" s="115">
        <v>65360</v>
      </c>
      <c r="F34" s="190">
        <f t="shared" si="13"/>
        <v>68758.720000000001</v>
      </c>
      <c r="G34" s="271">
        <v>63258.022400000002</v>
      </c>
      <c r="H34" s="243">
        <f t="shared" si="3"/>
        <v>66484.181542400009</v>
      </c>
      <c r="I34" s="158">
        <f t="shared" si="4"/>
        <v>63643.99651413333</v>
      </c>
      <c r="K34" s="120">
        <v>27</v>
      </c>
      <c r="L34" s="131" t="s">
        <v>29</v>
      </c>
      <c r="M34" s="55">
        <v>57810</v>
      </c>
      <c r="N34" s="40">
        <v>0.17512820512820512</v>
      </c>
      <c r="O34" s="59">
        <v>24929</v>
      </c>
      <c r="P34" s="162">
        <f t="shared" si="5"/>
        <v>82739</v>
      </c>
      <c r="Q34" s="55">
        <v>54940</v>
      </c>
      <c r="R34" s="40">
        <v>0.17512820512820512</v>
      </c>
      <c r="S34" s="59">
        <v>25597</v>
      </c>
      <c r="T34" s="162">
        <f t="shared" si="6"/>
        <v>80537</v>
      </c>
      <c r="U34" s="122">
        <v>61500</v>
      </c>
      <c r="V34" s="40">
        <v>0.17512820512820512</v>
      </c>
      <c r="W34" s="41">
        <v>22258.022400000002</v>
      </c>
      <c r="X34" s="146">
        <f t="shared" si="7"/>
        <v>83758.022400000002</v>
      </c>
      <c r="Y34" s="55">
        <v>61090</v>
      </c>
      <c r="Z34" s="40">
        <v>0.17512820512820512</v>
      </c>
      <c r="AA34" s="59">
        <v>24261</v>
      </c>
      <c r="AB34" s="59">
        <f t="shared" si="8"/>
        <v>85351</v>
      </c>
      <c r="AC34" s="571">
        <v>32591.125447652899</v>
      </c>
      <c r="AD34" s="563">
        <v>0.17512820512820501</v>
      </c>
      <c r="AE34" s="570">
        <v>4073.8906809566201</v>
      </c>
      <c r="AF34" s="570">
        <f t="shared" si="18"/>
        <v>36665.016128609517</v>
      </c>
      <c r="AG34" s="404">
        <f t="shared" si="9"/>
        <v>72115.672507123803</v>
      </c>
    </row>
    <row r="35" spans="1:37" x14ac:dyDescent="0.2">
      <c r="A35" s="7">
        <v>28</v>
      </c>
      <c r="B35" s="13" t="s">
        <v>30</v>
      </c>
      <c r="C35" s="230">
        <v>558600</v>
      </c>
      <c r="D35" s="368">
        <f t="shared" si="10"/>
        <v>610438.07999999996</v>
      </c>
      <c r="E35" s="115">
        <v>716395</v>
      </c>
      <c r="F35" s="190">
        <f t="shared" si="13"/>
        <v>753647.54</v>
      </c>
      <c r="G35" s="271">
        <v>693355.73680000007</v>
      </c>
      <c r="H35" s="243">
        <f t="shared" si="3"/>
        <v>728716.87937680003</v>
      </c>
      <c r="I35" s="158">
        <f t="shared" si="4"/>
        <v>697600.83312560001</v>
      </c>
      <c r="K35" s="120">
        <v>28</v>
      </c>
      <c r="L35" s="131" t="s">
        <v>30</v>
      </c>
      <c r="M35" s="55">
        <v>626890</v>
      </c>
      <c r="N35" s="40">
        <v>1.7435897435897436</v>
      </c>
      <c r="O35" s="59">
        <v>271438</v>
      </c>
      <c r="P35" s="162">
        <f t="shared" si="5"/>
        <v>898328</v>
      </c>
      <c r="Q35" s="55">
        <v>572770</v>
      </c>
      <c r="R35" s="40">
        <v>1.7435897435897436</v>
      </c>
      <c r="S35" s="59">
        <v>271438</v>
      </c>
      <c r="T35" s="162">
        <f t="shared" si="6"/>
        <v>844208</v>
      </c>
      <c r="U35" s="122">
        <v>671990</v>
      </c>
      <c r="V35" s="40">
        <v>1.7435897435897436</v>
      </c>
      <c r="W35" s="41">
        <v>242355.73680000007</v>
      </c>
      <c r="X35" s="146">
        <f t="shared" si="7"/>
        <v>914345.73680000007</v>
      </c>
      <c r="Y35" s="55">
        <v>658460</v>
      </c>
      <c r="Z35" s="40">
        <v>1.7435897435897436</v>
      </c>
      <c r="AA35" s="59">
        <v>261744</v>
      </c>
      <c r="AB35" s="59">
        <f t="shared" si="8"/>
        <v>920204</v>
      </c>
      <c r="AC35" s="571">
        <v>861091.84077483101</v>
      </c>
      <c r="AD35" s="563">
        <v>1.7435897435897401</v>
      </c>
      <c r="AE35" s="570">
        <v>89754.244160444199</v>
      </c>
      <c r="AF35" s="570">
        <f t="shared" si="18"/>
        <v>950846.08493527526</v>
      </c>
      <c r="AG35" s="404">
        <f t="shared" si="9"/>
        <v>870922.10914347926</v>
      </c>
    </row>
    <row r="36" spans="1:37" s="240" customFormat="1" x14ac:dyDescent="0.2">
      <c r="A36" s="661" t="s">
        <v>26</v>
      </c>
      <c r="B36" s="662"/>
      <c r="C36" s="180"/>
      <c r="D36" s="180"/>
      <c r="E36" s="180"/>
      <c r="F36" s="180"/>
      <c r="G36" s="192"/>
      <c r="H36" s="118"/>
      <c r="I36" s="119"/>
      <c r="J36" s="111"/>
      <c r="K36" s="179" t="s">
        <v>26</v>
      </c>
      <c r="L36" s="68"/>
      <c r="M36" s="433"/>
      <c r="N36" s="204"/>
      <c r="O36" s="280"/>
      <c r="P36" s="281"/>
      <c r="Q36" s="245"/>
      <c r="R36" s="205"/>
      <c r="S36" s="245"/>
      <c r="T36" s="245"/>
      <c r="U36" s="205"/>
      <c r="V36" s="205"/>
      <c r="W36" s="205"/>
      <c r="X36" s="205"/>
      <c r="Y36" s="245"/>
      <c r="Z36" s="205"/>
      <c r="AA36" s="245"/>
      <c r="AB36" s="245"/>
      <c r="AC36" s="595"/>
      <c r="AD36" s="233"/>
      <c r="AE36" s="595"/>
      <c r="AF36" s="233"/>
      <c r="AG36" s="233"/>
      <c r="AK36" s="241"/>
    </row>
    <row r="37" spans="1:37" x14ac:dyDescent="0.2">
      <c r="A37" s="7">
        <v>29</v>
      </c>
      <c r="B37" s="13" t="s">
        <v>332</v>
      </c>
      <c r="C37" s="230">
        <v>1643460</v>
      </c>
      <c r="D37" s="368">
        <f t="shared" ref="D37:D44" si="19">C37*9.28%+C37</f>
        <v>1795973.088</v>
      </c>
      <c r="E37" s="115">
        <v>2107765</v>
      </c>
      <c r="F37" s="190">
        <f t="shared" ref="F37:F53" si="20">+E37*5.2%+E37</f>
        <v>2217368.7799999998</v>
      </c>
      <c r="G37" s="271">
        <v>2039979.2775999997</v>
      </c>
      <c r="H37" s="243">
        <f t="shared" si="3"/>
        <v>2144018.2207575995</v>
      </c>
      <c r="I37" s="158">
        <f t="shared" si="4"/>
        <v>2052453.3629191995</v>
      </c>
      <c r="K37" s="120">
        <v>29</v>
      </c>
      <c r="L37" s="131" t="s">
        <v>332</v>
      </c>
      <c r="M37" s="55">
        <v>4469894</v>
      </c>
      <c r="N37" s="40">
        <v>2.2102564102564104</v>
      </c>
      <c r="O37" s="59">
        <v>799657</v>
      </c>
      <c r="P37" s="162">
        <f t="shared" si="5"/>
        <v>5269551</v>
      </c>
      <c r="Q37" s="55">
        <v>4032282</v>
      </c>
      <c r="R37" s="40">
        <v>2.2102564102564104</v>
      </c>
      <c r="S37" s="59">
        <v>828216</v>
      </c>
      <c r="T37" s="162">
        <f t="shared" si="6"/>
        <v>4860498</v>
      </c>
      <c r="U37" s="122">
        <v>4657442</v>
      </c>
      <c r="V37" s="40">
        <v>2.2102564102564104</v>
      </c>
      <c r="W37" s="41">
        <v>713979.27759999968</v>
      </c>
      <c r="X37" s="146">
        <f t="shared" si="7"/>
        <v>5371421.2775999997</v>
      </c>
      <c r="Y37" s="55">
        <v>4719958</v>
      </c>
      <c r="Z37" s="40">
        <v>2.2102564102564104</v>
      </c>
      <c r="AA37" s="59">
        <v>785377</v>
      </c>
      <c r="AB37" s="59">
        <f t="shared" si="8"/>
        <v>5505335</v>
      </c>
      <c r="AC37" s="571">
        <v>562089.96333000006</v>
      </c>
      <c r="AD37" s="563">
        <v>2.21025641025641</v>
      </c>
      <c r="AE37" s="570">
        <v>133279.06346999999</v>
      </c>
      <c r="AF37" s="570">
        <f t="shared" ref="AF37:AF44" si="21">IF(AND(AC37="",AE37=""),"",SUM(AC37,AE37))</f>
        <v>695369.02680000011</v>
      </c>
      <c r="AG37" s="404">
        <f t="shared" si="9"/>
        <v>3959104.6112198667</v>
      </c>
    </row>
    <row r="38" spans="1:37" x14ac:dyDescent="0.2">
      <c r="A38" s="7">
        <v>30</v>
      </c>
      <c r="B38" s="13" t="s">
        <v>333</v>
      </c>
      <c r="C38" s="230">
        <v>668360</v>
      </c>
      <c r="D38" s="368">
        <f t="shared" si="19"/>
        <v>730383.80799999996</v>
      </c>
      <c r="E38" s="115">
        <v>857185</v>
      </c>
      <c r="F38" s="190">
        <f t="shared" si="20"/>
        <v>901758.62</v>
      </c>
      <c r="G38" s="271">
        <v>829617.93039999995</v>
      </c>
      <c r="H38" s="243">
        <f t="shared" si="3"/>
        <v>871928.44485039997</v>
      </c>
      <c r="I38" s="158">
        <f t="shared" si="4"/>
        <v>834690.29095013335</v>
      </c>
      <c r="K38" s="120">
        <v>30</v>
      </c>
      <c r="L38" s="131" t="s">
        <v>333</v>
      </c>
      <c r="M38" s="55">
        <v>1424055</v>
      </c>
      <c r="N38" s="40">
        <v>1.6358974358974359</v>
      </c>
      <c r="O38" s="59">
        <v>322586</v>
      </c>
      <c r="P38" s="162">
        <f t="shared" si="5"/>
        <v>1746641</v>
      </c>
      <c r="Q38" s="55">
        <v>1321605</v>
      </c>
      <c r="R38" s="40">
        <v>1.6358974358974359</v>
      </c>
      <c r="S38" s="59">
        <v>331304</v>
      </c>
      <c r="T38" s="162">
        <f t="shared" si="6"/>
        <v>1652909</v>
      </c>
      <c r="U38" s="122">
        <v>1444545</v>
      </c>
      <c r="V38" s="40">
        <v>1.6358974358974359</v>
      </c>
      <c r="W38" s="41">
        <v>290617.93039999995</v>
      </c>
      <c r="X38" s="146">
        <f t="shared" si="7"/>
        <v>1735162.9304</v>
      </c>
      <c r="Y38" s="55">
        <v>1485525</v>
      </c>
      <c r="Z38" s="40">
        <v>1.6358974358974359</v>
      </c>
      <c r="AA38" s="59">
        <v>328398</v>
      </c>
      <c r="AB38" s="59">
        <f t="shared" si="8"/>
        <v>1813923</v>
      </c>
      <c r="AC38" s="571">
        <v>393817.41</v>
      </c>
      <c r="AD38" s="563">
        <v>1.6358974358974401</v>
      </c>
      <c r="AE38" s="570">
        <v>101267.334</v>
      </c>
      <c r="AF38" s="570">
        <f t="shared" si="21"/>
        <v>495084.74399999995</v>
      </c>
      <c r="AG38" s="404">
        <f t="shared" si="9"/>
        <v>1379735.1608916889</v>
      </c>
    </row>
    <row r="39" spans="1:37" x14ac:dyDescent="0.2">
      <c r="A39" s="7">
        <v>31</v>
      </c>
      <c r="B39" s="13" t="s">
        <v>323</v>
      </c>
      <c r="C39" s="230">
        <v>265580</v>
      </c>
      <c r="D39" s="368">
        <f t="shared" si="19"/>
        <v>290225.82400000002</v>
      </c>
      <c r="E39" s="115">
        <v>340670</v>
      </c>
      <c r="F39" s="190">
        <f t="shared" si="20"/>
        <v>358384.84</v>
      </c>
      <c r="G39" s="271">
        <v>136901.51999999999</v>
      </c>
      <c r="H39" s="243">
        <f t="shared" si="3"/>
        <v>143883.49751999998</v>
      </c>
      <c r="I39" s="158">
        <f t="shared" si="4"/>
        <v>264164.72050666669</v>
      </c>
      <c r="K39" s="120">
        <v>31</v>
      </c>
      <c r="L39" s="131" t="s">
        <v>323</v>
      </c>
      <c r="M39" s="55">
        <v>129050</v>
      </c>
      <c r="N39" s="40">
        <v>15.23</v>
      </c>
      <c r="O39" s="59">
        <v>355200</v>
      </c>
      <c r="P39" s="162">
        <f t="shared" si="5"/>
        <v>484250</v>
      </c>
      <c r="Q39" s="55">
        <v>119260</v>
      </c>
      <c r="R39" s="40">
        <v>15.23</v>
      </c>
      <c r="S39" s="59">
        <v>364800</v>
      </c>
      <c r="T39" s="162">
        <f t="shared" si="6"/>
        <v>484060</v>
      </c>
      <c r="U39" s="122">
        <v>129940</v>
      </c>
      <c r="V39" s="40">
        <v>15.23</v>
      </c>
      <c r="W39" s="41">
        <v>320000</v>
      </c>
      <c r="X39" s="146">
        <f t="shared" si="7"/>
        <v>449940</v>
      </c>
      <c r="Y39" s="55">
        <v>129940</v>
      </c>
      <c r="Z39" s="40">
        <v>15.23</v>
      </c>
      <c r="AA39" s="59">
        <v>348800</v>
      </c>
      <c r="AB39" s="59">
        <f t="shared" si="8"/>
        <v>478740</v>
      </c>
      <c r="AC39" s="571">
        <v>118357.24504674</v>
      </c>
      <c r="AD39" s="563">
        <v>15.23</v>
      </c>
      <c r="AE39" s="570">
        <v>30421.2426217961</v>
      </c>
      <c r="AF39" s="570">
        <f t="shared" si="21"/>
        <v>148778.48766853611</v>
      </c>
      <c r="AG39" s="404">
        <f t="shared" si="9"/>
        <v>384988.86802920047</v>
      </c>
    </row>
    <row r="40" spans="1:37" x14ac:dyDescent="0.2">
      <c r="A40" s="7">
        <v>32</v>
      </c>
      <c r="B40" s="13" t="s">
        <v>209</v>
      </c>
      <c r="C40" s="230">
        <v>44100</v>
      </c>
      <c r="D40" s="368">
        <f t="shared" si="19"/>
        <v>48192.479999999996</v>
      </c>
      <c r="E40" s="115">
        <v>56525</v>
      </c>
      <c r="F40" s="190">
        <f t="shared" si="20"/>
        <v>59464.3</v>
      </c>
      <c r="G40" s="271">
        <v>54707.156000000003</v>
      </c>
      <c r="H40" s="243">
        <f t="shared" si="3"/>
        <v>57497.220956000005</v>
      </c>
      <c r="I40" s="158">
        <f t="shared" si="4"/>
        <v>55051.333652000001</v>
      </c>
      <c r="K40" s="120">
        <v>32</v>
      </c>
      <c r="L40" s="131" t="s">
        <v>209</v>
      </c>
      <c r="M40" s="439" t="s">
        <v>593</v>
      </c>
      <c r="N40" s="40">
        <v>0.15384615384615385</v>
      </c>
      <c r="O40" s="59">
        <v>60178</v>
      </c>
      <c r="P40" s="162">
        <f>+O40</f>
        <v>60178</v>
      </c>
      <c r="Q40" s="439" t="s">
        <v>593</v>
      </c>
      <c r="R40" s="40">
        <v>0.15384615384615385</v>
      </c>
      <c r="S40" s="59">
        <v>62366</v>
      </c>
      <c r="T40" s="162">
        <f>+S40</f>
        <v>62366</v>
      </c>
      <c r="U40" s="439" t="s">
        <v>593</v>
      </c>
      <c r="V40" s="40">
        <v>0.15384615384615385</v>
      </c>
      <c r="W40" s="41">
        <v>54707.156000000003</v>
      </c>
      <c r="X40" s="146">
        <f>+W40</f>
        <v>54707.156000000003</v>
      </c>
      <c r="Y40" s="439" t="s">
        <v>593</v>
      </c>
      <c r="Z40" s="40">
        <v>0.15384615384615385</v>
      </c>
      <c r="AA40" s="59">
        <v>62366</v>
      </c>
      <c r="AB40" s="59">
        <f>+AA40</f>
        <v>62366</v>
      </c>
      <c r="AC40" s="439" t="s">
        <v>593</v>
      </c>
      <c r="AD40" s="563">
        <v>0.15384615384615399</v>
      </c>
      <c r="AE40" s="570">
        <v>77566.878565413994</v>
      </c>
      <c r="AF40" s="570">
        <f t="shared" si="21"/>
        <v>77566.878565413994</v>
      </c>
      <c r="AG40" s="404">
        <f t="shared" si="9"/>
        <v>62039.228036235669</v>
      </c>
    </row>
    <row r="41" spans="1:37" x14ac:dyDescent="0.2">
      <c r="A41" s="7">
        <v>33</v>
      </c>
      <c r="B41" s="13" t="s">
        <v>27</v>
      </c>
      <c r="C41" s="230">
        <v>142100</v>
      </c>
      <c r="D41" s="368">
        <f t="shared" si="19"/>
        <v>155286.88</v>
      </c>
      <c r="E41" s="115">
        <v>182210</v>
      </c>
      <c r="F41" s="190">
        <f t="shared" si="20"/>
        <v>191684.92</v>
      </c>
      <c r="G41" s="271">
        <v>176350.12640000001</v>
      </c>
      <c r="H41" s="243">
        <f t="shared" si="3"/>
        <v>185343.9828464</v>
      </c>
      <c r="I41" s="158">
        <f t="shared" si="4"/>
        <v>177438.59428213336</v>
      </c>
      <c r="K41" s="120">
        <v>33</v>
      </c>
      <c r="L41" s="131" t="s">
        <v>27</v>
      </c>
      <c r="M41" s="55">
        <v>155250</v>
      </c>
      <c r="N41" s="40">
        <v>1.0846153846153845</v>
      </c>
      <c r="O41" s="59">
        <v>68099</v>
      </c>
      <c r="P41" s="162">
        <f t="shared" si="5"/>
        <v>223349</v>
      </c>
      <c r="Q41" s="55">
        <v>144900</v>
      </c>
      <c r="R41" s="40">
        <v>1.0846153846153845</v>
      </c>
      <c r="S41" s="59">
        <v>71166</v>
      </c>
      <c r="T41" s="162">
        <f t="shared" si="6"/>
        <v>216066</v>
      </c>
      <c r="U41" s="122">
        <v>167900</v>
      </c>
      <c r="V41" s="40">
        <v>1.0846153846153845</v>
      </c>
      <c r="W41" s="41">
        <v>61350.126400000008</v>
      </c>
      <c r="X41" s="146">
        <f t="shared" si="7"/>
        <v>229250.12640000001</v>
      </c>
      <c r="Y41" s="55">
        <v>171350</v>
      </c>
      <c r="Z41" s="40">
        <v>1.0846153846153845</v>
      </c>
      <c r="AA41" s="59">
        <v>68099</v>
      </c>
      <c r="AB41" s="59">
        <f t="shared" si="8"/>
        <v>239449</v>
      </c>
      <c r="AC41" s="571">
        <v>442553.177131287</v>
      </c>
      <c r="AD41" s="563">
        <v>1.0846153846153801</v>
      </c>
      <c r="AE41" s="570">
        <v>72712.516196105702</v>
      </c>
      <c r="AF41" s="570">
        <f t="shared" si="21"/>
        <v>515265.69332739268</v>
      </c>
      <c r="AG41" s="404">
        <f t="shared" si="9"/>
        <v>266803.06900158769</v>
      </c>
    </row>
    <row r="42" spans="1:37" x14ac:dyDescent="0.2">
      <c r="A42" s="7">
        <v>34</v>
      </c>
      <c r="B42" s="13" t="s">
        <v>28</v>
      </c>
      <c r="C42" s="230">
        <v>89180</v>
      </c>
      <c r="D42" s="368">
        <f t="shared" si="19"/>
        <v>97455.903999999995</v>
      </c>
      <c r="E42" s="115">
        <v>114380</v>
      </c>
      <c r="F42" s="190">
        <f t="shared" si="20"/>
        <v>120327.76</v>
      </c>
      <c r="G42" s="271">
        <v>110701.5392</v>
      </c>
      <c r="H42" s="243">
        <f t="shared" si="3"/>
        <v>116347.31769919999</v>
      </c>
      <c r="I42" s="158">
        <f t="shared" si="4"/>
        <v>111376.99389973334</v>
      </c>
      <c r="K42" s="120">
        <v>34</v>
      </c>
      <c r="L42" s="131" t="s">
        <v>28</v>
      </c>
      <c r="M42" s="55">
        <v>100800</v>
      </c>
      <c r="N42" s="40">
        <v>1.1143243243243244</v>
      </c>
      <c r="O42" s="59">
        <v>43346</v>
      </c>
      <c r="P42" s="162">
        <f t="shared" si="5"/>
        <v>144146</v>
      </c>
      <c r="Q42" s="55">
        <v>94320</v>
      </c>
      <c r="R42" s="40">
        <v>1.1143243243243244</v>
      </c>
      <c r="S42" s="59">
        <v>44120</v>
      </c>
      <c r="T42" s="162">
        <f t="shared" si="6"/>
        <v>138440</v>
      </c>
      <c r="U42" s="122">
        <v>102240</v>
      </c>
      <c r="V42" s="40">
        <v>1.1143243243243244</v>
      </c>
      <c r="W42" s="41">
        <v>38701.539199999999</v>
      </c>
      <c r="X42" s="146">
        <f t="shared" si="7"/>
        <v>140941.5392</v>
      </c>
      <c r="Y42" s="55">
        <v>109440</v>
      </c>
      <c r="Z42" s="40">
        <v>1.1143243243243244</v>
      </c>
      <c r="AA42" s="59">
        <v>42572</v>
      </c>
      <c r="AB42" s="59">
        <f t="shared" si="8"/>
        <v>152012</v>
      </c>
      <c r="AC42" s="571">
        <v>118357.24504674</v>
      </c>
      <c r="AD42" s="563">
        <v>1.1143243243243199</v>
      </c>
      <c r="AE42" s="570">
        <v>30421.2426217961</v>
      </c>
      <c r="AF42" s="570">
        <f t="shared" si="21"/>
        <v>148778.48766853611</v>
      </c>
      <c r="AG42" s="404">
        <f t="shared" si="9"/>
        <v>139282.50346137825</v>
      </c>
    </row>
    <row r="43" spans="1:37" x14ac:dyDescent="0.2">
      <c r="A43" s="7">
        <v>35</v>
      </c>
      <c r="B43" s="13" t="s">
        <v>210</v>
      </c>
      <c r="C43" s="230">
        <v>609560</v>
      </c>
      <c r="D43" s="368">
        <f t="shared" si="19"/>
        <v>666127.16799999995</v>
      </c>
      <c r="E43" s="115">
        <v>781850</v>
      </c>
      <c r="F43" s="190">
        <f t="shared" si="20"/>
        <v>822506.2</v>
      </c>
      <c r="G43" s="271">
        <v>756705.70399999991</v>
      </c>
      <c r="H43" s="243">
        <f t="shared" si="3"/>
        <v>795297.69490399992</v>
      </c>
      <c r="I43" s="158">
        <f t="shared" si="4"/>
        <v>761310.35430133331</v>
      </c>
      <c r="K43" s="120">
        <v>35</v>
      </c>
      <c r="L43" s="131" t="s">
        <v>210</v>
      </c>
      <c r="M43" s="55">
        <v>664200</v>
      </c>
      <c r="N43" s="40">
        <v>1.1794871794871795</v>
      </c>
      <c r="O43" s="59">
        <v>296470</v>
      </c>
      <c r="P43" s="162">
        <f t="shared" si="5"/>
        <v>960670</v>
      </c>
      <c r="Q43" s="55">
        <v>674040</v>
      </c>
      <c r="R43" s="40">
        <v>1.1794871794871795</v>
      </c>
      <c r="S43" s="59">
        <v>301765</v>
      </c>
      <c r="T43" s="162">
        <f t="shared" si="6"/>
        <v>975805</v>
      </c>
      <c r="U43" s="122">
        <v>698640</v>
      </c>
      <c r="V43" s="40">
        <v>1.1794871794871795</v>
      </c>
      <c r="W43" s="41">
        <v>264705.70399999991</v>
      </c>
      <c r="X43" s="146">
        <f t="shared" si="7"/>
        <v>963345.70399999991</v>
      </c>
      <c r="Y43" s="55">
        <v>723240</v>
      </c>
      <c r="Z43" s="40">
        <v>1.1794871794871795</v>
      </c>
      <c r="AA43" s="59">
        <v>288529</v>
      </c>
      <c r="AB43" s="59">
        <f t="shared" si="8"/>
        <v>1011769</v>
      </c>
      <c r="AC43" s="439" t="s">
        <v>593</v>
      </c>
      <c r="AD43" s="563">
        <v>1.17948717948718</v>
      </c>
      <c r="AE43" s="570">
        <v>342720</v>
      </c>
      <c r="AF43" s="570">
        <f t="shared" si="21"/>
        <v>342720</v>
      </c>
      <c r="AG43" s="404">
        <f t="shared" si="9"/>
        <v>835936.67638355552</v>
      </c>
    </row>
    <row r="44" spans="1:37" x14ac:dyDescent="0.2">
      <c r="A44" s="7">
        <v>36</v>
      </c>
      <c r="B44" s="13" t="s">
        <v>150</v>
      </c>
      <c r="C44" s="230">
        <v>1067220</v>
      </c>
      <c r="D44" s="368">
        <f t="shared" si="19"/>
        <v>1166258.0160000001</v>
      </c>
      <c r="E44" s="115">
        <v>1368760</v>
      </c>
      <c r="F44" s="190">
        <f t="shared" si="20"/>
        <v>1439935.52</v>
      </c>
      <c r="G44" s="271">
        <v>1324740.6784000001</v>
      </c>
      <c r="H44" s="243">
        <f t="shared" si="3"/>
        <v>1392302.4529984002</v>
      </c>
      <c r="I44" s="158">
        <f t="shared" si="4"/>
        <v>1332831.9963328002</v>
      </c>
      <c r="K44" s="120">
        <v>36</v>
      </c>
      <c r="L44" s="131" t="s">
        <v>150</v>
      </c>
      <c r="M44" s="55">
        <v>2564550</v>
      </c>
      <c r="N44" s="40">
        <v>1.5897435897435896</v>
      </c>
      <c r="O44" s="59">
        <v>519390</v>
      </c>
      <c r="P44" s="162">
        <f t="shared" si="5"/>
        <v>3083940</v>
      </c>
      <c r="Q44" s="55">
        <v>2306250</v>
      </c>
      <c r="R44" s="40">
        <v>1.5897435897435896</v>
      </c>
      <c r="S44" s="59">
        <v>524027</v>
      </c>
      <c r="T44" s="162">
        <f t="shared" si="6"/>
        <v>2830277</v>
      </c>
      <c r="U44" s="122">
        <v>2712150</v>
      </c>
      <c r="V44" s="40">
        <v>1.5897435897435896</v>
      </c>
      <c r="W44" s="41">
        <v>463740.67840000009</v>
      </c>
      <c r="X44" s="146">
        <f t="shared" si="7"/>
        <v>3175890.6784000001</v>
      </c>
      <c r="Y44" s="55">
        <v>2730600</v>
      </c>
      <c r="Z44" s="40">
        <v>1.5897435897435896</v>
      </c>
      <c r="AA44" s="59">
        <v>514752</v>
      </c>
      <c r="AB44" s="59">
        <f t="shared" si="8"/>
        <v>3245352</v>
      </c>
      <c r="AC44" s="571">
        <v>5367243.7645108504</v>
      </c>
      <c r="AD44" s="563">
        <v>1.5897435897435901</v>
      </c>
      <c r="AE44" s="570">
        <v>110835.5563579</v>
      </c>
      <c r="AF44" s="570">
        <f t="shared" si="21"/>
        <v>5478079.3208687501</v>
      </c>
      <c r="AG44" s="404">
        <f t="shared" si="9"/>
        <v>3191061.8326002583</v>
      </c>
    </row>
    <row r="45" spans="1:37" s="240" customFormat="1" x14ac:dyDescent="0.2">
      <c r="A45" s="661" t="s">
        <v>34</v>
      </c>
      <c r="B45" s="662"/>
      <c r="C45" s="180"/>
      <c r="D45" s="180"/>
      <c r="E45" s="426"/>
      <c r="F45" s="114"/>
      <c r="G45" s="192"/>
      <c r="H45" s="118"/>
      <c r="I45" s="119"/>
      <c r="J45" s="111"/>
      <c r="K45" s="179" t="s">
        <v>34</v>
      </c>
      <c r="L45" s="68"/>
      <c r="M45" s="433"/>
      <c r="N45" s="204"/>
      <c r="O45" s="280"/>
      <c r="P45" s="281"/>
      <c r="Q45" s="245"/>
      <c r="R45" s="205"/>
      <c r="S45" s="245"/>
      <c r="T45" s="245"/>
      <c r="U45" s="205"/>
      <c r="V45" s="205"/>
      <c r="W45" s="205"/>
      <c r="X45" s="205"/>
      <c r="Y45" s="245"/>
      <c r="Z45" s="205"/>
      <c r="AA45" s="245"/>
      <c r="AB45" s="245"/>
      <c r="AC45" s="595"/>
      <c r="AD45" s="233"/>
      <c r="AE45" s="595"/>
      <c r="AF45" s="233"/>
      <c r="AG45" s="233"/>
      <c r="AK45" s="241"/>
    </row>
    <row r="46" spans="1:37" x14ac:dyDescent="0.2">
      <c r="A46" s="7">
        <v>37</v>
      </c>
      <c r="B46" s="13" t="s">
        <v>35</v>
      </c>
      <c r="C46" s="230">
        <v>179340</v>
      </c>
      <c r="D46" s="368">
        <f t="shared" ref="D46:D53" si="22">C46*9.28%+C46</f>
        <v>195982.75200000001</v>
      </c>
      <c r="E46" s="115">
        <v>229995</v>
      </c>
      <c r="F46" s="190">
        <f t="shared" si="20"/>
        <v>241954.74</v>
      </c>
      <c r="G46" s="271">
        <v>222598.36079999999</v>
      </c>
      <c r="H46" s="243">
        <f t="shared" si="3"/>
        <v>233950.87720079999</v>
      </c>
      <c r="I46" s="158">
        <f t="shared" si="4"/>
        <v>223962.78973359999</v>
      </c>
      <c r="K46" s="120">
        <v>37</v>
      </c>
      <c r="L46" s="131" t="s">
        <v>35</v>
      </c>
      <c r="M46" s="55">
        <v>460800</v>
      </c>
      <c r="N46" s="40">
        <v>0.71794871794871795</v>
      </c>
      <c r="O46" s="59">
        <v>86910</v>
      </c>
      <c r="P46" s="162">
        <f t="shared" si="5"/>
        <v>547710</v>
      </c>
      <c r="Q46" s="55">
        <v>425600</v>
      </c>
      <c r="R46" s="40">
        <v>0.71794871794871795</v>
      </c>
      <c r="S46" s="59">
        <v>88462</v>
      </c>
      <c r="T46" s="162">
        <f t="shared" si="6"/>
        <v>514062</v>
      </c>
      <c r="U46" s="122">
        <v>448000</v>
      </c>
      <c r="V46" s="40">
        <v>0.71794871794871795</v>
      </c>
      <c r="W46" s="41">
        <v>77598.360799999995</v>
      </c>
      <c r="X46" s="146">
        <f t="shared" si="7"/>
        <v>525598.36080000002</v>
      </c>
      <c r="Y46" s="55">
        <v>467200</v>
      </c>
      <c r="Z46" s="40">
        <v>0.71794871794871795</v>
      </c>
      <c r="AA46" s="59">
        <v>85358</v>
      </c>
      <c r="AB46" s="59">
        <f t="shared" si="8"/>
        <v>552558</v>
      </c>
      <c r="AC46" s="571">
        <v>274451.58271707699</v>
      </c>
      <c r="AD46" s="563">
        <v>0.71794871794871795</v>
      </c>
      <c r="AE46" s="570">
        <v>31742.040863622002</v>
      </c>
      <c r="AF46" s="570">
        <f t="shared" ref="AF46:AF53" si="23">IF(AND(AC46="",AE46=""),"",SUM(AC46,AE46))</f>
        <v>306193.62358069897</v>
      </c>
      <c r="AG46" s="404">
        <f t="shared" si="9"/>
        <v>445014.12901904975</v>
      </c>
    </row>
    <row r="47" spans="1:37" x14ac:dyDescent="0.2">
      <c r="A47" s="7">
        <v>38</v>
      </c>
      <c r="B47" s="13" t="s">
        <v>132</v>
      </c>
      <c r="C47" s="230">
        <v>177380</v>
      </c>
      <c r="D47" s="368">
        <f t="shared" si="22"/>
        <v>193840.864</v>
      </c>
      <c r="E47" s="115">
        <v>227525</v>
      </c>
      <c r="F47" s="190">
        <f t="shared" si="20"/>
        <v>239356.3</v>
      </c>
      <c r="G47" s="271">
        <v>220207.79599999997</v>
      </c>
      <c r="H47" s="243">
        <f t="shared" si="3"/>
        <v>231438.39359599998</v>
      </c>
      <c r="I47" s="158">
        <f t="shared" si="4"/>
        <v>221545.1858653333</v>
      </c>
      <c r="K47" s="120">
        <v>38</v>
      </c>
      <c r="L47" s="131" t="s">
        <v>132</v>
      </c>
      <c r="M47" s="55">
        <v>204490</v>
      </c>
      <c r="N47" s="40">
        <v>6.2820512820512819</v>
      </c>
      <c r="O47" s="59">
        <v>86473</v>
      </c>
      <c r="P47" s="162">
        <f t="shared" si="5"/>
        <v>290963</v>
      </c>
      <c r="Q47" s="55">
        <v>193050</v>
      </c>
      <c r="R47" s="40">
        <v>6.2820512820512819</v>
      </c>
      <c r="S47" s="59">
        <v>88789</v>
      </c>
      <c r="T47" s="162">
        <f t="shared" si="6"/>
        <v>281839</v>
      </c>
      <c r="U47" s="122">
        <v>213070</v>
      </c>
      <c r="V47" s="40">
        <v>6.2820512820512819</v>
      </c>
      <c r="W47" s="41">
        <v>77207.795999999973</v>
      </c>
      <c r="X47" s="146">
        <f t="shared" si="7"/>
        <v>290277.79599999997</v>
      </c>
      <c r="Y47" s="55">
        <v>207350</v>
      </c>
      <c r="Z47" s="40">
        <v>6.2820512820512819</v>
      </c>
      <c r="AA47" s="59">
        <v>86473</v>
      </c>
      <c r="AB47" s="59">
        <f t="shared" si="8"/>
        <v>293823</v>
      </c>
      <c r="AC47" s="571">
        <v>329341.899260493</v>
      </c>
      <c r="AD47" s="563">
        <v>6.2820512820512802</v>
      </c>
      <c r="AE47" s="570">
        <v>82446.970770601998</v>
      </c>
      <c r="AF47" s="570">
        <f t="shared" si="23"/>
        <v>411788.87003109499</v>
      </c>
      <c r="AG47" s="404">
        <f t="shared" si="9"/>
        <v>298372.80864940473</v>
      </c>
    </row>
    <row r="48" spans="1:37" x14ac:dyDescent="0.2">
      <c r="A48" s="7">
        <v>39</v>
      </c>
      <c r="B48" s="13" t="s">
        <v>36</v>
      </c>
      <c r="C48" s="230">
        <v>374360</v>
      </c>
      <c r="D48" s="368">
        <f t="shared" si="22"/>
        <v>409100.60800000001</v>
      </c>
      <c r="E48" s="115">
        <v>480130</v>
      </c>
      <c r="F48" s="190">
        <f t="shared" si="20"/>
        <v>505096.76</v>
      </c>
      <c r="G48" s="271">
        <v>464689.01919999998</v>
      </c>
      <c r="H48" s="243">
        <f t="shared" si="3"/>
        <v>488388.15917919995</v>
      </c>
      <c r="I48" s="158">
        <f t="shared" si="4"/>
        <v>467528.5090597333</v>
      </c>
      <c r="K48" s="120">
        <v>39</v>
      </c>
      <c r="L48" s="131" t="s">
        <v>36</v>
      </c>
      <c r="M48" s="55">
        <v>416760</v>
      </c>
      <c r="N48" s="40">
        <v>1.9230769230769231</v>
      </c>
      <c r="O48" s="59">
        <v>182212</v>
      </c>
      <c r="P48" s="162">
        <f t="shared" si="5"/>
        <v>598972</v>
      </c>
      <c r="Q48" s="55">
        <v>398640</v>
      </c>
      <c r="R48" s="40">
        <v>1.9230769230769231</v>
      </c>
      <c r="S48" s="59">
        <v>182212</v>
      </c>
      <c r="T48" s="162">
        <f t="shared" si="6"/>
        <v>580852</v>
      </c>
      <c r="U48" s="122">
        <v>440920</v>
      </c>
      <c r="V48" s="40">
        <v>1.9230769230769231</v>
      </c>
      <c r="W48" s="41">
        <v>162689.01919999998</v>
      </c>
      <c r="X48" s="146">
        <f t="shared" si="7"/>
        <v>603609.01919999998</v>
      </c>
      <c r="Y48" s="55">
        <v>456020</v>
      </c>
      <c r="Z48" s="40">
        <v>1.9230769230769231</v>
      </c>
      <c r="AA48" s="59">
        <v>178958</v>
      </c>
      <c r="AB48" s="59">
        <f t="shared" si="8"/>
        <v>634978</v>
      </c>
      <c r="AC48" s="571">
        <v>1154411.96980371</v>
      </c>
      <c r="AD48" s="563">
        <v>1.92307692307692</v>
      </c>
      <c r="AE48" s="570">
        <v>63681.343802321899</v>
      </c>
      <c r="AF48" s="570">
        <f t="shared" si="23"/>
        <v>1218093.3136060319</v>
      </c>
      <c r="AG48" s="404">
        <f t="shared" si="9"/>
        <v>684005.47364429419</v>
      </c>
    </row>
    <row r="49" spans="1:37" x14ac:dyDescent="0.2">
      <c r="A49" s="7">
        <v>40</v>
      </c>
      <c r="B49" s="13" t="s">
        <v>133</v>
      </c>
      <c r="C49" s="230">
        <v>267540</v>
      </c>
      <c r="D49" s="368">
        <f t="shared" si="22"/>
        <v>292367.712</v>
      </c>
      <c r="E49" s="115">
        <v>343140</v>
      </c>
      <c r="F49" s="190">
        <f t="shared" si="20"/>
        <v>360983.28</v>
      </c>
      <c r="G49" s="271">
        <v>332104.6176</v>
      </c>
      <c r="H49" s="243">
        <f t="shared" si="3"/>
        <v>349041.95309760002</v>
      </c>
      <c r="I49" s="158">
        <f t="shared" si="4"/>
        <v>334130.98169920006</v>
      </c>
      <c r="K49" s="120">
        <v>40</v>
      </c>
      <c r="L49" s="131" t="s">
        <v>133</v>
      </c>
      <c r="M49" s="55">
        <v>575400</v>
      </c>
      <c r="N49" s="40">
        <v>1.9230769230769231</v>
      </c>
      <c r="O49" s="59">
        <v>127715</v>
      </c>
      <c r="P49" s="162">
        <f t="shared" si="5"/>
        <v>703115</v>
      </c>
      <c r="Q49" s="55">
        <v>554400</v>
      </c>
      <c r="R49" s="40">
        <v>1.9230769230769231</v>
      </c>
      <c r="S49" s="59">
        <v>134681</v>
      </c>
      <c r="T49" s="162">
        <f t="shared" si="6"/>
        <v>689081</v>
      </c>
      <c r="U49" s="122">
        <v>617400</v>
      </c>
      <c r="V49" s="40">
        <v>1.9230769230769231</v>
      </c>
      <c r="W49" s="41">
        <v>116104.6176</v>
      </c>
      <c r="X49" s="146">
        <f t="shared" si="7"/>
        <v>733504.6176</v>
      </c>
      <c r="Y49" s="55">
        <v>630000</v>
      </c>
      <c r="Z49" s="40">
        <v>1.9230769230769231</v>
      </c>
      <c r="AA49" s="59">
        <v>126554</v>
      </c>
      <c r="AB49" s="59">
        <f t="shared" si="8"/>
        <v>756554</v>
      </c>
      <c r="AC49" s="571">
        <v>847369.26163897698</v>
      </c>
      <c r="AD49" s="563">
        <v>1.92307692307692</v>
      </c>
      <c r="AE49" s="570">
        <v>64693.384013591101</v>
      </c>
      <c r="AF49" s="570">
        <f t="shared" si="23"/>
        <v>912062.64565256808</v>
      </c>
      <c r="AG49" s="404">
        <f t="shared" si="9"/>
        <v>688074.70749196131</v>
      </c>
    </row>
    <row r="50" spans="1:37" x14ac:dyDescent="0.2">
      <c r="A50" s="7">
        <v>41</v>
      </c>
      <c r="B50" s="13" t="s">
        <v>336</v>
      </c>
      <c r="C50" s="230">
        <v>466480</v>
      </c>
      <c r="D50" s="368">
        <f t="shared" si="22"/>
        <v>509769.34399999998</v>
      </c>
      <c r="E50" s="115">
        <v>598310</v>
      </c>
      <c r="F50" s="190">
        <f t="shared" si="20"/>
        <v>629422.12</v>
      </c>
      <c r="G50" s="271">
        <v>579068.3504</v>
      </c>
      <c r="H50" s="243">
        <f t="shared" si="3"/>
        <v>608600.83627039997</v>
      </c>
      <c r="I50" s="158">
        <f t="shared" si="4"/>
        <v>582597.43342346663</v>
      </c>
      <c r="K50" s="120">
        <v>41</v>
      </c>
      <c r="L50" s="131" t="s">
        <v>336</v>
      </c>
      <c r="M50" s="55">
        <v>942500</v>
      </c>
      <c r="N50" s="40">
        <v>1.9230769230769231</v>
      </c>
      <c r="O50" s="59">
        <v>223375</v>
      </c>
      <c r="P50" s="162">
        <f t="shared" si="5"/>
        <v>1165875</v>
      </c>
      <c r="Q50" s="55">
        <v>877500</v>
      </c>
      <c r="R50" s="40">
        <v>1.9230769230769231</v>
      </c>
      <c r="S50" s="59">
        <v>227437</v>
      </c>
      <c r="T50" s="162">
        <f t="shared" si="6"/>
        <v>1104937</v>
      </c>
      <c r="U50" s="122">
        <v>936000</v>
      </c>
      <c r="V50" s="40">
        <v>1.9230769230769231</v>
      </c>
      <c r="W50" s="41">
        <v>203068.3504</v>
      </c>
      <c r="X50" s="146">
        <f t="shared" si="7"/>
        <v>1139068.3503999999</v>
      </c>
      <c r="Y50" s="55">
        <v>988000</v>
      </c>
      <c r="Z50" s="40">
        <v>1.9230769230769231</v>
      </c>
      <c r="AA50" s="59">
        <v>219314</v>
      </c>
      <c r="AB50" s="59">
        <f t="shared" si="8"/>
        <v>1207314</v>
      </c>
      <c r="AC50" s="571">
        <v>375655.60384400003</v>
      </c>
      <c r="AD50" s="563">
        <v>1.92307692307692</v>
      </c>
      <c r="AE50" s="570">
        <v>62043.210917979297</v>
      </c>
      <c r="AF50" s="570">
        <f t="shared" si="23"/>
        <v>437698.81476197933</v>
      </c>
      <c r="AG50" s="404">
        <f t="shared" si="9"/>
        <v>939581.76643090753</v>
      </c>
    </row>
    <row r="51" spans="1:37" x14ac:dyDescent="0.2">
      <c r="A51" s="7">
        <v>42</v>
      </c>
      <c r="B51" s="13" t="s">
        <v>324</v>
      </c>
      <c r="C51" s="230">
        <v>56840</v>
      </c>
      <c r="D51" s="368">
        <f t="shared" si="22"/>
        <v>62114.752</v>
      </c>
      <c r="E51" s="115">
        <v>72960</v>
      </c>
      <c r="F51" s="190">
        <f t="shared" si="20"/>
        <v>76753.919999999998</v>
      </c>
      <c r="G51" s="271">
        <v>70613.606400000004</v>
      </c>
      <c r="H51" s="243">
        <f t="shared" si="3"/>
        <v>74214.900326400006</v>
      </c>
      <c r="I51" s="158">
        <f t="shared" si="4"/>
        <v>71027.857442133332</v>
      </c>
      <c r="K51" s="120">
        <v>42</v>
      </c>
      <c r="L51" s="131" t="s">
        <v>324</v>
      </c>
      <c r="M51" s="55">
        <v>62100</v>
      </c>
      <c r="N51" s="40">
        <v>1.1538461538461537</v>
      </c>
      <c r="O51" s="59">
        <v>27567</v>
      </c>
      <c r="P51" s="162">
        <f t="shared" si="5"/>
        <v>89667</v>
      </c>
      <c r="Q51" s="55">
        <v>61180</v>
      </c>
      <c r="R51" s="40">
        <v>1.1538461538461537</v>
      </c>
      <c r="S51" s="59">
        <v>28060</v>
      </c>
      <c r="T51" s="162">
        <f t="shared" si="6"/>
        <v>89240</v>
      </c>
      <c r="U51" s="122">
        <v>67160</v>
      </c>
      <c r="V51" s="40">
        <v>1.1538461538461537</v>
      </c>
      <c r="W51" s="41">
        <v>24613.606400000004</v>
      </c>
      <c r="X51" s="146">
        <f t="shared" si="7"/>
        <v>91773.606400000004</v>
      </c>
      <c r="Y51" s="55">
        <v>67160</v>
      </c>
      <c r="Z51" s="40">
        <v>1.1538461538461537</v>
      </c>
      <c r="AA51" s="59">
        <v>26829</v>
      </c>
      <c r="AB51" s="59">
        <f t="shared" si="8"/>
        <v>93989</v>
      </c>
      <c r="AC51" s="571">
        <v>147517.72571042899</v>
      </c>
      <c r="AD51" s="563">
        <v>1.15384615384615</v>
      </c>
      <c r="AE51" s="570">
        <v>37925.778086716098</v>
      </c>
      <c r="AF51" s="570">
        <f t="shared" si="23"/>
        <v>185443.50379714509</v>
      </c>
      <c r="AG51" s="404">
        <f t="shared" si="9"/>
        <v>103523.4946065464</v>
      </c>
    </row>
    <row r="52" spans="1:37" x14ac:dyDescent="0.2">
      <c r="A52" s="7">
        <v>43</v>
      </c>
      <c r="B52" s="13" t="s">
        <v>213</v>
      </c>
      <c r="C52" s="230">
        <v>46060</v>
      </c>
      <c r="D52" s="368">
        <f t="shared" si="22"/>
        <v>50334.368000000002</v>
      </c>
      <c r="E52" s="115">
        <v>59090</v>
      </c>
      <c r="F52" s="190">
        <f t="shared" si="20"/>
        <v>62162.68</v>
      </c>
      <c r="G52" s="271">
        <v>57189.6656</v>
      </c>
      <c r="H52" s="243">
        <f t="shared" si="3"/>
        <v>60106.338545600003</v>
      </c>
      <c r="I52" s="158">
        <f t="shared" si="4"/>
        <v>57534.462181866671</v>
      </c>
      <c r="K52" s="120">
        <v>43</v>
      </c>
      <c r="L52" s="131" t="s">
        <v>213</v>
      </c>
      <c r="M52" s="55">
        <v>333600</v>
      </c>
      <c r="N52" s="40">
        <v>0.23076923076923078</v>
      </c>
      <c r="O52" s="59">
        <v>22612</v>
      </c>
      <c r="P52" s="162">
        <f t="shared" si="5"/>
        <v>356212</v>
      </c>
      <c r="Q52" s="55">
        <v>331200</v>
      </c>
      <c r="R52" s="40">
        <v>0.23076923076923078</v>
      </c>
      <c r="S52" s="59">
        <v>23016</v>
      </c>
      <c r="T52" s="162">
        <f t="shared" si="6"/>
        <v>354216</v>
      </c>
      <c r="U52" s="122">
        <v>343200</v>
      </c>
      <c r="V52" s="40">
        <v>0.23076923076923078</v>
      </c>
      <c r="W52" s="41">
        <v>20189.6656</v>
      </c>
      <c r="X52" s="146">
        <f t="shared" si="7"/>
        <v>363389.66560000001</v>
      </c>
      <c r="Y52" s="55">
        <v>350400</v>
      </c>
      <c r="Z52" s="40">
        <v>0.23076923076923078</v>
      </c>
      <c r="AA52" s="59">
        <v>22411</v>
      </c>
      <c r="AB52" s="59">
        <f t="shared" si="8"/>
        <v>372811</v>
      </c>
      <c r="AC52" s="571">
        <v>257802.86538313801</v>
      </c>
      <c r="AD52" s="563">
        <v>0.230769230769231</v>
      </c>
      <c r="AE52" s="570">
        <v>28543.7213624549</v>
      </c>
      <c r="AF52" s="570">
        <f t="shared" si="23"/>
        <v>286346.58674559288</v>
      </c>
      <c r="AG52" s="404">
        <f t="shared" si="9"/>
        <v>298418.28575457656</v>
      </c>
    </row>
    <row r="53" spans="1:37" x14ac:dyDescent="0.2">
      <c r="A53" s="7">
        <v>44</v>
      </c>
      <c r="B53" s="13" t="s">
        <v>39</v>
      </c>
      <c r="C53" s="230">
        <v>35280</v>
      </c>
      <c r="D53" s="368">
        <f t="shared" si="22"/>
        <v>38553.983999999997</v>
      </c>
      <c r="E53" s="115">
        <v>45315</v>
      </c>
      <c r="F53" s="190">
        <f t="shared" si="20"/>
        <v>47671.38</v>
      </c>
      <c r="G53" s="271">
        <v>43857.669599999994</v>
      </c>
      <c r="H53" s="243">
        <f t="shared" si="3"/>
        <v>46094.410749599992</v>
      </c>
      <c r="I53" s="158">
        <f t="shared" si="4"/>
        <v>44106.591583199996</v>
      </c>
      <c r="K53" s="120">
        <v>44</v>
      </c>
      <c r="L53" s="131" t="s">
        <v>39</v>
      </c>
      <c r="M53" s="55">
        <v>40890</v>
      </c>
      <c r="N53" s="40">
        <v>0.31538461538461537</v>
      </c>
      <c r="O53" s="59">
        <v>16492</v>
      </c>
      <c r="P53" s="162">
        <f t="shared" si="5"/>
        <v>57382</v>
      </c>
      <c r="Q53" s="55">
        <v>37990</v>
      </c>
      <c r="R53" s="40">
        <v>0.31538461538461537</v>
      </c>
      <c r="S53" s="59">
        <v>16938</v>
      </c>
      <c r="T53" s="162">
        <f t="shared" si="6"/>
        <v>54928</v>
      </c>
      <c r="U53" s="122">
        <v>42920</v>
      </c>
      <c r="V53" s="40">
        <v>0.31538461538461537</v>
      </c>
      <c r="W53" s="41">
        <v>14857.669599999994</v>
      </c>
      <c r="X53" s="146">
        <f t="shared" si="7"/>
        <v>57777.669599999994</v>
      </c>
      <c r="Y53" s="55">
        <v>43790</v>
      </c>
      <c r="Z53" s="40">
        <v>0.31538461538461537</v>
      </c>
      <c r="AA53" s="59">
        <v>16641</v>
      </c>
      <c r="AB53" s="59">
        <f t="shared" si="8"/>
        <v>60431</v>
      </c>
      <c r="AC53" s="571">
        <v>92627.409167013597</v>
      </c>
      <c r="AD53" s="563">
        <v>0.31538461538461499</v>
      </c>
      <c r="AE53" s="570">
        <v>23722.908681107401</v>
      </c>
      <c r="AF53" s="570">
        <f t="shared" si="23"/>
        <v>116350.31784812099</v>
      </c>
      <c r="AG53" s="404">
        <f t="shared" si="9"/>
        <v>65162.596505220165</v>
      </c>
    </row>
    <row r="54" spans="1:37" s="240" customFormat="1" ht="12.75" customHeight="1" x14ac:dyDescent="0.2">
      <c r="A54" s="663" t="s">
        <v>402</v>
      </c>
      <c r="B54" s="664"/>
      <c r="C54" s="34"/>
      <c r="D54" s="34"/>
      <c r="E54" s="34"/>
      <c r="F54" s="39"/>
      <c r="G54" s="192"/>
      <c r="H54" s="118"/>
      <c r="I54" s="119"/>
      <c r="J54" s="111"/>
      <c r="K54" s="309" t="s">
        <v>402</v>
      </c>
      <c r="L54" s="34"/>
      <c r="M54" s="433"/>
      <c r="N54" s="204"/>
      <c r="O54" s="280"/>
      <c r="P54" s="281"/>
      <c r="Q54" s="245"/>
      <c r="R54" s="205"/>
      <c r="S54" s="245"/>
      <c r="T54" s="245"/>
      <c r="U54" s="205"/>
      <c r="V54" s="205"/>
      <c r="W54" s="205"/>
      <c r="X54" s="205"/>
      <c r="Y54" s="245"/>
      <c r="Z54" s="205"/>
      <c r="AA54" s="245"/>
      <c r="AB54" s="245"/>
      <c r="AC54" s="564"/>
      <c r="AD54" s="565"/>
      <c r="AE54" s="564"/>
      <c r="AF54" s="566"/>
      <c r="AG54" s="566"/>
      <c r="AK54" s="241"/>
    </row>
    <row r="55" spans="1:37" x14ac:dyDescent="0.2">
      <c r="A55" s="7">
        <v>45</v>
      </c>
      <c r="B55" s="13" t="s">
        <v>41</v>
      </c>
      <c r="C55" s="230">
        <v>310660</v>
      </c>
      <c r="D55" s="368">
        <f t="shared" ref="D55:D71" si="24">C55*9.28%+C55</f>
        <v>339489.24800000002</v>
      </c>
      <c r="E55" s="115">
        <v>398430</v>
      </c>
      <c r="F55" s="190">
        <f t="shared" ref="F55:F79" si="25">+E55*5.2%+E55</f>
        <v>419148.36</v>
      </c>
      <c r="G55" s="271">
        <v>385616.49119999999</v>
      </c>
      <c r="H55" s="243">
        <f t="shared" si="3"/>
        <v>405282.93225119996</v>
      </c>
      <c r="I55" s="158">
        <f t="shared" si="4"/>
        <v>387973.51341706672</v>
      </c>
      <c r="K55" s="120">
        <v>45</v>
      </c>
      <c r="L55" s="131" t="s">
        <v>41</v>
      </c>
      <c r="M55" s="55">
        <v>358930</v>
      </c>
      <c r="N55" s="40">
        <v>0.36666666666666664</v>
      </c>
      <c r="O55" s="59">
        <v>149424</v>
      </c>
      <c r="P55" s="162">
        <f t="shared" si="5"/>
        <v>508354</v>
      </c>
      <c r="Q55" s="55">
        <v>331320</v>
      </c>
      <c r="R55" s="40">
        <v>0.36666666666666664</v>
      </c>
      <c r="S55" s="59">
        <v>154809</v>
      </c>
      <c r="T55" s="162">
        <f t="shared" si="6"/>
        <v>486129</v>
      </c>
      <c r="U55" s="122">
        <v>366460</v>
      </c>
      <c r="V55" s="40">
        <v>0.36666666666666664</v>
      </c>
      <c r="W55" s="41">
        <v>134616.49119999999</v>
      </c>
      <c r="X55" s="146">
        <f t="shared" si="7"/>
        <v>501076.49119999999</v>
      </c>
      <c r="Y55" s="55">
        <v>376500</v>
      </c>
      <c r="Z55" s="40">
        <v>0.36666666666666664</v>
      </c>
      <c r="AA55" s="59">
        <v>145386</v>
      </c>
      <c r="AB55" s="59">
        <f t="shared" si="8"/>
        <v>521886</v>
      </c>
      <c r="AC55" s="571">
        <v>1209302.2863471201</v>
      </c>
      <c r="AD55" s="563">
        <v>0.36666666666666697</v>
      </c>
      <c r="AE55" s="570">
        <v>166206.16317106999</v>
      </c>
      <c r="AF55" s="570">
        <f t="shared" ref="AF55:AF71" si="26">IF(AND(AC55="",AE55=""),"",SUM(AC55,AE55))</f>
        <v>1375508.44951819</v>
      </c>
      <c r="AG55" s="404">
        <f t="shared" si="9"/>
        <v>630154.57568920951</v>
      </c>
    </row>
    <row r="56" spans="1:37" x14ac:dyDescent="0.2">
      <c r="A56" s="7">
        <v>46</v>
      </c>
      <c r="B56" s="13" t="s">
        <v>134</v>
      </c>
      <c r="C56" s="230">
        <v>280280</v>
      </c>
      <c r="D56" s="368">
        <f t="shared" si="24"/>
        <v>306289.984</v>
      </c>
      <c r="E56" s="115">
        <v>359480</v>
      </c>
      <c r="F56" s="190">
        <f t="shared" si="25"/>
        <v>378172.96</v>
      </c>
      <c r="G56" s="271">
        <v>209852</v>
      </c>
      <c r="H56" s="243">
        <f t="shared" si="3"/>
        <v>220554.45199999999</v>
      </c>
      <c r="I56" s="158">
        <f t="shared" si="4"/>
        <v>301672.4653333333</v>
      </c>
      <c r="K56" s="120">
        <v>46</v>
      </c>
      <c r="L56" s="131" t="s">
        <v>134</v>
      </c>
      <c r="M56" s="55">
        <v>190400</v>
      </c>
      <c r="N56" s="40">
        <v>0.66666666666666663</v>
      </c>
      <c r="O56" s="59">
        <v>81237</v>
      </c>
      <c r="P56" s="162">
        <f t="shared" si="5"/>
        <v>271637</v>
      </c>
      <c r="Q56" s="55">
        <v>170000</v>
      </c>
      <c r="R56" s="40">
        <v>0.66666666666666663</v>
      </c>
      <c r="S56" s="59">
        <v>85668</v>
      </c>
      <c r="T56" s="162">
        <f t="shared" si="6"/>
        <v>255668</v>
      </c>
      <c r="U56" s="122">
        <v>204000</v>
      </c>
      <c r="V56" s="40">
        <v>0.66666666666666663</v>
      </c>
      <c r="W56" s="41">
        <v>73852</v>
      </c>
      <c r="X56" s="146">
        <f t="shared" si="7"/>
        <v>277852</v>
      </c>
      <c r="Y56" s="55">
        <v>199920</v>
      </c>
      <c r="Z56" s="40">
        <v>0.66666666666666663</v>
      </c>
      <c r="AA56" s="59">
        <v>81976</v>
      </c>
      <c r="AB56" s="59">
        <f t="shared" si="8"/>
        <v>281896</v>
      </c>
      <c r="AC56" s="571">
        <v>622662.02828936896</v>
      </c>
      <c r="AD56" s="563">
        <v>0.66666666666666696</v>
      </c>
      <c r="AE56" s="570">
        <v>30627.081308833898</v>
      </c>
      <c r="AF56" s="570">
        <f t="shared" si="26"/>
        <v>653289.10959820286</v>
      </c>
      <c r="AG56" s="404">
        <f t="shared" si="9"/>
        <v>340335.76248858933</v>
      </c>
    </row>
    <row r="57" spans="1:37" x14ac:dyDescent="0.2">
      <c r="A57" s="7">
        <v>47</v>
      </c>
      <c r="B57" s="13" t="s">
        <v>42</v>
      </c>
      <c r="C57" s="230">
        <v>186200</v>
      </c>
      <c r="D57" s="368">
        <f t="shared" si="24"/>
        <v>203479.36</v>
      </c>
      <c r="E57" s="115">
        <v>238830</v>
      </c>
      <c r="F57" s="190">
        <f t="shared" si="25"/>
        <v>251249.16</v>
      </c>
      <c r="G57" s="271">
        <v>231149.22719999999</v>
      </c>
      <c r="H57" s="243">
        <f t="shared" si="3"/>
        <v>242937.8377872</v>
      </c>
      <c r="I57" s="158">
        <f t="shared" si="4"/>
        <v>232555.45259573334</v>
      </c>
      <c r="K57" s="120">
        <v>47</v>
      </c>
      <c r="L57" s="131" t="s">
        <v>42</v>
      </c>
      <c r="M57" s="55">
        <v>217500</v>
      </c>
      <c r="N57" s="40">
        <v>0.61538461538461542</v>
      </c>
      <c r="O57" s="59">
        <v>90887</v>
      </c>
      <c r="P57" s="162">
        <f t="shared" si="5"/>
        <v>308387</v>
      </c>
      <c r="Q57" s="55">
        <v>207000</v>
      </c>
      <c r="R57" s="40">
        <v>0.61538461538461542</v>
      </c>
      <c r="S57" s="59">
        <v>94133</v>
      </c>
      <c r="T57" s="162">
        <f t="shared" si="6"/>
        <v>301133</v>
      </c>
      <c r="U57" s="122">
        <v>225000</v>
      </c>
      <c r="V57" s="40">
        <v>0.61538461538461542</v>
      </c>
      <c r="W57" s="41">
        <v>81149.227199999994</v>
      </c>
      <c r="X57" s="146">
        <f t="shared" si="7"/>
        <v>306149.22719999996</v>
      </c>
      <c r="Y57" s="55">
        <v>223500</v>
      </c>
      <c r="Z57" s="40">
        <v>0.61538461538461542</v>
      </c>
      <c r="AA57" s="59">
        <v>88453</v>
      </c>
      <c r="AB57" s="59">
        <f t="shared" si="8"/>
        <v>311953</v>
      </c>
      <c r="AC57" s="571">
        <v>406531.40689967101</v>
      </c>
      <c r="AD57" s="563">
        <v>0.61538461538461497</v>
      </c>
      <c r="AE57" s="570">
        <v>26930.561554113199</v>
      </c>
      <c r="AF57" s="570">
        <f t="shared" si="26"/>
        <v>433461.96845378424</v>
      </c>
      <c r="AG57" s="404">
        <f t="shared" si="9"/>
        <v>315606.60804158624</v>
      </c>
    </row>
    <row r="58" spans="1:37" x14ac:dyDescent="0.2">
      <c r="A58" s="7">
        <v>48</v>
      </c>
      <c r="B58" s="13" t="s">
        <v>135</v>
      </c>
      <c r="C58" s="230">
        <v>830060</v>
      </c>
      <c r="D58" s="368">
        <f t="shared" si="24"/>
        <v>907089.56799999997</v>
      </c>
      <c r="E58" s="115">
        <v>1064570</v>
      </c>
      <c r="F58" s="190">
        <f t="shared" si="25"/>
        <v>1119927.6399999999</v>
      </c>
      <c r="G58" s="271">
        <v>1030333.4287999999</v>
      </c>
      <c r="H58" s="243">
        <f t="shared" si="3"/>
        <v>1082880.4336687999</v>
      </c>
      <c r="I58" s="158">
        <f t="shared" si="4"/>
        <v>1036632.5472229333</v>
      </c>
      <c r="K58" s="120">
        <v>48</v>
      </c>
      <c r="L58" s="131" t="s">
        <v>135</v>
      </c>
      <c r="M58" s="55">
        <v>2856000</v>
      </c>
      <c r="N58" s="40">
        <v>1.1538461538461537</v>
      </c>
      <c r="O58" s="59">
        <v>399970</v>
      </c>
      <c r="P58" s="162">
        <f t="shared" si="5"/>
        <v>3255970</v>
      </c>
      <c r="Q58" s="55">
        <v>2835000</v>
      </c>
      <c r="R58" s="40">
        <v>1.1538461538461537</v>
      </c>
      <c r="S58" s="59">
        <v>414383</v>
      </c>
      <c r="T58" s="162">
        <f t="shared" si="6"/>
        <v>3249383</v>
      </c>
      <c r="U58" s="122">
        <v>3087000</v>
      </c>
      <c r="V58" s="40">
        <v>1.1538461538461537</v>
      </c>
      <c r="W58" s="41">
        <v>360333.42879999988</v>
      </c>
      <c r="X58" s="146">
        <f t="shared" si="7"/>
        <v>3447333.4287999999</v>
      </c>
      <c r="Y58" s="55">
        <v>3087000</v>
      </c>
      <c r="Z58" s="40">
        <v>1.1538461538461537</v>
      </c>
      <c r="AA58" s="59">
        <v>399970</v>
      </c>
      <c r="AB58" s="59">
        <f t="shared" si="8"/>
        <v>3486970</v>
      </c>
      <c r="AC58" s="571">
        <v>2653603.7403957401</v>
      </c>
      <c r="AD58" s="563">
        <v>1.15384615384615</v>
      </c>
      <c r="AE58" s="570">
        <v>71503.213909758604</v>
      </c>
      <c r="AF58" s="570">
        <f t="shared" si="26"/>
        <v>2725106.9543054989</v>
      </c>
      <c r="AG58" s="404">
        <f t="shared" si="9"/>
        <v>2866899.3217214053</v>
      </c>
    </row>
    <row r="59" spans="1:37" x14ac:dyDescent="0.2">
      <c r="A59" s="7">
        <v>49</v>
      </c>
      <c r="B59" s="13" t="s">
        <v>43</v>
      </c>
      <c r="C59" s="230">
        <v>162680</v>
      </c>
      <c r="D59" s="368">
        <f t="shared" si="24"/>
        <v>177776.704</v>
      </c>
      <c r="E59" s="115">
        <v>208715</v>
      </c>
      <c r="F59" s="190">
        <f t="shared" si="25"/>
        <v>219568.18</v>
      </c>
      <c r="G59" s="271">
        <v>202002.72560000001</v>
      </c>
      <c r="H59" s="243">
        <f t="shared" si="3"/>
        <v>212304.86460560001</v>
      </c>
      <c r="I59" s="158">
        <f t="shared" si="4"/>
        <v>203216.58286853333</v>
      </c>
      <c r="K59" s="120">
        <v>49</v>
      </c>
      <c r="L59" s="131" t="s">
        <v>43</v>
      </c>
      <c r="M59" s="55">
        <v>186020</v>
      </c>
      <c r="N59" s="40">
        <v>0.5641025641025641</v>
      </c>
      <c r="O59" s="59">
        <v>79523</v>
      </c>
      <c r="P59" s="162">
        <f t="shared" si="5"/>
        <v>265543</v>
      </c>
      <c r="Q59" s="55">
        <v>174230</v>
      </c>
      <c r="R59" s="40">
        <v>0.5641025641025641</v>
      </c>
      <c r="S59" s="59">
        <v>81653</v>
      </c>
      <c r="T59" s="162">
        <f t="shared" si="6"/>
        <v>255883</v>
      </c>
      <c r="U59" s="122">
        <v>193880</v>
      </c>
      <c r="V59" s="40">
        <v>0.5641025641025641</v>
      </c>
      <c r="W59" s="41">
        <v>71002.725600000005</v>
      </c>
      <c r="X59" s="146">
        <f t="shared" si="7"/>
        <v>264882.72560000001</v>
      </c>
      <c r="Y59" s="55">
        <v>193880</v>
      </c>
      <c r="Z59" s="40">
        <v>0.5641025641025641</v>
      </c>
      <c r="AA59" s="59">
        <v>78813</v>
      </c>
      <c r="AB59" s="59">
        <f t="shared" si="8"/>
        <v>272693</v>
      </c>
      <c r="AC59" s="571">
        <v>396239.47254778101</v>
      </c>
      <c r="AD59" s="563">
        <v>0.56410256410256399</v>
      </c>
      <c r="AE59" s="570">
        <v>97516.077984161602</v>
      </c>
      <c r="AF59" s="570">
        <f t="shared" si="26"/>
        <v>493755.55053194263</v>
      </c>
      <c r="AG59" s="404">
        <f t="shared" si="9"/>
        <v>292662.30983341264</v>
      </c>
    </row>
    <row r="60" spans="1:37" x14ac:dyDescent="0.2">
      <c r="A60" s="7">
        <v>50</v>
      </c>
      <c r="B60" s="13" t="s">
        <v>214</v>
      </c>
      <c r="C60" s="230">
        <v>102900</v>
      </c>
      <c r="D60" s="368">
        <f t="shared" si="24"/>
        <v>112449.12</v>
      </c>
      <c r="E60" s="115">
        <v>132050</v>
      </c>
      <c r="F60" s="190">
        <f t="shared" si="25"/>
        <v>138916.6</v>
      </c>
      <c r="G60" s="271">
        <v>71760</v>
      </c>
      <c r="H60" s="243">
        <f t="shared" si="3"/>
        <v>75419.759999999995</v>
      </c>
      <c r="I60" s="158">
        <f t="shared" si="4"/>
        <v>108928.49333333333</v>
      </c>
      <c r="K60" s="120">
        <v>50</v>
      </c>
      <c r="L60" s="131" t="s">
        <v>214</v>
      </c>
      <c r="M60" s="55">
        <v>67680</v>
      </c>
      <c r="N60" s="40">
        <v>0.15384615384615385</v>
      </c>
      <c r="O60" s="59">
        <v>27484</v>
      </c>
      <c r="P60" s="162">
        <f t="shared" si="5"/>
        <v>95164</v>
      </c>
      <c r="Q60" s="55">
        <v>64860</v>
      </c>
      <c r="R60" s="40">
        <v>0.15384615384615385</v>
      </c>
      <c r="S60" s="59">
        <v>28226</v>
      </c>
      <c r="T60" s="162">
        <f t="shared" si="6"/>
        <v>93086</v>
      </c>
      <c r="U60" s="122">
        <v>64860</v>
      </c>
      <c r="V60" s="40">
        <v>0.15384615384615385</v>
      </c>
      <c r="W60" s="41">
        <v>24760</v>
      </c>
      <c r="X60" s="146">
        <f t="shared" si="7"/>
        <v>89620</v>
      </c>
      <c r="Y60" s="55">
        <v>70030</v>
      </c>
      <c r="Z60" s="40">
        <v>0.15384615384615385</v>
      </c>
      <c r="AA60" s="59">
        <v>26741</v>
      </c>
      <c r="AB60" s="59">
        <f t="shared" si="8"/>
        <v>96771</v>
      </c>
      <c r="AC60" s="571">
        <v>204123.36464582599</v>
      </c>
      <c r="AD60" s="563">
        <v>0.15384615384615399</v>
      </c>
      <c r="AE60" s="570">
        <v>50413.325100343201</v>
      </c>
      <c r="AF60" s="570">
        <f t="shared" si="26"/>
        <v>254536.6897461692</v>
      </c>
      <c r="AG60" s="404">
        <f t="shared" si="9"/>
        <v>123017.69717991709</v>
      </c>
    </row>
    <row r="61" spans="1:37" x14ac:dyDescent="0.2">
      <c r="A61" s="7">
        <v>51</v>
      </c>
      <c r="B61" s="13" t="s">
        <v>215</v>
      </c>
      <c r="C61" s="230">
        <v>49000</v>
      </c>
      <c r="D61" s="368">
        <f t="shared" si="24"/>
        <v>53547.199999999997</v>
      </c>
      <c r="E61" s="115">
        <v>62890</v>
      </c>
      <c r="F61" s="190">
        <f t="shared" si="25"/>
        <v>66160.28</v>
      </c>
      <c r="G61" s="271">
        <v>60867.457600000002</v>
      </c>
      <c r="H61" s="243">
        <f t="shared" si="3"/>
        <v>63971.697937600002</v>
      </c>
      <c r="I61" s="158">
        <f t="shared" si="4"/>
        <v>61226.392645866668</v>
      </c>
      <c r="K61" s="120">
        <v>51</v>
      </c>
      <c r="L61" s="131" t="s">
        <v>215</v>
      </c>
      <c r="M61" s="55">
        <v>55200</v>
      </c>
      <c r="N61" s="40">
        <v>0.12820512820512819</v>
      </c>
      <c r="O61" s="59">
        <v>22954</v>
      </c>
      <c r="P61" s="162">
        <f t="shared" si="5"/>
        <v>78154</v>
      </c>
      <c r="Q61" s="55">
        <v>52800</v>
      </c>
      <c r="R61" s="40">
        <v>0.12820512820512819</v>
      </c>
      <c r="S61" s="59">
        <v>23580</v>
      </c>
      <c r="T61" s="162">
        <f t="shared" si="6"/>
        <v>76380</v>
      </c>
      <c r="U61" s="122">
        <v>59600</v>
      </c>
      <c r="V61" s="40">
        <v>0.12820512820512819</v>
      </c>
      <c r="W61" s="41">
        <v>20867.457600000002</v>
      </c>
      <c r="X61" s="146">
        <f t="shared" si="7"/>
        <v>80467.457599999994</v>
      </c>
      <c r="Y61" s="55">
        <v>58000</v>
      </c>
      <c r="Z61" s="40">
        <v>0.12820512820512819</v>
      </c>
      <c r="AA61" s="59">
        <v>23163</v>
      </c>
      <c r="AB61" s="59">
        <f t="shared" si="8"/>
        <v>81163</v>
      </c>
      <c r="AC61" s="571">
        <v>96058.053950977104</v>
      </c>
      <c r="AD61" s="563">
        <v>0.128205128205128</v>
      </c>
      <c r="AE61" s="570">
        <v>13936.9944348516</v>
      </c>
      <c r="AF61" s="570">
        <f t="shared" si="26"/>
        <v>109995.0483858287</v>
      </c>
      <c r="AG61" s="404">
        <f t="shared" si="9"/>
        <v>81230.983105282576</v>
      </c>
    </row>
    <row r="62" spans="1:37" x14ac:dyDescent="0.2">
      <c r="A62" s="7">
        <v>52</v>
      </c>
      <c r="B62" s="13" t="s">
        <v>136</v>
      </c>
      <c r="C62" s="230">
        <v>580160</v>
      </c>
      <c r="D62" s="368">
        <f t="shared" si="24"/>
        <v>633998.848</v>
      </c>
      <c r="E62" s="115">
        <v>744040</v>
      </c>
      <c r="F62" s="190">
        <f t="shared" si="25"/>
        <v>782730.08</v>
      </c>
      <c r="G62" s="271">
        <v>720111.67359999998</v>
      </c>
      <c r="H62" s="243">
        <f t="shared" si="3"/>
        <v>756837.36895359994</v>
      </c>
      <c r="I62" s="158">
        <f t="shared" si="4"/>
        <v>724522.09898453334</v>
      </c>
      <c r="K62" s="120">
        <v>52</v>
      </c>
      <c r="L62" s="131" t="s">
        <v>136</v>
      </c>
      <c r="M62" s="55">
        <v>645840</v>
      </c>
      <c r="N62" s="40">
        <v>0.66666666666666663</v>
      </c>
      <c r="O62" s="59">
        <v>279844</v>
      </c>
      <c r="P62" s="162">
        <f t="shared" si="5"/>
        <v>925684</v>
      </c>
      <c r="Q62" s="55">
        <v>617760</v>
      </c>
      <c r="R62" s="40">
        <v>0.66666666666666663</v>
      </c>
      <c r="S62" s="59">
        <v>287407</v>
      </c>
      <c r="T62" s="162">
        <f t="shared" si="6"/>
        <v>905167</v>
      </c>
      <c r="U62" s="122">
        <v>659880</v>
      </c>
      <c r="V62" s="40">
        <v>0.66666666666666663</v>
      </c>
      <c r="W62" s="41">
        <v>252111.67359999998</v>
      </c>
      <c r="X62" s="146">
        <f t="shared" si="7"/>
        <v>911991.67359999998</v>
      </c>
      <c r="Y62" s="55">
        <v>687960</v>
      </c>
      <c r="Z62" s="40">
        <v>0.66666666666666663</v>
      </c>
      <c r="AA62" s="59">
        <v>277323</v>
      </c>
      <c r="AB62" s="59">
        <f t="shared" si="8"/>
        <v>965283</v>
      </c>
      <c r="AC62" s="571">
        <v>1253900.66853865</v>
      </c>
      <c r="AD62" s="563">
        <v>0.66666666666666696</v>
      </c>
      <c r="AE62" s="570">
        <v>59032.820120051401</v>
      </c>
      <c r="AF62" s="570">
        <f t="shared" si="26"/>
        <v>1312933.4886587015</v>
      </c>
      <c r="AG62" s="404">
        <f t="shared" si="9"/>
        <v>957596.87687387259</v>
      </c>
    </row>
    <row r="63" spans="1:37" x14ac:dyDescent="0.2">
      <c r="A63" s="7">
        <v>53</v>
      </c>
      <c r="B63" s="13" t="s">
        <v>216</v>
      </c>
      <c r="C63" s="230">
        <v>449820</v>
      </c>
      <c r="D63" s="368">
        <f t="shared" si="24"/>
        <v>491563.29599999997</v>
      </c>
      <c r="E63" s="115">
        <v>576935</v>
      </c>
      <c r="F63" s="190">
        <f t="shared" si="25"/>
        <v>606935.62</v>
      </c>
      <c r="G63" s="271">
        <v>558380.77040000004</v>
      </c>
      <c r="H63" s="243">
        <f t="shared" si="3"/>
        <v>586858.18969040003</v>
      </c>
      <c r="I63" s="158">
        <f t="shared" si="4"/>
        <v>561785.70189680008</v>
      </c>
      <c r="K63" s="120">
        <v>53</v>
      </c>
      <c r="L63" s="131" t="s">
        <v>216</v>
      </c>
      <c r="M63" s="55">
        <v>490050</v>
      </c>
      <c r="N63" s="40">
        <v>0.58974358974358976</v>
      </c>
      <c r="O63" s="59">
        <v>214919</v>
      </c>
      <c r="P63" s="162">
        <f t="shared" si="5"/>
        <v>704969</v>
      </c>
      <c r="Q63" s="55">
        <v>475530</v>
      </c>
      <c r="R63" s="40">
        <v>0.58974358974358976</v>
      </c>
      <c r="S63" s="59">
        <v>220780</v>
      </c>
      <c r="T63" s="162">
        <f t="shared" si="6"/>
        <v>696310</v>
      </c>
      <c r="U63" s="122">
        <v>529980</v>
      </c>
      <c r="V63" s="40">
        <v>0.58974358974358976</v>
      </c>
      <c r="W63" s="41">
        <v>195380.77040000004</v>
      </c>
      <c r="X63" s="146">
        <f t="shared" si="7"/>
        <v>725360.77040000004</v>
      </c>
      <c r="Y63" s="55">
        <v>526350</v>
      </c>
      <c r="Z63" s="40">
        <v>0.58974358974358976</v>
      </c>
      <c r="AA63" s="59">
        <v>211011</v>
      </c>
      <c r="AB63" s="59">
        <f t="shared" si="8"/>
        <v>737361</v>
      </c>
      <c r="AC63" s="571">
        <v>976472.49696489598</v>
      </c>
      <c r="AD63" s="563">
        <v>0.58974358974358998</v>
      </c>
      <c r="AE63" s="570">
        <v>57864.382867160297</v>
      </c>
      <c r="AF63" s="570">
        <f t="shared" si="26"/>
        <v>1034336.8798320562</v>
      </c>
      <c r="AG63" s="404">
        <f t="shared" si="9"/>
        <v>743353.89202147617</v>
      </c>
    </row>
    <row r="64" spans="1:37" x14ac:dyDescent="0.2">
      <c r="A64" s="7">
        <v>54</v>
      </c>
      <c r="B64" s="13" t="s">
        <v>46</v>
      </c>
      <c r="C64" s="230">
        <v>436100</v>
      </c>
      <c r="D64" s="368">
        <f t="shared" si="24"/>
        <v>476570.08</v>
      </c>
      <c r="E64" s="115">
        <v>559360</v>
      </c>
      <c r="F64" s="190">
        <f t="shared" si="25"/>
        <v>588446.71999999997</v>
      </c>
      <c r="G64" s="271">
        <v>541370.98239999998</v>
      </c>
      <c r="H64" s="243">
        <f t="shared" si="3"/>
        <v>568980.90250239999</v>
      </c>
      <c r="I64" s="158">
        <f t="shared" si="4"/>
        <v>544665.90083413338</v>
      </c>
      <c r="K64" s="120">
        <v>54</v>
      </c>
      <c r="L64" s="131" t="s">
        <v>46</v>
      </c>
      <c r="M64" s="55">
        <v>1021200</v>
      </c>
      <c r="N64" s="40">
        <v>0.89743589743589747</v>
      </c>
      <c r="O64" s="59">
        <v>208308</v>
      </c>
      <c r="P64" s="162">
        <f t="shared" si="5"/>
        <v>1229508</v>
      </c>
      <c r="Q64" s="55">
        <v>947200</v>
      </c>
      <c r="R64" s="40">
        <v>0.89743589743589747</v>
      </c>
      <c r="S64" s="59">
        <v>215883</v>
      </c>
      <c r="T64" s="162">
        <f t="shared" si="6"/>
        <v>1163083</v>
      </c>
      <c r="U64" s="122">
        <v>1073000</v>
      </c>
      <c r="V64" s="40">
        <v>0.89743589743589747</v>
      </c>
      <c r="W64" s="41">
        <v>189370.98239999998</v>
      </c>
      <c r="X64" s="146">
        <f t="shared" si="7"/>
        <v>1262370.9824000001</v>
      </c>
      <c r="Y64" s="55">
        <v>1095200</v>
      </c>
      <c r="Z64" s="40">
        <v>0.89743589743589747</v>
      </c>
      <c r="AA64" s="59">
        <v>213989</v>
      </c>
      <c r="AB64" s="59">
        <f t="shared" si="8"/>
        <v>1309189</v>
      </c>
      <c r="AC64" s="571">
        <v>1871416.72965207</v>
      </c>
      <c r="AD64" s="563">
        <v>0.89743589743589702</v>
      </c>
      <c r="AE64" s="570">
        <v>256620.806452427</v>
      </c>
      <c r="AF64" s="570">
        <f t="shared" si="26"/>
        <v>2128037.536104497</v>
      </c>
      <c r="AG64" s="404">
        <f t="shared" si="9"/>
        <v>1272809.0698897718</v>
      </c>
    </row>
    <row r="65" spans="1:37" x14ac:dyDescent="0.2">
      <c r="A65" s="7">
        <v>55</v>
      </c>
      <c r="B65" s="13" t="s">
        <v>47</v>
      </c>
      <c r="C65" s="230">
        <v>140140</v>
      </c>
      <c r="D65" s="368">
        <f t="shared" si="24"/>
        <v>153144.992</v>
      </c>
      <c r="E65" s="115">
        <v>179740</v>
      </c>
      <c r="F65" s="190">
        <f t="shared" si="25"/>
        <v>189086.48</v>
      </c>
      <c r="G65" s="271">
        <v>173959.56160000002</v>
      </c>
      <c r="H65" s="243">
        <f t="shared" si="3"/>
        <v>182831.49924160002</v>
      </c>
      <c r="I65" s="158">
        <f t="shared" si="4"/>
        <v>175020.99041386668</v>
      </c>
      <c r="K65" s="120">
        <v>55</v>
      </c>
      <c r="L65" s="131" t="s">
        <v>47</v>
      </c>
      <c r="M65" s="55">
        <v>161590</v>
      </c>
      <c r="N65" s="40">
        <v>0.71794871794871795</v>
      </c>
      <c r="O65" s="59">
        <v>67056</v>
      </c>
      <c r="P65" s="162">
        <f t="shared" si="5"/>
        <v>228646</v>
      </c>
      <c r="Q65" s="55">
        <v>143510</v>
      </c>
      <c r="R65" s="40">
        <v>0.71794871794871795</v>
      </c>
      <c r="S65" s="59">
        <v>68275</v>
      </c>
      <c r="T65" s="162">
        <f t="shared" si="6"/>
        <v>211785</v>
      </c>
      <c r="U65" s="122">
        <v>169500</v>
      </c>
      <c r="V65" s="40">
        <v>0.71794871794871795</v>
      </c>
      <c r="W65" s="41">
        <v>60959.561600000015</v>
      </c>
      <c r="X65" s="146">
        <f t="shared" si="7"/>
        <v>230459.56160000002</v>
      </c>
      <c r="Y65" s="55">
        <v>164980</v>
      </c>
      <c r="Z65" s="40">
        <v>0.71794871794871795</v>
      </c>
      <c r="AA65" s="59">
        <v>67665</v>
      </c>
      <c r="AB65" s="59">
        <f t="shared" si="8"/>
        <v>232645</v>
      </c>
      <c r="AC65" s="571">
        <v>461421.72344308603</v>
      </c>
      <c r="AD65" s="563">
        <v>0.71794871794871795</v>
      </c>
      <c r="AE65" s="570">
        <v>25815.601999325099</v>
      </c>
      <c r="AF65" s="570">
        <f t="shared" si="26"/>
        <v>487237.32544241112</v>
      </c>
      <c r="AG65" s="404">
        <f t="shared" si="9"/>
        <v>260965.64624271294</v>
      </c>
    </row>
    <row r="66" spans="1:37" x14ac:dyDescent="0.2">
      <c r="A66" s="7">
        <v>56</v>
      </c>
      <c r="B66" s="13" t="s">
        <v>48</v>
      </c>
      <c r="C66" s="230">
        <v>313600</v>
      </c>
      <c r="D66" s="368">
        <f t="shared" si="24"/>
        <v>342702.08000000002</v>
      </c>
      <c r="E66" s="115">
        <v>402230</v>
      </c>
      <c r="F66" s="190">
        <f t="shared" si="25"/>
        <v>423145.96</v>
      </c>
      <c r="G66" s="271">
        <v>389294.28320000001</v>
      </c>
      <c r="H66" s="243">
        <f t="shared" si="3"/>
        <v>409148.29164319998</v>
      </c>
      <c r="I66" s="158">
        <f t="shared" si="4"/>
        <v>391665.44388106669</v>
      </c>
      <c r="K66" s="120">
        <v>56</v>
      </c>
      <c r="L66" s="131" t="s">
        <v>48</v>
      </c>
      <c r="M66" s="55">
        <v>497620</v>
      </c>
      <c r="N66" s="40">
        <v>2.1794871794871793</v>
      </c>
      <c r="O66" s="59">
        <v>152650</v>
      </c>
      <c r="P66" s="162">
        <f t="shared" si="5"/>
        <v>650270</v>
      </c>
      <c r="Q66" s="55">
        <v>490460</v>
      </c>
      <c r="R66" s="40">
        <v>2.1794871794871793</v>
      </c>
      <c r="S66" s="59">
        <v>152650</v>
      </c>
      <c r="T66" s="162">
        <f t="shared" si="6"/>
        <v>643110</v>
      </c>
      <c r="U66" s="122">
        <v>494040</v>
      </c>
      <c r="V66" s="40">
        <v>2.1794871794871793</v>
      </c>
      <c r="W66" s="41">
        <v>136294.28320000001</v>
      </c>
      <c r="X66" s="146">
        <f t="shared" si="7"/>
        <v>630334.28319999995</v>
      </c>
      <c r="Y66" s="55">
        <v>522680</v>
      </c>
      <c r="Z66" s="40">
        <v>2.1794871794871793</v>
      </c>
      <c r="AA66" s="59">
        <v>149924</v>
      </c>
      <c r="AB66" s="59">
        <f t="shared" si="8"/>
        <v>672604</v>
      </c>
      <c r="AC66" s="571">
        <v>3392907.69133987</v>
      </c>
      <c r="AD66" s="563">
        <v>2.1794871794871802</v>
      </c>
      <c r="AE66" s="570">
        <v>58655.449193815402</v>
      </c>
      <c r="AF66" s="570">
        <f t="shared" si="26"/>
        <v>3451563.1405336852</v>
      </c>
      <c r="AG66" s="404">
        <f t="shared" si="9"/>
        <v>1073257.8112691252</v>
      </c>
    </row>
    <row r="67" spans="1:37" x14ac:dyDescent="0.2">
      <c r="A67" s="7">
        <v>57</v>
      </c>
      <c r="B67" s="13" t="s">
        <v>102</v>
      </c>
      <c r="C67" s="230">
        <v>219520</v>
      </c>
      <c r="D67" s="368">
        <f t="shared" si="24"/>
        <v>239891.45600000001</v>
      </c>
      <c r="E67" s="115">
        <v>281580</v>
      </c>
      <c r="F67" s="190">
        <f t="shared" si="25"/>
        <v>296222.15999999997</v>
      </c>
      <c r="G67" s="271">
        <v>272524.3872</v>
      </c>
      <c r="H67" s="243">
        <f t="shared" si="3"/>
        <v>286423.1309472</v>
      </c>
      <c r="I67" s="158">
        <f t="shared" si="4"/>
        <v>274178.91564906662</v>
      </c>
      <c r="K67" s="120">
        <v>57</v>
      </c>
      <c r="L67" s="131" t="s">
        <v>102</v>
      </c>
      <c r="M67" s="55">
        <v>846000</v>
      </c>
      <c r="N67" s="40">
        <v>0.92307692307692313</v>
      </c>
      <c r="O67" s="59">
        <v>106987</v>
      </c>
      <c r="P67" s="162">
        <f t="shared" si="5"/>
        <v>952987</v>
      </c>
      <c r="Q67" s="55">
        <v>816000</v>
      </c>
      <c r="R67" s="40">
        <v>0.92307692307692313</v>
      </c>
      <c r="S67" s="59">
        <v>110808</v>
      </c>
      <c r="T67" s="162">
        <f t="shared" si="6"/>
        <v>926808</v>
      </c>
      <c r="U67" s="122">
        <v>864000</v>
      </c>
      <c r="V67" s="40">
        <v>0.92307692307692313</v>
      </c>
      <c r="W67" s="41">
        <v>95524.387199999997</v>
      </c>
      <c r="X67" s="146">
        <f t="shared" si="7"/>
        <v>959524.3872</v>
      </c>
      <c r="Y67" s="55">
        <v>876000</v>
      </c>
      <c r="Z67" s="40">
        <v>0.92307692307692313</v>
      </c>
      <c r="AA67" s="59">
        <v>106987</v>
      </c>
      <c r="AB67" s="59">
        <f t="shared" si="8"/>
        <v>982987</v>
      </c>
      <c r="AC67" s="571">
        <v>1191896.8091343699</v>
      </c>
      <c r="AD67" s="563">
        <v>0.92307692307692302</v>
      </c>
      <c r="AE67" s="570">
        <v>73094.175428321701</v>
      </c>
      <c r="AF67" s="570">
        <f t="shared" si="26"/>
        <v>1264990.9845626918</v>
      </c>
      <c r="AG67" s="404">
        <f t="shared" si="9"/>
        <v>893579.38123529311</v>
      </c>
    </row>
    <row r="68" spans="1:37" x14ac:dyDescent="0.2">
      <c r="A68" s="7">
        <v>58</v>
      </c>
      <c r="B68" s="13" t="s">
        <v>217</v>
      </c>
      <c r="C68" s="230">
        <v>2260860</v>
      </c>
      <c r="D68" s="368">
        <f t="shared" si="24"/>
        <v>2470667.8080000002</v>
      </c>
      <c r="E68" s="115">
        <v>2899590</v>
      </c>
      <c r="F68" s="190">
        <f t="shared" si="25"/>
        <v>3050368.68</v>
      </c>
      <c r="G68" s="271">
        <v>1863679.88</v>
      </c>
      <c r="H68" s="243">
        <f t="shared" si="3"/>
        <v>1958727.5538799998</v>
      </c>
      <c r="I68" s="158">
        <f t="shared" si="4"/>
        <v>2493254.6806266666</v>
      </c>
      <c r="K68" s="120">
        <v>58</v>
      </c>
      <c r="L68" s="131" t="s">
        <v>217</v>
      </c>
      <c r="M68" s="55">
        <v>2043300</v>
      </c>
      <c r="N68" s="40">
        <v>1.0769230769230769</v>
      </c>
      <c r="O68" s="59">
        <v>717948</v>
      </c>
      <c r="P68" s="162">
        <f t="shared" si="5"/>
        <v>2761248</v>
      </c>
      <c r="Q68" s="55">
        <v>1866900</v>
      </c>
      <c r="R68" s="40">
        <v>1.0769230769230769</v>
      </c>
      <c r="S68" s="59">
        <v>737528</v>
      </c>
      <c r="T68" s="162">
        <f t="shared" si="6"/>
        <v>2604428</v>
      </c>
      <c r="U68" s="122">
        <v>2087400</v>
      </c>
      <c r="V68" s="40">
        <v>1.0769230769230769</v>
      </c>
      <c r="W68" s="41">
        <v>652679.87999999989</v>
      </c>
      <c r="X68" s="146">
        <f t="shared" si="7"/>
        <v>2740079.88</v>
      </c>
      <c r="Y68" s="55">
        <v>2205000</v>
      </c>
      <c r="Z68" s="40">
        <v>1.0769230769230769</v>
      </c>
      <c r="AA68" s="59">
        <v>711421</v>
      </c>
      <c r="AB68" s="59">
        <f t="shared" si="8"/>
        <v>2916421</v>
      </c>
      <c r="AC68" s="571">
        <v>1509483.70494393</v>
      </c>
      <c r="AD68" s="563">
        <v>1.07692307692308</v>
      </c>
      <c r="AE68" s="570">
        <v>29795.149948722701</v>
      </c>
      <c r="AF68" s="570">
        <f t="shared" si="26"/>
        <v>1539278.8548926527</v>
      </c>
      <c r="AG68" s="404">
        <f t="shared" si="9"/>
        <v>2509118.4025865532</v>
      </c>
    </row>
    <row r="69" spans="1:37" x14ac:dyDescent="0.2">
      <c r="A69" s="7">
        <v>59</v>
      </c>
      <c r="B69" s="13" t="s">
        <v>341</v>
      </c>
      <c r="C69" s="230">
        <v>943740</v>
      </c>
      <c r="D69" s="368">
        <f t="shared" si="24"/>
        <v>1031319.072</v>
      </c>
      <c r="E69" s="115">
        <v>1210395</v>
      </c>
      <c r="F69" s="190">
        <f t="shared" si="25"/>
        <v>1273335.54</v>
      </c>
      <c r="G69" s="271">
        <v>1171468.6968</v>
      </c>
      <c r="H69" s="243">
        <f t="shared" si="3"/>
        <v>1231213.6003368001</v>
      </c>
      <c r="I69" s="158">
        <f t="shared" si="4"/>
        <v>1178622.7374456001</v>
      </c>
      <c r="K69" s="120">
        <v>59</v>
      </c>
      <c r="L69" s="131" t="s">
        <v>341</v>
      </c>
      <c r="M69" s="55">
        <v>1027350</v>
      </c>
      <c r="N69" s="40">
        <v>1.1025641025641026</v>
      </c>
      <c r="O69" s="59">
        <v>459725</v>
      </c>
      <c r="P69" s="162">
        <f t="shared" si="5"/>
        <v>1487075</v>
      </c>
      <c r="Q69" s="55">
        <v>966470</v>
      </c>
      <c r="R69" s="40">
        <v>1.1025641025641026</v>
      </c>
      <c r="S69" s="59">
        <v>472039</v>
      </c>
      <c r="T69" s="162">
        <f t="shared" si="6"/>
        <v>1438509</v>
      </c>
      <c r="U69" s="122">
        <v>1133890</v>
      </c>
      <c r="V69" s="40">
        <v>1.1025641025641026</v>
      </c>
      <c r="W69" s="41">
        <v>410468.69680000003</v>
      </c>
      <c r="X69" s="146">
        <f t="shared" si="7"/>
        <v>1544358.6968</v>
      </c>
      <c r="Y69" s="55">
        <v>1111060</v>
      </c>
      <c r="Z69" s="40">
        <v>1.1025641025641026</v>
      </c>
      <c r="AA69" s="59">
        <v>447411</v>
      </c>
      <c r="AB69" s="59">
        <f t="shared" si="8"/>
        <v>1558471</v>
      </c>
      <c r="AC69" s="571">
        <v>893682.96622248297</v>
      </c>
      <c r="AD69" s="563">
        <v>1.1025641025641</v>
      </c>
      <c r="AE69" s="570">
        <v>39889.822225535201</v>
      </c>
      <c r="AF69" s="570">
        <f t="shared" si="26"/>
        <v>933572.78844801814</v>
      </c>
      <c r="AG69" s="404">
        <f t="shared" si="9"/>
        <v>1356768.2037822697</v>
      </c>
    </row>
    <row r="70" spans="1:37" x14ac:dyDescent="0.2">
      <c r="A70" s="7">
        <v>60</v>
      </c>
      <c r="B70" s="13" t="s">
        <v>49</v>
      </c>
      <c r="C70" s="230">
        <v>395920</v>
      </c>
      <c r="D70" s="368">
        <f t="shared" si="24"/>
        <v>432661.37599999999</v>
      </c>
      <c r="E70" s="115">
        <v>507775</v>
      </c>
      <c r="F70" s="190">
        <f t="shared" si="25"/>
        <v>534179.30000000005</v>
      </c>
      <c r="G70" s="271">
        <v>491444.95600000006</v>
      </c>
      <c r="H70" s="243">
        <f t="shared" si="3"/>
        <v>516508.64875600004</v>
      </c>
      <c r="I70" s="158">
        <f t="shared" si="4"/>
        <v>494449.77491866663</v>
      </c>
      <c r="K70" s="120">
        <v>60</v>
      </c>
      <c r="L70" s="131" t="s">
        <v>49</v>
      </c>
      <c r="M70" s="55">
        <v>449790</v>
      </c>
      <c r="N70" s="40">
        <v>0.82051282051282048</v>
      </c>
      <c r="O70" s="59">
        <v>193138</v>
      </c>
      <c r="P70" s="162">
        <f t="shared" si="5"/>
        <v>642928</v>
      </c>
      <c r="Q70" s="55">
        <v>408320</v>
      </c>
      <c r="R70" s="40">
        <v>0.82051282051282048</v>
      </c>
      <c r="S70" s="59">
        <v>194863</v>
      </c>
      <c r="T70" s="162">
        <f t="shared" si="6"/>
        <v>603183</v>
      </c>
      <c r="U70" s="122">
        <v>459360</v>
      </c>
      <c r="V70" s="40">
        <v>0.82051282051282048</v>
      </c>
      <c r="W70" s="41">
        <v>172444.95600000006</v>
      </c>
      <c r="X70" s="146">
        <f t="shared" si="7"/>
        <v>631804.95600000001</v>
      </c>
      <c r="Y70" s="55">
        <v>468930</v>
      </c>
      <c r="Z70" s="40">
        <v>0.82051282051282048</v>
      </c>
      <c r="AA70" s="59">
        <v>191414</v>
      </c>
      <c r="AB70" s="59">
        <f t="shared" si="8"/>
        <v>660344</v>
      </c>
      <c r="AC70" s="571">
        <v>684413.63440071198</v>
      </c>
      <c r="AD70" s="563">
        <v>0.82051282051282004</v>
      </c>
      <c r="AE70" s="570">
        <v>87507.171826948193</v>
      </c>
      <c r="AF70" s="570">
        <f t="shared" si="26"/>
        <v>771920.80622766016</v>
      </c>
      <c r="AG70" s="404">
        <f t="shared" ref="AG70:AG133" si="27">AVERAGE(I70,P70,T70,X70,AB70,AF70)</f>
        <v>634105.08952438773</v>
      </c>
    </row>
    <row r="71" spans="1:37" x14ac:dyDescent="0.2">
      <c r="A71" s="7">
        <v>61</v>
      </c>
      <c r="B71" s="25" t="s">
        <v>218</v>
      </c>
      <c r="C71" s="230">
        <v>310660</v>
      </c>
      <c r="D71" s="368">
        <f t="shared" si="24"/>
        <v>339489.24800000002</v>
      </c>
      <c r="E71" s="115">
        <v>398430</v>
      </c>
      <c r="F71" s="190">
        <f t="shared" si="25"/>
        <v>419148.36</v>
      </c>
      <c r="G71" s="271">
        <v>385616.49119999999</v>
      </c>
      <c r="H71" s="243">
        <f t="shared" ref="H71:H134" si="28">G71*5.1%+G71</f>
        <v>405282.93225119996</v>
      </c>
      <c r="I71" s="158">
        <f t="shared" ref="I71:I134" si="29">AVERAGE(D71,F71,H71)</f>
        <v>387973.51341706672</v>
      </c>
      <c r="K71" s="120">
        <v>61</v>
      </c>
      <c r="L71" s="438" t="s">
        <v>218</v>
      </c>
      <c r="M71" s="55">
        <v>575400</v>
      </c>
      <c r="N71" s="40">
        <v>0.79487179487179482</v>
      </c>
      <c r="O71" s="59">
        <v>149424</v>
      </c>
      <c r="P71" s="162">
        <f t="shared" ref="P71:P131" si="30">+M71+O71</f>
        <v>724824</v>
      </c>
      <c r="Q71" s="55">
        <v>537600</v>
      </c>
      <c r="R71" s="40">
        <v>0.79487179487179482</v>
      </c>
      <c r="S71" s="59">
        <v>156155</v>
      </c>
      <c r="T71" s="162">
        <f t="shared" ref="T71:T131" si="31">+Q71+S71</f>
        <v>693755</v>
      </c>
      <c r="U71" s="122">
        <v>600600</v>
      </c>
      <c r="V71" s="40">
        <v>0.79487179487179482</v>
      </c>
      <c r="W71" s="41">
        <v>134616.49119999999</v>
      </c>
      <c r="X71" s="146">
        <f t="shared" ref="X71:X131" si="32">+U71+W71</f>
        <v>735216.49120000005</v>
      </c>
      <c r="Y71" s="55">
        <v>621600</v>
      </c>
      <c r="Z71" s="40">
        <v>0.79487179487179482</v>
      </c>
      <c r="AA71" s="59">
        <v>145386</v>
      </c>
      <c r="AB71" s="59">
        <f t="shared" ref="AB71:AB131" si="33">+Y71+AA71</f>
        <v>766986</v>
      </c>
      <c r="AC71" s="571">
        <v>586640.25805775297</v>
      </c>
      <c r="AD71" s="563">
        <v>0.79487179487179505</v>
      </c>
      <c r="AE71" s="570">
        <v>29983.835411840701</v>
      </c>
      <c r="AF71" s="570">
        <f t="shared" si="26"/>
        <v>616624.09346959367</v>
      </c>
      <c r="AG71" s="404">
        <f t="shared" si="27"/>
        <v>654229.84968111012</v>
      </c>
    </row>
    <row r="72" spans="1:37" s="240" customFormat="1" x14ac:dyDescent="0.2">
      <c r="A72" s="661" t="s">
        <v>51</v>
      </c>
      <c r="B72" s="662"/>
      <c r="C72" s="180"/>
      <c r="D72" s="180"/>
      <c r="E72" s="426"/>
      <c r="F72" s="114"/>
      <c r="G72" s="192"/>
      <c r="H72" s="118"/>
      <c r="I72" s="119"/>
      <c r="J72" s="111"/>
      <c r="K72" s="179" t="s">
        <v>51</v>
      </c>
      <c r="L72" s="68"/>
      <c r="M72" s="433"/>
      <c r="N72" s="204"/>
      <c r="O72" s="280"/>
      <c r="P72" s="281"/>
      <c r="Q72" s="245"/>
      <c r="R72" s="205"/>
      <c r="S72" s="245"/>
      <c r="T72" s="245"/>
      <c r="U72" s="205"/>
      <c r="V72" s="205"/>
      <c r="W72" s="205"/>
      <c r="X72" s="205"/>
      <c r="Y72" s="245"/>
      <c r="Z72" s="205"/>
      <c r="AA72" s="245"/>
      <c r="AB72" s="245"/>
      <c r="AC72" s="595"/>
      <c r="AD72" s="233"/>
      <c r="AE72" s="595"/>
      <c r="AF72" s="233"/>
      <c r="AG72" s="233"/>
      <c r="AK72" s="241"/>
    </row>
    <row r="73" spans="1:37" x14ac:dyDescent="0.2">
      <c r="A73" s="7">
        <v>62</v>
      </c>
      <c r="B73" s="13" t="s">
        <v>52</v>
      </c>
      <c r="C73" s="230">
        <v>844760</v>
      </c>
      <c r="D73" s="368">
        <f t="shared" ref="D73:D79" si="34">C73*9.28%+C73</f>
        <v>923153.728</v>
      </c>
      <c r="E73" s="115">
        <v>1083475</v>
      </c>
      <c r="F73" s="190">
        <f t="shared" si="25"/>
        <v>1139815.7</v>
      </c>
      <c r="G73" s="271">
        <v>1048630.4439999999</v>
      </c>
      <c r="H73" s="243">
        <f t="shared" si="28"/>
        <v>1102110.5966439999</v>
      </c>
      <c r="I73" s="158">
        <f t="shared" si="29"/>
        <v>1055026.6748813333</v>
      </c>
      <c r="K73" s="120">
        <v>62</v>
      </c>
      <c r="L73" s="131" t="s">
        <v>52</v>
      </c>
      <c r="M73" s="55">
        <v>2057548</v>
      </c>
      <c r="N73" s="40">
        <v>0.5641025641025641</v>
      </c>
      <c r="O73" s="59">
        <v>403293</v>
      </c>
      <c r="P73" s="162">
        <f t="shared" si="30"/>
        <v>2460841</v>
      </c>
      <c r="Q73" s="55">
        <v>1939128</v>
      </c>
      <c r="R73" s="40">
        <v>0.5641025641025641</v>
      </c>
      <c r="S73" s="59">
        <v>417959</v>
      </c>
      <c r="T73" s="162">
        <f t="shared" si="31"/>
        <v>2357087</v>
      </c>
      <c r="U73" s="122">
        <v>2101955</v>
      </c>
      <c r="V73" s="40">
        <v>0.5641025641025641</v>
      </c>
      <c r="W73" s="41">
        <v>366630.4439999999</v>
      </c>
      <c r="X73" s="146">
        <f t="shared" si="32"/>
        <v>2468585.4440000001</v>
      </c>
      <c r="Y73" s="55">
        <v>2220375</v>
      </c>
      <c r="Z73" s="40">
        <v>0.5641025641025641</v>
      </c>
      <c r="AA73" s="59">
        <v>403293</v>
      </c>
      <c r="AB73" s="59">
        <f t="shared" si="33"/>
        <v>2623668</v>
      </c>
      <c r="AC73" s="571">
        <v>3279696.4134690799</v>
      </c>
      <c r="AD73" s="563">
        <v>0.56410256410256399</v>
      </c>
      <c r="AE73" s="570">
        <v>66271.480614214306</v>
      </c>
      <c r="AF73" s="570">
        <f>IF(AND(AC73="",AE73=""),"",SUM(AC73,AE73))</f>
        <v>3345967.8940832941</v>
      </c>
      <c r="AG73" s="404">
        <f t="shared" si="27"/>
        <v>2385196.0021607713</v>
      </c>
    </row>
    <row r="74" spans="1:37" x14ac:dyDescent="0.2">
      <c r="A74" s="7">
        <v>63</v>
      </c>
      <c r="B74" s="13" t="s">
        <v>219</v>
      </c>
      <c r="C74" s="230">
        <v>233240</v>
      </c>
      <c r="D74" s="368">
        <f t="shared" si="34"/>
        <v>254884.67199999999</v>
      </c>
      <c r="E74" s="115">
        <v>299155</v>
      </c>
      <c r="F74" s="190">
        <f t="shared" si="25"/>
        <v>314711.06</v>
      </c>
      <c r="G74" s="271">
        <v>224544.4</v>
      </c>
      <c r="H74" s="243">
        <f t="shared" si="28"/>
        <v>235996.16439999998</v>
      </c>
      <c r="I74" s="158">
        <f t="shared" si="29"/>
        <v>268530.6321333333</v>
      </c>
      <c r="K74" s="120">
        <v>63</v>
      </c>
      <c r="L74" s="131" t="s">
        <v>219</v>
      </c>
      <c r="M74" s="55">
        <v>204400</v>
      </c>
      <c r="N74" s="40">
        <v>0.84615384615384615</v>
      </c>
      <c r="O74" s="59">
        <v>87970</v>
      </c>
      <c r="P74" s="162">
        <f t="shared" si="30"/>
        <v>292370</v>
      </c>
      <c r="Q74" s="55">
        <v>183960</v>
      </c>
      <c r="R74" s="40">
        <v>0.84615384615384615</v>
      </c>
      <c r="S74" s="59">
        <v>89541</v>
      </c>
      <c r="T74" s="162">
        <f t="shared" si="31"/>
        <v>273501</v>
      </c>
      <c r="U74" s="122">
        <v>217540</v>
      </c>
      <c r="V74" s="40">
        <v>0.84615384615384615</v>
      </c>
      <c r="W74" s="41">
        <v>78544.399999999994</v>
      </c>
      <c r="X74" s="146">
        <f t="shared" si="32"/>
        <v>296084.40000000002</v>
      </c>
      <c r="Y74" s="55">
        <v>216080</v>
      </c>
      <c r="Z74" s="40">
        <v>0.84615384615384615</v>
      </c>
      <c r="AA74" s="59">
        <v>87184</v>
      </c>
      <c r="AB74" s="59">
        <f t="shared" si="33"/>
        <v>303264</v>
      </c>
      <c r="AC74" s="571">
        <v>261334.411484276</v>
      </c>
      <c r="AD74" s="563">
        <v>0.84615384615384603</v>
      </c>
      <c r="AE74" s="570">
        <v>64936.303934690899</v>
      </c>
      <c r="AF74" s="570">
        <f>IF(AND(AC74="",AE74=""),"",SUM(AC74,AE74))</f>
        <v>326270.71541896689</v>
      </c>
      <c r="AG74" s="404">
        <f t="shared" si="27"/>
        <v>293336.79125871672</v>
      </c>
    </row>
    <row r="75" spans="1:37" x14ac:dyDescent="0.2">
      <c r="A75" s="7">
        <v>64</v>
      </c>
      <c r="B75" s="13" t="s">
        <v>139</v>
      </c>
      <c r="C75" s="230">
        <v>1069180</v>
      </c>
      <c r="D75" s="368">
        <f t="shared" si="34"/>
        <v>1168399.9040000001</v>
      </c>
      <c r="E75" s="115">
        <v>1371230</v>
      </c>
      <c r="F75" s="190">
        <f t="shared" si="25"/>
        <v>1442533.96</v>
      </c>
      <c r="G75" s="271">
        <v>1327131.2431999999</v>
      </c>
      <c r="H75" s="243">
        <f t="shared" si="28"/>
        <v>1394814.9366031999</v>
      </c>
      <c r="I75" s="158">
        <f t="shared" si="29"/>
        <v>1335249.6002010666</v>
      </c>
      <c r="K75" s="120">
        <v>64</v>
      </c>
      <c r="L75" s="131" t="s">
        <v>139</v>
      </c>
      <c r="M75" s="55">
        <v>1242720</v>
      </c>
      <c r="N75" s="40">
        <v>2.1025641025641026</v>
      </c>
      <c r="O75" s="59">
        <v>515186</v>
      </c>
      <c r="P75" s="162">
        <f t="shared" si="30"/>
        <v>1757906</v>
      </c>
      <c r="Q75" s="55">
        <v>1139160</v>
      </c>
      <c r="R75" s="40">
        <v>2.1025641025641026</v>
      </c>
      <c r="S75" s="59">
        <v>519827</v>
      </c>
      <c r="T75" s="162">
        <f t="shared" si="31"/>
        <v>1658987</v>
      </c>
      <c r="U75" s="122">
        <v>1225460</v>
      </c>
      <c r="V75" s="40">
        <v>2.1025641025641026</v>
      </c>
      <c r="W75" s="41">
        <v>464131.24319999991</v>
      </c>
      <c r="X75" s="146">
        <f t="shared" si="32"/>
        <v>1689591.2431999999</v>
      </c>
      <c r="Y75" s="55">
        <v>1311760</v>
      </c>
      <c r="Z75" s="40">
        <v>2.1025641025641026</v>
      </c>
      <c r="AA75" s="59">
        <v>524468</v>
      </c>
      <c r="AB75" s="59">
        <f t="shared" si="33"/>
        <v>1836228</v>
      </c>
      <c r="AC75" s="571">
        <v>2478640.8564136098</v>
      </c>
      <c r="AD75" s="563">
        <v>2.1025641025641</v>
      </c>
      <c r="AE75" s="570">
        <v>41630.874453396696</v>
      </c>
      <c r="AF75" s="570">
        <f>IF(AND(AC75="",AE75=""),"",SUM(AC75,AE75))</f>
        <v>2520271.7308670064</v>
      </c>
      <c r="AG75" s="404">
        <f t="shared" si="27"/>
        <v>1799705.5957113456</v>
      </c>
    </row>
    <row r="76" spans="1:37" s="240" customFormat="1" x14ac:dyDescent="0.2">
      <c r="A76" s="661" t="s">
        <v>53</v>
      </c>
      <c r="B76" s="662"/>
      <c r="C76" s="288"/>
      <c r="D76" s="369"/>
      <c r="E76" s="426"/>
      <c r="F76" s="114"/>
      <c r="G76" s="192"/>
      <c r="H76" s="118">
        <f t="shared" si="28"/>
        <v>0</v>
      </c>
      <c r="I76" s="119">
        <f t="shared" si="29"/>
        <v>0</v>
      </c>
      <c r="J76" s="111"/>
      <c r="K76" s="179" t="s">
        <v>53</v>
      </c>
      <c r="L76" s="68"/>
      <c r="M76" s="433"/>
      <c r="N76" s="204"/>
      <c r="O76" s="280"/>
      <c r="P76" s="281"/>
      <c r="Q76" s="245"/>
      <c r="R76" s="205"/>
      <c r="S76" s="245"/>
      <c r="T76" s="245"/>
      <c r="U76" s="205"/>
      <c r="V76" s="205"/>
      <c r="W76" s="205"/>
      <c r="X76" s="205"/>
      <c r="Y76" s="245"/>
      <c r="Z76" s="205"/>
      <c r="AA76" s="245"/>
      <c r="AB76" s="245"/>
      <c r="AC76" s="595"/>
      <c r="AD76" s="233"/>
      <c r="AE76" s="595"/>
      <c r="AF76" s="233"/>
      <c r="AG76" s="233"/>
      <c r="AK76" s="241"/>
    </row>
    <row r="77" spans="1:37" x14ac:dyDescent="0.2">
      <c r="A77" s="7">
        <v>65</v>
      </c>
      <c r="B77" s="13" t="s">
        <v>54</v>
      </c>
      <c r="C77" s="230">
        <v>40180</v>
      </c>
      <c r="D77" s="368">
        <f t="shared" si="34"/>
        <v>43908.703999999998</v>
      </c>
      <c r="E77" s="115">
        <v>51490</v>
      </c>
      <c r="F77" s="190">
        <f t="shared" si="25"/>
        <v>54167.48</v>
      </c>
      <c r="G77" s="271">
        <v>49834.081600000005</v>
      </c>
      <c r="H77" s="243">
        <f t="shared" si="28"/>
        <v>52375.619761600006</v>
      </c>
      <c r="I77" s="158">
        <f t="shared" si="29"/>
        <v>50150.601253866676</v>
      </c>
      <c r="K77" s="120">
        <v>65</v>
      </c>
      <c r="L77" s="131" t="s">
        <v>54</v>
      </c>
      <c r="M77" s="439" t="s">
        <v>593</v>
      </c>
      <c r="N77" s="40">
        <v>1.4358974358974359</v>
      </c>
      <c r="O77" s="59">
        <v>54817</v>
      </c>
      <c r="P77" s="162">
        <f>+O77</f>
        <v>54817</v>
      </c>
      <c r="Q77" s="439" t="s">
        <v>593</v>
      </c>
      <c r="R77" s="40">
        <v>1.4358974358974359</v>
      </c>
      <c r="S77" s="59">
        <v>57808</v>
      </c>
      <c r="T77" s="162">
        <f>+S77</f>
        <v>57808</v>
      </c>
      <c r="U77" s="439" t="s">
        <v>593</v>
      </c>
      <c r="V77" s="40">
        <v>1.4358974358974359</v>
      </c>
      <c r="W77" s="41">
        <v>49834.081600000005</v>
      </c>
      <c r="X77" s="146">
        <f>+W77</f>
        <v>49834.081600000005</v>
      </c>
      <c r="Y77" s="439" t="s">
        <v>593</v>
      </c>
      <c r="Z77" s="40">
        <v>1.4358974358974359</v>
      </c>
      <c r="AA77" s="59">
        <v>55814</v>
      </c>
      <c r="AB77" s="59">
        <f>+AA77</f>
        <v>55814</v>
      </c>
      <c r="AC77" s="439" t="s">
        <v>593</v>
      </c>
      <c r="AD77" s="563">
        <v>1.4358974358974399</v>
      </c>
      <c r="AE77" s="570">
        <v>77566.878565413994</v>
      </c>
      <c r="AF77" s="570">
        <f>IF(AND(AC77="",AE77=""),"",SUM(AC77,AE77))</f>
        <v>77566.878565413994</v>
      </c>
      <c r="AG77" s="404">
        <f t="shared" si="27"/>
        <v>57665.093569880119</v>
      </c>
    </row>
    <row r="78" spans="1:37" x14ac:dyDescent="0.2">
      <c r="A78" s="7">
        <v>66</v>
      </c>
      <c r="B78" s="13" t="s">
        <v>140</v>
      </c>
      <c r="C78" s="230">
        <v>179340</v>
      </c>
      <c r="D78" s="368">
        <f t="shared" si="34"/>
        <v>195982.75200000001</v>
      </c>
      <c r="E78" s="115">
        <v>229995</v>
      </c>
      <c r="F78" s="190">
        <f t="shared" si="25"/>
        <v>241954.74</v>
      </c>
      <c r="G78" s="271">
        <v>222598.36079999999</v>
      </c>
      <c r="H78" s="243">
        <f t="shared" si="28"/>
        <v>233950.87720079999</v>
      </c>
      <c r="I78" s="158">
        <f t="shared" si="29"/>
        <v>223962.78973359999</v>
      </c>
      <c r="K78" s="120">
        <v>66</v>
      </c>
      <c r="L78" s="131" t="s">
        <v>140</v>
      </c>
      <c r="M78" s="55">
        <v>609000</v>
      </c>
      <c r="N78" s="40">
        <v>1.4358974358974359</v>
      </c>
      <c r="O78" s="59">
        <v>86134</v>
      </c>
      <c r="P78" s="162">
        <f t="shared" si="30"/>
        <v>695134</v>
      </c>
      <c r="Q78" s="55">
        <v>554400</v>
      </c>
      <c r="R78" s="40">
        <v>1.4358974358974359</v>
      </c>
      <c r="S78" s="59">
        <v>89238</v>
      </c>
      <c r="T78" s="162">
        <f t="shared" si="31"/>
        <v>643638</v>
      </c>
      <c r="U78" s="122">
        <v>621600</v>
      </c>
      <c r="V78" s="40">
        <v>1.4358974358974359</v>
      </c>
      <c r="W78" s="41">
        <v>77598.360799999995</v>
      </c>
      <c r="X78" s="146">
        <f t="shared" si="32"/>
        <v>699198.36080000002</v>
      </c>
      <c r="Y78" s="55">
        <v>613200</v>
      </c>
      <c r="Z78" s="40">
        <v>1.4358974358974359</v>
      </c>
      <c r="AA78" s="59">
        <v>87686</v>
      </c>
      <c r="AB78" s="59">
        <f t="shared" si="33"/>
        <v>700886</v>
      </c>
      <c r="AC78" s="571">
        <v>490582.20410677599</v>
      </c>
      <c r="AD78" s="563">
        <v>1.4358974358974399</v>
      </c>
      <c r="AE78" s="570">
        <v>29083.291156050302</v>
      </c>
      <c r="AF78" s="570">
        <f>IF(AND(AC78="",AE78=""),"",SUM(AC78,AE78))</f>
        <v>519665.49526282627</v>
      </c>
      <c r="AG78" s="404">
        <f t="shared" si="27"/>
        <v>580414.10763273772</v>
      </c>
    </row>
    <row r="79" spans="1:37" x14ac:dyDescent="0.2">
      <c r="A79" s="7">
        <v>67</v>
      </c>
      <c r="B79" s="13" t="s">
        <v>55</v>
      </c>
      <c r="C79" s="230">
        <v>319480</v>
      </c>
      <c r="D79" s="368">
        <f t="shared" si="34"/>
        <v>349127.74400000001</v>
      </c>
      <c r="E79" s="115">
        <v>409735</v>
      </c>
      <c r="F79" s="190">
        <f t="shared" si="25"/>
        <v>431041.22</v>
      </c>
      <c r="G79" s="271">
        <v>396557.92239999998</v>
      </c>
      <c r="H79" s="243">
        <f t="shared" si="28"/>
        <v>416782.37644239998</v>
      </c>
      <c r="I79" s="158">
        <f t="shared" si="29"/>
        <v>398983.78014746663</v>
      </c>
      <c r="K79" s="120">
        <v>67</v>
      </c>
      <c r="L79" s="131" t="s">
        <v>55</v>
      </c>
      <c r="M79" s="55">
        <v>902400</v>
      </c>
      <c r="N79" s="40">
        <v>1.5897435897435896</v>
      </c>
      <c r="O79" s="59">
        <v>155185</v>
      </c>
      <c r="P79" s="162">
        <f t="shared" si="30"/>
        <v>1057585</v>
      </c>
      <c r="Q79" s="55">
        <v>851200</v>
      </c>
      <c r="R79" s="40">
        <v>1.5897435897435896</v>
      </c>
      <c r="S79" s="59">
        <v>155185</v>
      </c>
      <c r="T79" s="162">
        <f t="shared" si="31"/>
        <v>1006385</v>
      </c>
      <c r="U79" s="122">
        <v>921600</v>
      </c>
      <c r="V79" s="40">
        <v>1.5897435897435896</v>
      </c>
      <c r="W79" s="41">
        <v>138557.92239999998</v>
      </c>
      <c r="X79" s="146">
        <f t="shared" si="32"/>
        <v>1060157.9224</v>
      </c>
      <c r="Y79" s="55">
        <v>960000</v>
      </c>
      <c r="Z79" s="40">
        <v>1.5897435897435896</v>
      </c>
      <c r="AA79" s="59">
        <v>153799</v>
      </c>
      <c r="AB79" s="59">
        <f t="shared" si="33"/>
        <v>1113799</v>
      </c>
      <c r="AC79" s="571">
        <v>838792.64967906801</v>
      </c>
      <c r="AD79" s="563">
        <v>1.5897435897435901</v>
      </c>
      <c r="AE79" s="570">
        <v>53878.276332146299</v>
      </c>
      <c r="AF79" s="570">
        <f>IF(AND(AC79="",AE79=""),"",SUM(AC79,AE79))</f>
        <v>892670.92601121427</v>
      </c>
      <c r="AG79" s="404">
        <f t="shared" si="27"/>
        <v>921596.93809311336</v>
      </c>
    </row>
    <row r="80" spans="1:37" s="240" customFormat="1" x14ac:dyDescent="0.2">
      <c r="A80" s="180" t="s">
        <v>335</v>
      </c>
      <c r="B80" s="338"/>
      <c r="C80" s="180"/>
      <c r="D80" s="180"/>
      <c r="E80" s="180"/>
      <c r="F80" s="180"/>
      <c r="G80" s="192"/>
      <c r="H80" s="118"/>
      <c r="I80" s="119"/>
      <c r="J80" s="111"/>
      <c r="K80" s="179" t="s">
        <v>335</v>
      </c>
      <c r="L80" s="68"/>
      <c r="M80" s="433"/>
      <c r="N80" s="204"/>
      <c r="O80" s="280"/>
      <c r="P80" s="281"/>
      <c r="Q80" s="245"/>
      <c r="R80" s="205"/>
      <c r="S80" s="245"/>
      <c r="T80" s="245"/>
      <c r="U80" s="205"/>
      <c r="V80" s="205"/>
      <c r="W80" s="205"/>
      <c r="X80" s="205"/>
      <c r="Y80" s="245"/>
      <c r="Z80" s="205"/>
      <c r="AA80" s="245"/>
      <c r="AB80" s="245"/>
      <c r="AC80" s="595"/>
      <c r="AD80" s="233"/>
      <c r="AE80" s="595"/>
      <c r="AF80" s="233"/>
      <c r="AG80" s="233"/>
      <c r="AK80" s="241"/>
    </row>
    <row r="81" spans="1:33" x14ac:dyDescent="0.2">
      <c r="A81" s="7">
        <v>68</v>
      </c>
      <c r="B81" s="13" t="s">
        <v>57</v>
      </c>
      <c r="C81" s="230">
        <v>508620</v>
      </c>
      <c r="D81" s="368">
        <f t="shared" ref="D81:D105" si="35">C81*9.28%+C81</f>
        <v>555819.93599999999</v>
      </c>
      <c r="E81" s="115">
        <v>652270</v>
      </c>
      <c r="F81" s="190">
        <f t="shared" ref="F81:F106" si="36">+E81*5.2%+E81</f>
        <v>686188.04</v>
      </c>
      <c r="G81" s="271">
        <v>631292.99680000008</v>
      </c>
      <c r="H81" s="243">
        <f t="shared" si="28"/>
        <v>663488.93963680009</v>
      </c>
      <c r="I81" s="158">
        <f t="shared" si="29"/>
        <v>635165.63854560012</v>
      </c>
      <c r="K81" s="120">
        <v>68</v>
      </c>
      <c r="L81" s="131" t="s">
        <v>57</v>
      </c>
      <c r="M81" s="439" t="s">
        <v>593</v>
      </c>
      <c r="N81" s="40">
        <v>6.7948717948717947</v>
      </c>
      <c r="O81" s="59">
        <v>1100000</v>
      </c>
      <c r="P81" s="162">
        <f t="shared" ref="P81:P82" si="37">+O81</f>
        <v>1100000</v>
      </c>
      <c r="Q81" s="439" t="s">
        <v>593</v>
      </c>
      <c r="R81" s="40">
        <v>6.7948717948717947</v>
      </c>
      <c r="S81" s="59">
        <v>1140000</v>
      </c>
      <c r="T81" s="162">
        <f t="shared" ref="T81:T82" si="38">+S81</f>
        <v>1140000</v>
      </c>
      <c r="U81" s="439" t="s">
        <v>593</v>
      </c>
      <c r="V81" s="40">
        <v>6.7948717948717947</v>
      </c>
      <c r="W81" s="41">
        <v>1000000</v>
      </c>
      <c r="X81" s="146">
        <f t="shared" ref="X81:X82" si="39">+W81</f>
        <v>1000000</v>
      </c>
      <c r="Y81" s="439" t="s">
        <v>593</v>
      </c>
      <c r="Z81" s="40">
        <v>6.7948717948717947</v>
      </c>
      <c r="AA81" s="59">
        <v>1080000</v>
      </c>
      <c r="AB81" s="59">
        <f t="shared" ref="AB81:AB82" si="40">+AA81</f>
        <v>1080000</v>
      </c>
      <c r="AC81" s="439" t="s">
        <v>593</v>
      </c>
      <c r="AD81" s="563">
        <v>6.7948717948717903</v>
      </c>
      <c r="AE81" s="570">
        <v>590714.14873870998</v>
      </c>
      <c r="AF81" s="570">
        <f t="shared" ref="AF81:AF106" si="41">IF(AND(AC81="",AE81=""),"",SUM(AC81,AE81))</f>
        <v>590714.14873870998</v>
      </c>
      <c r="AG81" s="404">
        <f t="shared" si="27"/>
        <v>924313.29788071848</v>
      </c>
    </row>
    <row r="82" spans="1:33" x14ac:dyDescent="0.2">
      <c r="A82" s="7">
        <v>69</v>
      </c>
      <c r="B82" s="13" t="s">
        <v>103</v>
      </c>
      <c r="C82" s="230">
        <v>106820</v>
      </c>
      <c r="D82" s="368">
        <f t="shared" si="35"/>
        <v>116732.89599999999</v>
      </c>
      <c r="E82" s="115">
        <v>136990</v>
      </c>
      <c r="F82" s="190">
        <f t="shared" si="36"/>
        <v>144113.48000000001</v>
      </c>
      <c r="G82" s="271">
        <v>132584.40160000001</v>
      </c>
      <c r="H82" s="243">
        <f t="shared" si="28"/>
        <v>139346.20608160002</v>
      </c>
      <c r="I82" s="158">
        <f t="shared" si="29"/>
        <v>133397.52736053334</v>
      </c>
      <c r="K82" s="120">
        <v>69</v>
      </c>
      <c r="L82" s="131" t="s">
        <v>103</v>
      </c>
      <c r="M82" s="439" t="s">
        <v>593</v>
      </c>
      <c r="N82" s="40">
        <v>2.6153846153846154</v>
      </c>
      <c r="O82" s="59">
        <v>147169</v>
      </c>
      <c r="P82" s="162">
        <f t="shared" si="37"/>
        <v>147169</v>
      </c>
      <c r="Q82" s="439" t="s">
        <v>593</v>
      </c>
      <c r="R82" s="40">
        <v>2.6153846153846154</v>
      </c>
      <c r="S82" s="59">
        <v>152472</v>
      </c>
      <c r="T82" s="162">
        <f t="shared" si="38"/>
        <v>152472</v>
      </c>
      <c r="U82" s="439" t="s">
        <v>593</v>
      </c>
      <c r="V82" s="40">
        <v>2.6153846153846154</v>
      </c>
      <c r="W82" s="41">
        <v>132584.40160000001</v>
      </c>
      <c r="X82" s="146">
        <f t="shared" si="39"/>
        <v>132584.40160000001</v>
      </c>
      <c r="Y82" s="439" t="s">
        <v>593</v>
      </c>
      <c r="Z82" s="40">
        <v>2.6153846153846154</v>
      </c>
      <c r="AA82" s="59">
        <v>145843</v>
      </c>
      <c r="AB82" s="59">
        <f t="shared" si="40"/>
        <v>145843</v>
      </c>
      <c r="AC82" s="571">
        <v>811347.49140735995</v>
      </c>
      <c r="AD82" s="563">
        <v>2.6153846153846199</v>
      </c>
      <c r="AE82" s="570">
        <v>204191.977541506</v>
      </c>
      <c r="AF82" s="570">
        <f t="shared" si="41"/>
        <v>1015539.468948866</v>
      </c>
      <c r="AG82" s="404">
        <f t="shared" si="27"/>
        <v>287834.23298489989</v>
      </c>
    </row>
    <row r="83" spans="1:33" x14ac:dyDescent="0.2">
      <c r="A83" s="7">
        <v>70</v>
      </c>
      <c r="B83" s="13" t="s">
        <v>58</v>
      </c>
      <c r="C83" s="230">
        <v>3337880</v>
      </c>
      <c r="D83" s="368">
        <f t="shared" si="35"/>
        <v>3647635.264</v>
      </c>
      <c r="E83" s="115">
        <v>4280890</v>
      </c>
      <c r="F83" s="190">
        <f t="shared" si="36"/>
        <v>4503496.28</v>
      </c>
      <c r="G83" s="271">
        <v>4143216.5776000004</v>
      </c>
      <c r="H83" s="243">
        <f t="shared" si="28"/>
        <v>4354520.6230576001</v>
      </c>
      <c r="I83" s="158">
        <f t="shared" si="29"/>
        <v>4168550.7223525331</v>
      </c>
      <c r="K83" s="120">
        <v>70</v>
      </c>
      <c r="L83" s="131" t="s">
        <v>58</v>
      </c>
      <c r="M83" s="55">
        <v>4865000</v>
      </c>
      <c r="N83" s="40">
        <v>4.2307692307692308</v>
      </c>
      <c r="O83" s="59">
        <v>1609740</v>
      </c>
      <c r="P83" s="162">
        <f t="shared" si="30"/>
        <v>6474740</v>
      </c>
      <c r="Q83" s="55">
        <v>4760000</v>
      </c>
      <c r="R83" s="40">
        <v>4.2307692307692308</v>
      </c>
      <c r="S83" s="59">
        <v>1624243</v>
      </c>
      <c r="T83" s="162">
        <f t="shared" si="31"/>
        <v>6384243</v>
      </c>
      <c r="U83" s="122">
        <v>4900000</v>
      </c>
      <c r="V83" s="40">
        <v>4.2307692307692308</v>
      </c>
      <c r="W83" s="41">
        <v>1450216.5776000004</v>
      </c>
      <c r="X83" s="146">
        <f t="shared" si="32"/>
        <v>6350216.5776000004</v>
      </c>
      <c r="Y83" s="55">
        <v>5285000</v>
      </c>
      <c r="Z83" s="40">
        <v>4.2307692307692308</v>
      </c>
      <c r="AA83" s="59">
        <v>1624243</v>
      </c>
      <c r="AB83" s="59">
        <f t="shared" si="33"/>
        <v>6909243</v>
      </c>
      <c r="AC83" s="571">
        <v>2945208.5470326398</v>
      </c>
      <c r="AD83" s="563">
        <v>4.2307692307692299</v>
      </c>
      <c r="AE83" s="570">
        <v>262898.88640707999</v>
      </c>
      <c r="AF83" s="570">
        <f t="shared" si="41"/>
        <v>3208107.43343972</v>
      </c>
      <c r="AG83" s="404">
        <f t="shared" si="27"/>
        <v>5582516.7888987092</v>
      </c>
    </row>
    <row r="84" spans="1:33" x14ac:dyDescent="0.2">
      <c r="A84" s="7">
        <v>71</v>
      </c>
      <c r="B84" s="13" t="s">
        <v>59</v>
      </c>
      <c r="C84" s="230">
        <v>2773400</v>
      </c>
      <c r="D84" s="368">
        <f t="shared" si="35"/>
        <v>3030771.52</v>
      </c>
      <c r="E84" s="115">
        <v>3556895</v>
      </c>
      <c r="F84" s="190">
        <f t="shared" si="36"/>
        <v>3741853.54</v>
      </c>
      <c r="G84" s="271">
        <v>3442505.2568000001</v>
      </c>
      <c r="H84" s="243">
        <f t="shared" si="28"/>
        <v>3618073.0248968001</v>
      </c>
      <c r="I84" s="158">
        <f t="shared" si="29"/>
        <v>3463566.0282989335</v>
      </c>
      <c r="K84" s="120">
        <v>71</v>
      </c>
      <c r="L84" s="131" t="s">
        <v>59</v>
      </c>
      <c r="M84" s="55">
        <v>4165056</v>
      </c>
      <c r="N84" s="40">
        <v>2.8717948717948718</v>
      </c>
      <c r="O84" s="59">
        <v>1337001</v>
      </c>
      <c r="P84" s="162">
        <f t="shared" si="30"/>
        <v>5502057</v>
      </c>
      <c r="Q84" s="55">
        <v>3760120</v>
      </c>
      <c r="R84" s="40">
        <v>2.8717948717948718</v>
      </c>
      <c r="S84" s="59">
        <v>1361091</v>
      </c>
      <c r="T84" s="162">
        <f t="shared" si="31"/>
        <v>5121211</v>
      </c>
      <c r="U84" s="122">
        <v>4193980</v>
      </c>
      <c r="V84" s="40">
        <v>2.8717948717948718</v>
      </c>
      <c r="W84" s="41">
        <v>1204505.2568000001</v>
      </c>
      <c r="X84" s="146">
        <f t="shared" si="32"/>
        <v>5398485.2567999996</v>
      </c>
      <c r="Y84" s="55">
        <v>4309676</v>
      </c>
      <c r="Z84" s="40">
        <v>2.8717948717948718</v>
      </c>
      <c r="AA84" s="59">
        <v>1324956</v>
      </c>
      <c r="AB84" s="59">
        <f t="shared" si="33"/>
        <v>5634632</v>
      </c>
      <c r="AC84" s="571">
        <v>6991654.0697175497</v>
      </c>
      <c r="AD84" s="563">
        <v>2.87179487179487</v>
      </c>
      <c r="AE84" s="570">
        <v>81923.797441047602</v>
      </c>
      <c r="AF84" s="570">
        <f t="shared" si="41"/>
        <v>7073577.8671585973</v>
      </c>
      <c r="AG84" s="404">
        <f t="shared" si="27"/>
        <v>5365588.1920429217</v>
      </c>
    </row>
    <row r="85" spans="1:33" x14ac:dyDescent="0.2">
      <c r="A85" s="7">
        <v>72</v>
      </c>
      <c r="B85" s="13" t="s">
        <v>241</v>
      </c>
      <c r="C85" s="230">
        <v>1158360</v>
      </c>
      <c r="D85" s="368">
        <f t="shared" si="35"/>
        <v>1265855.808</v>
      </c>
      <c r="E85" s="115">
        <v>1485610</v>
      </c>
      <c r="F85" s="190">
        <f t="shared" si="36"/>
        <v>1562861.72</v>
      </c>
      <c r="G85" s="271">
        <v>1437832.7823999999</v>
      </c>
      <c r="H85" s="243">
        <f t="shared" si="28"/>
        <v>1511162.2543023999</v>
      </c>
      <c r="I85" s="158">
        <f t="shared" si="29"/>
        <v>1446626.5941008001</v>
      </c>
      <c r="K85" s="120">
        <v>72</v>
      </c>
      <c r="L85" s="131" t="s">
        <v>241</v>
      </c>
      <c r="M85" s="55">
        <v>1337050</v>
      </c>
      <c r="N85" s="40">
        <v>2.8717948717948718</v>
      </c>
      <c r="O85" s="59">
        <v>558144</v>
      </c>
      <c r="P85" s="162">
        <f t="shared" si="30"/>
        <v>1895194</v>
      </c>
      <c r="Q85" s="55">
        <v>1196800</v>
      </c>
      <c r="R85" s="40">
        <v>2.8717948717948718</v>
      </c>
      <c r="S85" s="59">
        <v>578258</v>
      </c>
      <c r="T85" s="162">
        <f t="shared" si="31"/>
        <v>1775058</v>
      </c>
      <c r="U85" s="122">
        <v>1355750</v>
      </c>
      <c r="V85" s="40">
        <v>2.8717948717948718</v>
      </c>
      <c r="W85" s="41">
        <v>502832.78239999991</v>
      </c>
      <c r="X85" s="146">
        <f t="shared" si="32"/>
        <v>1858582.7823999999</v>
      </c>
      <c r="Y85" s="55">
        <v>1411850</v>
      </c>
      <c r="Z85" s="40">
        <v>2.8717948717948718</v>
      </c>
      <c r="AA85" s="59">
        <v>553116</v>
      </c>
      <c r="AB85" s="59">
        <f t="shared" si="33"/>
        <v>1964966</v>
      </c>
      <c r="AC85" s="571">
        <v>1446016.7764405999</v>
      </c>
      <c r="AD85" s="563">
        <v>2.87179487179487</v>
      </c>
      <c r="AE85" s="570">
        <v>360672.26275003899</v>
      </c>
      <c r="AF85" s="570">
        <f t="shared" si="41"/>
        <v>1806689.0391906388</v>
      </c>
      <c r="AG85" s="404">
        <f t="shared" si="27"/>
        <v>1791186.0692819066</v>
      </c>
    </row>
    <row r="86" spans="1:33" x14ac:dyDescent="0.2">
      <c r="A86" s="7">
        <v>73</v>
      </c>
      <c r="B86" s="13" t="s">
        <v>105</v>
      </c>
      <c r="C86" s="230">
        <v>330260</v>
      </c>
      <c r="D86" s="368">
        <f t="shared" si="35"/>
        <v>360908.12800000003</v>
      </c>
      <c r="E86" s="115">
        <v>423605</v>
      </c>
      <c r="F86" s="190">
        <f t="shared" si="36"/>
        <v>445632.46</v>
      </c>
      <c r="G86" s="271">
        <v>409981.86320000002</v>
      </c>
      <c r="H86" s="243">
        <f t="shared" si="28"/>
        <v>430890.93822320004</v>
      </c>
      <c r="I86" s="158">
        <f t="shared" si="29"/>
        <v>412477.1754077333</v>
      </c>
      <c r="K86" s="120">
        <v>73</v>
      </c>
      <c r="L86" s="131" t="s">
        <v>105</v>
      </c>
      <c r="M86" s="55">
        <v>372400</v>
      </c>
      <c r="N86" s="40">
        <v>6.7948717948717947</v>
      </c>
      <c r="O86" s="59">
        <v>158380</v>
      </c>
      <c r="P86" s="162">
        <f t="shared" si="30"/>
        <v>530780</v>
      </c>
      <c r="Q86" s="55">
        <v>332500</v>
      </c>
      <c r="R86" s="40">
        <v>6.7948717948717947</v>
      </c>
      <c r="S86" s="59">
        <v>162700</v>
      </c>
      <c r="T86" s="162">
        <f t="shared" si="31"/>
        <v>495200</v>
      </c>
      <c r="U86" s="122">
        <v>369740</v>
      </c>
      <c r="V86" s="40">
        <v>6.7948717948717947</v>
      </c>
      <c r="W86" s="41">
        <v>143981.86320000002</v>
      </c>
      <c r="X86" s="146">
        <f t="shared" si="32"/>
        <v>513721.86320000002</v>
      </c>
      <c r="Y86" s="55">
        <v>396340</v>
      </c>
      <c r="Z86" s="40">
        <v>6.7948717948717947</v>
      </c>
      <c r="AA86" s="59">
        <v>158380</v>
      </c>
      <c r="AB86" s="59">
        <f t="shared" si="33"/>
        <v>554720</v>
      </c>
      <c r="AC86" s="439" t="s">
        <v>593</v>
      </c>
      <c r="AD86" s="563">
        <v>6.7948717948717903</v>
      </c>
      <c r="AE86" s="570">
        <v>84085.1036549446</v>
      </c>
      <c r="AF86" s="570">
        <f t="shared" si="41"/>
        <v>84085.1036549446</v>
      </c>
      <c r="AG86" s="404">
        <f t="shared" si="27"/>
        <v>431830.690377113</v>
      </c>
    </row>
    <row r="87" spans="1:33" x14ac:dyDescent="0.2">
      <c r="A87" s="7">
        <v>74</v>
      </c>
      <c r="B87" s="13" t="s">
        <v>106</v>
      </c>
      <c r="C87" s="230">
        <v>624260</v>
      </c>
      <c r="D87" s="368">
        <f t="shared" si="35"/>
        <v>682191.32799999998</v>
      </c>
      <c r="E87" s="115">
        <v>800660</v>
      </c>
      <c r="F87" s="190">
        <f t="shared" si="36"/>
        <v>842294.32000000007</v>
      </c>
      <c r="G87" s="271">
        <v>774910.77439999999</v>
      </c>
      <c r="H87" s="243">
        <f t="shared" si="28"/>
        <v>814431.22389439994</v>
      </c>
      <c r="I87" s="158">
        <f t="shared" si="29"/>
        <v>779638.95729813341</v>
      </c>
      <c r="K87" s="120">
        <v>74</v>
      </c>
      <c r="L87" s="131" t="s">
        <v>106</v>
      </c>
      <c r="M87" s="55">
        <v>1084200</v>
      </c>
      <c r="N87" s="40">
        <v>2.8717948717948718</v>
      </c>
      <c r="O87" s="59">
        <v>303420</v>
      </c>
      <c r="P87" s="162">
        <f t="shared" si="30"/>
        <v>1387620</v>
      </c>
      <c r="Q87" s="55">
        <v>975000</v>
      </c>
      <c r="R87" s="40">
        <v>2.8717948717948718</v>
      </c>
      <c r="S87" s="59">
        <v>311547</v>
      </c>
      <c r="T87" s="162">
        <f t="shared" si="31"/>
        <v>1286547</v>
      </c>
      <c r="U87" s="122">
        <v>1076400</v>
      </c>
      <c r="V87" s="40">
        <v>2.8717948717948718</v>
      </c>
      <c r="W87" s="41">
        <v>270910.77439999999</v>
      </c>
      <c r="X87" s="146">
        <f t="shared" si="32"/>
        <v>1347310.7744</v>
      </c>
      <c r="Y87" s="55">
        <v>1138800</v>
      </c>
      <c r="Z87" s="40">
        <v>2.8717948717948718</v>
      </c>
      <c r="AA87" s="59">
        <v>292584</v>
      </c>
      <c r="AB87" s="59">
        <f t="shared" si="33"/>
        <v>1431384</v>
      </c>
      <c r="AC87" s="571">
        <v>571202.35652991699</v>
      </c>
      <c r="AD87" s="563">
        <v>2.87179487179487</v>
      </c>
      <c r="AE87" s="570">
        <v>142380.33514644401</v>
      </c>
      <c r="AF87" s="570">
        <f t="shared" si="41"/>
        <v>713582.69167636102</v>
      </c>
      <c r="AG87" s="404">
        <f t="shared" si="27"/>
        <v>1157680.5705624158</v>
      </c>
    </row>
    <row r="88" spans="1:33" x14ac:dyDescent="0.2">
      <c r="A88" s="7">
        <v>75</v>
      </c>
      <c r="B88" s="13" t="s">
        <v>107</v>
      </c>
      <c r="C88" s="230">
        <v>214620</v>
      </c>
      <c r="D88" s="368">
        <f t="shared" si="35"/>
        <v>234536.736</v>
      </c>
      <c r="E88" s="115">
        <v>275215</v>
      </c>
      <c r="F88" s="190">
        <f t="shared" si="36"/>
        <v>289526.18</v>
      </c>
      <c r="G88" s="271">
        <v>266364.08559999999</v>
      </c>
      <c r="H88" s="243">
        <f t="shared" si="28"/>
        <v>279948.65396560001</v>
      </c>
      <c r="I88" s="158">
        <f t="shared" si="29"/>
        <v>268003.85665520001</v>
      </c>
      <c r="K88" s="120">
        <v>75</v>
      </c>
      <c r="L88" s="131" t="s">
        <v>107</v>
      </c>
      <c r="M88" s="55">
        <v>235280</v>
      </c>
      <c r="N88" s="40">
        <v>2.8717948717948718</v>
      </c>
      <c r="O88" s="59">
        <v>102700</v>
      </c>
      <c r="P88" s="162">
        <f t="shared" si="30"/>
        <v>337980</v>
      </c>
      <c r="Q88" s="55">
        <v>230090</v>
      </c>
      <c r="R88" s="40">
        <v>2.8717948717948718</v>
      </c>
      <c r="S88" s="59">
        <v>108302</v>
      </c>
      <c r="T88" s="162">
        <f t="shared" si="31"/>
        <v>338392</v>
      </c>
      <c r="U88" s="122">
        <v>245660</v>
      </c>
      <c r="V88" s="40">
        <v>2.8717948717948718</v>
      </c>
      <c r="W88" s="41">
        <v>93364.085599999991</v>
      </c>
      <c r="X88" s="146">
        <f t="shared" si="32"/>
        <v>339024.08559999999</v>
      </c>
      <c r="Y88" s="55">
        <v>261230</v>
      </c>
      <c r="Z88" s="40">
        <v>2.8717948717948718</v>
      </c>
      <c r="AA88" s="59">
        <v>101767</v>
      </c>
      <c r="AB88" s="59">
        <f t="shared" si="33"/>
        <v>362997</v>
      </c>
      <c r="AC88" s="571">
        <v>324195.932084548</v>
      </c>
      <c r="AD88" s="563">
        <v>2.87179487179487</v>
      </c>
      <c r="AE88" s="570">
        <v>79119.245330157501</v>
      </c>
      <c r="AF88" s="570">
        <f t="shared" si="41"/>
        <v>403315.17741470551</v>
      </c>
      <c r="AG88" s="404">
        <f t="shared" si="27"/>
        <v>341618.68661165092</v>
      </c>
    </row>
    <row r="89" spans="1:33" x14ac:dyDescent="0.2">
      <c r="A89" s="7">
        <v>76</v>
      </c>
      <c r="B89" s="13" t="s">
        <v>108</v>
      </c>
      <c r="C89" s="230">
        <v>1321040</v>
      </c>
      <c r="D89" s="368">
        <f t="shared" si="35"/>
        <v>1443632.5120000001</v>
      </c>
      <c r="E89" s="115">
        <v>1694325</v>
      </c>
      <c r="F89" s="190">
        <f t="shared" si="36"/>
        <v>1782429.9</v>
      </c>
      <c r="G89" s="271">
        <v>1639835.5079999999</v>
      </c>
      <c r="H89" s="243">
        <f t="shared" si="28"/>
        <v>1723467.1189079999</v>
      </c>
      <c r="I89" s="158">
        <f t="shared" si="29"/>
        <v>1649843.1769693333</v>
      </c>
      <c r="K89" s="120">
        <v>76</v>
      </c>
      <c r="L89" s="131" t="s">
        <v>108</v>
      </c>
      <c r="M89" s="55">
        <v>1471080</v>
      </c>
      <c r="N89" s="40">
        <v>2.8717948717948718</v>
      </c>
      <c r="O89" s="59">
        <v>636957</v>
      </c>
      <c r="P89" s="162">
        <f t="shared" si="30"/>
        <v>2108037</v>
      </c>
      <c r="Q89" s="55">
        <v>1407120</v>
      </c>
      <c r="R89" s="40">
        <v>2.8717948717948718</v>
      </c>
      <c r="S89" s="59">
        <v>659911</v>
      </c>
      <c r="T89" s="162">
        <f t="shared" si="31"/>
        <v>2067031</v>
      </c>
      <c r="U89" s="122">
        <v>1503060</v>
      </c>
      <c r="V89" s="40">
        <v>2.8717948717948718</v>
      </c>
      <c r="W89" s="41">
        <v>573835.50799999991</v>
      </c>
      <c r="X89" s="146">
        <f t="shared" si="32"/>
        <v>2076895.5079999999</v>
      </c>
      <c r="Y89" s="55">
        <v>1599000</v>
      </c>
      <c r="Z89" s="40">
        <v>2.8717948717948718</v>
      </c>
      <c r="AA89" s="59">
        <v>625481</v>
      </c>
      <c r="AB89" s="59">
        <f t="shared" si="33"/>
        <v>2224481</v>
      </c>
      <c r="AC89" s="571">
        <v>363652.482642002</v>
      </c>
      <c r="AD89" s="563">
        <v>2.87179487179487</v>
      </c>
      <c r="AE89" s="570">
        <v>284103.50206406403</v>
      </c>
      <c r="AF89" s="570">
        <f t="shared" si="41"/>
        <v>647755.98470606608</v>
      </c>
      <c r="AG89" s="404">
        <f t="shared" si="27"/>
        <v>1795673.9449459</v>
      </c>
    </row>
    <row r="90" spans="1:33" x14ac:dyDescent="0.2">
      <c r="A90" s="7">
        <v>77</v>
      </c>
      <c r="B90" s="13" t="s">
        <v>220</v>
      </c>
      <c r="C90" s="230">
        <v>772240</v>
      </c>
      <c r="D90" s="368">
        <f t="shared" si="35"/>
        <v>843903.87199999997</v>
      </c>
      <c r="E90" s="115">
        <v>990375</v>
      </c>
      <c r="F90" s="190">
        <f t="shared" si="36"/>
        <v>1041874.5</v>
      </c>
      <c r="G90" s="271">
        <v>958524.54</v>
      </c>
      <c r="H90" s="243">
        <f t="shared" si="28"/>
        <v>1007409.29154</v>
      </c>
      <c r="I90" s="158">
        <f t="shared" si="29"/>
        <v>964395.88784666674</v>
      </c>
      <c r="K90" s="120">
        <v>77</v>
      </c>
      <c r="L90" s="131" t="s">
        <v>220</v>
      </c>
      <c r="M90" s="55">
        <v>841050</v>
      </c>
      <c r="N90" s="40">
        <v>6.7948717948717947</v>
      </c>
      <c r="O90" s="59">
        <v>372432</v>
      </c>
      <c r="P90" s="162">
        <f t="shared" si="30"/>
        <v>1213482</v>
      </c>
      <c r="Q90" s="55">
        <v>791210</v>
      </c>
      <c r="R90" s="40">
        <v>6.7948717948717947</v>
      </c>
      <c r="S90" s="59">
        <v>375787</v>
      </c>
      <c r="T90" s="162">
        <f t="shared" si="31"/>
        <v>1166997</v>
      </c>
      <c r="U90" s="122">
        <v>897120</v>
      </c>
      <c r="V90" s="40">
        <v>6.7948717948717947</v>
      </c>
      <c r="W90" s="41">
        <v>335524.54000000004</v>
      </c>
      <c r="X90" s="146">
        <f t="shared" si="32"/>
        <v>1232644.54</v>
      </c>
      <c r="Y90" s="55">
        <v>946960</v>
      </c>
      <c r="Z90" s="40">
        <v>6.7948717948717947</v>
      </c>
      <c r="AA90" s="59">
        <v>379143</v>
      </c>
      <c r="AB90" s="59">
        <f t="shared" si="33"/>
        <v>1326103</v>
      </c>
      <c r="AC90" s="571">
        <v>509317.20257983502</v>
      </c>
      <c r="AD90" s="563">
        <v>6.7948717948717903</v>
      </c>
      <c r="AE90" s="570">
        <v>196299.338494311</v>
      </c>
      <c r="AF90" s="570">
        <f t="shared" si="41"/>
        <v>705616.54107414605</v>
      </c>
      <c r="AG90" s="404">
        <f t="shared" si="27"/>
        <v>1101539.8281534687</v>
      </c>
    </row>
    <row r="91" spans="1:33" x14ac:dyDescent="0.2">
      <c r="A91" s="7">
        <v>78</v>
      </c>
      <c r="B91" s="13" t="s">
        <v>109</v>
      </c>
      <c r="C91" s="230">
        <v>4975460</v>
      </c>
      <c r="D91" s="368">
        <f t="shared" si="35"/>
        <v>5437182.6880000001</v>
      </c>
      <c r="E91" s="115">
        <v>6381055</v>
      </c>
      <c r="F91" s="190">
        <f t="shared" si="36"/>
        <v>6712869.8600000003</v>
      </c>
      <c r="G91" s="271">
        <v>2483816</v>
      </c>
      <c r="H91" s="243">
        <f t="shared" si="28"/>
        <v>2610490.6159999999</v>
      </c>
      <c r="I91" s="158">
        <f t="shared" si="29"/>
        <v>4920181.0546666672</v>
      </c>
      <c r="K91" s="120">
        <v>78</v>
      </c>
      <c r="L91" s="131" t="s">
        <v>109</v>
      </c>
      <c r="M91" s="55">
        <v>2195040</v>
      </c>
      <c r="N91" s="40">
        <v>6.7948717948717947</v>
      </c>
      <c r="O91" s="59">
        <v>956798</v>
      </c>
      <c r="P91" s="162">
        <f t="shared" si="30"/>
        <v>3151838</v>
      </c>
      <c r="Q91" s="55">
        <v>2146620</v>
      </c>
      <c r="R91" s="40">
        <v>6.7948717948717947</v>
      </c>
      <c r="S91" s="59">
        <v>974194</v>
      </c>
      <c r="T91" s="162">
        <f t="shared" si="31"/>
        <v>3120814</v>
      </c>
      <c r="U91" s="122">
        <v>2227320</v>
      </c>
      <c r="V91" s="40">
        <v>6.7948717948717947</v>
      </c>
      <c r="W91" s="41">
        <v>869816</v>
      </c>
      <c r="X91" s="146">
        <f t="shared" si="32"/>
        <v>3097136</v>
      </c>
      <c r="Y91" s="55">
        <v>2356440</v>
      </c>
      <c r="Z91" s="40">
        <v>6.7948717948717947</v>
      </c>
      <c r="AA91" s="59">
        <v>991590</v>
      </c>
      <c r="AB91" s="59">
        <f t="shared" si="33"/>
        <v>3348030</v>
      </c>
      <c r="AC91" s="571">
        <v>13947286.3692035</v>
      </c>
      <c r="AD91" s="563">
        <v>6.7948717948717903</v>
      </c>
      <c r="AE91" s="570">
        <v>249407.875794144</v>
      </c>
      <c r="AF91" s="570">
        <f t="shared" si="41"/>
        <v>14196694.244997645</v>
      </c>
      <c r="AG91" s="404">
        <f t="shared" si="27"/>
        <v>5305782.2166107185</v>
      </c>
    </row>
    <row r="92" spans="1:33" x14ac:dyDescent="0.2">
      <c r="A92" s="7">
        <v>79</v>
      </c>
      <c r="B92" s="13" t="s">
        <v>110</v>
      </c>
      <c r="C92" s="230">
        <v>285180</v>
      </c>
      <c r="D92" s="368">
        <f t="shared" si="35"/>
        <v>311644.70400000003</v>
      </c>
      <c r="E92" s="115">
        <v>365750</v>
      </c>
      <c r="F92" s="190">
        <f t="shared" si="36"/>
        <v>384769</v>
      </c>
      <c r="G92" s="271">
        <v>353987.48</v>
      </c>
      <c r="H92" s="243">
        <f t="shared" si="28"/>
        <v>372040.84148</v>
      </c>
      <c r="I92" s="158">
        <f t="shared" si="29"/>
        <v>356151.51516000001</v>
      </c>
      <c r="K92" s="120">
        <v>79</v>
      </c>
      <c r="L92" s="131" t="s">
        <v>110</v>
      </c>
      <c r="M92" s="55">
        <v>449604</v>
      </c>
      <c r="N92" s="40">
        <v>2.8717948717948718</v>
      </c>
      <c r="O92" s="59">
        <v>137626</v>
      </c>
      <c r="P92" s="162">
        <f t="shared" si="30"/>
        <v>587230</v>
      </c>
      <c r="Q92" s="55">
        <v>430056</v>
      </c>
      <c r="R92" s="40">
        <v>2.8717948717948718</v>
      </c>
      <c r="S92" s="59">
        <v>140106</v>
      </c>
      <c r="T92" s="162">
        <f t="shared" si="31"/>
        <v>570162</v>
      </c>
      <c r="U92" s="122">
        <v>459378</v>
      </c>
      <c r="V92" s="40">
        <v>2.8717948717948718</v>
      </c>
      <c r="W92" s="41">
        <v>123987.47999999998</v>
      </c>
      <c r="X92" s="146">
        <f t="shared" si="32"/>
        <v>583365.48</v>
      </c>
      <c r="Y92" s="55">
        <v>482184</v>
      </c>
      <c r="Z92" s="40">
        <v>2.8717948717948718</v>
      </c>
      <c r="AA92" s="59">
        <v>136386</v>
      </c>
      <c r="AB92" s="59">
        <f t="shared" si="33"/>
        <v>618570</v>
      </c>
      <c r="AC92" s="571">
        <v>620946.70589738805</v>
      </c>
      <c r="AD92" s="563">
        <v>2.87179487179487</v>
      </c>
      <c r="AE92" s="570">
        <v>155210.94663846699</v>
      </c>
      <c r="AF92" s="570">
        <f t="shared" si="41"/>
        <v>776157.65253585507</v>
      </c>
      <c r="AG92" s="404">
        <f t="shared" si="27"/>
        <v>581939.44128264254</v>
      </c>
    </row>
    <row r="93" spans="1:33" x14ac:dyDescent="0.2">
      <c r="A93" s="7">
        <v>80</v>
      </c>
      <c r="B93" s="13" t="s">
        <v>60</v>
      </c>
      <c r="C93" s="230">
        <v>302820</v>
      </c>
      <c r="D93" s="368">
        <f t="shared" si="35"/>
        <v>330921.696</v>
      </c>
      <c r="E93" s="115">
        <v>388360</v>
      </c>
      <c r="F93" s="190">
        <f t="shared" si="36"/>
        <v>408554.72</v>
      </c>
      <c r="G93" s="271">
        <v>359719.08</v>
      </c>
      <c r="H93" s="243">
        <f t="shared" si="28"/>
        <v>378064.75307999999</v>
      </c>
      <c r="I93" s="158">
        <f t="shared" si="29"/>
        <v>372513.72302666662</v>
      </c>
      <c r="K93" s="120">
        <v>80</v>
      </c>
      <c r="L93" s="131" t="s">
        <v>60</v>
      </c>
      <c r="M93" s="55">
        <v>322920</v>
      </c>
      <c r="N93" s="40">
        <v>2.8717948717948718</v>
      </c>
      <c r="O93" s="59">
        <v>140805</v>
      </c>
      <c r="P93" s="162">
        <f t="shared" si="30"/>
        <v>463725</v>
      </c>
      <c r="Q93" s="55">
        <v>294840</v>
      </c>
      <c r="R93" s="40">
        <v>2.8717948717948718</v>
      </c>
      <c r="S93" s="59">
        <v>140805</v>
      </c>
      <c r="T93" s="162">
        <f t="shared" si="31"/>
        <v>435645</v>
      </c>
      <c r="U93" s="122">
        <v>343980</v>
      </c>
      <c r="V93" s="40">
        <v>2.8717948717948718</v>
      </c>
      <c r="W93" s="41">
        <v>125719.08000000002</v>
      </c>
      <c r="X93" s="146">
        <f t="shared" si="32"/>
        <v>469699.08</v>
      </c>
      <c r="Y93" s="55">
        <v>339300</v>
      </c>
      <c r="Z93" s="40">
        <v>2.8717948717948718</v>
      </c>
      <c r="AA93" s="59">
        <v>138291</v>
      </c>
      <c r="AB93" s="59">
        <f t="shared" si="33"/>
        <v>477591</v>
      </c>
      <c r="AC93" s="571">
        <v>547187.84304217296</v>
      </c>
      <c r="AD93" s="563">
        <v>2.87179487179487</v>
      </c>
      <c r="AE93" s="570">
        <v>138529.436376445</v>
      </c>
      <c r="AF93" s="570">
        <f t="shared" si="41"/>
        <v>685717.27941861795</v>
      </c>
      <c r="AG93" s="404">
        <f t="shared" si="27"/>
        <v>484148.51374088082</v>
      </c>
    </row>
    <row r="94" spans="1:33" x14ac:dyDescent="0.2">
      <c r="A94" s="7">
        <v>81</v>
      </c>
      <c r="B94" s="13" t="s">
        <v>61</v>
      </c>
      <c r="C94" s="230">
        <v>366520</v>
      </c>
      <c r="D94" s="368">
        <f t="shared" si="35"/>
        <v>400533.05599999998</v>
      </c>
      <c r="E94" s="115">
        <v>470155</v>
      </c>
      <c r="F94" s="190">
        <f t="shared" si="36"/>
        <v>494603.06</v>
      </c>
      <c r="G94" s="271">
        <v>422837.52</v>
      </c>
      <c r="H94" s="243">
        <f t="shared" si="28"/>
        <v>444402.23352000001</v>
      </c>
      <c r="I94" s="158">
        <f t="shared" si="29"/>
        <v>446512.78317333333</v>
      </c>
      <c r="K94" s="120">
        <v>81</v>
      </c>
      <c r="L94" s="131" t="s">
        <v>61</v>
      </c>
      <c r="M94" s="55">
        <v>396000</v>
      </c>
      <c r="N94" s="40">
        <v>2.8717948717948718</v>
      </c>
      <c r="O94" s="59">
        <v>162621</v>
      </c>
      <c r="P94" s="162">
        <f t="shared" si="30"/>
        <v>558621</v>
      </c>
      <c r="Q94" s="55">
        <v>346500</v>
      </c>
      <c r="R94" s="40">
        <v>2.8717948717948718</v>
      </c>
      <c r="S94" s="59">
        <v>167056</v>
      </c>
      <c r="T94" s="162">
        <f t="shared" si="31"/>
        <v>513556</v>
      </c>
      <c r="U94" s="122">
        <v>396000</v>
      </c>
      <c r="V94" s="40">
        <v>2.8717948717948718</v>
      </c>
      <c r="W94" s="41">
        <v>147837.52000000002</v>
      </c>
      <c r="X94" s="146">
        <f t="shared" si="32"/>
        <v>543837.52</v>
      </c>
      <c r="Y94" s="55">
        <v>412500</v>
      </c>
      <c r="Z94" s="40">
        <v>2.8717948717948718</v>
      </c>
      <c r="AA94" s="59">
        <v>162621</v>
      </c>
      <c r="AB94" s="59">
        <f t="shared" si="33"/>
        <v>575121</v>
      </c>
      <c r="AC94" s="571">
        <v>244329.01177509499</v>
      </c>
      <c r="AD94" s="563">
        <v>2.87179487179487</v>
      </c>
      <c r="AE94" s="570">
        <v>284103.50206406403</v>
      </c>
      <c r="AF94" s="570">
        <f t="shared" si="41"/>
        <v>528432.51383915904</v>
      </c>
      <c r="AG94" s="404">
        <f t="shared" si="27"/>
        <v>527680.13616874872</v>
      </c>
    </row>
    <row r="95" spans="1:33" x14ac:dyDescent="0.2">
      <c r="A95" s="7">
        <v>82</v>
      </c>
      <c r="B95" s="13" t="s">
        <v>62</v>
      </c>
      <c r="C95" s="230">
        <v>610540</v>
      </c>
      <c r="D95" s="368">
        <f t="shared" si="35"/>
        <v>667198.11199999996</v>
      </c>
      <c r="E95" s="115">
        <v>782990</v>
      </c>
      <c r="F95" s="190">
        <f t="shared" si="36"/>
        <v>823705.48</v>
      </c>
      <c r="G95" s="271">
        <v>757809.0416</v>
      </c>
      <c r="H95" s="243">
        <f t="shared" si="28"/>
        <v>796457.30272160005</v>
      </c>
      <c r="I95" s="158">
        <f t="shared" si="29"/>
        <v>762453.6315738667</v>
      </c>
      <c r="K95" s="120">
        <v>82</v>
      </c>
      <c r="L95" s="131" t="s">
        <v>62</v>
      </c>
      <c r="M95" s="55">
        <v>777600</v>
      </c>
      <c r="N95" s="40">
        <v>3.7179487179487181</v>
      </c>
      <c r="O95" s="59">
        <v>291290</v>
      </c>
      <c r="P95" s="162">
        <f t="shared" si="30"/>
        <v>1068890</v>
      </c>
      <c r="Q95" s="55">
        <v>702000</v>
      </c>
      <c r="R95" s="40">
        <v>3.7179487179487181</v>
      </c>
      <c r="S95" s="59">
        <v>307178</v>
      </c>
      <c r="T95" s="162">
        <f t="shared" si="31"/>
        <v>1009178</v>
      </c>
      <c r="U95" s="122">
        <v>799200</v>
      </c>
      <c r="V95" s="40">
        <v>3.7179487179487181</v>
      </c>
      <c r="W95" s="41">
        <v>264809.0416</v>
      </c>
      <c r="X95" s="146">
        <f t="shared" si="32"/>
        <v>1064009.0416000001</v>
      </c>
      <c r="Y95" s="55">
        <v>804600</v>
      </c>
      <c r="Z95" s="40">
        <v>3.7179487179487181</v>
      </c>
      <c r="AA95" s="59">
        <v>299234</v>
      </c>
      <c r="AB95" s="59">
        <f t="shared" si="33"/>
        <v>1103834</v>
      </c>
      <c r="AC95" s="439" t="s">
        <v>593</v>
      </c>
      <c r="AD95" s="563">
        <v>3.7179487179487198</v>
      </c>
      <c r="AE95" s="570">
        <v>290708.04618049797</v>
      </c>
      <c r="AF95" s="570">
        <f t="shared" si="41"/>
        <v>290708.04618049797</v>
      </c>
      <c r="AG95" s="404">
        <f t="shared" si="27"/>
        <v>883178.7865590608</v>
      </c>
    </row>
    <row r="96" spans="1:33" x14ac:dyDescent="0.2">
      <c r="A96" s="7">
        <v>83</v>
      </c>
      <c r="B96" s="13" t="s">
        <v>63</v>
      </c>
      <c r="C96" s="230">
        <v>179340</v>
      </c>
      <c r="D96" s="368">
        <f t="shared" si="35"/>
        <v>195982.75200000001</v>
      </c>
      <c r="E96" s="115">
        <v>229995</v>
      </c>
      <c r="F96" s="190">
        <f t="shared" si="36"/>
        <v>241954.74</v>
      </c>
      <c r="G96" s="271">
        <v>222598.36079999999</v>
      </c>
      <c r="H96" s="243">
        <f t="shared" si="28"/>
        <v>233950.87720079999</v>
      </c>
      <c r="I96" s="158">
        <f t="shared" si="29"/>
        <v>223962.78973359999</v>
      </c>
      <c r="K96" s="120">
        <v>83</v>
      </c>
      <c r="L96" s="131" t="s">
        <v>63</v>
      </c>
      <c r="M96" s="439" t="s">
        <v>593</v>
      </c>
      <c r="N96" s="40">
        <v>3.8974358974358974</v>
      </c>
      <c r="O96" s="59">
        <v>247084</v>
      </c>
      <c r="P96" s="162">
        <f>+O96</f>
        <v>247084</v>
      </c>
      <c r="Q96" s="439" t="s">
        <v>593</v>
      </c>
      <c r="R96" s="40">
        <v>3.8974358974358974</v>
      </c>
      <c r="S96" s="59">
        <v>258214</v>
      </c>
      <c r="T96" s="162">
        <f>+S96</f>
        <v>258214</v>
      </c>
      <c r="U96" s="439" t="s">
        <v>593</v>
      </c>
      <c r="V96" s="40">
        <v>3.8974358974358974</v>
      </c>
      <c r="W96" s="41">
        <v>222598.36079999999</v>
      </c>
      <c r="X96" s="146">
        <f>+W96</f>
        <v>222598.36079999999</v>
      </c>
      <c r="Y96" s="439" t="s">
        <v>593</v>
      </c>
      <c r="Z96" s="40">
        <v>3.8974358974358974</v>
      </c>
      <c r="AA96" s="59">
        <v>242632</v>
      </c>
      <c r="AB96" s="59">
        <f>+AA96</f>
        <v>242632</v>
      </c>
      <c r="AC96" s="439" t="s">
        <v>593</v>
      </c>
      <c r="AD96" s="563">
        <v>3.8974358974359</v>
      </c>
      <c r="AE96" s="570">
        <v>347095.48601750401</v>
      </c>
      <c r="AF96" s="570">
        <f t="shared" si="41"/>
        <v>347095.48601750401</v>
      </c>
      <c r="AG96" s="404">
        <f t="shared" si="27"/>
        <v>256931.10609185067</v>
      </c>
    </row>
    <row r="97" spans="1:37" x14ac:dyDescent="0.2">
      <c r="A97" s="7">
        <v>84</v>
      </c>
      <c r="B97" s="13" t="s">
        <v>64</v>
      </c>
      <c r="C97" s="230">
        <v>772240</v>
      </c>
      <c r="D97" s="368">
        <f t="shared" si="35"/>
        <v>843903.87199999997</v>
      </c>
      <c r="E97" s="115">
        <v>990375</v>
      </c>
      <c r="F97" s="190">
        <f t="shared" si="36"/>
        <v>1041874.5</v>
      </c>
      <c r="G97" s="271">
        <v>958524.54</v>
      </c>
      <c r="H97" s="243">
        <f t="shared" si="28"/>
        <v>1007409.29154</v>
      </c>
      <c r="I97" s="158">
        <f t="shared" si="29"/>
        <v>964395.88784666674</v>
      </c>
      <c r="K97" s="120">
        <v>84</v>
      </c>
      <c r="L97" s="131" t="s">
        <v>64</v>
      </c>
      <c r="M97" s="55">
        <v>847280</v>
      </c>
      <c r="N97" s="40">
        <v>4.2307692307692308</v>
      </c>
      <c r="O97" s="59">
        <v>372432</v>
      </c>
      <c r="P97" s="162">
        <f t="shared" si="30"/>
        <v>1219712</v>
      </c>
      <c r="Q97" s="55">
        <v>822360</v>
      </c>
      <c r="R97" s="40">
        <v>4.2307692307692308</v>
      </c>
      <c r="S97" s="59">
        <v>385853</v>
      </c>
      <c r="T97" s="162">
        <f t="shared" si="31"/>
        <v>1208213</v>
      </c>
      <c r="U97" s="122">
        <v>878430</v>
      </c>
      <c r="V97" s="40">
        <v>4.2307692307692308</v>
      </c>
      <c r="W97" s="41">
        <v>335524.54000000004</v>
      </c>
      <c r="X97" s="146">
        <f t="shared" si="32"/>
        <v>1213954.54</v>
      </c>
      <c r="Y97" s="55">
        <v>928270</v>
      </c>
      <c r="Z97" s="40">
        <v>4.2307692307692308</v>
      </c>
      <c r="AA97" s="59">
        <v>362367</v>
      </c>
      <c r="AB97" s="59">
        <f t="shared" si="33"/>
        <v>1290637</v>
      </c>
      <c r="AC97" s="571">
        <v>799340.23466348799</v>
      </c>
      <c r="AD97" s="563">
        <v>4.2307692307692299</v>
      </c>
      <c r="AE97" s="570">
        <v>198925.937798122</v>
      </c>
      <c r="AF97" s="570">
        <f t="shared" si="41"/>
        <v>998266.17246161005</v>
      </c>
      <c r="AG97" s="404">
        <f t="shared" si="27"/>
        <v>1149196.4333847128</v>
      </c>
    </row>
    <row r="98" spans="1:37" x14ac:dyDescent="0.2">
      <c r="A98" s="7">
        <v>85</v>
      </c>
      <c r="B98" s="13" t="s">
        <v>5</v>
      </c>
      <c r="C98" s="230">
        <v>69580</v>
      </c>
      <c r="D98" s="368">
        <f t="shared" si="35"/>
        <v>76037.024000000005</v>
      </c>
      <c r="E98" s="115">
        <v>89205</v>
      </c>
      <c r="F98" s="190">
        <f t="shared" si="36"/>
        <v>93843.66</v>
      </c>
      <c r="G98" s="271">
        <v>86336.167199999996</v>
      </c>
      <c r="H98" s="243">
        <f t="shared" si="28"/>
        <v>90739.311727199994</v>
      </c>
      <c r="I98" s="158">
        <f t="shared" si="29"/>
        <v>86873.331909066663</v>
      </c>
      <c r="K98" s="120">
        <v>85</v>
      </c>
      <c r="L98" s="131" t="s">
        <v>5</v>
      </c>
      <c r="M98" s="439" t="s">
        <v>593</v>
      </c>
      <c r="N98" s="40">
        <v>0.82051282051282048</v>
      </c>
      <c r="O98" s="59">
        <v>94970</v>
      </c>
      <c r="P98" s="162">
        <f>+O98</f>
        <v>94970</v>
      </c>
      <c r="Q98" s="439" t="s">
        <v>593</v>
      </c>
      <c r="R98" s="40">
        <v>0.82051282051282048</v>
      </c>
      <c r="S98" s="59">
        <v>99287</v>
      </c>
      <c r="T98" s="162">
        <f>+S98</f>
        <v>99287</v>
      </c>
      <c r="U98" s="439" t="s">
        <v>593</v>
      </c>
      <c r="V98" s="40">
        <v>0.82051282051282048</v>
      </c>
      <c r="W98" s="41">
        <v>86336.167199999996</v>
      </c>
      <c r="X98" s="146">
        <f>+W98</f>
        <v>86336.167199999996</v>
      </c>
      <c r="Y98" s="439" t="s">
        <v>593</v>
      </c>
      <c r="Z98" s="40">
        <v>0.82051282051282048</v>
      </c>
      <c r="AA98" s="59">
        <v>95833</v>
      </c>
      <c r="AB98" s="59">
        <f>+AA98</f>
        <v>95833</v>
      </c>
      <c r="AC98" s="439" t="s">
        <v>593</v>
      </c>
      <c r="AD98" s="563">
        <v>0.82051282051282004</v>
      </c>
      <c r="AE98" s="570">
        <v>105595.24645039599</v>
      </c>
      <c r="AF98" s="570">
        <f t="shared" si="41"/>
        <v>105595.24645039599</v>
      </c>
      <c r="AG98" s="404">
        <f t="shared" si="27"/>
        <v>94815.790926577116</v>
      </c>
    </row>
    <row r="99" spans="1:37" x14ac:dyDescent="0.2">
      <c r="A99" s="7">
        <v>86</v>
      </c>
      <c r="B99" s="18" t="s">
        <v>221</v>
      </c>
      <c r="C99" s="230">
        <v>721280</v>
      </c>
      <c r="D99" s="368">
        <f t="shared" si="35"/>
        <v>788214.78399999999</v>
      </c>
      <c r="E99" s="115">
        <v>925110</v>
      </c>
      <c r="F99" s="190">
        <f t="shared" si="36"/>
        <v>973215.72</v>
      </c>
      <c r="G99" s="271">
        <v>895358.46239999996</v>
      </c>
      <c r="H99" s="243">
        <f t="shared" si="28"/>
        <v>941021.74398239993</v>
      </c>
      <c r="I99" s="158">
        <f t="shared" si="29"/>
        <v>900817.41599413333</v>
      </c>
      <c r="K99" s="120">
        <v>86</v>
      </c>
      <c r="L99" s="353" t="s">
        <v>221</v>
      </c>
      <c r="M99" s="55">
        <v>843900</v>
      </c>
      <c r="N99" s="40">
        <v>4.2307692307692308</v>
      </c>
      <c r="O99" s="59">
        <v>344694</v>
      </c>
      <c r="P99" s="162">
        <f t="shared" si="30"/>
        <v>1188594</v>
      </c>
      <c r="Q99" s="55">
        <v>733320</v>
      </c>
      <c r="R99" s="40">
        <v>4.2307692307692308</v>
      </c>
      <c r="S99" s="59">
        <v>357229</v>
      </c>
      <c r="T99" s="162">
        <f t="shared" si="31"/>
        <v>1090549</v>
      </c>
      <c r="U99" s="122">
        <v>843900</v>
      </c>
      <c r="V99" s="40">
        <v>4.2307692307692308</v>
      </c>
      <c r="W99" s="41">
        <v>313358.46239999996</v>
      </c>
      <c r="X99" s="146">
        <f t="shared" si="32"/>
        <v>1157258.4624000001</v>
      </c>
      <c r="Y99" s="55">
        <v>867180</v>
      </c>
      <c r="Z99" s="40">
        <v>4.2307692307692308</v>
      </c>
      <c r="AA99" s="59">
        <v>357229</v>
      </c>
      <c r="AB99" s="59">
        <f t="shared" si="33"/>
        <v>1224409</v>
      </c>
      <c r="AC99" s="439" t="s">
        <v>593</v>
      </c>
      <c r="AD99" s="563">
        <v>4.2307692307692299</v>
      </c>
      <c r="AE99" s="570">
        <v>204835.223438499</v>
      </c>
      <c r="AF99" s="570">
        <f t="shared" si="41"/>
        <v>204835.223438499</v>
      </c>
      <c r="AG99" s="404">
        <f t="shared" si="27"/>
        <v>961077.183638772</v>
      </c>
    </row>
    <row r="100" spans="1:37" x14ac:dyDescent="0.2">
      <c r="A100" s="7">
        <v>87</v>
      </c>
      <c r="B100" s="18" t="s">
        <v>65</v>
      </c>
      <c r="C100" s="230">
        <v>129360</v>
      </c>
      <c r="D100" s="368">
        <f t="shared" si="35"/>
        <v>141364.60800000001</v>
      </c>
      <c r="E100" s="115">
        <v>165965</v>
      </c>
      <c r="F100" s="190">
        <f t="shared" si="36"/>
        <v>174595.18</v>
      </c>
      <c r="G100" s="271">
        <v>160627.5656</v>
      </c>
      <c r="H100" s="243">
        <f t="shared" si="28"/>
        <v>168819.57144560001</v>
      </c>
      <c r="I100" s="158">
        <f t="shared" si="29"/>
        <v>161593.11981520001</v>
      </c>
      <c r="K100" s="120">
        <v>87</v>
      </c>
      <c r="L100" s="353" t="s">
        <v>65</v>
      </c>
      <c r="M100" s="55">
        <v>148720</v>
      </c>
      <c r="N100" s="40">
        <v>2.8717948717948718</v>
      </c>
      <c r="O100" s="59">
        <v>62857</v>
      </c>
      <c r="P100" s="162">
        <f t="shared" si="30"/>
        <v>211577</v>
      </c>
      <c r="Q100" s="55">
        <v>139360</v>
      </c>
      <c r="R100" s="40">
        <v>2.8717948717948718</v>
      </c>
      <c r="S100" s="59">
        <v>63989</v>
      </c>
      <c r="T100" s="162">
        <f t="shared" si="31"/>
        <v>203349</v>
      </c>
      <c r="U100" s="122">
        <v>148720</v>
      </c>
      <c r="V100" s="40">
        <v>2.8717948717948718</v>
      </c>
      <c r="W100" s="41">
        <v>56627.565600000002</v>
      </c>
      <c r="X100" s="146">
        <f t="shared" si="32"/>
        <v>205347.5656</v>
      </c>
      <c r="Y100" s="55">
        <v>154960</v>
      </c>
      <c r="Z100" s="40">
        <v>2.8717948717948718</v>
      </c>
      <c r="AA100" s="59">
        <v>62857</v>
      </c>
      <c r="AB100" s="59">
        <f t="shared" si="33"/>
        <v>217817</v>
      </c>
      <c r="AC100" s="571">
        <v>216130.621389698</v>
      </c>
      <c r="AD100" s="563">
        <v>2.87179487179487</v>
      </c>
      <c r="AE100" s="570">
        <v>53397.986062391399</v>
      </c>
      <c r="AF100" s="570">
        <f t="shared" si="41"/>
        <v>269528.60745208943</v>
      </c>
      <c r="AG100" s="404">
        <f t="shared" si="27"/>
        <v>211535.38214454823</v>
      </c>
    </row>
    <row r="101" spans="1:37" x14ac:dyDescent="0.2">
      <c r="A101" s="7">
        <v>88</v>
      </c>
      <c r="B101" s="18" t="s">
        <v>66</v>
      </c>
      <c r="C101" s="230">
        <v>190120</v>
      </c>
      <c r="D101" s="368">
        <f t="shared" si="35"/>
        <v>207763.136</v>
      </c>
      <c r="E101" s="115">
        <v>243865</v>
      </c>
      <c r="F101" s="190">
        <f t="shared" si="36"/>
        <v>256545.98</v>
      </c>
      <c r="G101" s="271">
        <v>236022.30160000001</v>
      </c>
      <c r="H101" s="243">
        <f t="shared" si="28"/>
        <v>248059.43898160002</v>
      </c>
      <c r="I101" s="158">
        <f t="shared" si="29"/>
        <v>237456.18499386669</v>
      </c>
      <c r="K101" s="120">
        <v>88</v>
      </c>
      <c r="L101" s="353" t="s">
        <v>66</v>
      </c>
      <c r="M101" s="55">
        <v>212670</v>
      </c>
      <c r="N101" s="40">
        <v>2.2051282051282053</v>
      </c>
      <c r="O101" s="59">
        <v>92985</v>
      </c>
      <c r="P101" s="162">
        <f t="shared" si="30"/>
        <v>305655</v>
      </c>
      <c r="Q101" s="55">
        <v>203490</v>
      </c>
      <c r="R101" s="40">
        <v>2.2051282051282053</v>
      </c>
      <c r="S101" s="59">
        <v>93815</v>
      </c>
      <c r="T101" s="162">
        <f t="shared" si="31"/>
        <v>297305</v>
      </c>
      <c r="U101" s="122">
        <v>229500</v>
      </c>
      <c r="V101" s="40">
        <v>2.2051282051282053</v>
      </c>
      <c r="W101" s="41">
        <v>83022.301600000006</v>
      </c>
      <c r="X101" s="146">
        <f t="shared" si="32"/>
        <v>312522.30160000001</v>
      </c>
      <c r="Y101" s="55">
        <v>227970</v>
      </c>
      <c r="Z101" s="40">
        <v>2.2051282051282053</v>
      </c>
      <c r="AA101" s="59">
        <v>89664</v>
      </c>
      <c r="AB101" s="59">
        <f t="shared" si="33"/>
        <v>317634</v>
      </c>
      <c r="AC101" s="571">
        <v>814778.13619132398</v>
      </c>
      <c r="AD101" s="563">
        <v>2.2051282051282102</v>
      </c>
      <c r="AE101" s="570">
        <v>202879.75591164001</v>
      </c>
      <c r="AF101" s="570">
        <f t="shared" si="41"/>
        <v>1017657.892102964</v>
      </c>
      <c r="AG101" s="404">
        <f t="shared" si="27"/>
        <v>414705.06311613851</v>
      </c>
    </row>
    <row r="102" spans="1:37" x14ac:dyDescent="0.2">
      <c r="A102" s="7">
        <v>89</v>
      </c>
      <c r="B102" s="18" t="s">
        <v>67</v>
      </c>
      <c r="C102" s="230">
        <v>299880</v>
      </c>
      <c r="D102" s="368">
        <f t="shared" si="35"/>
        <v>327708.864</v>
      </c>
      <c r="E102" s="115">
        <v>384560</v>
      </c>
      <c r="F102" s="190">
        <f t="shared" si="36"/>
        <v>404557.12</v>
      </c>
      <c r="G102" s="271">
        <v>372192.55040000001</v>
      </c>
      <c r="H102" s="243">
        <f t="shared" si="28"/>
        <v>391174.37047040003</v>
      </c>
      <c r="I102" s="158">
        <f t="shared" si="29"/>
        <v>374480.11815679999</v>
      </c>
      <c r="K102" s="120">
        <v>89</v>
      </c>
      <c r="L102" s="353" t="s">
        <v>67</v>
      </c>
      <c r="M102" s="55">
        <v>350900</v>
      </c>
      <c r="N102" s="40">
        <v>3.1282051282051282</v>
      </c>
      <c r="O102" s="59">
        <v>145816</v>
      </c>
      <c r="P102" s="162">
        <f t="shared" si="30"/>
        <v>496716</v>
      </c>
      <c r="Q102" s="55">
        <v>324280</v>
      </c>
      <c r="R102" s="40">
        <v>3.1282051282051282</v>
      </c>
      <c r="S102" s="59">
        <v>145816</v>
      </c>
      <c r="T102" s="162">
        <f t="shared" si="31"/>
        <v>470096</v>
      </c>
      <c r="U102" s="122">
        <v>341220</v>
      </c>
      <c r="V102" s="40">
        <v>3.1282051282051282</v>
      </c>
      <c r="W102" s="41">
        <v>130192.55040000001</v>
      </c>
      <c r="X102" s="146">
        <f t="shared" si="32"/>
        <v>471412.55040000001</v>
      </c>
      <c r="Y102" s="55">
        <v>365420</v>
      </c>
      <c r="Z102" s="40">
        <v>3.1282051282051282</v>
      </c>
      <c r="AA102" s="59">
        <v>143212</v>
      </c>
      <c r="AB102" s="59">
        <f t="shared" si="33"/>
        <v>508632</v>
      </c>
      <c r="AC102" s="571">
        <v>341349.15600436501</v>
      </c>
      <c r="AD102" s="563">
        <v>3.12820512820513</v>
      </c>
      <c r="AE102" s="570">
        <v>85594.587359888494</v>
      </c>
      <c r="AF102" s="570">
        <f t="shared" si="41"/>
        <v>426943.74336425349</v>
      </c>
      <c r="AG102" s="404">
        <f t="shared" si="27"/>
        <v>458046.73532017559</v>
      </c>
    </row>
    <row r="103" spans="1:37" x14ac:dyDescent="0.2">
      <c r="A103" s="7">
        <v>90</v>
      </c>
      <c r="B103" s="18" t="s">
        <v>253</v>
      </c>
      <c r="C103" s="230">
        <v>84280</v>
      </c>
      <c r="D103" s="368">
        <f t="shared" si="35"/>
        <v>92101.183999999994</v>
      </c>
      <c r="E103" s="115">
        <v>108110</v>
      </c>
      <c r="F103" s="190">
        <f t="shared" si="36"/>
        <v>113731.72</v>
      </c>
      <c r="G103" s="271">
        <v>104633.18240000001</v>
      </c>
      <c r="H103" s="243">
        <f t="shared" si="28"/>
        <v>109969.47470240001</v>
      </c>
      <c r="I103" s="158">
        <f t="shared" si="29"/>
        <v>105267.45956746668</v>
      </c>
      <c r="K103" s="120">
        <v>90</v>
      </c>
      <c r="L103" s="353" t="s">
        <v>253</v>
      </c>
      <c r="M103" s="55">
        <v>98600</v>
      </c>
      <c r="N103" s="40">
        <v>0.89743589743589747</v>
      </c>
      <c r="O103" s="59">
        <v>40663</v>
      </c>
      <c r="P103" s="162">
        <f t="shared" si="30"/>
        <v>139263</v>
      </c>
      <c r="Q103" s="55">
        <v>87720</v>
      </c>
      <c r="R103" s="40">
        <v>0.89743589743589747</v>
      </c>
      <c r="S103" s="59">
        <v>42494</v>
      </c>
      <c r="T103" s="162">
        <f t="shared" si="31"/>
        <v>130214</v>
      </c>
      <c r="U103" s="122">
        <v>95880</v>
      </c>
      <c r="V103" s="40">
        <v>0.89743589743589747</v>
      </c>
      <c r="W103" s="41">
        <v>36633.182400000005</v>
      </c>
      <c r="X103" s="146">
        <f t="shared" si="32"/>
        <v>132513.18239999999</v>
      </c>
      <c r="Y103" s="55">
        <v>99960</v>
      </c>
      <c r="Z103" s="40">
        <v>0.89743589743589747</v>
      </c>
      <c r="AA103" s="59">
        <v>39930</v>
      </c>
      <c r="AB103" s="59">
        <f t="shared" si="33"/>
        <v>139890</v>
      </c>
      <c r="AC103" s="571">
        <v>95351.744730749298</v>
      </c>
      <c r="AD103" s="563">
        <v>0.89743589743589702</v>
      </c>
      <c r="AE103" s="570">
        <v>22239.911571921999</v>
      </c>
      <c r="AF103" s="570">
        <f t="shared" si="41"/>
        <v>117591.6563026713</v>
      </c>
      <c r="AG103" s="404">
        <f t="shared" si="27"/>
        <v>127456.54971168966</v>
      </c>
    </row>
    <row r="104" spans="1:37" x14ac:dyDescent="0.2">
      <c r="A104" s="7">
        <v>91</v>
      </c>
      <c r="B104" s="18" t="s">
        <v>111</v>
      </c>
      <c r="C104" s="230">
        <v>1125040</v>
      </c>
      <c r="D104" s="368">
        <f t="shared" si="35"/>
        <v>1229443.7120000001</v>
      </c>
      <c r="E104" s="115">
        <v>1442860</v>
      </c>
      <c r="F104" s="190">
        <f t="shared" si="36"/>
        <v>1517888.72</v>
      </c>
      <c r="G104" s="271">
        <v>1315687.3999999999</v>
      </c>
      <c r="H104" s="243">
        <f t="shared" si="28"/>
        <v>1382787.4574</v>
      </c>
      <c r="I104" s="158">
        <f t="shared" si="29"/>
        <v>1376706.6298</v>
      </c>
      <c r="K104" s="120">
        <v>91</v>
      </c>
      <c r="L104" s="353" t="s">
        <v>111</v>
      </c>
      <c r="M104" s="55">
        <v>1231200</v>
      </c>
      <c r="N104" s="40">
        <v>4.2307692307692308</v>
      </c>
      <c r="O104" s="59">
        <v>511363</v>
      </c>
      <c r="P104" s="162">
        <f t="shared" si="30"/>
        <v>1742563</v>
      </c>
      <c r="Q104" s="55">
        <v>1154250</v>
      </c>
      <c r="R104" s="40">
        <v>4.2307692307692308</v>
      </c>
      <c r="S104" s="59">
        <v>515970</v>
      </c>
      <c r="T104" s="162">
        <f t="shared" si="31"/>
        <v>1670220</v>
      </c>
      <c r="U104" s="122">
        <v>1273950</v>
      </c>
      <c r="V104" s="40">
        <v>4.2307692307692308</v>
      </c>
      <c r="W104" s="41">
        <v>460687.39999999991</v>
      </c>
      <c r="X104" s="146">
        <f t="shared" si="32"/>
        <v>1734637.4</v>
      </c>
      <c r="Y104" s="55">
        <v>1291050</v>
      </c>
      <c r="Z104" s="40">
        <v>4.2307692307692308</v>
      </c>
      <c r="AA104" s="59">
        <v>511363</v>
      </c>
      <c r="AB104" s="59">
        <f t="shared" si="33"/>
        <v>1802413</v>
      </c>
      <c r="AC104" s="571">
        <v>825070.07054321398</v>
      </c>
      <c r="AD104" s="563">
        <v>4.2307692307692299</v>
      </c>
      <c r="AE104" s="570">
        <v>205461.316111572</v>
      </c>
      <c r="AF104" s="570">
        <f t="shared" si="41"/>
        <v>1030531.386654786</v>
      </c>
      <c r="AG104" s="404">
        <f t="shared" si="27"/>
        <v>1559511.9027424643</v>
      </c>
    </row>
    <row r="105" spans="1:37" x14ac:dyDescent="0.2">
      <c r="A105" s="7">
        <v>92</v>
      </c>
      <c r="B105" s="18" t="s">
        <v>254</v>
      </c>
      <c r="C105" s="230">
        <v>1031940</v>
      </c>
      <c r="D105" s="368">
        <f t="shared" si="35"/>
        <v>1127704.0319999999</v>
      </c>
      <c r="E105" s="115">
        <v>1323445</v>
      </c>
      <c r="F105" s="190">
        <f t="shared" si="36"/>
        <v>1392264.14</v>
      </c>
      <c r="G105" s="271">
        <v>1169798.3999999999</v>
      </c>
      <c r="H105" s="243">
        <f t="shared" si="28"/>
        <v>1229458.1183999998</v>
      </c>
      <c r="I105" s="158">
        <f t="shared" si="29"/>
        <v>1249808.7634666665</v>
      </c>
      <c r="K105" s="120">
        <v>92</v>
      </c>
      <c r="L105" s="353" t="s">
        <v>254</v>
      </c>
      <c r="M105" s="55">
        <v>1048800</v>
      </c>
      <c r="N105" s="40">
        <v>4.2307692307692308</v>
      </c>
      <c r="O105" s="59">
        <v>458974</v>
      </c>
      <c r="P105" s="162">
        <f t="shared" si="30"/>
        <v>1507774</v>
      </c>
      <c r="Q105" s="55">
        <v>980400</v>
      </c>
      <c r="R105" s="40">
        <v>4.2307692307692308</v>
      </c>
      <c r="S105" s="59">
        <v>463072</v>
      </c>
      <c r="T105" s="162">
        <f t="shared" si="31"/>
        <v>1443472</v>
      </c>
      <c r="U105" s="122">
        <v>1094400</v>
      </c>
      <c r="V105" s="40">
        <v>4.2307692307692308</v>
      </c>
      <c r="W105" s="41">
        <v>409798.39999999991</v>
      </c>
      <c r="X105" s="146">
        <f t="shared" si="32"/>
        <v>1504198.4</v>
      </c>
      <c r="Y105" s="55">
        <v>1102000</v>
      </c>
      <c r="Z105" s="40">
        <v>4.2307692307692308</v>
      </c>
      <c r="AA105" s="59">
        <v>442582</v>
      </c>
      <c r="AB105" s="59">
        <f t="shared" si="33"/>
        <v>1544582</v>
      </c>
      <c r="AC105" s="571">
        <v>282523.68809110997</v>
      </c>
      <c r="AD105" s="563">
        <v>4.2307692307692299</v>
      </c>
      <c r="AE105" s="570">
        <v>39385.5678929512</v>
      </c>
      <c r="AF105" s="570">
        <f t="shared" si="41"/>
        <v>321909.25598406116</v>
      </c>
      <c r="AG105" s="404">
        <f t="shared" si="27"/>
        <v>1261957.4032417878</v>
      </c>
    </row>
    <row r="106" spans="1:37" x14ac:dyDescent="0.2">
      <c r="A106" s="7">
        <v>93</v>
      </c>
      <c r="B106" s="18" t="s">
        <v>519</v>
      </c>
      <c r="C106" s="422" t="s">
        <v>593</v>
      </c>
      <c r="D106" s="424" t="s">
        <v>593</v>
      </c>
      <c r="E106" s="115">
        <v>113050</v>
      </c>
      <c r="F106" s="190">
        <f t="shared" si="36"/>
        <v>118928.6</v>
      </c>
      <c r="G106" s="271">
        <v>109414.31200000001</v>
      </c>
      <c r="H106" s="243">
        <f t="shared" si="28"/>
        <v>114994.44191200001</v>
      </c>
      <c r="I106" s="158">
        <f t="shared" si="29"/>
        <v>116961.52095600001</v>
      </c>
      <c r="K106" s="120">
        <v>93</v>
      </c>
      <c r="L106" s="353" t="s">
        <v>519</v>
      </c>
      <c r="M106" s="55">
        <v>102950</v>
      </c>
      <c r="N106" s="40">
        <v>4.2307692307692308</v>
      </c>
      <c r="O106" s="59">
        <v>43024</v>
      </c>
      <c r="P106" s="162">
        <f t="shared" si="30"/>
        <v>145974</v>
      </c>
      <c r="Q106" s="55">
        <v>92300</v>
      </c>
      <c r="R106" s="40">
        <v>4.2307692307692308</v>
      </c>
      <c r="S106" s="59">
        <v>43024</v>
      </c>
      <c r="T106" s="162">
        <f t="shared" si="31"/>
        <v>135324</v>
      </c>
      <c r="U106" s="122">
        <v>97980</v>
      </c>
      <c r="V106" s="40">
        <v>4.2307692307692308</v>
      </c>
      <c r="W106" s="41">
        <v>38414.312000000005</v>
      </c>
      <c r="X106" s="146">
        <f t="shared" si="32"/>
        <v>136394.31200000001</v>
      </c>
      <c r="Y106" s="55">
        <v>104370</v>
      </c>
      <c r="Z106" s="40">
        <v>4.2307692307692308</v>
      </c>
      <c r="AA106" s="59">
        <v>42640</v>
      </c>
      <c r="AB106" s="59">
        <f t="shared" si="33"/>
        <v>147010</v>
      </c>
      <c r="AC106" s="571">
        <v>149233.048102411</v>
      </c>
      <c r="AD106" s="563">
        <v>4.2307692307692299</v>
      </c>
      <c r="AE106" s="570">
        <v>44684.148311124198</v>
      </c>
      <c r="AF106" s="570">
        <f t="shared" si="41"/>
        <v>193917.19641353522</v>
      </c>
      <c r="AG106" s="404">
        <f t="shared" si="27"/>
        <v>145930.1715615892</v>
      </c>
    </row>
    <row r="107" spans="1:37" s="240" customFormat="1" x14ac:dyDescent="0.2">
      <c r="A107" s="665" t="s">
        <v>70</v>
      </c>
      <c r="B107" s="666"/>
      <c r="C107" s="387"/>
      <c r="D107" s="387"/>
      <c r="E107" s="387"/>
      <c r="F107" s="425"/>
      <c r="G107" s="3"/>
      <c r="H107" s="243"/>
      <c r="I107" s="158"/>
      <c r="J107" s="111"/>
      <c r="K107" s="242" t="s">
        <v>70</v>
      </c>
      <c r="L107" s="317"/>
      <c r="M107" s="433"/>
      <c r="N107" s="204"/>
      <c r="O107" s="280"/>
      <c r="P107" s="436"/>
      <c r="Q107" s="245"/>
      <c r="R107" s="205"/>
      <c r="S107" s="245"/>
      <c r="T107" s="298"/>
      <c r="U107" s="205"/>
      <c r="V107" s="205"/>
      <c r="W107" s="205"/>
      <c r="X107" s="291"/>
      <c r="Y107" s="245"/>
      <c r="Z107" s="205"/>
      <c r="AA107" s="245"/>
      <c r="AB107" s="245"/>
      <c r="AC107" s="600"/>
      <c r="AD107" s="387"/>
      <c r="AE107" s="600"/>
      <c r="AF107" s="387"/>
      <c r="AG107" s="387"/>
      <c r="AK107" s="241"/>
    </row>
    <row r="108" spans="1:37" x14ac:dyDescent="0.2">
      <c r="A108" s="7">
        <v>94</v>
      </c>
      <c r="B108" s="13" t="s">
        <v>223</v>
      </c>
      <c r="C108" s="230">
        <v>1067220</v>
      </c>
      <c r="D108" s="368">
        <f t="shared" ref="D108:D116" si="42">C108*9.28%+C108</f>
        <v>1166258.0160000001</v>
      </c>
      <c r="E108" s="115">
        <v>1368760</v>
      </c>
      <c r="F108" s="190">
        <f t="shared" ref="F108:F116" si="43">+E108*5.2%+E108</f>
        <v>1439935.52</v>
      </c>
      <c r="G108" s="271">
        <v>1324740.6784000001</v>
      </c>
      <c r="H108" s="243">
        <f t="shared" si="28"/>
        <v>1392302.4529984002</v>
      </c>
      <c r="I108" s="158">
        <f t="shared" si="29"/>
        <v>1332831.9963328002</v>
      </c>
      <c r="K108" s="120">
        <v>94</v>
      </c>
      <c r="L108" s="131" t="s">
        <v>223</v>
      </c>
      <c r="M108" s="55">
        <v>1743552</v>
      </c>
      <c r="N108" s="40">
        <v>1.1589743589743591</v>
      </c>
      <c r="O108" s="59">
        <v>510115</v>
      </c>
      <c r="P108" s="162">
        <f t="shared" si="30"/>
        <v>2253667</v>
      </c>
      <c r="Q108" s="55">
        <v>1561932</v>
      </c>
      <c r="R108" s="40">
        <v>1.1589743589743591</v>
      </c>
      <c r="S108" s="59">
        <v>533302</v>
      </c>
      <c r="T108" s="162">
        <f t="shared" si="31"/>
        <v>2095234</v>
      </c>
      <c r="U108" s="122">
        <v>1816200</v>
      </c>
      <c r="V108" s="40">
        <v>1.1589743589743591</v>
      </c>
      <c r="W108" s="41">
        <v>463740.67840000009</v>
      </c>
      <c r="X108" s="146">
        <f t="shared" si="32"/>
        <v>2279940.6784000001</v>
      </c>
      <c r="Y108" s="55">
        <v>1791984</v>
      </c>
      <c r="Z108" s="40">
        <v>1.1589743589743591</v>
      </c>
      <c r="AA108" s="59">
        <v>519390</v>
      </c>
      <c r="AB108" s="59">
        <f t="shared" si="33"/>
        <v>2311374</v>
      </c>
      <c r="AC108" s="571">
        <v>1545051.4192482501</v>
      </c>
      <c r="AD108" s="563">
        <v>1.15897435897436</v>
      </c>
      <c r="AE108" s="570">
        <v>28428.946114167898</v>
      </c>
      <c r="AF108" s="570">
        <f t="shared" ref="AF108:AF116" si="44">IF(AND(AC108="",AE108=""),"",SUM(AC108,AE108))</f>
        <v>1573480.3653624179</v>
      </c>
      <c r="AG108" s="404">
        <f t="shared" si="27"/>
        <v>1974421.3400158696</v>
      </c>
    </row>
    <row r="109" spans="1:37" x14ac:dyDescent="0.2">
      <c r="A109" s="7">
        <v>95</v>
      </c>
      <c r="B109" s="18" t="s">
        <v>77</v>
      </c>
      <c r="C109" s="230">
        <v>112700</v>
      </c>
      <c r="D109" s="368">
        <f t="shared" si="42"/>
        <v>123158.56</v>
      </c>
      <c r="E109" s="115">
        <v>144495</v>
      </c>
      <c r="F109" s="190">
        <f t="shared" si="43"/>
        <v>152008.74</v>
      </c>
      <c r="G109" s="271">
        <v>139848.04079999999</v>
      </c>
      <c r="H109" s="243">
        <f t="shared" si="28"/>
        <v>146980.29088079999</v>
      </c>
      <c r="I109" s="158">
        <f t="shared" si="29"/>
        <v>140715.86362693334</v>
      </c>
      <c r="K109" s="120">
        <v>95</v>
      </c>
      <c r="L109" s="353" t="s">
        <v>77</v>
      </c>
      <c r="M109" s="55">
        <v>131950</v>
      </c>
      <c r="N109" s="40">
        <v>0.46666666666666667</v>
      </c>
      <c r="O109" s="59">
        <v>54710</v>
      </c>
      <c r="P109" s="162">
        <f t="shared" si="30"/>
        <v>186660</v>
      </c>
      <c r="Q109" s="55">
        <v>125580</v>
      </c>
      <c r="R109" s="40">
        <v>0.46666666666666667</v>
      </c>
      <c r="S109" s="59">
        <v>56664</v>
      </c>
      <c r="T109" s="162">
        <f t="shared" si="31"/>
        <v>182244</v>
      </c>
      <c r="U109" s="122">
        <v>129220</v>
      </c>
      <c r="V109" s="40">
        <v>0.46666666666666667</v>
      </c>
      <c r="W109" s="41">
        <v>48848.040799999988</v>
      </c>
      <c r="X109" s="146">
        <f t="shared" si="32"/>
        <v>178068.04079999999</v>
      </c>
      <c r="Y109" s="55">
        <v>133770</v>
      </c>
      <c r="Z109" s="40">
        <v>0.46666666666666667</v>
      </c>
      <c r="AA109" s="59">
        <v>55198</v>
      </c>
      <c r="AB109" s="59">
        <f t="shared" si="33"/>
        <v>188968</v>
      </c>
      <c r="AC109" s="571">
        <v>92627.409167013597</v>
      </c>
      <c r="AD109" s="563">
        <v>0.46666666666666701</v>
      </c>
      <c r="AE109" s="570">
        <v>21604.4855270099</v>
      </c>
      <c r="AF109" s="570">
        <f t="shared" si="44"/>
        <v>114231.8946940235</v>
      </c>
      <c r="AG109" s="404">
        <f t="shared" si="27"/>
        <v>165147.96652015948</v>
      </c>
    </row>
    <row r="110" spans="1:37" x14ac:dyDescent="0.2">
      <c r="A110" s="7">
        <v>96</v>
      </c>
      <c r="B110" s="18" t="s">
        <v>116</v>
      </c>
      <c r="C110" s="230">
        <v>535080</v>
      </c>
      <c r="D110" s="368">
        <f t="shared" si="42"/>
        <v>584735.424</v>
      </c>
      <c r="E110" s="115">
        <v>686280</v>
      </c>
      <c r="F110" s="190">
        <f t="shared" si="43"/>
        <v>721966.56</v>
      </c>
      <c r="G110" s="271">
        <v>664209.2352</v>
      </c>
      <c r="H110" s="243">
        <f t="shared" si="28"/>
        <v>698083.90619520005</v>
      </c>
      <c r="I110" s="158">
        <f t="shared" si="29"/>
        <v>668261.96339840011</v>
      </c>
      <c r="K110" s="120">
        <v>96</v>
      </c>
      <c r="L110" s="353" t="s">
        <v>116</v>
      </c>
      <c r="M110" s="55">
        <v>613440</v>
      </c>
      <c r="N110" s="40">
        <v>0.74102564102564106</v>
      </c>
      <c r="O110" s="59">
        <v>260074</v>
      </c>
      <c r="P110" s="162">
        <f t="shared" si="30"/>
        <v>873514</v>
      </c>
      <c r="Q110" s="55">
        <v>557280</v>
      </c>
      <c r="R110" s="40">
        <v>0.74102564102564106</v>
      </c>
      <c r="S110" s="59">
        <v>262396</v>
      </c>
      <c r="T110" s="162">
        <f t="shared" si="31"/>
        <v>819676</v>
      </c>
      <c r="U110" s="122">
        <v>635040</v>
      </c>
      <c r="V110" s="40">
        <v>0.74102564102564106</v>
      </c>
      <c r="W110" s="41">
        <v>232209.2352</v>
      </c>
      <c r="X110" s="146">
        <f t="shared" si="32"/>
        <v>867249.2352</v>
      </c>
      <c r="Y110" s="55">
        <v>626400</v>
      </c>
      <c r="Z110" s="40">
        <v>0.74102564102564106</v>
      </c>
      <c r="AA110" s="59">
        <v>255430</v>
      </c>
      <c r="AB110" s="59">
        <f t="shared" si="33"/>
        <v>881830</v>
      </c>
      <c r="AC110" s="571">
        <v>838792.64967906801</v>
      </c>
      <c r="AD110" s="563">
        <v>0.74102564102564095</v>
      </c>
      <c r="AE110" s="570">
        <v>40841.826153085101</v>
      </c>
      <c r="AF110" s="570">
        <f t="shared" si="44"/>
        <v>879634.47583215311</v>
      </c>
      <c r="AG110" s="404">
        <f t="shared" si="27"/>
        <v>831694.27907175885</v>
      </c>
    </row>
    <row r="111" spans="1:37" x14ac:dyDescent="0.2">
      <c r="A111" s="7">
        <v>97</v>
      </c>
      <c r="B111" s="18" t="s">
        <v>78</v>
      </c>
      <c r="C111" s="230">
        <v>294980</v>
      </c>
      <c r="D111" s="368">
        <f t="shared" si="42"/>
        <v>322354.14399999997</v>
      </c>
      <c r="E111" s="115">
        <v>378290</v>
      </c>
      <c r="F111" s="190">
        <f t="shared" si="43"/>
        <v>397961.08</v>
      </c>
      <c r="G111" s="271">
        <v>366124.1936</v>
      </c>
      <c r="H111" s="243">
        <f t="shared" si="28"/>
        <v>384796.5274736</v>
      </c>
      <c r="I111" s="158">
        <f t="shared" si="29"/>
        <v>368370.58382453333</v>
      </c>
      <c r="K111" s="120">
        <v>97</v>
      </c>
      <c r="L111" s="353" t="s">
        <v>78</v>
      </c>
      <c r="M111" s="439" t="s">
        <v>593</v>
      </c>
      <c r="N111" s="40">
        <v>4.2307692307692308</v>
      </c>
      <c r="O111" s="59">
        <v>410059</v>
      </c>
      <c r="P111" s="162">
        <f>+O111</f>
        <v>410059</v>
      </c>
      <c r="Q111" s="439" t="s">
        <v>593</v>
      </c>
      <c r="R111" s="40">
        <v>4.2307692307692308</v>
      </c>
      <c r="S111" s="59">
        <v>413720</v>
      </c>
      <c r="T111" s="162">
        <f>+S111</f>
        <v>413720</v>
      </c>
      <c r="U111" s="439" t="s">
        <v>593</v>
      </c>
      <c r="V111" s="40">
        <v>4.2307692307692308</v>
      </c>
      <c r="W111" s="41">
        <v>366124.1936</v>
      </c>
      <c r="X111" s="146">
        <f>+W111</f>
        <v>366124.1936</v>
      </c>
      <c r="Y111" s="439" t="s">
        <v>593</v>
      </c>
      <c r="Z111" s="40">
        <v>4.2307692307692308</v>
      </c>
      <c r="AA111" s="59">
        <v>413720</v>
      </c>
      <c r="AB111" s="59">
        <f>+AA111</f>
        <v>413720</v>
      </c>
      <c r="AC111" s="439" t="s">
        <v>593</v>
      </c>
      <c r="AD111" s="563">
        <v>4.2307692307692299</v>
      </c>
      <c r="AE111" s="570">
        <v>392397.150389741</v>
      </c>
      <c r="AF111" s="570">
        <f t="shared" si="44"/>
        <v>392397.150389741</v>
      </c>
      <c r="AG111" s="404">
        <f t="shared" si="27"/>
        <v>394065.15463571245</v>
      </c>
    </row>
    <row r="112" spans="1:37" x14ac:dyDescent="0.2">
      <c r="A112" s="7">
        <v>98</v>
      </c>
      <c r="B112" s="18" t="s">
        <v>79</v>
      </c>
      <c r="C112" s="230">
        <v>805560</v>
      </c>
      <c r="D112" s="368">
        <f t="shared" si="42"/>
        <v>880315.96799999999</v>
      </c>
      <c r="E112" s="115">
        <v>1033125</v>
      </c>
      <c r="F112" s="190">
        <f t="shared" si="43"/>
        <v>1086847.5</v>
      </c>
      <c r="G112" s="271">
        <v>999899.7</v>
      </c>
      <c r="H112" s="243">
        <f t="shared" si="28"/>
        <v>1050894.5847</v>
      </c>
      <c r="I112" s="158">
        <f t="shared" si="29"/>
        <v>1006019.3509</v>
      </c>
      <c r="K112" s="120">
        <v>98</v>
      </c>
      <c r="L112" s="353" t="s">
        <v>79</v>
      </c>
      <c r="M112" s="55">
        <v>910000</v>
      </c>
      <c r="N112" s="40">
        <v>3.1282051282051282</v>
      </c>
      <c r="O112" s="59">
        <v>384890</v>
      </c>
      <c r="P112" s="162">
        <f t="shared" si="30"/>
        <v>1294890</v>
      </c>
      <c r="Q112" s="55">
        <v>884000</v>
      </c>
      <c r="R112" s="40">
        <v>3.1282051282051282</v>
      </c>
      <c r="S112" s="59">
        <v>391888</v>
      </c>
      <c r="T112" s="162">
        <f t="shared" si="31"/>
        <v>1275888</v>
      </c>
      <c r="U112" s="122">
        <v>897000</v>
      </c>
      <c r="V112" s="40">
        <v>3.1282051282051282</v>
      </c>
      <c r="W112" s="41">
        <v>349899.69999999995</v>
      </c>
      <c r="X112" s="146">
        <f t="shared" si="32"/>
        <v>1246899.7</v>
      </c>
      <c r="Y112" s="55">
        <v>975000</v>
      </c>
      <c r="Z112" s="40">
        <v>3.1282051282051282</v>
      </c>
      <c r="AA112" s="59">
        <v>388389</v>
      </c>
      <c r="AB112" s="59">
        <f t="shared" si="33"/>
        <v>1363389</v>
      </c>
      <c r="AC112" s="571">
        <v>538611.23108226398</v>
      </c>
      <c r="AD112" s="563">
        <v>3.12820512820513</v>
      </c>
      <c r="AE112" s="570">
        <v>134069.598157292</v>
      </c>
      <c r="AF112" s="570">
        <f t="shared" si="44"/>
        <v>672680.82923955598</v>
      </c>
      <c r="AG112" s="404">
        <f t="shared" si="27"/>
        <v>1143294.4800232593</v>
      </c>
    </row>
    <row r="113" spans="1:37" x14ac:dyDescent="0.2">
      <c r="A113" s="7">
        <v>99</v>
      </c>
      <c r="B113" s="18" t="s">
        <v>80</v>
      </c>
      <c r="C113" s="230">
        <v>1007440</v>
      </c>
      <c r="D113" s="368">
        <f t="shared" si="42"/>
        <v>1100930.432</v>
      </c>
      <c r="E113" s="115">
        <v>1292095</v>
      </c>
      <c r="F113" s="190">
        <f t="shared" si="43"/>
        <v>1359283.94</v>
      </c>
      <c r="G113" s="271">
        <v>1250541.2248</v>
      </c>
      <c r="H113" s="243">
        <f t="shared" si="28"/>
        <v>1314318.8272648</v>
      </c>
      <c r="I113" s="158">
        <f t="shared" si="29"/>
        <v>1258177.7330882668</v>
      </c>
      <c r="K113" s="120">
        <v>99</v>
      </c>
      <c r="L113" s="353" t="s">
        <v>80</v>
      </c>
      <c r="M113" s="55">
        <v>1146330</v>
      </c>
      <c r="N113" s="40">
        <v>3.1282051282051282</v>
      </c>
      <c r="O113" s="59">
        <v>490046</v>
      </c>
      <c r="P113" s="162">
        <f t="shared" si="30"/>
        <v>1636376</v>
      </c>
      <c r="Q113" s="55">
        <v>1065030</v>
      </c>
      <c r="R113" s="40">
        <v>3.1282051282051282</v>
      </c>
      <c r="S113" s="59">
        <v>490046</v>
      </c>
      <c r="T113" s="162">
        <f t="shared" si="31"/>
        <v>1555076</v>
      </c>
      <c r="U113" s="122">
        <v>1162590</v>
      </c>
      <c r="V113" s="40">
        <v>3.1282051282051282</v>
      </c>
      <c r="W113" s="41">
        <v>437541.22479999997</v>
      </c>
      <c r="X113" s="146">
        <f t="shared" si="32"/>
        <v>1600131.2248</v>
      </c>
      <c r="Y113" s="55">
        <v>1211370</v>
      </c>
      <c r="Z113" s="40">
        <v>3.1282051282051282</v>
      </c>
      <c r="AA113" s="59">
        <v>481295</v>
      </c>
      <c r="AB113" s="59">
        <f t="shared" si="33"/>
        <v>1692665</v>
      </c>
      <c r="AC113" s="571">
        <v>571202.35652991699</v>
      </c>
      <c r="AD113" s="563">
        <v>3.12820512820513</v>
      </c>
      <c r="AE113" s="570">
        <v>144498.758300541</v>
      </c>
      <c r="AF113" s="570">
        <f t="shared" si="44"/>
        <v>715701.11483045795</v>
      </c>
      <c r="AG113" s="404">
        <f t="shared" si="27"/>
        <v>1409687.8454531208</v>
      </c>
    </row>
    <row r="114" spans="1:37" x14ac:dyDescent="0.2">
      <c r="A114" s="7">
        <v>100</v>
      </c>
      <c r="B114" s="18" t="s">
        <v>81</v>
      </c>
      <c r="C114" s="230">
        <v>826140</v>
      </c>
      <c r="D114" s="368">
        <f t="shared" si="42"/>
        <v>902805.79200000002</v>
      </c>
      <c r="E114" s="115">
        <v>1059535</v>
      </c>
      <c r="F114" s="190">
        <f t="shared" si="43"/>
        <v>1114630.82</v>
      </c>
      <c r="G114" s="271">
        <v>1025460.3544000001</v>
      </c>
      <c r="H114" s="243">
        <f t="shared" si="28"/>
        <v>1077758.8324744001</v>
      </c>
      <c r="I114" s="158">
        <f t="shared" si="29"/>
        <v>1031731.8148248</v>
      </c>
      <c r="K114" s="120">
        <v>100</v>
      </c>
      <c r="L114" s="353" t="s">
        <v>81</v>
      </c>
      <c r="M114" s="55">
        <v>960480</v>
      </c>
      <c r="N114" s="40">
        <v>3.1282051282051282</v>
      </c>
      <c r="O114" s="59">
        <v>394306</v>
      </c>
      <c r="P114" s="162">
        <f t="shared" si="30"/>
        <v>1354786</v>
      </c>
      <c r="Q114" s="55">
        <v>913790</v>
      </c>
      <c r="R114" s="40">
        <v>3.1282051282051282</v>
      </c>
      <c r="S114" s="59">
        <v>412229</v>
      </c>
      <c r="T114" s="162">
        <f t="shared" si="31"/>
        <v>1326019</v>
      </c>
      <c r="U114" s="122">
        <v>933800</v>
      </c>
      <c r="V114" s="40">
        <v>3.1282051282051282</v>
      </c>
      <c r="W114" s="41">
        <v>358460.35440000007</v>
      </c>
      <c r="X114" s="146">
        <f t="shared" si="32"/>
        <v>1292260.3544000001</v>
      </c>
      <c r="Y114" s="55">
        <v>1007170</v>
      </c>
      <c r="Z114" s="40">
        <v>3.1282051282051282</v>
      </c>
      <c r="AA114" s="59">
        <v>387137</v>
      </c>
      <c r="AB114" s="59">
        <f t="shared" si="33"/>
        <v>1394307</v>
      </c>
      <c r="AC114" s="571">
        <v>734157.98376818199</v>
      </c>
      <c r="AD114" s="563">
        <v>3.12820512820513</v>
      </c>
      <c r="AE114" s="570">
        <v>184259.931346678</v>
      </c>
      <c r="AF114" s="570">
        <f t="shared" si="44"/>
        <v>918417.91511486005</v>
      </c>
      <c r="AG114" s="404">
        <f t="shared" si="27"/>
        <v>1219587.0140566102</v>
      </c>
    </row>
    <row r="115" spans="1:37" x14ac:dyDescent="0.2">
      <c r="A115" s="7">
        <v>101</v>
      </c>
      <c r="B115" s="18" t="s">
        <v>82</v>
      </c>
      <c r="C115" s="230">
        <v>880040</v>
      </c>
      <c r="D115" s="368">
        <f t="shared" si="42"/>
        <v>961707.71200000006</v>
      </c>
      <c r="E115" s="115">
        <v>1128695</v>
      </c>
      <c r="F115" s="190">
        <f t="shared" si="43"/>
        <v>1187387.1399999999</v>
      </c>
      <c r="G115" s="271">
        <v>1092396.1687999999</v>
      </c>
      <c r="H115" s="243">
        <f t="shared" si="28"/>
        <v>1148108.3734087998</v>
      </c>
      <c r="I115" s="158">
        <f t="shared" si="29"/>
        <v>1099067.7418029334</v>
      </c>
      <c r="K115" s="120">
        <v>101</v>
      </c>
      <c r="L115" s="353" t="s">
        <v>82</v>
      </c>
      <c r="M115" s="55">
        <v>1022400</v>
      </c>
      <c r="N115" s="40">
        <v>3.1282051282051282</v>
      </c>
      <c r="O115" s="59">
        <v>428284</v>
      </c>
      <c r="P115" s="162">
        <f t="shared" si="30"/>
        <v>1450684</v>
      </c>
      <c r="Q115" s="55">
        <v>979800</v>
      </c>
      <c r="R115" s="40">
        <v>3.1282051282051282</v>
      </c>
      <c r="S115" s="59">
        <v>439756</v>
      </c>
      <c r="T115" s="162">
        <f t="shared" si="31"/>
        <v>1419556</v>
      </c>
      <c r="U115" s="122">
        <v>1057900</v>
      </c>
      <c r="V115" s="40">
        <v>3.1282051282051282</v>
      </c>
      <c r="W115" s="41">
        <v>382396.16879999987</v>
      </c>
      <c r="X115" s="146">
        <f t="shared" si="32"/>
        <v>1440296.1687999999</v>
      </c>
      <c r="Y115" s="55">
        <v>1072100</v>
      </c>
      <c r="Z115" s="40">
        <v>3.1282051282051282</v>
      </c>
      <c r="AA115" s="59">
        <v>424460</v>
      </c>
      <c r="AB115" s="59">
        <f t="shared" si="33"/>
        <v>1496560</v>
      </c>
      <c r="AC115" s="571">
        <v>622662.02828936896</v>
      </c>
      <c r="AD115" s="563">
        <v>3.12820512820513</v>
      </c>
      <c r="AE115" s="570">
        <v>155777.00302782099</v>
      </c>
      <c r="AF115" s="570">
        <f t="shared" si="44"/>
        <v>778439.03131718992</v>
      </c>
      <c r="AG115" s="404">
        <f t="shared" si="27"/>
        <v>1280767.1569866873</v>
      </c>
    </row>
    <row r="116" spans="1:37" x14ac:dyDescent="0.2">
      <c r="A116" s="7">
        <v>102</v>
      </c>
      <c r="B116" s="18" t="s">
        <v>83</v>
      </c>
      <c r="C116" s="230">
        <v>957460</v>
      </c>
      <c r="D116" s="368">
        <f t="shared" si="42"/>
        <v>1046312.2879999999</v>
      </c>
      <c r="E116" s="115">
        <v>1227970</v>
      </c>
      <c r="F116" s="190">
        <f t="shared" si="43"/>
        <v>1291824.44</v>
      </c>
      <c r="G116" s="271">
        <v>1188478.4848</v>
      </c>
      <c r="H116" s="243">
        <f t="shared" si="28"/>
        <v>1249090.8875247999</v>
      </c>
      <c r="I116" s="158">
        <f t="shared" si="29"/>
        <v>1195742.5385082667</v>
      </c>
      <c r="K116" s="120">
        <v>102</v>
      </c>
      <c r="L116" s="353" t="s">
        <v>83</v>
      </c>
      <c r="M116" s="55">
        <v>1051280</v>
      </c>
      <c r="N116" s="40">
        <v>3.1282051282051282</v>
      </c>
      <c r="O116" s="59">
        <v>461181</v>
      </c>
      <c r="P116" s="162">
        <f t="shared" si="30"/>
        <v>1512461</v>
      </c>
      <c r="Q116" s="55">
        <v>1066740</v>
      </c>
      <c r="R116" s="40">
        <v>3.1282051282051282</v>
      </c>
      <c r="S116" s="59">
        <v>473645</v>
      </c>
      <c r="T116" s="162">
        <f t="shared" si="31"/>
        <v>1540385</v>
      </c>
      <c r="U116" s="122">
        <v>1089930</v>
      </c>
      <c r="V116" s="40">
        <v>3.1282051282051282</v>
      </c>
      <c r="W116" s="41">
        <v>415478.48479999998</v>
      </c>
      <c r="X116" s="146">
        <f t="shared" si="32"/>
        <v>1505408.4848</v>
      </c>
      <c r="Y116" s="55">
        <v>1167230</v>
      </c>
      <c r="Z116" s="40">
        <v>3.1282051282051282</v>
      </c>
      <c r="AA116" s="59">
        <v>465336</v>
      </c>
      <c r="AB116" s="59">
        <f t="shared" si="33"/>
        <v>1632566</v>
      </c>
      <c r="AC116" s="571">
        <v>629523.31785729597</v>
      </c>
      <c r="AD116" s="563">
        <v>3.12820512820513</v>
      </c>
      <c r="AE116" s="570">
        <v>157389.40607628401</v>
      </c>
      <c r="AF116" s="570">
        <f t="shared" si="44"/>
        <v>786912.72393357998</v>
      </c>
      <c r="AG116" s="404">
        <f t="shared" si="27"/>
        <v>1362245.957873641</v>
      </c>
    </row>
    <row r="117" spans="1:37" s="240" customFormat="1" x14ac:dyDescent="0.2">
      <c r="A117" s="659" t="s">
        <v>84</v>
      </c>
      <c r="B117" s="660"/>
      <c r="C117" s="232"/>
      <c r="D117" s="232"/>
      <c r="E117" s="232"/>
      <c r="F117" s="410"/>
      <c r="G117" s="3"/>
      <c r="H117" s="243"/>
      <c r="I117" s="158"/>
      <c r="J117" s="111"/>
      <c r="K117" s="242" t="s">
        <v>84</v>
      </c>
      <c r="L117" s="317"/>
      <c r="M117" s="433"/>
      <c r="N117" s="204"/>
      <c r="O117" s="280"/>
      <c r="P117" s="436"/>
      <c r="Q117" s="245"/>
      <c r="R117" s="205"/>
      <c r="S117" s="245"/>
      <c r="T117" s="298"/>
      <c r="U117" s="205"/>
      <c r="V117" s="205"/>
      <c r="W117" s="205"/>
      <c r="X117" s="291"/>
      <c r="Y117" s="245"/>
      <c r="Z117" s="205"/>
      <c r="AA117" s="245"/>
      <c r="AB117" s="245"/>
      <c r="AC117" s="600"/>
      <c r="AD117" s="387"/>
      <c r="AE117" s="600"/>
      <c r="AF117" s="387"/>
      <c r="AG117" s="387"/>
      <c r="AK117" s="241"/>
    </row>
    <row r="118" spans="1:37" x14ac:dyDescent="0.2">
      <c r="A118" s="7">
        <v>103</v>
      </c>
      <c r="B118" s="18" t="s">
        <v>152</v>
      </c>
      <c r="C118" s="230">
        <v>471380</v>
      </c>
      <c r="D118" s="368">
        <f t="shared" ref="D118:D135" si="45">C118*9.28%+C118</f>
        <v>515124.06400000001</v>
      </c>
      <c r="E118" s="115">
        <v>604580</v>
      </c>
      <c r="F118" s="190">
        <f t="shared" ref="F118:F135" si="46">+E118*5.2%+E118</f>
        <v>636018.16</v>
      </c>
      <c r="G118" s="271">
        <v>585136.70720000006</v>
      </c>
      <c r="H118" s="243">
        <f t="shared" si="28"/>
        <v>614978.67926720006</v>
      </c>
      <c r="I118" s="158">
        <f t="shared" si="29"/>
        <v>588706.96775573341</v>
      </c>
      <c r="K118" s="120">
        <v>103</v>
      </c>
      <c r="L118" s="353" t="s">
        <v>152</v>
      </c>
      <c r="M118" s="55">
        <v>520600</v>
      </c>
      <c r="N118" s="40">
        <v>0.38974358974358975</v>
      </c>
      <c r="O118" s="59">
        <v>225650</v>
      </c>
      <c r="P118" s="162">
        <f t="shared" si="30"/>
        <v>746250</v>
      </c>
      <c r="Q118" s="55">
        <v>497800</v>
      </c>
      <c r="R118" s="40">
        <v>0.38974358974358975</v>
      </c>
      <c r="S118" s="59">
        <v>235907</v>
      </c>
      <c r="T118" s="162">
        <f t="shared" si="31"/>
        <v>733707</v>
      </c>
      <c r="U118" s="122">
        <v>570000</v>
      </c>
      <c r="V118" s="40">
        <v>0.38974358974358975</v>
      </c>
      <c r="W118" s="41">
        <v>205136.70720000006</v>
      </c>
      <c r="X118" s="146">
        <f t="shared" si="32"/>
        <v>775136.70720000006</v>
      </c>
      <c r="Y118" s="55">
        <v>573800</v>
      </c>
      <c r="Z118" s="40">
        <v>0.38974358974358975</v>
      </c>
      <c r="AA118" s="59">
        <v>227702</v>
      </c>
      <c r="AB118" s="59">
        <f t="shared" si="33"/>
        <v>801502</v>
      </c>
      <c r="AC118" s="571">
        <v>612370.09393747896</v>
      </c>
      <c r="AD118" s="563">
        <v>0.38974358974359002</v>
      </c>
      <c r="AE118" s="570">
        <v>81820.878097528694</v>
      </c>
      <c r="AF118" s="570">
        <f t="shared" ref="AF118:AF181" si="47">IF(AND(AC118="",AE118=""),"",SUM(AC118,AE118))</f>
        <v>694190.97203500767</v>
      </c>
      <c r="AG118" s="404">
        <f t="shared" si="27"/>
        <v>723248.9411651236</v>
      </c>
    </row>
    <row r="119" spans="1:37" x14ac:dyDescent="0.2">
      <c r="A119" s="7">
        <v>104</v>
      </c>
      <c r="B119" s="18" t="s">
        <v>330</v>
      </c>
      <c r="C119" s="230">
        <v>211680</v>
      </c>
      <c r="D119" s="368">
        <f t="shared" si="45"/>
        <v>231323.90400000001</v>
      </c>
      <c r="E119" s="115">
        <v>271510</v>
      </c>
      <c r="F119" s="190">
        <f t="shared" si="46"/>
        <v>285628.52</v>
      </c>
      <c r="G119" s="271">
        <v>240763.08</v>
      </c>
      <c r="H119" s="243">
        <f t="shared" si="28"/>
        <v>253041.99708</v>
      </c>
      <c r="I119" s="158">
        <f t="shared" si="29"/>
        <v>256664.80702666668</v>
      </c>
      <c r="K119" s="120">
        <v>104</v>
      </c>
      <c r="L119" s="353" t="s">
        <v>330</v>
      </c>
      <c r="M119" s="55">
        <v>212160</v>
      </c>
      <c r="N119" s="40">
        <v>0.41675675675675677</v>
      </c>
      <c r="O119" s="59">
        <v>94935</v>
      </c>
      <c r="P119" s="162">
        <f t="shared" si="30"/>
        <v>307095</v>
      </c>
      <c r="Q119" s="55">
        <v>212160</v>
      </c>
      <c r="R119" s="40">
        <v>0.41675675675675677</v>
      </c>
      <c r="S119" s="59">
        <v>94935</v>
      </c>
      <c r="T119" s="162">
        <f t="shared" si="31"/>
        <v>307095</v>
      </c>
      <c r="U119" s="122">
        <v>215280</v>
      </c>
      <c r="V119" s="40">
        <v>0.41675675675675677</v>
      </c>
      <c r="W119" s="41">
        <v>84763.079999999987</v>
      </c>
      <c r="X119" s="146">
        <f t="shared" si="32"/>
        <v>300043.07999999996</v>
      </c>
      <c r="Y119" s="55">
        <v>234000</v>
      </c>
      <c r="Z119" s="40">
        <v>0.41675675675675677</v>
      </c>
      <c r="AA119" s="59">
        <v>94935</v>
      </c>
      <c r="AB119" s="59">
        <f t="shared" si="33"/>
        <v>328935</v>
      </c>
      <c r="AC119" s="571">
        <v>233082.04267516499</v>
      </c>
      <c r="AD119" s="563">
        <v>0.416756756756757</v>
      </c>
      <c r="AE119" s="570">
        <v>57793.751945137497</v>
      </c>
      <c r="AF119" s="570">
        <f t="shared" si="47"/>
        <v>290875.79462030251</v>
      </c>
      <c r="AG119" s="404">
        <f t="shared" si="27"/>
        <v>298451.44694116153</v>
      </c>
    </row>
    <row r="120" spans="1:37" x14ac:dyDescent="0.2">
      <c r="A120" s="7">
        <v>105</v>
      </c>
      <c r="B120" s="18" t="s">
        <v>255</v>
      </c>
      <c r="C120" s="230">
        <v>189140</v>
      </c>
      <c r="D120" s="368">
        <f t="shared" si="45"/>
        <v>206692.19200000001</v>
      </c>
      <c r="E120" s="115">
        <v>242535</v>
      </c>
      <c r="F120" s="190">
        <f t="shared" si="46"/>
        <v>255146.82</v>
      </c>
      <c r="G120" s="271">
        <v>234735.07440000001</v>
      </c>
      <c r="H120" s="243">
        <f t="shared" si="28"/>
        <v>246706.56319440002</v>
      </c>
      <c r="I120" s="158">
        <f t="shared" si="29"/>
        <v>236181.85839813334</v>
      </c>
      <c r="K120" s="120">
        <v>105</v>
      </c>
      <c r="L120" s="353" t="s">
        <v>255</v>
      </c>
      <c r="M120" s="55">
        <v>209610</v>
      </c>
      <c r="N120" s="40">
        <v>0.33333333333333331</v>
      </c>
      <c r="O120" s="59">
        <v>90726</v>
      </c>
      <c r="P120" s="162">
        <f t="shared" si="30"/>
        <v>300336</v>
      </c>
      <c r="Q120" s="55">
        <v>192780</v>
      </c>
      <c r="R120" s="40">
        <v>0.33333333333333331</v>
      </c>
      <c r="S120" s="59">
        <v>93995</v>
      </c>
      <c r="T120" s="162">
        <f t="shared" si="31"/>
        <v>286775</v>
      </c>
      <c r="U120" s="122">
        <v>220320</v>
      </c>
      <c r="V120" s="40">
        <v>0.33333333333333331</v>
      </c>
      <c r="W120" s="41">
        <v>81735.074400000012</v>
      </c>
      <c r="X120" s="146">
        <f t="shared" si="32"/>
        <v>302055.07440000004</v>
      </c>
      <c r="Y120" s="55">
        <v>224910</v>
      </c>
      <c r="Z120" s="40">
        <v>0.33333333333333331</v>
      </c>
      <c r="AA120" s="59">
        <v>89091</v>
      </c>
      <c r="AB120" s="59">
        <f t="shared" si="33"/>
        <v>314001</v>
      </c>
      <c r="AC120" s="571">
        <v>365363.66949210898</v>
      </c>
      <c r="AD120" s="563">
        <v>0.33333333333333298</v>
      </c>
      <c r="AE120" s="570">
        <v>50662.0468471805</v>
      </c>
      <c r="AF120" s="570">
        <f t="shared" si="47"/>
        <v>416025.7163392895</v>
      </c>
      <c r="AG120" s="404">
        <f t="shared" si="27"/>
        <v>309229.10818957043</v>
      </c>
    </row>
    <row r="121" spans="1:37" x14ac:dyDescent="0.2">
      <c r="A121" s="7">
        <v>106</v>
      </c>
      <c r="B121" s="18" t="s">
        <v>155</v>
      </c>
      <c r="C121" s="230">
        <v>199920</v>
      </c>
      <c r="D121" s="368">
        <f t="shared" si="45"/>
        <v>218472.576</v>
      </c>
      <c r="E121" s="115">
        <v>256405</v>
      </c>
      <c r="F121" s="190">
        <f t="shared" si="46"/>
        <v>269738.06</v>
      </c>
      <c r="G121" s="271">
        <v>248159.01519999999</v>
      </c>
      <c r="H121" s="243">
        <f t="shared" si="28"/>
        <v>260815.12497519999</v>
      </c>
      <c r="I121" s="158">
        <f t="shared" si="29"/>
        <v>249675.2536584</v>
      </c>
      <c r="K121" s="120">
        <v>106</v>
      </c>
      <c r="L121" s="353" t="s">
        <v>155</v>
      </c>
      <c r="M121" s="55">
        <v>218960</v>
      </c>
      <c r="N121" s="40">
        <v>0.36564102564102563</v>
      </c>
      <c r="O121" s="59">
        <v>97618</v>
      </c>
      <c r="P121" s="162">
        <f t="shared" si="30"/>
        <v>316578</v>
      </c>
      <c r="Q121" s="55">
        <v>215740</v>
      </c>
      <c r="R121" s="40">
        <v>0.36564102564102563</v>
      </c>
      <c r="S121" s="59">
        <v>100233</v>
      </c>
      <c r="T121" s="162">
        <f t="shared" si="31"/>
        <v>315973</v>
      </c>
      <c r="U121" s="122">
        <v>228620</v>
      </c>
      <c r="V121" s="40">
        <v>0.36564102564102563</v>
      </c>
      <c r="W121" s="41">
        <v>87159.015199999994</v>
      </c>
      <c r="X121" s="146">
        <f t="shared" si="32"/>
        <v>315779.01520000002</v>
      </c>
      <c r="Y121" s="55">
        <v>236670</v>
      </c>
      <c r="Z121" s="40">
        <v>0.36564102564102563</v>
      </c>
      <c r="AA121" s="59">
        <v>95003</v>
      </c>
      <c r="AB121" s="59">
        <f t="shared" si="33"/>
        <v>331673</v>
      </c>
      <c r="AC121" s="571">
        <v>375655.60384400003</v>
      </c>
      <c r="AD121" s="563">
        <v>0.36564102564102602</v>
      </c>
      <c r="AE121" s="570">
        <v>51288.139520253797</v>
      </c>
      <c r="AF121" s="570">
        <f t="shared" si="47"/>
        <v>426943.74336425384</v>
      </c>
      <c r="AG121" s="404">
        <f t="shared" si="27"/>
        <v>326103.66870377568</v>
      </c>
    </row>
    <row r="122" spans="1:37" x14ac:dyDescent="0.2">
      <c r="A122" s="7">
        <v>107</v>
      </c>
      <c r="B122" s="18" t="s">
        <v>156</v>
      </c>
      <c r="C122" s="230">
        <v>128380</v>
      </c>
      <c r="D122" s="368">
        <f t="shared" si="45"/>
        <v>140293.66399999999</v>
      </c>
      <c r="E122" s="115">
        <v>164635</v>
      </c>
      <c r="F122" s="190">
        <f t="shared" si="46"/>
        <v>173196.02</v>
      </c>
      <c r="G122" s="271">
        <v>159340.33839999998</v>
      </c>
      <c r="H122" s="243">
        <f t="shared" si="28"/>
        <v>167466.69565839999</v>
      </c>
      <c r="I122" s="158">
        <f t="shared" si="29"/>
        <v>160318.79321946666</v>
      </c>
      <c r="K122" s="120">
        <v>107</v>
      </c>
      <c r="L122" s="353" t="s">
        <v>156</v>
      </c>
      <c r="M122" s="55">
        <v>150800</v>
      </c>
      <c r="N122" s="40">
        <v>0.36564102564102563</v>
      </c>
      <c r="O122" s="59">
        <v>60874</v>
      </c>
      <c r="P122" s="162">
        <f t="shared" si="30"/>
        <v>211674</v>
      </c>
      <c r="Q122" s="55">
        <v>133120</v>
      </c>
      <c r="R122" s="40">
        <v>0.36564102564102563</v>
      </c>
      <c r="S122" s="59">
        <v>64195</v>
      </c>
      <c r="T122" s="162">
        <f t="shared" si="31"/>
        <v>197315</v>
      </c>
      <c r="U122" s="122">
        <v>145600</v>
      </c>
      <c r="V122" s="40">
        <v>0.36564102564102563</v>
      </c>
      <c r="W122" s="41">
        <v>55340.338399999979</v>
      </c>
      <c r="X122" s="146">
        <f t="shared" si="32"/>
        <v>200940.33839999998</v>
      </c>
      <c r="Y122" s="55">
        <v>153920</v>
      </c>
      <c r="Z122" s="40">
        <v>0.36564102564102563</v>
      </c>
      <c r="AA122" s="59">
        <v>61981</v>
      </c>
      <c r="AB122" s="59">
        <f t="shared" si="33"/>
        <v>215901</v>
      </c>
      <c r="AC122" s="571">
        <v>226422.55574158899</v>
      </c>
      <c r="AD122" s="563">
        <v>0.36564102564102602</v>
      </c>
      <c r="AE122" s="570">
        <v>56142.501889562198</v>
      </c>
      <c r="AF122" s="570">
        <f t="shared" si="47"/>
        <v>282565.05763115117</v>
      </c>
      <c r="AG122" s="404">
        <f t="shared" si="27"/>
        <v>211452.36487510297</v>
      </c>
    </row>
    <row r="123" spans="1:37" x14ac:dyDescent="0.2">
      <c r="A123" s="7">
        <v>108</v>
      </c>
      <c r="B123" s="18" t="s">
        <v>157</v>
      </c>
      <c r="C123" s="230">
        <v>116620</v>
      </c>
      <c r="D123" s="368">
        <f t="shared" si="45"/>
        <v>127442.336</v>
      </c>
      <c r="E123" s="115">
        <v>149625</v>
      </c>
      <c r="F123" s="190">
        <f t="shared" si="46"/>
        <v>157405.5</v>
      </c>
      <c r="G123" s="271">
        <v>144813.06</v>
      </c>
      <c r="H123" s="243">
        <f t="shared" si="28"/>
        <v>152198.52606</v>
      </c>
      <c r="I123" s="158">
        <f t="shared" si="29"/>
        <v>145682.12068666666</v>
      </c>
      <c r="K123" s="120">
        <v>108</v>
      </c>
      <c r="L123" s="353" t="s">
        <v>157</v>
      </c>
      <c r="M123" s="55">
        <v>130660</v>
      </c>
      <c r="N123" s="40">
        <v>0.16666666666666666</v>
      </c>
      <c r="O123" s="59">
        <v>55894</v>
      </c>
      <c r="P123" s="162">
        <f t="shared" si="30"/>
        <v>186554</v>
      </c>
      <c r="Q123" s="55">
        <v>121260</v>
      </c>
      <c r="R123" s="40">
        <v>0.16666666666666666</v>
      </c>
      <c r="S123" s="59">
        <v>57927</v>
      </c>
      <c r="T123" s="162">
        <f t="shared" si="31"/>
        <v>179187</v>
      </c>
      <c r="U123" s="122">
        <v>137240</v>
      </c>
      <c r="V123" s="40">
        <v>0.16666666666666666</v>
      </c>
      <c r="W123" s="41">
        <v>50813.06</v>
      </c>
      <c r="X123" s="146">
        <f t="shared" si="32"/>
        <v>188053.06</v>
      </c>
      <c r="Y123" s="55">
        <v>142880</v>
      </c>
      <c r="Z123" s="40">
        <v>0.16666666666666666</v>
      </c>
      <c r="AA123" s="59">
        <v>55386</v>
      </c>
      <c r="AB123" s="59">
        <f t="shared" si="33"/>
        <v>198266</v>
      </c>
      <c r="AC123" s="571">
        <v>162955.62723826501</v>
      </c>
      <c r="AD123" s="563">
        <v>0.16666666666666699</v>
      </c>
      <c r="AE123" s="570">
        <v>39761.173046136602</v>
      </c>
      <c r="AF123" s="570">
        <f t="shared" si="47"/>
        <v>202716.8002844016</v>
      </c>
      <c r="AG123" s="404">
        <f t="shared" si="27"/>
        <v>183409.8301618447</v>
      </c>
    </row>
    <row r="124" spans="1:37" x14ac:dyDescent="0.2">
      <c r="A124" s="7">
        <v>109</v>
      </c>
      <c r="B124" s="18" t="s">
        <v>158</v>
      </c>
      <c r="C124" s="230">
        <v>124460</v>
      </c>
      <c r="D124" s="368">
        <f t="shared" si="45"/>
        <v>136009.88800000001</v>
      </c>
      <c r="E124" s="115">
        <v>159695</v>
      </c>
      <c r="F124" s="190">
        <f t="shared" si="46"/>
        <v>167999.14</v>
      </c>
      <c r="G124" s="271">
        <v>154559.20880000002</v>
      </c>
      <c r="H124" s="243">
        <f t="shared" si="28"/>
        <v>162441.72844880002</v>
      </c>
      <c r="I124" s="158">
        <f t="shared" si="29"/>
        <v>155483.58548293335</v>
      </c>
      <c r="K124" s="120">
        <v>109</v>
      </c>
      <c r="L124" s="353" t="s">
        <v>158</v>
      </c>
      <c r="M124" s="55">
        <v>139000</v>
      </c>
      <c r="N124" s="40">
        <v>0.16666666666666666</v>
      </c>
      <c r="O124" s="59">
        <v>60561</v>
      </c>
      <c r="P124" s="162">
        <f t="shared" si="30"/>
        <v>199561</v>
      </c>
      <c r="Q124" s="55">
        <v>125000</v>
      </c>
      <c r="R124" s="40">
        <v>0.16666666666666666</v>
      </c>
      <c r="S124" s="59">
        <v>61106</v>
      </c>
      <c r="T124" s="162">
        <f t="shared" si="31"/>
        <v>186106</v>
      </c>
      <c r="U124" s="122">
        <v>138000</v>
      </c>
      <c r="V124" s="40">
        <v>0.16666666666666666</v>
      </c>
      <c r="W124" s="41">
        <v>54559.208800000022</v>
      </c>
      <c r="X124" s="146">
        <f t="shared" si="32"/>
        <v>192559.20880000002</v>
      </c>
      <c r="Y124" s="55">
        <v>152000</v>
      </c>
      <c r="Z124" s="40">
        <v>0.16666666666666666</v>
      </c>
      <c r="AA124" s="59">
        <v>60561</v>
      </c>
      <c r="AB124" s="59">
        <f t="shared" si="33"/>
        <v>212561</v>
      </c>
      <c r="AC124" s="571">
        <v>46313.704583506798</v>
      </c>
      <c r="AD124" s="563">
        <v>0.16666666666666699</v>
      </c>
      <c r="AE124" s="570">
        <v>5506.1848782613697</v>
      </c>
      <c r="AF124" s="570">
        <f t="shared" si="47"/>
        <v>51819.889461768165</v>
      </c>
      <c r="AG124" s="404">
        <f t="shared" si="27"/>
        <v>166348.4472907836</v>
      </c>
    </row>
    <row r="125" spans="1:37" x14ac:dyDescent="0.2">
      <c r="A125" s="7">
        <v>110</v>
      </c>
      <c r="B125" s="18" t="s">
        <v>159</v>
      </c>
      <c r="C125" s="230">
        <v>53900</v>
      </c>
      <c r="D125" s="368">
        <f t="shared" si="45"/>
        <v>58901.919999999998</v>
      </c>
      <c r="E125" s="115">
        <v>69160</v>
      </c>
      <c r="F125" s="190">
        <f t="shared" si="46"/>
        <v>72756.320000000007</v>
      </c>
      <c r="G125" s="271">
        <v>66935.814400000003</v>
      </c>
      <c r="H125" s="243">
        <f t="shared" si="28"/>
        <v>70349.540934400007</v>
      </c>
      <c r="I125" s="158">
        <f t="shared" si="29"/>
        <v>67335.926978133328</v>
      </c>
      <c r="K125" s="120">
        <v>110</v>
      </c>
      <c r="L125" s="353" t="s">
        <v>159</v>
      </c>
      <c r="M125" s="55">
        <v>62480</v>
      </c>
      <c r="N125" s="40">
        <v>0.46153846153846156</v>
      </c>
      <c r="O125" s="59">
        <v>25459</v>
      </c>
      <c r="P125" s="162">
        <f t="shared" si="30"/>
        <v>87939</v>
      </c>
      <c r="Q125" s="55">
        <v>58520</v>
      </c>
      <c r="R125" s="40">
        <v>0.46153846153846156</v>
      </c>
      <c r="S125" s="59">
        <v>25917</v>
      </c>
      <c r="T125" s="162">
        <f t="shared" si="31"/>
        <v>84437</v>
      </c>
      <c r="U125" s="122">
        <v>61600</v>
      </c>
      <c r="V125" s="40">
        <v>0.46153846153846156</v>
      </c>
      <c r="W125" s="41">
        <v>22935.814400000003</v>
      </c>
      <c r="X125" s="146">
        <f t="shared" si="32"/>
        <v>84535.814400000003</v>
      </c>
      <c r="Y125" s="55">
        <v>64240</v>
      </c>
      <c r="Z125" s="40">
        <v>0.46153846153846156</v>
      </c>
      <c r="AA125" s="59">
        <v>25917</v>
      </c>
      <c r="AB125" s="59">
        <f t="shared" si="33"/>
        <v>90157</v>
      </c>
      <c r="AC125" s="571">
        <v>186970.14072600901</v>
      </c>
      <c r="AD125" s="563">
        <v>0.46153846153846201</v>
      </c>
      <c r="AE125" s="570">
        <v>33019.956045648403</v>
      </c>
      <c r="AF125" s="570">
        <f t="shared" si="47"/>
        <v>219990.09677165741</v>
      </c>
      <c r="AG125" s="404">
        <f t="shared" si="27"/>
        <v>105732.4730249651</v>
      </c>
    </row>
    <row r="126" spans="1:37" x14ac:dyDescent="0.2">
      <c r="A126" s="7">
        <v>111</v>
      </c>
      <c r="B126" s="18" t="s">
        <v>160</v>
      </c>
      <c r="C126" s="230">
        <v>87220</v>
      </c>
      <c r="D126" s="368">
        <f t="shared" si="45"/>
        <v>95314.016000000003</v>
      </c>
      <c r="E126" s="115">
        <v>111815</v>
      </c>
      <c r="F126" s="190">
        <f t="shared" si="46"/>
        <v>117629.38</v>
      </c>
      <c r="G126" s="271">
        <v>108219.02960000001</v>
      </c>
      <c r="H126" s="243">
        <f t="shared" si="28"/>
        <v>113738.2001096</v>
      </c>
      <c r="I126" s="158">
        <f t="shared" si="29"/>
        <v>108893.86536986667</v>
      </c>
      <c r="K126" s="120">
        <v>111</v>
      </c>
      <c r="L126" s="353" t="s">
        <v>160</v>
      </c>
      <c r="M126" s="55">
        <v>101500</v>
      </c>
      <c r="N126" s="40">
        <v>0.46153846153846156</v>
      </c>
      <c r="O126" s="59">
        <v>42805</v>
      </c>
      <c r="P126" s="162">
        <f t="shared" si="30"/>
        <v>144305</v>
      </c>
      <c r="Q126" s="55">
        <v>87500</v>
      </c>
      <c r="R126" s="40">
        <v>0.46153846153846156</v>
      </c>
      <c r="S126" s="59">
        <v>43188</v>
      </c>
      <c r="T126" s="162">
        <f t="shared" si="31"/>
        <v>130688</v>
      </c>
      <c r="U126" s="122">
        <v>101500</v>
      </c>
      <c r="V126" s="40">
        <v>0.46153846153846156</v>
      </c>
      <c r="W126" s="41">
        <v>38219.029600000009</v>
      </c>
      <c r="X126" s="146">
        <f t="shared" si="32"/>
        <v>139719.02960000001</v>
      </c>
      <c r="Y126" s="55">
        <v>104300</v>
      </c>
      <c r="Z126" s="40">
        <v>0.46153846153846156</v>
      </c>
      <c r="AA126" s="59">
        <v>41277</v>
      </c>
      <c r="AB126" s="59">
        <f t="shared" si="33"/>
        <v>145577</v>
      </c>
      <c r="AC126" s="571">
        <v>77189.507639178002</v>
      </c>
      <c r="AD126" s="563">
        <v>0.46153846153846201</v>
      </c>
      <c r="AE126" s="570">
        <v>11295.3979511997</v>
      </c>
      <c r="AF126" s="570">
        <f t="shared" si="47"/>
        <v>88484.905590377704</v>
      </c>
      <c r="AG126" s="404">
        <f t="shared" si="27"/>
        <v>126277.96676004073</v>
      </c>
    </row>
    <row r="127" spans="1:37" x14ac:dyDescent="0.2">
      <c r="A127" s="7">
        <v>112</v>
      </c>
      <c r="B127" s="18" t="s">
        <v>161</v>
      </c>
      <c r="C127" s="230">
        <v>154840</v>
      </c>
      <c r="D127" s="368">
        <f t="shared" si="45"/>
        <v>169209.152</v>
      </c>
      <c r="E127" s="115">
        <v>198550</v>
      </c>
      <c r="F127" s="190">
        <f t="shared" si="46"/>
        <v>208874.6</v>
      </c>
      <c r="G127" s="271">
        <v>192164.63200000001</v>
      </c>
      <c r="H127" s="243">
        <f t="shared" si="28"/>
        <v>201965.02823200001</v>
      </c>
      <c r="I127" s="158">
        <f t="shared" si="29"/>
        <v>193349.59341066665</v>
      </c>
      <c r="K127" s="120">
        <v>112</v>
      </c>
      <c r="L127" s="353" t="s">
        <v>161</v>
      </c>
      <c r="M127" s="55">
        <v>178750</v>
      </c>
      <c r="N127" s="40">
        <v>0.30769230769230771</v>
      </c>
      <c r="O127" s="59">
        <v>74553</v>
      </c>
      <c r="P127" s="162">
        <f t="shared" si="30"/>
        <v>253303</v>
      </c>
      <c r="Q127" s="55">
        <v>166250</v>
      </c>
      <c r="R127" s="40">
        <v>0.30769230769230771</v>
      </c>
      <c r="S127" s="59">
        <v>75224</v>
      </c>
      <c r="T127" s="162">
        <f t="shared" si="31"/>
        <v>241474</v>
      </c>
      <c r="U127" s="122">
        <v>186250</v>
      </c>
      <c r="V127" s="40">
        <v>0.30769230769230771</v>
      </c>
      <c r="W127" s="41">
        <v>67164.632000000012</v>
      </c>
      <c r="X127" s="146">
        <f t="shared" si="32"/>
        <v>253414.63200000001</v>
      </c>
      <c r="Y127" s="55">
        <v>190000</v>
      </c>
      <c r="Z127" s="40">
        <v>0.30769230769230771</v>
      </c>
      <c r="AA127" s="59">
        <v>76568</v>
      </c>
      <c r="AB127" s="59">
        <f t="shared" si="33"/>
        <v>266568</v>
      </c>
      <c r="AC127" s="571">
        <v>833646.68250312295</v>
      </c>
      <c r="AD127" s="563">
        <v>0.30769230769230799</v>
      </c>
      <c r="AE127" s="570">
        <v>78415.963149445</v>
      </c>
      <c r="AF127" s="570">
        <f t="shared" si="47"/>
        <v>912062.64565256797</v>
      </c>
      <c r="AG127" s="404">
        <f t="shared" si="27"/>
        <v>353361.97851053911</v>
      </c>
    </row>
    <row r="128" spans="1:37" x14ac:dyDescent="0.2">
      <c r="A128" s="7">
        <v>113</v>
      </c>
      <c r="B128" s="18" t="s">
        <v>162</v>
      </c>
      <c r="C128" s="230">
        <v>192080</v>
      </c>
      <c r="D128" s="368">
        <f t="shared" si="45"/>
        <v>209905.024</v>
      </c>
      <c r="E128" s="115">
        <v>246335</v>
      </c>
      <c r="F128" s="190">
        <f t="shared" si="46"/>
        <v>259144.42</v>
      </c>
      <c r="G128" s="271">
        <v>238412.8664</v>
      </c>
      <c r="H128" s="243">
        <f t="shared" si="28"/>
        <v>250571.9225864</v>
      </c>
      <c r="I128" s="158">
        <f t="shared" si="29"/>
        <v>239873.78886213331</v>
      </c>
      <c r="K128" s="120">
        <v>113</v>
      </c>
      <c r="L128" s="353" t="s">
        <v>162</v>
      </c>
      <c r="M128" s="55">
        <v>210800</v>
      </c>
      <c r="N128" s="40">
        <v>1.2307692307692308</v>
      </c>
      <c r="O128" s="59">
        <v>93422</v>
      </c>
      <c r="P128" s="162">
        <f t="shared" si="30"/>
        <v>304222</v>
      </c>
      <c r="Q128" s="55">
        <v>204600</v>
      </c>
      <c r="R128" s="40">
        <v>1.2307692307692308</v>
      </c>
      <c r="S128" s="59">
        <v>95925</v>
      </c>
      <c r="T128" s="162">
        <f t="shared" si="31"/>
        <v>300525</v>
      </c>
      <c r="U128" s="122">
        <v>230950</v>
      </c>
      <c r="V128" s="40">
        <v>1.2307692307692308</v>
      </c>
      <c r="W128" s="41">
        <v>83412.866399999999</v>
      </c>
      <c r="X128" s="146">
        <f t="shared" si="32"/>
        <v>314362.8664</v>
      </c>
      <c r="Y128" s="55">
        <v>234050</v>
      </c>
      <c r="Z128" s="40">
        <v>1.2307692307692308</v>
      </c>
      <c r="AA128" s="59">
        <v>92588</v>
      </c>
      <c r="AB128" s="59">
        <f t="shared" si="33"/>
        <v>326638</v>
      </c>
      <c r="AC128" s="571">
        <v>351641.09035625501</v>
      </c>
      <c r="AD128" s="563">
        <v>1.2307692307692299</v>
      </c>
      <c r="AE128" s="570">
        <v>47274.285123016598</v>
      </c>
      <c r="AF128" s="570">
        <f t="shared" si="47"/>
        <v>398915.37547927164</v>
      </c>
      <c r="AG128" s="404">
        <f t="shared" si="27"/>
        <v>314089.50512356748</v>
      </c>
    </row>
    <row r="129" spans="1:33" x14ac:dyDescent="0.2">
      <c r="A129" s="7">
        <v>114</v>
      </c>
      <c r="B129" s="18" t="s">
        <v>118</v>
      </c>
      <c r="C129" s="230">
        <v>58800</v>
      </c>
      <c r="D129" s="368">
        <f t="shared" si="45"/>
        <v>64256.639999999999</v>
      </c>
      <c r="E129" s="115">
        <v>75430</v>
      </c>
      <c r="F129" s="190">
        <f t="shared" si="46"/>
        <v>79352.36</v>
      </c>
      <c r="G129" s="271">
        <v>73004.171199999997</v>
      </c>
      <c r="H129" s="243">
        <f t="shared" si="28"/>
        <v>76727.383931199991</v>
      </c>
      <c r="I129" s="158">
        <f t="shared" si="29"/>
        <v>73445.461310400002</v>
      </c>
      <c r="K129" s="120">
        <v>114</v>
      </c>
      <c r="L129" s="353" t="s">
        <v>118</v>
      </c>
      <c r="M129" s="55">
        <v>63920</v>
      </c>
      <c r="N129" s="40">
        <v>1.1538461538461537</v>
      </c>
      <c r="O129" s="59">
        <v>29125</v>
      </c>
      <c r="P129" s="162">
        <f t="shared" si="30"/>
        <v>93045</v>
      </c>
      <c r="Q129" s="55">
        <v>62510</v>
      </c>
      <c r="R129" s="40">
        <v>1.1538461538461537</v>
      </c>
      <c r="S129" s="59">
        <v>29905</v>
      </c>
      <c r="T129" s="162">
        <f t="shared" si="31"/>
        <v>92415</v>
      </c>
      <c r="U129" s="122">
        <v>66270</v>
      </c>
      <c r="V129" s="40">
        <v>1.1538461538461537</v>
      </c>
      <c r="W129" s="41">
        <v>26004.171199999997</v>
      </c>
      <c r="X129" s="146">
        <f t="shared" si="32"/>
        <v>92274.171199999997</v>
      </c>
      <c r="Y129" s="55">
        <v>71440</v>
      </c>
      <c r="Z129" s="40">
        <v>1.1538461538461537</v>
      </c>
      <c r="AA129" s="59">
        <v>28345</v>
      </c>
      <c r="AB129" s="59">
        <f t="shared" si="33"/>
        <v>99785</v>
      </c>
      <c r="AC129" s="571">
        <v>102919.343518904</v>
      </c>
      <c r="AD129" s="563">
        <v>1.15384615384615</v>
      </c>
      <c r="AE129" s="570">
        <v>26467.4245082782</v>
      </c>
      <c r="AF129" s="570">
        <f t="shared" si="47"/>
        <v>129386.7680271822</v>
      </c>
      <c r="AG129" s="404">
        <f t="shared" si="27"/>
        <v>96725.233422930352</v>
      </c>
    </row>
    <row r="130" spans="1:33" x14ac:dyDescent="0.2">
      <c r="A130" s="7">
        <v>115</v>
      </c>
      <c r="B130" s="18" t="s">
        <v>119</v>
      </c>
      <c r="C130" s="230">
        <v>57820</v>
      </c>
      <c r="D130" s="368">
        <f t="shared" si="45"/>
        <v>63185.695999999996</v>
      </c>
      <c r="E130" s="115">
        <v>74195</v>
      </c>
      <c r="F130" s="190">
        <f t="shared" si="46"/>
        <v>78053.14</v>
      </c>
      <c r="G130" s="271">
        <v>71808.888800000001</v>
      </c>
      <c r="H130" s="243">
        <f t="shared" si="28"/>
        <v>75471.142128799998</v>
      </c>
      <c r="I130" s="158">
        <f t="shared" si="29"/>
        <v>72236.65937626666</v>
      </c>
      <c r="K130" s="120">
        <v>115</v>
      </c>
      <c r="L130" s="353" t="s">
        <v>119</v>
      </c>
      <c r="M130" s="55">
        <v>64390</v>
      </c>
      <c r="N130" s="40">
        <v>0.41025641025641024</v>
      </c>
      <c r="O130" s="59">
        <v>27786</v>
      </c>
      <c r="P130" s="162">
        <f t="shared" si="30"/>
        <v>92176</v>
      </c>
      <c r="Q130" s="55">
        <v>64860</v>
      </c>
      <c r="R130" s="40">
        <v>0.41025641025641024</v>
      </c>
      <c r="S130" s="59">
        <v>28530</v>
      </c>
      <c r="T130" s="162">
        <f t="shared" si="31"/>
        <v>93390</v>
      </c>
      <c r="U130" s="122">
        <v>70030</v>
      </c>
      <c r="V130" s="40">
        <v>0.41025641025641024</v>
      </c>
      <c r="W130" s="41">
        <v>24808.888800000001</v>
      </c>
      <c r="X130" s="146">
        <f t="shared" si="32"/>
        <v>94838.888800000001</v>
      </c>
      <c r="Y130" s="55">
        <v>68150</v>
      </c>
      <c r="Z130" s="40">
        <v>0.41025641025641024</v>
      </c>
      <c r="AA130" s="59">
        <v>27042</v>
      </c>
      <c r="AB130" s="59">
        <f t="shared" si="33"/>
        <v>95192</v>
      </c>
      <c r="AC130" s="571">
        <v>101204.021126922</v>
      </c>
      <c r="AD130" s="563">
        <v>0.41025641025641002</v>
      </c>
      <c r="AE130" s="570">
        <v>26064.323746162401</v>
      </c>
      <c r="AF130" s="570">
        <f t="shared" si="47"/>
        <v>127268.3448730844</v>
      </c>
      <c r="AG130" s="404">
        <f t="shared" si="27"/>
        <v>95850.315508225176</v>
      </c>
    </row>
    <row r="131" spans="1:33" x14ac:dyDescent="0.2">
      <c r="A131" s="7">
        <v>116</v>
      </c>
      <c r="B131" s="18" t="s">
        <v>120</v>
      </c>
      <c r="C131" s="230">
        <v>57820</v>
      </c>
      <c r="D131" s="368">
        <f t="shared" si="45"/>
        <v>63185.695999999996</v>
      </c>
      <c r="E131" s="115">
        <v>74195</v>
      </c>
      <c r="F131" s="190">
        <f t="shared" si="46"/>
        <v>78053.14</v>
      </c>
      <c r="G131" s="271">
        <v>71808.888800000001</v>
      </c>
      <c r="H131" s="243">
        <f t="shared" si="28"/>
        <v>75471.142128799998</v>
      </c>
      <c r="I131" s="158">
        <f t="shared" si="29"/>
        <v>72236.65937626666</v>
      </c>
      <c r="K131" s="120">
        <v>116</v>
      </c>
      <c r="L131" s="353" t="s">
        <v>120</v>
      </c>
      <c r="M131" s="55">
        <v>67210</v>
      </c>
      <c r="N131" s="40">
        <v>0.41025641025641024</v>
      </c>
      <c r="O131" s="59">
        <v>27786</v>
      </c>
      <c r="P131" s="162">
        <f t="shared" si="30"/>
        <v>94996</v>
      </c>
      <c r="Q131" s="55">
        <v>59220</v>
      </c>
      <c r="R131" s="40">
        <v>0.41025641025641024</v>
      </c>
      <c r="S131" s="59">
        <v>28778</v>
      </c>
      <c r="T131" s="162">
        <f t="shared" si="31"/>
        <v>87998</v>
      </c>
      <c r="U131" s="122">
        <v>64860</v>
      </c>
      <c r="V131" s="40">
        <v>0.41025641025641024</v>
      </c>
      <c r="W131" s="41">
        <v>24808.888800000001</v>
      </c>
      <c r="X131" s="146">
        <f t="shared" si="32"/>
        <v>89668.888800000001</v>
      </c>
      <c r="Y131" s="55">
        <v>70970</v>
      </c>
      <c r="Z131" s="40">
        <v>0.41025641025641024</v>
      </c>
      <c r="AA131" s="59">
        <v>28034</v>
      </c>
      <c r="AB131" s="59">
        <f t="shared" si="33"/>
        <v>99004</v>
      </c>
      <c r="AC131" s="571">
        <v>104180.60998359699</v>
      </c>
      <c r="AD131" s="563">
        <v>0.41025641025641002</v>
      </c>
      <c r="AE131" s="570">
        <v>26830.921503402598</v>
      </c>
      <c r="AF131" s="570">
        <f t="shared" si="47"/>
        <v>131011.53148699959</v>
      </c>
      <c r="AG131" s="404">
        <f t="shared" si="27"/>
        <v>95819.179943877694</v>
      </c>
    </row>
    <row r="132" spans="1:33" x14ac:dyDescent="0.2">
      <c r="A132" s="7">
        <v>117</v>
      </c>
      <c r="B132" s="18" t="s">
        <v>85</v>
      </c>
      <c r="C132" s="230">
        <v>713440</v>
      </c>
      <c r="D132" s="368">
        <f t="shared" si="45"/>
        <v>779647.23199999996</v>
      </c>
      <c r="E132" s="115">
        <v>914945</v>
      </c>
      <c r="F132" s="190">
        <f t="shared" si="46"/>
        <v>962522.14</v>
      </c>
      <c r="G132" s="271">
        <v>349600</v>
      </c>
      <c r="H132" s="243">
        <f t="shared" si="28"/>
        <v>367429.6</v>
      </c>
      <c r="I132" s="158">
        <f t="shared" si="29"/>
        <v>703199.65733333339</v>
      </c>
      <c r="K132" s="120">
        <v>117</v>
      </c>
      <c r="L132" s="353" t="s">
        <v>85</v>
      </c>
      <c r="M132" s="439" t="s">
        <v>593</v>
      </c>
      <c r="N132" s="40">
        <v>0.41025641025641024</v>
      </c>
      <c r="O132" s="59">
        <v>388056</v>
      </c>
      <c r="P132" s="162">
        <f t="shared" ref="P132:P135" si="48">+O132</f>
        <v>388056</v>
      </c>
      <c r="Q132" s="439" t="s">
        <v>593</v>
      </c>
      <c r="R132" s="40">
        <v>0.41025641025641024</v>
      </c>
      <c r="S132" s="59">
        <v>391552</v>
      </c>
      <c r="T132" s="162">
        <f t="shared" ref="T132:T135" si="49">+S132</f>
        <v>391552</v>
      </c>
      <c r="U132" s="439" t="s">
        <v>593</v>
      </c>
      <c r="V132" s="40">
        <v>0.41025641025641024</v>
      </c>
      <c r="W132" s="41">
        <v>349600</v>
      </c>
      <c r="X132" s="146">
        <f t="shared" ref="X132:X135" si="50">+W132</f>
        <v>349600</v>
      </c>
      <c r="Y132" s="439" t="s">
        <v>593</v>
      </c>
      <c r="Z132" s="40">
        <v>0.41025641025641024</v>
      </c>
      <c r="AA132" s="59">
        <v>398544</v>
      </c>
      <c r="AB132" s="59">
        <f t="shared" ref="AB132:AB135" si="51">+AA132</f>
        <v>398544</v>
      </c>
      <c r="AC132" s="439" t="s">
        <v>593</v>
      </c>
      <c r="AD132" s="563">
        <v>0.41025641025641002</v>
      </c>
      <c r="AE132" s="570">
        <v>804186.02042083698</v>
      </c>
      <c r="AF132" s="570">
        <f t="shared" si="47"/>
        <v>804186.02042083698</v>
      </c>
      <c r="AG132" s="404">
        <f t="shared" si="27"/>
        <v>505856.27962569502</v>
      </c>
    </row>
    <row r="133" spans="1:33" x14ac:dyDescent="0.2">
      <c r="A133" s="7">
        <v>118</v>
      </c>
      <c r="B133" s="18" t="s">
        <v>86</v>
      </c>
      <c r="C133" s="230">
        <v>19600</v>
      </c>
      <c r="D133" s="368">
        <f t="shared" si="45"/>
        <v>21418.880000000001</v>
      </c>
      <c r="E133" s="115">
        <v>25175</v>
      </c>
      <c r="F133" s="190">
        <f t="shared" si="46"/>
        <v>26484.1</v>
      </c>
      <c r="G133" s="271">
        <v>24365.371999999999</v>
      </c>
      <c r="H133" s="243">
        <f t="shared" si="28"/>
        <v>25608.005971999999</v>
      </c>
      <c r="I133" s="158">
        <f t="shared" si="29"/>
        <v>24503.661990666664</v>
      </c>
      <c r="K133" s="120">
        <v>118</v>
      </c>
      <c r="L133" s="353" t="s">
        <v>86</v>
      </c>
      <c r="M133" s="439" t="s">
        <v>593</v>
      </c>
      <c r="N133" s="40">
        <v>0.24864864864864866</v>
      </c>
      <c r="O133" s="59">
        <v>26802</v>
      </c>
      <c r="P133" s="162">
        <f t="shared" si="48"/>
        <v>26802</v>
      </c>
      <c r="Q133" s="439" t="s">
        <v>593</v>
      </c>
      <c r="R133" s="40">
        <v>0.24864864864864866</v>
      </c>
      <c r="S133" s="59">
        <v>28264</v>
      </c>
      <c r="T133" s="162">
        <f t="shared" si="49"/>
        <v>28264</v>
      </c>
      <c r="U133" s="439" t="s">
        <v>593</v>
      </c>
      <c r="V133" s="40">
        <v>0.24864864864864866</v>
      </c>
      <c r="W133" s="41">
        <v>24365.371999999999</v>
      </c>
      <c r="X133" s="146">
        <f t="shared" si="50"/>
        <v>24365.371999999999</v>
      </c>
      <c r="Y133" s="439" t="s">
        <v>593</v>
      </c>
      <c r="Z133" s="40">
        <v>0.24864864864864866</v>
      </c>
      <c r="AA133" s="59">
        <v>26558</v>
      </c>
      <c r="AB133" s="59">
        <f t="shared" si="51"/>
        <v>26558</v>
      </c>
      <c r="AC133" s="439" t="s">
        <v>593</v>
      </c>
      <c r="AD133" s="563">
        <v>0.248648648648649</v>
      </c>
      <c r="AE133" s="570">
        <v>64693.384013591101</v>
      </c>
      <c r="AF133" s="570">
        <f t="shared" si="47"/>
        <v>64693.384013591101</v>
      </c>
      <c r="AG133" s="404">
        <f t="shared" si="27"/>
        <v>32531.069667376298</v>
      </c>
    </row>
    <row r="134" spans="1:33" x14ac:dyDescent="0.2">
      <c r="A134" s="7">
        <v>119</v>
      </c>
      <c r="B134" s="18" t="s">
        <v>345</v>
      </c>
      <c r="C134" s="230">
        <v>23520</v>
      </c>
      <c r="D134" s="368">
        <f t="shared" si="45"/>
        <v>25702.655999999999</v>
      </c>
      <c r="E134" s="115">
        <v>30210</v>
      </c>
      <c r="F134" s="190">
        <f t="shared" si="46"/>
        <v>31780.92</v>
      </c>
      <c r="G134" s="271">
        <v>29238.446399999997</v>
      </c>
      <c r="H134" s="243">
        <f t="shared" si="28"/>
        <v>30729.607166399997</v>
      </c>
      <c r="I134" s="158">
        <f t="shared" si="29"/>
        <v>29404.394388800003</v>
      </c>
      <c r="K134" s="120">
        <v>119</v>
      </c>
      <c r="L134" s="353" t="s">
        <v>345</v>
      </c>
      <c r="M134" s="439" t="s">
        <v>593</v>
      </c>
      <c r="N134" s="40">
        <v>0.24864864864864866</v>
      </c>
      <c r="O134" s="59">
        <v>32162</v>
      </c>
      <c r="P134" s="162">
        <f t="shared" si="48"/>
        <v>32162</v>
      </c>
      <c r="Q134" s="439" t="s">
        <v>593</v>
      </c>
      <c r="R134" s="40">
        <v>0.24864864864864866</v>
      </c>
      <c r="S134" s="59">
        <v>32747</v>
      </c>
      <c r="T134" s="162">
        <f t="shared" si="49"/>
        <v>32747</v>
      </c>
      <c r="U134" s="439" t="s">
        <v>593</v>
      </c>
      <c r="V134" s="40">
        <v>0.24864864864864866</v>
      </c>
      <c r="W134" s="41">
        <v>29238.446399999997</v>
      </c>
      <c r="X134" s="146">
        <f t="shared" si="50"/>
        <v>29238.446399999997</v>
      </c>
      <c r="Y134" s="439" t="s">
        <v>593</v>
      </c>
      <c r="Z134" s="40">
        <v>0.24864864864864866</v>
      </c>
      <c r="AA134" s="59">
        <v>32162</v>
      </c>
      <c r="AB134" s="59">
        <f t="shared" si="51"/>
        <v>32162</v>
      </c>
      <c r="AC134" s="439" t="s">
        <v>593</v>
      </c>
      <c r="AD134" s="563">
        <v>0.248648648648649</v>
      </c>
      <c r="AE134" s="570">
        <v>47420.087526335003</v>
      </c>
      <c r="AF134" s="570">
        <f t="shared" si="47"/>
        <v>47420.087526335003</v>
      </c>
      <c r="AG134" s="404">
        <f t="shared" ref="AG134:AG197" si="52">AVERAGE(I134,P134,T134,X134,AB134,AF134)</f>
        <v>33855.654719189166</v>
      </c>
    </row>
    <row r="135" spans="1:33" x14ac:dyDescent="0.2">
      <c r="A135" s="7">
        <v>120</v>
      </c>
      <c r="B135" s="18" t="s">
        <v>88</v>
      </c>
      <c r="C135" s="230">
        <v>27440</v>
      </c>
      <c r="D135" s="368">
        <f t="shared" si="45"/>
        <v>29986.432000000001</v>
      </c>
      <c r="E135" s="115">
        <v>35150</v>
      </c>
      <c r="F135" s="190">
        <f t="shared" si="46"/>
        <v>36977.800000000003</v>
      </c>
      <c r="G135" s="271">
        <v>34019.576000000001</v>
      </c>
      <c r="H135" s="243">
        <f t="shared" ref="H135:H198" si="53">G135*5.1%+G135</f>
        <v>35754.574376000004</v>
      </c>
      <c r="I135" s="158">
        <f t="shared" ref="I135:I198" si="54">AVERAGE(D135,F135,H135)</f>
        <v>34239.602125333338</v>
      </c>
      <c r="K135" s="120">
        <v>120</v>
      </c>
      <c r="L135" s="353" t="s">
        <v>88</v>
      </c>
      <c r="M135" s="439" t="s">
        <v>593</v>
      </c>
      <c r="N135" s="40">
        <v>0.24324324324324326</v>
      </c>
      <c r="O135" s="59">
        <v>37422</v>
      </c>
      <c r="P135" s="162">
        <f t="shared" si="48"/>
        <v>37422</v>
      </c>
      <c r="Q135" s="439" t="s">
        <v>593</v>
      </c>
      <c r="R135" s="40">
        <v>0.24324324324324326</v>
      </c>
      <c r="S135" s="59">
        <v>39123</v>
      </c>
      <c r="T135" s="162">
        <f t="shared" si="49"/>
        <v>39123</v>
      </c>
      <c r="U135" s="439" t="s">
        <v>593</v>
      </c>
      <c r="V135" s="40">
        <v>0.24324324324324326</v>
      </c>
      <c r="W135" s="41">
        <v>34019.576000000001</v>
      </c>
      <c r="X135" s="146">
        <f t="shared" si="50"/>
        <v>34019.576000000001</v>
      </c>
      <c r="Y135" s="439" t="s">
        <v>593</v>
      </c>
      <c r="Z135" s="40">
        <v>0.24324324324324326</v>
      </c>
      <c r="AA135" s="59">
        <v>37422</v>
      </c>
      <c r="AB135" s="59">
        <f t="shared" si="51"/>
        <v>37422</v>
      </c>
      <c r="AC135" s="439" t="s">
        <v>593</v>
      </c>
      <c r="AD135" s="563">
        <v>0.24324324324324301</v>
      </c>
      <c r="AE135" s="570">
        <v>60293.582078157997</v>
      </c>
      <c r="AF135" s="570">
        <f t="shared" si="47"/>
        <v>60293.582078157997</v>
      </c>
      <c r="AG135" s="404">
        <f t="shared" si="52"/>
        <v>40419.960033915217</v>
      </c>
    </row>
    <row r="136" spans="1:33" x14ac:dyDescent="0.2">
      <c r="A136" s="7">
        <v>121</v>
      </c>
      <c r="B136" s="13" t="s">
        <v>369</v>
      </c>
      <c r="C136" s="422" t="s">
        <v>593</v>
      </c>
      <c r="D136" s="424" t="s">
        <v>593</v>
      </c>
      <c r="E136" s="422" t="s">
        <v>593</v>
      </c>
      <c r="F136" s="424" t="s">
        <v>593</v>
      </c>
      <c r="G136" s="271">
        <v>576472</v>
      </c>
      <c r="H136" s="243">
        <f t="shared" si="53"/>
        <v>605872.07200000004</v>
      </c>
      <c r="I136" s="158">
        <f t="shared" si="54"/>
        <v>605872.07200000004</v>
      </c>
      <c r="K136" s="120">
        <v>121</v>
      </c>
      <c r="L136" s="131" t="s">
        <v>369</v>
      </c>
      <c r="M136" s="55">
        <v>528750</v>
      </c>
      <c r="N136" s="40">
        <v>0.24864864864864866</v>
      </c>
      <c r="O136" s="59">
        <v>223634</v>
      </c>
      <c r="P136" s="162">
        <f t="shared" ref="P136:P199" si="55">+M136+O136</f>
        <v>752384</v>
      </c>
      <c r="Q136" s="55">
        <v>483750</v>
      </c>
      <c r="R136" s="40">
        <v>0.24864864864864866</v>
      </c>
      <c r="S136" s="59">
        <v>233708</v>
      </c>
      <c r="T136" s="162">
        <f t="shared" ref="T136:T199" si="56">+Q136+S136</f>
        <v>717458</v>
      </c>
      <c r="U136" s="122">
        <v>517500</v>
      </c>
      <c r="V136" s="40">
        <v>0.24864864864864866</v>
      </c>
      <c r="W136" s="41">
        <v>201472</v>
      </c>
      <c r="X136" s="146">
        <f t="shared" ref="X136:X199" si="57">+U136+W136</f>
        <v>718972</v>
      </c>
      <c r="Y136" s="55">
        <v>566250</v>
      </c>
      <c r="Z136" s="40">
        <v>0.24864864864864866</v>
      </c>
      <c r="AA136" s="59">
        <v>229678</v>
      </c>
      <c r="AB136" s="59">
        <f t="shared" ref="AB136:AB199" si="58">+Y136+AA136</f>
        <v>795928</v>
      </c>
      <c r="AC136" s="571">
        <v>3768159.68991517</v>
      </c>
      <c r="AD136" s="563">
        <v>0.248648648648649</v>
      </c>
      <c r="AE136" s="570">
        <v>77976.537913146094</v>
      </c>
      <c r="AF136" s="570">
        <f t="shared" si="47"/>
        <v>3846136.2278283159</v>
      </c>
      <c r="AG136" s="404">
        <f t="shared" si="52"/>
        <v>1239458.3833047193</v>
      </c>
    </row>
    <row r="137" spans="1:33" x14ac:dyDescent="0.2">
      <c r="A137" s="7">
        <v>122</v>
      </c>
      <c r="B137" s="13" t="s">
        <v>390</v>
      </c>
      <c r="C137" s="230">
        <v>355740</v>
      </c>
      <c r="D137" s="368">
        <f t="shared" ref="D137:D168" si="59">C137*9.28%+C137</f>
        <v>388752.67200000002</v>
      </c>
      <c r="E137" s="422" t="s">
        <v>593</v>
      </c>
      <c r="F137" s="424" t="s">
        <v>593</v>
      </c>
      <c r="G137" s="271">
        <v>650992</v>
      </c>
      <c r="H137" s="243">
        <f t="shared" si="53"/>
        <v>684192.59199999995</v>
      </c>
      <c r="I137" s="158">
        <f t="shared" si="54"/>
        <v>536472.63199999998</v>
      </c>
      <c r="K137" s="120">
        <v>122</v>
      </c>
      <c r="L137" s="131" t="s">
        <v>390</v>
      </c>
      <c r="M137" s="55">
        <v>575280</v>
      </c>
      <c r="N137" s="40">
        <v>2.6357142857142857</v>
      </c>
      <c r="O137" s="59">
        <v>253071</v>
      </c>
      <c r="P137" s="162">
        <f t="shared" si="55"/>
        <v>828351</v>
      </c>
      <c r="Q137" s="55">
        <v>549900</v>
      </c>
      <c r="R137" s="40">
        <v>2.6357142857142857</v>
      </c>
      <c r="S137" s="59">
        <v>255351</v>
      </c>
      <c r="T137" s="162">
        <f t="shared" si="56"/>
        <v>805251</v>
      </c>
      <c r="U137" s="122">
        <v>613350</v>
      </c>
      <c r="V137" s="40">
        <v>2.6357142857142857</v>
      </c>
      <c r="W137" s="41">
        <v>227992</v>
      </c>
      <c r="X137" s="146">
        <f t="shared" si="57"/>
        <v>841342</v>
      </c>
      <c r="Y137" s="55">
        <v>617580</v>
      </c>
      <c r="Z137" s="40">
        <v>2.6357142857142857</v>
      </c>
      <c r="AA137" s="59">
        <v>250791</v>
      </c>
      <c r="AB137" s="59">
        <f t="shared" si="58"/>
        <v>868371</v>
      </c>
      <c r="AC137" s="571">
        <v>471240</v>
      </c>
      <c r="AD137" s="563">
        <v>2.6357142857142901</v>
      </c>
      <c r="AE137" s="570">
        <v>64260</v>
      </c>
      <c r="AF137" s="570">
        <f t="shared" si="47"/>
        <v>535500</v>
      </c>
      <c r="AG137" s="404">
        <f t="shared" si="52"/>
        <v>735881.272</v>
      </c>
    </row>
    <row r="138" spans="1:33" x14ac:dyDescent="0.2">
      <c r="A138" s="7">
        <v>123</v>
      </c>
      <c r="B138" s="13" t="s">
        <v>347</v>
      </c>
      <c r="C138" s="230">
        <v>73500</v>
      </c>
      <c r="D138" s="368">
        <f t="shared" si="59"/>
        <v>80320.800000000003</v>
      </c>
      <c r="E138" s="115">
        <v>94335</v>
      </c>
      <c r="F138" s="190">
        <f t="shared" ref="F138" si="60">+E138*5.2%+E138</f>
        <v>99240.42</v>
      </c>
      <c r="G138" s="271">
        <v>91301.186399999991</v>
      </c>
      <c r="H138" s="243">
        <f t="shared" si="53"/>
        <v>95957.546906399992</v>
      </c>
      <c r="I138" s="158">
        <f t="shared" si="54"/>
        <v>91839.588968799988</v>
      </c>
      <c r="K138" s="120">
        <v>123</v>
      </c>
      <c r="L138" s="131" t="s">
        <v>347</v>
      </c>
      <c r="M138" s="55">
        <v>83780</v>
      </c>
      <c r="N138" s="40">
        <v>1.5814285714285714</v>
      </c>
      <c r="O138" s="59">
        <v>35854</v>
      </c>
      <c r="P138" s="162">
        <f t="shared" si="55"/>
        <v>119634</v>
      </c>
      <c r="Q138" s="55">
        <v>75520</v>
      </c>
      <c r="R138" s="40">
        <v>1.5814285714285714</v>
      </c>
      <c r="S138" s="59">
        <v>37469</v>
      </c>
      <c r="T138" s="162">
        <f t="shared" si="56"/>
        <v>112989</v>
      </c>
      <c r="U138" s="122">
        <v>88500</v>
      </c>
      <c r="V138" s="40">
        <v>1.5814285714285714</v>
      </c>
      <c r="W138" s="41">
        <v>32301.186399999991</v>
      </c>
      <c r="X138" s="146">
        <f t="shared" si="57"/>
        <v>120801.18639999999</v>
      </c>
      <c r="Y138" s="55">
        <v>86730</v>
      </c>
      <c r="Z138" s="40">
        <v>1.5814285714285714</v>
      </c>
      <c r="AA138" s="59">
        <v>34885</v>
      </c>
      <c r="AB138" s="59">
        <f t="shared" si="58"/>
        <v>121615</v>
      </c>
      <c r="AC138" s="571">
        <v>77694.014225054998</v>
      </c>
      <c r="AD138" s="563">
        <v>1.5814285714285701</v>
      </c>
      <c r="AE138" s="570">
        <v>11044.9104313118</v>
      </c>
      <c r="AF138" s="570">
        <f t="shared" si="47"/>
        <v>88738.924656366798</v>
      </c>
      <c r="AG138" s="404">
        <f t="shared" si="52"/>
        <v>109269.61667086113</v>
      </c>
    </row>
    <row r="139" spans="1:33" x14ac:dyDescent="0.2">
      <c r="A139" s="7">
        <v>124</v>
      </c>
      <c r="B139" s="13" t="s">
        <v>357</v>
      </c>
      <c r="C139" s="230">
        <v>87220</v>
      </c>
      <c r="D139" s="368">
        <f t="shared" si="59"/>
        <v>95314.016000000003</v>
      </c>
      <c r="E139" s="422" t="s">
        <v>593</v>
      </c>
      <c r="F139" s="424" t="s">
        <v>593</v>
      </c>
      <c r="G139" s="271">
        <v>134972.28</v>
      </c>
      <c r="H139" s="243">
        <f t="shared" si="53"/>
        <v>141855.86627999999</v>
      </c>
      <c r="I139" s="158">
        <f t="shared" si="54"/>
        <v>118584.94114</v>
      </c>
      <c r="K139" s="120">
        <v>124</v>
      </c>
      <c r="L139" s="131" t="s">
        <v>357</v>
      </c>
      <c r="M139" s="55">
        <v>118800</v>
      </c>
      <c r="N139" s="40">
        <v>1.6025142857142858</v>
      </c>
      <c r="O139" s="59">
        <v>52609</v>
      </c>
      <c r="P139" s="162">
        <f t="shared" si="55"/>
        <v>171409</v>
      </c>
      <c r="Q139" s="55">
        <v>113520</v>
      </c>
      <c r="R139" s="40">
        <v>1.6025142857142858</v>
      </c>
      <c r="S139" s="59">
        <v>53079</v>
      </c>
      <c r="T139" s="162">
        <f t="shared" si="56"/>
        <v>166599</v>
      </c>
      <c r="U139" s="122">
        <v>131120</v>
      </c>
      <c r="V139" s="40">
        <v>1.6025142857142858</v>
      </c>
      <c r="W139" s="41">
        <v>46972.28</v>
      </c>
      <c r="X139" s="146">
        <f t="shared" si="57"/>
        <v>178092.28</v>
      </c>
      <c r="Y139" s="55">
        <v>132880</v>
      </c>
      <c r="Z139" s="40">
        <v>1.6025142857142858</v>
      </c>
      <c r="AA139" s="59">
        <v>51670</v>
      </c>
      <c r="AB139" s="59">
        <f t="shared" si="58"/>
        <v>184550</v>
      </c>
      <c r="AC139" s="571">
        <v>185406.17030979</v>
      </c>
      <c r="AD139" s="563">
        <v>1.60251428571429</v>
      </c>
      <c r="AE139" s="570">
        <v>47596.412578099</v>
      </c>
      <c r="AF139" s="570">
        <f t="shared" si="47"/>
        <v>233002.582887889</v>
      </c>
      <c r="AG139" s="404">
        <f t="shared" si="52"/>
        <v>175372.96733798148</v>
      </c>
    </row>
    <row r="140" spans="1:33" x14ac:dyDescent="0.2">
      <c r="A140" s="7">
        <v>125</v>
      </c>
      <c r="B140" s="12" t="s">
        <v>89</v>
      </c>
      <c r="C140" s="230">
        <v>66640</v>
      </c>
      <c r="D140" s="368">
        <f t="shared" si="59"/>
        <v>72824.191999999995</v>
      </c>
      <c r="E140" s="115">
        <v>85500</v>
      </c>
      <c r="F140" s="190">
        <f t="shared" ref="F140:F168" si="61">+E140*5.2%+E140</f>
        <v>89946</v>
      </c>
      <c r="G140" s="271">
        <v>82750.320000000007</v>
      </c>
      <c r="H140" s="243">
        <f t="shared" si="53"/>
        <v>86970.586320000002</v>
      </c>
      <c r="I140" s="158">
        <f t="shared" si="54"/>
        <v>83246.926106666666</v>
      </c>
      <c r="K140" s="120">
        <v>125</v>
      </c>
      <c r="L140" s="124" t="s">
        <v>89</v>
      </c>
      <c r="M140" s="439" t="s">
        <v>593</v>
      </c>
      <c r="N140" s="40">
        <v>1.3670571428571427</v>
      </c>
      <c r="O140" s="59">
        <v>91853</v>
      </c>
      <c r="P140" s="162">
        <f t="shared" ref="P140:P149" si="62">+O140</f>
        <v>91853</v>
      </c>
      <c r="Q140" s="439" t="s">
        <v>593</v>
      </c>
      <c r="R140" s="40">
        <v>1.3670571428571427</v>
      </c>
      <c r="S140" s="59">
        <v>95990</v>
      </c>
      <c r="T140" s="162">
        <f t="shared" ref="T140:T149" si="63">+S140</f>
        <v>95990</v>
      </c>
      <c r="U140" s="439" t="s">
        <v>593</v>
      </c>
      <c r="V140" s="40">
        <v>1.3670571428571427</v>
      </c>
      <c r="W140" s="41">
        <v>82750.320000000007</v>
      </c>
      <c r="X140" s="146">
        <f t="shared" ref="X140:X149" si="64">+W140</f>
        <v>82750.320000000007</v>
      </c>
      <c r="Y140" s="439" t="s">
        <v>593</v>
      </c>
      <c r="Z140" s="40">
        <v>1.3670571428571427</v>
      </c>
      <c r="AA140" s="59">
        <v>93508</v>
      </c>
      <c r="AB140" s="59">
        <f t="shared" ref="AB140:AB149" si="65">+AA140</f>
        <v>93508</v>
      </c>
      <c r="AC140" s="439" t="s">
        <v>593</v>
      </c>
      <c r="AD140" s="563">
        <v>1.3670571428571401</v>
      </c>
      <c r="AE140" s="570">
        <v>131505.19118128001</v>
      </c>
      <c r="AF140" s="570">
        <f t="shared" si="47"/>
        <v>131505.19118128001</v>
      </c>
      <c r="AG140" s="404">
        <f t="shared" si="52"/>
        <v>96475.57288132445</v>
      </c>
    </row>
    <row r="141" spans="1:33" ht="12" customHeight="1" x14ac:dyDescent="0.2">
      <c r="A141" s="7">
        <v>126</v>
      </c>
      <c r="B141" s="12" t="s">
        <v>321</v>
      </c>
      <c r="C141" s="230">
        <v>46060</v>
      </c>
      <c r="D141" s="368">
        <f t="shared" si="59"/>
        <v>50334.368000000002</v>
      </c>
      <c r="E141" s="115">
        <v>59090</v>
      </c>
      <c r="F141" s="190">
        <f t="shared" si="61"/>
        <v>62162.68</v>
      </c>
      <c r="G141" s="271">
        <v>57189.6656</v>
      </c>
      <c r="H141" s="243">
        <f t="shared" si="53"/>
        <v>60106.338545600003</v>
      </c>
      <c r="I141" s="158">
        <f t="shared" si="54"/>
        <v>57534.462181866671</v>
      </c>
      <c r="K141" s="120">
        <v>126</v>
      </c>
      <c r="L141" s="124" t="s">
        <v>321</v>
      </c>
      <c r="M141" s="439" t="s">
        <v>593</v>
      </c>
      <c r="N141" s="40">
        <v>1.2967714285714285</v>
      </c>
      <c r="O141" s="59">
        <v>62909</v>
      </c>
      <c r="P141" s="162">
        <f t="shared" si="62"/>
        <v>62909</v>
      </c>
      <c r="Q141" s="439" t="s">
        <v>593</v>
      </c>
      <c r="R141" s="40">
        <v>1.2967714285714285</v>
      </c>
      <c r="S141" s="59">
        <v>65196</v>
      </c>
      <c r="T141" s="162">
        <f t="shared" si="63"/>
        <v>65196</v>
      </c>
      <c r="U141" s="439" t="s">
        <v>593</v>
      </c>
      <c r="V141" s="40">
        <v>1.2967714285714285</v>
      </c>
      <c r="W141" s="41">
        <v>57189.6656</v>
      </c>
      <c r="X141" s="146">
        <f t="shared" si="64"/>
        <v>57189.6656</v>
      </c>
      <c r="Y141" s="439" t="s">
        <v>593</v>
      </c>
      <c r="Z141" s="40">
        <v>1.2967714285714285</v>
      </c>
      <c r="AA141" s="59">
        <v>64052</v>
      </c>
      <c r="AB141" s="59">
        <f t="shared" si="65"/>
        <v>64052</v>
      </c>
      <c r="AC141" s="439" t="s">
        <v>593</v>
      </c>
      <c r="AD141" s="563">
        <v>1.29677142857143</v>
      </c>
      <c r="AE141" s="570">
        <v>105595.24645039599</v>
      </c>
      <c r="AF141" s="570">
        <f t="shared" si="47"/>
        <v>105595.24645039599</v>
      </c>
      <c r="AG141" s="404">
        <f t="shared" si="52"/>
        <v>68746.062372043787</v>
      </c>
    </row>
    <row r="142" spans="1:33" ht="12" customHeight="1" x14ac:dyDescent="0.2">
      <c r="A142" s="7">
        <v>127</v>
      </c>
      <c r="B142" s="12" t="s">
        <v>322</v>
      </c>
      <c r="C142" s="230">
        <v>46060</v>
      </c>
      <c r="D142" s="368">
        <f t="shared" si="59"/>
        <v>50334.368000000002</v>
      </c>
      <c r="E142" s="115">
        <v>59090</v>
      </c>
      <c r="F142" s="190">
        <f t="shared" si="61"/>
        <v>62162.68</v>
      </c>
      <c r="G142" s="271">
        <v>57189.6656</v>
      </c>
      <c r="H142" s="243">
        <f t="shared" si="53"/>
        <v>60106.338545600003</v>
      </c>
      <c r="I142" s="158">
        <f t="shared" si="54"/>
        <v>57534.462181866671</v>
      </c>
      <c r="K142" s="120">
        <v>127</v>
      </c>
      <c r="L142" s="124" t="s">
        <v>322</v>
      </c>
      <c r="M142" s="439" t="s">
        <v>593</v>
      </c>
      <c r="N142" s="40">
        <v>1.2967714285714285</v>
      </c>
      <c r="O142" s="59">
        <v>63481</v>
      </c>
      <c r="P142" s="162">
        <f t="shared" si="62"/>
        <v>63481</v>
      </c>
      <c r="Q142" s="439" t="s">
        <v>593</v>
      </c>
      <c r="R142" s="40">
        <v>1.2967714285714285</v>
      </c>
      <c r="S142" s="59">
        <v>64052</v>
      </c>
      <c r="T142" s="162">
        <f t="shared" si="63"/>
        <v>64052</v>
      </c>
      <c r="U142" s="439" t="s">
        <v>593</v>
      </c>
      <c r="V142" s="40">
        <v>1.2967714285714285</v>
      </c>
      <c r="W142" s="41">
        <v>57189.6656</v>
      </c>
      <c r="X142" s="146">
        <f t="shared" si="64"/>
        <v>57189.6656</v>
      </c>
      <c r="Y142" s="439" t="s">
        <v>593</v>
      </c>
      <c r="Z142" s="40">
        <v>1.2967714285714285</v>
      </c>
      <c r="AA142" s="59">
        <v>64624</v>
      </c>
      <c r="AB142" s="59">
        <f t="shared" si="65"/>
        <v>64624</v>
      </c>
      <c r="AC142" s="439" t="s">
        <v>593</v>
      </c>
      <c r="AD142" s="563">
        <v>1.29677142857143</v>
      </c>
      <c r="AE142" s="570">
        <v>105595.24645039599</v>
      </c>
      <c r="AF142" s="570">
        <f t="shared" si="47"/>
        <v>105595.24645039599</v>
      </c>
      <c r="AG142" s="404">
        <f t="shared" si="52"/>
        <v>68746.062372043787</v>
      </c>
    </row>
    <row r="143" spans="1:33" x14ac:dyDescent="0.2">
      <c r="A143" s="7">
        <v>128</v>
      </c>
      <c r="B143" s="12" t="s">
        <v>90</v>
      </c>
      <c r="C143" s="230">
        <v>46060</v>
      </c>
      <c r="D143" s="368">
        <f t="shared" si="59"/>
        <v>50334.368000000002</v>
      </c>
      <c r="E143" s="115">
        <v>59090</v>
      </c>
      <c r="F143" s="190">
        <f t="shared" si="61"/>
        <v>62162.68</v>
      </c>
      <c r="G143" s="271">
        <v>57189.6656</v>
      </c>
      <c r="H143" s="243">
        <f t="shared" si="53"/>
        <v>60106.338545600003</v>
      </c>
      <c r="I143" s="158">
        <f t="shared" si="54"/>
        <v>57534.462181866671</v>
      </c>
      <c r="K143" s="120">
        <v>128</v>
      </c>
      <c r="L143" s="124" t="s">
        <v>90</v>
      </c>
      <c r="M143" s="439" t="s">
        <v>593</v>
      </c>
      <c r="N143" s="40">
        <v>4.92</v>
      </c>
      <c r="O143" s="59">
        <v>64052</v>
      </c>
      <c r="P143" s="162">
        <f t="shared" si="62"/>
        <v>64052</v>
      </c>
      <c r="Q143" s="439" t="s">
        <v>593</v>
      </c>
      <c r="R143" s="40">
        <v>4.92</v>
      </c>
      <c r="S143" s="59">
        <v>64624</v>
      </c>
      <c r="T143" s="162">
        <f t="shared" si="63"/>
        <v>64624</v>
      </c>
      <c r="U143" s="439" t="s">
        <v>593</v>
      </c>
      <c r="V143" s="40">
        <v>4.92</v>
      </c>
      <c r="W143" s="41">
        <v>57189.6656</v>
      </c>
      <c r="X143" s="146">
        <f t="shared" si="64"/>
        <v>57189.6656</v>
      </c>
      <c r="Y143" s="439" t="s">
        <v>593</v>
      </c>
      <c r="Z143" s="40">
        <v>4.92</v>
      </c>
      <c r="AA143" s="59">
        <v>62909</v>
      </c>
      <c r="AB143" s="59">
        <f t="shared" si="65"/>
        <v>62909</v>
      </c>
      <c r="AC143" s="439" t="s">
        <v>593</v>
      </c>
      <c r="AD143" s="563">
        <v>4.92</v>
      </c>
      <c r="AE143" s="570">
        <v>105595.24645039599</v>
      </c>
      <c r="AF143" s="570">
        <f t="shared" si="47"/>
        <v>105595.24645039599</v>
      </c>
      <c r="AG143" s="404">
        <f t="shared" si="52"/>
        <v>68650.729038710459</v>
      </c>
    </row>
    <row r="144" spans="1:33" ht="12" customHeight="1" x14ac:dyDescent="0.2">
      <c r="A144" s="7">
        <v>129</v>
      </c>
      <c r="B144" s="12" t="s">
        <v>91</v>
      </c>
      <c r="C144" s="230">
        <v>46060</v>
      </c>
      <c r="D144" s="368">
        <f t="shared" si="59"/>
        <v>50334.368000000002</v>
      </c>
      <c r="E144" s="115">
        <v>59090</v>
      </c>
      <c r="F144" s="190">
        <f t="shared" si="61"/>
        <v>62162.68</v>
      </c>
      <c r="G144" s="271">
        <v>57189.6656</v>
      </c>
      <c r="H144" s="243">
        <f t="shared" si="53"/>
        <v>60106.338545600003</v>
      </c>
      <c r="I144" s="158">
        <f t="shared" si="54"/>
        <v>57534.462181866671</v>
      </c>
      <c r="K144" s="120">
        <v>129</v>
      </c>
      <c r="L144" s="124" t="s">
        <v>91</v>
      </c>
      <c r="M144" s="439" t="s">
        <v>593</v>
      </c>
      <c r="N144" s="40">
        <v>3.8657142857142857</v>
      </c>
      <c r="O144" s="59">
        <v>62909</v>
      </c>
      <c r="P144" s="162">
        <f t="shared" si="62"/>
        <v>62909</v>
      </c>
      <c r="Q144" s="439" t="s">
        <v>593</v>
      </c>
      <c r="R144" s="40">
        <v>3.8657142857142857</v>
      </c>
      <c r="S144" s="59">
        <v>64052</v>
      </c>
      <c r="T144" s="162">
        <f t="shared" si="63"/>
        <v>64052</v>
      </c>
      <c r="U144" s="439" t="s">
        <v>593</v>
      </c>
      <c r="V144" s="40">
        <v>3.8657142857142857</v>
      </c>
      <c r="W144" s="41">
        <v>57189.6656</v>
      </c>
      <c r="X144" s="146">
        <f t="shared" si="64"/>
        <v>57189.6656</v>
      </c>
      <c r="Y144" s="439" t="s">
        <v>593</v>
      </c>
      <c r="Z144" s="40">
        <v>3.8657142857142857</v>
      </c>
      <c r="AA144" s="59">
        <v>65196</v>
      </c>
      <c r="AB144" s="59">
        <f t="shared" si="65"/>
        <v>65196</v>
      </c>
      <c r="AC144" s="439" t="s">
        <v>593</v>
      </c>
      <c r="AD144" s="563">
        <v>3.8657142857142901</v>
      </c>
      <c r="AE144" s="570">
        <v>105595.24645039599</v>
      </c>
      <c r="AF144" s="570">
        <f t="shared" si="47"/>
        <v>105595.24645039599</v>
      </c>
      <c r="AG144" s="404">
        <f t="shared" si="52"/>
        <v>68746.062372043787</v>
      </c>
    </row>
    <row r="145" spans="1:33" ht="12" customHeight="1" x14ac:dyDescent="0.2">
      <c r="A145" s="7">
        <v>130</v>
      </c>
      <c r="B145" s="12" t="s">
        <v>92</v>
      </c>
      <c r="C145" s="230">
        <v>46060</v>
      </c>
      <c r="D145" s="368">
        <f t="shared" si="59"/>
        <v>50334.368000000002</v>
      </c>
      <c r="E145" s="115">
        <v>59090</v>
      </c>
      <c r="F145" s="190">
        <f t="shared" si="61"/>
        <v>62162.68</v>
      </c>
      <c r="G145" s="271">
        <v>57189.6656</v>
      </c>
      <c r="H145" s="243">
        <f t="shared" si="53"/>
        <v>60106.338545600003</v>
      </c>
      <c r="I145" s="158">
        <f t="shared" si="54"/>
        <v>57534.462181866671</v>
      </c>
      <c r="K145" s="120">
        <v>130</v>
      </c>
      <c r="L145" s="124" t="s">
        <v>92</v>
      </c>
      <c r="M145" s="439" t="s">
        <v>593</v>
      </c>
      <c r="N145" s="40">
        <v>2.9871428571428571</v>
      </c>
      <c r="O145" s="59">
        <v>62909</v>
      </c>
      <c r="P145" s="162">
        <f t="shared" si="62"/>
        <v>62909</v>
      </c>
      <c r="Q145" s="439" t="s">
        <v>593</v>
      </c>
      <c r="R145" s="40">
        <v>2.9871428571428571</v>
      </c>
      <c r="S145" s="59">
        <v>65196</v>
      </c>
      <c r="T145" s="162">
        <f t="shared" si="63"/>
        <v>65196</v>
      </c>
      <c r="U145" s="439" t="s">
        <v>593</v>
      </c>
      <c r="V145" s="40">
        <v>2.9871428571428571</v>
      </c>
      <c r="W145" s="41">
        <v>57189.6656</v>
      </c>
      <c r="X145" s="146">
        <f t="shared" si="64"/>
        <v>57189.6656</v>
      </c>
      <c r="Y145" s="439" t="s">
        <v>593</v>
      </c>
      <c r="Z145" s="40">
        <v>2.9871428571428571</v>
      </c>
      <c r="AA145" s="59">
        <v>64624</v>
      </c>
      <c r="AB145" s="59">
        <f t="shared" si="65"/>
        <v>64624</v>
      </c>
      <c r="AC145" s="439" t="s">
        <v>593</v>
      </c>
      <c r="AD145" s="563">
        <v>2.9871428571428602</v>
      </c>
      <c r="AE145" s="570">
        <v>105595.24645039599</v>
      </c>
      <c r="AF145" s="570">
        <f t="shared" si="47"/>
        <v>105595.24645039599</v>
      </c>
      <c r="AG145" s="404">
        <f t="shared" si="52"/>
        <v>68841.395705377116</v>
      </c>
    </row>
    <row r="146" spans="1:33" x14ac:dyDescent="0.2">
      <c r="A146" s="7">
        <v>131</v>
      </c>
      <c r="B146" s="12" t="s">
        <v>93</v>
      </c>
      <c r="C146" s="230">
        <v>154840</v>
      </c>
      <c r="D146" s="368">
        <f t="shared" si="59"/>
        <v>169209.152</v>
      </c>
      <c r="E146" s="115">
        <v>198550</v>
      </c>
      <c r="F146" s="190">
        <f t="shared" si="61"/>
        <v>208874.6</v>
      </c>
      <c r="G146" s="271">
        <v>192164.63200000001</v>
      </c>
      <c r="H146" s="243">
        <f t="shared" si="53"/>
        <v>201965.02823200001</v>
      </c>
      <c r="I146" s="158">
        <f t="shared" si="54"/>
        <v>193349.59341066665</v>
      </c>
      <c r="K146" s="120">
        <v>131</v>
      </c>
      <c r="L146" s="124" t="s">
        <v>93</v>
      </c>
      <c r="M146" s="439" t="s">
        <v>593</v>
      </c>
      <c r="N146" s="207">
        <v>3.5714285714285716</v>
      </c>
      <c r="O146" s="59">
        <v>211381</v>
      </c>
      <c r="P146" s="162">
        <f t="shared" si="62"/>
        <v>211381</v>
      </c>
      <c r="Q146" s="439" t="s">
        <v>593</v>
      </c>
      <c r="R146" s="207">
        <v>3.5714285714285716</v>
      </c>
      <c r="S146" s="59">
        <v>219068</v>
      </c>
      <c r="T146" s="162">
        <f t="shared" si="63"/>
        <v>219068</v>
      </c>
      <c r="U146" s="439" t="s">
        <v>593</v>
      </c>
      <c r="V146" s="207">
        <v>3.5714285714285716</v>
      </c>
      <c r="W146" s="41">
        <v>192164.63200000001</v>
      </c>
      <c r="X146" s="146">
        <f t="shared" si="64"/>
        <v>192164.63200000001</v>
      </c>
      <c r="Y146" s="439" t="s">
        <v>593</v>
      </c>
      <c r="Z146" s="207">
        <v>3.5714285714285716</v>
      </c>
      <c r="AA146" s="59">
        <v>211381</v>
      </c>
      <c r="AB146" s="59">
        <f t="shared" si="65"/>
        <v>211381</v>
      </c>
      <c r="AC146" s="439" t="s">
        <v>593</v>
      </c>
      <c r="AD146" s="596">
        <v>3.5714285714285698</v>
      </c>
      <c r="AE146" s="570">
        <v>232863.59132348001</v>
      </c>
      <c r="AF146" s="570">
        <f t="shared" si="47"/>
        <v>232863.59132348001</v>
      </c>
      <c r="AG146" s="404">
        <f t="shared" si="52"/>
        <v>210034.6361223578</v>
      </c>
    </row>
    <row r="147" spans="1:33" x14ac:dyDescent="0.2">
      <c r="A147" s="7">
        <v>132</v>
      </c>
      <c r="B147" s="12" t="s">
        <v>94</v>
      </c>
      <c r="C147" s="230">
        <v>54880</v>
      </c>
      <c r="D147" s="368">
        <f t="shared" si="59"/>
        <v>59972.864000000001</v>
      </c>
      <c r="E147" s="115">
        <v>70395</v>
      </c>
      <c r="F147" s="190">
        <f t="shared" si="61"/>
        <v>74055.539999999994</v>
      </c>
      <c r="G147" s="271">
        <v>68131.096799999999</v>
      </c>
      <c r="H147" s="243">
        <f t="shared" si="53"/>
        <v>71605.7827368</v>
      </c>
      <c r="I147" s="158">
        <f t="shared" si="54"/>
        <v>68544.728912266655</v>
      </c>
      <c r="K147" s="120">
        <v>132</v>
      </c>
      <c r="L147" s="124" t="s">
        <v>94</v>
      </c>
      <c r="M147" s="439" t="s">
        <v>593</v>
      </c>
      <c r="N147" s="40">
        <v>0.44280000000000003</v>
      </c>
      <c r="O147" s="59">
        <v>74944</v>
      </c>
      <c r="P147" s="162">
        <f t="shared" si="62"/>
        <v>74944</v>
      </c>
      <c r="Q147" s="439" t="s">
        <v>593</v>
      </c>
      <c r="R147" s="40">
        <v>0.44280000000000003</v>
      </c>
      <c r="S147" s="59">
        <v>77669</v>
      </c>
      <c r="T147" s="162">
        <f t="shared" si="63"/>
        <v>77669</v>
      </c>
      <c r="U147" s="439" t="s">
        <v>593</v>
      </c>
      <c r="V147" s="40">
        <v>0.44280000000000003</v>
      </c>
      <c r="W147" s="41">
        <v>68131.096799999999</v>
      </c>
      <c r="X147" s="146">
        <f t="shared" si="64"/>
        <v>68131.096799999999</v>
      </c>
      <c r="Y147" s="439" t="s">
        <v>593</v>
      </c>
      <c r="Z147" s="40">
        <v>0.44280000000000003</v>
      </c>
      <c r="AA147" s="59">
        <v>74944</v>
      </c>
      <c r="AB147" s="59">
        <f t="shared" si="65"/>
        <v>74944</v>
      </c>
      <c r="AC147" s="439" t="s">
        <v>593</v>
      </c>
      <c r="AD147" s="563">
        <v>0.44280000000000003</v>
      </c>
      <c r="AE147" s="570">
        <v>131505.19118128001</v>
      </c>
      <c r="AF147" s="570">
        <f t="shared" si="47"/>
        <v>131505.19118128001</v>
      </c>
      <c r="AG147" s="404">
        <f t="shared" si="52"/>
        <v>82623.002815591113</v>
      </c>
    </row>
    <row r="148" spans="1:33" x14ac:dyDescent="0.2">
      <c r="A148" s="7">
        <v>133</v>
      </c>
      <c r="B148" s="12" t="s">
        <v>95</v>
      </c>
      <c r="C148" s="230">
        <v>52920</v>
      </c>
      <c r="D148" s="368">
        <f t="shared" si="59"/>
        <v>57830.976000000002</v>
      </c>
      <c r="E148" s="115">
        <v>67830</v>
      </c>
      <c r="F148" s="190">
        <f t="shared" si="61"/>
        <v>71357.16</v>
      </c>
      <c r="G148" s="271">
        <v>65648.587200000009</v>
      </c>
      <c r="H148" s="243">
        <f t="shared" si="53"/>
        <v>68996.665147200009</v>
      </c>
      <c r="I148" s="158">
        <f t="shared" si="54"/>
        <v>66061.600382399993</v>
      </c>
      <c r="K148" s="120">
        <v>133</v>
      </c>
      <c r="L148" s="124" t="s">
        <v>95</v>
      </c>
      <c r="M148" s="439" t="s">
        <v>593</v>
      </c>
      <c r="N148" s="208">
        <v>0.65014285714285713</v>
      </c>
      <c r="O148" s="59">
        <v>72870</v>
      </c>
      <c r="P148" s="162">
        <f t="shared" si="62"/>
        <v>72870</v>
      </c>
      <c r="Q148" s="439" t="s">
        <v>593</v>
      </c>
      <c r="R148" s="208">
        <v>0.65014285714285713</v>
      </c>
      <c r="S148" s="59">
        <v>73526</v>
      </c>
      <c r="T148" s="162">
        <f t="shared" si="63"/>
        <v>73526</v>
      </c>
      <c r="U148" s="439" t="s">
        <v>593</v>
      </c>
      <c r="V148" s="208">
        <v>0.65014285714285713</v>
      </c>
      <c r="W148" s="41">
        <v>65648.587200000009</v>
      </c>
      <c r="X148" s="146">
        <f t="shared" si="64"/>
        <v>65648.587200000009</v>
      </c>
      <c r="Y148" s="439" t="s">
        <v>593</v>
      </c>
      <c r="Z148" s="208">
        <v>0.65014285714285713</v>
      </c>
      <c r="AA148" s="59">
        <v>72870</v>
      </c>
      <c r="AB148" s="59">
        <f t="shared" si="65"/>
        <v>72870</v>
      </c>
      <c r="AC148" s="439" t="s">
        <v>593</v>
      </c>
      <c r="AD148" s="597">
        <v>0.65014285714285702</v>
      </c>
      <c r="AE148" s="570">
        <v>105595.24645039599</v>
      </c>
      <c r="AF148" s="570">
        <f t="shared" si="47"/>
        <v>105595.24645039599</v>
      </c>
      <c r="AG148" s="404">
        <f t="shared" si="52"/>
        <v>76095.239005465992</v>
      </c>
    </row>
    <row r="149" spans="1:33" x14ac:dyDescent="0.2">
      <c r="A149" s="7">
        <v>134</v>
      </c>
      <c r="B149" s="12" t="s">
        <v>96</v>
      </c>
      <c r="C149" s="230">
        <v>15680</v>
      </c>
      <c r="D149" s="368">
        <f t="shared" si="59"/>
        <v>17135.103999999999</v>
      </c>
      <c r="E149" s="115">
        <v>20140</v>
      </c>
      <c r="F149" s="190">
        <f t="shared" si="61"/>
        <v>21187.279999999999</v>
      </c>
      <c r="G149" s="271">
        <v>19492.297599999998</v>
      </c>
      <c r="H149" s="243">
        <f t="shared" si="53"/>
        <v>20486.404777599997</v>
      </c>
      <c r="I149" s="158">
        <f t="shared" si="54"/>
        <v>19602.929592533332</v>
      </c>
      <c r="K149" s="120">
        <v>134</v>
      </c>
      <c r="L149" s="124" t="s">
        <v>96</v>
      </c>
      <c r="M149" s="439" t="s">
        <v>593</v>
      </c>
      <c r="N149" s="40">
        <v>1.5714285714285714</v>
      </c>
      <c r="O149" s="59">
        <v>21442</v>
      </c>
      <c r="P149" s="162">
        <f t="shared" si="62"/>
        <v>21442</v>
      </c>
      <c r="Q149" s="439" t="s">
        <v>593</v>
      </c>
      <c r="R149" s="40">
        <v>1.5714285714285714</v>
      </c>
      <c r="S149" s="59">
        <v>22026</v>
      </c>
      <c r="T149" s="162">
        <f t="shared" si="63"/>
        <v>22026</v>
      </c>
      <c r="U149" s="439" t="s">
        <v>593</v>
      </c>
      <c r="V149" s="40">
        <v>1.5714285714285714</v>
      </c>
      <c r="W149" s="41">
        <v>19492.297599999998</v>
      </c>
      <c r="X149" s="146">
        <f t="shared" si="64"/>
        <v>19492.297599999998</v>
      </c>
      <c r="Y149" s="439" t="s">
        <v>593</v>
      </c>
      <c r="Z149" s="40">
        <v>1.5714285714285714</v>
      </c>
      <c r="AA149" s="59">
        <v>21636</v>
      </c>
      <c r="AB149" s="59">
        <f t="shared" si="65"/>
        <v>21636</v>
      </c>
      <c r="AC149" s="439" t="s">
        <v>593</v>
      </c>
      <c r="AD149" s="563">
        <v>1.5714285714285701</v>
      </c>
      <c r="AE149" s="570">
        <v>271647.03060618701</v>
      </c>
      <c r="AF149" s="570">
        <f t="shared" si="47"/>
        <v>271647.03060618701</v>
      </c>
      <c r="AG149" s="404">
        <f t="shared" si="52"/>
        <v>62641.042966453388</v>
      </c>
    </row>
    <row r="150" spans="1:33" x14ac:dyDescent="0.2">
      <c r="A150" s="7">
        <v>135</v>
      </c>
      <c r="B150" s="12" t="s">
        <v>97</v>
      </c>
      <c r="C150" s="230">
        <v>36260</v>
      </c>
      <c r="D150" s="368">
        <f t="shared" si="59"/>
        <v>39624.928</v>
      </c>
      <c r="E150" s="115">
        <v>46550</v>
      </c>
      <c r="F150" s="190">
        <f t="shared" si="61"/>
        <v>48970.6</v>
      </c>
      <c r="G150" s="271">
        <v>45052.951999999997</v>
      </c>
      <c r="H150" s="243">
        <f t="shared" si="53"/>
        <v>47350.652552</v>
      </c>
      <c r="I150" s="158">
        <f t="shared" si="54"/>
        <v>45315.393517333338</v>
      </c>
      <c r="K150" s="120">
        <v>135</v>
      </c>
      <c r="L150" s="124" t="s">
        <v>97</v>
      </c>
      <c r="M150" s="55">
        <v>41760</v>
      </c>
      <c r="N150" s="209">
        <v>0.64571428571428569</v>
      </c>
      <c r="O150" s="59">
        <v>17979</v>
      </c>
      <c r="P150" s="162">
        <f t="shared" si="55"/>
        <v>59739</v>
      </c>
      <c r="Q150" s="55">
        <v>38860</v>
      </c>
      <c r="R150" s="209">
        <v>0.64571428571428569</v>
      </c>
      <c r="S150" s="59">
        <v>18300</v>
      </c>
      <c r="T150" s="162">
        <f t="shared" si="56"/>
        <v>57160</v>
      </c>
      <c r="U150" s="122">
        <v>42630</v>
      </c>
      <c r="V150" s="209">
        <v>0.64571428571428569</v>
      </c>
      <c r="W150" s="41">
        <v>16052.951999999997</v>
      </c>
      <c r="X150" s="146">
        <f t="shared" si="57"/>
        <v>58682.951999999997</v>
      </c>
      <c r="Y150" s="55">
        <v>44080</v>
      </c>
      <c r="Z150" s="209">
        <v>0.64571428571428569</v>
      </c>
      <c r="AA150" s="59">
        <v>17337</v>
      </c>
      <c r="AB150" s="59">
        <f t="shared" si="58"/>
        <v>61417</v>
      </c>
      <c r="AC150" s="571">
        <v>241860.45726942501</v>
      </c>
      <c r="AD150" s="598">
        <v>0.64571428571428602</v>
      </c>
      <c r="AE150" s="570">
        <v>31904.9964908603</v>
      </c>
      <c r="AF150" s="570">
        <f t="shared" si="47"/>
        <v>273765.45376028528</v>
      </c>
      <c r="AG150" s="404">
        <f t="shared" si="52"/>
        <v>92679.966546269774</v>
      </c>
    </row>
    <row r="151" spans="1:33" x14ac:dyDescent="0.2">
      <c r="A151" s="7">
        <v>136</v>
      </c>
      <c r="B151" s="12" t="s">
        <v>339</v>
      </c>
      <c r="C151" s="230">
        <v>364560</v>
      </c>
      <c r="D151" s="368">
        <f t="shared" si="59"/>
        <v>398391.16800000001</v>
      </c>
      <c r="E151" s="115">
        <v>467590</v>
      </c>
      <c r="F151" s="190">
        <f t="shared" si="61"/>
        <v>491904.68</v>
      </c>
      <c r="G151" s="271">
        <v>452552.30559999996</v>
      </c>
      <c r="H151" s="243">
        <f t="shared" si="53"/>
        <v>475632.47318559996</v>
      </c>
      <c r="I151" s="158">
        <f t="shared" si="54"/>
        <v>455309.44039519998</v>
      </c>
      <c r="K151" s="120">
        <v>136</v>
      </c>
      <c r="L151" s="124" t="s">
        <v>339</v>
      </c>
      <c r="M151" s="55">
        <v>405720</v>
      </c>
      <c r="N151" s="208">
        <v>1.2851999999999999</v>
      </c>
      <c r="O151" s="59">
        <v>177579</v>
      </c>
      <c r="P151" s="162">
        <f t="shared" si="55"/>
        <v>583299</v>
      </c>
      <c r="Q151" s="55">
        <v>393960</v>
      </c>
      <c r="R151" s="208">
        <v>1.2851999999999999</v>
      </c>
      <c r="S151" s="59">
        <v>177579</v>
      </c>
      <c r="T151" s="162">
        <f t="shared" si="56"/>
        <v>571539</v>
      </c>
      <c r="U151" s="122">
        <v>435120</v>
      </c>
      <c r="V151" s="208">
        <v>1.2851999999999999</v>
      </c>
      <c r="W151" s="41">
        <v>158552.30559999996</v>
      </c>
      <c r="X151" s="146">
        <f t="shared" si="57"/>
        <v>593672.30559999996</v>
      </c>
      <c r="Y151" s="55">
        <v>432180</v>
      </c>
      <c r="Z151" s="208">
        <v>1.2851999999999999</v>
      </c>
      <c r="AA151" s="59">
        <v>175993</v>
      </c>
      <c r="AB151" s="59">
        <f t="shared" si="58"/>
        <v>608173</v>
      </c>
      <c r="AC151" s="571">
        <v>255693.151857658</v>
      </c>
      <c r="AD151" s="597">
        <v>1.2851999999999999</v>
      </c>
      <c r="AE151" s="570">
        <v>56820.700412812803</v>
      </c>
      <c r="AF151" s="570">
        <f t="shared" si="47"/>
        <v>312513.85227047082</v>
      </c>
      <c r="AG151" s="404">
        <f t="shared" si="52"/>
        <v>520751.0997109451</v>
      </c>
    </row>
    <row r="152" spans="1:33" x14ac:dyDescent="0.2">
      <c r="A152" s="7">
        <v>137</v>
      </c>
      <c r="B152" s="12" t="s">
        <v>98</v>
      </c>
      <c r="C152" s="230">
        <v>69580</v>
      </c>
      <c r="D152" s="368">
        <f t="shared" si="59"/>
        <v>76037.024000000005</v>
      </c>
      <c r="E152" s="115">
        <v>89205</v>
      </c>
      <c r="F152" s="190">
        <f t="shared" si="61"/>
        <v>93843.66</v>
      </c>
      <c r="G152" s="271">
        <v>54850.400000000001</v>
      </c>
      <c r="H152" s="243">
        <f t="shared" si="53"/>
        <v>57647.770400000001</v>
      </c>
      <c r="I152" s="158">
        <f t="shared" si="54"/>
        <v>75842.818133333334</v>
      </c>
      <c r="K152" s="120">
        <v>137</v>
      </c>
      <c r="L152" s="124" t="s">
        <v>98</v>
      </c>
      <c r="M152" s="439" t="s">
        <v>593</v>
      </c>
      <c r="N152" s="40">
        <v>2.6413714285714285</v>
      </c>
      <c r="O152" s="59">
        <v>61432</v>
      </c>
      <c r="P152" s="162">
        <f>+O152</f>
        <v>61432</v>
      </c>
      <c r="Q152" s="439" t="s">
        <v>593</v>
      </c>
      <c r="R152" s="40">
        <v>2.6413714285714285</v>
      </c>
      <c r="S152" s="59">
        <v>62529</v>
      </c>
      <c r="T152" s="162">
        <f>+S152</f>
        <v>62529</v>
      </c>
      <c r="U152" s="439" t="s">
        <v>593</v>
      </c>
      <c r="V152" s="40">
        <v>2.6413714285714285</v>
      </c>
      <c r="W152" s="41">
        <v>54850.400000000001</v>
      </c>
      <c r="X152" s="146">
        <f>+W152</f>
        <v>54850.400000000001</v>
      </c>
      <c r="Y152" s="439" t="s">
        <v>593</v>
      </c>
      <c r="Z152" s="40">
        <v>2.6413714285714285</v>
      </c>
      <c r="AA152" s="59">
        <v>62529</v>
      </c>
      <c r="AB152" s="59">
        <f>+AA152</f>
        <v>62529</v>
      </c>
      <c r="AC152" s="439" t="s">
        <v>593</v>
      </c>
      <c r="AD152" s="563">
        <v>2.6413714285714298</v>
      </c>
      <c r="AE152" s="570">
        <v>159533.55906626099</v>
      </c>
      <c r="AF152" s="570">
        <f t="shared" si="47"/>
        <v>159533.55906626099</v>
      </c>
      <c r="AG152" s="404">
        <f t="shared" si="52"/>
        <v>79452.796199932389</v>
      </c>
    </row>
    <row r="153" spans="1:33" x14ac:dyDescent="0.2">
      <c r="A153" s="7">
        <v>138</v>
      </c>
      <c r="B153" s="12" t="s">
        <v>99</v>
      </c>
      <c r="C153" s="230">
        <v>89180</v>
      </c>
      <c r="D153" s="368">
        <f t="shared" si="59"/>
        <v>97455.903999999995</v>
      </c>
      <c r="E153" s="115">
        <v>114380</v>
      </c>
      <c r="F153" s="190">
        <f t="shared" si="61"/>
        <v>120327.76</v>
      </c>
      <c r="G153" s="271">
        <v>100694</v>
      </c>
      <c r="H153" s="243">
        <f t="shared" si="53"/>
        <v>105829.394</v>
      </c>
      <c r="I153" s="158">
        <f t="shared" si="54"/>
        <v>107871.01933333332</v>
      </c>
      <c r="K153" s="120">
        <v>138</v>
      </c>
      <c r="L153" s="124" t="s">
        <v>99</v>
      </c>
      <c r="M153" s="55">
        <v>87750</v>
      </c>
      <c r="N153" s="209">
        <v>5.2565142857142861</v>
      </c>
      <c r="O153" s="59">
        <v>39263</v>
      </c>
      <c r="P153" s="162">
        <f t="shared" si="55"/>
        <v>127013</v>
      </c>
      <c r="Q153" s="55">
        <v>86450</v>
      </c>
      <c r="R153" s="209">
        <v>5.2565142857142861</v>
      </c>
      <c r="S153" s="59">
        <v>40334</v>
      </c>
      <c r="T153" s="162">
        <f t="shared" si="56"/>
        <v>126784</v>
      </c>
      <c r="U153" s="122">
        <v>89700</v>
      </c>
      <c r="V153" s="209">
        <v>5.2565142857142861</v>
      </c>
      <c r="W153" s="41">
        <v>35694</v>
      </c>
      <c r="X153" s="146">
        <f t="shared" si="57"/>
        <v>125394</v>
      </c>
      <c r="Y153" s="55">
        <v>95550</v>
      </c>
      <c r="Z153" s="209">
        <v>5.2565142857142861</v>
      </c>
      <c r="AA153" s="59">
        <v>39620</v>
      </c>
      <c r="AB153" s="59">
        <f t="shared" si="58"/>
        <v>135170</v>
      </c>
      <c r="AC153" s="571">
        <v>118357.24504674</v>
      </c>
      <c r="AD153" s="598">
        <v>5.2565142857142897</v>
      </c>
      <c r="AE153" s="570">
        <v>30421.2426217961</v>
      </c>
      <c r="AF153" s="570">
        <f t="shared" si="47"/>
        <v>148778.48766853611</v>
      </c>
      <c r="AG153" s="404">
        <f t="shared" si="52"/>
        <v>128501.75116697823</v>
      </c>
    </row>
    <row r="154" spans="1:33" x14ac:dyDescent="0.2">
      <c r="A154" s="7">
        <v>139</v>
      </c>
      <c r="B154" s="12" t="s">
        <v>100</v>
      </c>
      <c r="C154" s="230">
        <v>40180</v>
      </c>
      <c r="D154" s="368">
        <f t="shared" si="59"/>
        <v>43908.703999999998</v>
      </c>
      <c r="E154" s="115">
        <v>51490</v>
      </c>
      <c r="F154" s="190">
        <f t="shared" si="61"/>
        <v>54167.48</v>
      </c>
      <c r="G154" s="271">
        <v>49834.081600000005</v>
      </c>
      <c r="H154" s="243">
        <f t="shared" si="53"/>
        <v>52375.619761600006</v>
      </c>
      <c r="I154" s="158">
        <f t="shared" si="54"/>
        <v>50150.601253866676</v>
      </c>
      <c r="K154" s="120">
        <v>139</v>
      </c>
      <c r="L154" s="124" t="s">
        <v>100</v>
      </c>
      <c r="M154" s="439" t="s">
        <v>593</v>
      </c>
      <c r="N154" s="40">
        <v>2.6413714285714285</v>
      </c>
      <c r="O154" s="59">
        <v>55316</v>
      </c>
      <c r="P154" s="162">
        <f>+O154</f>
        <v>55316</v>
      </c>
      <c r="Q154" s="439" t="s">
        <v>593</v>
      </c>
      <c r="R154" s="40">
        <v>2.6413714285714285</v>
      </c>
      <c r="S154" s="59">
        <v>57808</v>
      </c>
      <c r="T154" s="162">
        <f t="shared" ref="T154:T155" si="66">+S154</f>
        <v>57808</v>
      </c>
      <c r="U154" s="439" t="s">
        <v>593</v>
      </c>
      <c r="V154" s="40">
        <v>2.6413714285714285</v>
      </c>
      <c r="W154" s="41">
        <v>49834.081600000005</v>
      </c>
      <c r="X154" s="146">
        <f t="shared" ref="X154:X155" si="67">+W154</f>
        <v>49834.081600000005</v>
      </c>
      <c r="Y154" s="439" t="s">
        <v>593</v>
      </c>
      <c r="Z154" s="40">
        <v>2.6413714285714285</v>
      </c>
      <c r="AA154" s="59">
        <v>55814</v>
      </c>
      <c r="AB154" s="59">
        <f t="shared" ref="AB154:AB155" si="68">+AA154</f>
        <v>55814</v>
      </c>
      <c r="AC154" s="439" t="s">
        <v>593</v>
      </c>
      <c r="AD154" s="563">
        <v>2.6413714285714298</v>
      </c>
      <c r="AE154" s="570">
        <v>105595.24645039599</v>
      </c>
      <c r="AF154" s="570">
        <f t="shared" si="47"/>
        <v>105595.24645039599</v>
      </c>
      <c r="AG154" s="404">
        <f t="shared" si="52"/>
        <v>62419.65488404379</v>
      </c>
    </row>
    <row r="155" spans="1:33" x14ac:dyDescent="0.2">
      <c r="A155" s="7">
        <v>140</v>
      </c>
      <c r="B155" s="12" t="s">
        <v>101</v>
      </c>
      <c r="C155" s="230">
        <v>58800</v>
      </c>
      <c r="D155" s="368">
        <f t="shared" si="59"/>
        <v>64256.639999999999</v>
      </c>
      <c r="E155" s="115">
        <v>75430</v>
      </c>
      <c r="F155" s="190">
        <f t="shared" si="61"/>
        <v>79352.36</v>
      </c>
      <c r="G155" s="271">
        <v>73004.171199999997</v>
      </c>
      <c r="H155" s="243">
        <f t="shared" si="53"/>
        <v>76727.383931199991</v>
      </c>
      <c r="I155" s="158">
        <f t="shared" si="54"/>
        <v>73445.461310400002</v>
      </c>
      <c r="K155" s="120">
        <v>140</v>
      </c>
      <c r="L155" s="124" t="s">
        <v>101</v>
      </c>
      <c r="M155" s="439" t="s">
        <v>593</v>
      </c>
      <c r="N155" s="40">
        <v>5.2565142857142861</v>
      </c>
      <c r="O155" s="59">
        <v>80305</v>
      </c>
      <c r="P155" s="162">
        <f>+O155</f>
        <v>80305</v>
      </c>
      <c r="Q155" s="439" t="s">
        <v>593</v>
      </c>
      <c r="R155" s="40">
        <v>5.2565142857142861</v>
      </c>
      <c r="S155" s="59">
        <v>84685</v>
      </c>
      <c r="T155" s="162">
        <f t="shared" si="66"/>
        <v>84685</v>
      </c>
      <c r="U155" s="439" t="s">
        <v>593</v>
      </c>
      <c r="V155" s="40">
        <v>5.2565142857142861</v>
      </c>
      <c r="W155" s="41">
        <v>73004.171199999997</v>
      </c>
      <c r="X155" s="146">
        <f t="shared" si="67"/>
        <v>73004.171199999997</v>
      </c>
      <c r="Y155" s="439" t="s">
        <v>593</v>
      </c>
      <c r="Z155" s="40">
        <v>5.2565142857142861</v>
      </c>
      <c r="AA155" s="59">
        <v>81035</v>
      </c>
      <c r="AB155" s="59">
        <f t="shared" si="68"/>
        <v>81035</v>
      </c>
      <c r="AC155" s="439" t="s">
        <v>593</v>
      </c>
      <c r="AD155" s="563">
        <v>5.2565142857142897</v>
      </c>
      <c r="AE155" s="570">
        <v>157415.135912164</v>
      </c>
      <c r="AF155" s="570">
        <f t="shared" si="47"/>
        <v>157415.135912164</v>
      </c>
      <c r="AG155" s="404">
        <f t="shared" si="52"/>
        <v>91648.294737094009</v>
      </c>
    </row>
    <row r="156" spans="1:33" x14ac:dyDescent="0.2">
      <c r="A156" s="7">
        <v>141</v>
      </c>
      <c r="B156" s="12" t="s">
        <v>400</v>
      </c>
      <c r="C156" s="230">
        <v>131320</v>
      </c>
      <c r="D156" s="368">
        <f t="shared" si="59"/>
        <v>143506.49599999998</v>
      </c>
      <c r="E156" s="115">
        <v>168435</v>
      </c>
      <c r="F156" s="190">
        <f t="shared" si="61"/>
        <v>177193.62</v>
      </c>
      <c r="G156" s="271">
        <v>163018.13039999999</v>
      </c>
      <c r="H156" s="243">
        <f t="shared" si="53"/>
        <v>171332.0550504</v>
      </c>
      <c r="I156" s="158">
        <f t="shared" si="54"/>
        <v>164010.72368346667</v>
      </c>
      <c r="K156" s="120">
        <v>141</v>
      </c>
      <c r="L156" s="124" t="s">
        <v>400</v>
      </c>
      <c r="M156" s="55">
        <v>149460</v>
      </c>
      <c r="N156" s="40">
        <v>1.0985142857142858</v>
      </c>
      <c r="O156" s="59">
        <v>63860</v>
      </c>
      <c r="P156" s="162">
        <f t="shared" si="55"/>
        <v>213320</v>
      </c>
      <c r="Q156" s="55">
        <v>139920</v>
      </c>
      <c r="R156" s="40">
        <v>1.0985142857142858</v>
      </c>
      <c r="S156" s="59">
        <v>65001</v>
      </c>
      <c r="T156" s="162">
        <f t="shared" si="56"/>
        <v>204921</v>
      </c>
      <c r="U156" s="122">
        <v>149460</v>
      </c>
      <c r="V156" s="40">
        <v>1.0985142857142858</v>
      </c>
      <c r="W156" s="41">
        <v>57018.130399999995</v>
      </c>
      <c r="X156" s="146">
        <f t="shared" si="57"/>
        <v>206478.13039999999</v>
      </c>
      <c r="Y156" s="55">
        <v>159000</v>
      </c>
      <c r="Z156" s="40">
        <v>1.0985142857142858</v>
      </c>
      <c r="AA156" s="59">
        <v>61580</v>
      </c>
      <c r="AB156" s="59">
        <f t="shared" si="58"/>
        <v>220580</v>
      </c>
      <c r="AC156" s="571">
        <v>340924.20247687702</v>
      </c>
      <c r="AD156" s="563">
        <v>1.09851428571429</v>
      </c>
      <c r="AE156" s="570">
        <v>39774.490288968998</v>
      </c>
      <c r="AF156" s="570">
        <f t="shared" si="47"/>
        <v>380698.69276584603</v>
      </c>
      <c r="AG156" s="404">
        <f t="shared" si="52"/>
        <v>231668.09114155211</v>
      </c>
    </row>
    <row r="157" spans="1:33" x14ac:dyDescent="0.2">
      <c r="A157" s="7">
        <v>142</v>
      </c>
      <c r="B157" s="12" t="s">
        <v>533</v>
      </c>
      <c r="C157" s="230">
        <v>88200</v>
      </c>
      <c r="D157" s="368">
        <f t="shared" si="59"/>
        <v>96384.959999999992</v>
      </c>
      <c r="E157" s="115">
        <v>113145</v>
      </c>
      <c r="F157" s="190">
        <f t="shared" si="61"/>
        <v>119028.54000000001</v>
      </c>
      <c r="G157" s="271">
        <v>109506.2568</v>
      </c>
      <c r="H157" s="243">
        <f t="shared" si="53"/>
        <v>115091.0758968</v>
      </c>
      <c r="I157" s="158">
        <f t="shared" si="54"/>
        <v>110168.19196560001</v>
      </c>
      <c r="K157" s="120">
        <v>142</v>
      </c>
      <c r="L157" s="124" t="s">
        <v>533</v>
      </c>
      <c r="M157" s="55">
        <v>100110</v>
      </c>
      <c r="N157" s="40">
        <v>0.56000000000000005</v>
      </c>
      <c r="O157" s="59">
        <v>42357</v>
      </c>
      <c r="P157" s="162">
        <f t="shared" si="55"/>
        <v>142467</v>
      </c>
      <c r="Q157" s="55">
        <v>93720</v>
      </c>
      <c r="R157" s="40">
        <v>0.56000000000000005</v>
      </c>
      <c r="S157" s="59">
        <v>43897</v>
      </c>
      <c r="T157" s="162">
        <f t="shared" si="56"/>
        <v>137617</v>
      </c>
      <c r="U157" s="122">
        <v>98690</v>
      </c>
      <c r="V157" s="40">
        <v>0.56000000000000005</v>
      </c>
      <c r="W157" s="41">
        <v>38506.256800000003</v>
      </c>
      <c r="X157" s="146">
        <f t="shared" si="57"/>
        <v>137196.2568</v>
      </c>
      <c r="Y157" s="55">
        <v>107920</v>
      </c>
      <c r="Z157" s="40">
        <v>0.56000000000000005</v>
      </c>
      <c r="AA157" s="59">
        <v>41972</v>
      </c>
      <c r="AB157" s="59">
        <f t="shared" si="58"/>
        <v>149892</v>
      </c>
      <c r="AC157" s="571">
        <v>166071.60034430801</v>
      </c>
      <c r="AD157" s="563">
        <v>0.56000000000000005</v>
      </c>
      <c r="AE157" s="570">
        <v>40521.470484011297</v>
      </c>
      <c r="AF157" s="570">
        <f t="shared" si="47"/>
        <v>206593.07082831929</v>
      </c>
      <c r="AG157" s="404">
        <f t="shared" si="52"/>
        <v>147322.25326565321</v>
      </c>
    </row>
    <row r="158" spans="1:33" x14ac:dyDescent="0.2">
      <c r="A158" s="7">
        <v>143</v>
      </c>
      <c r="B158" s="12" t="s">
        <v>401</v>
      </c>
      <c r="C158" s="230">
        <v>146020</v>
      </c>
      <c r="D158" s="368">
        <f t="shared" si="59"/>
        <v>159570.65599999999</v>
      </c>
      <c r="E158" s="115">
        <v>187340</v>
      </c>
      <c r="F158" s="190">
        <f t="shared" si="61"/>
        <v>197081.68</v>
      </c>
      <c r="G158" s="271">
        <v>181315.14559999999</v>
      </c>
      <c r="H158" s="243">
        <f t="shared" si="53"/>
        <v>190562.21802559998</v>
      </c>
      <c r="I158" s="158">
        <f t="shared" si="54"/>
        <v>182404.85134186666</v>
      </c>
      <c r="K158" s="120">
        <v>143</v>
      </c>
      <c r="L158" s="124" t="s">
        <v>401</v>
      </c>
      <c r="M158" s="55">
        <v>166380</v>
      </c>
      <c r="N158" s="40">
        <v>0.56000000000000005</v>
      </c>
      <c r="O158" s="59">
        <v>69647</v>
      </c>
      <c r="P158" s="162">
        <f t="shared" si="55"/>
        <v>236027</v>
      </c>
      <c r="Q158" s="55">
        <v>152220</v>
      </c>
      <c r="R158" s="40">
        <v>0.56000000000000005</v>
      </c>
      <c r="S158" s="59">
        <v>72179</v>
      </c>
      <c r="T158" s="162">
        <f t="shared" si="56"/>
        <v>224399</v>
      </c>
      <c r="U158" s="122">
        <v>164020</v>
      </c>
      <c r="V158" s="40">
        <v>0.56000000000000005</v>
      </c>
      <c r="W158" s="41">
        <v>63315.145599999989</v>
      </c>
      <c r="X158" s="146">
        <f t="shared" si="57"/>
        <v>227335.14559999999</v>
      </c>
      <c r="Y158" s="55">
        <v>177000</v>
      </c>
      <c r="Z158" s="40">
        <v>0.56000000000000005</v>
      </c>
      <c r="AA158" s="59">
        <v>69647</v>
      </c>
      <c r="AB158" s="59">
        <f t="shared" si="58"/>
        <v>246647</v>
      </c>
      <c r="AC158" s="571">
        <v>235620</v>
      </c>
      <c r="AD158" s="563">
        <v>0.56000000000000005</v>
      </c>
      <c r="AE158" s="570">
        <v>133875</v>
      </c>
      <c r="AF158" s="570">
        <f t="shared" si="47"/>
        <v>369495</v>
      </c>
      <c r="AG158" s="404">
        <f t="shared" si="52"/>
        <v>247717.99949031111</v>
      </c>
    </row>
    <row r="159" spans="1:33" x14ac:dyDescent="0.2">
      <c r="A159" s="7">
        <v>144</v>
      </c>
      <c r="B159" s="12" t="s">
        <v>398</v>
      </c>
      <c r="C159" s="230">
        <v>147000</v>
      </c>
      <c r="D159" s="368">
        <f t="shared" si="59"/>
        <v>160641.60000000001</v>
      </c>
      <c r="E159" s="115">
        <v>188575</v>
      </c>
      <c r="F159" s="190">
        <f t="shared" si="61"/>
        <v>198380.9</v>
      </c>
      <c r="G159" s="271">
        <v>182510.42799999999</v>
      </c>
      <c r="H159" s="243">
        <f t="shared" si="53"/>
        <v>191818.45982799999</v>
      </c>
      <c r="I159" s="158">
        <f t="shared" si="54"/>
        <v>183613.65327600003</v>
      </c>
      <c r="K159" s="120">
        <v>144</v>
      </c>
      <c r="L159" s="124" t="s">
        <v>398</v>
      </c>
      <c r="M159" s="55">
        <v>165410</v>
      </c>
      <c r="N159" s="40">
        <v>0.9</v>
      </c>
      <c r="O159" s="59">
        <v>70497</v>
      </c>
      <c r="P159" s="162">
        <f t="shared" si="55"/>
        <v>235907</v>
      </c>
      <c r="Q159" s="55">
        <v>157080</v>
      </c>
      <c r="R159" s="40">
        <v>0.9</v>
      </c>
      <c r="S159" s="59">
        <v>71132</v>
      </c>
      <c r="T159" s="162">
        <f t="shared" si="56"/>
        <v>228212</v>
      </c>
      <c r="U159" s="122">
        <v>177310</v>
      </c>
      <c r="V159" s="40">
        <v>0.9</v>
      </c>
      <c r="W159" s="41">
        <v>63510.427999999985</v>
      </c>
      <c r="X159" s="146">
        <f t="shared" si="57"/>
        <v>240820.42799999999</v>
      </c>
      <c r="Y159" s="55">
        <v>173740</v>
      </c>
      <c r="Z159" s="40">
        <v>0.9</v>
      </c>
      <c r="AA159" s="59">
        <v>69861</v>
      </c>
      <c r="AB159" s="59">
        <f t="shared" si="58"/>
        <v>243601</v>
      </c>
      <c r="AC159" s="571">
        <v>170462.10123843901</v>
      </c>
      <c r="AD159" s="563">
        <v>0.9</v>
      </c>
      <c r="AE159" s="570">
        <v>34092.420247687704</v>
      </c>
      <c r="AF159" s="570">
        <f t="shared" si="47"/>
        <v>204554.5214861267</v>
      </c>
      <c r="AG159" s="404">
        <f t="shared" si="52"/>
        <v>222784.76712702113</v>
      </c>
    </row>
    <row r="160" spans="1:33" ht="12" customHeight="1" x14ac:dyDescent="0.2">
      <c r="A160" s="7">
        <v>145</v>
      </c>
      <c r="B160" s="12" t="s">
        <v>397</v>
      </c>
      <c r="C160" s="423">
        <v>84280</v>
      </c>
      <c r="D160" s="368">
        <f t="shared" si="59"/>
        <v>92101.183999999994</v>
      </c>
      <c r="E160" s="115">
        <v>108110</v>
      </c>
      <c r="F160" s="190">
        <f t="shared" si="61"/>
        <v>113731.72</v>
      </c>
      <c r="G160" s="271">
        <v>104633.18240000001</v>
      </c>
      <c r="H160" s="243">
        <f t="shared" si="53"/>
        <v>109969.47470240001</v>
      </c>
      <c r="I160" s="158">
        <f t="shared" si="54"/>
        <v>105267.45956746668</v>
      </c>
      <c r="K160" s="120">
        <v>145</v>
      </c>
      <c r="L160" s="124" t="s">
        <v>397</v>
      </c>
      <c r="M160" s="55">
        <v>97920</v>
      </c>
      <c r="N160" s="40">
        <v>0.87</v>
      </c>
      <c r="O160" s="59">
        <v>40663</v>
      </c>
      <c r="P160" s="162">
        <f t="shared" si="55"/>
        <v>138583</v>
      </c>
      <c r="Q160" s="55">
        <v>92480</v>
      </c>
      <c r="R160" s="40">
        <v>0.87</v>
      </c>
      <c r="S160" s="59">
        <v>41395</v>
      </c>
      <c r="T160" s="162">
        <f t="shared" si="56"/>
        <v>133875</v>
      </c>
      <c r="U160" s="122">
        <v>94520</v>
      </c>
      <c r="V160" s="40">
        <v>0.87</v>
      </c>
      <c r="W160" s="41">
        <v>36633.182400000005</v>
      </c>
      <c r="X160" s="146">
        <f t="shared" si="57"/>
        <v>131153.18239999999</v>
      </c>
      <c r="Y160" s="55">
        <v>102680</v>
      </c>
      <c r="Z160" s="40">
        <v>0.87</v>
      </c>
      <c r="AA160" s="59">
        <v>40297</v>
      </c>
      <c r="AB160" s="59">
        <f t="shared" si="58"/>
        <v>142977</v>
      </c>
      <c r="AC160" s="571">
        <v>166003.718632276</v>
      </c>
      <c r="AD160" s="563">
        <v>0.87</v>
      </c>
      <c r="AE160" s="570">
        <v>185771.86787857799</v>
      </c>
      <c r="AF160" s="570">
        <f t="shared" si="47"/>
        <v>351775.58651085396</v>
      </c>
      <c r="AG160" s="404">
        <f t="shared" si="52"/>
        <v>167271.87141305345</v>
      </c>
    </row>
    <row r="161" spans="1:33" x14ac:dyDescent="0.2">
      <c r="A161" s="7">
        <v>146</v>
      </c>
      <c r="B161" s="12" t="s">
        <v>396</v>
      </c>
      <c r="C161" s="423">
        <v>104860</v>
      </c>
      <c r="D161" s="368">
        <f t="shared" si="59"/>
        <v>114591.008</v>
      </c>
      <c r="E161" s="115">
        <v>134520</v>
      </c>
      <c r="F161" s="190">
        <f t="shared" si="61"/>
        <v>141515.04</v>
      </c>
      <c r="G161" s="271">
        <v>130193.8368</v>
      </c>
      <c r="H161" s="243">
        <f t="shared" si="53"/>
        <v>136833.7224768</v>
      </c>
      <c r="I161" s="158">
        <f t="shared" si="54"/>
        <v>130979.92349226668</v>
      </c>
      <c r="K161" s="120">
        <v>146</v>
      </c>
      <c r="L161" s="124" t="s">
        <v>396</v>
      </c>
      <c r="M161" s="55">
        <v>122400</v>
      </c>
      <c r="N161" s="40">
        <v>1.3</v>
      </c>
      <c r="O161" s="59">
        <v>50165</v>
      </c>
      <c r="P161" s="162">
        <f t="shared" si="55"/>
        <v>172565</v>
      </c>
      <c r="Q161" s="55">
        <v>106250</v>
      </c>
      <c r="R161" s="40">
        <v>1.3</v>
      </c>
      <c r="S161" s="59">
        <v>51069</v>
      </c>
      <c r="T161" s="162">
        <f t="shared" si="56"/>
        <v>157319</v>
      </c>
      <c r="U161" s="122">
        <v>127500</v>
      </c>
      <c r="V161" s="40">
        <v>1.3</v>
      </c>
      <c r="W161" s="41">
        <v>45193.836800000005</v>
      </c>
      <c r="X161" s="146">
        <f t="shared" si="57"/>
        <v>172693.83679999999</v>
      </c>
      <c r="Y161" s="55">
        <v>129200</v>
      </c>
      <c r="Z161" s="40">
        <v>1.3</v>
      </c>
      <c r="AA161" s="59">
        <v>51069</v>
      </c>
      <c r="AB161" s="59">
        <f t="shared" si="58"/>
        <v>180269</v>
      </c>
      <c r="AC161" s="571">
        <v>210236.591527407</v>
      </c>
      <c r="AD161" s="563">
        <v>1.3</v>
      </c>
      <c r="AE161" s="570">
        <v>39774.490288968998</v>
      </c>
      <c r="AF161" s="570">
        <f t="shared" si="47"/>
        <v>250011.08181637601</v>
      </c>
      <c r="AG161" s="404">
        <f t="shared" si="52"/>
        <v>177306.30701810712</v>
      </c>
    </row>
    <row r="162" spans="1:33" x14ac:dyDescent="0.2">
      <c r="A162" s="7">
        <v>147</v>
      </c>
      <c r="B162" s="12" t="s">
        <v>399</v>
      </c>
      <c r="C162" s="423">
        <v>200900</v>
      </c>
      <c r="D162" s="368">
        <f t="shared" si="59"/>
        <v>219543.52</v>
      </c>
      <c r="E162" s="115">
        <v>257735</v>
      </c>
      <c r="F162" s="190">
        <f t="shared" si="61"/>
        <v>271137.21999999997</v>
      </c>
      <c r="G162" s="271">
        <v>169280</v>
      </c>
      <c r="H162" s="243">
        <f t="shared" si="53"/>
        <v>177913.28</v>
      </c>
      <c r="I162" s="158">
        <f t="shared" si="54"/>
        <v>222864.67333333334</v>
      </c>
      <c r="K162" s="120">
        <v>147</v>
      </c>
      <c r="L162" s="124" t="s">
        <v>399</v>
      </c>
      <c r="M162" s="55">
        <v>152900</v>
      </c>
      <c r="N162" s="40">
        <v>1.9</v>
      </c>
      <c r="O162" s="59">
        <v>66394</v>
      </c>
      <c r="P162" s="162">
        <f t="shared" si="55"/>
        <v>219294</v>
      </c>
      <c r="Q162" s="55">
        <v>145200</v>
      </c>
      <c r="R162" s="40">
        <v>1.9</v>
      </c>
      <c r="S162" s="59">
        <v>68765</v>
      </c>
      <c r="T162" s="162">
        <f t="shared" si="56"/>
        <v>213965</v>
      </c>
      <c r="U162" s="122">
        <v>154000</v>
      </c>
      <c r="V162" s="40">
        <v>1.9</v>
      </c>
      <c r="W162" s="41">
        <v>59280</v>
      </c>
      <c r="X162" s="146">
        <f t="shared" si="57"/>
        <v>213280</v>
      </c>
      <c r="Y162" s="55">
        <v>167200</v>
      </c>
      <c r="Z162" s="40">
        <v>1.9</v>
      </c>
      <c r="AA162" s="59">
        <v>65801</v>
      </c>
      <c r="AB162" s="59">
        <f t="shared" si="58"/>
        <v>233001</v>
      </c>
      <c r="AC162" s="571">
        <v>655452</v>
      </c>
      <c r="AD162" s="563">
        <v>1.9</v>
      </c>
      <c r="AE162" s="570">
        <v>131090.4</v>
      </c>
      <c r="AF162" s="570">
        <f t="shared" si="47"/>
        <v>786542.4</v>
      </c>
      <c r="AG162" s="404">
        <f t="shared" si="52"/>
        <v>314824.51222222223</v>
      </c>
    </row>
    <row r="163" spans="1:33" x14ac:dyDescent="0.2">
      <c r="A163" s="7">
        <v>148</v>
      </c>
      <c r="B163" s="12" t="s">
        <v>395</v>
      </c>
      <c r="C163" s="423">
        <v>137200</v>
      </c>
      <c r="D163" s="368">
        <f t="shared" si="59"/>
        <v>149932.16</v>
      </c>
      <c r="E163" s="115">
        <v>175940</v>
      </c>
      <c r="F163" s="190">
        <f t="shared" si="61"/>
        <v>185088.88</v>
      </c>
      <c r="G163" s="271">
        <v>170281.7696</v>
      </c>
      <c r="H163" s="243">
        <f t="shared" si="53"/>
        <v>178966.1398496</v>
      </c>
      <c r="I163" s="158">
        <f t="shared" si="54"/>
        <v>171329.0599498667</v>
      </c>
      <c r="K163" s="120">
        <v>148</v>
      </c>
      <c r="L163" s="124" t="s">
        <v>395</v>
      </c>
      <c r="M163" s="55">
        <v>156510</v>
      </c>
      <c r="N163" s="40">
        <v>1.8</v>
      </c>
      <c r="O163" s="59">
        <v>65803</v>
      </c>
      <c r="P163" s="162">
        <f t="shared" si="55"/>
        <v>222313</v>
      </c>
      <c r="Q163" s="55">
        <v>147630</v>
      </c>
      <c r="R163" s="40">
        <v>1.8</v>
      </c>
      <c r="S163" s="59">
        <v>68767</v>
      </c>
      <c r="T163" s="162">
        <f t="shared" si="56"/>
        <v>216397</v>
      </c>
      <c r="U163" s="122">
        <v>163170</v>
      </c>
      <c r="V163" s="40">
        <v>1.8</v>
      </c>
      <c r="W163" s="41">
        <v>59281.7696</v>
      </c>
      <c r="X163" s="146">
        <f t="shared" si="57"/>
        <v>222451.7696</v>
      </c>
      <c r="Y163" s="55">
        <v>162060</v>
      </c>
      <c r="Z163" s="40">
        <v>1.8</v>
      </c>
      <c r="AA163" s="59">
        <v>66396</v>
      </c>
      <c r="AB163" s="59">
        <f t="shared" si="58"/>
        <v>228456</v>
      </c>
      <c r="AC163" s="571"/>
      <c r="AD163" s="563">
        <v>1.8</v>
      </c>
      <c r="AE163" s="570"/>
      <c r="AF163" s="570" t="str">
        <f t="shared" si="47"/>
        <v/>
      </c>
      <c r="AG163" s="404">
        <f t="shared" si="52"/>
        <v>212189.36590997333</v>
      </c>
    </row>
    <row r="164" spans="1:33" x14ac:dyDescent="0.2">
      <c r="A164" s="7">
        <v>149</v>
      </c>
      <c r="B164" s="12" t="s">
        <v>394</v>
      </c>
      <c r="C164" s="423">
        <v>133280</v>
      </c>
      <c r="D164" s="368">
        <f t="shared" si="59"/>
        <v>145648.38399999999</v>
      </c>
      <c r="E164" s="115">
        <v>170905</v>
      </c>
      <c r="F164" s="190">
        <f t="shared" si="61"/>
        <v>179792.06</v>
      </c>
      <c r="G164" s="271">
        <v>165408.69519999999</v>
      </c>
      <c r="H164" s="243">
        <f t="shared" si="53"/>
        <v>173844.53865519998</v>
      </c>
      <c r="I164" s="158">
        <f t="shared" si="54"/>
        <v>166428.32755173332</v>
      </c>
      <c r="K164" s="120">
        <v>149</v>
      </c>
      <c r="L164" s="124" t="s">
        <v>394</v>
      </c>
      <c r="M164" s="55">
        <v>156600</v>
      </c>
      <c r="N164" s="40">
        <v>1.6</v>
      </c>
      <c r="O164" s="59">
        <v>63724</v>
      </c>
      <c r="P164" s="162">
        <f t="shared" si="55"/>
        <v>220324</v>
      </c>
      <c r="Q164" s="55">
        <v>144720</v>
      </c>
      <c r="R164" s="40">
        <v>1.6</v>
      </c>
      <c r="S164" s="59">
        <v>64298</v>
      </c>
      <c r="T164" s="162">
        <f t="shared" si="56"/>
        <v>209018</v>
      </c>
      <c r="U164" s="122">
        <v>152280</v>
      </c>
      <c r="V164" s="40">
        <v>1.6</v>
      </c>
      <c r="W164" s="41">
        <v>57408.695199999987</v>
      </c>
      <c r="X164" s="146">
        <f t="shared" si="57"/>
        <v>209688.69519999999</v>
      </c>
      <c r="Y164" s="55">
        <v>162000</v>
      </c>
      <c r="Z164" s="40">
        <v>1.6</v>
      </c>
      <c r="AA164" s="59">
        <v>63150</v>
      </c>
      <c r="AB164" s="59">
        <f t="shared" si="58"/>
        <v>225150</v>
      </c>
      <c r="AC164" s="571">
        <v>390915</v>
      </c>
      <c r="AD164" s="563">
        <v>1.6</v>
      </c>
      <c r="AE164" s="570">
        <v>133875</v>
      </c>
      <c r="AF164" s="570">
        <f t="shared" si="47"/>
        <v>524790</v>
      </c>
      <c r="AG164" s="404">
        <f t="shared" si="52"/>
        <v>259233.17045862219</v>
      </c>
    </row>
    <row r="165" spans="1:33" x14ac:dyDescent="0.2">
      <c r="A165" s="7">
        <v>150</v>
      </c>
      <c r="B165" s="12" t="s">
        <v>393</v>
      </c>
      <c r="C165" s="423">
        <v>343980</v>
      </c>
      <c r="D165" s="368">
        <f t="shared" si="59"/>
        <v>375901.34399999998</v>
      </c>
      <c r="E165" s="115">
        <v>441180</v>
      </c>
      <c r="F165" s="190">
        <f t="shared" si="61"/>
        <v>464121.36</v>
      </c>
      <c r="G165" s="271">
        <v>426991.65119999996</v>
      </c>
      <c r="H165" s="243">
        <f t="shared" si="53"/>
        <v>448768.22541119996</v>
      </c>
      <c r="I165" s="158">
        <f t="shared" si="54"/>
        <v>429596.97647039994</v>
      </c>
      <c r="K165" s="120">
        <v>150</v>
      </c>
      <c r="L165" s="124" t="s">
        <v>393</v>
      </c>
      <c r="M165" s="55">
        <v>383640</v>
      </c>
      <c r="N165" s="40">
        <v>5.3</v>
      </c>
      <c r="O165" s="59">
        <v>163891</v>
      </c>
      <c r="P165" s="162">
        <f t="shared" si="55"/>
        <v>547531</v>
      </c>
      <c r="Q165" s="55">
        <v>383640</v>
      </c>
      <c r="R165" s="40">
        <v>5.3</v>
      </c>
      <c r="S165" s="59">
        <v>169850</v>
      </c>
      <c r="T165" s="162">
        <f t="shared" si="56"/>
        <v>553490</v>
      </c>
      <c r="U165" s="122">
        <v>394760</v>
      </c>
      <c r="V165" s="40">
        <v>5.3</v>
      </c>
      <c r="W165" s="41">
        <v>148991.65119999996</v>
      </c>
      <c r="X165" s="146">
        <f t="shared" si="57"/>
        <v>543751.65119999996</v>
      </c>
      <c r="Y165" s="55">
        <v>411440</v>
      </c>
      <c r="Z165" s="40">
        <v>5.3</v>
      </c>
      <c r="AA165" s="59">
        <v>169850</v>
      </c>
      <c r="AB165" s="59">
        <f t="shared" si="58"/>
        <v>581290</v>
      </c>
      <c r="AC165" s="571">
        <v>949230.305125891</v>
      </c>
      <c r="AD165" s="563">
        <v>5.3</v>
      </c>
      <c r="AE165" s="570">
        <v>1186581.5844600899</v>
      </c>
      <c r="AF165" s="570">
        <f t="shared" si="47"/>
        <v>2135811.8895859811</v>
      </c>
      <c r="AG165" s="404">
        <f t="shared" si="52"/>
        <v>798578.58620939683</v>
      </c>
    </row>
    <row r="166" spans="1:33" x14ac:dyDescent="0.2">
      <c r="A166" s="7">
        <v>151</v>
      </c>
      <c r="B166" s="12" t="s">
        <v>392</v>
      </c>
      <c r="C166" s="423">
        <v>221480</v>
      </c>
      <c r="D166" s="368">
        <f t="shared" si="59"/>
        <v>242033.34399999998</v>
      </c>
      <c r="E166" s="115">
        <v>284050</v>
      </c>
      <c r="F166" s="190">
        <f t="shared" si="61"/>
        <v>298820.59999999998</v>
      </c>
      <c r="G166" s="271">
        <v>274914.95199999999</v>
      </c>
      <c r="H166" s="243">
        <f t="shared" si="53"/>
        <v>288935.61455200001</v>
      </c>
      <c r="I166" s="158">
        <f t="shared" si="54"/>
        <v>276596.5195173333</v>
      </c>
      <c r="K166" s="120">
        <v>151</v>
      </c>
      <c r="L166" s="124" t="s">
        <v>392</v>
      </c>
      <c r="M166" s="55">
        <v>255970</v>
      </c>
      <c r="N166" s="40">
        <v>6.38</v>
      </c>
      <c r="O166" s="59">
        <v>107425</v>
      </c>
      <c r="P166" s="162">
        <f t="shared" si="55"/>
        <v>363395</v>
      </c>
      <c r="Q166" s="55">
        <v>230910</v>
      </c>
      <c r="R166" s="40">
        <v>6.38</v>
      </c>
      <c r="S166" s="59">
        <v>110302</v>
      </c>
      <c r="T166" s="162">
        <f t="shared" si="56"/>
        <v>341212</v>
      </c>
      <c r="U166" s="122">
        <v>263130</v>
      </c>
      <c r="V166" s="40">
        <v>6.38</v>
      </c>
      <c r="W166" s="41">
        <v>95914.95199999999</v>
      </c>
      <c r="X166" s="146">
        <f t="shared" si="57"/>
        <v>359044.95199999999</v>
      </c>
      <c r="Y166" s="55">
        <v>266710</v>
      </c>
      <c r="Z166" s="40">
        <v>6.38</v>
      </c>
      <c r="AA166" s="59">
        <v>109343</v>
      </c>
      <c r="AB166" s="59">
        <f t="shared" si="58"/>
        <v>376053</v>
      </c>
      <c r="AC166" s="571">
        <v>1569813.65378095</v>
      </c>
      <c r="AD166" s="563">
        <v>6.38</v>
      </c>
      <c r="AE166" s="570">
        <v>1669849.9414620199</v>
      </c>
      <c r="AF166" s="570">
        <f t="shared" si="47"/>
        <v>3239663.5952429697</v>
      </c>
      <c r="AG166" s="404">
        <f t="shared" si="52"/>
        <v>825994.17779338395</v>
      </c>
    </row>
    <row r="167" spans="1:33" x14ac:dyDescent="0.2">
      <c r="A167" s="7">
        <v>152</v>
      </c>
      <c r="B167" s="12" t="s">
        <v>300</v>
      </c>
      <c r="C167" s="423">
        <v>527240</v>
      </c>
      <c r="D167" s="368">
        <f t="shared" si="59"/>
        <v>576167.87199999997</v>
      </c>
      <c r="E167" s="115">
        <v>676210</v>
      </c>
      <c r="F167" s="190">
        <f t="shared" si="61"/>
        <v>711372.92</v>
      </c>
      <c r="G167" s="271">
        <v>654463.08640000003</v>
      </c>
      <c r="H167" s="243">
        <f t="shared" si="53"/>
        <v>687840.70380640007</v>
      </c>
      <c r="I167" s="158">
        <f t="shared" si="54"/>
        <v>658460.49860213336</v>
      </c>
      <c r="K167" s="120">
        <v>152</v>
      </c>
      <c r="L167" s="124" t="s">
        <v>300</v>
      </c>
      <c r="M167" s="55">
        <v>599250</v>
      </c>
      <c r="N167" s="40">
        <v>4.38</v>
      </c>
      <c r="O167" s="59">
        <v>252409</v>
      </c>
      <c r="P167" s="162">
        <f t="shared" si="55"/>
        <v>851659</v>
      </c>
      <c r="Q167" s="55">
        <v>561000</v>
      </c>
      <c r="R167" s="40">
        <v>4.38</v>
      </c>
      <c r="S167" s="59">
        <v>256999</v>
      </c>
      <c r="T167" s="162">
        <f t="shared" si="56"/>
        <v>817999</v>
      </c>
      <c r="U167" s="122">
        <v>599250</v>
      </c>
      <c r="V167" s="40">
        <v>4.38</v>
      </c>
      <c r="W167" s="41">
        <v>229463.08640000003</v>
      </c>
      <c r="X167" s="146">
        <f t="shared" si="57"/>
        <v>828713.08640000003</v>
      </c>
      <c r="Y167" s="55">
        <v>616250</v>
      </c>
      <c r="Z167" s="40">
        <v>4.38</v>
      </c>
      <c r="AA167" s="59">
        <v>250115</v>
      </c>
      <c r="AB167" s="59">
        <f t="shared" si="58"/>
        <v>866365</v>
      </c>
      <c r="AC167" s="571">
        <v>1305360.3402980999</v>
      </c>
      <c r="AD167" s="563">
        <v>4.38</v>
      </c>
      <c r="AE167" s="570">
        <v>44238.164489208903</v>
      </c>
      <c r="AF167" s="570">
        <f t="shared" si="47"/>
        <v>1349598.5047873089</v>
      </c>
      <c r="AG167" s="404">
        <f t="shared" si="52"/>
        <v>895465.84829824034</v>
      </c>
    </row>
    <row r="168" spans="1:33" x14ac:dyDescent="0.2">
      <c r="A168" s="7">
        <v>153</v>
      </c>
      <c r="B168" s="13" t="s">
        <v>313</v>
      </c>
      <c r="C168" s="423">
        <v>120540</v>
      </c>
      <c r="D168" s="368">
        <f t="shared" si="59"/>
        <v>131726.11199999999</v>
      </c>
      <c r="E168" s="115">
        <v>154565</v>
      </c>
      <c r="F168" s="190">
        <f t="shared" si="61"/>
        <v>162602.38</v>
      </c>
      <c r="G168" s="271">
        <v>149594.18960000001</v>
      </c>
      <c r="H168" s="243">
        <f t="shared" si="53"/>
        <v>157223.4932696</v>
      </c>
      <c r="I168" s="158">
        <f t="shared" si="54"/>
        <v>150517.32842319997</v>
      </c>
      <c r="K168" s="120">
        <v>153</v>
      </c>
      <c r="L168" s="131" t="s">
        <v>313</v>
      </c>
      <c r="M168" s="55">
        <v>132890</v>
      </c>
      <c r="N168" s="40">
        <v>8.5</v>
      </c>
      <c r="O168" s="59">
        <v>58905</v>
      </c>
      <c r="P168" s="162">
        <f t="shared" si="55"/>
        <v>191795</v>
      </c>
      <c r="Q168" s="55">
        <v>130950</v>
      </c>
      <c r="R168" s="40">
        <v>8.5</v>
      </c>
      <c r="S168" s="59">
        <v>59957</v>
      </c>
      <c r="T168" s="162">
        <f t="shared" si="56"/>
        <v>190907</v>
      </c>
      <c r="U168" s="122">
        <v>144530</v>
      </c>
      <c r="V168" s="40">
        <v>8.5</v>
      </c>
      <c r="W168" s="41">
        <v>52594.189600000012</v>
      </c>
      <c r="X168" s="146">
        <f t="shared" si="57"/>
        <v>197124.18960000001</v>
      </c>
      <c r="Y168" s="55">
        <v>140650</v>
      </c>
      <c r="Z168" s="40">
        <v>8.5</v>
      </c>
      <c r="AA168" s="59">
        <v>59957</v>
      </c>
      <c r="AB168" s="59">
        <f t="shared" si="58"/>
        <v>200607</v>
      </c>
      <c r="AC168" s="571">
        <v>313903.99773265701</v>
      </c>
      <c r="AD168" s="563">
        <v>8.5</v>
      </c>
      <c r="AE168" s="570">
        <v>569487.03413793596</v>
      </c>
      <c r="AF168" s="570">
        <f t="shared" si="47"/>
        <v>883391.03187059297</v>
      </c>
      <c r="AG168" s="404">
        <f t="shared" si="52"/>
        <v>302390.25831563218</v>
      </c>
    </row>
    <row r="169" spans="1:33" x14ac:dyDescent="0.2">
      <c r="A169" s="7">
        <v>154</v>
      </c>
      <c r="B169" s="13" t="s">
        <v>316</v>
      </c>
      <c r="C169" s="422" t="s">
        <v>593</v>
      </c>
      <c r="D169" s="424" t="s">
        <v>593</v>
      </c>
      <c r="E169" s="422" t="s">
        <v>593</v>
      </c>
      <c r="F169" s="424" t="s">
        <v>593</v>
      </c>
      <c r="G169" s="271">
        <v>215281.84</v>
      </c>
      <c r="H169" s="243">
        <f t="shared" si="53"/>
        <v>226261.21383999998</v>
      </c>
      <c r="I169" s="158">
        <f t="shared" si="54"/>
        <v>226261.21383999998</v>
      </c>
      <c r="K169" s="120">
        <v>154</v>
      </c>
      <c r="L169" s="131" t="s">
        <v>316</v>
      </c>
      <c r="M169" s="55">
        <v>189000</v>
      </c>
      <c r="N169" s="40">
        <v>5.3</v>
      </c>
      <c r="O169" s="59">
        <v>83563</v>
      </c>
      <c r="P169" s="162">
        <f t="shared" si="55"/>
        <v>272563</v>
      </c>
      <c r="Q169" s="55">
        <v>183400</v>
      </c>
      <c r="R169" s="40">
        <v>5.3</v>
      </c>
      <c r="S169" s="59">
        <v>84316</v>
      </c>
      <c r="T169" s="162">
        <f t="shared" si="56"/>
        <v>267716</v>
      </c>
      <c r="U169" s="122">
        <v>193200</v>
      </c>
      <c r="V169" s="40">
        <v>5.3</v>
      </c>
      <c r="W169" s="41">
        <v>75281.84</v>
      </c>
      <c r="X169" s="146">
        <f t="shared" si="57"/>
        <v>268481.83999999997</v>
      </c>
      <c r="Y169" s="55">
        <v>211400</v>
      </c>
      <c r="Z169" s="40">
        <v>5.3</v>
      </c>
      <c r="AA169" s="59">
        <v>85821</v>
      </c>
      <c r="AB169" s="59">
        <f t="shared" si="58"/>
        <v>297221</v>
      </c>
      <c r="AC169" s="571">
        <v>95351.744730749298</v>
      </c>
      <c r="AD169" s="563">
        <v>5.3</v>
      </c>
      <c r="AE169" s="570">
        <v>22239.911571921999</v>
      </c>
      <c r="AF169" s="570">
        <f t="shared" si="47"/>
        <v>117591.6563026713</v>
      </c>
      <c r="AG169" s="404">
        <f t="shared" si="52"/>
        <v>241639.11835711185</v>
      </c>
    </row>
    <row r="170" spans="1:33" x14ac:dyDescent="0.2">
      <c r="A170" s="7">
        <v>155</v>
      </c>
      <c r="B170" s="12" t="s">
        <v>391</v>
      </c>
      <c r="C170" s="422" t="s">
        <v>593</v>
      </c>
      <c r="D170" s="424" t="s">
        <v>593</v>
      </c>
      <c r="E170" s="115">
        <v>228000</v>
      </c>
      <c r="F170" s="190">
        <f t="shared" ref="F170" si="69">+E170*5.2%+E170</f>
        <v>239856</v>
      </c>
      <c r="G170" s="271">
        <v>216202.76</v>
      </c>
      <c r="H170" s="243">
        <f t="shared" si="53"/>
        <v>227229.10076</v>
      </c>
      <c r="I170" s="158">
        <f t="shared" si="54"/>
        <v>233542.55038</v>
      </c>
      <c r="K170" s="120">
        <v>155</v>
      </c>
      <c r="L170" s="124" t="s">
        <v>391</v>
      </c>
      <c r="M170" s="55">
        <v>191760</v>
      </c>
      <c r="N170" s="40">
        <v>8.5</v>
      </c>
      <c r="O170" s="59">
        <v>82723</v>
      </c>
      <c r="P170" s="162">
        <f t="shared" si="55"/>
        <v>274483</v>
      </c>
      <c r="Q170" s="55">
        <v>194580</v>
      </c>
      <c r="R170" s="40">
        <v>8.5</v>
      </c>
      <c r="S170" s="59">
        <v>84979</v>
      </c>
      <c r="T170" s="162">
        <f t="shared" si="56"/>
        <v>279559</v>
      </c>
      <c r="U170" s="123">
        <v>207270</v>
      </c>
      <c r="V170" s="40">
        <v>8.5</v>
      </c>
      <c r="W170" s="41">
        <v>75202.760000000009</v>
      </c>
      <c r="X170" s="146">
        <f t="shared" si="57"/>
        <v>282472.76</v>
      </c>
      <c r="Y170" s="55">
        <v>214320</v>
      </c>
      <c r="Z170" s="40">
        <v>8.5</v>
      </c>
      <c r="AA170" s="59">
        <v>82723</v>
      </c>
      <c r="AB170" s="59">
        <f t="shared" si="58"/>
        <v>297043</v>
      </c>
      <c r="AC170" s="571">
        <v>690728.86978157202</v>
      </c>
      <c r="AD170" s="563">
        <v>8.5</v>
      </c>
      <c r="AE170" s="570">
        <v>184592.529786489</v>
      </c>
      <c r="AF170" s="570">
        <f t="shared" si="47"/>
        <v>875321.399568061</v>
      </c>
      <c r="AG170" s="404">
        <f t="shared" si="52"/>
        <v>373736.95165801019</v>
      </c>
    </row>
    <row r="171" spans="1:33" x14ac:dyDescent="0.2">
      <c r="A171" s="7">
        <v>156</v>
      </c>
      <c r="B171" s="12" t="s">
        <v>525</v>
      </c>
      <c r="C171" s="422" t="s">
        <v>593</v>
      </c>
      <c r="D171" s="424" t="s">
        <v>593</v>
      </c>
      <c r="E171" s="422" t="s">
        <v>593</v>
      </c>
      <c r="F171" s="424" t="s">
        <v>593</v>
      </c>
      <c r="G171" s="271">
        <v>629517.36</v>
      </c>
      <c r="H171" s="243">
        <f t="shared" si="53"/>
        <v>661622.74535999994</v>
      </c>
      <c r="I171" s="158">
        <f t="shared" si="54"/>
        <v>661622.74535999994</v>
      </c>
      <c r="K171" s="120">
        <v>156</v>
      </c>
      <c r="L171" s="124" t="s">
        <v>525</v>
      </c>
      <c r="M171" s="55">
        <v>584870</v>
      </c>
      <c r="N171" s="40">
        <v>8.5</v>
      </c>
      <c r="O171" s="59">
        <v>244774</v>
      </c>
      <c r="P171" s="162">
        <f t="shared" si="55"/>
        <v>829644</v>
      </c>
      <c r="Q171" s="55">
        <v>539880</v>
      </c>
      <c r="R171" s="40">
        <v>8.5</v>
      </c>
      <c r="S171" s="59">
        <v>255800</v>
      </c>
      <c r="T171" s="162">
        <f t="shared" si="56"/>
        <v>795680</v>
      </c>
      <c r="U171" s="123">
        <v>601230</v>
      </c>
      <c r="V171" s="40">
        <v>8.5</v>
      </c>
      <c r="W171" s="41">
        <v>220517.36</v>
      </c>
      <c r="X171" s="146">
        <f t="shared" si="57"/>
        <v>821747.36</v>
      </c>
      <c r="Y171" s="55">
        <v>593050</v>
      </c>
      <c r="Z171" s="40">
        <v>8.5</v>
      </c>
      <c r="AA171" s="59">
        <v>249185</v>
      </c>
      <c r="AB171" s="59">
        <f t="shared" si="58"/>
        <v>842235</v>
      </c>
      <c r="AC171" s="571">
        <v>504000</v>
      </c>
      <c r="AD171" s="563">
        <v>8.5</v>
      </c>
      <c r="AE171" s="570">
        <v>52500</v>
      </c>
      <c r="AF171" s="570">
        <f t="shared" si="47"/>
        <v>556500</v>
      </c>
      <c r="AG171" s="404">
        <f t="shared" si="52"/>
        <v>751238.18422666658</v>
      </c>
    </row>
    <row r="172" spans="1:33" x14ac:dyDescent="0.2">
      <c r="A172" s="7">
        <v>157</v>
      </c>
      <c r="B172" s="12" t="s">
        <v>526</v>
      </c>
      <c r="C172" s="422" t="s">
        <v>593</v>
      </c>
      <c r="D172" s="424" t="s">
        <v>593</v>
      </c>
      <c r="E172" s="422" t="s">
        <v>593</v>
      </c>
      <c r="F172" s="424" t="s">
        <v>593</v>
      </c>
      <c r="G172" s="271">
        <v>2031867.84</v>
      </c>
      <c r="H172" s="243">
        <f t="shared" si="53"/>
        <v>2135493.0998400003</v>
      </c>
      <c r="I172" s="158">
        <f t="shared" si="54"/>
        <v>2135493.0998400003</v>
      </c>
      <c r="K172" s="120">
        <v>157</v>
      </c>
      <c r="L172" s="124" t="s">
        <v>526</v>
      </c>
      <c r="M172" s="55">
        <v>1822980</v>
      </c>
      <c r="N172" s="40">
        <v>1.9</v>
      </c>
      <c r="O172" s="59">
        <v>796172</v>
      </c>
      <c r="P172" s="162">
        <f t="shared" si="55"/>
        <v>2619152</v>
      </c>
      <c r="Q172" s="55">
        <v>1770140</v>
      </c>
      <c r="R172" s="40">
        <v>1.9</v>
      </c>
      <c r="S172" s="59">
        <v>796172</v>
      </c>
      <c r="T172" s="162">
        <f t="shared" si="56"/>
        <v>2566312</v>
      </c>
      <c r="U172" s="123">
        <v>1875820</v>
      </c>
      <c r="V172" s="40">
        <v>1.9</v>
      </c>
      <c r="W172" s="41">
        <v>710867.84000000008</v>
      </c>
      <c r="X172" s="146">
        <f t="shared" si="57"/>
        <v>2586687.84</v>
      </c>
      <c r="Y172" s="55">
        <v>1941870</v>
      </c>
      <c r="Z172" s="40">
        <v>1.9</v>
      </c>
      <c r="AA172" s="59">
        <v>767737</v>
      </c>
      <c r="AB172" s="59">
        <f t="shared" si="58"/>
        <v>2709607</v>
      </c>
      <c r="AC172" s="571">
        <v>666492.76908748201</v>
      </c>
      <c r="AD172" s="563">
        <v>1.9</v>
      </c>
      <c r="AE172" s="570">
        <v>40128.058149215103</v>
      </c>
      <c r="AF172" s="570">
        <f t="shared" si="47"/>
        <v>706620.82723669708</v>
      </c>
      <c r="AG172" s="404">
        <f t="shared" si="52"/>
        <v>2220645.4611794497</v>
      </c>
    </row>
    <row r="173" spans="1:33" x14ac:dyDescent="0.2">
      <c r="A173" s="7">
        <v>158</v>
      </c>
      <c r="B173" s="12" t="s">
        <v>465</v>
      </c>
      <c r="C173" s="422" t="s">
        <v>593</v>
      </c>
      <c r="D173" s="424" t="s">
        <v>593</v>
      </c>
      <c r="E173" s="115">
        <v>617500</v>
      </c>
      <c r="F173" s="190">
        <f t="shared" ref="F173" si="70">+E173*5.2%+E173</f>
        <v>649610</v>
      </c>
      <c r="G173" s="271">
        <v>597641.19999999995</v>
      </c>
      <c r="H173" s="243">
        <f t="shared" si="53"/>
        <v>628120.90119999996</v>
      </c>
      <c r="I173" s="158">
        <f t="shared" si="54"/>
        <v>638865.45059999998</v>
      </c>
      <c r="K173" s="120">
        <v>158</v>
      </c>
      <c r="L173" s="124" t="s">
        <v>465</v>
      </c>
      <c r="M173" s="439" t="s">
        <v>593</v>
      </c>
      <c r="N173" s="40">
        <v>0.15</v>
      </c>
      <c r="O173" s="59">
        <v>669358</v>
      </c>
      <c r="P173" s="162">
        <f>+O173</f>
        <v>669358</v>
      </c>
      <c r="Q173" s="439" t="s">
        <v>593</v>
      </c>
      <c r="R173" s="40">
        <v>0.15</v>
      </c>
      <c r="S173" s="59">
        <v>675335</v>
      </c>
      <c r="T173" s="162">
        <f>+S173</f>
        <v>675335</v>
      </c>
      <c r="U173" s="439" t="s">
        <v>593</v>
      </c>
      <c r="V173" s="40">
        <v>0.15</v>
      </c>
      <c r="W173" s="41">
        <v>597641.19999999995</v>
      </c>
      <c r="X173" s="146">
        <f>+W173</f>
        <v>597641.19999999995</v>
      </c>
      <c r="Y173" s="439" t="s">
        <v>593</v>
      </c>
      <c r="Z173" s="40">
        <v>0.15</v>
      </c>
      <c r="AA173" s="59">
        <v>681311</v>
      </c>
      <c r="AB173" s="59">
        <f>+AA173</f>
        <v>681311</v>
      </c>
      <c r="AC173" s="571">
        <v>771895.07639178005</v>
      </c>
      <c r="AD173" s="563">
        <v>0.15</v>
      </c>
      <c r="AE173" s="570">
        <v>182904.82665701199</v>
      </c>
      <c r="AF173" s="570">
        <f t="shared" si="47"/>
        <v>954799.90304879204</v>
      </c>
      <c r="AG173" s="404">
        <f t="shared" si="52"/>
        <v>702885.09227479866</v>
      </c>
    </row>
    <row r="174" spans="1:33" x14ac:dyDescent="0.2">
      <c r="A174" s="7">
        <v>159</v>
      </c>
      <c r="B174" s="12" t="s">
        <v>527</v>
      </c>
      <c r="C174" s="422" t="s">
        <v>593</v>
      </c>
      <c r="D174" s="424" t="s">
        <v>593</v>
      </c>
      <c r="E174" s="422" t="s">
        <v>593</v>
      </c>
      <c r="F174" s="424" t="s">
        <v>593</v>
      </c>
      <c r="G174" s="271">
        <v>282808</v>
      </c>
      <c r="H174" s="243">
        <f t="shared" si="53"/>
        <v>297231.20799999998</v>
      </c>
      <c r="I174" s="158">
        <f t="shared" si="54"/>
        <v>297231.20799999998</v>
      </c>
      <c r="K174" s="120">
        <v>159</v>
      </c>
      <c r="L174" s="124" t="s">
        <v>527</v>
      </c>
      <c r="M174" s="55">
        <v>264960</v>
      </c>
      <c r="N174" s="40">
        <v>8.5</v>
      </c>
      <c r="O174" s="59">
        <v>108689</v>
      </c>
      <c r="P174" s="162">
        <f t="shared" si="55"/>
        <v>373649</v>
      </c>
      <c r="Q174" s="55">
        <v>237360</v>
      </c>
      <c r="R174" s="40">
        <v>8.5</v>
      </c>
      <c r="S174" s="59">
        <v>113629</v>
      </c>
      <c r="T174" s="162">
        <f t="shared" si="56"/>
        <v>350989</v>
      </c>
      <c r="U174" s="123">
        <v>268640</v>
      </c>
      <c r="V174" s="40">
        <v>8.5</v>
      </c>
      <c r="W174" s="41">
        <v>98808</v>
      </c>
      <c r="X174" s="146">
        <f t="shared" si="57"/>
        <v>367448</v>
      </c>
      <c r="Y174" s="55">
        <v>266800</v>
      </c>
      <c r="Z174" s="40">
        <v>8.5</v>
      </c>
      <c r="AA174" s="59">
        <v>112641</v>
      </c>
      <c r="AB174" s="59">
        <f t="shared" si="58"/>
        <v>379441</v>
      </c>
      <c r="AC174" s="571">
        <v>577500</v>
      </c>
      <c r="AD174" s="563">
        <v>8.5</v>
      </c>
      <c r="AE174" s="570">
        <v>126000</v>
      </c>
      <c r="AF174" s="570">
        <f t="shared" si="47"/>
        <v>703500</v>
      </c>
      <c r="AG174" s="404">
        <f t="shared" si="52"/>
        <v>412043.0346666667</v>
      </c>
    </row>
    <row r="175" spans="1:33" x14ac:dyDescent="0.2">
      <c r="A175" s="7">
        <v>160</v>
      </c>
      <c r="B175" s="12" t="s">
        <v>528</v>
      </c>
      <c r="C175" s="422" t="s">
        <v>593</v>
      </c>
      <c r="D175" s="424" t="s">
        <v>593</v>
      </c>
      <c r="E175" s="422" t="s">
        <v>593</v>
      </c>
      <c r="F175" s="424" t="s">
        <v>593</v>
      </c>
      <c r="G175" s="271">
        <v>178756</v>
      </c>
      <c r="H175" s="243">
        <f t="shared" si="53"/>
        <v>187872.55600000001</v>
      </c>
      <c r="I175" s="158">
        <f t="shared" si="54"/>
        <v>187872.55600000001</v>
      </c>
      <c r="K175" s="120">
        <v>160</v>
      </c>
      <c r="L175" s="124" t="s">
        <v>528</v>
      </c>
      <c r="M175" s="55">
        <v>161240</v>
      </c>
      <c r="N175" s="40">
        <v>0.41675675675675677</v>
      </c>
      <c r="O175" s="59">
        <v>70287</v>
      </c>
      <c r="P175" s="162">
        <f t="shared" si="55"/>
        <v>231527</v>
      </c>
      <c r="Q175" s="55">
        <v>158920</v>
      </c>
      <c r="R175" s="40">
        <v>0.41675675675675677</v>
      </c>
      <c r="S175" s="59">
        <v>70914</v>
      </c>
      <c r="T175" s="162">
        <f t="shared" si="56"/>
        <v>229834</v>
      </c>
      <c r="U175" s="123">
        <v>169360</v>
      </c>
      <c r="V175" s="40">
        <v>0.41675675675675677</v>
      </c>
      <c r="W175" s="41">
        <v>62756</v>
      </c>
      <c r="X175" s="146">
        <f t="shared" si="57"/>
        <v>232116</v>
      </c>
      <c r="Y175" s="55">
        <v>169360</v>
      </c>
      <c r="Z175" s="40">
        <v>0.41675675675675677</v>
      </c>
      <c r="AA175" s="59">
        <v>70287</v>
      </c>
      <c r="AB175" s="59">
        <f t="shared" si="58"/>
        <v>239647</v>
      </c>
      <c r="AC175" s="571">
        <v>262500</v>
      </c>
      <c r="AD175" s="563">
        <v>0.416756756756757</v>
      </c>
      <c r="AE175" s="570">
        <v>136500</v>
      </c>
      <c r="AF175" s="570">
        <f t="shared" si="47"/>
        <v>399000</v>
      </c>
      <c r="AG175" s="404">
        <f t="shared" si="52"/>
        <v>253332.75933333332</v>
      </c>
    </row>
    <row r="176" spans="1:33" x14ac:dyDescent="0.2">
      <c r="A176" s="7">
        <v>161</v>
      </c>
      <c r="B176" s="13" t="s">
        <v>314</v>
      </c>
      <c r="C176" s="422" t="s">
        <v>593</v>
      </c>
      <c r="D176" s="424" t="s">
        <v>593</v>
      </c>
      <c r="E176" s="422" t="s">
        <v>593</v>
      </c>
      <c r="F176" s="424" t="s">
        <v>593</v>
      </c>
      <c r="G176" s="271">
        <v>429732</v>
      </c>
      <c r="H176" s="243">
        <f t="shared" si="53"/>
        <v>451648.33199999999</v>
      </c>
      <c r="I176" s="158">
        <f t="shared" si="54"/>
        <v>451648.33199999999</v>
      </c>
      <c r="K176" s="120">
        <v>161</v>
      </c>
      <c r="L176" s="131" t="s">
        <v>314</v>
      </c>
      <c r="M176" s="55">
        <v>2919000</v>
      </c>
      <c r="N176" s="40">
        <v>0.28000000000000003</v>
      </c>
      <c r="O176" s="59">
        <v>168820</v>
      </c>
      <c r="P176" s="162">
        <f t="shared" si="55"/>
        <v>3087820</v>
      </c>
      <c r="Q176" s="55">
        <v>2793000</v>
      </c>
      <c r="R176" s="40">
        <v>0.28000000000000003</v>
      </c>
      <c r="S176" s="59">
        <v>168820</v>
      </c>
      <c r="T176" s="162">
        <f t="shared" si="56"/>
        <v>2961820</v>
      </c>
      <c r="U176" s="122">
        <v>3066000</v>
      </c>
      <c r="V176" s="40">
        <v>0.28000000000000003</v>
      </c>
      <c r="W176" s="41">
        <v>150732</v>
      </c>
      <c r="X176" s="146">
        <f t="shared" si="57"/>
        <v>3216732</v>
      </c>
      <c r="Y176" s="55">
        <v>3171000</v>
      </c>
      <c r="Z176" s="40">
        <v>0.28000000000000003</v>
      </c>
      <c r="AA176" s="59">
        <v>168820</v>
      </c>
      <c r="AB176" s="59">
        <f t="shared" si="58"/>
        <v>3339820</v>
      </c>
      <c r="AC176" s="571">
        <v>3895087.6115502198</v>
      </c>
      <c r="AD176" s="563">
        <v>0.28000000000000003</v>
      </c>
      <c r="AE176" s="570">
        <v>131567.403767918</v>
      </c>
      <c r="AF176" s="570">
        <f t="shared" si="47"/>
        <v>4026655.0153181376</v>
      </c>
      <c r="AG176" s="404">
        <f t="shared" si="52"/>
        <v>2847415.89121969</v>
      </c>
    </row>
    <row r="177" spans="1:33" x14ac:dyDescent="0.2">
      <c r="A177" s="7">
        <v>162</v>
      </c>
      <c r="B177" s="30" t="s">
        <v>405</v>
      </c>
      <c r="C177" s="422" t="s">
        <v>593</v>
      </c>
      <c r="D177" s="424" t="s">
        <v>593</v>
      </c>
      <c r="E177" s="422" t="s">
        <v>593</v>
      </c>
      <c r="F177" s="424" t="s">
        <v>593</v>
      </c>
      <c r="G177" s="271">
        <v>223432.54319999999</v>
      </c>
      <c r="H177" s="243">
        <f t="shared" si="53"/>
        <v>234827.60290319999</v>
      </c>
      <c r="I177" s="158">
        <f t="shared" si="54"/>
        <v>234827.60290319999</v>
      </c>
      <c r="K177" s="120">
        <v>162</v>
      </c>
      <c r="L177" s="134" t="s">
        <v>405</v>
      </c>
      <c r="M177" s="56">
        <v>205900</v>
      </c>
      <c r="N177" s="40">
        <v>0.28000000000000003</v>
      </c>
      <c r="O177" s="60">
        <v>87844</v>
      </c>
      <c r="P177" s="162">
        <f t="shared" si="55"/>
        <v>293744</v>
      </c>
      <c r="Q177" s="352">
        <v>185600</v>
      </c>
      <c r="R177" s="40">
        <v>0.28000000000000003</v>
      </c>
      <c r="S177" s="60">
        <v>90982</v>
      </c>
      <c r="T177" s="162">
        <f t="shared" si="56"/>
        <v>276582</v>
      </c>
      <c r="U177" s="126">
        <v>210250</v>
      </c>
      <c r="V177" s="40">
        <v>0.28000000000000003</v>
      </c>
      <c r="W177" s="43">
        <v>78432.543199999986</v>
      </c>
      <c r="X177" s="146">
        <f t="shared" si="57"/>
        <v>288682.54319999996</v>
      </c>
      <c r="Y177" s="352">
        <v>214600</v>
      </c>
      <c r="Z177" s="40">
        <v>0.28000000000000003</v>
      </c>
      <c r="AA177" s="60">
        <v>84707</v>
      </c>
      <c r="AB177" s="59">
        <f t="shared" si="58"/>
        <v>299307</v>
      </c>
      <c r="AC177" s="584">
        <v>488866.88171479403</v>
      </c>
      <c r="AD177" s="563">
        <v>0.28000000000000003</v>
      </c>
      <c r="AE177" s="572">
        <v>1059211.5770487201</v>
      </c>
      <c r="AF177" s="584">
        <f t="shared" si="47"/>
        <v>1548078.4587635142</v>
      </c>
      <c r="AG177" s="404">
        <f t="shared" si="52"/>
        <v>490203.60081111902</v>
      </c>
    </row>
    <row r="178" spans="1:33" x14ac:dyDescent="0.2">
      <c r="A178" s="7">
        <v>163</v>
      </c>
      <c r="B178" s="30" t="s">
        <v>406</v>
      </c>
      <c r="C178" s="422" t="s">
        <v>593</v>
      </c>
      <c r="D178" s="424" t="s">
        <v>593</v>
      </c>
      <c r="E178" s="422" t="s">
        <v>593</v>
      </c>
      <c r="F178" s="424" t="s">
        <v>593</v>
      </c>
      <c r="G178" s="271">
        <v>1383597.2</v>
      </c>
      <c r="H178" s="243">
        <f t="shared" si="53"/>
        <v>1454160.6572</v>
      </c>
      <c r="I178" s="158">
        <f t="shared" si="54"/>
        <v>1454160.6572</v>
      </c>
      <c r="K178" s="120">
        <v>163</v>
      </c>
      <c r="L178" s="134" t="s">
        <v>406</v>
      </c>
      <c r="M178" s="56">
        <v>1249610</v>
      </c>
      <c r="N178" s="40">
        <v>0.28000000000000003</v>
      </c>
      <c r="O178" s="60">
        <v>537903</v>
      </c>
      <c r="P178" s="162">
        <f t="shared" si="55"/>
        <v>1787513</v>
      </c>
      <c r="Q178" s="352">
        <v>1150720</v>
      </c>
      <c r="R178" s="40">
        <v>0.28000000000000003</v>
      </c>
      <c r="S178" s="60">
        <v>552441</v>
      </c>
      <c r="T178" s="162">
        <f t="shared" si="56"/>
        <v>1703161</v>
      </c>
      <c r="U178" s="126">
        <v>1249610</v>
      </c>
      <c r="V178" s="40">
        <v>0.28000000000000003</v>
      </c>
      <c r="W178" s="43">
        <v>484597.19999999995</v>
      </c>
      <c r="X178" s="146">
        <f t="shared" si="57"/>
        <v>1734207.2</v>
      </c>
      <c r="Y178" s="352">
        <v>1321530</v>
      </c>
      <c r="Z178" s="40">
        <v>0.28000000000000003</v>
      </c>
      <c r="AA178" s="60">
        <v>542749</v>
      </c>
      <c r="AB178" s="59">
        <f t="shared" si="58"/>
        <v>1864279</v>
      </c>
      <c r="AC178" s="584">
        <v>1864448.6033953701</v>
      </c>
      <c r="AD178" s="563">
        <v>0.28000000000000003</v>
      </c>
      <c r="AE178" s="572">
        <v>1945224.0647086699</v>
      </c>
      <c r="AF178" s="584">
        <f t="shared" si="47"/>
        <v>3809672.66810404</v>
      </c>
      <c r="AG178" s="404">
        <f t="shared" si="52"/>
        <v>2058832.2542173399</v>
      </c>
    </row>
    <row r="179" spans="1:33" x14ac:dyDescent="0.2">
      <c r="A179" s="7">
        <v>164</v>
      </c>
      <c r="B179" s="30" t="s">
        <v>463</v>
      </c>
      <c r="C179" s="422" t="s">
        <v>593</v>
      </c>
      <c r="D179" s="424" t="s">
        <v>593</v>
      </c>
      <c r="E179" s="422" t="s">
        <v>593</v>
      </c>
      <c r="F179" s="424" t="s">
        <v>593</v>
      </c>
      <c r="G179" s="271">
        <v>1750028.6</v>
      </c>
      <c r="H179" s="243">
        <f t="shared" si="53"/>
        <v>1839280.0586000001</v>
      </c>
      <c r="I179" s="158">
        <f t="shared" si="54"/>
        <v>1839280.0586000001</v>
      </c>
      <c r="K179" s="120">
        <v>164</v>
      </c>
      <c r="L179" s="134" t="s">
        <v>463</v>
      </c>
      <c r="M179" s="56">
        <v>1559060</v>
      </c>
      <c r="N179" s="40">
        <v>0.12</v>
      </c>
      <c r="O179" s="60">
        <v>679352</v>
      </c>
      <c r="P179" s="162">
        <f t="shared" si="55"/>
        <v>2238412</v>
      </c>
      <c r="Q179" s="352">
        <v>1570440</v>
      </c>
      <c r="R179" s="40">
        <v>0.12</v>
      </c>
      <c r="S179" s="60">
        <v>709953</v>
      </c>
      <c r="T179" s="162">
        <f t="shared" si="56"/>
        <v>2280393</v>
      </c>
      <c r="U179" s="126">
        <v>1604580</v>
      </c>
      <c r="V179" s="40">
        <v>0.12</v>
      </c>
      <c r="W179" s="43">
        <v>612028.60000000009</v>
      </c>
      <c r="X179" s="146">
        <f t="shared" si="57"/>
        <v>2216608.6</v>
      </c>
      <c r="Y179" s="352">
        <v>1650100</v>
      </c>
      <c r="Z179" s="40">
        <v>0.12</v>
      </c>
      <c r="AA179" s="60">
        <v>673231</v>
      </c>
      <c r="AB179" s="59">
        <f t="shared" si="58"/>
        <v>2323331</v>
      </c>
      <c r="AC179" s="584">
        <v>2435728.11975607</v>
      </c>
      <c r="AD179" s="563">
        <v>0.12</v>
      </c>
      <c r="AE179" s="572">
        <v>2513101.8712219601</v>
      </c>
      <c r="AF179" s="584">
        <f t="shared" si="47"/>
        <v>4948829.9909780305</v>
      </c>
      <c r="AG179" s="404">
        <f t="shared" si="52"/>
        <v>2641142.4415963385</v>
      </c>
    </row>
    <row r="180" spans="1:33" x14ac:dyDescent="0.2">
      <c r="A180" s="7">
        <v>165</v>
      </c>
      <c r="B180" s="30" t="s">
        <v>407</v>
      </c>
      <c r="C180" s="422" t="s">
        <v>593</v>
      </c>
      <c r="D180" s="424" t="s">
        <v>593</v>
      </c>
      <c r="E180" s="422" t="s">
        <v>593</v>
      </c>
      <c r="F180" s="424" t="s">
        <v>593</v>
      </c>
      <c r="G180" s="271">
        <v>446568</v>
      </c>
      <c r="H180" s="243">
        <f t="shared" si="53"/>
        <v>469342.96799999999</v>
      </c>
      <c r="I180" s="158">
        <f t="shared" si="54"/>
        <v>469342.96799999999</v>
      </c>
      <c r="K180" s="120">
        <v>165</v>
      </c>
      <c r="L180" s="134" t="s">
        <v>407</v>
      </c>
      <c r="M180" s="56">
        <v>394400</v>
      </c>
      <c r="N180" s="40">
        <v>6.38</v>
      </c>
      <c r="O180" s="60">
        <v>175356</v>
      </c>
      <c r="P180" s="162">
        <f t="shared" si="55"/>
        <v>569756</v>
      </c>
      <c r="Q180" s="352">
        <v>377000</v>
      </c>
      <c r="R180" s="40">
        <v>6.38</v>
      </c>
      <c r="S180" s="60">
        <v>176922</v>
      </c>
      <c r="T180" s="162">
        <f t="shared" si="56"/>
        <v>553922</v>
      </c>
      <c r="U180" s="126">
        <v>417600</v>
      </c>
      <c r="V180" s="40">
        <v>6.38</v>
      </c>
      <c r="W180" s="43">
        <v>156568</v>
      </c>
      <c r="X180" s="146">
        <f t="shared" si="57"/>
        <v>574168</v>
      </c>
      <c r="Y180" s="352">
        <v>440800</v>
      </c>
      <c r="Z180" s="40">
        <v>6.38</v>
      </c>
      <c r="AA180" s="60">
        <v>176922</v>
      </c>
      <c r="AB180" s="59">
        <f t="shared" si="58"/>
        <v>617722</v>
      </c>
      <c r="AC180" s="584">
        <v>3859475.3819589</v>
      </c>
      <c r="AD180" s="563">
        <v>6.38</v>
      </c>
      <c r="AE180" s="572">
        <v>130364.501790612</v>
      </c>
      <c r="AF180" s="584">
        <f t="shared" si="47"/>
        <v>3989839.883749512</v>
      </c>
      <c r="AG180" s="404">
        <f t="shared" si="52"/>
        <v>1129125.1419582518</v>
      </c>
    </row>
    <row r="181" spans="1:33" x14ac:dyDescent="0.2">
      <c r="A181" s="7">
        <v>166</v>
      </c>
      <c r="B181" s="30" t="s">
        <v>409</v>
      </c>
      <c r="C181" s="422" t="s">
        <v>593</v>
      </c>
      <c r="D181" s="424" t="s">
        <v>593</v>
      </c>
      <c r="E181" s="422" t="s">
        <v>593</v>
      </c>
      <c r="F181" s="424" t="s">
        <v>593</v>
      </c>
      <c r="G181" s="271">
        <v>96808.84</v>
      </c>
      <c r="H181" s="243">
        <f t="shared" si="53"/>
        <v>101746.09083999999</v>
      </c>
      <c r="I181" s="158">
        <f t="shared" si="54"/>
        <v>101746.09083999999</v>
      </c>
      <c r="K181" s="120">
        <v>166</v>
      </c>
      <c r="L181" s="134" t="s">
        <v>409</v>
      </c>
      <c r="M181" s="56">
        <v>86940</v>
      </c>
      <c r="N181" s="40">
        <v>0.91</v>
      </c>
      <c r="O181" s="60">
        <v>37528</v>
      </c>
      <c r="P181" s="162">
        <f t="shared" si="55"/>
        <v>124468</v>
      </c>
      <c r="Q181" s="352">
        <v>84420</v>
      </c>
      <c r="R181" s="40">
        <v>0.91</v>
      </c>
      <c r="S181" s="60">
        <v>37866</v>
      </c>
      <c r="T181" s="162">
        <f t="shared" si="56"/>
        <v>122286</v>
      </c>
      <c r="U181" s="126">
        <v>87570</v>
      </c>
      <c r="V181" s="40">
        <v>0.91</v>
      </c>
      <c r="W181" s="43">
        <v>33808.839999999997</v>
      </c>
      <c r="X181" s="146">
        <f t="shared" si="57"/>
        <v>121378.84</v>
      </c>
      <c r="Y181" s="352">
        <v>93240</v>
      </c>
      <c r="Z181" s="40">
        <v>0.91</v>
      </c>
      <c r="AA181" s="60">
        <v>37866</v>
      </c>
      <c r="AB181" s="59">
        <f t="shared" si="58"/>
        <v>131106</v>
      </c>
      <c r="AC181" s="584">
        <v>311607.00892401702</v>
      </c>
      <c r="AD181" s="563">
        <v>0.91</v>
      </c>
      <c r="AE181" s="572">
        <v>32199.390922148399</v>
      </c>
      <c r="AF181" s="584">
        <f t="shared" si="47"/>
        <v>343806.39984616544</v>
      </c>
      <c r="AG181" s="404">
        <f t="shared" si="52"/>
        <v>157465.22178102756</v>
      </c>
    </row>
    <row r="182" spans="1:33" x14ac:dyDescent="0.2">
      <c r="A182" s="7">
        <v>167</v>
      </c>
      <c r="B182" s="30" t="s">
        <v>410</v>
      </c>
      <c r="C182" s="422" t="s">
        <v>593</v>
      </c>
      <c r="D182" s="424" t="s">
        <v>593</v>
      </c>
      <c r="E182" s="422" t="s">
        <v>593</v>
      </c>
      <c r="F182" s="424" t="s">
        <v>593</v>
      </c>
      <c r="G182" s="271">
        <v>3011644.84</v>
      </c>
      <c r="H182" s="243">
        <f t="shared" si="53"/>
        <v>3165238.7268399997</v>
      </c>
      <c r="I182" s="158">
        <f t="shared" si="54"/>
        <v>3165238.7268399997</v>
      </c>
      <c r="K182" s="120">
        <v>167</v>
      </c>
      <c r="L182" s="134" t="s">
        <v>410</v>
      </c>
      <c r="M182" s="56">
        <v>2741200</v>
      </c>
      <c r="N182" s="40">
        <v>0.91</v>
      </c>
      <c r="O182" s="60">
        <v>1169546</v>
      </c>
      <c r="P182" s="162">
        <f t="shared" si="55"/>
        <v>3910746</v>
      </c>
      <c r="Q182" s="352">
        <v>2682460</v>
      </c>
      <c r="R182" s="40">
        <v>0.91</v>
      </c>
      <c r="S182" s="60">
        <v>1201155</v>
      </c>
      <c r="T182" s="162">
        <f t="shared" si="56"/>
        <v>3883615</v>
      </c>
      <c r="U182" s="126">
        <v>2839100</v>
      </c>
      <c r="V182" s="40">
        <v>0.91</v>
      </c>
      <c r="W182" s="43">
        <v>1053644.8399999999</v>
      </c>
      <c r="X182" s="146">
        <f t="shared" si="57"/>
        <v>3892744.84</v>
      </c>
      <c r="Y182" s="352">
        <v>2858680</v>
      </c>
      <c r="Z182" s="40">
        <v>0.91</v>
      </c>
      <c r="AA182" s="60">
        <v>1201155</v>
      </c>
      <c r="AB182" s="59">
        <f t="shared" si="58"/>
        <v>4059835</v>
      </c>
      <c r="AC182" s="584">
        <v>1174995.83850749</v>
      </c>
      <c r="AD182" s="563">
        <v>0.91</v>
      </c>
      <c r="AE182" s="572">
        <v>69359.060919781405</v>
      </c>
      <c r="AF182" s="584">
        <f t="shared" ref="AF182:AF231" si="71">IF(AND(AC182="",AE182=""),"",SUM(AC182,AE182))</f>
        <v>1244354.8994272714</v>
      </c>
      <c r="AG182" s="404">
        <f t="shared" si="52"/>
        <v>3359422.4110445455</v>
      </c>
    </row>
    <row r="183" spans="1:33" x14ac:dyDescent="0.2">
      <c r="A183" s="7">
        <v>168</v>
      </c>
      <c r="B183" s="30" t="s">
        <v>518</v>
      </c>
      <c r="C183" s="422" t="s">
        <v>593</v>
      </c>
      <c r="D183" s="424" t="s">
        <v>593</v>
      </c>
      <c r="E183" s="115">
        <v>6773500</v>
      </c>
      <c r="F183" s="190">
        <f t="shared" ref="F183" si="72">+E183*5.2%+E183</f>
        <v>7125722</v>
      </c>
      <c r="G183" s="271">
        <v>930603</v>
      </c>
      <c r="H183" s="243">
        <f t="shared" si="53"/>
        <v>978063.75300000003</v>
      </c>
      <c r="I183" s="158">
        <f t="shared" si="54"/>
        <v>4051892.8765000002</v>
      </c>
      <c r="K183" s="120">
        <v>168</v>
      </c>
      <c r="L183" s="134" t="s">
        <v>518</v>
      </c>
      <c r="M183" s="56">
        <v>877250</v>
      </c>
      <c r="N183" s="40">
        <v>1.04</v>
      </c>
      <c r="O183" s="60">
        <v>364675</v>
      </c>
      <c r="P183" s="162">
        <f t="shared" si="55"/>
        <v>1241925</v>
      </c>
      <c r="Q183" s="352">
        <v>780450</v>
      </c>
      <c r="R183" s="40">
        <v>1.04</v>
      </c>
      <c r="S183" s="60">
        <v>364675</v>
      </c>
      <c r="T183" s="162">
        <f t="shared" si="56"/>
        <v>1145125</v>
      </c>
      <c r="U183" s="126">
        <v>877250</v>
      </c>
      <c r="V183" s="40">
        <v>1.04</v>
      </c>
      <c r="W183" s="43">
        <v>325603</v>
      </c>
      <c r="X183" s="146">
        <f t="shared" si="57"/>
        <v>1202853</v>
      </c>
      <c r="Y183" s="352">
        <v>907500</v>
      </c>
      <c r="Z183" s="40">
        <v>1.04</v>
      </c>
      <c r="AA183" s="60">
        <v>367931</v>
      </c>
      <c r="AB183" s="59">
        <f t="shared" si="58"/>
        <v>1275431</v>
      </c>
      <c r="AC183" s="584">
        <v>8042923.1303388001</v>
      </c>
      <c r="AD183" s="563">
        <v>1.04</v>
      </c>
      <c r="AE183" s="572">
        <v>161005.61036098999</v>
      </c>
      <c r="AF183" s="584">
        <f t="shared" si="71"/>
        <v>8203928.7406997904</v>
      </c>
      <c r="AG183" s="404">
        <f t="shared" si="52"/>
        <v>2853525.936199965</v>
      </c>
    </row>
    <row r="184" spans="1:33" x14ac:dyDescent="0.2">
      <c r="A184" s="7">
        <v>169</v>
      </c>
      <c r="B184" s="30" t="s">
        <v>501</v>
      </c>
      <c r="C184" s="422" t="s">
        <v>593</v>
      </c>
      <c r="D184" s="424" t="s">
        <v>593</v>
      </c>
      <c r="E184" s="422" t="s">
        <v>593</v>
      </c>
      <c r="F184" s="424" t="s">
        <v>593</v>
      </c>
      <c r="G184" s="271">
        <v>554614.18000000005</v>
      </c>
      <c r="H184" s="243">
        <f t="shared" si="53"/>
        <v>582899.50318</v>
      </c>
      <c r="I184" s="158">
        <f t="shared" si="54"/>
        <v>582899.50318</v>
      </c>
      <c r="K184" s="120">
        <v>169</v>
      </c>
      <c r="L184" s="134" t="s">
        <v>501</v>
      </c>
      <c r="M184" s="56">
        <v>489600</v>
      </c>
      <c r="N184" s="40">
        <v>0.41</v>
      </c>
      <c r="O184" s="60">
        <v>216022</v>
      </c>
      <c r="P184" s="162">
        <f t="shared" si="55"/>
        <v>705622</v>
      </c>
      <c r="Q184" s="352">
        <v>468000</v>
      </c>
      <c r="R184" s="40">
        <v>0.41</v>
      </c>
      <c r="S184" s="60">
        <v>217968</v>
      </c>
      <c r="T184" s="162">
        <f t="shared" si="56"/>
        <v>685968</v>
      </c>
      <c r="U184" s="126">
        <v>511200</v>
      </c>
      <c r="V184" s="40">
        <v>0.41</v>
      </c>
      <c r="W184" s="43">
        <v>194614.18000000005</v>
      </c>
      <c r="X184" s="146">
        <f t="shared" si="57"/>
        <v>705814.18</v>
      </c>
      <c r="Y184" s="352">
        <v>547200</v>
      </c>
      <c r="Z184" s="40">
        <v>0.41</v>
      </c>
      <c r="AA184" s="60">
        <v>221860</v>
      </c>
      <c r="AB184" s="59">
        <f t="shared" si="58"/>
        <v>769060</v>
      </c>
      <c r="AC184" s="584">
        <v>548903.16543415503</v>
      </c>
      <c r="AD184" s="563">
        <v>0.41</v>
      </c>
      <c r="AE184" s="572">
        <v>30421.2426217961</v>
      </c>
      <c r="AF184" s="584">
        <f t="shared" si="71"/>
        <v>579324.40805595112</v>
      </c>
      <c r="AG184" s="404">
        <f t="shared" si="52"/>
        <v>671448.01520599192</v>
      </c>
    </row>
    <row r="185" spans="1:33" x14ac:dyDescent="0.2">
      <c r="A185" s="7">
        <v>170</v>
      </c>
      <c r="B185" s="30" t="s">
        <v>481</v>
      </c>
      <c r="C185" s="422" t="s">
        <v>593</v>
      </c>
      <c r="D185" s="424" t="s">
        <v>593</v>
      </c>
      <c r="E185" s="422" t="s">
        <v>593</v>
      </c>
      <c r="F185" s="424" t="s">
        <v>593</v>
      </c>
      <c r="G185" s="271">
        <v>506754.4</v>
      </c>
      <c r="H185" s="243">
        <f t="shared" si="53"/>
        <v>532598.87439999997</v>
      </c>
      <c r="I185" s="158">
        <f t="shared" si="54"/>
        <v>532598.87439999997</v>
      </c>
      <c r="K185" s="120">
        <v>170</v>
      </c>
      <c r="L185" s="134" t="s">
        <v>481</v>
      </c>
      <c r="M185" s="56">
        <v>467180</v>
      </c>
      <c r="N185" s="40">
        <v>0.41</v>
      </c>
      <c r="O185" s="60">
        <v>195530</v>
      </c>
      <c r="P185" s="162">
        <f t="shared" si="55"/>
        <v>662710</v>
      </c>
      <c r="Q185" s="352">
        <v>414540</v>
      </c>
      <c r="R185" s="40">
        <v>0.41</v>
      </c>
      <c r="S185" s="60">
        <v>199085</v>
      </c>
      <c r="T185" s="162">
        <f t="shared" si="56"/>
        <v>613625</v>
      </c>
      <c r="U185" s="126">
        <v>490210</v>
      </c>
      <c r="V185" s="40">
        <v>0.41</v>
      </c>
      <c r="W185" s="43">
        <v>177754.40000000002</v>
      </c>
      <c r="X185" s="146">
        <f t="shared" si="57"/>
        <v>667964.4</v>
      </c>
      <c r="Y185" s="352">
        <v>500080</v>
      </c>
      <c r="Z185" s="40">
        <v>0.41</v>
      </c>
      <c r="AA185" s="60">
        <v>191975</v>
      </c>
      <c r="AB185" s="59">
        <f t="shared" si="58"/>
        <v>692055</v>
      </c>
      <c r="AC185" s="584">
        <v>480290.26975488599</v>
      </c>
      <c r="AD185" s="563">
        <v>0.41</v>
      </c>
      <c r="AE185" s="572">
        <v>105595.24645039599</v>
      </c>
      <c r="AF185" s="584">
        <f t="shared" si="71"/>
        <v>585885.51620528195</v>
      </c>
      <c r="AG185" s="404">
        <f t="shared" si="52"/>
        <v>625806.46510088036</v>
      </c>
    </row>
    <row r="186" spans="1:33" x14ac:dyDescent="0.2">
      <c r="A186" s="7">
        <v>171</v>
      </c>
      <c r="B186" s="30" t="s">
        <v>414</v>
      </c>
      <c r="C186" s="422" t="s">
        <v>593</v>
      </c>
      <c r="D186" s="424" t="s">
        <v>593</v>
      </c>
      <c r="E186" s="422" t="s">
        <v>593</v>
      </c>
      <c r="F186" s="424" t="s">
        <v>593</v>
      </c>
      <c r="G186" s="271">
        <v>529184</v>
      </c>
      <c r="H186" s="243">
        <f t="shared" si="53"/>
        <v>556172.38399999996</v>
      </c>
      <c r="I186" s="158">
        <f t="shared" si="54"/>
        <v>556172.38399999996</v>
      </c>
      <c r="K186" s="120">
        <v>171</v>
      </c>
      <c r="L186" s="134" t="s">
        <v>414</v>
      </c>
      <c r="M186" s="56">
        <v>471280</v>
      </c>
      <c r="N186" s="40">
        <v>0.41</v>
      </c>
      <c r="O186" s="60">
        <v>205554</v>
      </c>
      <c r="P186" s="162">
        <f t="shared" si="55"/>
        <v>676834</v>
      </c>
      <c r="Q186" s="352">
        <v>467840</v>
      </c>
      <c r="R186" s="40">
        <v>0.41</v>
      </c>
      <c r="S186" s="60">
        <v>207406</v>
      </c>
      <c r="T186" s="162">
        <f t="shared" si="56"/>
        <v>675246</v>
      </c>
      <c r="U186" s="126">
        <v>505680</v>
      </c>
      <c r="V186" s="40">
        <v>0.41</v>
      </c>
      <c r="W186" s="43">
        <v>185184</v>
      </c>
      <c r="X186" s="146">
        <f t="shared" si="57"/>
        <v>690864</v>
      </c>
      <c r="Y186" s="352">
        <v>519440</v>
      </c>
      <c r="Z186" s="40">
        <v>0.41</v>
      </c>
      <c r="AA186" s="60">
        <v>201851</v>
      </c>
      <c r="AB186" s="59">
        <f t="shared" si="58"/>
        <v>721291</v>
      </c>
      <c r="AC186" s="584">
        <v>340924.20247687702</v>
      </c>
      <c r="AD186" s="563">
        <v>0.41</v>
      </c>
      <c r="AE186" s="572">
        <v>56820.700412812803</v>
      </c>
      <c r="AF186" s="584">
        <f t="shared" si="71"/>
        <v>397744.90288968984</v>
      </c>
      <c r="AG186" s="404">
        <f t="shared" si="52"/>
        <v>619692.04781494837</v>
      </c>
    </row>
    <row r="187" spans="1:33" x14ac:dyDescent="0.2">
      <c r="A187" s="7">
        <v>172</v>
      </c>
      <c r="B187" s="30" t="s">
        <v>415</v>
      </c>
      <c r="C187" s="422" t="s">
        <v>593</v>
      </c>
      <c r="D187" s="424" t="s">
        <v>593</v>
      </c>
      <c r="E187" s="422" t="s">
        <v>593</v>
      </c>
      <c r="F187" s="424" t="s">
        <v>593</v>
      </c>
      <c r="G187" s="271">
        <v>565984</v>
      </c>
      <c r="H187" s="243">
        <f t="shared" si="53"/>
        <v>594849.18400000001</v>
      </c>
      <c r="I187" s="158">
        <f t="shared" si="54"/>
        <v>594849.18400000001</v>
      </c>
      <c r="K187" s="120">
        <v>172</v>
      </c>
      <c r="L187" s="134" t="s">
        <v>415</v>
      </c>
      <c r="M187" s="56">
        <v>496800</v>
      </c>
      <c r="N187" s="40">
        <v>2.59</v>
      </c>
      <c r="O187" s="60">
        <v>219762</v>
      </c>
      <c r="P187" s="162">
        <f t="shared" si="55"/>
        <v>716562</v>
      </c>
      <c r="Q187" s="352">
        <v>507840</v>
      </c>
      <c r="R187" s="40">
        <v>2.59</v>
      </c>
      <c r="S187" s="60">
        <v>225702</v>
      </c>
      <c r="T187" s="162">
        <f t="shared" si="56"/>
        <v>733542</v>
      </c>
      <c r="U187" s="126">
        <v>529920</v>
      </c>
      <c r="V187" s="40">
        <v>2.59</v>
      </c>
      <c r="W187" s="43">
        <v>197984</v>
      </c>
      <c r="X187" s="146">
        <f t="shared" si="57"/>
        <v>727904</v>
      </c>
      <c r="Y187" s="352">
        <v>552000</v>
      </c>
      <c r="Z187" s="40">
        <v>2.59</v>
      </c>
      <c r="AA187" s="60">
        <v>217782</v>
      </c>
      <c r="AB187" s="59">
        <f t="shared" si="58"/>
        <v>769782</v>
      </c>
      <c r="AC187" s="584">
        <v>454560.43387516</v>
      </c>
      <c r="AD187" s="563">
        <v>2.59</v>
      </c>
      <c r="AE187" s="572">
        <v>49109.680082437</v>
      </c>
      <c r="AF187" s="584">
        <f t="shared" si="71"/>
        <v>503670.113957597</v>
      </c>
      <c r="AG187" s="404">
        <f t="shared" si="52"/>
        <v>674384.88299293281</v>
      </c>
    </row>
    <row r="188" spans="1:33" x14ac:dyDescent="0.2">
      <c r="A188" s="7">
        <v>173</v>
      </c>
      <c r="B188" s="30" t="s">
        <v>416</v>
      </c>
      <c r="C188" s="422" t="s">
        <v>593</v>
      </c>
      <c r="D188" s="424" t="s">
        <v>593</v>
      </c>
      <c r="E188" s="422" t="s">
        <v>593</v>
      </c>
      <c r="F188" s="424" t="s">
        <v>593</v>
      </c>
      <c r="G188" s="271">
        <v>403236</v>
      </c>
      <c r="H188" s="243">
        <f t="shared" si="53"/>
        <v>423801.03600000002</v>
      </c>
      <c r="I188" s="158">
        <f t="shared" si="54"/>
        <v>423801.03600000002</v>
      </c>
      <c r="K188" s="120">
        <v>173</v>
      </c>
      <c r="L188" s="134" t="s">
        <v>416</v>
      </c>
      <c r="M188" s="56">
        <v>374660</v>
      </c>
      <c r="N188" s="40">
        <v>0.24864864864864866</v>
      </c>
      <c r="O188" s="60">
        <v>158184</v>
      </c>
      <c r="P188" s="162">
        <f t="shared" si="55"/>
        <v>532844</v>
      </c>
      <c r="Q188" s="352">
        <v>353700</v>
      </c>
      <c r="R188" s="40">
        <v>0.24864864864864866</v>
      </c>
      <c r="S188" s="60">
        <v>159597</v>
      </c>
      <c r="T188" s="162">
        <f t="shared" si="56"/>
        <v>513297</v>
      </c>
      <c r="U188" s="126">
        <v>390380</v>
      </c>
      <c r="V188" s="40">
        <v>0.24864864864864866</v>
      </c>
      <c r="W188" s="43">
        <v>141236</v>
      </c>
      <c r="X188" s="146">
        <f t="shared" si="57"/>
        <v>531616</v>
      </c>
      <c r="Y188" s="352">
        <v>393000</v>
      </c>
      <c r="Z188" s="40">
        <v>0.24864864864864866</v>
      </c>
      <c r="AA188" s="60">
        <v>153947</v>
      </c>
      <c r="AB188" s="59">
        <f t="shared" si="58"/>
        <v>546947</v>
      </c>
      <c r="AC188" s="584">
        <v>488866.88171479403</v>
      </c>
      <c r="AD188" s="563">
        <v>0.248648648648649</v>
      </c>
      <c r="AE188" s="572">
        <v>422543.94142882002</v>
      </c>
      <c r="AF188" s="584">
        <f t="shared" si="71"/>
        <v>911410.82314361399</v>
      </c>
      <c r="AG188" s="404">
        <f t="shared" si="52"/>
        <v>576652.64319060242</v>
      </c>
    </row>
    <row r="189" spans="1:33" x14ac:dyDescent="0.2">
      <c r="A189" s="7">
        <v>174</v>
      </c>
      <c r="B189" s="30" t="s">
        <v>437</v>
      </c>
      <c r="C189" s="422" t="s">
        <v>593</v>
      </c>
      <c r="D189" s="424" t="s">
        <v>593</v>
      </c>
      <c r="E189" s="422" t="s">
        <v>593</v>
      </c>
      <c r="F189" s="424" t="s">
        <v>593</v>
      </c>
      <c r="G189" s="271">
        <v>813427.19999999995</v>
      </c>
      <c r="H189" s="243">
        <f t="shared" si="53"/>
        <v>854911.98719999997</v>
      </c>
      <c r="I189" s="158">
        <f t="shared" si="54"/>
        <v>854911.98719999997</v>
      </c>
      <c r="K189" s="120">
        <v>174</v>
      </c>
      <c r="L189" s="134" t="s">
        <v>437</v>
      </c>
      <c r="M189" s="56">
        <v>745890</v>
      </c>
      <c r="N189" s="40">
        <v>0.24864864864864866</v>
      </c>
      <c r="O189" s="60">
        <v>315714</v>
      </c>
      <c r="P189" s="162">
        <f t="shared" si="55"/>
        <v>1061604</v>
      </c>
      <c r="Q189" s="352">
        <v>708860</v>
      </c>
      <c r="R189" s="40">
        <v>0.24864864864864866</v>
      </c>
      <c r="S189" s="60">
        <v>327091</v>
      </c>
      <c r="T189" s="162">
        <f t="shared" si="56"/>
        <v>1035951</v>
      </c>
      <c r="U189" s="126">
        <v>782920</v>
      </c>
      <c r="V189" s="40">
        <v>0.24864864864864866</v>
      </c>
      <c r="W189" s="43">
        <v>284427.19999999995</v>
      </c>
      <c r="X189" s="146">
        <f t="shared" si="57"/>
        <v>1067347.2</v>
      </c>
      <c r="Y189" s="352">
        <v>782920</v>
      </c>
      <c r="Z189" s="40">
        <v>0.24864864864864866</v>
      </c>
      <c r="AA189" s="60">
        <v>312870</v>
      </c>
      <c r="AB189" s="59">
        <f t="shared" si="58"/>
        <v>1095790</v>
      </c>
      <c r="AC189" s="584">
        <v>375655.60384400003</v>
      </c>
      <c r="AD189" s="563">
        <v>0.248648648648649</v>
      </c>
      <c r="AE189" s="572">
        <v>172407.053618084</v>
      </c>
      <c r="AF189" s="584">
        <f t="shared" si="71"/>
        <v>548062.65746208397</v>
      </c>
      <c r="AG189" s="404">
        <f t="shared" si="52"/>
        <v>943944.47411034722</v>
      </c>
    </row>
    <row r="190" spans="1:33" x14ac:dyDescent="0.2">
      <c r="A190" s="7">
        <v>175</v>
      </c>
      <c r="B190" s="30" t="s">
        <v>417</v>
      </c>
      <c r="C190" s="422" t="s">
        <v>593</v>
      </c>
      <c r="D190" s="424" t="s">
        <v>593</v>
      </c>
      <c r="E190" s="422" t="s">
        <v>593</v>
      </c>
      <c r="F190" s="424" t="s">
        <v>593</v>
      </c>
      <c r="G190" s="271">
        <v>634305.96</v>
      </c>
      <c r="H190" s="243">
        <f t="shared" si="53"/>
        <v>666655.56395999994</v>
      </c>
      <c r="I190" s="158">
        <f t="shared" si="54"/>
        <v>666655.56395999994</v>
      </c>
      <c r="K190" s="120">
        <v>175</v>
      </c>
      <c r="L190" s="134" t="s">
        <v>417</v>
      </c>
      <c r="M190" s="56">
        <v>585040</v>
      </c>
      <c r="N190" s="40">
        <v>0.24324324324324326</v>
      </c>
      <c r="O190" s="60">
        <v>246760</v>
      </c>
      <c r="P190" s="162">
        <f t="shared" si="55"/>
        <v>831800</v>
      </c>
      <c r="Q190" s="352">
        <v>560320</v>
      </c>
      <c r="R190" s="40">
        <v>0.24324324324324326</v>
      </c>
      <c r="S190" s="60">
        <v>255652</v>
      </c>
      <c r="T190" s="162">
        <f t="shared" si="56"/>
        <v>815972</v>
      </c>
      <c r="U190" s="126">
        <v>613880</v>
      </c>
      <c r="V190" s="40">
        <v>0.24324324324324326</v>
      </c>
      <c r="W190" s="43">
        <v>222305.95999999996</v>
      </c>
      <c r="X190" s="146">
        <f t="shared" si="57"/>
        <v>836185.96</v>
      </c>
      <c r="Y190" s="352">
        <v>613880</v>
      </c>
      <c r="Z190" s="40">
        <v>0.24324324324324326</v>
      </c>
      <c r="AA190" s="60">
        <v>242313</v>
      </c>
      <c r="AB190" s="59">
        <f t="shared" si="58"/>
        <v>856193</v>
      </c>
      <c r="AC190" s="584">
        <v>420253.98603552498</v>
      </c>
      <c r="AD190" s="563">
        <v>0.24324324324324301</v>
      </c>
      <c r="AE190" s="572">
        <v>39761.173046136602</v>
      </c>
      <c r="AF190" s="584">
        <f t="shared" si="71"/>
        <v>460015.15908166161</v>
      </c>
      <c r="AG190" s="404">
        <f t="shared" si="52"/>
        <v>744470.2805069437</v>
      </c>
    </row>
    <row r="191" spans="1:33" x14ac:dyDescent="0.2">
      <c r="A191" s="7">
        <v>176</v>
      </c>
      <c r="B191" s="30" t="s">
        <v>418</v>
      </c>
      <c r="C191" s="422" t="s">
        <v>593</v>
      </c>
      <c r="D191" s="424" t="s">
        <v>593</v>
      </c>
      <c r="E191" s="422" t="s">
        <v>593</v>
      </c>
      <c r="F191" s="424" t="s">
        <v>593</v>
      </c>
      <c r="G191" s="271">
        <v>405068.272</v>
      </c>
      <c r="H191" s="243">
        <f t="shared" si="53"/>
        <v>425726.75387199997</v>
      </c>
      <c r="I191" s="158">
        <f t="shared" si="54"/>
        <v>425726.75387199997</v>
      </c>
      <c r="K191" s="120">
        <v>176</v>
      </c>
      <c r="L191" s="134" t="s">
        <v>418</v>
      </c>
      <c r="M191" s="56">
        <v>370830</v>
      </c>
      <c r="N191" s="40">
        <v>0.25</v>
      </c>
      <c r="O191" s="60">
        <v>159116</v>
      </c>
      <c r="P191" s="162">
        <f t="shared" si="55"/>
        <v>529946</v>
      </c>
      <c r="Q191" s="352">
        <v>334010</v>
      </c>
      <c r="R191" s="40">
        <v>0.25</v>
      </c>
      <c r="S191" s="60">
        <v>160537</v>
      </c>
      <c r="T191" s="162">
        <f t="shared" si="56"/>
        <v>494547</v>
      </c>
      <c r="U191" s="126">
        <v>394500</v>
      </c>
      <c r="V191" s="40">
        <v>0.25</v>
      </c>
      <c r="W191" s="43">
        <v>142068.272</v>
      </c>
      <c r="X191" s="146">
        <f t="shared" si="57"/>
        <v>536568.272</v>
      </c>
      <c r="Y191" s="352">
        <v>386610</v>
      </c>
      <c r="Z191" s="40">
        <v>0.25</v>
      </c>
      <c r="AA191" s="60">
        <v>156275</v>
      </c>
      <c r="AB191" s="59">
        <f t="shared" si="58"/>
        <v>542885</v>
      </c>
      <c r="AC191" s="584">
        <v>162955.62723826501</v>
      </c>
      <c r="AD191" s="563">
        <v>0.25</v>
      </c>
      <c r="AE191" s="572">
        <v>182904.82665701199</v>
      </c>
      <c r="AF191" s="584">
        <f t="shared" si="71"/>
        <v>345860.45389527699</v>
      </c>
      <c r="AG191" s="404">
        <f t="shared" si="52"/>
        <v>479255.57996121282</v>
      </c>
    </row>
    <row r="192" spans="1:33" x14ac:dyDescent="0.2">
      <c r="A192" s="7">
        <v>177</v>
      </c>
      <c r="B192" s="30" t="s">
        <v>419</v>
      </c>
      <c r="C192" s="422" t="s">
        <v>593</v>
      </c>
      <c r="D192" s="424" t="s">
        <v>593</v>
      </c>
      <c r="E192" s="422" t="s">
        <v>593</v>
      </c>
      <c r="F192" s="424" t="s">
        <v>593</v>
      </c>
      <c r="G192" s="271">
        <v>377936</v>
      </c>
      <c r="H192" s="243">
        <f t="shared" si="53"/>
        <v>397210.73599999998</v>
      </c>
      <c r="I192" s="158">
        <f t="shared" si="54"/>
        <v>397210.73599999998</v>
      </c>
      <c r="K192" s="120">
        <v>177</v>
      </c>
      <c r="L192" s="134" t="s">
        <v>419</v>
      </c>
      <c r="M192" s="56">
        <v>354240</v>
      </c>
      <c r="N192" s="40">
        <v>0.25</v>
      </c>
      <c r="O192" s="60">
        <v>147768</v>
      </c>
      <c r="P192" s="162">
        <f t="shared" si="55"/>
        <v>502008</v>
      </c>
      <c r="Q192" s="352">
        <v>322260</v>
      </c>
      <c r="R192" s="40">
        <v>0.25</v>
      </c>
      <c r="S192" s="60">
        <v>151726</v>
      </c>
      <c r="T192" s="162">
        <f t="shared" si="56"/>
        <v>473986</v>
      </c>
      <c r="U192" s="126">
        <v>339480</v>
      </c>
      <c r="V192" s="40">
        <v>0.25</v>
      </c>
      <c r="W192" s="43">
        <v>131936</v>
      </c>
      <c r="X192" s="146">
        <f t="shared" si="57"/>
        <v>471416</v>
      </c>
      <c r="Y192" s="352">
        <v>356700</v>
      </c>
      <c r="Z192" s="40">
        <v>0.25</v>
      </c>
      <c r="AA192" s="60">
        <v>150407</v>
      </c>
      <c r="AB192" s="59">
        <f t="shared" si="58"/>
        <v>507107</v>
      </c>
      <c r="AC192" s="584">
        <v>308758.03055671201</v>
      </c>
      <c r="AD192" s="563">
        <v>0.25</v>
      </c>
      <c r="AE192" s="572">
        <v>129386.768027182</v>
      </c>
      <c r="AF192" s="584">
        <f t="shared" si="71"/>
        <v>438144.79858389404</v>
      </c>
      <c r="AG192" s="404">
        <f t="shared" si="52"/>
        <v>464978.75576398236</v>
      </c>
    </row>
    <row r="193" spans="1:33" x14ac:dyDescent="0.2">
      <c r="A193" s="7">
        <v>178</v>
      </c>
      <c r="B193" s="30" t="s">
        <v>420</v>
      </c>
      <c r="C193" s="422" t="s">
        <v>593</v>
      </c>
      <c r="D193" s="424" t="s">
        <v>593</v>
      </c>
      <c r="E193" s="422" t="s">
        <v>593</v>
      </c>
      <c r="F193" s="424" t="s">
        <v>593</v>
      </c>
      <c r="G193" s="271">
        <v>203844.4</v>
      </c>
      <c r="H193" s="243">
        <f t="shared" si="53"/>
        <v>214240.4644</v>
      </c>
      <c r="I193" s="158">
        <f t="shared" si="54"/>
        <v>214240.4644</v>
      </c>
      <c r="K193" s="120">
        <v>178</v>
      </c>
      <c r="L193" s="134" t="s">
        <v>420</v>
      </c>
      <c r="M193" s="56">
        <v>190080</v>
      </c>
      <c r="N193" s="40">
        <v>0.24864864864864866</v>
      </c>
      <c r="O193" s="60">
        <v>79029</v>
      </c>
      <c r="P193" s="162">
        <f t="shared" si="55"/>
        <v>269109</v>
      </c>
      <c r="Q193" s="352">
        <v>172920</v>
      </c>
      <c r="R193" s="40">
        <v>0.24864864864864866</v>
      </c>
      <c r="S193" s="60">
        <v>83340</v>
      </c>
      <c r="T193" s="162">
        <f t="shared" si="56"/>
        <v>256260</v>
      </c>
      <c r="U193" s="126">
        <v>186120</v>
      </c>
      <c r="V193" s="40">
        <v>0.24864864864864866</v>
      </c>
      <c r="W193" s="43">
        <v>71844.399999999994</v>
      </c>
      <c r="X193" s="146">
        <f t="shared" si="57"/>
        <v>257964.4</v>
      </c>
      <c r="Y193" s="352">
        <v>198000</v>
      </c>
      <c r="Z193" s="40">
        <v>0.24864864864864866</v>
      </c>
      <c r="AA193" s="60">
        <v>79029</v>
      </c>
      <c r="AB193" s="59">
        <f t="shared" si="58"/>
        <v>277029</v>
      </c>
      <c r="AC193" s="584">
        <v>268328.25768457103</v>
      </c>
      <c r="AD193" s="563">
        <v>0.248648648648649</v>
      </c>
      <c r="AE193" s="572">
        <v>57881.0019076362</v>
      </c>
      <c r="AF193" s="584">
        <f t="shared" si="71"/>
        <v>326209.25959220721</v>
      </c>
      <c r="AG193" s="404">
        <f t="shared" si="52"/>
        <v>266802.02066536783</v>
      </c>
    </row>
    <row r="194" spans="1:33" x14ac:dyDescent="0.2">
      <c r="A194" s="7">
        <v>179</v>
      </c>
      <c r="B194" s="30" t="s">
        <v>421</v>
      </c>
      <c r="C194" s="422" t="s">
        <v>593</v>
      </c>
      <c r="D194" s="424" t="s">
        <v>593</v>
      </c>
      <c r="E194" s="422" t="s">
        <v>593</v>
      </c>
      <c r="F194" s="424" t="s">
        <v>593</v>
      </c>
      <c r="G194" s="271">
        <v>52808</v>
      </c>
      <c r="H194" s="243">
        <f t="shared" si="53"/>
        <v>55501.207999999999</v>
      </c>
      <c r="I194" s="158">
        <f t="shared" si="54"/>
        <v>55501.207999999999</v>
      </c>
      <c r="K194" s="120">
        <v>179</v>
      </c>
      <c r="L194" s="134" t="s">
        <v>421</v>
      </c>
      <c r="M194" s="56">
        <v>49300</v>
      </c>
      <c r="N194" s="40">
        <v>0.24864864864864866</v>
      </c>
      <c r="O194" s="60">
        <v>20877</v>
      </c>
      <c r="P194" s="162">
        <f t="shared" si="55"/>
        <v>70177</v>
      </c>
      <c r="Q194" s="352">
        <v>43180</v>
      </c>
      <c r="R194" s="40">
        <v>0.24864864864864866</v>
      </c>
      <c r="S194" s="60">
        <v>21253</v>
      </c>
      <c r="T194" s="162">
        <f t="shared" si="56"/>
        <v>64433</v>
      </c>
      <c r="U194" s="126">
        <v>47260</v>
      </c>
      <c r="V194" s="40">
        <v>0.24864864864864866</v>
      </c>
      <c r="W194" s="43">
        <v>18808</v>
      </c>
      <c r="X194" s="146">
        <f t="shared" si="57"/>
        <v>66068</v>
      </c>
      <c r="Y194" s="352">
        <v>49980</v>
      </c>
      <c r="Z194" s="40">
        <v>0.24864864864864866</v>
      </c>
      <c r="AA194" s="60">
        <v>20501</v>
      </c>
      <c r="AB194" s="59">
        <f t="shared" si="58"/>
        <v>70481</v>
      </c>
      <c r="AC194" s="584">
        <v>215918.66156868901</v>
      </c>
      <c r="AD194" s="563">
        <v>0.248648648648649</v>
      </c>
      <c r="AE194" s="572">
        <v>39774.490288968998</v>
      </c>
      <c r="AF194" s="584">
        <f t="shared" si="71"/>
        <v>255693.151857658</v>
      </c>
      <c r="AG194" s="404">
        <f t="shared" si="52"/>
        <v>97058.893309609659</v>
      </c>
    </row>
    <row r="195" spans="1:33" x14ac:dyDescent="0.2">
      <c r="A195" s="7">
        <v>180</v>
      </c>
      <c r="B195" s="30" t="s">
        <v>423</v>
      </c>
      <c r="C195" s="422" t="s">
        <v>593</v>
      </c>
      <c r="D195" s="424" t="s">
        <v>593</v>
      </c>
      <c r="E195" s="422" t="s">
        <v>593</v>
      </c>
      <c r="F195" s="424" t="s">
        <v>593</v>
      </c>
      <c r="G195" s="271">
        <v>30359.08</v>
      </c>
      <c r="H195" s="243">
        <f t="shared" si="53"/>
        <v>31907.393080000002</v>
      </c>
      <c r="I195" s="158">
        <f t="shared" si="54"/>
        <v>31907.393080000002</v>
      </c>
      <c r="K195" s="120">
        <v>180</v>
      </c>
      <c r="L195" s="134" t="s">
        <v>423</v>
      </c>
      <c r="M195" s="56">
        <v>27000</v>
      </c>
      <c r="N195" s="40">
        <v>1.8</v>
      </c>
      <c r="O195" s="60">
        <v>11395</v>
      </c>
      <c r="P195" s="162">
        <f t="shared" si="55"/>
        <v>38395</v>
      </c>
      <c r="Q195" s="352">
        <v>27200</v>
      </c>
      <c r="R195" s="40">
        <v>1.8</v>
      </c>
      <c r="S195" s="60">
        <v>12017</v>
      </c>
      <c r="T195" s="162">
        <f t="shared" si="56"/>
        <v>39217</v>
      </c>
      <c r="U195" s="126">
        <v>30000</v>
      </c>
      <c r="V195" s="40">
        <v>1.8</v>
      </c>
      <c r="W195" s="43">
        <v>10359.080000000002</v>
      </c>
      <c r="X195" s="146">
        <f t="shared" si="57"/>
        <v>40359.08</v>
      </c>
      <c r="Y195" s="352">
        <v>29800</v>
      </c>
      <c r="Z195" s="40">
        <v>1.8</v>
      </c>
      <c r="AA195" s="60">
        <v>11602</v>
      </c>
      <c r="AB195" s="59">
        <f t="shared" si="58"/>
        <v>41402</v>
      </c>
      <c r="AC195" s="584">
        <v>42883.059799543298</v>
      </c>
      <c r="AD195" s="563">
        <v>1.8</v>
      </c>
      <c r="AE195" s="572">
        <v>569487.03413793596</v>
      </c>
      <c r="AF195" s="584">
        <f t="shared" si="71"/>
        <v>612370.09393747931</v>
      </c>
      <c r="AG195" s="404">
        <f t="shared" si="52"/>
        <v>133941.7611695799</v>
      </c>
    </row>
    <row r="196" spans="1:33" x14ac:dyDescent="0.2">
      <c r="A196" s="7">
        <v>181</v>
      </c>
      <c r="B196" s="30" t="s">
        <v>424</v>
      </c>
      <c r="C196" s="422" t="s">
        <v>593</v>
      </c>
      <c r="D196" s="424" t="s">
        <v>593</v>
      </c>
      <c r="E196" s="422" t="s">
        <v>593</v>
      </c>
      <c r="F196" s="424" t="s">
        <v>593</v>
      </c>
      <c r="G196" s="271">
        <v>30359.08</v>
      </c>
      <c r="H196" s="243">
        <f t="shared" si="53"/>
        <v>31907.393080000002</v>
      </c>
      <c r="I196" s="158">
        <f t="shared" si="54"/>
        <v>31907.393080000002</v>
      </c>
      <c r="K196" s="120">
        <v>181</v>
      </c>
      <c r="L196" s="134" t="s">
        <v>424</v>
      </c>
      <c r="M196" s="56">
        <v>28400</v>
      </c>
      <c r="N196" s="40">
        <v>1.29</v>
      </c>
      <c r="O196" s="60">
        <v>11602</v>
      </c>
      <c r="P196" s="162">
        <f t="shared" si="55"/>
        <v>40002</v>
      </c>
      <c r="Q196" s="352">
        <v>25000</v>
      </c>
      <c r="R196" s="40">
        <v>1.29</v>
      </c>
      <c r="S196" s="60">
        <v>11809</v>
      </c>
      <c r="T196" s="162">
        <f t="shared" si="56"/>
        <v>36809</v>
      </c>
      <c r="U196" s="126">
        <v>28000</v>
      </c>
      <c r="V196" s="40">
        <v>1.29</v>
      </c>
      <c r="W196" s="43">
        <v>10359.080000000002</v>
      </c>
      <c r="X196" s="146">
        <f t="shared" si="57"/>
        <v>38359.08</v>
      </c>
      <c r="Y196" s="352">
        <v>29600</v>
      </c>
      <c r="Z196" s="40">
        <v>1.29</v>
      </c>
      <c r="AA196" s="60">
        <v>11188</v>
      </c>
      <c r="AB196" s="59">
        <f t="shared" si="58"/>
        <v>40788</v>
      </c>
      <c r="AC196" s="584">
        <v>60036.283719360697</v>
      </c>
      <c r="AD196" s="563">
        <v>1.29</v>
      </c>
      <c r="AE196" s="572">
        <v>1059211.5770487201</v>
      </c>
      <c r="AF196" s="584">
        <f t="shared" si="71"/>
        <v>1119247.8607680807</v>
      </c>
      <c r="AG196" s="404">
        <f t="shared" si="52"/>
        <v>217852.22230801344</v>
      </c>
    </row>
    <row r="197" spans="1:33" x14ac:dyDescent="0.2">
      <c r="A197" s="7">
        <v>182</v>
      </c>
      <c r="B197" s="30" t="s">
        <v>425</v>
      </c>
      <c r="C197" s="422" t="s">
        <v>593</v>
      </c>
      <c r="D197" s="424" t="s">
        <v>593</v>
      </c>
      <c r="E197" s="422" t="s">
        <v>593</v>
      </c>
      <c r="F197" s="424" t="s">
        <v>593</v>
      </c>
      <c r="G197" s="271">
        <v>30359.08</v>
      </c>
      <c r="H197" s="243">
        <f t="shared" si="53"/>
        <v>31907.393080000002</v>
      </c>
      <c r="I197" s="158">
        <f t="shared" si="54"/>
        <v>31907.393080000002</v>
      </c>
      <c r="K197" s="120">
        <v>182</v>
      </c>
      <c r="L197" s="134" t="s">
        <v>425</v>
      </c>
      <c r="M197" s="56">
        <v>28200</v>
      </c>
      <c r="N197" s="40">
        <v>1.3</v>
      </c>
      <c r="O197" s="60">
        <v>11499</v>
      </c>
      <c r="P197" s="162">
        <f t="shared" si="55"/>
        <v>39699</v>
      </c>
      <c r="Q197" s="352">
        <v>27600</v>
      </c>
      <c r="R197" s="40">
        <v>1.3</v>
      </c>
      <c r="S197" s="60">
        <v>11602</v>
      </c>
      <c r="T197" s="162">
        <f t="shared" si="56"/>
        <v>39202</v>
      </c>
      <c r="U197" s="126">
        <v>28800</v>
      </c>
      <c r="V197" s="40">
        <v>1.3</v>
      </c>
      <c r="W197" s="43">
        <v>10359.080000000002</v>
      </c>
      <c r="X197" s="146">
        <f t="shared" si="57"/>
        <v>39159.08</v>
      </c>
      <c r="Y197" s="352">
        <v>29000</v>
      </c>
      <c r="Z197" s="40">
        <v>1.3</v>
      </c>
      <c r="AA197" s="60">
        <v>11809</v>
      </c>
      <c r="AB197" s="59">
        <f t="shared" si="58"/>
        <v>40809</v>
      </c>
      <c r="AC197" s="584">
        <v>77189.507639178002</v>
      </c>
      <c r="AD197" s="563">
        <v>1.3</v>
      </c>
      <c r="AE197" s="572">
        <v>130364.501790612</v>
      </c>
      <c r="AF197" s="584">
        <f t="shared" si="71"/>
        <v>207554.00942979002</v>
      </c>
      <c r="AG197" s="404">
        <f t="shared" si="52"/>
        <v>66388.41375163167</v>
      </c>
    </row>
    <row r="198" spans="1:33" x14ac:dyDescent="0.2">
      <c r="A198" s="7">
        <v>183</v>
      </c>
      <c r="B198" s="30" t="s">
        <v>439</v>
      </c>
      <c r="C198" s="422" t="s">
        <v>593</v>
      </c>
      <c r="D198" s="424" t="s">
        <v>593</v>
      </c>
      <c r="E198" s="422" t="s">
        <v>593</v>
      </c>
      <c r="F198" s="424" t="s">
        <v>593</v>
      </c>
      <c r="G198" s="271">
        <v>309525.71999999997</v>
      </c>
      <c r="H198" s="243">
        <f t="shared" si="53"/>
        <v>325311.53171999997</v>
      </c>
      <c r="I198" s="158">
        <f t="shared" si="54"/>
        <v>325311.53171999997</v>
      </c>
      <c r="K198" s="120">
        <v>183</v>
      </c>
      <c r="L198" s="134" t="s">
        <v>439</v>
      </c>
      <c r="M198" s="56">
        <v>271350</v>
      </c>
      <c r="N198" s="40">
        <v>1.1100000000000001</v>
      </c>
      <c r="O198" s="60">
        <v>121549</v>
      </c>
      <c r="P198" s="162">
        <f t="shared" si="55"/>
        <v>392899</v>
      </c>
      <c r="Q198" s="352">
        <v>251250</v>
      </c>
      <c r="R198" s="40">
        <v>1.1100000000000001</v>
      </c>
      <c r="S198" s="60">
        <v>123719</v>
      </c>
      <c r="T198" s="162">
        <f t="shared" si="56"/>
        <v>374969</v>
      </c>
      <c r="U198" s="126">
        <v>299490</v>
      </c>
      <c r="V198" s="40">
        <v>1.1100000000000001</v>
      </c>
      <c r="W198" s="43">
        <v>108525.71999999997</v>
      </c>
      <c r="X198" s="146">
        <f t="shared" si="57"/>
        <v>408015.72</v>
      </c>
      <c r="Y198" s="352">
        <v>297480</v>
      </c>
      <c r="Z198" s="40">
        <v>1.1100000000000001</v>
      </c>
      <c r="AA198" s="60">
        <v>122634</v>
      </c>
      <c r="AB198" s="59">
        <f t="shared" si="58"/>
        <v>420114</v>
      </c>
      <c r="AC198" s="584">
        <v>506020.10563461197</v>
      </c>
      <c r="AD198" s="563">
        <v>1.1100000000000001</v>
      </c>
      <c r="AE198" s="572">
        <v>31904.9964908603</v>
      </c>
      <c r="AF198" s="584">
        <f t="shared" si="71"/>
        <v>537925.10212547227</v>
      </c>
      <c r="AG198" s="404">
        <f t="shared" ref="AG198:AG230" si="73">AVERAGE(I198,P198,T198,X198,AB198,AF198)</f>
        <v>409872.39230757864</v>
      </c>
    </row>
    <row r="199" spans="1:33" x14ac:dyDescent="0.2">
      <c r="A199" s="7">
        <v>184</v>
      </c>
      <c r="B199" s="30" t="s">
        <v>427</v>
      </c>
      <c r="C199" s="422" t="s">
        <v>593</v>
      </c>
      <c r="D199" s="424" t="s">
        <v>593</v>
      </c>
      <c r="E199" s="422" t="s">
        <v>593</v>
      </c>
      <c r="F199" s="424" t="s">
        <v>593</v>
      </c>
      <c r="G199" s="271">
        <v>818898.9</v>
      </c>
      <c r="H199" s="243">
        <f t="shared" ref="H199:H208" si="74">G199*5.1%+G199</f>
        <v>860662.7439</v>
      </c>
      <c r="I199" s="158">
        <f t="shared" ref="I199:I208" si="75">AVERAGE(D199,F199,H199)</f>
        <v>860662.7439</v>
      </c>
      <c r="K199" s="120">
        <v>184</v>
      </c>
      <c r="L199" s="134" t="s">
        <v>427</v>
      </c>
      <c r="M199" s="56">
        <v>728840</v>
      </c>
      <c r="N199" s="40">
        <v>1.05</v>
      </c>
      <c r="O199" s="60">
        <v>321327</v>
      </c>
      <c r="P199" s="162">
        <f t="shared" si="55"/>
        <v>1050167</v>
      </c>
      <c r="Q199" s="352">
        <v>670320</v>
      </c>
      <c r="R199" s="40">
        <v>1.05</v>
      </c>
      <c r="S199" s="60">
        <v>321327</v>
      </c>
      <c r="T199" s="162">
        <f t="shared" si="56"/>
        <v>991647</v>
      </c>
      <c r="U199" s="126">
        <v>771400</v>
      </c>
      <c r="V199" s="40">
        <v>1.05</v>
      </c>
      <c r="W199" s="43">
        <v>286898.90000000002</v>
      </c>
      <c r="X199" s="146">
        <f t="shared" si="57"/>
        <v>1058298.8999999999</v>
      </c>
      <c r="Y199" s="352">
        <v>803320</v>
      </c>
      <c r="Z199" s="40">
        <v>1.05</v>
      </c>
      <c r="AA199" s="60">
        <v>312720</v>
      </c>
      <c r="AB199" s="59">
        <f t="shared" si="58"/>
        <v>1116040</v>
      </c>
      <c r="AC199" s="584">
        <v>720435.40463232796</v>
      </c>
      <c r="AD199" s="563">
        <v>1.05</v>
      </c>
      <c r="AE199" s="572">
        <v>69359.060919781405</v>
      </c>
      <c r="AF199" s="584">
        <f t="shared" si="71"/>
        <v>789794.46555210941</v>
      </c>
      <c r="AG199" s="404">
        <f t="shared" si="73"/>
        <v>977768.35157535144</v>
      </c>
    </row>
    <row r="200" spans="1:33" x14ac:dyDescent="0.2">
      <c r="A200" s="7">
        <v>185</v>
      </c>
      <c r="B200" s="30" t="s">
        <v>429</v>
      </c>
      <c r="C200" s="422" t="s">
        <v>593</v>
      </c>
      <c r="D200" s="424" t="s">
        <v>593</v>
      </c>
      <c r="E200" s="422" t="s">
        <v>593</v>
      </c>
      <c r="F200" s="424" t="s">
        <v>593</v>
      </c>
      <c r="G200" s="271">
        <v>656375.84</v>
      </c>
      <c r="H200" s="243">
        <f t="shared" si="74"/>
        <v>689851.00783999998</v>
      </c>
      <c r="I200" s="158">
        <f t="shared" si="75"/>
        <v>689851.00783999998</v>
      </c>
      <c r="K200" s="120">
        <v>185</v>
      </c>
      <c r="L200" s="134" t="s">
        <v>429</v>
      </c>
      <c r="M200" s="56">
        <v>619150</v>
      </c>
      <c r="N200" s="40">
        <v>1.05</v>
      </c>
      <c r="O200" s="60">
        <v>256901</v>
      </c>
      <c r="P200" s="162">
        <f t="shared" ref="P200:P231" si="76">+M200+O200</f>
        <v>876051</v>
      </c>
      <c r="Q200" s="352">
        <v>546560</v>
      </c>
      <c r="R200" s="40">
        <v>1.05</v>
      </c>
      <c r="S200" s="60">
        <v>266076</v>
      </c>
      <c r="T200" s="162">
        <f t="shared" ref="T200:T231" si="77">+Q200+S200</f>
        <v>812636</v>
      </c>
      <c r="U200" s="126">
        <v>619150</v>
      </c>
      <c r="V200" s="40">
        <v>1.05</v>
      </c>
      <c r="W200" s="43">
        <v>229375.83999999997</v>
      </c>
      <c r="X200" s="146">
        <f t="shared" ref="X200:X231" si="78">+U200+W200</f>
        <v>848525.84</v>
      </c>
      <c r="Y200" s="352">
        <v>649040</v>
      </c>
      <c r="Z200" s="40">
        <v>1.05</v>
      </c>
      <c r="AA200" s="60">
        <v>254607</v>
      </c>
      <c r="AB200" s="59">
        <f t="shared" ref="AB200:AB231" si="79">+Y200+AA200</f>
        <v>903647</v>
      </c>
      <c r="AC200" s="584">
        <v>771895.07639178005</v>
      </c>
      <c r="AD200" s="563">
        <v>1.05</v>
      </c>
      <c r="AE200" s="572">
        <v>30421.2426217961</v>
      </c>
      <c r="AF200" s="584">
        <f t="shared" si="71"/>
        <v>802316.31901357614</v>
      </c>
      <c r="AG200" s="404">
        <f t="shared" si="73"/>
        <v>822171.19447559596</v>
      </c>
    </row>
    <row r="201" spans="1:33" x14ac:dyDescent="0.2">
      <c r="A201" s="7">
        <v>186</v>
      </c>
      <c r="B201" s="30" t="s">
        <v>494</v>
      </c>
      <c r="C201" s="422" t="s">
        <v>593</v>
      </c>
      <c r="D201" s="424" t="s">
        <v>593</v>
      </c>
      <c r="E201" s="422" t="s">
        <v>593</v>
      </c>
      <c r="F201" s="424" t="s">
        <v>593</v>
      </c>
      <c r="G201" s="271">
        <v>714477.52</v>
      </c>
      <c r="H201" s="243">
        <f t="shared" si="74"/>
        <v>750915.87352000002</v>
      </c>
      <c r="I201" s="158">
        <f t="shared" si="75"/>
        <v>750915.87352000002</v>
      </c>
      <c r="K201" s="120">
        <v>186</v>
      </c>
      <c r="L201" s="134" t="s">
        <v>494</v>
      </c>
      <c r="M201" s="56">
        <v>658880</v>
      </c>
      <c r="N201" s="40">
        <v>4</v>
      </c>
      <c r="O201" s="60">
        <v>278030</v>
      </c>
      <c r="P201" s="162">
        <f t="shared" si="76"/>
        <v>936910</v>
      </c>
      <c r="Q201" s="352">
        <v>640320</v>
      </c>
      <c r="R201" s="40">
        <v>4</v>
      </c>
      <c r="S201" s="60">
        <v>288049</v>
      </c>
      <c r="T201" s="162">
        <f t="shared" si="77"/>
        <v>928369</v>
      </c>
      <c r="U201" s="126">
        <v>654240</v>
      </c>
      <c r="V201" s="40">
        <v>4</v>
      </c>
      <c r="W201" s="43">
        <v>250477.52000000002</v>
      </c>
      <c r="X201" s="146">
        <f t="shared" si="78"/>
        <v>904717.52</v>
      </c>
      <c r="Y201" s="352">
        <v>700640</v>
      </c>
      <c r="Z201" s="40">
        <v>4</v>
      </c>
      <c r="AA201" s="60">
        <v>285544</v>
      </c>
      <c r="AB201" s="59">
        <f t="shared" si="79"/>
        <v>986184</v>
      </c>
      <c r="AC201" s="584">
        <v>556218.510929371</v>
      </c>
      <c r="AD201" s="563">
        <v>4</v>
      </c>
      <c r="AE201" s="572">
        <v>94839.670546084206</v>
      </c>
      <c r="AF201" s="584">
        <f t="shared" si="71"/>
        <v>651058.18147545517</v>
      </c>
      <c r="AG201" s="404">
        <f t="shared" si="73"/>
        <v>859692.42916590907</v>
      </c>
    </row>
    <row r="202" spans="1:33" x14ac:dyDescent="0.2">
      <c r="A202" s="7">
        <v>187</v>
      </c>
      <c r="B202" s="30" t="s">
        <v>495</v>
      </c>
      <c r="C202" s="422" t="s">
        <v>593</v>
      </c>
      <c r="D202" s="424" t="s">
        <v>593</v>
      </c>
      <c r="E202" s="422" t="s">
        <v>593</v>
      </c>
      <c r="F202" s="424" t="s">
        <v>593</v>
      </c>
      <c r="G202" s="271">
        <v>807884.2</v>
      </c>
      <c r="H202" s="243">
        <f t="shared" si="74"/>
        <v>849086.29419999989</v>
      </c>
      <c r="I202" s="158">
        <f t="shared" si="75"/>
        <v>849086.29419999989</v>
      </c>
      <c r="K202" s="120">
        <v>187</v>
      </c>
      <c r="L202" s="134" t="s">
        <v>495</v>
      </c>
      <c r="M202" s="56">
        <v>714000</v>
      </c>
      <c r="N202" s="40">
        <v>1.3</v>
      </c>
      <c r="O202" s="60">
        <v>316830</v>
      </c>
      <c r="P202" s="162">
        <f t="shared" si="76"/>
        <v>1030830</v>
      </c>
      <c r="Q202" s="352">
        <v>677250</v>
      </c>
      <c r="R202" s="40">
        <v>1.3</v>
      </c>
      <c r="S202" s="60">
        <v>322488</v>
      </c>
      <c r="T202" s="162">
        <f t="shared" si="77"/>
        <v>999738</v>
      </c>
      <c r="U202" s="126">
        <v>750750</v>
      </c>
      <c r="V202" s="40">
        <v>1.3</v>
      </c>
      <c r="W202" s="43">
        <v>282884.19999999995</v>
      </c>
      <c r="X202" s="146">
        <f t="shared" si="78"/>
        <v>1033634.2</v>
      </c>
      <c r="Y202" s="352">
        <v>761250</v>
      </c>
      <c r="Z202" s="40">
        <v>1.3</v>
      </c>
      <c r="AA202" s="60">
        <v>316830</v>
      </c>
      <c r="AB202" s="59">
        <f t="shared" si="79"/>
        <v>1078080</v>
      </c>
      <c r="AC202" s="584">
        <v>556218.510929371</v>
      </c>
      <c r="AD202" s="563">
        <v>1.3</v>
      </c>
      <c r="AE202" s="572">
        <v>137112.277376716</v>
      </c>
      <c r="AF202" s="584">
        <f t="shared" si="71"/>
        <v>693330.78830608702</v>
      </c>
      <c r="AG202" s="404">
        <f t="shared" si="73"/>
        <v>947449.88041768118</v>
      </c>
    </row>
    <row r="203" spans="1:33" x14ac:dyDescent="0.2">
      <c r="A203" s="7">
        <v>188</v>
      </c>
      <c r="B203" s="30" t="s">
        <v>434</v>
      </c>
      <c r="C203" s="422" t="s">
        <v>593</v>
      </c>
      <c r="D203" s="424" t="s">
        <v>593</v>
      </c>
      <c r="E203" s="422" t="s">
        <v>593</v>
      </c>
      <c r="F203" s="424" t="s">
        <v>593</v>
      </c>
      <c r="G203" s="271">
        <v>446244.25935999997</v>
      </c>
      <c r="H203" s="243">
        <f t="shared" si="74"/>
        <v>469002.71658735996</v>
      </c>
      <c r="I203" s="158">
        <f t="shared" si="75"/>
        <v>469002.71658735996</v>
      </c>
      <c r="K203" s="120">
        <v>188</v>
      </c>
      <c r="L203" s="134" t="s">
        <v>434</v>
      </c>
      <c r="M203" s="56">
        <v>417600</v>
      </c>
      <c r="N203" s="40">
        <v>1.3</v>
      </c>
      <c r="O203" s="60">
        <v>174994</v>
      </c>
      <c r="P203" s="162">
        <f t="shared" si="76"/>
        <v>592594</v>
      </c>
      <c r="Q203" s="352">
        <v>365400</v>
      </c>
      <c r="R203" s="40">
        <v>1.3</v>
      </c>
      <c r="S203" s="60">
        <v>178118</v>
      </c>
      <c r="T203" s="162">
        <f t="shared" si="77"/>
        <v>543518</v>
      </c>
      <c r="U203" s="126">
        <v>406000</v>
      </c>
      <c r="V203" s="40">
        <v>1.3</v>
      </c>
      <c r="W203" s="43">
        <v>156244.25935999997</v>
      </c>
      <c r="X203" s="146">
        <f t="shared" si="78"/>
        <v>562244.25936000003</v>
      </c>
      <c r="Y203" s="352">
        <v>429200</v>
      </c>
      <c r="Z203" s="40">
        <v>1.3</v>
      </c>
      <c r="AA203" s="60">
        <v>176556</v>
      </c>
      <c r="AB203" s="59">
        <f t="shared" si="79"/>
        <v>605756</v>
      </c>
      <c r="AC203" s="584">
        <v>771895.07639178005</v>
      </c>
      <c r="AD203" s="563">
        <v>1.3</v>
      </c>
      <c r="AE203" s="572">
        <v>49109.680082437</v>
      </c>
      <c r="AF203" s="584">
        <f t="shared" si="71"/>
        <v>821004.75647421705</v>
      </c>
      <c r="AG203" s="404">
        <f t="shared" si="73"/>
        <v>599019.95540359616</v>
      </c>
    </row>
    <row r="204" spans="1:33" x14ac:dyDescent="0.2">
      <c r="A204" s="7">
        <v>189</v>
      </c>
      <c r="B204" s="30" t="s">
        <v>440</v>
      </c>
      <c r="C204" s="422" t="s">
        <v>593</v>
      </c>
      <c r="D204" s="424" t="s">
        <v>593</v>
      </c>
      <c r="E204" s="422" t="s">
        <v>593</v>
      </c>
      <c r="F204" s="424" t="s">
        <v>593</v>
      </c>
      <c r="G204" s="271">
        <v>369795.84000000003</v>
      </c>
      <c r="H204" s="243">
        <f t="shared" si="74"/>
        <v>388655.42784000002</v>
      </c>
      <c r="I204" s="158">
        <f t="shared" si="75"/>
        <v>388655.42784000002</v>
      </c>
      <c r="K204" s="120">
        <v>189</v>
      </c>
      <c r="L204" s="134" t="s">
        <v>440</v>
      </c>
      <c r="M204" s="56">
        <v>336000</v>
      </c>
      <c r="N204" s="40">
        <v>0.25</v>
      </c>
      <c r="O204" s="60">
        <v>142775</v>
      </c>
      <c r="P204" s="162">
        <f t="shared" si="76"/>
        <v>478775</v>
      </c>
      <c r="Q204" s="352">
        <v>300000</v>
      </c>
      <c r="R204" s="40">
        <v>0.25</v>
      </c>
      <c r="S204" s="60">
        <v>150563</v>
      </c>
      <c r="T204" s="162">
        <f t="shared" si="77"/>
        <v>450563</v>
      </c>
      <c r="U204" s="126">
        <v>340800</v>
      </c>
      <c r="V204" s="40">
        <v>0.25</v>
      </c>
      <c r="W204" s="43">
        <v>129795.84000000003</v>
      </c>
      <c r="X204" s="146">
        <f t="shared" si="78"/>
        <v>470595.84000000003</v>
      </c>
      <c r="Y204" s="352">
        <v>350400</v>
      </c>
      <c r="Z204" s="40">
        <v>0.25</v>
      </c>
      <c r="AA204" s="60">
        <v>145371</v>
      </c>
      <c r="AB204" s="59">
        <f t="shared" si="79"/>
        <v>495771</v>
      </c>
      <c r="AC204" s="584">
        <v>506020.10563461197</v>
      </c>
      <c r="AD204" s="563">
        <v>0.25</v>
      </c>
      <c r="AE204" s="572">
        <v>422543.94142882002</v>
      </c>
      <c r="AF204" s="584">
        <f t="shared" si="71"/>
        <v>928564.04706343194</v>
      </c>
      <c r="AG204" s="404">
        <f t="shared" si="73"/>
        <v>535487.3858172386</v>
      </c>
    </row>
    <row r="205" spans="1:33" x14ac:dyDescent="0.2">
      <c r="A205" s="7">
        <v>190</v>
      </c>
      <c r="B205" s="30" t="s">
        <v>509</v>
      </c>
      <c r="C205" s="422" t="s">
        <v>593</v>
      </c>
      <c r="D205" s="424" t="s">
        <v>593</v>
      </c>
      <c r="E205" s="422" t="s">
        <v>593</v>
      </c>
      <c r="F205" s="424" t="s">
        <v>593</v>
      </c>
      <c r="G205" s="271">
        <v>266271.92</v>
      </c>
      <c r="H205" s="243">
        <f t="shared" si="74"/>
        <v>279851.78791999997</v>
      </c>
      <c r="I205" s="158">
        <f t="shared" si="75"/>
        <v>279851.78791999997</v>
      </c>
      <c r="K205" s="120">
        <v>190</v>
      </c>
      <c r="L205" s="134" t="s">
        <v>509</v>
      </c>
      <c r="M205" s="56">
        <v>250850</v>
      </c>
      <c r="N205" s="40">
        <v>0.25</v>
      </c>
      <c r="O205" s="60">
        <v>102599</v>
      </c>
      <c r="P205" s="162">
        <f t="shared" si="76"/>
        <v>353449</v>
      </c>
      <c r="Q205" s="352">
        <v>230090</v>
      </c>
      <c r="R205" s="40">
        <v>0.25</v>
      </c>
      <c r="S205" s="60">
        <v>108195</v>
      </c>
      <c r="T205" s="162">
        <f t="shared" si="77"/>
        <v>338285</v>
      </c>
      <c r="U205" s="126">
        <v>249120</v>
      </c>
      <c r="V205" s="40">
        <v>0.25</v>
      </c>
      <c r="W205" s="43">
        <v>93271.919999999984</v>
      </c>
      <c r="X205" s="146">
        <f t="shared" si="78"/>
        <v>342391.92</v>
      </c>
      <c r="Y205" s="352">
        <v>252580</v>
      </c>
      <c r="Z205" s="40">
        <v>0.25</v>
      </c>
      <c r="AA205" s="60">
        <v>101666</v>
      </c>
      <c r="AB205" s="59">
        <f t="shared" si="79"/>
        <v>354246</v>
      </c>
      <c r="AC205" s="584">
        <v>210236.591527407</v>
      </c>
      <c r="AD205" s="563">
        <v>0.25</v>
      </c>
      <c r="AE205" s="572">
        <v>79548.980577937997</v>
      </c>
      <c r="AF205" s="584">
        <f t="shared" si="71"/>
        <v>289785.57210534497</v>
      </c>
      <c r="AG205" s="404">
        <f t="shared" si="73"/>
        <v>326334.88000422413</v>
      </c>
    </row>
    <row r="206" spans="1:33" x14ac:dyDescent="0.2">
      <c r="A206" s="7">
        <v>191</v>
      </c>
      <c r="B206" s="30" t="s">
        <v>510</v>
      </c>
      <c r="C206" s="422" t="s">
        <v>593</v>
      </c>
      <c r="D206" s="424" t="s">
        <v>593</v>
      </c>
      <c r="E206" s="422" t="s">
        <v>593</v>
      </c>
      <c r="F206" s="424" t="s">
        <v>593</v>
      </c>
      <c r="G206" s="271">
        <v>177376</v>
      </c>
      <c r="H206" s="243">
        <f t="shared" si="74"/>
        <v>186422.17600000001</v>
      </c>
      <c r="I206" s="158">
        <f t="shared" si="75"/>
        <v>186422.17600000001</v>
      </c>
      <c r="K206" s="120">
        <v>191</v>
      </c>
      <c r="L206" s="134" t="s">
        <v>510</v>
      </c>
      <c r="M206" s="56">
        <v>163300</v>
      </c>
      <c r="N206" s="40">
        <v>0.24864864864864866</v>
      </c>
      <c r="O206" s="60">
        <v>69237</v>
      </c>
      <c r="P206" s="162">
        <f t="shared" si="76"/>
        <v>232537</v>
      </c>
      <c r="Q206" s="352">
        <v>148350</v>
      </c>
      <c r="R206" s="40">
        <v>0.24864864864864866</v>
      </c>
      <c r="S206" s="60">
        <v>70485</v>
      </c>
      <c r="T206" s="162">
        <f t="shared" si="77"/>
        <v>218835</v>
      </c>
      <c r="U206" s="126">
        <v>164450</v>
      </c>
      <c r="V206" s="40">
        <v>0.24864864864864866</v>
      </c>
      <c r="W206" s="43">
        <v>62376</v>
      </c>
      <c r="X206" s="146">
        <f t="shared" si="78"/>
        <v>226826</v>
      </c>
      <c r="Y206" s="352">
        <v>169050</v>
      </c>
      <c r="Z206" s="40">
        <v>0.24864864864864866</v>
      </c>
      <c r="AA206" s="60">
        <v>69861</v>
      </c>
      <c r="AB206" s="59">
        <f t="shared" si="79"/>
        <v>238911</v>
      </c>
      <c r="AC206" s="584">
        <v>305877.59999999998</v>
      </c>
      <c r="AD206" s="563">
        <v>0.248648648648649</v>
      </c>
      <c r="AE206" s="572">
        <v>125628.3</v>
      </c>
      <c r="AF206" s="584">
        <f t="shared" si="71"/>
        <v>431505.89999999997</v>
      </c>
      <c r="AG206" s="404">
        <f t="shared" si="73"/>
        <v>255839.51266666665</v>
      </c>
    </row>
    <row r="207" spans="1:33" x14ac:dyDescent="0.2">
      <c r="A207" s="7">
        <v>192</v>
      </c>
      <c r="B207" s="12" t="s">
        <v>520</v>
      </c>
      <c r="C207" s="422" t="s">
        <v>593</v>
      </c>
      <c r="D207" s="424" t="s">
        <v>593</v>
      </c>
      <c r="E207" s="422" t="s">
        <v>593</v>
      </c>
      <c r="F207" s="424" t="s">
        <v>593</v>
      </c>
      <c r="G207" s="271">
        <v>94703.144</v>
      </c>
      <c r="H207" s="243">
        <f t="shared" si="74"/>
        <v>99533.004344000001</v>
      </c>
      <c r="I207" s="158">
        <f t="shared" si="75"/>
        <v>99533.004344000001</v>
      </c>
      <c r="K207" s="120">
        <v>192</v>
      </c>
      <c r="L207" s="124" t="s">
        <v>520</v>
      </c>
      <c r="M207" s="55">
        <v>140760</v>
      </c>
      <c r="N207" s="40">
        <v>1.05</v>
      </c>
      <c r="O207" s="59">
        <v>50514</v>
      </c>
      <c r="P207" s="162">
        <f t="shared" si="76"/>
        <v>191274</v>
      </c>
      <c r="Q207" s="55">
        <v>140760</v>
      </c>
      <c r="R207" s="40">
        <v>1.05</v>
      </c>
      <c r="S207" s="59">
        <v>50514</v>
      </c>
      <c r="T207" s="162">
        <f t="shared" si="77"/>
        <v>191274</v>
      </c>
      <c r="U207" s="123">
        <v>149940</v>
      </c>
      <c r="V207" s="40">
        <v>1.05</v>
      </c>
      <c r="W207" s="41">
        <v>45102</v>
      </c>
      <c r="X207" s="146">
        <f t="shared" si="78"/>
        <v>195042</v>
      </c>
      <c r="Y207" s="55">
        <v>154020</v>
      </c>
      <c r="Z207" s="40">
        <v>1.05</v>
      </c>
      <c r="AA207" s="59">
        <v>50063</v>
      </c>
      <c r="AB207" s="59">
        <f t="shared" si="79"/>
        <v>204083</v>
      </c>
      <c r="AC207" s="571">
        <v>771895.07639178005</v>
      </c>
      <c r="AD207" s="563">
        <v>1.05</v>
      </c>
      <c r="AE207" s="570">
        <v>133194.78373738201</v>
      </c>
      <c r="AF207" s="570">
        <f t="shared" si="71"/>
        <v>905089.86012916209</v>
      </c>
      <c r="AG207" s="404">
        <f t="shared" si="73"/>
        <v>297715.97741219372</v>
      </c>
    </row>
    <row r="208" spans="1:33" x14ac:dyDescent="0.2">
      <c r="A208" s="7">
        <v>193</v>
      </c>
      <c r="B208" s="12" t="s">
        <v>521</v>
      </c>
      <c r="C208" s="422" t="s">
        <v>593</v>
      </c>
      <c r="D208" s="424" t="s">
        <v>593</v>
      </c>
      <c r="E208" s="422" t="s">
        <v>593</v>
      </c>
      <c r="F208" s="424" t="s">
        <v>593</v>
      </c>
      <c r="G208" s="271">
        <v>68540</v>
      </c>
      <c r="H208" s="243">
        <f t="shared" si="74"/>
        <v>72035.539999999994</v>
      </c>
      <c r="I208" s="158">
        <f t="shared" si="75"/>
        <v>72035.539999999994</v>
      </c>
      <c r="K208" s="120">
        <v>193</v>
      </c>
      <c r="L208" s="124" t="s">
        <v>521</v>
      </c>
      <c r="M208" s="55">
        <v>123824</v>
      </c>
      <c r="N208" s="40">
        <v>4</v>
      </c>
      <c r="O208" s="59">
        <v>50063</v>
      </c>
      <c r="P208" s="162">
        <f t="shared" si="76"/>
        <v>173887</v>
      </c>
      <c r="Q208" s="55">
        <v>114232</v>
      </c>
      <c r="R208" s="40">
        <v>4</v>
      </c>
      <c r="S208" s="59">
        <v>51416</v>
      </c>
      <c r="T208" s="162">
        <f t="shared" si="77"/>
        <v>165648</v>
      </c>
      <c r="U208" s="123">
        <v>123824</v>
      </c>
      <c r="V208" s="40">
        <v>4</v>
      </c>
      <c r="W208" s="41">
        <v>45102</v>
      </c>
      <c r="X208" s="146">
        <f t="shared" si="78"/>
        <v>168926</v>
      </c>
      <c r="Y208" s="55">
        <v>131672</v>
      </c>
      <c r="Z208" s="40">
        <v>4</v>
      </c>
      <c r="AA208" s="59">
        <v>50514</v>
      </c>
      <c r="AB208" s="59">
        <f t="shared" si="79"/>
        <v>182186</v>
      </c>
      <c r="AC208" s="571">
        <v>506020.10563461197</v>
      </c>
      <c r="AD208" s="563">
        <v>4</v>
      </c>
      <c r="AE208" s="570">
        <v>49109.680082437</v>
      </c>
      <c r="AF208" s="570">
        <f t="shared" si="71"/>
        <v>555129.78571704892</v>
      </c>
      <c r="AG208" s="404">
        <f t="shared" si="73"/>
        <v>219635.38761950817</v>
      </c>
    </row>
    <row r="209" spans="1:33" ht="15" x14ac:dyDescent="0.25">
      <c r="A209" s="7">
        <v>194</v>
      </c>
      <c r="B209" s="31" t="s">
        <v>542</v>
      </c>
      <c r="C209" s="422" t="s">
        <v>593</v>
      </c>
      <c r="D209" s="424" t="s">
        <v>593</v>
      </c>
      <c r="E209" s="422" t="s">
        <v>593</v>
      </c>
      <c r="F209" s="424" t="s">
        <v>593</v>
      </c>
      <c r="G209" s="427" t="s">
        <v>593</v>
      </c>
      <c r="H209" s="424" t="s">
        <v>593</v>
      </c>
      <c r="I209" s="428" t="s">
        <v>593</v>
      </c>
      <c r="K209" s="120">
        <v>194</v>
      </c>
      <c r="L209" s="134" t="s">
        <v>542</v>
      </c>
      <c r="M209" s="435">
        <v>126150</v>
      </c>
      <c r="N209" s="46">
        <v>2.52</v>
      </c>
      <c r="O209" s="160">
        <v>51850</v>
      </c>
      <c r="P209" s="162">
        <f t="shared" si="76"/>
        <v>178000</v>
      </c>
      <c r="Q209" s="160">
        <v>115710</v>
      </c>
      <c r="R209" s="46">
        <v>2.52</v>
      </c>
      <c r="S209" s="160">
        <v>52792</v>
      </c>
      <c r="T209" s="162">
        <f t="shared" si="77"/>
        <v>168502</v>
      </c>
      <c r="U209" s="134">
        <v>130500</v>
      </c>
      <c r="V209" s="46">
        <v>2.52</v>
      </c>
      <c r="W209" s="134">
        <v>47136</v>
      </c>
      <c r="X209" s="146">
        <f t="shared" si="78"/>
        <v>177636</v>
      </c>
      <c r="Y209" s="160">
        <v>126150</v>
      </c>
      <c r="Z209" s="46">
        <v>2.52</v>
      </c>
      <c r="AA209" s="160">
        <v>53735</v>
      </c>
      <c r="AB209" s="59">
        <f t="shared" si="79"/>
        <v>179885</v>
      </c>
      <c r="AC209" s="586">
        <v>720435.40463232796</v>
      </c>
      <c r="AD209" s="606">
        <v>2.52</v>
      </c>
      <c r="AE209" s="586">
        <v>422543.94142882002</v>
      </c>
      <c r="AF209" s="584">
        <f t="shared" si="71"/>
        <v>1142979.346061148</v>
      </c>
      <c r="AG209" s="404">
        <f t="shared" si="73"/>
        <v>369400.4692122296</v>
      </c>
    </row>
    <row r="210" spans="1:33" ht="15" x14ac:dyDescent="0.25">
      <c r="A210" s="7">
        <v>195</v>
      </c>
      <c r="B210" s="31" t="s">
        <v>543</v>
      </c>
      <c r="C210" s="422" t="s">
        <v>593</v>
      </c>
      <c r="D210" s="424" t="s">
        <v>593</v>
      </c>
      <c r="E210" s="422" t="s">
        <v>593</v>
      </c>
      <c r="F210" s="424" t="s">
        <v>593</v>
      </c>
      <c r="G210" s="427" t="s">
        <v>593</v>
      </c>
      <c r="H210" s="424" t="s">
        <v>593</v>
      </c>
      <c r="I210" s="428" t="s">
        <v>593</v>
      </c>
      <c r="K210" s="120">
        <v>195</v>
      </c>
      <c r="L210" s="134" t="s">
        <v>543</v>
      </c>
      <c r="M210" s="435">
        <v>273588</v>
      </c>
      <c r="N210" s="46">
        <v>1.59</v>
      </c>
      <c r="O210" s="160">
        <v>100016</v>
      </c>
      <c r="P210" s="162">
        <f t="shared" si="76"/>
        <v>373604</v>
      </c>
      <c r="Q210" s="160">
        <v>261863</v>
      </c>
      <c r="R210" s="46">
        <v>1.59</v>
      </c>
      <c r="S210" s="160">
        <v>103588</v>
      </c>
      <c r="T210" s="162">
        <f t="shared" si="77"/>
        <v>365451</v>
      </c>
      <c r="U210" s="134">
        <v>289222</v>
      </c>
      <c r="V210" s="46">
        <v>1.59</v>
      </c>
      <c r="W210" s="134">
        <v>89300</v>
      </c>
      <c r="X210" s="146">
        <f t="shared" si="78"/>
        <v>378522</v>
      </c>
      <c r="Y210" s="160">
        <v>291176</v>
      </c>
      <c r="Z210" s="46">
        <v>1.59</v>
      </c>
      <c r="AA210" s="160">
        <v>100016</v>
      </c>
      <c r="AB210" s="59">
        <f t="shared" si="79"/>
        <v>391192</v>
      </c>
      <c r="AC210" s="586">
        <v>660399.12091296795</v>
      </c>
      <c r="AD210" s="606">
        <v>1.59</v>
      </c>
      <c r="AE210" s="586">
        <v>172407.053618084</v>
      </c>
      <c r="AF210" s="584">
        <f t="shared" si="71"/>
        <v>832806.17453105189</v>
      </c>
      <c r="AG210" s="404">
        <f t="shared" si="73"/>
        <v>468315.03490621038</v>
      </c>
    </row>
    <row r="211" spans="1:33" ht="15" x14ac:dyDescent="0.25">
      <c r="A211" s="7">
        <v>196</v>
      </c>
      <c r="B211" s="31" t="s">
        <v>544</v>
      </c>
      <c r="C211" s="422" t="s">
        <v>593</v>
      </c>
      <c r="D211" s="424" t="s">
        <v>593</v>
      </c>
      <c r="E211" s="422" t="s">
        <v>593</v>
      </c>
      <c r="F211" s="424" t="s">
        <v>593</v>
      </c>
      <c r="G211" s="427" t="s">
        <v>593</v>
      </c>
      <c r="H211" s="424" t="s">
        <v>593</v>
      </c>
      <c r="I211" s="428" t="s">
        <v>593</v>
      </c>
      <c r="K211" s="120">
        <v>196</v>
      </c>
      <c r="L211" s="134" t="s">
        <v>544</v>
      </c>
      <c r="M211" s="439" t="s">
        <v>593</v>
      </c>
      <c r="N211" s="46">
        <v>16.600000000000001</v>
      </c>
      <c r="O211" s="160">
        <v>660000</v>
      </c>
      <c r="P211" s="162">
        <f>+O211</f>
        <v>660000</v>
      </c>
      <c r="Q211" s="439" t="s">
        <v>593</v>
      </c>
      <c r="R211" s="46">
        <v>16.600000000000001</v>
      </c>
      <c r="S211" s="160">
        <v>690000</v>
      </c>
      <c r="T211" s="162">
        <f t="shared" ref="T211:T212" si="80">+S211</f>
        <v>690000</v>
      </c>
      <c r="U211" s="439" t="s">
        <v>593</v>
      </c>
      <c r="V211" s="46">
        <v>16.600000000000001</v>
      </c>
      <c r="W211" s="41">
        <v>600000</v>
      </c>
      <c r="X211" s="146">
        <f t="shared" ref="X211:X212" si="81">+W211</f>
        <v>600000</v>
      </c>
      <c r="Y211" s="439" t="s">
        <v>593</v>
      </c>
      <c r="Z211" s="46">
        <v>16.600000000000001</v>
      </c>
      <c r="AA211" s="160">
        <v>684000</v>
      </c>
      <c r="AB211" s="59">
        <f t="shared" ref="AB211:AB212" si="82">+AA211</f>
        <v>684000</v>
      </c>
      <c r="AC211" s="586">
        <v>771895.07639178005</v>
      </c>
      <c r="AD211" s="606">
        <v>16.600000000000001</v>
      </c>
      <c r="AE211" s="586">
        <v>39761.173046136602</v>
      </c>
      <c r="AF211" s="584">
        <f t="shared" si="71"/>
        <v>811656.24943791667</v>
      </c>
      <c r="AG211" s="404">
        <f t="shared" si="73"/>
        <v>689131.24988758331</v>
      </c>
    </row>
    <row r="212" spans="1:33" ht="15" x14ac:dyDescent="0.25">
      <c r="A212" s="7">
        <v>197</v>
      </c>
      <c r="B212" s="31" t="s">
        <v>545</v>
      </c>
      <c r="C212" s="422" t="s">
        <v>593</v>
      </c>
      <c r="D212" s="424" t="s">
        <v>593</v>
      </c>
      <c r="E212" s="422" t="s">
        <v>593</v>
      </c>
      <c r="F212" s="424" t="s">
        <v>593</v>
      </c>
      <c r="G212" s="427" t="s">
        <v>593</v>
      </c>
      <c r="H212" s="424" t="s">
        <v>593</v>
      </c>
      <c r="I212" s="428" t="s">
        <v>593</v>
      </c>
      <c r="K212" s="120">
        <v>197</v>
      </c>
      <c r="L212" s="134" t="s">
        <v>545</v>
      </c>
      <c r="M212" s="439" t="s">
        <v>593</v>
      </c>
      <c r="N212" s="46">
        <v>3.21</v>
      </c>
      <c r="O212" s="160">
        <v>477300</v>
      </c>
      <c r="P212" s="162">
        <f>+O212</f>
        <v>477300</v>
      </c>
      <c r="Q212" s="439" t="s">
        <v>593</v>
      </c>
      <c r="R212" s="46">
        <v>3.21</v>
      </c>
      <c r="S212" s="160">
        <v>490200</v>
      </c>
      <c r="T212" s="162">
        <f t="shared" si="80"/>
        <v>490200</v>
      </c>
      <c r="U212" s="439" t="s">
        <v>593</v>
      </c>
      <c r="V212" s="46">
        <v>3.21</v>
      </c>
      <c r="W212" s="41">
        <v>430000</v>
      </c>
      <c r="X212" s="146">
        <f t="shared" si="81"/>
        <v>430000</v>
      </c>
      <c r="Y212" s="439" t="s">
        <v>593</v>
      </c>
      <c r="Z212" s="46">
        <v>3.21</v>
      </c>
      <c r="AA212" s="160">
        <v>490200</v>
      </c>
      <c r="AB212" s="59">
        <f t="shared" si="82"/>
        <v>490200</v>
      </c>
      <c r="AC212" s="586">
        <v>883391.03187059297</v>
      </c>
      <c r="AD212" s="606">
        <v>3.21</v>
      </c>
      <c r="AE212" s="586">
        <v>182904.82665701199</v>
      </c>
      <c r="AF212" s="584">
        <f t="shared" si="71"/>
        <v>1066295.858527605</v>
      </c>
      <c r="AG212" s="404">
        <f t="shared" si="73"/>
        <v>590799.17170552094</v>
      </c>
    </row>
    <row r="213" spans="1:33" ht="15" x14ac:dyDescent="0.25">
      <c r="A213" s="7">
        <v>198</v>
      </c>
      <c r="B213" s="31" t="s">
        <v>546</v>
      </c>
      <c r="C213" s="422" t="s">
        <v>593</v>
      </c>
      <c r="D213" s="424" t="s">
        <v>593</v>
      </c>
      <c r="E213" s="422" t="s">
        <v>593</v>
      </c>
      <c r="F213" s="424" t="s">
        <v>593</v>
      </c>
      <c r="G213" s="427" t="s">
        <v>593</v>
      </c>
      <c r="H213" s="424" t="s">
        <v>593</v>
      </c>
      <c r="I213" s="428" t="s">
        <v>593</v>
      </c>
      <c r="K213" s="120">
        <v>198</v>
      </c>
      <c r="L213" s="134" t="s">
        <v>546</v>
      </c>
      <c r="M213" s="435">
        <v>401200</v>
      </c>
      <c r="N213" s="46">
        <v>10.8</v>
      </c>
      <c r="O213" s="160">
        <v>107800</v>
      </c>
      <c r="P213" s="162">
        <f t="shared" si="76"/>
        <v>509000</v>
      </c>
      <c r="Q213" s="160">
        <v>404150</v>
      </c>
      <c r="R213" s="46">
        <v>10.8</v>
      </c>
      <c r="S213" s="160">
        <v>111720</v>
      </c>
      <c r="T213" s="162">
        <f t="shared" si="77"/>
        <v>515870</v>
      </c>
      <c r="U213" s="134">
        <v>427750</v>
      </c>
      <c r="V213" s="46">
        <v>10.8</v>
      </c>
      <c r="W213" s="134">
        <v>98000</v>
      </c>
      <c r="X213" s="146">
        <f t="shared" si="78"/>
        <v>525750</v>
      </c>
      <c r="Y213" s="160">
        <v>430700</v>
      </c>
      <c r="Z213" s="46">
        <v>10.8</v>
      </c>
      <c r="AA213" s="160">
        <v>106820</v>
      </c>
      <c r="AB213" s="59">
        <f t="shared" si="79"/>
        <v>537520</v>
      </c>
      <c r="AC213" s="586">
        <v>900544.25579040998</v>
      </c>
      <c r="AD213" s="606">
        <v>10.8</v>
      </c>
      <c r="AE213" s="586">
        <v>129386.768027182</v>
      </c>
      <c r="AF213" s="584">
        <f t="shared" si="71"/>
        <v>1029931.023817592</v>
      </c>
      <c r="AG213" s="404">
        <f t="shared" si="73"/>
        <v>623614.20476351841</v>
      </c>
    </row>
    <row r="214" spans="1:33" ht="15" x14ac:dyDescent="0.25">
      <c r="A214" s="7">
        <v>199</v>
      </c>
      <c r="B214" s="31" t="s">
        <v>547</v>
      </c>
      <c r="C214" s="422" t="s">
        <v>593</v>
      </c>
      <c r="D214" s="424" t="s">
        <v>593</v>
      </c>
      <c r="E214" s="422" t="s">
        <v>593</v>
      </c>
      <c r="F214" s="424" t="s">
        <v>593</v>
      </c>
      <c r="G214" s="427" t="s">
        <v>593</v>
      </c>
      <c r="H214" s="424" t="s">
        <v>593</v>
      </c>
      <c r="I214" s="428" t="s">
        <v>593</v>
      </c>
      <c r="K214" s="120">
        <v>199</v>
      </c>
      <c r="L214" s="134" t="s">
        <v>547</v>
      </c>
      <c r="M214" s="435">
        <v>282185</v>
      </c>
      <c r="N214" s="46">
        <v>2.21</v>
      </c>
      <c r="O214" s="160">
        <v>76423</v>
      </c>
      <c r="P214" s="162">
        <f t="shared" si="76"/>
        <v>358608</v>
      </c>
      <c r="Q214" s="160">
        <v>254364</v>
      </c>
      <c r="R214" s="46">
        <v>2.21</v>
      </c>
      <c r="S214" s="160">
        <v>79896</v>
      </c>
      <c r="T214" s="162">
        <f t="shared" si="77"/>
        <v>334260</v>
      </c>
      <c r="U214" s="134">
        <v>284172</v>
      </c>
      <c r="V214" s="46">
        <v>2.21</v>
      </c>
      <c r="W214" s="134">
        <v>69475</v>
      </c>
      <c r="X214" s="146">
        <f t="shared" si="78"/>
        <v>353647</v>
      </c>
      <c r="Y214" s="160">
        <v>290134</v>
      </c>
      <c r="Z214" s="46">
        <v>2.21</v>
      </c>
      <c r="AA214" s="160">
        <v>79202</v>
      </c>
      <c r="AB214" s="59">
        <f t="shared" si="79"/>
        <v>369336</v>
      </c>
      <c r="AC214" s="586">
        <v>540326.55347424594</v>
      </c>
      <c r="AD214" s="606">
        <v>2.21</v>
      </c>
      <c r="AE214" s="586">
        <v>57351.804175909303</v>
      </c>
      <c r="AF214" s="584">
        <f t="shared" si="71"/>
        <v>597678.3576501552</v>
      </c>
      <c r="AG214" s="404">
        <f t="shared" si="73"/>
        <v>402705.87153003103</v>
      </c>
    </row>
    <row r="215" spans="1:33" ht="15" x14ac:dyDescent="0.25">
      <c r="A215" s="7">
        <v>200</v>
      </c>
      <c r="B215" s="31" t="s">
        <v>548</v>
      </c>
      <c r="C215" s="422" t="s">
        <v>593</v>
      </c>
      <c r="D215" s="424" t="s">
        <v>593</v>
      </c>
      <c r="E215" s="422" t="s">
        <v>593</v>
      </c>
      <c r="F215" s="424" t="s">
        <v>593</v>
      </c>
      <c r="G215" s="427" t="s">
        <v>593</v>
      </c>
      <c r="H215" s="424" t="s">
        <v>593</v>
      </c>
      <c r="I215" s="428" t="s">
        <v>593</v>
      </c>
      <c r="K215" s="120">
        <v>200</v>
      </c>
      <c r="L215" s="134" t="s">
        <v>548</v>
      </c>
      <c r="M215" s="435">
        <v>3706548</v>
      </c>
      <c r="N215" s="46">
        <v>4.3</v>
      </c>
      <c r="O215" s="160">
        <v>421800</v>
      </c>
      <c r="P215" s="162">
        <f t="shared" si="76"/>
        <v>4128348</v>
      </c>
      <c r="Q215" s="160">
        <v>3445523</v>
      </c>
      <c r="R215" s="46">
        <v>4.3</v>
      </c>
      <c r="S215" s="160">
        <v>429400</v>
      </c>
      <c r="T215" s="162">
        <f t="shared" si="77"/>
        <v>3874923</v>
      </c>
      <c r="U215" s="134">
        <v>3810958</v>
      </c>
      <c r="V215" s="46">
        <v>4.3</v>
      </c>
      <c r="W215" s="134">
        <v>380000</v>
      </c>
      <c r="X215" s="146">
        <f t="shared" si="78"/>
        <v>4190958</v>
      </c>
      <c r="Y215" s="160">
        <v>3889265</v>
      </c>
      <c r="Z215" s="46">
        <v>4.3</v>
      </c>
      <c r="AA215" s="160">
        <v>433200</v>
      </c>
      <c r="AB215" s="59">
        <f t="shared" si="79"/>
        <v>4322465</v>
      </c>
      <c r="AC215" s="586">
        <v>540326.55347424594</v>
      </c>
      <c r="AD215" s="606">
        <v>4.3</v>
      </c>
      <c r="AE215" s="586">
        <v>35472.867066182298</v>
      </c>
      <c r="AF215" s="584">
        <f t="shared" si="71"/>
        <v>575799.42054042825</v>
      </c>
      <c r="AG215" s="404">
        <f t="shared" si="73"/>
        <v>3418498.6841080859</v>
      </c>
    </row>
    <row r="216" spans="1:33" ht="15" x14ac:dyDescent="0.25">
      <c r="A216" s="7">
        <v>201</v>
      </c>
      <c r="B216" s="31" t="s">
        <v>549</v>
      </c>
      <c r="C216" s="422" t="s">
        <v>593</v>
      </c>
      <c r="D216" s="424" t="s">
        <v>593</v>
      </c>
      <c r="E216" s="422" t="s">
        <v>593</v>
      </c>
      <c r="F216" s="424" t="s">
        <v>593</v>
      </c>
      <c r="G216" s="427" t="s">
        <v>593</v>
      </c>
      <c r="H216" s="424" t="s">
        <v>593</v>
      </c>
      <c r="I216" s="428" t="s">
        <v>593</v>
      </c>
      <c r="K216" s="120">
        <v>201</v>
      </c>
      <c r="L216" s="134" t="s">
        <v>549</v>
      </c>
      <c r="M216" s="435">
        <v>3753964</v>
      </c>
      <c r="N216" s="46">
        <v>4.3</v>
      </c>
      <c r="O216" s="160">
        <v>425600</v>
      </c>
      <c r="P216" s="162">
        <f t="shared" si="76"/>
        <v>4179564</v>
      </c>
      <c r="Q216" s="160">
        <v>3507354</v>
      </c>
      <c r="R216" s="46">
        <v>4.3</v>
      </c>
      <c r="S216" s="160">
        <v>429400</v>
      </c>
      <c r="T216" s="162">
        <f t="shared" si="77"/>
        <v>3936754</v>
      </c>
      <c r="U216" s="134">
        <v>4055378</v>
      </c>
      <c r="V216" s="46">
        <v>4.3</v>
      </c>
      <c r="W216" s="134">
        <v>380000</v>
      </c>
      <c r="X216" s="146">
        <f t="shared" si="78"/>
        <v>4435378</v>
      </c>
      <c r="Y216" s="160">
        <v>4137581</v>
      </c>
      <c r="Z216" s="46">
        <v>4.3</v>
      </c>
      <c r="AA216" s="160">
        <v>418000</v>
      </c>
      <c r="AB216" s="59">
        <f t="shared" si="79"/>
        <v>4555581</v>
      </c>
      <c r="AC216" s="586">
        <v>771895.07639178005</v>
      </c>
      <c r="AD216" s="606">
        <v>4.3</v>
      </c>
      <c r="AE216" s="586">
        <v>569487.03413793596</v>
      </c>
      <c r="AF216" s="584">
        <f t="shared" si="71"/>
        <v>1341382.1105297161</v>
      </c>
      <c r="AG216" s="404">
        <f t="shared" si="73"/>
        <v>3689731.8221059432</v>
      </c>
    </row>
    <row r="217" spans="1:33" ht="15" x14ac:dyDescent="0.25">
      <c r="A217" s="7">
        <v>202</v>
      </c>
      <c r="B217" s="31" t="s">
        <v>550</v>
      </c>
      <c r="C217" s="422" t="s">
        <v>593</v>
      </c>
      <c r="D217" s="424" t="s">
        <v>593</v>
      </c>
      <c r="E217" s="422" t="s">
        <v>593</v>
      </c>
      <c r="F217" s="424" t="s">
        <v>593</v>
      </c>
      <c r="G217" s="427" t="s">
        <v>593</v>
      </c>
      <c r="H217" s="424" t="s">
        <v>593</v>
      </c>
      <c r="I217" s="428" t="s">
        <v>593</v>
      </c>
      <c r="K217" s="120">
        <v>202</v>
      </c>
      <c r="L217" s="134" t="s">
        <v>550</v>
      </c>
      <c r="M217" s="435">
        <v>863746</v>
      </c>
      <c r="N217" s="46">
        <v>11.56</v>
      </c>
      <c r="O217" s="160">
        <v>240870</v>
      </c>
      <c r="P217" s="162">
        <f t="shared" si="76"/>
        <v>1104616</v>
      </c>
      <c r="Q217" s="160">
        <v>820248</v>
      </c>
      <c r="R217" s="46">
        <v>11.56</v>
      </c>
      <c r="S217" s="160">
        <v>245210</v>
      </c>
      <c r="T217" s="162">
        <f t="shared" si="77"/>
        <v>1065458</v>
      </c>
      <c r="U217" s="134">
        <v>882388</v>
      </c>
      <c r="V217" s="46">
        <v>11.56</v>
      </c>
      <c r="W217" s="134">
        <v>217000</v>
      </c>
      <c r="X217" s="146">
        <f t="shared" si="78"/>
        <v>1099388</v>
      </c>
      <c r="Y217" s="160">
        <v>925886</v>
      </c>
      <c r="Z217" s="46">
        <v>11.56</v>
      </c>
      <c r="AA217" s="160">
        <v>245210</v>
      </c>
      <c r="AB217" s="59">
        <f t="shared" si="79"/>
        <v>1171096</v>
      </c>
      <c r="AC217" s="586">
        <v>506020.10563461197</v>
      </c>
      <c r="AD217" s="606">
        <v>11.56</v>
      </c>
      <c r="AE217" s="586">
        <v>1059211.5770487201</v>
      </c>
      <c r="AF217" s="584">
        <f t="shared" si="71"/>
        <v>1565231.6826833321</v>
      </c>
      <c r="AG217" s="404">
        <f t="shared" si="73"/>
        <v>1201157.9365366665</v>
      </c>
    </row>
    <row r="218" spans="1:33" ht="15" x14ac:dyDescent="0.25">
      <c r="A218" s="7">
        <v>203</v>
      </c>
      <c r="B218" s="31" t="s">
        <v>551</v>
      </c>
      <c r="C218" s="422" t="s">
        <v>593</v>
      </c>
      <c r="D218" s="424" t="s">
        <v>593</v>
      </c>
      <c r="E218" s="422" t="s">
        <v>593</v>
      </c>
      <c r="F218" s="424" t="s">
        <v>593</v>
      </c>
      <c r="G218" s="427" t="s">
        <v>593</v>
      </c>
      <c r="H218" s="424" t="s">
        <v>593</v>
      </c>
      <c r="I218" s="428" t="s">
        <v>593</v>
      </c>
      <c r="K218" s="120">
        <v>203</v>
      </c>
      <c r="L218" s="134" t="s">
        <v>551</v>
      </c>
      <c r="M218" s="435">
        <v>1297756</v>
      </c>
      <c r="N218" s="46">
        <v>3.59</v>
      </c>
      <c r="O218" s="160">
        <v>377423</v>
      </c>
      <c r="P218" s="162">
        <f t="shared" si="76"/>
        <v>1675179</v>
      </c>
      <c r="Q218" s="160">
        <v>1118755</v>
      </c>
      <c r="R218" s="46">
        <v>3.59</v>
      </c>
      <c r="S218" s="160">
        <v>398010</v>
      </c>
      <c r="T218" s="162">
        <f t="shared" si="77"/>
        <v>1516765</v>
      </c>
      <c r="U218" s="134">
        <v>1244056</v>
      </c>
      <c r="V218" s="46">
        <v>3.59</v>
      </c>
      <c r="W218" s="134">
        <v>343112</v>
      </c>
      <c r="X218" s="146">
        <f t="shared" si="78"/>
        <v>1587168</v>
      </c>
      <c r="Y218" s="160">
        <v>1324606</v>
      </c>
      <c r="Z218" s="46">
        <v>3.59</v>
      </c>
      <c r="AA218" s="160">
        <v>384285</v>
      </c>
      <c r="AB218" s="59">
        <f t="shared" si="79"/>
        <v>1708891</v>
      </c>
      <c r="AC218" s="586">
        <v>720435.40463232796</v>
      </c>
      <c r="AD218" s="606">
        <v>3.59</v>
      </c>
      <c r="AE218" s="586">
        <v>130364.501790612</v>
      </c>
      <c r="AF218" s="584">
        <f t="shared" si="71"/>
        <v>850799.90642293997</v>
      </c>
      <c r="AG218" s="404">
        <f t="shared" si="73"/>
        <v>1467760.581284588</v>
      </c>
    </row>
    <row r="219" spans="1:33" ht="15" x14ac:dyDescent="0.25">
      <c r="A219" s="7">
        <v>204</v>
      </c>
      <c r="B219" s="31" t="s">
        <v>552</v>
      </c>
      <c r="C219" s="422" t="s">
        <v>593</v>
      </c>
      <c r="D219" s="424" t="s">
        <v>593</v>
      </c>
      <c r="E219" s="422" t="s">
        <v>593</v>
      </c>
      <c r="F219" s="424" t="s">
        <v>593</v>
      </c>
      <c r="G219" s="427" t="s">
        <v>593</v>
      </c>
      <c r="H219" s="424" t="s">
        <v>593</v>
      </c>
      <c r="I219" s="428" t="s">
        <v>593</v>
      </c>
      <c r="K219" s="120">
        <v>204</v>
      </c>
      <c r="L219" s="134" t="s">
        <v>552</v>
      </c>
      <c r="M219" s="435">
        <v>869403</v>
      </c>
      <c r="N219" s="46">
        <v>3</v>
      </c>
      <c r="O219" s="160">
        <v>240806</v>
      </c>
      <c r="P219" s="162">
        <f t="shared" si="76"/>
        <v>1110209</v>
      </c>
      <c r="Q219" s="160">
        <v>831875</v>
      </c>
      <c r="R219" s="46">
        <v>3</v>
      </c>
      <c r="S219" s="160">
        <v>253941</v>
      </c>
      <c r="T219" s="162">
        <f t="shared" si="77"/>
        <v>1085816</v>
      </c>
      <c r="U219" s="134">
        <v>913186</v>
      </c>
      <c r="V219" s="46">
        <v>3</v>
      </c>
      <c r="W219" s="134">
        <v>218914.5</v>
      </c>
      <c r="X219" s="146">
        <f t="shared" si="78"/>
        <v>1132100.5</v>
      </c>
      <c r="Y219" s="160">
        <v>919441</v>
      </c>
      <c r="Z219" s="46">
        <v>3</v>
      </c>
      <c r="AA219" s="160">
        <v>242995</v>
      </c>
      <c r="AB219" s="59">
        <f t="shared" si="79"/>
        <v>1162436</v>
      </c>
      <c r="AC219" s="586">
        <v>660399.12091296795</v>
      </c>
      <c r="AD219" s="606">
        <v>3</v>
      </c>
      <c r="AE219" s="586">
        <v>31904.9964908603</v>
      </c>
      <c r="AF219" s="584">
        <f t="shared" si="71"/>
        <v>692304.11740382831</v>
      </c>
      <c r="AG219" s="404">
        <f t="shared" si="73"/>
        <v>1036573.1234807657</v>
      </c>
    </row>
    <row r="220" spans="1:33" ht="15" x14ac:dyDescent="0.25">
      <c r="A220" s="7">
        <v>205</v>
      </c>
      <c r="B220" s="31" t="s">
        <v>553</v>
      </c>
      <c r="C220" s="422" t="s">
        <v>593</v>
      </c>
      <c r="D220" s="424" t="s">
        <v>593</v>
      </c>
      <c r="E220" s="422" t="s">
        <v>593</v>
      </c>
      <c r="F220" s="424" t="s">
        <v>593</v>
      </c>
      <c r="G220" s="427" t="s">
        <v>593</v>
      </c>
      <c r="H220" s="424" t="s">
        <v>593</v>
      </c>
      <c r="I220" s="428" t="s">
        <v>593</v>
      </c>
      <c r="K220" s="120">
        <v>205</v>
      </c>
      <c r="L220" s="134" t="s">
        <v>553</v>
      </c>
      <c r="M220" s="435">
        <v>660960</v>
      </c>
      <c r="N220" s="46">
        <v>9.83</v>
      </c>
      <c r="O220" s="160">
        <v>190210</v>
      </c>
      <c r="P220" s="162">
        <f t="shared" si="76"/>
        <v>851170</v>
      </c>
      <c r="Q220" s="160">
        <v>641376</v>
      </c>
      <c r="R220" s="46">
        <v>9.83</v>
      </c>
      <c r="S220" s="160">
        <v>191923</v>
      </c>
      <c r="T220" s="162">
        <f t="shared" si="77"/>
        <v>833299</v>
      </c>
      <c r="U220" s="134">
        <v>705024</v>
      </c>
      <c r="V220" s="46">
        <v>9.83</v>
      </c>
      <c r="W220" s="134">
        <v>171360</v>
      </c>
      <c r="X220" s="146">
        <f t="shared" si="78"/>
        <v>876384</v>
      </c>
      <c r="Y220" s="160">
        <v>729504</v>
      </c>
      <c r="Z220" s="46">
        <v>9.83</v>
      </c>
      <c r="AA220" s="160">
        <v>195350</v>
      </c>
      <c r="AB220" s="59">
        <f t="shared" si="79"/>
        <v>924854</v>
      </c>
      <c r="AC220" s="586">
        <v>771895.07639178005</v>
      </c>
      <c r="AD220" s="606">
        <v>9.83</v>
      </c>
      <c r="AE220" s="586">
        <v>69359.060919781405</v>
      </c>
      <c r="AF220" s="584">
        <f t="shared" si="71"/>
        <v>841254.1373115615</v>
      </c>
      <c r="AG220" s="404">
        <f t="shared" si="73"/>
        <v>865392.22746231221</v>
      </c>
    </row>
    <row r="221" spans="1:33" ht="15" x14ac:dyDescent="0.25">
      <c r="A221" s="7">
        <v>206</v>
      </c>
      <c r="B221" s="31" t="s">
        <v>554</v>
      </c>
      <c r="C221" s="422" t="s">
        <v>593</v>
      </c>
      <c r="D221" s="424" t="s">
        <v>593</v>
      </c>
      <c r="E221" s="422" t="s">
        <v>593</v>
      </c>
      <c r="F221" s="424" t="s">
        <v>593</v>
      </c>
      <c r="G221" s="427" t="s">
        <v>593</v>
      </c>
      <c r="H221" s="424" t="s">
        <v>593</v>
      </c>
      <c r="I221" s="428" t="s">
        <v>593</v>
      </c>
      <c r="K221" s="120">
        <v>206</v>
      </c>
      <c r="L221" s="134" t="s">
        <v>554</v>
      </c>
      <c r="M221" s="435">
        <v>232000</v>
      </c>
      <c r="N221" s="46">
        <v>3</v>
      </c>
      <c r="O221" s="160">
        <v>61600</v>
      </c>
      <c r="P221" s="162">
        <f t="shared" si="76"/>
        <v>293600</v>
      </c>
      <c r="Q221" s="160">
        <v>212800</v>
      </c>
      <c r="R221" s="46">
        <v>3</v>
      </c>
      <c r="S221" s="160">
        <v>63840</v>
      </c>
      <c r="T221" s="162">
        <f t="shared" si="77"/>
        <v>276640</v>
      </c>
      <c r="U221" s="134">
        <v>220800</v>
      </c>
      <c r="V221" s="46">
        <v>3</v>
      </c>
      <c r="W221" s="134">
        <v>56000</v>
      </c>
      <c r="X221" s="146">
        <f t="shared" si="78"/>
        <v>276800</v>
      </c>
      <c r="Y221" s="160">
        <v>241600</v>
      </c>
      <c r="Z221" s="46">
        <v>3</v>
      </c>
      <c r="AA221" s="160">
        <v>61040</v>
      </c>
      <c r="AB221" s="59">
        <f t="shared" si="79"/>
        <v>302640</v>
      </c>
      <c r="AC221" s="586">
        <v>883391.03187059297</v>
      </c>
      <c r="AD221" s="606">
        <v>3</v>
      </c>
      <c r="AE221" s="586">
        <v>159533.55906626099</v>
      </c>
      <c r="AF221" s="584">
        <f t="shared" si="71"/>
        <v>1042924.590936854</v>
      </c>
      <c r="AG221" s="404">
        <f t="shared" si="73"/>
        <v>438520.91818737081</v>
      </c>
    </row>
    <row r="222" spans="1:33" ht="15" x14ac:dyDescent="0.25">
      <c r="A222" s="7">
        <v>207</v>
      </c>
      <c r="B222" s="31" t="s">
        <v>555</v>
      </c>
      <c r="C222" s="422" t="s">
        <v>593</v>
      </c>
      <c r="D222" s="424" t="s">
        <v>593</v>
      </c>
      <c r="E222" s="422" t="s">
        <v>593</v>
      </c>
      <c r="F222" s="424" t="s">
        <v>593</v>
      </c>
      <c r="G222" s="427" t="s">
        <v>593</v>
      </c>
      <c r="H222" s="424" t="s">
        <v>593</v>
      </c>
      <c r="I222" s="428" t="s">
        <v>593</v>
      </c>
      <c r="K222" s="120">
        <v>207</v>
      </c>
      <c r="L222" s="134" t="s">
        <v>555</v>
      </c>
      <c r="M222" s="435">
        <v>1364983</v>
      </c>
      <c r="N222" s="46">
        <v>2.1</v>
      </c>
      <c r="O222" s="160">
        <v>378071</v>
      </c>
      <c r="P222" s="162">
        <f t="shared" si="76"/>
        <v>1743054</v>
      </c>
      <c r="Q222" s="160">
        <v>1325703</v>
      </c>
      <c r="R222" s="46">
        <v>2.1</v>
      </c>
      <c r="S222" s="160">
        <v>398693</v>
      </c>
      <c r="T222" s="162">
        <f t="shared" si="77"/>
        <v>1724396</v>
      </c>
      <c r="U222" s="134">
        <v>1404263</v>
      </c>
      <c r="V222" s="46">
        <v>2.1</v>
      </c>
      <c r="W222" s="134">
        <v>343700.69999999995</v>
      </c>
      <c r="X222" s="146">
        <f t="shared" si="78"/>
        <v>1747963.7</v>
      </c>
      <c r="Y222" s="160">
        <v>1473003</v>
      </c>
      <c r="Z222" s="46">
        <v>2.1</v>
      </c>
      <c r="AA222" s="160">
        <v>391819</v>
      </c>
      <c r="AB222" s="59">
        <f t="shared" si="79"/>
        <v>1864822</v>
      </c>
      <c r="AC222" s="586">
        <v>900544.25579040998</v>
      </c>
      <c r="AD222" s="606">
        <v>2.1</v>
      </c>
      <c r="AE222" s="586">
        <v>30421.2426217961</v>
      </c>
      <c r="AF222" s="584">
        <f t="shared" si="71"/>
        <v>930965.49841220607</v>
      </c>
      <c r="AG222" s="404">
        <f t="shared" si="73"/>
        <v>1602240.2396824411</v>
      </c>
    </row>
    <row r="223" spans="1:33" ht="15" x14ac:dyDescent="0.25">
      <c r="A223" s="7">
        <v>208</v>
      </c>
      <c r="B223" s="31" t="s">
        <v>556</v>
      </c>
      <c r="C223" s="422" t="s">
        <v>593</v>
      </c>
      <c r="D223" s="424" t="s">
        <v>593</v>
      </c>
      <c r="E223" s="422" t="s">
        <v>593</v>
      </c>
      <c r="F223" s="424" t="s">
        <v>593</v>
      </c>
      <c r="G223" s="427" t="s">
        <v>593</v>
      </c>
      <c r="H223" s="424" t="s">
        <v>593</v>
      </c>
      <c r="I223" s="428" t="s">
        <v>593</v>
      </c>
      <c r="K223" s="120">
        <v>208</v>
      </c>
      <c r="L223" s="134" t="s">
        <v>556</v>
      </c>
      <c r="M223" s="435">
        <v>751548</v>
      </c>
      <c r="N223" s="46">
        <v>2.2999999999999998</v>
      </c>
      <c r="O223" s="160">
        <v>206676</v>
      </c>
      <c r="P223" s="162">
        <f t="shared" si="76"/>
        <v>958224</v>
      </c>
      <c r="Q223" s="160">
        <v>687130</v>
      </c>
      <c r="R223" s="46">
        <v>2.2999999999999998</v>
      </c>
      <c r="S223" s="160">
        <v>212312</v>
      </c>
      <c r="T223" s="162">
        <f t="shared" si="77"/>
        <v>899442</v>
      </c>
      <c r="U223" s="134">
        <v>751548</v>
      </c>
      <c r="V223" s="46">
        <v>2.2999999999999998</v>
      </c>
      <c r="W223" s="134">
        <v>187887</v>
      </c>
      <c r="X223" s="146">
        <f t="shared" si="78"/>
        <v>939435</v>
      </c>
      <c r="Y223" s="160">
        <v>778389</v>
      </c>
      <c r="Z223" s="46">
        <v>2.2999999999999998</v>
      </c>
      <c r="AA223" s="160">
        <v>208555</v>
      </c>
      <c r="AB223" s="59">
        <f t="shared" si="79"/>
        <v>986944</v>
      </c>
      <c r="AC223" s="586">
        <v>540326.55347424594</v>
      </c>
      <c r="AD223" s="606">
        <v>2.2999999999999998</v>
      </c>
      <c r="AE223" s="586">
        <v>105595.24645039599</v>
      </c>
      <c r="AF223" s="584">
        <f t="shared" si="71"/>
        <v>645921.79992464196</v>
      </c>
      <c r="AG223" s="404">
        <f t="shared" si="73"/>
        <v>885993.35998492839</v>
      </c>
    </row>
    <row r="224" spans="1:33" ht="15" x14ac:dyDescent="0.25">
      <c r="A224" s="7">
        <v>209</v>
      </c>
      <c r="B224" s="31" t="s">
        <v>557</v>
      </c>
      <c r="C224" s="422" t="s">
        <v>593</v>
      </c>
      <c r="D224" s="424" t="s">
        <v>593</v>
      </c>
      <c r="E224" s="422" t="s">
        <v>593</v>
      </c>
      <c r="F224" s="424" t="s">
        <v>593</v>
      </c>
      <c r="G224" s="427" t="s">
        <v>593</v>
      </c>
      <c r="H224" s="424" t="s">
        <v>593</v>
      </c>
      <c r="I224" s="428" t="s">
        <v>593</v>
      </c>
      <c r="K224" s="120">
        <v>209</v>
      </c>
      <c r="L224" s="134" t="s">
        <v>557</v>
      </c>
      <c r="M224" s="435">
        <v>13230</v>
      </c>
      <c r="N224" s="46">
        <v>0.15</v>
      </c>
      <c r="O224" s="160">
        <v>3807</v>
      </c>
      <c r="P224" s="162">
        <f t="shared" si="76"/>
        <v>17037</v>
      </c>
      <c r="Q224" s="160">
        <v>12250</v>
      </c>
      <c r="R224" s="46">
        <v>0.15</v>
      </c>
      <c r="S224" s="160">
        <v>3910</v>
      </c>
      <c r="T224" s="162">
        <f t="shared" si="77"/>
        <v>16160</v>
      </c>
      <c r="U224" s="134">
        <v>13818</v>
      </c>
      <c r="V224" s="46">
        <v>0.15</v>
      </c>
      <c r="W224" s="134">
        <v>3430</v>
      </c>
      <c r="X224" s="146">
        <f t="shared" si="78"/>
        <v>17248</v>
      </c>
      <c r="Y224" s="160">
        <v>14308</v>
      </c>
      <c r="Z224" s="46">
        <v>0.15</v>
      </c>
      <c r="AA224" s="160">
        <v>3704</v>
      </c>
      <c r="AB224" s="59">
        <f t="shared" si="79"/>
        <v>18012</v>
      </c>
      <c r="AC224" s="586">
        <v>540326.55347424594</v>
      </c>
      <c r="AD224" s="606">
        <v>0.15</v>
      </c>
      <c r="AE224" s="586">
        <v>157415.135912164</v>
      </c>
      <c r="AF224" s="584">
        <f t="shared" si="71"/>
        <v>697741.68938640994</v>
      </c>
      <c r="AG224" s="404">
        <f t="shared" si="73"/>
        <v>153239.73787728199</v>
      </c>
    </row>
    <row r="225" spans="1:33" ht="15" x14ac:dyDescent="0.25">
      <c r="A225" s="7">
        <v>210</v>
      </c>
      <c r="B225" s="31" t="s">
        <v>558</v>
      </c>
      <c r="C225" s="422" t="s">
        <v>593</v>
      </c>
      <c r="D225" s="424" t="s">
        <v>593</v>
      </c>
      <c r="E225" s="422" t="s">
        <v>593</v>
      </c>
      <c r="F225" s="424" t="s">
        <v>593</v>
      </c>
      <c r="G225" s="427" t="s">
        <v>593</v>
      </c>
      <c r="H225" s="424" t="s">
        <v>593</v>
      </c>
      <c r="I225" s="428" t="s">
        <v>593</v>
      </c>
      <c r="K225" s="120">
        <v>210</v>
      </c>
      <c r="L225" s="134" t="s">
        <v>558</v>
      </c>
      <c r="M225" s="435">
        <v>449052</v>
      </c>
      <c r="N225" s="46">
        <v>0.95</v>
      </c>
      <c r="O225" s="160">
        <v>126418</v>
      </c>
      <c r="P225" s="162">
        <f t="shared" si="76"/>
        <v>575470</v>
      </c>
      <c r="Q225" s="160">
        <v>426274</v>
      </c>
      <c r="R225" s="46">
        <v>0.95</v>
      </c>
      <c r="S225" s="160">
        <v>127557</v>
      </c>
      <c r="T225" s="162">
        <f t="shared" si="77"/>
        <v>553831</v>
      </c>
      <c r="U225" s="134">
        <v>481592</v>
      </c>
      <c r="V225" s="46">
        <v>0.95</v>
      </c>
      <c r="W225" s="134">
        <v>113890</v>
      </c>
      <c r="X225" s="146">
        <f t="shared" si="78"/>
        <v>595482</v>
      </c>
      <c r="Y225" s="160">
        <v>488100</v>
      </c>
      <c r="Z225" s="46">
        <v>0.95</v>
      </c>
      <c r="AA225" s="160">
        <v>123001</v>
      </c>
      <c r="AB225" s="59">
        <f t="shared" si="79"/>
        <v>611101</v>
      </c>
      <c r="AC225" s="586">
        <v>771895.07639178005</v>
      </c>
      <c r="AD225" s="606">
        <v>0.95</v>
      </c>
      <c r="AE225" s="586">
        <v>92129.965673338898</v>
      </c>
      <c r="AF225" s="584">
        <f t="shared" si="71"/>
        <v>864025.04206511891</v>
      </c>
      <c r="AG225" s="404">
        <f t="shared" si="73"/>
        <v>639981.80841302383</v>
      </c>
    </row>
    <row r="226" spans="1:33" ht="15" x14ac:dyDescent="0.25">
      <c r="A226" s="7">
        <v>211</v>
      </c>
      <c r="B226" s="31" t="s">
        <v>559</v>
      </c>
      <c r="C226" s="422" t="s">
        <v>593</v>
      </c>
      <c r="D226" s="424" t="s">
        <v>593</v>
      </c>
      <c r="E226" s="422" t="s">
        <v>593</v>
      </c>
      <c r="F226" s="424" t="s">
        <v>593</v>
      </c>
      <c r="G226" s="427" t="s">
        <v>593</v>
      </c>
      <c r="H226" s="424" t="s">
        <v>593</v>
      </c>
      <c r="I226" s="428" t="s">
        <v>593</v>
      </c>
      <c r="K226" s="120">
        <v>211</v>
      </c>
      <c r="L226" s="134" t="s">
        <v>559</v>
      </c>
      <c r="M226" s="435">
        <v>16200</v>
      </c>
      <c r="N226" s="46">
        <v>0.23</v>
      </c>
      <c r="O226" s="160">
        <v>4620</v>
      </c>
      <c r="P226" s="162">
        <f t="shared" si="76"/>
        <v>20820</v>
      </c>
      <c r="Q226" s="160">
        <v>15240</v>
      </c>
      <c r="R226" s="46">
        <v>0.23</v>
      </c>
      <c r="S226" s="160">
        <v>4746</v>
      </c>
      <c r="T226" s="162">
        <f t="shared" si="77"/>
        <v>19986</v>
      </c>
      <c r="U226" s="134">
        <v>16680</v>
      </c>
      <c r="V226" s="46">
        <v>0.23</v>
      </c>
      <c r="W226" s="134">
        <v>4200</v>
      </c>
      <c r="X226" s="146">
        <f t="shared" si="78"/>
        <v>20880</v>
      </c>
      <c r="Y226" s="160">
        <v>17880</v>
      </c>
      <c r="Z226" s="46">
        <v>0.23</v>
      </c>
      <c r="AA226" s="160">
        <v>4620</v>
      </c>
      <c r="AB226" s="59">
        <f t="shared" si="79"/>
        <v>22500</v>
      </c>
      <c r="AC226" s="586">
        <v>506020.10563461197</v>
      </c>
      <c r="AD226" s="606">
        <v>0.23</v>
      </c>
      <c r="AE226" s="586">
        <v>133194.78373738201</v>
      </c>
      <c r="AF226" s="584">
        <f t="shared" si="71"/>
        <v>639214.88937199395</v>
      </c>
      <c r="AG226" s="404">
        <f t="shared" si="73"/>
        <v>144680.1778743988</v>
      </c>
    </row>
    <row r="227" spans="1:33" ht="15" x14ac:dyDescent="0.25">
      <c r="A227" s="7">
        <v>212</v>
      </c>
      <c r="B227" s="31" t="s">
        <v>560</v>
      </c>
      <c r="C227" s="422" t="s">
        <v>593</v>
      </c>
      <c r="D227" s="424" t="s">
        <v>593</v>
      </c>
      <c r="E227" s="422" t="s">
        <v>593</v>
      </c>
      <c r="F227" s="424" t="s">
        <v>593</v>
      </c>
      <c r="G227" s="427" t="s">
        <v>593</v>
      </c>
      <c r="H227" s="424" t="s">
        <v>593</v>
      </c>
      <c r="I227" s="428" t="s">
        <v>593</v>
      </c>
      <c r="K227" s="120">
        <v>212</v>
      </c>
      <c r="L227" s="134" t="s">
        <v>560</v>
      </c>
      <c r="M227" s="435">
        <v>971685</v>
      </c>
      <c r="N227" s="46">
        <v>0.53</v>
      </c>
      <c r="O227" s="160">
        <v>263986</v>
      </c>
      <c r="P227" s="162">
        <f t="shared" si="76"/>
        <v>1235671</v>
      </c>
      <c r="Q227" s="160">
        <v>903735</v>
      </c>
      <c r="R227" s="46">
        <v>0.53</v>
      </c>
      <c r="S227" s="160">
        <v>268742</v>
      </c>
      <c r="T227" s="162">
        <f t="shared" si="77"/>
        <v>1172477</v>
      </c>
      <c r="U227" s="134">
        <v>998865</v>
      </c>
      <c r="V227" s="46">
        <v>0.53</v>
      </c>
      <c r="W227" s="134">
        <v>237824.99999999997</v>
      </c>
      <c r="X227" s="146">
        <f t="shared" si="78"/>
        <v>1236690</v>
      </c>
      <c r="Y227" s="160">
        <v>1019250</v>
      </c>
      <c r="Z227" s="46">
        <v>0.53</v>
      </c>
      <c r="AA227" s="160">
        <v>263986</v>
      </c>
      <c r="AB227" s="59">
        <f t="shared" si="79"/>
        <v>1283236</v>
      </c>
      <c r="AC227" s="586">
        <v>720435.40463232796</v>
      </c>
      <c r="AD227" s="606">
        <v>0.53</v>
      </c>
      <c r="AE227" s="586">
        <v>49109.680082437</v>
      </c>
      <c r="AF227" s="584">
        <f t="shared" si="71"/>
        <v>769545.08471476496</v>
      </c>
      <c r="AG227" s="404">
        <f t="shared" si="73"/>
        <v>1139523.816942953</v>
      </c>
    </row>
    <row r="228" spans="1:33" ht="15" x14ac:dyDescent="0.25">
      <c r="A228" s="7">
        <v>213</v>
      </c>
      <c r="B228" s="31" t="s">
        <v>561</v>
      </c>
      <c r="C228" s="422" t="s">
        <v>593</v>
      </c>
      <c r="D228" s="424" t="s">
        <v>593</v>
      </c>
      <c r="E228" s="422" t="s">
        <v>593</v>
      </c>
      <c r="F228" s="424" t="s">
        <v>593</v>
      </c>
      <c r="G228" s="427" t="s">
        <v>593</v>
      </c>
      <c r="H228" s="424" t="s">
        <v>593</v>
      </c>
      <c r="I228" s="428" t="s">
        <v>593</v>
      </c>
      <c r="K228" s="120">
        <v>213</v>
      </c>
      <c r="L228" s="134" t="s">
        <v>561</v>
      </c>
      <c r="M228" s="435">
        <v>1346711</v>
      </c>
      <c r="N228" s="46">
        <v>0.8</v>
      </c>
      <c r="O228" s="160">
        <v>378455</v>
      </c>
      <c r="P228" s="162">
        <f t="shared" si="76"/>
        <v>1725166</v>
      </c>
      <c r="Q228" s="160">
        <v>1287731</v>
      </c>
      <c r="R228" s="46">
        <v>0.8</v>
      </c>
      <c r="S228" s="160">
        <v>399098</v>
      </c>
      <c r="T228" s="162">
        <f t="shared" si="77"/>
        <v>1686829</v>
      </c>
      <c r="U228" s="134">
        <v>1445011</v>
      </c>
      <c r="V228" s="46">
        <v>0.8</v>
      </c>
      <c r="W228" s="134">
        <v>344050.35</v>
      </c>
      <c r="X228" s="146">
        <f t="shared" si="78"/>
        <v>1789061.35</v>
      </c>
      <c r="Y228" s="160">
        <v>1445011</v>
      </c>
      <c r="Z228" s="46">
        <v>0.8</v>
      </c>
      <c r="AA228" s="160">
        <v>392217</v>
      </c>
      <c r="AB228" s="59">
        <f t="shared" si="79"/>
        <v>1837228</v>
      </c>
      <c r="AC228" s="586">
        <v>660399.12091296795</v>
      </c>
      <c r="AD228" s="606">
        <v>0.8</v>
      </c>
      <c r="AE228" s="586">
        <v>422543.94142882002</v>
      </c>
      <c r="AF228" s="584">
        <f t="shared" si="71"/>
        <v>1082943.0623417879</v>
      </c>
      <c r="AG228" s="404">
        <f t="shared" si="73"/>
        <v>1624245.4824683575</v>
      </c>
    </row>
    <row r="229" spans="1:33" ht="15" x14ac:dyDescent="0.25">
      <c r="A229" s="7">
        <v>214</v>
      </c>
      <c r="B229" s="31" t="s">
        <v>562</v>
      </c>
      <c r="C229" s="422" t="s">
        <v>593</v>
      </c>
      <c r="D229" s="424" t="s">
        <v>593</v>
      </c>
      <c r="E229" s="422" t="s">
        <v>593</v>
      </c>
      <c r="F229" s="424" t="s">
        <v>593</v>
      </c>
      <c r="G229" s="427" t="s">
        <v>593</v>
      </c>
      <c r="H229" s="424" t="s">
        <v>593</v>
      </c>
      <c r="I229" s="428" t="s">
        <v>593</v>
      </c>
      <c r="K229" s="120">
        <v>214</v>
      </c>
      <c r="L229" s="134" t="s">
        <v>562</v>
      </c>
      <c r="M229" s="439" t="s">
        <v>593</v>
      </c>
      <c r="N229" s="46">
        <v>3.85</v>
      </c>
      <c r="O229" s="160">
        <v>588300</v>
      </c>
      <c r="P229" s="162">
        <f>+O229</f>
        <v>588300</v>
      </c>
      <c r="Q229" s="439" t="s">
        <v>593</v>
      </c>
      <c r="R229" s="46">
        <v>3.85</v>
      </c>
      <c r="S229" s="160">
        <v>593600</v>
      </c>
      <c r="T229" s="162">
        <f>+S229</f>
        <v>593600</v>
      </c>
      <c r="U229" s="439" t="s">
        <v>593</v>
      </c>
      <c r="V229" s="46">
        <v>3.85</v>
      </c>
      <c r="W229" s="41">
        <v>530000</v>
      </c>
      <c r="X229" s="146">
        <f>+W229</f>
        <v>530000</v>
      </c>
      <c r="Y229" s="439" t="s">
        <v>593</v>
      </c>
      <c r="Z229" s="46">
        <v>3.85</v>
      </c>
      <c r="AA229" s="160">
        <v>604200</v>
      </c>
      <c r="AB229" s="59">
        <f>+AA229</f>
        <v>604200</v>
      </c>
      <c r="AC229" s="586">
        <v>771895.07639178005</v>
      </c>
      <c r="AD229" s="606">
        <v>3.85</v>
      </c>
      <c r="AE229" s="586">
        <v>172407.053618084</v>
      </c>
      <c r="AF229" s="584">
        <f t="shared" si="71"/>
        <v>944302.13000986399</v>
      </c>
      <c r="AG229" s="404">
        <f t="shared" si="73"/>
        <v>652080.42600197275</v>
      </c>
    </row>
    <row r="230" spans="1:33" ht="15" x14ac:dyDescent="0.25">
      <c r="A230" s="7">
        <v>215</v>
      </c>
      <c r="B230" s="31" t="s">
        <v>563</v>
      </c>
      <c r="C230" s="422" t="s">
        <v>593</v>
      </c>
      <c r="D230" s="424" t="s">
        <v>593</v>
      </c>
      <c r="E230" s="422" t="s">
        <v>593</v>
      </c>
      <c r="F230" s="424" t="s">
        <v>593</v>
      </c>
      <c r="G230" s="427" t="s">
        <v>593</v>
      </c>
      <c r="H230" s="424" t="s">
        <v>593</v>
      </c>
      <c r="I230" s="428" t="s">
        <v>593</v>
      </c>
      <c r="K230" s="120">
        <v>215</v>
      </c>
      <c r="L230" s="134" t="s">
        <v>563</v>
      </c>
      <c r="M230" s="435">
        <v>636150</v>
      </c>
      <c r="N230" s="46">
        <v>1.4864864864864864</v>
      </c>
      <c r="O230" s="160">
        <v>183070</v>
      </c>
      <c r="P230" s="162">
        <f t="shared" si="76"/>
        <v>819220</v>
      </c>
      <c r="Q230" s="160">
        <v>650286</v>
      </c>
      <c r="R230" s="46">
        <v>1.4864864864864864</v>
      </c>
      <c r="S230" s="160">
        <v>188018</v>
      </c>
      <c r="T230" s="162">
        <f t="shared" si="77"/>
        <v>838304</v>
      </c>
      <c r="U230" s="160">
        <v>650286</v>
      </c>
      <c r="V230" s="46">
        <v>1.4864864864864864</v>
      </c>
      <c r="W230" s="160">
        <v>164927.69999999998</v>
      </c>
      <c r="X230" s="146">
        <f t="shared" si="78"/>
        <v>815213.7</v>
      </c>
      <c r="Y230" s="160">
        <v>711545</v>
      </c>
      <c r="Z230" s="46">
        <v>1.4864864864864864</v>
      </c>
      <c r="AA230" s="160">
        <v>186368</v>
      </c>
      <c r="AB230" s="59">
        <f t="shared" si="79"/>
        <v>897913</v>
      </c>
      <c r="AC230" s="586">
        <v>883391.03187059297</v>
      </c>
      <c r="AD230" s="606">
        <v>1.4864864864864864</v>
      </c>
      <c r="AE230" s="586">
        <v>39761.173046136602</v>
      </c>
      <c r="AF230" s="584">
        <f t="shared" si="71"/>
        <v>923152.20491672959</v>
      </c>
      <c r="AG230" s="404">
        <f t="shared" si="73"/>
        <v>858760.58098334598</v>
      </c>
    </row>
    <row r="231" spans="1:33" ht="15" x14ac:dyDescent="0.25">
      <c r="A231" s="7">
        <v>216</v>
      </c>
      <c r="B231" s="31" t="s">
        <v>564</v>
      </c>
      <c r="C231" s="422" t="s">
        <v>593</v>
      </c>
      <c r="D231" s="424" t="s">
        <v>593</v>
      </c>
      <c r="E231" s="422" t="s">
        <v>593</v>
      </c>
      <c r="F231" s="424" t="s">
        <v>593</v>
      </c>
      <c r="G231" s="427" t="s">
        <v>593</v>
      </c>
      <c r="H231" s="424" t="s">
        <v>593</v>
      </c>
      <c r="I231" s="428" t="s">
        <v>593</v>
      </c>
      <c r="K231" s="120">
        <v>216</v>
      </c>
      <c r="L231" s="134" t="s">
        <v>564</v>
      </c>
      <c r="M231" s="435">
        <v>716562</v>
      </c>
      <c r="N231" s="46">
        <v>2.4900000000000002</v>
      </c>
      <c r="O231" s="160">
        <v>184718</v>
      </c>
      <c r="P231" s="162">
        <f t="shared" si="76"/>
        <v>901280</v>
      </c>
      <c r="Q231" s="160">
        <v>640332</v>
      </c>
      <c r="R231" s="46">
        <v>2.4900000000000002</v>
      </c>
      <c r="S231" s="160">
        <v>184718</v>
      </c>
      <c r="T231" s="162">
        <f t="shared" si="77"/>
        <v>825050</v>
      </c>
      <c r="U231" s="160">
        <v>741972</v>
      </c>
      <c r="V231" s="46">
        <v>2.4900000000000002</v>
      </c>
      <c r="W231" s="160">
        <v>164927</v>
      </c>
      <c r="X231" s="146">
        <f t="shared" si="78"/>
        <v>906899</v>
      </c>
      <c r="Y231" s="160">
        <v>767382</v>
      </c>
      <c r="Z231" s="46">
        <v>2.4900000000000002</v>
      </c>
      <c r="AA231" s="160">
        <v>178121</v>
      </c>
      <c r="AB231" s="59">
        <f t="shared" si="79"/>
        <v>945503</v>
      </c>
      <c r="AC231" s="586">
        <v>900544.25579040998</v>
      </c>
      <c r="AD231" s="606">
        <v>2.4900000000000002</v>
      </c>
      <c r="AE231" s="586">
        <v>182904.82665701199</v>
      </c>
      <c r="AF231" s="584">
        <f t="shared" si="71"/>
        <v>1083449.082447422</v>
      </c>
      <c r="AG231" s="404">
        <f>AVERAGE(I231,P231,T231,X231,AB231,AF231)</f>
        <v>932436.2164894843</v>
      </c>
    </row>
    <row r="232" spans="1:33" x14ac:dyDescent="0.2">
      <c r="K232" s="677"/>
      <c r="L232" s="678"/>
      <c r="M232" s="678"/>
      <c r="N232" s="678"/>
      <c r="O232" s="678"/>
      <c r="P232" s="147"/>
    </row>
    <row r="233" spans="1:33" x14ac:dyDescent="0.2">
      <c r="K233" s="136"/>
      <c r="L233" s="137"/>
      <c r="M233" s="137"/>
      <c r="N233" s="48"/>
      <c r="O233" s="137"/>
      <c r="P233" s="276"/>
      <c r="Q233" s="137"/>
      <c r="R233" s="48"/>
      <c r="S233" s="137"/>
      <c r="T233" s="276"/>
      <c r="U233" s="137"/>
      <c r="V233" s="48"/>
      <c r="W233" s="137"/>
      <c r="X233" s="276"/>
      <c r="Y233" s="137"/>
      <c r="Z233" s="48"/>
      <c r="AA233" s="137"/>
      <c r="AB233" s="276"/>
      <c r="AC233" s="137"/>
      <c r="AD233" s="48"/>
      <c r="AE233" s="137"/>
      <c r="AF233" s="276"/>
    </row>
    <row r="234" spans="1:33" x14ac:dyDescent="0.2">
      <c r="K234" s="138"/>
      <c r="L234" s="139"/>
      <c r="M234" s="139"/>
      <c r="N234" s="50"/>
      <c r="O234" s="139"/>
      <c r="P234" s="277"/>
      <c r="Q234" s="139"/>
      <c r="R234" s="50"/>
      <c r="S234" s="139"/>
      <c r="T234" s="277"/>
      <c r="U234" s="139"/>
      <c r="V234" s="50"/>
      <c r="W234" s="139"/>
      <c r="X234" s="277"/>
      <c r="Y234" s="139"/>
      <c r="Z234" s="50"/>
      <c r="AA234" s="139"/>
      <c r="AB234" s="277"/>
      <c r="AC234" s="139"/>
      <c r="AD234" s="50"/>
      <c r="AE234" s="139"/>
      <c r="AF234" s="277"/>
    </row>
    <row r="235" spans="1:33" x14ac:dyDescent="0.2">
      <c r="K235" s="138"/>
      <c r="L235" s="139"/>
      <c r="M235" s="139"/>
      <c r="N235" s="50"/>
      <c r="O235" s="139"/>
      <c r="P235" s="277"/>
      <c r="Q235" s="139"/>
      <c r="R235" s="50"/>
      <c r="S235" s="139"/>
      <c r="T235" s="277"/>
      <c r="U235" s="139"/>
      <c r="V235" s="50"/>
      <c r="W235" s="139"/>
      <c r="X235" s="277"/>
      <c r="Y235" s="139"/>
      <c r="Z235" s="50"/>
      <c r="AA235" s="139"/>
      <c r="AB235" s="277"/>
      <c r="AC235" s="139"/>
      <c r="AD235" s="50"/>
      <c r="AE235" s="139"/>
      <c r="AF235" s="277"/>
    </row>
    <row r="236" spans="1:33" x14ac:dyDescent="0.2">
      <c r="K236" s="138"/>
      <c r="L236" s="139"/>
      <c r="M236" s="139"/>
      <c r="N236" s="50"/>
      <c r="O236" s="139"/>
      <c r="P236" s="277"/>
      <c r="Q236" s="139"/>
      <c r="R236" s="50"/>
      <c r="S236" s="139"/>
      <c r="T236" s="277"/>
      <c r="U236" s="139"/>
      <c r="V236" s="50"/>
      <c r="W236" s="139"/>
      <c r="X236" s="277"/>
      <c r="Y236" s="139"/>
      <c r="Z236" s="50"/>
      <c r="AA236" s="139"/>
      <c r="AB236" s="277"/>
      <c r="AC236" s="139"/>
      <c r="AD236" s="50"/>
      <c r="AE236" s="139"/>
      <c r="AF236" s="277"/>
    </row>
    <row r="237" spans="1:33" x14ac:dyDescent="0.2">
      <c r="K237" s="138"/>
      <c r="L237" s="139"/>
      <c r="M237" s="139"/>
      <c r="N237" s="50"/>
      <c r="O237" s="139"/>
      <c r="P237" s="277"/>
      <c r="Q237" s="139"/>
      <c r="R237" s="50"/>
      <c r="S237" s="139"/>
      <c r="T237" s="277"/>
      <c r="U237" s="139"/>
      <c r="V237" s="50"/>
      <c r="W237" s="139"/>
      <c r="X237" s="277"/>
      <c r="Y237" s="139"/>
      <c r="Z237" s="50"/>
      <c r="AA237" s="139"/>
      <c r="AB237" s="277"/>
      <c r="AC237" s="139"/>
      <c r="AD237" s="50"/>
      <c r="AE237" s="139"/>
      <c r="AF237" s="277"/>
    </row>
    <row r="238" spans="1:33" x14ac:dyDescent="0.2">
      <c r="K238" s="138"/>
      <c r="L238" s="139"/>
      <c r="M238" s="139"/>
      <c r="N238" s="50"/>
      <c r="O238" s="139"/>
      <c r="P238" s="277"/>
      <c r="Q238" s="139"/>
      <c r="R238" s="50"/>
      <c r="S238" s="139"/>
      <c r="T238" s="277"/>
      <c r="U238" s="139"/>
      <c r="V238" s="50"/>
      <c r="W238" s="139"/>
      <c r="X238" s="277"/>
      <c r="Y238" s="139"/>
      <c r="Z238" s="50"/>
      <c r="AA238" s="139"/>
      <c r="AB238" s="277"/>
      <c r="AC238" s="139"/>
      <c r="AD238" s="50"/>
      <c r="AE238" s="139"/>
      <c r="AF238" s="277"/>
    </row>
    <row r="239" spans="1:33" x14ac:dyDescent="0.2">
      <c r="K239" s="138"/>
      <c r="L239" s="139"/>
      <c r="M239" s="139"/>
      <c r="N239" s="50"/>
      <c r="O239" s="139"/>
      <c r="P239" s="277"/>
      <c r="Q239" s="139"/>
      <c r="R239" s="50"/>
      <c r="S239" s="139"/>
      <c r="T239" s="277"/>
      <c r="U239" s="139"/>
      <c r="V239" s="50"/>
      <c r="W239" s="139"/>
      <c r="X239" s="277"/>
      <c r="Y239" s="139"/>
      <c r="Z239" s="50"/>
      <c r="AA239" s="139"/>
      <c r="AB239" s="277"/>
      <c r="AC239" s="139"/>
      <c r="AD239" s="50"/>
      <c r="AE239" s="139"/>
      <c r="AF239" s="277"/>
    </row>
    <row r="240" spans="1:33" x14ac:dyDescent="0.2">
      <c r="K240" s="138"/>
      <c r="L240" s="139"/>
      <c r="M240" s="139"/>
      <c r="N240" s="50"/>
      <c r="O240" s="139"/>
      <c r="P240" s="277"/>
      <c r="Q240" s="139"/>
      <c r="R240" s="50"/>
      <c r="S240" s="139"/>
      <c r="T240" s="277"/>
      <c r="U240" s="139"/>
      <c r="V240" s="50"/>
      <c r="W240" s="139"/>
      <c r="X240" s="277"/>
      <c r="Y240" s="139"/>
      <c r="Z240" s="50"/>
      <c r="AA240" s="139"/>
      <c r="AB240" s="277"/>
      <c r="AC240" s="139"/>
      <c r="AD240" s="50"/>
      <c r="AE240" s="139"/>
      <c r="AF240" s="277"/>
    </row>
    <row r="241" spans="11:32" x14ac:dyDescent="0.2">
      <c r="K241" s="138"/>
      <c r="L241" s="139"/>
      <c r="M241" s="139"/>
      <c r="N241" s="50"/>
      <c r="O241" s="139"/>
      <c r="P241" s="277"/>
      <c r="Q241" s="139"/>
      <c r="R241" s="50"/>
      <c r="S241" s="139"/>
      <c r="T241" s="277"/>
      <c r="U241" s="139"/>
      <c r="V241" s="50"/>
      <c r="W241" s="139"/>
      <c r="X241" s="277"/>
      <c r="Y241" s="139"/>
      <c r="Z241" s="50"/>
      <c r="AA241" s="139"/>
      <c r="AB241" s="277"/>
      <c r="AC241" s="139"/>
      <c r="AD241" s="50"/>
      <c r="AE241" s="139"/>
      <c r="AF241" s="277"/>
    </row>
    <row r="242" spans="11:32" x14ac:dyDescent="0.2">
      <c r="K242" s="138"/>
      <c r="L242" s="139"/>
      <c r="M242" s="139"/>
      <c r="N242" s="50"/>
      <c r="O242" s="139"/>
      <c r="P242" s="277"/>
      <c r="Q242" s="139"/>
      <c r="R242" s="50"/>
      <c r="S242" s="139"/>
      <c r="T242" s="277"/>
      <c r="U242" s="139"/>
      <c r="V242" s="50"/>
      <c r="W242" s="139"/>
      <c r="X242" s="277"/>
      <c r="Y242" s="139"/>
      <c r="Z242" s="50"/>
      <c r="AA242" s="139"/>
      <c r="AB242" s="277"/>
      <c r="AC242" s="139"/>
      <c r="AD242" s="50"/>
      <c r="AE242" s="139"/>
      <c r="AF242" s="277"/>
    </row>
    <row r="243" spans="11:32" x14ac:dyDescent="0.2">
      <c r="K243" s="138"/>
      <c r="L243" s="139"/>
      <c r="M243" s="139"/>
      <c r="N243" s="50"/>
      <c r="O243" s="139"/>
      <c r="P243" s="277"/>
      <c r="Q243" s="139"/>
      <c r="R243" s="50"/>
      <c r="S243" s="139"/>
      <c r="T243" s="277"/>
      <c r="U243" s="139"/>
      <c r="V243" s="50"/>
      <c r="W243" s="139"/>
      <c r="X243" s="277"/>
      <c r="Y243" s="139"/>
      <c r="Z243" s="50"/>
      <c r="AA243" s="139"/>
      <c r="AB243" s="277"/>
      <c r="AC243" s="139"/>
      <c r="AD243" s="50"/>
      <c r="AE243" s="139"/>
      <c r="AF243" s="277"/>
    </row>
    <row r="244" spans="11:32" x14ac:dyDescent="0.2">
      <c r="K244" s="140"/>
      <c r="L244" s="141"/>
      <c r="M244" s="141"/>
      <c r="N244" s="52"/>
      <c r="O244" s="141"/>
      <c r="P244" s="278"/>
      <c r="Q244" s="141"/>
      <c r="R244" s="52"/>
      <c r="S244" s="141"/>
      <c r="T244" s="278"/>
      <c r="U244" s="141"/>
      <c r="V244" s="52"/>
      <c r="W244" s="141"/>
      <c r="X244" s="278"/>
      <c r="Y244" s="141"/>
      <c r="Z244" s="52"/>
      <c r="AA244" s="141"/>
      <c r="AB244" s="278"/>
      <c r="AC244" s="141"/>
      <c r="AD244" s="52"/>
      <c r="AE244" s="141"/>
      <c r="AF244" s="278"/>
    </row>
  </sheetData>
  <sheetProtection selectLockedCells="1"/>
  <autoFilter ref="M1:M244" xr:uid="{00000000-0009-0000-0000-00000E000000}"/>
  <mergeCells count="47">
    <mergeCell ref="AG1:AG3"/>
    <mergeCell ref="Y1:AB1"/>
    <mergeCell ref="Y2:Y3"/>
    <mergeCell ref="Z2:Z3"/>
    <mergeCell ref="AA2:AA3"/>
    <mergeCell ref="AB2:AB3"/>
    <mergeCell ref="AC1:AF1"/>
    <mergeCell ref="AC2:AC3"/>
    <mergeCell ref="AD2:AD3"/>
    <mergeCell ref="AE2:AE3"/>
    <mergeCell ref="AF2:AF3"/>
    <mergeCell ref="U1:X1"/>
    <mergeCell ref="U2:U3"/>
    <mergeCell ref="V2:V3"/>
    <mergeCell ref="W2:W3"/>
    <mergeCell ref="X2:X3"/>
    <mergeCell ref="K232:O232"/>
    <mergeCell ref="Q1:T1"/>
    <mergeCell ref="Q2:Q3"/>
    <mergeCell ref="R2:R3"/>
    <mergeCell ref="S2:S3"/>
    <mergeCell ref="T2:T3"/>
    <mergeCell ref="K1:K3"/>
    <mergeCell ref="L1:L3"/>
    <mergeCell ref="M1:P1"/>
    <mergeCell ref="M2:M3"/>
    <mergeCell ref="N2:N3"/>
    <mergeCell ref="O2:O3"/>
    <mergeCell ref="P2:P3"/>
    <mergeCell ref="A1:A3"/>
    <mergeCell ref="B1:B3"/>
    <mergeCell ref="C1:I1"/>
    <mergeCell ref="C2:D2"/>
    <mergeCell ref="E2:F2"/>
    <mergeCell ref="G2:H2"/>
    <mergeCell ref="I2:I3"/>
    <mergeCell ref="A4:F4"/>
    <mergeCell ref="A5:F5"/>
    <mergeCell ref="A14:B14"/>
    <mergeCell ref="A27:B27"/>
    <mergeCell ref="A36:B36"/>
    <mergeCell ref="A117:B117"/>
    <mergeCell ref="A45:B45"/>
    <mergeCell ref="A54:B54"/>
    <mergeCell ref="A72:B72"/>
    <mergeCell ref="A76:B76"/>
    <mergeCell ref="A107:B107"/>
  </mergeCells>
  <conditionalFormatting sqref="A54">
    <cfRule type="duplicateValues" dxfId="87" priority="15"/>
  </conditionalFormatting>
  <conditionalFormatting sqref="B1">
    <cfRule type="duplicateValues" dxfId="86" priority="12"/>
  </conditionalFormatting>
  <conditionalFormatting sqref="B6:B13 B15:B26 B28:B35 B37:B44 B46:B53 B55:B71 B73:B75 B77:B79 B81:B106 B108:B116 B118:B159 A117 A107 A80 A76 A72 A45 A36 A27 A14 A4:A5">
    <cfRule type="duplicateValues" dxfId="85" priority="75"/>
  </conditionalFormatting>
  <conditionalFormatting sqref="B160:B167">
    <cfRule type="duplicateValues" dxfId="84" priority="18"/>
  </conditionalFormatting>
  <conditionalFormatting sqref="B170">
    <cfRule type="duplicateValues" dxfId="83" priority="16"/>
  </conditionalFormatting>
  <conditionalFormatting sqref="B171">
    <cfRule type="duplicateValues" dxfId="82" priority="14"/>
  </conditionalFormatting>
  <conditionalFormatting sqref="B172:B175">
    <cfRule type="duplicateValues" dxfId="81" priority="13"/>
  </conditionalFormatting>
  <conditionalFormatting sqref="B207:B208">
    <cfRule type="duplicateValues" dxfId="80" priority="11"/>
  </conditionalFormatting>
  <conditionalFormatting sqref="B209:B231">
    <cfRule type="duplicateValues" dxfId="79" priority="10"/>
  </conditionalFormatting>
  <conditionalFormatting sqref="K54">
    <cfRule type="duplicateValues" dxfId="78" priority="6"/>
  </conditionalFormatting>
  <conditionalFormatting sqref="L1">
    <cfRule type="duplicateValues" dxfId="77" priority="3"/>
  </conditionalFormatting>
  <conditionalFormatting sqref="L6:L13 L15:L26 L28:L35 L37:L44 L46:L53 L55:L71 L73:L75 L77:L79 L81:L106 L108:L116 L118:L159 K117 K107 K80 K76 K72 K45 K36 K27 K14 K4:K5">
    <cfRule type="duplicateValues" dxfId="76" priority="9"/>
  </conditionalFormatting>
  <conditionalFormatting sqref="L160:L167">
    <cfRule type="duplicateValues" dxfId="75" priority="8"/>
  </conditionalFormatting>
  <conditionalFormatting sqref="L170">
    <cfRule type="duplicateValues" dxfId="74" priority="7"/>
  </conditionalFormatting>
  <conditionalFormatting sqref="L171">
    <cfRule type="duplicateValues" dxfId="73" priority="5"/>
  </conditionalFormatting>
  <conditionalFormatting sqref="L172:L175">
    <cfRule type="duplicateValues" dxfId="72" priority="4"/>
  </conditionalFormatting>
  <conditionalFormatting sqref="L207:L208">
    <cfRule type="duplicateValues" dxfId="71" priority="2"/>
  </conditionalFormatting>
  <conditionalFormatting sqref="L209:L231">
    <cfRule type="duplicateValues" dxfId="70" priority="1"/>
  </conditionalFormatting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G251"/>
  <sheetViews>
    <sheetView topLeftCell="N214" zoomScale="80" zoomScaleNormal="80" workbookViewId="0">
      <selection activeCell="AG214" sqref="AG214"/>
    </sheetView>
  </sheetViews>
  <sheetFormatPr baseColWidth="10" defaultRowHeight="15" x14ac:dyDescent="0.25"/>
  <cols>
    <col min="1" max="1" width="4.85546875" style="3" bestFit="1" customWidth="1"/>
    <col min="2" max="2" width="55.7109375" style="3" bestFit="1" customWidth="1"/>
    <col min="3" max="3" width="11.42578125" style="544"/>
    <col min="4" max="4" width="12.140625" style="321" customWidth="1"/>
    <col min="5" max="5" width="13.85546875" style="544" customWidth="1"/>
    <col min="6" max="6" width="13.5703125" style="321" customWidth="1"/>
    <col min="7" max="7" width="16" style="544" customWidth="1"/>
    <col min="8" max="8" width="14.5703125" style="321" customWidth="1"/>
    <col min="9" max="9" width="15.5703125" style="545" customWidth="1"/>
    <col min="11" max="11" width="4.85546875" bestFit="1" customWidth="1"/>
    <col min="12" max="12" width="55.7109375" bestFit="1" customWidth="1"/>
    <col min="13" max="13" width="14.42578125" customWidth="1"/>
    <col min="14" max="14" width="11.42578125" customWidth="1"/>
    <col min="15" max="15" width="14.42578125" customWidth="1"/>
    <col min="16" max="16" width="13" bestFit="1" customWidth="1"/>
    <col min="17" max="17" width="15.7109375" customWidth="1"/>
    <col min="18" max="18" width="11.42578125" customWidth="1"/>
    <col min="19" max="19" width="15.5703125" customWidth="1"/>
    <col min="20" max="21" width="16.42578125" customWidth="1"/>
    <col min="22" max="22" width="11.42578125" customWidth="1"/>
    <col min="23" max="23" width="16" customWidth="1"/>
    <col min="24" max="25" width="16.28515625" customWidth="1"/>
    <col min="26" max="26" width="11.42578125" customWidth="1"/>
    <col min="27" max="27" width="16" customWidth="1"/>
    <col min="28" max="28" width="16.140625" customWidth="1"/>
    <col min="29" max="29" width="15.85546875" customWidth="1"/>
    <col min="30" max="30" width="11.42578125" customWidth="1"/>
    <col min="31" max="31" width="16.28515625" customWidth="1"/>
    <col min="32" max="32" width="18.28515625" customWidth="1"/>
    <col min="33" max="33" width="18.42578125" customWidth="1"/>
  </cols>
  <sheetData>
    <row r="1" spans="1:33" ht="15" customHeight="1" x14ac:dyDescent="0.25">
      <c r="A1" s="743" t="s">
        <v>0</v>
      </c>
      <c r="B1" s="785" t="s">
        <v>1</v>
      </c>
      <c r="C1" s="672" t="s">
        <v>590</v>
      </c>
      <c r="D1" s="672"/>
      <c r="E1" s="672"/>
      <c r="F1" s="672"/>
      <c r="G1" s="672"/>
      <c r="H1" s="672"/>
      <c r="I1" s="672"/>
      <c r="K1" s="743" t="s">
        <v>0</v>
      </c>
      <c r="L1" s="743" t="s">
        <v>1</v>
      </c>
      <c r="M1" s="696" t="s">
        <v>609</v>
      </c>
      <c r="N1" s="697"/>
      <c r="O1" s="697"/>
      <c r="P1" s="697"/>
      <c r="Q1" s="696" t="s">
        <v>610</v>
      </c>
      <c r="R1" s="697"/>
      <c r="S1" s="697"/>
      <c r="T1" s="697"/>
      <c r="U1" s="679" t="s">
        <v>598</v>
      </c>
      <c r="V1" s="680"/>
      <c r="W1" s="680"/>
      <c r="X1" s="680"/>
      <c r="Y1" s="679" t="s">
        <v>597</v>
      </c>
      <c r="Z1" s="680"/>
      <c r="AA1" s="680"/>
      <c r="AB1" s="680"/>
      <c r="AC1" s="693" t="s">
        <v>599</v>
      </c>
      <c r="AD1" s="694"/>
      <c r="AE1" s="695"/>
      <c r="AF1" s="695"/>
      <c r="AG1" s="676" t="s">
        <v>600</v>
      </c>
    </row>
    <row r="2" spans="1:33" ht="15" customHeight="1" x14ac:dyDescent="0.25">
      <c r="A2" s="743"/>
      <c r="B2" s="786"/>
      <c r="C2" s="675">
        <v>2023</v>
      </c>
      <c r="D2" s="675"/>
      <c r="E2" s="675">
        <v>2024</v>
      </c>
      <c r="F2" s="675"/>
      <c r="G2" s="675">
        <v>2025</v>
      </c>
      <c r="H2" s="675"/>
      <c r="I2" s="676" t="s">
        <v>591</v>
      </c>
      <c r="K2" s="743"/>
      <c r="L2" s="744"/>
      <c r="M2" s="720" t="s">
        <v>350</v>
      </c>
      <c r="N2" s="721" t="s">
        <v>2</v>
      </c>
      <c r="O2" s="720" t="s">
        <v>351</v>
      </c>
      <c r="P2" s="771" t="s">
        <v>263</v>
      </c>
      <c r="Q2" s="720" t="s">
        <v>350</v>
      </c>
      <c r="R2" s="721" t="s">
        <v>2</v>
      </c>
      <c r="S2" s="720" t="s">
        <v>351</v>
      </c>
      <c r="T2" s="771" t="s">
        <v>263</v>
      </c>
      <c r="U2" s="720" t="s">
        <v>350</v>
      </c>
      <c r="V2" s="721" t="s">
        <v>2</v>
      </c>
      <c r="W2" s="720" t="s">
        <v>351</v>
      </c>
      <c r="X2" s="771" t="s">
        <v>263</v>
      </c>
      <c r="Y2" s="720" t="s">
        <v>350</v>
      </c>
      <c r="Z2" s="721" t="s">
        <v>2</v>
      </c>
      <c r="AA2" s="720" t="s">
        <v>351</v>
      </c>
      <c r="AB2" s="771" t="s">
        <v>263</v>
      </c>
      <c r="AC2" s="720" t="s">
        <v>350</v>
      </c>
      <c r="AD2" s="721" t="s">
        <v>2</v>
      </c>
      <c r="AE2" s="720" t="s">
        <v>351</v>
      </c>
      <c r="AF2" s="771" t="s">
        <v>263</v>
      </c>
      <c r="AG2" s="676"/>
    </row>
    <row r="3" spans="1:33" ht="76.5" x14ac:dyDescent="0.25">
      <c r="A3" s="743"/>
      <c r="B3" s="786"/>
      <c r="C3" s="95" t="s">
        <v>592</v>
      </c>
      <c r="D3" s="185" t="s">
        <v>594</v>
      </c>
      <c r="E3" s="95" t="s">
        <v>592</v>
      </c>
      <c r="F3" s="185" t="s">
        <v>595</v>
      </c>
      <c r="G3" s="95" t="s">
        <v>592</v>
      </c>
      <c r="H3" s="185" t="s">
        <v>596</v>
      </c>
      <c r="I3" s="676"/>
      <c r="K3" s="743"/>
      <c r="L3" s="744"/>
      <c r="M3" s="720"/>
      <c r="N3" s="721"/>
      <c r="O3" s="720"/>
      <c r="P3" s="772"/>
      <c r="Q3" s="720"/>
      <c r="R3" s="721"/>
      <c r="S3" s="720"/>
      <c r="T3" s="772"/>
      <c r="U3" s="720"/>
      <c r="V3" s="721"/>
      <c r="W3" s="720"/>
      <c r="X3" s="772"/>
      <c r="Y3" s="720"/>
      <c r="Z3" s="721"/>
      <c r="AA3" s="720"/>
      <c r="AB3" s="772"/>
      <c r="AC3" s="720"/>
      <c r="AD3" s="721"/>
      <c r="AE3" s="720"/>
      <c r="AF3" s="772"/>
      <c r="AG3" s="676"/>
    </row>
    <row r="4" spans="1:33" ht="15.75" x14ac:dyDescent="0.25">
      <c r="A4" s="755" t="s">
        <v>604</v>
      </c>
      <c r="B4" s="756"/>
      <c r="C4" s="756"/>
      <c r="D4" s="756"/>
      <c r="E4" s="756"/>
      <c r="F4" s="757"/>
      <c r="K4" s="780" t="s">
        <v>604</v>
      </c>
      <c r="L4" s="780"/>
      <c r="M4" s="780"/>
      <c r="N4" s="780"/>
      <c r="O4" s="780"/>
      <c r="P4" s="780"/>
      <c r="Q4" s="780"/>
      <c r="R4" s="780"/>
      <c r="S4" s="780"/>
      <c r="T4" s="780"/>
      <c r="U4" s="780"/>
      <c r="V4" s="780"/>
      <c r="W4" s="780"/>
      <c r="X4" s="780"/>
      <c r="Y4" s="780"/>
      <c r="Z4" s="780"/>
      <c r="AA4" s="780"/>
      <c r="AB4" s="780"/>
      <c r="AC4" s="780"/>
      <c r="AD4" s="780"/>
      <c r="AE4" s="780"/>
      <c r="AF4" s="780"/>
      <c r="AG4" s="780"/>
    </row>
    <row r="5" spans="1:33" s="37" customFormat="1" ht="15" customHeight="1" x14ac:dyDescent="0.25">
      <c r="A5" s="664" t="s">
        <v>3</v>
      </c>
      <c r="B5" s="664"/>
      <c r="C5" s="125"/>
      <c r="D5" s="125"/>
      <c r="E5" s="125"/>
      <c r="F5" s="125"/>
      <c r="G5" s="125"/>
      <c r="H5" s="36"/>
      <c r="I5" s="36"/>
      <c r="K5" s="781" t="s">
        <v>3</v>
      </c>
      <c r="L5" s="781"/>
      <c r="M5" s="781"/>
      <c r="N5" s="781"/>
      <c r="O5" s="781"/>
      <c r="P5" s="781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490"/>
    </row>
    <row r="6" spans="1:33" x14ac:dyDescent="0.25">
      <c r="A6" s="7">
        <v>1</v>
      </c>
      <c r="B6" s="535" t="s">
        <v>4</v>
      </c>
      <c r="C6" s="547" t="s">
        <v>593</v>
      </c>
      <c r="D6" s="546" t="s">
        <v>593</v>
      </c>
      <c r="E6" s="547" t="s">
        <v>593</v>
      </c>
      <c r="F6" s="546" t="s">
        <v>593</v>
      </c>
      <c r="G6" s="547" t="s">
        <v>593</v>
      </c>
      <c r="H6" s="546" t="s">
        <v>593</v>
      </c>
      <c r="I6" s="548" t="s">
        <v>593</v>
      </c>
      <c r="K6" s="7">
        <v>1</v>
      </c>
      <c r="L6" s="8" t="s">
        <v>4</v>
      </c>
      <c r="M6" s="571">
        <v>902808.48134782596</v>
      </c>
      <c r="N6" s="563">
        <v>0.14499999999999999</v>
      </c>
      <c r="O6" s="570">
        <v>1009422.11470234</v>
      </c>
      <c r="P6" s="625">
        <f t="shared" ref="P6:P25" si="0">IF(AND(M6="",O6=""),"",SUM(M6,O6))</f>
        <v>1912230.5960501661</v>
      </c>
      <c r="Q6" s="55">
        <v>275044</v>
      </c>
      <c r="R6" s="40">
        <v>0.14499999999999999</v>
      </c>
      <c r="S6" s="55">
        <v>72795</v>
      </c>
      <c r="T6" s="153">
        <f t="shared" ref="T6:T69" si="1">+Q6+S6</f>
        <v>347839</v>
      </c>
      <c r="U6" s="55">
        <v>342342</v>
      </c>
      <c r="V6" s="40">
        <v>0.14499999999999999</v>
      </c>
      <c r="W6" s="59">
        <v>85594</v>
      </c>
      <c r="X6" s="153">
        <f t="shared" ref="X6:X69" si="2">+U6+W6</f>
        <v>427936</v>
      </c>
      <c r="Y6" s="122">
        <v>254562</v>
      </c>
      <c r="Z6" s="40">
        <v>0.14499999999999999</v>
      </c>
      <c r="AA6" s="636">
        <v>372594</v>
      </c>
      <c r="AB6" s="639">
        <f t="shared" ref="AB6:AB69" si="3">+Y6+AA6</f>
        <v>627156</v>
      </c>
      <c r="AC6" s="122">
        <v>307230</v>
      </c>
      <c r="AD6" s="40">
        <v>0.14499999999999999</v>
      </c>
      <c r="AE6" s="41">
        <v>84794</v>
      </c>
      <c r="AF6" s="153">
        <f t="shared" ref="AF6:AF69" si="4">+AC6+AE6</f>
        <v>392024</v>
      </c>
      <c r="AG6" s="657">
        <f>AVERAGE(AF6,AB6,X6,T6,P6)</f>
        <v>741437.11921003321</v>
      </c>
    </row>
    <row r="7" spans="1:33" x14ac:dyDescent="0.25">
      <c r="A7" s="7">
        <v>2</v>
      </c>
      <c r="B7" s="535" t="s">
        <v>196</v>
      </c>
      <c r="C7" s="547" t="s">
        <v>593</v>
      </c>
      <c r="D7" s="546" t="s">
        <v>593</v>
      </c>
      <c r="E7" s="547" t="s">
        <v>593</v>
      </c>
      <c r="F7" s="546" t="s">
        <v>593</v>
      </c>
      <c r="G7" s="547" t="s">
        <v>593</v>
      </c>
      <c r="H7" s="546" t="s">
        <v>593</v>
      </c>
      <c r="I7" s="548" t="s">
        <v>593</v>
      </c>
      <c r="K7" s="7">
        <v>2</v>
      </c>
      <c r="L7" s="8" t="s">
        <v>196</v>
      </c>
      <c r="M7" s="571">
        <v>3632229.4714691602</v>
      </c>
      <c r="N7" s="563">
        <v>0.59459459459459496</v>
      </c>
      <c r="O7" s="570">
        <v>3678997.05035759</v>
      </c>
      <c r="P7" s="625">
        <f t="shared" si="0"/>
        <v>7311226.5218267497</v>
      </c>
      <c r="Q7" s="55">
        <v>1673330</v>
      </c>
      <c r="R7" s="40">
        <v>0.59459459459459463</v>
      </c>
      <c r="S7" s="55">
        <v>768220</v>
      </c>
      <c r="T7" s="153">
        <f t="shared" si="1"/>
        <v>2441550</v>
      </c>
      <c r="U7" s="55">
        <v>2087165</v>
      </c>
      <c r="V7" s="40">
        <v>0.59459459459459463</v>
      </c>
      <c r="W7" s="59">
        <v>925168</v>
      </c>
      <c r="X7" s="153">
        <f t="shared" si="2"/>
        <v>3012333</v>
      </c>
      <c r="Y7" s="122">
        <v>1475410</v>
      </c>
      <c r="Z7" s="40">
        <v>0.59459459459459463</v>
      </c>
      <c r="AA7" s="636">
        <v>2625323</v>
      </c>
      <c r="AB7" s="639">
        <f t="shared" si="3"/>
        <v>4100733</v>
      </c>
      <c r="AC7" s="122">
        <v>1871251</v>
      </c>
      <c r="AD7" s="40">
        <v>0.59459459459459463</v>
      </c>
      <c r="AE7" s="41">
        <v>875606</v>
      </c>
      <c r="AF7" s="153">
        <f t="shared" si="4"/>
        <v>2746857</v>
      </c>
      <c r="AG7" s="657">
        <f t="shared" ref="AG7:AG70" si="5">AVERAGE(AF7,AB7,X7,T7,P7)</f>
        <v>3922539.9043653505</v>
      </c>
    </row>
    <row r="8" spans="1:33" x14ac:dyDescent="0.25">
      <c r="A8" s="7">
        <v>3</v>
      </c>
      <c r="B8" s="535" t="s">
        <v>194</v>
      </c>
      <c r="C8" s="547" t="s">
        <v>593</v>
      </c>
      <c r="D8" s="546" t="s">
        <v>593</v>
      </c>
      <c r="E8" s="547" t="s">
        <v>593</v>
      </c>
      <c r="F8" s="546" t="s">
        <v>593</v>
      </c>
      <c r="G8" s="547" t="s">
        <v>593</v>
      </c>
      <c r="H8" s="546" t="s">
        <v>593</v>
      </c>
      <c r="I8" s="548" t="s">
        <v>593</v>
      </c>
      <c r="K8" s="7">
        <v>3</v>
      </c>
      <c r="L8" s="8" t="s">
        <v>194</v>
      </c>
      <c r="M8" s="571">
        <v>4018897.44506968</v>
      </c>
      <c r="N8" s="563">
        <v>0.59459459459459496</v>
      </c>
      <c r="O8" s="570">
        <v>85766.805728043502</v>
      </c>
      <c r="P8" s="625">
        <f t="shared" si="0"/>
        <v>4104664.2507977234</v>
      </c>
      <c r="Q8" s="439" t="s">
        <v>593</v>
      </c>
      <c r="R8" s="40">
        <v>0.59459459459459463</v>
      </c>
      <c r="S8" s="55">
        <v>50841</v>
      </c>
      <c r="T8" s="154">
        <f>+S8</f>
        <v>50841</v>
      </c>
      <c r="U8" s="439" t="s">
        <v>593</v>
      </c>
      <c r="V8" s="40">
        <v>0.59459459459459463</v>
      </c>
      <c r="W8" s="59">
        <v>62740</v>
      </c>
      <c r="X8" s="154">
        <f>+W8</f>
        <v>62740</v>
      </c>
      <c r="Y8" s="439" t="s">
        <v>593</v>
      </c>
      <c r="Z8" s="40">
        <v>0.59459459459459463</v>
      </c>
      <c r="AA8" s="636">
        <v>54086</v>
      </c>
      <c r="AB8" s="640">
        <f>+AA8</f>
        <v>54086</v>
      </c>
      <c r="AC8" s="439" t="s">
        <v>593</v>
      </c>
      <c r="AD8" s="40">
        <v>0.59459459459459463</v>
      </c>
      <c r="AE8" s="41">
        <v>58954</v>
      </c>
      <c r="AF8" s="154">
        <f>+AE8</f>
        <v>58954</v>
      </c>
      <c r="AG8" s="657">
        <f t="shared" si="5"/>
        <v>866257.05015954468</v>
      </c>
    </row>
    <row r="9" spans="1:33" x14ac:dyDescent="0.25">
      <c r="A9" s="7">
        <v>4</v>
      </c>
      <c r="B9" s="535" t="s">
        <v>195</v>
      </c>
      <c r="C9" s="547" t="s">
        <v>593</v>
      </c>
      <c r="D9" s="546" t="s">
        <v>593</v>
      </c>
      <c r="E9" s="547" t="s">
        <v>593</v>
      </c>
      <c r="F9" s="546" t="s">
        <v>593</v>
      </c>
      <c r="G9" s="547" t="s">
        <v>593</v>
      </c>
      <c r="H9" s="546" t="s">
        <v>593</v>
      </c>
      <c r="I9" s="548" t="s">
        <v>593</v>
      </c>
      <c r="K9" s="7">
        <v>4</v>
      </c>
      <c r="L9" s="8" t="s">
        <v>195</v>
      </c>
      <c r="M9" s="439" t="s">
        <v>593</v>
      </c>
      <c r="N9" s="563">
        <v>0.233783783783784</v>
      </c>
      <c r="O9" s="570">
        <v>4090212.3165807999</v>
      </c>
      <c r="P9" s="625">
        <f t="shared" si="0"/>
        <v>4090212.3165807999</v>
      </c>
      <c r="Q9" s="55">
        <v>1900532</v>
      </c>
      <c r="R9" s="40">
        <v>0.23378378378378378</v>
      </c>
      <c r="S9" s="55">
        <v>837489</v>
      </c>
      <c r="T9" s="153">
        <f t="shared" si="1"/>
        <v>2738021</v>
      </c>
      <c r="U9" s="55">
        <v>2160605</v>
      </c>
      <c r="V9" s="40">
        <v>0.23378378378378378</v>
      </c>
      <c r="W9" s="59">
        <v>992242</v>
      </c>
      <c r="X9" s="153">
        <f t="shared" si="2"/>
        <v>3152847</v>
      </c>
      <c r="Y9" s="123">
        <v>1880526</v>
      </c>
      <c r="Z9" s="40">
        <v>0.23378378378378378</v>
      </c>
      <c r="AA9" s="636">
        <v>2910874</v>
      </c>
      <c r="AB9" s="639">
        <f t="shared" si="3"/>
        <v>4791400</v>
      </c>
      <c r="AC9" s="123">
        <v>2120594</v>
      </c>
      <c r="AD9" s="40">
        <v>0.23378378378378378</v>
      </c>
      <c r="AE9" s="41">
        <v>983139</v>
      </c>
      <c r="AF9" s="153">
        <f t="shared" si="4"/>
        <v>3103733</v>
      </c>
      <c r="AG9" s="657">
        <f t="shared" si="5"/>
        <v>3575242.6633161595</v>
      </c>
    </row>
    <row r="10" spans="1:33" x14ac:dyDescent="0.25">
      <c r="A10" s="7">
        <v>5</v>
      </c>
      <c r="B10" s="536" t="s">
        <v>197</v>
      </c>
      <c r="C10" s="547" t="s">
        <v>593</v>
      </c>
      <c r="D10" s="546" t="s">
        <v>593</v>
      </c>
      <c r="E10" s="547" t="s">
        <v>593</v>
      </c>
      <c r="F10" s="546" t="s">
        <v>593</v>
      </c>
      <c r="G10" s="547" t="s">
        <v>593</v>
      </c>
      <c r="H10" s="546" t="s">
        <v>593</v>
      </c>
      <c r="I10" s="548" t="s">
        <v>593</v>
      </c>
      <c r="K10" s="7">
        <v>5</v>
      </c>
      <c r="L10" s="12" t="s">
        <v>197</v>
      </c>
      <c r="M10" s="439" t="s">
        <v>593</v>
      </c>
      <c r="N10" s="563">
        <v>1.0270270270270301</v>
      </c>
      <c r="O10" s="570">
        <v>101224.776527865</v>
      </c>
      <c r="P10" s="625">
        <f t="shared" si="0"/>
        <v>101224.776527865</v>
      </c>
      <c r="Q10" s="439" t="s">
        <v>593</v>
      </c>
      <c r="R10" s="40">
        <v>1.027027027027027</v>
      </c>
      <c r="S10" s="55">
        <v>54223</v>
      </c>
      <c r="T10" s="154">
        <f t="shared" ref="T10:T11" si="6">+S10</f>
        <v>54223</v>
      </c>
      <c r="U10" s="439" t="s">
        <v>593</v>
      </c>
      <c r="V10" s="40">
        <v>1.027027027027027</v>
      </c>
      <c r="W10" s="59">
        <v>65760</v>
      </c>
      <c r="X10" s="154">
        <f t="shared" ref="X10:X11" si="7">+W10</f>
        <v>65760</v>
      </c>
      <c r="Y10" s="439" t="s">
        <v>593</v>
      </c>
      <c r="Z10" s="40">
        <v>1.027027027027027</v>
      </c>
      <c r="AA10" s="636">
        <v>57684</v>
      </c>
      <c r="AB10" s="640">
        <f t="shared" ref="AB10:AB11" si="8">+AA10</f>
        <v>57684</v>
      </c>
      <c r="AC10" s="439" t="s">
        <v>593</v>
      </c>
      <c r="AD10" s="40">
        <v>1.027027027027027</v>
      </c>
      <c r="AE10" s="41">
        <v>60568</v>
      </c>
      <c r="AF10" s="154">
        <f t="shared" ref="AF10:AF11" si="9">+AE10</f>
        <v>60568</v>
      </c>
      <c r="AG10" s="657">
        <f t="shared" si="5"/>
        <v>67891.955305572992</v>
      </c>
    </row>
    <row r="11" spans="1:33" x14ac:dyDescent="0.25">
      <c r="A11" s="7">
        <v>6</v>
      </c>
      <c r="B11" s="535" t="s">
        <v>5</v>
      </c>
      <c r="C11" s="547" t="s">
        <v>593</v>
      </c>
      <c r="D11" s="546" t="s">
        <v>593</v>
      </c>
      <c r="E11" s="547" t="s">
        <v>593</v>
      </c>
      <c r="F11" s="546" t="s">
        <v>593</v>
      </c>
      <c r="G11" s="547" t="s">
        <v>593</v>
      </c>
      <c r="H11" s="546" t="s">
        <v>593</v>
      </c>
      <c r="I11" s="548" t="s">
        <v>593</v>
      </c>
      <c r="K11" s="7">
        <v>6</v>
      </c>
      <c r="L11" s="8" t="s">
        <v>5</v>
      </c>
      <c r="M11" s="439" t="s">
        <v>593</v>
      </c>
      <c r="N11" s="563">
        <v>0.59459459459459496</v>
      </c>
      <c r="O11" s="570">
        <v>107707.151379403</v>
      </c>
      <c r="P11" s="625">
        <f t="shared" si="0"/>
        <v>107707.151379403</v>
      </c>
      <c r="Q11" s="439" t="s">
        <v>593</v>
      </c>
      <c r="R11" s="40">
        <v>0.59459459459459463</v>
      </c>
      <c r="S11" s="55">
        <v>64275</v>
      </c>
      <c r="T11" s="154">
        <f t="shared" si="6"/>
        <v>64275</v>
      </c>
      <c r="U11" s="439" t="s">
        <v>593</v>
      </c>
      <c r="V11" s="40">
        <v>0.59459459459459463</v>
      </c>
      <c r="W11" s="59">
        <v>76024</v>
      </c>
      <c r="X11" s="154">
        <f t="shared" si="7"/>
        <v>76024</v>
      </c>
      <c r="Y11" s="439" t="s">
        <v>593</v>
      </c>
      <c r="Z11" s="40">
        <v>0.59459459459459463</v>
      </c>
      <c r="AA11" s="636">
        <v>69113</v>
      </c>
      <c r="AB11" s="640">
        <f t="shared" si="8"/>
        <v>69113</v>
      </c>
      <c r="AC11" s="439" t="s">
        <v>593</v>
      </c>
      <c r="AD11" s="40">
        <v>0.59459459459459463</v>
      </c>
      <c r="AE11" s="41">
        <v>75333</v>
      </c>
      <c r="AF11" s="154">
        <f t="shared" si="9"/>
        <v>75333</v>
      </c>
      <c r="AG11" s="657">
        <f t="shared" si="5"/>
        <v>78490.430275880601</v>
      </c>
    </row>
    <row r="12" spans="1:33" x14ac:dyDescent="0.25">
      <c r="A12" s="7">
        <v>7</v>
      </c>
      <c r="B12" s="535" t="s">
        <v>198</v>
      </c>
      <c r="C12" s="547" t="s">
        <v>593</v>
      </c>
      <c r="D12" s="546" t="s">
        <v>593</v>
      </c>
      <c r="E12" s="547" t="s">
        <v>593</v>
      </c>
      <c r="F12" s="546" t="s">
        <v>593</v>
      </c>
      <c r="G12" s="547" t="s">
        <v>593</v>
      </c>
      <c r="H12" s="546" t="s">
        <v>593</v>
      </c>
      <c r="I12" s="548" t="s">
        <v>593</v>
      </c>
      <c r="K12" s="7">
        <v>7</v>
      </c>
      <c r="L12" s="8" t="s">
        <v>198</v>
      </c>
      <c r="M12" s="571">
        <v>379669.45824123698</v>
      </c>
      <c r="N12" s="563">
        <v>1.48648648648649</v>
      </c>
      <c r="O12" s="570">
        <v>420024.64743171702</v>
      </c>
      <c r="P12" s="625">
        <f t="shared" si="0"/>
        <v>799694.105672954</v>
      </c>
      <c r="Q12" s="55">
        <v>609650</v>
      </c>
      <c r="R12" s="40">
        <v>1.4864864864864864</v>
      </c>
      <c r="S12" s="55">
        <v>83460</v>
      </c>
      <c r="T12" s="153">
        <f t="shared" si="1"/>
        <v>693110</v>
      </c>
      <c r="U12" s="55">
        <v>760350</v>
      </c>
      <c r="V12" s="40">
        <v>1.4864864864864864</v>
      </c>
      <c r="W12" s="59">
        <v>104788</v>
      </c>
      <c r="X12" s="153">
        <f t="shared" si="2"/>
        <v>865138</v>
      </c>
      <c r="Y12" s="122">
        <v>595950</v>
      </c>
      <c r="Z12" s="40">
        <v>1.4864864864864864</v>
      </c>
      <c r="AA12" s="636">
        <v>777733</v>
      </c>
      <c r="AB12" s="639">
        <f t="shared" si="3"/>
        <v>1373683</v>
      </c>
      <c r="AC12" s="122">
        <v>732950</v>
      </c>
      <c r="AD12" s="40">
        <v>1.4864864864864864</v>
      </c>
      <c r="AE12" s="41">
        <v>100152</v>
      </c>
      <c r="AF12" s="153">
        <f t="shared" si="4"/>
        <v>833102</v>
      </c>
      <c r="AG12" s="657">
        <f t="shared" si="5"/>
        <v>912945.42113459075</v>
      </c>
    </row>
    <row r="13" spans="1:33" x14ac:dyDescent="0.25">
      <c r="A13" s="7">
        <v>8</v>
      </c>
      <c r="B13" s="535" t="s">
        <v>199</v>
      </c>
      <c r="C13" s="547" t="s">
        <v>593</v>
      </c>
      <c r="D13" s="546" t="s">
        <v>593</v>
      </c>
      <c r="E13" s="547" t="s">
        <v>593</v>
      </c>
      <c r="F13" s="546" t="s">
        <v>593</v>
      </c>
      <c r="G13" s="547" t="s">
        <v>593</v>
      </c>
      <c r="H13" s="546" t="s">
        <v>593</v>
      </c>
      <c r="I13" s="548" t="s">
        <v>593</v>
      </c>
      <c r="K13" s="7">
        <v>8</v>
      </c>
      <c r="L13" s="8" t="s">
        <v>199</v>
      </c>
      <c r="M13" s="571">
        <v>836322.58543461398</v>
      </c>
      <c r="N13" s="563">
        <v>0.61216216216216202</v>
      </c>
      <c r="O13" s="570">
        <v>945595.65462565795</v>
      </c>
      <c r="P13" s="625">
        <f t="shared" si="0"/>
        <v>1781918.2400602719</v>
      </c>
      <c r="Q13" s="55">
        <v>704847</v>
      </c>
      <c r="R13" s="40">
        <v>0.61216216216216213</v>
      </c>
      <c r="S13" s="55">
        <v>338952</v>
      </c>
      <c r="T13" s="153">
        <f t="shared" si="1"/>
        <v>1043799</v>
      </c>
      <c r="U13" s="55">
        <v>886743</v>
      </c>
      <c r="V13" s="40">
        <v>0.61216216216216213</v>
      </c>
      <c r="W13" s="59">
        <v>414675</v>
      </c>
      <c r="X13" s="153">
        <f t="shared" si="2"/>
        <v>1301418</v>
      </c>
      <c r="Y13" s="122">
        <v>735163</v>
      </c>
      <c r="Z13" s="40">
        <v>0.61216216216216213</v>
      </c>
      <c r="AA13" s="636">
        <v>1118487</v>
      </c>
      <c r="AB13" s="639">
        <f t="shared" si="3"/>
        <v>1853650</v>
      </c>
      <c r="AC13" s="122">
        <v>795795</v>
      </c>
      <c r="AD13" s="40">
        <v>0.61216216216216213</v>
      </c>
      <c r="AE13" s="41">
        <v>393040</v>
      </c>
      <c r="AF13" s="153">
        <f t="shared" si="4"/>
        <v>1188835</v>
      </c>
      <c r="AG13" s="657">
        <f t="shared" si="5"/>
        <v>1433924.0480120543</v>
      </c>
    </row>
    <row r="14" spans="1:33" x14ac:dyDescent="0.25">
      <c r="A14" s="7">
        <v>9</v>
      </c>
      <c r="B14" s="535" t="s">
        <v>497</v>
      </c>
      <c r="C14" s="547" t="s">
        <v>593</v>
      </c>
      <c r="D14" s="546" t="s">
        <v>593</v>
      </c>
      <c r="E14" s="547" t="s">
        <v>593</v>
      </c>
      <c r="F14" s="546" t="s">
        <v>593</v>
      </c>
      <c r="G14" s="547" t="s">
        <v>593</v>
      </c>
      <c r="H14" s="546" t="s">
        <v>593</v>
      </c>
      <c r="I14" s="548" t="s">
        <v>593</v>
      </c>
      <c r="K14" s="7">
        <v>9</v>
      </c>
      <c r="L14" s="8" t="s">
        <v>497</v>
      </c>
      <c r="M14" s="571">
        <v>603621.949738372</v>
      </c>
      <c r="N14" s="563">
        <v>0.61216216216216202</v>
      </c>
      <c r="O14" s="570">
        <v>642253.75452162803</v>
      </c>
      <c r="P14" s="625">
        <f t="shared" si="0"/>
        <v>1245875.70426</v>
      </c>
      <c r="Q14" s="55">
        <v>286902</v>
      </c>
      <c r="R14" s="40">
        <v>0.61216216216216213</v>
      </c>
      <c r="S14" s="55">
        <v>135770</v>
      </c>
      <c r="T14" s="153">
        <f t="shared" si="1"/>
        <v>422672</v>
      </c>
      <c r="U14" s="55">
        <v>355509</v>
      </c>
      <c r="V14" s="40">
        <v>0.61216216216216213</v>
      </c>
      <c r="W14" s="59">
        <v>158637</v>
      </c>
      <c r="X14" s="153">
        <f t="shared" si="2"/>
        <v>514146</v>
      </c>
      <c r="Y14" s="122">
        <v>299376</v>
      </c>
      <c r="Z14" s="40">
        <v>0.61216216216216213</v>
      </c>
      <c r="AA14" s="636">
        <v>454766</v>
      </c>
      <c r="AB14" s="639">
        <f t="shared" si="3"/>
        <v>754142</v>
      </c>
      <c r="AC14" s="122">
        <v>330561</v>
      </c>
      <c r="AD14" s="40">
        <v>0.61216216216216213</v>
      </c>
      <c r="AE14" s="41">
        <v>157208</v>
      </c>
      <c r="AF14" s="153">
        <f t="shared" si="4"/>
        <v>487769</v>
      </c>
      <c r="AG14" s="657">
        <f t="shared" si="5"/>
        <v>684920.94085200003</v>
      </c>
    </row>
    <row r="15" spans="1:33" x14ac:dyDescent="0.25">
      <c r="A15" s="7">
        <v>10</v>
      </c>
      <c r="B15" s="535" t="s">
        <v>264</v>
      </c>
      <c r="C15" s="547" t="s">
        <v>593</v>
      </c>
      <c r="D15" s="546" t="s">
        <v>593</v>
      </c>
      <c r="E15" s="547" t="s">
        <v>593</v>
      </c>
      <c r="F15" s="546" t="s">
        <v>593</v>
      </c>
      <c r="G15" s="547" t="s">
        <v>593</v>
      </c>
      <c r="H15" s="546" t="s">
        <v>593</v>
      </c>
      <c r="I15" s="548" t="s">
        <v>593</v>
      </c>
      <c r="K15" s="7">
        <v>10</v>
      </c>
      <c r="L15" s="8" t="s">
        <v>264</v>
      </c>
      <c r="M15" s="571">
        <v>563380.48642248102</v>
      </c>
      <c r="N15" s="563">
        <v>0.15</v>
      </c>
      <c r="O15" s="570">
        <v>596046.05686194601</v>
      </c>
      <c r="P15" s="625">
        <f t="shared" si="0"/>
        <v>1159426.5432844269</v>
      </c>
      <c r="Q15" s="55">
        <v>180780</v>
      </c>
      <c r="R15" s="40">
        <v>0.15</v>
      </c>
      <c r="S15" s="55">
        <v>63982</v>
      </c>
      <c r="T15" s="153">
        <f t="shared" si="1"/>
        <v>244762</v>
      </c>
      <c r="U15" s="55">
        <v>231870</v>
      </c>
      <c r="V15" s="40">
        <v>0.15</v>
      </c>
      <c r="W15" s="59">
        <v>80705</v>
      </c>
      <c r="X15" s="153">
        <f t="shared" si="2"/>
        <v>312575</v>
      </c>
      <c r="Y15" s="122">
        <v>165060</v>
      </c>
      <c r="Z15" s="40">
        <v>0.15</v>
      </c>
      <c r="AA15" s="636">
        <v>269207</v>
      </c>
      <c r="AB15" s="639">
        <f t="shared" si="3"/>
        <v>434267</v>
      </c>
      <c r="AC15" s="122">
        <v>214185</v>
      </c>
      <c r="AD15" s="40">
        <v>0.15</v>
      </c>
      <c r="AE15" s="41">
        <v>75615</v>
      </c>
      <c r="AF15" s="153">
        <f t="shared" si="4"/>
        <v>289800</v>
      </c>
      <c r="AG15" s="657">
        <f t="shared" si="5"/>
        <v>488166.10865688539</v>
      </c>
    </row>
    <row r="16" spans="1:33" x14ac:dyDescent="0.25">
      <c r="A16" s="7">
        <v>11</v>
      </c>
      <c r="B16" s="535" t="s">
        <v>265</v>
      </c>
      <c r="C16" s="547" t="s">
        <v>593</v>
      </c>
      <c r="D16" s="546" t="s">
        <v>593</v>
      </c>
      <c r="E16" s="547" t="s">
        <v>593</v>
      </c>
      <c r="F16" s="546" t="s">
        <v>593</v>
      </c>
      <c r="G16" s="547" t="s">
        <v>593</v>
      </c>
      <c r="H16" s="546" t="s">
        <v>593</v>
      </c>
      <c r="I16" s="548" t="s">
        <v>593</v>
      </c>
      <c r="K16" s="7">
        <v>11</v>
      </c>
      <c r="L16" s="8" t="s">
        <v>265</v>
      </c>
      <c r="M16" s="571">
        <v>320182.07768731099</v>
      </c>
      <c r="N16" s="563">
        <v>3</v>
      </c>
      <c r="O16" s="570">
        <v>400245.09339753602</v>
      </c>
      <c r="P16" s="625">
        <f t="shared" si="0"/>
        <v>720427.17108484707</v>
      </c>
      <c r="Q16" s="55">
        <v>159773</v>
      </c>
      <c r="R16" s="40">
        <v>3</v>
      </c>
      <c r="S16" s="55">
        <v>77030</v>
      </c>
      <c r="T16" s="153">
        <f t="shared" si="1"/>
        <v>236803</v>
      </c>
      <c r="U16" s="55">
        <v>195677</v>
      </c>
      <c r="V16" s="40">
        <v>3</v>
      </c>
      <c r="W16" s="59">
        <v>95252</v>
      </c>
      <c r="X16" s="153">
        <f t="shared" si="2"/>
        <v>290929</v>
      </c>
      <c r="Y16" s="122">
        <v>172339</v>
      </c>
      <c r="Z16" s="40">
        <v>3</v>
      </c>
      <c r="AA16" s="636">
        <v>262348</v>
      </c>
      <c r="AB16" s="639">
        <f t="shared" si="3"/>
        <v>434687</v>
      </c>
      <c r="AC16" s="122">
        <v>186701</v>
      </c>
      <c r="AD16" s="40">
        <v>3</v>
      </c>
      <c r="AE16" s="41">
        <v>87798</v>
      </c>
      <c r="AF16" s="153">
        <f t="shared" si="4"/>
        <v>274499</v>
      </c>
      <c r="AG16" s="657">
        <f t="shared" si="5"/>
        <v>391469.03421696939</v>
      </c>
    </row>
    <row r="17" spans="1:33" x14ac:dyDescent="0.25">
      <c r="A17" s="7">
        <v>12</v>
      </c>
      <c r="B17" s="535" t="s">
        <v>266</v>
      </c>
      <c r="C17" s="547" t="s">
        <v>593</v>
      </c>
      <c r="D17" s="546" t="s">
        <v>593</v>
      </c>
      <c r="E17" s="547" t="s">
        <v>593</v>
      </c>
      <c r="F17" s="546" t="s">
        <v>593</v>
      </c>
      <c r="G17" s="547" t="s">
        <v>593</v>
      </c>
      <c r="H17" s="546" t="s">
        <v>593</v>
      </c>
      <c r="I17" s="548" t="s">
        <v>593</v>
      </c>
      <c r="K17" s="7">
        <v>12</v>
      </c>
      <c r="L17" s="8" t="s">
        <v>266</v>
      </c>
      <c r="M17" s="571">
        <v>1319220.14522531</v>
      </c>
      <c r="N17" s="563">
        <v>1</v>
      </c>
      <c r="O17" s="570">
        <v>1378751.2665002299</v>
      </c>
      <c r="P17" s="625">
        <f t="shared" si="0"/>
        <v>2697971.4117255397</v>
      </c>
      <c r="Q17" s="55">
        <v>1160712</v>
      </c>
      <c r="R17" s="40">
        <v>1</v>
      </c>
      <c r="S17" s="55">
        <v>271216</v>
      </c>
      <c r="T17" s="153">
        <f t="shared" si="1"/>
        <v>1431928</v>
      </c>
      <c r="U17" s="55">
        <v>1432368</v>
      </c>
      <c r="V17" s="40">
        <v>1</v>
      </c>
      <c r="W17" s="59">
        <v>328473</v>
      </c>
      <c r="X17" s="153">
        <f t="shared" si="2"/>
        <v>1760841</v>
      </c>
      <c r="Y17" s="122">
        <v>1086624</v>
      </c>
      <c r="Z17" s="40">
        <v>1</v>
      </c>
      <c r="AA17" s="636">
        <v>1536151</v>
      </c>
      <c r="AB17" s="639">
        <f t="shared" si="3"/>
        <v>2622775</v>
      </c>
      <c r="AC17" s="122">
        <v>1308888</v>
      </c>
      <c r="AD17" s="40">
        <v>1</v>
      </c>
      <c r="AE17" s="41">
        <v>319432</v>
      </c>
      <c r="AF17" s="153">
        <f t="shared" si="4"/>
        <v>1628320</v>
      </c>
      <c r="AG17" s="657">
        <f t="shared" si="5"/>
        <v>2028367.082345108</v>
      </c>
    </row>
    <row r="18" spans="1:33" x14ac:dyDescent="0.25">
      <c r="A18" s="7">
        <v>13</v>
      </c>
      <c r="B18" s="535" t="s">
        <v>267</v>
      </c>
      <c r="C18" s="547" t="s">
        <v>593</v>
      </c>
      <c r="D18" s="546" t="s">
        <v>593</v>
      </c>
      <c r="E18" s="547" t="s">
        <v>593</v>
      </c>
      <c r="F18" s="546" t="s">
        <v>593</v>
      </c>
      <c r="G18" s="547" t="s">
        <v>593</v>
      </c>
      <c r="H18" s="546" t="s">
        <v>593</v>
      </c>
      <c r="I18" s="548" t="s">
        <v>593</v>
      </c>
      <c r="K18" s="7">
        <v>13</v>
      </c>
      <c r="L18" s="8" t="s">
        <v>267</v>
      </c>
      <c r="M18" s="571">
        <v>493395.33282962599</v>
      </c>
      <c r="N18" s="563">
        <v>3</v>
      </c>
      <c r="O18" s="570">
        <v>617986.40251330601</v>
      </c>
      <c r="P18" s="625">
        <f t="shared" si="0"/>
        <v>1111381.7353429319</v>
      </c>
      <c r="Q18" s="55">
        <v>706560</v>
      </c>
      <c r="R18" s="40">
        <v>3</v>
      </c>
      <c r="S18" s="55">
        <v>94353</v>
      </c>
      <c r="T18" s="153">
        <f t="shared" si="1"/>
        <v>800913</v>
      </c>
      <c r="U18" s="55">
        <v>906240</v>
      </c>
      <c r="V18" s="40">
        <v>3</v>
      </c>
      <c r="W18" s="59">
        <v>117417</v>
      </c>
      <c r="X18" s="153">
        <f t="shared" si="2"/>
        <v>1023657</v>
      </c>
      <c r="Y18" s="122">
        <v>660480</v>
      </c>
      <c r="Z18" s="40">
        <v>3</v>
      </c>
      <c r="AA18" s="636">
        <v>872837</v>
      </c>
      <c r="AB18" s="639">
        <f t="shared" si="3"/>
        <v>1533317</v>
      </c>
      <c r="AC18" s="122">
        <v>837120</v>
      </c>
      <c r="AD18" s="40">
        <v>3</v>
      </c>
      <c r="AE18" s="41">
        <v>110079</v>
      </c>
      <c r="AF18" s="153">
        <f t="shared" si="4"/>
        <v>947199</v>
      </c>
      <c r="AG18" s="657">
        <f t="shared" si="5"/>
        <v>1083293.5470685863</v>
      </c>
    </row>
    <row r="19" spans="1:33" x14ac:dyDescent="0.25">
      <c r="A19" s="7">
        <v>14</v>
      </c>
      <c r="B19" s="535" t="s">
        <v>404</v>
      </c>
      <c r="C19" s="547" t="s">
        <v>593</v>
      </c>
      <c r="D19" s="546" t="s">
        <v>593</v>
      </c>
      <c r="E19" s="547" t="s">
        <v>593</v>
      </c>
      <c r="F19" s="546" t="s">
        <v>593</v>
      </c>
      <c r="G19" s="547" t="s">
        <v>593</v>
      </c>
      <c r="H19" s="546" t="s">
        <v>593</v>
      </c>
      <c r="I19" s="548" t="s">
        <v>593</v>
      </c>
      <c r="K19" s="7">
        <v>14</v>
      </c>
      <c r="L19" s="8" t="s">
        <v>404</v>
      </c>
      <c r="M19" s="571">
        <v>1884350.26048761</v>
      </c>
      <c r="N19" s="563">
        <v>1.3</v>
      </c>
      <c r="O19" s="570">
        <v>1965987.9421536799</v>
      </c>
      <c r="P19" s="625">
        <f t="shared" si="0"/>
        <v>3850338.2026412897</v>
      </c>
      <c r="Q19" s="55">
        <v>1187690</v>
      </c>
      <c r="R19" s="40">
        <v>1.3</v>
      </c>
      <c r="S19" s="55">
        <v>530030</v>
      </c>
      <c r="T19" s="153">
        <f t="shared" si="1"/>
        <v>1717720</v>
      </c>
      <c r="U19" s="55">
        <v>1364580</v>
      </c>
      <c r="V19" s="40">
        <v>1.3</v>
      </c>
      <c r="W19" s="59">
        <v>624257</v>
      </c>
      <c r="X19" s="153">
        <f t="shared" si="2"/>
        <v>1988837</v>
      </c>
      <c r="Y19" s="122">
        <v>1048705</v>
      </c>
      <c r="Z19" s="40">
        <v>1.3</v>
      </c>
      <c r="AA19" s="636">
        <v>1852422</v>
      </c>
      <c r="AB19" s="639">
        <f t="shared" si="3"/>
        <v>2901127</v>
      </c>
      <c r="AC19" s="122">
        <v>1351945</v>
      </c>
      <c r="AD19" s="40">
        <v>1.3</v>
      </c>
      <c r="AE19" s="41">
        <v>636036</v>
      </c>
      <c r="AF19" s="153">
        <f t="shared" si="4"/>
        <v>1987981</v>
      </c>
      <c r="AG19" s="657">
        <f t="shared" si="5"/>
        <v>2489200.6405282579</v>
      </c>
    </row>
    <row r="20" spans="1:33" x14ac:dyDescent="0.25">
      <c r="A20" s="7">
        <v>15</v>
      </c>
      <c r="B20" s="535" t="s">
        <v>269</v>
      </c>
      <c r="C20" s="547" t="s">
        <v>593</v>
      </c>
      <c r="D20" s="546" t="s">
        <v>593</v>
      </c>
      <c r="E20" s="547" t="s">
        <v>593</v>
      </c>
      <c r="F20" s="546" t="s">
        <v>593</v>
      </c>
      <c r="G20" s="547" t="s">
        <v>593</v>
      </c>
      <c r="H20" s="546" t="s">
        <v>593</v>
      </c>
      <c r="I20" s="548" t="s">
        <v>593</v>
      </c>
      <c r="K20" s="7">
        <v>15</v>
      </c>
      <c r="L20" s="8" t="s">
        <v>269</v>
      </c>
      <c r="M20" s="571">
        <v>2461727.77762867</v>
      </c>
      <c r="N20" s="563">
        <v>1.3</v>
      </c>
      <c r="O20" s="570">
        <v>2539927.4386244798</v>
      </c>
      <c r="P20" s="625">
        <f t="shared" si="0"/>
        <v>5001655.2162531503</v>
      </c>
      <c r="Q20" s="55">
        <v>1043559</v>
      </c>
      <c r="R20" s="40">
        <v>1.3</v>
      </c>
      <c r="S20" s="55">
        <v>542194</v>
      </c>
      <c r="T20" s="153">
        <f t="shared" si="1"/>
        <v>1585753</v>
      </c>
      <c r="U20" s="55">
        <v>1298651</v>
      </c>
      <c r="V20" s="40">
        <v>1.3</v>
      </c>
      <c r="W20" s="59">
        <v>604974</v>
      </c>
      <c r="X20" s="153">
        <f t="shared" si="2"/>
        <v>1903625</v>
      </c>
      <c r="Y20" s="122">
        <v>985584</v>
      </c>
      <c r="Z20" s="40">
        <v>1.3</v>
      </c>
      <c r="AA20" s="636">
        <v>1730240</v>
      </c>
      <c r="AB20" s="639">
        <f t="shared" si="3"/>
        <v>2715824</v>
      </c>
      <c r="AC20" s="122">
        <v>1205890</v>
      </c>
      <c r="AD20" s="40">
        <v>1.3</v>
      </c>
      <c r="AE20" s="41">
        <v>604974</v>
      </c>
      <c r="AF20" s="153">
        <f t="shared" si="4"/>
        <v>1810864</v>
      </c>
      <c r="AG20" s="657">
        <f t="shared" si="5"/>
        <v>2603544.2432506299</v>
      </c>
    </row>
    <row r="21" spans="1:33" x14ac:dyDescent="0.25">
      <c r="A21" s="7">
        <v>16</v>
      </c>
      <c r="B21" s="535" t="s">
        <v>270</v>
      </c>
      <c r="C21" s="547" t="s">
        <v>593</v>
      </c>
      <c r="D21" s="546" t="s">
        <v>593</v>
      </c>
      <c r="E21" s="547" t="s">
        <v>593</v>
      </c>
      <c r="F21" s="546" t="s">
        <v>593</v>
      </c>
      <c r="G21" s="547" t="s">
        <v>593</v>
      </c>
      <c r="H21" s="546" t="s">
        <v>593</v>
      </c>
      <c r="I21" s="548" t="s">
        <v>593</v>
      </c>
      <c r="K21" s="7">
        <v>16</v>
      </c>
      <c r="L21" s="8" t="s">
        <v>270</v>
      </c>
      <c r="M21" s="571">
        <v>220453.233817492</v>
      </c>
      <c r="N21" s="563">
        <v>0.15</v>
      </c>
      <c r="O21" s="570">
        <v>244169.452741271</v>
      </c>
      <c r="P21" s="625">
        <f t="shared" si="0"/>
        <v>464622.68655876303</v>
      </c>
      <c r="Q21" s="55">
        <v>148512</v>
      </c>
      <c r="R21" s="40">
        <v>0.15</v>
      </c>
      <c r="S21" s="55">
        <v>48592</v>
      </c>
      <c r="T21" s="153">
        <f t="shared" si="1"/>
        <v>197104</v>
      </c>
      <c r="U21" s="55">
        <v>182784</v>
      </c>
      <c r="V21" s="40">
        <v>0.15</v>
      </c>
      <c r="W21" s="59">
        <v>61150</v>
      </c>
      <c r="X21" s="153">
        <f t="shared" si="2"/>
        <v>243934</v>
      </c>
      <c r="Y21" s="122">
        <v>135456</v>
      </c>
      <c r="Z21" s="40">
        <v>0.15</v>
      </c>
      <c r="AA21" s="636">
        <v>217798</v>
      </c>
      <c r="AB21" s="639">
        <f t="shared" si="3"/>
        <v>353254</v>
      </c>
      <c r="AC21" s="122">
        <v>176256</v>
      </c>
      <c r="AD21" s="40">
        <v>0.15</v>
      </c>
      <c r="AE21" s="41">
        <v>56236</v>
      </c>
      <c r="AF21" s="153">
        <f t="shared" si="4"/>
        <v>232492</v>
      </c>
      <c r="AG21" s="657">
        <f t="shared" si="5"/>
        <v>298281.33731175261</v>
      </c>
    </row>
    <row r="22" spans="1:33" x14ac:dyDescent="0.25">
      <c r="A22" s="7">
        <v>17</v>
      </c>
      <c r="B22" s="535" t="s">
        <v>271</v>
      </c>
      <c r="C22" s="547" t="s">
        <v>593</v>
      </c>
      <c r="D22" s="546" t="s">
        <v>593</v>
      </c>
      <c r="E22" s="547" t="s">
        <v>593</v>
      </c>
      <c r="F22" s="546" t="s">
        <v>593</v>
      </c>
      <c r="G22" s="547" t="s">
        <v>593</v>
      </c>
      <c r="H22" s="546" t="s">
        <v>593</v>
      </c>
      <c r="I22" s="548" t="s">
        <v>593</v>
      </c>
      <c r="K22" s="7">
        <v>17</v>
      </c>
      <c r="L22" s="8" t="s">
        <v>271</v>
      </c>
      <c r="M22" s="571">
        <v>190709.543540529</v>
      </c>
      <c r="N22" s="563">
        <v>0.23</v>
      </c>
      <c r="O22" s="570">
        <v>213419.725881411</v>
      </c>
      <c r="P22" s="625">
        <f t="shared" si="0"/>
        <v>404129.26942193997</v>
      </c>
      <c r="Q22" s="55">
        <v>225036</v>
      </c>
      <c r="R22" s="40">
        <v>0.23</v>
      </c>
      <c r="S22" s="55">
        <v>41756</v>
      </c>
      <c r="T22" s="153">
        <f t="shared" si="1"/>
        <v>266792</v>
      </c>
      <c r="U22" s="55">
        <v>258552</v>
      </c>
      <c r="V22" s="40">
        <v>0.23</v>
      </c>
      <c r="W22" s="59">
        <v>50571</v>
      </c>
      <c r="X22" s="153">
        <f t="shared" si="2"/>
        <v>309123</v>
      </c>
      <c r="Y22" s="122">
        <v>220248</v>
      </c>
      <c r="Z22" s="40">
        <v>0.23</v>
      </c>
      <c r="AA22" s="636">
        <v>285795</v>
      </c>
      <c r="AB22" s="639">
        <f t="shared" si="3"/>
        <v>506043</v>
      </c>
      <c r="AC22" s="122">
        <v>256158</v>
      </c>
      <c r="AD22" s="40">
        <v>0.23</v>
      </c>
      <c r="AE22" s="41">
        <v>49179</v>
      </c>
      <c r="AF22" s="153">
        <f t="shared" si="4"/>
        <v>305337</v>
      </c>
      <c r="AG22" s="657">
        <f t="shared" si="5"/>
        <v>358284.85388438799</v>
      </c>
    </row>
    <row r="23" spans="1:33" x14ac:dyDescent="0.25">
      <c r="A23" s="7">
        <v>18</v>
      </c>
      <c r="B23" s="535" t="s">
        <v>272</v>
      </c>
      <c r="C23" s="547" t="s">
        <v>593</v>
      </c>
      <c r="D23" s="546" t="s">
        <v>593</v>
      </c>
      <c r="E23" s="547" t="s">
        <v>593</v>
      </c>
      <c r="F23" s="546" t="s">
        <v>593</v>
      </c>
      <c r="G23" s="547" t="s">
        <v>593</v>
      </c>
      <c r="H23" s="546" t="s">
        <v>593</v>
      </c>
      <c r="I23" s="548" t="s">
        <v>593</v>
      </c>
      <c r="K23" s="7">
        <v>18</v>
      </c>
      <c r="L23" s="8" t="s">
        <v>272</v>
      </c>
      <c r="M23" s="571">
        <v>283439.872051062</v>
      </c>
      <c r="N23" s="563">
        <v>0.23</v>
      </c>
      <c r="O23" s="570">
        <v>314478.287669493</v>
      </c>
      <c r="P23" s="625">
        <f t="shared" si="0"/>
        <v>597918.15972055495</v>
      </c>
      <c r="Q23" s="55">
        <v>221940</v>
      </c>
      <c r="R23" s="40">
        <v>0.23</v>
      </c>
      <c r="S23" s="55">
        <v>62684</v>
      </c>
      <c r="T23" s="153">
        <f t="shared" si="1"/>
        <v>284624</v>
      </c>
      <c r="U23" s="55">
        <v>276192</v>
      </c>
      <c r="V23" s="40">
        <v>0.23</v>
      </c>
      <c r="W23" s="59">
        <v>73017</v>
      </c>
      <c r="X23" s="153">
        <f t="shared" si="2"/>
        <v>349209</v>
      </c>
      <c r="Y23" s="122">
        <v>217008</v>
      </c>
      <c r="Z23" s="40">
        <v>0.23</v>
      </c>
      <c r="AA23" s="636">
        <v>315484</v>
      </c>
      <c r="AB23" s="639">
        <f t="shared" si="3"/>
        <v>532492</v>
      </c>
      <c r="AC23" s="122">
        <v>266328</v>
      </c>
      <c r="AD23" s="40">
        <v>0.23</v>
      </c>
      <c r="AE23" s="41">
        <v>73017</v>
      </c>
      <c r="AF23" s="153">
        <f t="shared" si="4"/>
        <v>339345</v>
      </c>
      <c r="AG23" s="657">
        <f t="shared" si="5"/>
        <v>420717.63194411097</v>
      </c>
    </row>
    <row r="24" spans="1:33" x14ac:dyDescent="0.25">
      <c r="A24" s="7">
        <v>19</v>
      </c>
      <c r="B24" s="535" t="s">
        <v>273</v>
      </c>
      <c r="C24" s="547" t="s">
        <v>593</v>
      </c>
      <c r="D24" s="546" t="s">
        <v>593</v>
      </c>
      <c r="E24" s="547" t="s">
        <v>593</v>
      </c>
      <c r="F24" s="546" t="s">
        <v>593</v>
      </c>
      <c r="G24" s="547" t="s">
        <v>593</v>
      </c>
      <c r="H24" s="546" t="s">
        <v>593</v>
      </c>
      <c r="I24" s="548" t="s">
        <v>593</v>
      </c>
      <c r="K24" s="7">
        <v>19</v>
      </c>
      <c r="L24" s="8" t="s">
        <v>273</v>
      </c>
      <c r="M24" s="571">
        <v>950048.46002300305</v>
      </c>
      <c r="N24" s="563">
        <v>3.2</v>
      </c>
      <c r="O24" s="570">
        <v>1187604.31574975</v>
      </c>
      <c r="P24" s="625">
        <f t="shared" si="0"/>
        <v>2137652.7757727532</v>
      </c>
      <c r="Q24" s="55">
        <v>509753</v>
      </c>
      <c r="R24" s="40">
        <v>3.2</v>
      </c>
      <c r="S24" s="55">
        <v>236453</v>
      </c>
      <c r="T24" s="153">
        <f t="shared" si="1"/>
        <v>746206</v>
      </c>
      <c r="U24" s="55">
        <v>618211</v>
      </c>
      <c r="V24" s="40">
        <v>3.2</v>
      </c>
      <c r="W24" s="59">
        <v>296216</v>
      </c>
      <c r="X24" s="153">
        <f t="shared" si="2"/>
        <v>914427</v>
      </c>
      <c r="Y24" s="122">
        <v>509753</v>
      </c>
      <c r="Z24" s="40">
        <v>3.2</v>
      </c>
      <c r="AA24" s="636">
        <v>802129</v>
      </c>
      <c r="AB24" s="639">
        <f t="shared" si="3"/>
        <v>1311882</v>
      </c>
      <c r="AC24" s="122">
        <v>580250</v>
      </c>
      <c r="AD24" s="40">
        <v>3.2</v>
      </c>
      <c r="AE24" s="41">
        <v>272831</v>
      </c>
      <c r="AF24" s="153">
        <f t="shared" si="4"/>
        <v>853081</v>
      </c>
      <c r="AG24" s="657">
        <f t="shared" si="5"/>
        <v>1192649.7551545505</v>
      </c>
    </row>
    <row r="25" spans="1:33" x14ac:dyDescent="0.25">
      <c r="A25" s="7">
        <v>20</v>
      </c>
      <c r="B25" s="535" t="s">
        <v>274</v>
      </c>
      <c r="C25" s="547" t="s">
        <v>593</v>
      </c>
      <c r="D25" s="546" t="s">
        <v>593</v>
      </c>
      <c r="E25" s="547" t="s">
        <v>593</v>
      </c>
      <c r="F25" s="546" t="s">
        <v>593</v>
      </c>
      <c r="G25" s="547" t="s">
        <v>593</v>
      </c>
      <c r="H25" s="546" t="s">
        <v>593</v>
      </c>
      <c r="I25" s="548" t="s">
        <v>593</v>
      </c>
      <c r="K25" s="7">
        <v>20</v>
      </c>
      <c r="L25" s="8" t="s">
        <v>274</v>
      </c>
      <c r="M25" s="571">
        <v>1571166.6981595899</v>
      </c>
      <c r="N25" s="563">
        <v>0.8</v>
      </c>
      <c r="O25" s="570">
        <v>1671289.2085183701</v>
      </c>
      <c r="P25" s="625">
        <f t="shared" si="0"/>
        <v>3242455.90667796</v>
      </c>
      <c r="Q25" s="55">
        <v>485995</v>
      </c>
      <c r="R25" s="40">
        <v>0.8</v>
      </c>
      <c r="S25" s="55">
        <v>227631</v>
      </c>
      <c r="T25" s="153">
        <f t="shared" si="1"/>
        <v>713626</v>
      </c>
      <c r="U25" s="55">
        <v>566104</v>
      </c>
      <c r="V25" s="40">
        <v>0.8</v>
      </c>
      <c r="W25" s="59">
        <v>273669</v>
      </c>
      <c r="X25" s="153">
        <f t="shared" si="2"/>
        <v>839773</v>
      </c>
      <c r="Y25" s="122">
        <v>437929</v>
      </c>
      <c r="Z25" s="40">
        <v>0.8</v>
      </c>
      <c r="AA25" s="636">
        <v>789825</v>
      </c>
      <c r="AB25" s="639">
        <f t="shared" si="3"/>
        <v>1227754</v>
      </c>
      <c r="AC25" s="122">
        <v>576785</v>
      </c>
      <c r="AD25" s="40">
        <v>0.8</v>
      </c>
      <c r="AE25" s="41">
        <v>263438</v>
      </c>
      <c r="AF25" s="153">
        <f t="shared" si="4"/>
        <v>840223</v>
      </c>
      <c r="AG25" s="657">
        <f t="shared" si="5"/>
        <v>1372766.3813355919</v>
      </c>
    </row>
    <row r="26" spans="1:33" s="37" customFormat="1" ht="15" customHeight="1" x14ac:dyDescent="0.25">
      <c r="A26" s="663" t="s">
        <v>9</v>
      </c>
      <c r="B26" s="664"/>
      <c r="C26" s="549"/>
      <c r="D26" s="550"/>
      <c r="E26" s="549"/>
      <c r="F26" s="550"/>
      <c r="G26" s="549"/>
      <c r="H26" s="550"/>
      <c r="I26" s="551"/>
      <c r="K26" s="781" t="s">
        <v>9</v>
      </c>
      <c r="L26" s="781"/>
      <c r="M26" s="782"/>
      <c r="N26" s="781"/>
      <c r="O26" s="782"/>
      <c r="P26" s="781"/>
      <c r="Q26" s="125"/>
      <c r="R26" s="125"/>
      <c r="S26" s="125"/>
      <c r="T26" s="125"/>
      <c r="U26" s="656"/>
      <c r="V26" s="656"/>
      <c r="W26" s="656"/>
      <c r="X26" s="656"/>
      <c r="Y26" s="656"/>
      <c r="Z26" s="656"/>
      <c r="AA26" s="656"/>
      <c r="AB26" s="656"/>
      <c r="AC26" s="656"/>
      <c r="AD26" s="656"/>
      <c r="AE26" s="656"/>
      <c r="AF26" s="656"/>
      <c r="AG26" s="656"/>
    </row>
    <row r="27" spans="1:33" x14ac:dyDescent="0.25">
      <c r="A27" s="7">
        <v>21</v>
      </c>
      <c r="B27" s="535" t="s">
        <v>129</v>
      </c>
      <c r="C27" s="547" t="s">
        <v>593</v>
      </c>
      <c r="D27" s="546" t="s">
        <v>593</v>
      </c>
      <c r="E27" s="547" t="s">
        <v>593</v>
      </c>
      <c r="F27" s="546" t="s">
        <v>593</v>
      </c>
      <c r="G27" s="547" t="s">
        <v>593</v>
      </c>
      <c r="H27" s="546" t="s">
        <v>593</v>
      </c>
      <c r="I27" s="548" t="s">
        <v>593</v>
      </c>
      <c r="K27" s="7">
        <v>21</v>
      </c>
      <c r="L27" s="8" t="s">
        <v>129</v>
      </c>
      <c r="M27" s="571">
        <v>1789870.30313726</v>
      </c>
      <c r="N27" s="563">
        <v>1.48648648648649</v>
      </c>
      <c r="O27" s="570">
        <v>37494.546037371903</v>
      </c>
      <c r="P27" s="625">
        <f t="shared" ref="P27:P36" si="10">IF(AND(M27="",O27=""),"",SUM(M27,O27))</f>
        <v>1827364.849174632</v>
      </c>
      <c r="Q27" s="55">
        <v>1195012</v>
      </c>
      <c r="R27" s="40">
        <v>1.4864864864864864</v>
      </c>
      <c r="S27" s="55">
        <v>385829</v>
      </c>
      <c r="T27" s="153">
        <f t="shared" si="1"/>
        <v>1580841</v>
      </c>
      <c r="U27" s="55">
        <v>1457652</v>
      </c>
      <c r="V27" s="40">
        <v>1.4864864864864864</v>
      </c>
      <c r="W27" s="59">
        <v>435083</v>
      </c>
      <c r="X27" s="153">
        <f t="shared" si="2"/>
        <v>1892735</v>
      </c>
      <c r="Y27" s="122">
        <v>1103088</v>
      </c>
      <c r="Z27" s="40">
        <v>1.4864864864864864</v>
      </c>
      <c r="AA27" s="636">
        <v>1723656</v>
      </c>
      <c r="AB27" s="639">
        <f t="shared" si="3"/>
        <v>2826744</v>
      </c>
      <c r="AC27" s="122">
        <v>1378860</v>
      </c>
      <c r="AD27" s="40">
        <v>1.4864864864864864</v>
      </c>
      <c r="AE27" s="41">
        <v>439188</v>
      </c>
      <c r="AF27" s="153">
        <f t="shared" si="4"/>
        <v>1818048</v>
      </c>
      <c r="AG27" s="657">
        <f t="shared" si="5"/>
        <v>1989146.5698349264</v>
      </c>
    </row>
    <row r="28" spans="1:33" x14ac:dyDescent="0.25">
      <c r="A28" s="7">
        <v>22</v>
      </c>
      <c r="B28" s="535" t="s">
        <v>165</v>
      </c>
      <c r="C28" s="547" t="s">
        <v>593</v>
      </c>
      <c r="D28" s="546" t="s">
        <v>593</v>
      </c>
      <c r="E28" s="547" t="s">
        <v>593</v>
      </c>
      <c r="F28" s="546" t="s">
        <v>593</v>
      </c>
      <c r="G28" s="547" t="s">
        <v>593</v>
      </c>
      <c r="H28" s="546" t="s">
        <v>593</v>
      </c>
      <c r="I28" s="548" t="s">
        <v>593</v>
      </c>
      <c r="K28" s="7">
        <v>22</v>
      </c>
      <c r="L28" s="8" t="s">
        <v>165</v>
      </c>
      <c r="M28" s="571">
        <v>614119.72277730098</v>
      </c>
      <c r="N28" s="563">
        <v>0.44459459459459499</v>
      </c>
      <c r="O28" s="570">
        <v>85145.687489906893</v>
      </c>
      <c r="P28" s="625">
        <f t="shared" si="10"/>
        <v>699265.41026720789</v>
      </c>
      <c r="Q28" s="55">
        <v>528255</v>
      </c>
      <c r="R28" s="40">
        <v>0.44459459459459461</v>
      </c>
      <c r="S28" s="55">
        <v>141788</v>
      </c>
      <c r="T28" s="153">
        <f t="shared" si="1"/>
        <v>670043</v>
      </c>
      <c r="U28" s="55">
        <v>626940</v>
      </c>
      <c r="V28" s="40">
        <v>0.44459459459459461</v>
      </c>
      <c r="W28" s="59">
        <v>179598</v>
      </c>
      <c r="X28" s="153">
        <f t="shared" si="2"/>
        <v>806538</v>
      </c>
      <c r="Y28" s="122">
        <v>493425</v>
      </c>
      <c r="Z28" s="40">
        <v>0.44459459459459461</v>
      </c>
      <c r="AA28" s="636">
        <v>738042</v>
      </c>
      <c r="AB28" s="639">
        <f t="shared" si="3"/>
        <v>1231467</v>
      </c>
      <c r="AC28" s="122">
        <v>603720</v>
      </c>
      <c r="AD28" s="40">
        <v>0.44459459459459461</v>
      </c>
      <c r="AE28" s="41">
        <v>166995</v>
      </c>
      <c r="AF28" s="153">
        <f t="shared" si="4"/>
        <v>770715</v>
      </c>
      <c r="AG28" s="657">
        <f t="shared" si="5"/>
        <v>835605.68205344153</v>
      </c>
    </row>
    <row r="29" spans="1:33" x14ac:dyDescent="0.25">
      <c r="A29" s="7">
        <v>23</v>
      </c>
      <c r="B29" s="535" t="s">
        <v>329</v>
      </c>
      <c r="C29" s="547" t="s">
        <v>593</v>
      </c>
      <c r="D29" s="546" t="s">
        <v>593</v>
      </c>
      <c r="E29" s="547" t="s">
        <v>593</v>
      </c>
      <c r="F29" s="546" t="s">
        <v>593</v>
      </c>
      <c r="G29" s="547" t="s">
        <v>593</v>
      </c>
      <c r="H29" s="546" t="s">
        <v>593</v>
      </c>
      <c r="I29" s="548" t="s">
        <v>593</v>
      </c>
      <c r="K29" s="7">
        <v>23</v>
      </c>
      <c r="L29" s="8" t="s">
        <v>329</v>
      </c>
      <c r="M29" s="571">
        <v>1516928.2041251301</v>
      </c>
      <c r="N29" s="563">
        <v>0.39594594594594601</v>
      </c>
      <c r="O29" s="570">
        <v>55297.019482554402</v>
      </c>
      <c r="P29" s="625">
        <f t="shared" si="10"/>
        <v>1572225.2236076845</v>
      </c>
      <c r="Q29" s="55">
        <v>838304</v>
      </c>
      <c r="R29" s="40">
        <v>0.39594594594594595</v>
      </c>
      <c r="S29" s="55">
        <v>182207</v>
      </c>
      <c r="T29" s="153">
        <f t="shared" si="1"/>
        <v>1020511</v>
      </c>
      <c r="U29" s="55">
        <v>974984</v>
      </c>
      <c r="V29" s="40">
        <v>0.39594594594594595</v>
      </c>
      <c r="W29" s="59">
        <v>205223</v>
      </c>
      <c r="X29" s="153">
        <f t="shared" si="2"/>
        <v>1180207</v>
      </c>
      <c r="Y29" s="122">
        <v>820080</v>
      </c>
      <c r="Z29" s="40">
        <v>0.39594594594594595</v>
      </c>
      <c r="AA29" s="636">
        <v>1102997</v>
      </c>
      <c r="AB29" s="639">
        <f t="shared" si="3"/>
        <v>1923077</v>
      </c>
      <c r="AC29" s="122">
        <v>947648</v>
      </c>
      <c r="AD29" s="40">
        <v>0.39594594594594595</v>
      </c>
      <c r="AE29" s="41">
        <v>203305</v>
      </c>
      <c r="AF29" s="153">
        <f t="shared" si="4"/>
        <v>1150953</v>
      </c>
      <c r="AG29" s="657">
        <f t="shared" si="5"/>
        <v>1369394.6447215369</v>
      </c>
    </row>
    <row r="30" spans="1:33" x14ac:dyDescent="0.25">
      <c r="A30" s="7">
        <v>24</v>
      </c>
      <c r="B30" s="535" t="s">
        <v>320</v>
      </c>
      <c r="C30" s="547" t="s">
        <v>593</v>
      </c>
      <c r="D30" s="546" t="s">
        <v>593</v>
      </c>
      <c r="E30" s="547" t="s">
        <v>593</v>
      </c>
      <c r="F30" s="546" t="s">
        <v>593</v>
      </c>
      <c r="G30" s="547" t="s">
        <v>593</v>
      </c>
      <c r="H30" s="546" t="s">
        <v>593</v>
      </c>
      <c r="I30" s="548" t="s">
        <v>593</v>
      </c>
      <c r="K30" s="7">
        <v>24</v>
      </c>
      <c r="L30" s="8" t="s">
        <v>320</v>
      </c>
      <c r="M30" s="571">
        <v>680605.61869051203</v>
      </c>
      <c r="N30" s="563">
        <v>0.44459459459459499</v>
      </c>
      <c r="O30" s="570">
        <v>25308.381168016102</v>
      </c>
      <c r="P30" s="625">
        <f t="shared" si="10"/>
        <v>705913.99985852814</v>
      </c>
      <c r="Q30" s="55">
        <v>598780</v>
      </c>
      <c r="R30" s="40">
        <v>0.44459459459459461</v>
      </c>
      <c r="S30" s="55">
        <v>143150</v>
      </c>
      <c r="T30" s="153">
        <f t="shared" si="1"/>
        <v>741930</v>
      </c>
      <c r="U30" s="55">
        <v>732550</v>
      </c>
      <c r="V30" s="40">
        <v>0.44459459459459461</v>
      </c>
      <c r="W30" s="59">
        <v>174270</v>
      </c>
      <c r="X30" s="153">
        <f t="shared" si="2"/>
        <v>906820</v>
      </c>
      <c r="Y30" s="122">
        <v>528710</v>
      </c>
      <c r="Z30" s="40">
        <v>0.44459459459459461</v>
      </c>
      <c r="AA30" s="636">
        <v>792598</v>
      </c>
      <c r="AB30" s="639">
        <f t="shared" si="3"/>
        <v>1321308</v>
      </c>
      <c r="AC30" s="122">
        <v>668850</v>
      </c>
      <c r="AD30" s="40">
        <v>0.44459459459459461</v>
      </c>
      <c r="AE30" s="41">
        <v>171158</v>
      </c>
      <c r="AF30" s="153">
        <f t="shared" si="4"/>
        <v>840008</v>
      </c>
      <c r="AG30" s="657">
        <f t="shared" si="5"/>
        <v>903195.99997170572</v>
      </c>
    </row>
    <row r="31" spans="1:33" x14ac:dyDescent="0.25">
      <c r="A31" s="7">
        <v>25</v>
      </c>
      <c r="B31" s="535" t="s">
        <v>143</v>
      </c>
      <c r="C31" s="547" t="s">
        <v>593</v>
      </c>
      <c r="D31" s="546" t="s">
        <v>593</v>
      </c>
      <c r="E31" s="547" t="s">
        <v>593</v>
      </c>
      <c r="F31" s="546" t="s">
        <v>593</v>
      </c>
      <c r="G31" s="547" t="s">
        <v>593</v>
      </c>
      <c r="H31" s="546" t="s">
        <v>593</v>
      </c>
      <c r="I31" s="548" t="s">
        <v>593</v>
      </c>
      <c r="K31" s="7">
        <v>25</v>
      </c>
      <c r="L31" s="8" t="s">
        <v>143</v>
      </c>
      <c r="M31" s="571">
        <v>295687.27392981102</v>
      </c>
      <c r="N31" s="563">
        <v>0.237567567567568</v>
      </c>
      <c r="O31" s="570">
        <v>23112.596974040302</v>
      </c>
      <c r="P31" s="625">
        <f t="shared" si="10"/>
        <v>318799.87090385135</v>
      </c>
      <c r="Q31" s="55">
        <v>62100</v>
      </c>
      <c r="R31" s="40">
        <v>0.23756756756756756</v>
      </c>
      <c r="S31" s="55">
        <v>19890</v>
      </c>
      <c r="T31" s="153">
        <f t="shared" si="1"/>
        <v>81990</v>
      </c>
      <c r="U31" s="55">
        <v>79350</v>
      </c>
      <c r="V31" s="40">
        <v>0.23756756756756756</v>
      </c>
      <c r="W31" s="59">
        <v>24431</v>
      </c>
      <c r="X31" s="153">
        <f t="shared" si="2"/>
        <v>103781</v>
      </c>
      <c r="Y31" s="122">
        <v>60030</v>
      </c>
      <c r="Z31" s="40">
        <v>0.23756756756756756</v>
      </c>
      <c r="AA31" s="636">
        <v>90620</v>
      </c>
      <c r="AB31" s="639">
        <f t="shared" si="3"/>
        <v>150650</v>
      </c>
      <c r="AC31" s="122">
        <v>75210</v>
      </c>
      <c r="AD31" s="40">
        <v>0.23756756756756756</v>
      </c>
      <c r="AE31" s="41">
        <v>22269</v>
      </c>
      <c r="AF31" s="153">
        <f t="shared" si="4"/>
        <v>97479</v>
      </c>
      <c r="AG31" s="657">
        <f t="shared" si="5"/>
        <v>150539.97418077028</v>
      </c>
    </row>
    <row r="32" spans="1:33" x14ac:dyDescent="0.25">
      <c r="A32" s="7">
        <v>26</v>
      </c>
      <c r="B32" s="535" t="s">
        <v>130</v>
      </c>
      <c r="C32" s="547" t="s">
        <v>593</v>
      </c>
      <c r="D32" s="546" t="s">
        <v>593</v>
      </c>
      <c r="E32" s="547" t="s">
        <v>593</v>
      </c>
      <c r="F32" s="546" t="s">
        <v>593</v>
      </c>
      <c r="G32" s="547" t="s">
        <v>593</v>
      </c>
      <c r="H32" s="546" t="s">
        <v>593</v>
      </c>
      <c r="I32" s="548" t="s">
        <v>593</v>
      </c>
      <c r="K32" s="7">
        <v>26</v>
      </c>
      <c r="L32" s="8" t="s">
        <v>130</v>
      </c>
      <c r="M32" s="571">
        <v>1420698.6179349499</v>
      </c>
      <c r="N32" s="563">
        <v>0.96270270270270297</v>
      </c>
      <c r="O32" s="570">
        <v>61604.431450110402</v>
      </c>
      <c r="P32" s="625">
        <f t="shared" si="10"/>
        <v>1482303.0493850603</v>
      </c>
      <c r="Q32" s="55">
        <v>1133949</v>
      </c>
      <c r="R32" s="40">
        <v>0.96270270270270275</v>
      </c>
      <c r="S32" s="55">
        <v>80600</v>
      </c>
      <c r="T32" s="153">
        <f t="shared" si="1"/>
        <v>1214549</v>
      </c>
      <c r="U32" s="55">
        <v>1426581</v>
      </c>
      <c r="V32" s="40">
        <v>0.96270270270270275</v>
      </c>
      <c r="W32" s="59">
        <v>97615</v>
      </c>
      <c r="X32" s="153">
        <f t="shared" si="2"/>
        <v>1524196</v>
      </c>
      <c r="Y32" s="122">
        <v>1085177</v>
      </c>
      <c r="Z32" s="40">
        <v>0.96270270270270275</v>
      </c>
      <c r="AA32" s="636">
        <v>1308855</v>
      </c>
      <c r="AB32" s="639">
        <f t="shared" si="3"/>
        <v>2394032</v>
      </c>
      <c r="AC32" s="122">
        <v>1280265</v>
      </c>
      <c r="AD32" s="40">
        <v>0.96270270270270275</v>
      </c>
      <c r="AE32" s="41">
        <v>94928</v>
      </c>
      <c r="AF32" s="153">
        <f t="shared" si="4"/>
        <v>1375193</v>
      </c>
      <c r="AG32" s="657">
        <f t="shared" si="5"/>
        <v>1598054.6098770122</v>
      </c>
    </row>
    <row r="33" spans="1:33" x14ac:dyDescent="0.25">
      <c r="A33" s="7">
        <v>27</v>
      </c>
      <c r="B33" s="537" t="s">
        <v>204</v>
      </c>
      <c r="C33" s="547" t="s">
        <v>593</v>
      </c>
      <c r="D33" s="546" t="s">
        <v>593</v>
      </c>
      <c r="E33" s="547" t="s">
        <v>593</v>
      </c>
      <c r="F33" s="546" t="s">
        <v>593</v>
      </c>
      <c r="G33" s="547" t="s">
        <v>593</v>
      </c>
      <c r="H33" s="546" t="s">
        <v>593</v>
      </c>
      <c r="I33" s="548" t="s">
        <v>593</v>
      </c>
      <c r="K33" s="7">
        <v>27</v>
      </c>
      <c r="L33" s="11" t="s">
        <v>204</v>
      </c>
      <c r="M33" s="571">
        <v>1403202.32953674</v>
      </c>
      <c r="N33" s="563">
        <v>0.237567567567568</v>
      </c>
      <c r="O33" s="570">
        <v>72452.130257002893</v>
      </c>
      <c r="P33" s="625">
        <f t="shared" si="10"/>
        <v>1475654.4597937427</v>
      </c>
      <c r="Q33" s="55">
        <v>727470</v>
      </c>
      <c r="R33" s="40">
        <v>0.23756756756756756</v>
      </c>
      <c r="S33" s="55">
        <v>308965</v>
      </c>
      <c r="T33" s="153">
        <f t="shared" si="1"/>
        <v>1036435</v>
      </c>
      <c r="U33" s="55">
        <v>897213</v>
      </c>
      <c r="V33" s="40">
        <v>0.23756756756756756</v>
      </c>
      <c r="W33" s="59">
        <v>374010</v>
      </c>
      <c r="X33" s="153">
        <f t="shared" si="2"/>
        <v>1271223</v>
      </c>
      <c r="Y33" s="122">
        <v>767885</v>
      </c>
      <c r="Z33" s="40">
        <v>0.23756756756756756</v>
      </c>
      <c r="AA33" s="636">
        <v>1133526</v>
      </c>
      <c r="AB33" s="639">
        <f t="shared" si="3"/>
        <v>1901411</v>
      </c>
      <c r="AC33" s="122">
        <v>881047</v>
      </c>
      <c r="AD33" s="40">
        <v>0.23756756756756756</v>
      </c>
      <c r="AE33" s="41">
        <v>354496</v>
      </c>
      <c r="AF33" s="153">
        <f t="shared" si="4"/>
        <v>1235543</v>
      </c>
      <c r="AG33" s="657">
        <f t="shared" si="5"/>
        <v>1384053.2919587486</v>
      </c>
    </row>
    <row r="34" spans="1:33" x14ac:dyDescent="0.25">
      <c r="A34" s="7">
        <v>28</v>
      </c>
      <c r="B34" s="537" t="s">
        <v>205</v>
      </c>
      <c r="C34" s="547" t="s">
        <v>593</v>
      </c>
      <c r="D34" s="546" t="s">
        <v>593</v>
      </c>
      <c r="E34" s="547" t="s">
        <v>593</v>
      </c>
      <c r="F34" s="546" t="s">
        <v>593</v>
      </c>
      <c r="G34" s="547" t="s">
        <v>593</v>
      </c>
      <c r="H34" s="546" t="s">
        <v>593</v>
      </c>
      <c r="I34" s="548" t="s">
        <v>593</v>
      </c>
      <c r="K34" s="7">
        <v>28</v>
      </c>
      <c r="L34" s="11" t="s">
        <v>205</v>
      </c>
      <c r="M34" s="571">
        <v>1086519.50952907</v>
      </c>
      <c r="N34" s="563">
        <v>0.75897435897435905</v>
      </c>
      <c r="O34" s="570">
        <v>85626.835420857795</v>
      </c>
      <c r="P34" s="625">
        <f t="shared" si="10"/>
        <v>1172146.3449499279</v>
      </c>
      <c r="Q34" s="55">
        <v>763750</v>
      </c>
      <c r="R34" s="40">
        <v>0.75897435897435894</v>
      </c>
      <c r="S34" s="55">
        <v>243676</v>
      </c>
      <c r="T34" s="153">
        <f t="shared" si="1"/>
        <v>1007426</v>
      </c>
      <c r="U34" s="55">
        <v>869375</v>
      </c>
      <c r="V34" s="40">
        <v>0.75897435897435894</v>
      </c>
      <c r="W34" s="59">
        <v>279968</v>
      </c>
      <c r="X34" s="153">
        <f t="shared" si="2"/>
        <v>1149343</v>
      </c>
      <c r="Y34" s="122">
        <v>747500</v>
      </c>
      <c r="Z34" s="40">
        <v>0.75897435897435894</v>
      </c>
      <c r="AA34" s="636">
        <v>1071730</v>
      </c>
      <c r="AB34" s="639">
        <f t="shared" si="3"/>
        <v>1819230</v>
      </c>
      <c r="AC34" s="122">
        <v>885625</v>
      </c>
      <c r="AD34" s="40">
        <v>0.75897435897435894</v>
      </c>
      <c r="AE34" s="41">
        <v>267007</v>
      </c>
      <c r="AF34" s="153">
        <f t="shared" si="4"/>
        <v>1152632</v>
      </c>
      <c r="AG34" s="657">
        <f t="shared" si="5"/>
        <v>1260155.4689899855</v>
      </c>
    </row>
    <row r="35" spans="1:33" x14ac:dyDescent="0.25">
      <c r="A35" s="7">
        <v>29</v>
      </c>
      <c r="B35" s="535" t="s">
        <v>17</v>
      </c>
      <c r="C35" s="547" t="s">
        <v>593</v>
      </c>
      <c r="D35" s="546" t="s">
        <v>593</v>
      </c>
      <c r="E35" s="547" t="s">
        <v>593</v>
      </c>
      <c r="F35" s="546" t="s">
        <v>593</v>
      </c>
      <c r="G35" s="547" t="s">
        <v>593</v>
      </c>
      <c r="H35" s="546" t="s">
        <v>593</v>
      </c>
      <c r="I35" s="548" t="s">
        <v>593</v>
      </c>
      <c r="K35" s="7">
        <v>29</v>
      </c>
      <c r="L35" s="8" t="s">
        <v>17</v>
      </c>
      <c r="M35" s="571">
        <v>69985.153592854796</v>
      </c>
      <c r="N35" s="563">
        <v>0.69324324324324305</v>
      </c>
      <c r="O35" s="570">
        <v>9299.2772836505792</v>
      </c>
      <c r="P35" s="625">
        <f t="shared" si="10"/>
        <v>79284.430876505372</v>
      </c>
      <c r="Q35" s="55">
        <v>47880</v>
      </c>
      <c r="R35" s="40">
        <v>0.69324324324324327</v>
      </c>
      <c r="S35" s="55">
        <v>15856</v>
      </c>
      <c r="T35" s="153">
        <f t="shared" si="1"/>
        <v>63736</v>
      </c>
      <c r="U35" s="55">
        <v>62776</v>
      </c>
      <c r="V35" s="40">
        <v>0.69324324324324327</v>
      </c>
      <c r="W35" s="59">
        <v>18614</v>
      </c>
      <c r="X35" s="153">
        <f t="shared" si="2"/>
        <v>81390</v>
      </c>
      <c r="Y35" s="122">
        <v>46816</v>
      </c>
      <c r="Z35" s="40">
        <v>0.69324324324324327</v>
      </c>
      <c r="AA35" s="636">
        <v>70435</v>
      </c>
      <c r="AB35" s="639">
        <f t="shared" si="3"/>
        <v>117251</v>
      </c>
      <c r="AC35" s="122">
        <v>55860</v>
      </c>
      <c r="AD35" s="40">
        <v>0.69324324324324327</v>
      </c>
      <c r="AE35" s="41">
        <v>18441</v>
      </c>
      <c r="AF35" s="153">
        <f t="shared" si="4"/>
        <v>74301</v>
      </c>
      <c r="AG35" s="657">
        <f t="shared" si="5"/>
        <v>83192.486175301077</v>
      </c>
    </row>
    <row r="36" spans="1:33" x14ac:dyDescent="0.25">
      <c r="A36" s="7">
        <v>30</v>
      </c>
      <c r="B36" s="535" t="s">
        <v>144</v>
      </c>
      <c r="C36" s="547" t="s">
        <v>593</v>
      </c>
      <c r="D36" s="546" t="s">
        <v>593</v>
      </c>
      <c r="E36" s="547" t="s">
        <v>593</v>
      </c>
      <c r="F36" s="546" t="s">
        <v>593</v>
      </c>
      <c r="G36" s="547" t="s">
        <v>593</v>
      </c>
      <c r="H36" s="546" t="s">
        <v>593</v>
      </c>
      <c r="I36" s="548" t="s">
        <v>593</v>
      </c>
      <c r="K36" s="7">
        <v>30</v>
      </c>
      <c r="L36" s="8" t="s">
        <v>144</v>
      </c>
      <c r="M36" s="439" t="s">
        <v>593</v>
      </c>
      <c r="N36" s="563">
        <v>1.17972972972973</v>
      </c>
      <c r="O36" s="570">
        <v>79118.216136722302</v>
      </c>
      <c r="P36" s="625">
        <f t="shared" si="10"/>
        <v>79118.216136722302</v>
      </c>
      <c r="Q36" s="439" t="s">
        <v>593</v>
      </c>
      <c r="R36" s="40">
        <v>1.1797297297297298</v>
      </c>
      <c r="S36" s="55">
        <v>45801</v>
      </c>
      <c r="T36" s="154">
        <f>+S36</f>
        <v>45801</v>
      </c>
      <c r="U36" s="439" t="s">
        <v>593</v>
      </c>
      <c r="V36" s="40">
        <v>1.1797297297297298</v>
      </c>
      <c r="W36" s="59">
        <v>58384</v>
      </c>
      <c r="X36" s="154">
        <f>+W36</f>
        <v>58384</v>
      </c>
      <c r="Y36" s="439" t="s">
        <v>593</v>
      </c>
      <c r="Z36" s="40">
        <v>1.1797297297297298</v>
      </c>
      <c r="AA36" s="636">
        <v>50331</v>
      </c>
      <c r="AB36" s="640">
        <f>+AA36</f>
        <v>50331</v>
      </c>
      <c r="AC36" s="439" t="s">
        <v>593</v>
      </c>
      <c r="AD36" s="40">
        <v>1.1797297297297298</v>
      </c>
      <c r="AE36" s="41">
        <v>54357</v>
      </c>
      <c r="AF36" s="154">
        <f>+AE36</f>
        <v>54357</v>
      </c>
      <c r="AG36" s="657">
        <f t="shared" si="5"/>
        <v>57598.243227344457</v>
      </c>
    </row>
    <row r="37" spans="1:33" s="37" customFormat="1" ht="15" customHeight="1" x14ac:dyDescent="0.25">
      <c r="A37" s="663" t="s">
        <v>19</v>
      </c>
      <c r="B37" s="664"/>
      <c r="C37" s="549"/>
      <c r="D37" s="550"/>
      <c r="E37" s="549"/>
      <c r="F37" s="550"/>
      <c r="G37" s="549"/>
      <c r="H37" s="550"/>
      <c r="I37" s="551"/>
      <c r="K37" s="781" t="s">
        <v>19</v>
      </c>
      <c r="L37" s="781"/>
      <c r="M37" s="782"/>
      <c r="N37" s="781"/>
      <c r="O37" s="782"/>
      <c r="P37" s="781"/>
      <c r="Q37" s="125"/>
      <c r="R37" s="125"/>
      <c r="S37" s="125"/>
      <c r="T37" s="125"/>
      <c r="U37" s="656"/>
      <c r="V37" s="656"/>
      <c r="W37" s="656"/>
      <c r="X37" s="656"/>
      <c r="Y37" s="656"/>
      <c r="Z37" s="656"/>
      <c r="AA37" s="656"/>
      <c r="AB37" s="656"/>
      <c r="AC37" s="656"/>
      <c r="AD37" s="656"/>
      <c r="AE37" s="656"/>
      <c r="AF37" s="656"/>
      <c r="AG37" s="656"/>
    </row>
    <row r="38" spans="1:33" x14ac:dyDescent="0.25">
      <c r="A38" s="16">
        <v>31</v>
      </c>
      <c r="B38" s="536" t="s">
        <v>20</v>
      </c>
      <c r="C38" s="547" t="s">
        <v>593</v>
      </c>
      <c r="D38" s="546" t="s">
        <v>593</v>
      </c>
      <c r="E38" s="547" t="s">
        <v>593</v>
      </c>
      <c r="F38" s="546" t="s">
        <v>593</v>
      </c>
      <c r="G38" s="547" t="s">
        <v>593</v>
      </c>
      <c r="H38" s="546" t="s">
        <v>593</v>
      </c>
      <c r="I38" s="548" t="s">
        <v>593</v>
      </c>
      <c r="K38" s="16">
        <v>31</v>
      </c>
      <c r="L38" s="12" t="s">
        <v>20</v>
      </c>
      <c r="M38" s="439" t="s">
        <v>593</v>
      </c>
      <c r="N38" s="563">
        <v>0.45648648648648599</v>
      </c>
      <c r="O38" s="570">
        <v>37398.316451181803</v>
      </c>
      <c r="P38" s="625">
        <f t="shared" ref="P38:P45" si="11">IF(AND(M38="",O38=""),"",SUM(M38,O38))</f>
        <v>37398.316451181803</v>
      </c>
      <c r="Q38" s="439" t="s">
        <v>593</v>
      </c>
      <c r="R38" s="40">
        <v>0.45648648648648649</v>
      </c>
      <c r="S38" s="55">
        <v>48250</v>
      </c>
      <c r="T38" s="154">
        <f t="shared" ref="T38:T39" si="12">+S38</f>
        <v>48250</v>
      </c>
      <c r="U38" s="439" t="s">
        <v>593</v>
      </c>
      <c r="V38" s="40">
        <v>0.45648648648648649</v>
      </c>
      <c r="W38" s="59">
        <v>57364</v>
      </c>
      <c r="X38" s="154">
        <f t="shared" ref="X38:X39" si="13">+W38</f>
        <v>57364</v>
      </c>
      <c r="Y38" s="439" t="s">
        <v>593</v>
      </c>
      <c r="Z38" s="40">
        <v>0.45648648648648649</v>
      </c>
      <c r="AA38" s="636">
        <v>53611</v>
      </c>
      <c r="AB38" s="640">
        <f t="shared" ref="AB38:AB39" si="14">+AA38</f>
        <v>53611</v>
      </c>
      <c r="AC38" s="439" t="s">
        <v>593</v>
      </c>
      <c r="AD38" s="40">
        <v>0.45648648648648649</v>
      </c>
      <c r="AE38" s="41">
        <v>57364</v>
      </c>
      <c r="AF38" s="154">
        <f t="shared" ref="AF38:AF39" si="15">+AE38</f>
        <v>57364</v>
      </c>
      <c r="AG38" s="657">
        <f t="shared" si="5"/>
        <v>50797.463290236359</v>
      </c>
    </row>
    <row r="39" spans="1:33" x14ac:dyDescent="0.25">
      <c r="A39" s="7">
        <v>32</v>
      </c>
      <c r="B39" s="535" t="s">
        <v>21</v>
      </c>
      <c r="C39" s="547" t="s">
        <v>593</v>
      </c>
      <c r="D39" s="546" t="s">
        <v>593</v>
      </c>
      <c r="E39" s="547" t="s">
        <v>593</v>
      </c>
      <c r="F39" s="546" t="s">
        <v>593</v>
      </c>
      <c r="G39" s="547" t="s">
        <v>593</v>
      </c>
      <c r="H39" s="546" t="s">
        <v>593</v>
      </c>
      <c r="I39" s="548" t="s">
        <v>593</v>
      </c>
      <c r="K39" s="7">
        <v>32</v>
      </c>
      <c r="L39" s="8" t="s">
        <v>21</v>
      </c>
      <c r="M39" s="439" t="s">
        <v>593</v>
      </c>
      <c r="N39" s="563">
        <v>0.45648648648648599</v>
      </c>
      <c r="O39" s="570">
        <v>44046.906042502997</v>
      </c>
      <c r="P39" s="625">
        <f t="shared" si="11"/>
        <v>44046.906042502997</v>
      </c>
      <c r="Q39" s="439" t="s">
        <v>593</v>
      </c>
      <c r="R39" s="40">
        <v>0.45648648648648649</v>
      </c>
      <c r="S39" s="55">
        <v>61632</v>
      </c>
      <c r="T39" s="154">
        <f t="shared" si="12"/>
        <v>61632</v>
      </c>
      <c r="U39" s="439" t="s">
        <v>593</v>
      </c>
      <c r="V39" s="40">
        <v>0.45648648648648649</v>
      </c>
      <c r="W39" s="59">
        <v>78563</v>
      </c>
      <c r="X39" s="154">
        <f t="shared" si="13"/>
        <v>78563</v>
      </c>
      <c r="Y39" s="439" t="s">
        <v>593</v>
      </c>
      <c r="Z39" s="40">
        <v>0.45648648648648649</v>
      </c>
      <c r="AA39" s="636">
        <v>67727</v>
      </c>
      <c r="AB39" s="640">
        <f t="shared" si="14"/>
        <v>67727</v>
      </c>
      <c r="AC39" s="439" t="s">
        <v>593</v>
      </c>
      <c r="AD39" s="40">
        <v>0.45648648648648649</v>
      </c>
      <c r="AE39" s="41">
        <v>74500</v>
      </c>
      <c r="AF39" s="154">
        <f t="shared" si="15"/>
        <v>74500</v>
      </c>
      <c r="AG39" s="657">
        <f t="shared" si="5"/>
        <v>65293.781208500601</v>
      </c>
    </row>
    <row r="40" spans="1:33" x14ac:dyDescent="0.25">
      <c r="A40" s="7">
        <v>33</v>
      </c>
      <c r="B40" s="535" t="s">
        <v>22</v>
      </c>
      <c r="C40" s="547" t="s">
        <v>593</v>
      </c>
      <c r="D40" s="546" t="s">
        <v>593</v>
      </c>
      <c r="E40" s="547" t="s">
        <v>593</v>
      </c>
      <c r="F40" s="546" t="s">
        <v>593</v>
      </c>
      <c r="G40" s="547" t="s">
        <v>593</v>
      </c>
      <c r="H40" s="546" t="s">
        <v>593</v>
      </c>
      <c r="I40" s="548" t="s">
        <v>593</v>
      </c>
      <c r="K40" s="7">
        <v>33</v>
      </c>
      <c r="L40" s="8" t="s">
        <v>22</v>
      </c>
      <c r="M40" s="571">
        <v>185460.65702106501</v>
      </c>
      <c r="N40" s="563">
        <v>0.555675675675676</v>
      </c>
      <c r="O40" s="570">
        <v>47738.622894526103</v>
      </c>
      <c r="P40" s="625">
        <f t="shared" si="11"/>
        <v>233199.27991559112</v>
      </c>
      <c r="Q40" s="55">
        <v>269287</v>
      </c>
      <c r="R40" s="40">
        <v>0.55567567567567566</v>
      </c>
      <c r="S40" s="55">
        <v>44350</v>
      </c>
      <c r="T40" s="153">
        <f t="shared" si="1"/>
        <v>313637</v>
      </c>
      <c r="U40" s="55">
        <v>328471</v>
      </c>
      <c r="V40" s="40">
        <v>0.55567567567567566</v>
      </c>
      <c r="W40" s="59">
        <v>56950</v>
      </c>
      <c r="X40" s="153">
        <f t="shared" si="2"/>
        <v>385421</v>
      </c>
      <c r="Y40" s="122">
        <v>275206</v>
      </c>
      <c r="Z40" s="40">
        <v>0.55567567567567566</v>
      </c>
      <c r="AA40" s="636">
        <v>346318</v>
      </c>
      <c r="AB40" s="639">
        <f t="shared" si="3"/>
        <v>621524</v>
      </c>
      <c r="AC40" s="122">
        <v>319594</v>
      </c>
      <c r="AD40" s="40">
        <v>0.55567567567567566</v>
      </c>
      <c r="AE40" s="41">
        <v>51910</v>
      </c>
      <c r="AF40" s="153">
        <f t="shared" si="4"/>
        <v>371504</v>
      </c>
      <c r="AG40" s="657">
        <f t="shared" si="5"/>
        <v>385057.05598311825</v>
      </c>
    </row>
    <row r="41" spans="1:33" x14ac:dyDescent="0.25">
      <c r="A41" s="7">
        <v>34</v>
      </c>
      <c r="B41" s="535" t="s">
        <v>23</v>
      </c>
      <c r="C41" s="547" t="s">
        <v>593</v>
      </c>
      <c r="D41" s="546" t="s">
        <v>593</v>
      </c>
      <c r="E41" s="547" t="s">
        <v>593</v>
      </c>
      <c r="F41" s="546" t="s">
        <v>593</v>
      </c>
      <c r="G41" s="547" t="s">
        <v>593</v>
      </c>
      <c r="H41" s="546" t="s">
        <v>593</v>
      </c>
      <c r="I41" s="548" t="s">
        <v>593</v>
      </c>
      <c r="K41" s="7">
        <v>34</v>
      </c>
      <c r="L41" s="8" t="s">
        <v>23</v>
      </c>
      <c r="M41" s="571">
        <v>367422.05636248703</v>
      </c>
      <c r="N41" s="563">
        <v>0.63405405405405402</v>
      </c>
      <c r="O41" s="570">
        <v>92161.699137590593</v>
      </c>
      <c r="P41" s="625">
        <f t="shared" si="11"/>
        <v>459583.75550007762</v>
      </c>
      <c r="Q41" s="55">
        <v>448418</v>
      </c>
      <c r="R41" s="40">
        <v>0.63405405405405402</v>
      </c>
      <c r="S41" s="55">
        <v>93376</v>
      </c>
      <c r="T41" s="153">
        <f t="shared" si="1"/>
        <v>541794</v>
      </c>
      <c r="U41" s="55">
        <v>553366</v>
      </c>
      <c r="V41" s="40">
        <v>0.63405405405405402</v>
      </c>
      <c r="W41" s="59">
        <v>109794</v>
      </c>
      <c r="X41" s="153">
        <f t="shared" si="2"/>
        <v>663160</v>
      </c>
      <c r="Y41" s="122">
        <v>405484</v>
      </c>
      <c r="Z41" s="40">
        <v>0.63405405405405402</v>
      </c>
      <c r="AA41" s="636">
        <v>579651</v>
      </c>
      <c r="AB41" s="639">
        <f t="shared" si="3"/>
        <v>985135</v>
      </c>
      <c r="AC41" s="122">
        <v>515203</v>
      </c>
      <c r="AD41" s="40">
        <v>0.63405405405405402</v>
      </c>
      <c r="AE41" s="41">
        <v>106715</v>
      </c>
      <c r="AF41" s="153">
        <f t="shared" si="4"/>
        <v>621918</v>
      </c>
      <c r="AG41" s="657">
        <f t="shared" si="5"/>
        <v>654318.1511000155</v>
      </c>
    </row>
    <row r="42" spans="1:33" x14ac:dyDescent="0.25">
      <c r="A42" s="7">
        <v>35</v>
      </c>
      <c r="B42" s="535" t="s">
        <v>24</v>
      </c>
      <c r="C42" s="547" t="s">
        <v>593</v>
      </c>
      <c r="D42" s="546" t="s">
        <v>593</v>
      </c>
      <c r="E42" s="547" t="s">
        <v>593</v>
      </c>
      <c r="F42" s="546" t="s">
        <v>593</v>
      </c>
      <c r="G42" s="547" t="s">
        <v>593</v>
      </c>
      <c r="H42" s="546" t="s">
        <v>593</v>
      </c>
      <c r="I42" s="548" t="s">
        <v>593</v>
      </c>
      <c r="K42" s="7">
        <v>35</v>
      </c>
      <c r="L42" s="8" t="s">
        <v>24</v>
      </c>
      <c r="M42" s="571">
        <v>325430.96420677501</v>
      </c>
      <c r="N42" s="563">
        <v>0.233783783783784</v>
      </c>
      <c r="O42" s="570">
        <v>46225.193948080603</v>
      </c>
      <c r="P42" s="625">
        <f t="shared" si="11"/>
        <v>371656.1581548556</v>
      </c>
      <c r="Q42" s="55">
        <v>166763</v>
      </c>
      <c r="R42" s="40">
        <v>0.23378378378378378</v>
      </c>
      <c r="S42" s="55">
        <v>73271</v>
      </c>
      <c r="T42" s="153">
        <f t="shared" si="1"/>
        <v>240034</v>
      </c>
      <c r="U42" s="55">
        <v>198360</v>
      </c>
      <c r="V42" s="40">
        <v>0.23378378378378378</v>
      </c>
      <c r="W42" s="59">
        <v>88913</v>
      </c>
      <c r="X42" s="153">
        <f t="shared" si="2"/>
        <v>287273</v>
      </c>
      <c r="Y42" s="122">
        <v>154475</v>
      </c>
      <c r="Z42" s="40">
        <v>0.23378378378378378</v>
      </c>
      <c r="AA42" s="636">
        <v>257867</v>
      </c>
      <c r="AB42" s="639">
        <f t="shared" si="3"/>
        <v>412342</v>
      </c>
      <c r="AC42" s="122">
        <v>187828</v>
      </c>
      <c r="AD42" s="40">
        <v>0.23378378378378378</v>
      </c>
      <c r="AE42" s="41">
        <v>89736</v>
      </c>
      <c r="AF42" s="153">
        <f t="shared" si="4"/>
        <v>277564</v>
      </c>
      <c r="AG42" s="657">
        <f t="shared" si="5"/>
        <v>317773.83163097111</v>
      </c>
    </row>
    <row r="43" spans="1:33" x14ac:dyDescent="0.25">
      <c r="A43" s="7">
        <v>36</v>
      </c>
      <c r="B43" s="535" t="s">
        <v>25</v>
      </c>
      <c r="C43" s="547" t="s">
        <v>593</v>
      </c>
      <c r="D43" s="546" t="s">
        <v>593</v>
      </c>
      <c r="E43" s="547" t="s">
        <v>593</v>
      </c>
      <c r="F43" s="546" t="s">
        <v>593</v>
      </c>
      <c r="G43" s="547" t="s">
        <v>593</v>
      </c>
      <c r="H43" s="546" t="s">
        <v>593</v>
      </c>
      <c r="I43" s="548" t="s">
        <v>593</v>
      </c>
      <c r="K43" s="7">
        <v>36</v>
      </c>
      <c r="L43" s="8" t="s">
        <v>25</v>
      </c>
      <c r="M43" s="571">
        <v>300936.16044927499</v>
      </c>
      <c r="N43" s="563">
        <v>0.24945945945945899</v>
      </c>
      <c r="O43" s="570">
        <v>39970.270845719198</v>
      </c>
      <c r="P43" s="625">
        <f t="shared" si="11"/>
        <v>340906.4312949942</v>
      </c>
      <c r="Q43" s="55">
        <v>155029</v>
      </c>
      <c r="R43" s="40">
        <v>0.24945945945945946</v>
      </c>
      <c r="S43" s="55">
        <v>69527</v>
      </c>
      <c r="T43" s="153">
        <f t="shared" si="1"/>
        <v>224556</v>
      </c>
      <c r="U43" s="55">
        <v>185361</v>
      </c>
      <c r="V43" s="40">
        <v>0.24945945945945946</v>
      </c>
      <c r="W43" s="59">
        <v>85226</v>
      </c>
      <c r="X43" s="153">
        <f t="shared" si="2"/>
        <v>270587</v>
      </c>
      <c r="Y43" s="122">
        <v>158399</v>
      </c>
      <c r="Z43" s="40">
        <v>0.24945945945945946</v>
      </c>
      <c r="AA43" s="636">
        <v>243270</v>
      </c>
      <c r="AB43" s="639">
        <f t="shared" si="3"/>
        <v>401669</v>
      </c>
      <c r="AC43" s="122">
        <v>178621</v>
      </c>
      <c r="AD43" s="40">
        <v>0.24945945945945946</v>
      </c>
      <c r="AE43" s="41">
        <v>79993</v>
      </c>
      <c r="AF43" s="153">
        <f t="shared" si="4"/>
        <v>258614</v>
      </c>
      <c r="AG43" s="657">
        <f t="shared" si="5"/>
        <v>299266.48625899886</v>
      </c>
    </row>
    <row r="44" spans="1:33" x14ac:dyDescent="0.25">
      <c r="A44" s="7">
        <v>37</v>
      </c>
      <c r="B44" s="535" t="s">
        <v>29</v>
      </c>
      <c r="C44" s="547" t="s">
        <v>593</v>
      </c>
      <c r="D44" s="546" t="s">
        <v>593</v>
      </c>
      <c r="E44" s="547" t="s">
        <v>593</v>
      </c>
      <c r="F44" s="546" t="s">
        <v>593</v>
      </c>
      <c r="G44" s="547" t="s">
        <v>593</v>
      </c>
      <c r="H44" s="546" t="s">
        <v>593</v>
      </c>
      <c r="I44" s="548" t="s">
        <v>593</v>
      </c>
      <c r="K44" s="7">
        <v>37</v>
      </c>
      <c r="L44" s="8" t="s">
        <v>29</v>
      </c>
      <c r="M44" s="571">
        <v>33242.947956606004</v>
      </c>
      <c r="N44" s="563">
        <v>0.125675675675676</v>
      </c>
      <c r="O44" s="570">
        <v>4155.3684945757504</v>
      </c>
      <c r="P44" s="625">
        <f t="shared" si="11"/>
        <v>37398.316451181752</v>
      </c>
      <c r="Q44" s="55">
        <v>33884</v>
      </c>
      <c r="R44" s="40">
        <v>0.12567567567567567</v>
      </c>
      <c r="S44" s="55">
        <v>15950</v>
      </c>
      <c r="T44" s="153">
        <f t="shared" si="1"/>
        <v>49834</v>
      </c>
      <c r="U44" s="55">
        <v>42355</v>
      </c>
      <c r="V44" s="40">
        <v>0.12567567567567567</v>
      </c>
      <c r="W44" s="59">
        <v>18636</v>
      </c>
      <c r="X44" s="153">
        <f t="shared" si="2"/>
        <v>60991</v>
      </c>
      <c r="Y44" s="122">
        <v>33147</v>
      </c>
      <c r="Z44" s="40">
        <v>0.12567567567567567</v>
      </c>
      <c r="AA44" s="636">
        <v>53619</v>
      </c>
      <c r="AB44" s="639">
        <f t="shared" si="3"/>
        <v>86766</v>
      </c>
      <c r="AC44" s="122">
        <v>38672</v>
      </c>
      <c r="AD44" s="40">
        <v>0.12567567567567567</v>
      </c>
      <c r="AE44" s="41">
        <v>17796</v>
      </c>
      <c r="AF44" s="153">
        <f t="shared" si="4"/>
        <v>56468</v>
      </c>
      <c r="AG44" s="657">
        <f t="shared" si="5"/>
        <v>58291.463290236352</v>
      </c>
    </row>
    <row r="45" spans="1:33" x14ac:dyDescent="0.25">
      <c r="A45" s="7">
        <v>38</v>
      </c>
      <c r="B45" s="535" t="s">
        <v>30</v>
      </c>
      <c r="C45" s="547" t="s">
        <v>593</v>
      </c>
      <c r="D45" s="546" t="s">
        <v>593</v>
      </c>
      <c r="E45" s="547" t="s">
        <v>593</v>
      </c>
      <c r="F45" s="546" t="s">
        <v>593</v>
      </c>
      <c r="G45" s="547" t="s">
        <v>593</v>
      </c>
      <c r="H45" s="546" t="s">
        <v>593</v>
      </c>
      <c r="I45" s="548" t="s">
        <v>593</v>
      </c>
      <c r="K45" s="7">
        <v>38</v>
      </c>
      <c r="L45" s="8" t="s">
        <v>30</v>
      </c>
      <c r="M45" s="571">
        <v>878313.67759032699</v>
      </c>
      <c r="N45" s="563">
        <v>1.7827027027027</v>
      </c>
      <c r="O45" s="570">
        <v>91549.329043653095</v>
      </c>
      <c r="P45" s="625">
        <f t="shared" si="11"/>
        <v>969863.00663398008</v>
      </c>
      <c r="Q45" s="55">
        <v>411471</v>
      </c>
      <c r="R45" s="40">
        <v>1.7827027027027027</v>
      </c>
      <c r="S45" s="55">
        <v>194923</v>
      </c>
      <c r="T45" s="153">
        <f t="shared" si="1"/>
        <v>606394</v>
      </c>
      <c r="U45" s="55">
        <v>484621</v>
      </c>
      <c r="V45" s="40">
        <v>1.7827027027027027</v>
      </c>
      <c r="W45" s="59">
        <v>230942</v>
      </c>
      <c r="X45" s="153">
        <f t="shared" si="2"/>
        <v>715563</v>
      </c>
      <c r="Y45" s="122">
        <v>393183</v>
      </c>
      <c r="Z45" s="40">
        <v>1.7827027027027027</v>
      </c>
      <c r="AA45" s="636">
        <v>669063</v>
      </c>
      <c r="AB45" s="639">
        <f t="shared" si="3"/>
        <v>1062246</v>
      </c>
      <c r="AC45" s="122">
        <v>498337</v>
      </c>
      <c r="AD45" s="40">
        <v>1.7827027027027027</v>
      </c>
      <c r="AE45" s="41">
        <v>224585</v>
      </c>
      <c r="AF45" s="153">
        <f t="shared" si="4"/>
        <v>722922</v>
      </c>
      <c r="AG45" s="657">
        <f t="shared" si="5"/>
        <v>815397.60132679599</v>
      </c>
    </row>
    <row r="46" spans="1:33" s="37" customFormat="1" ht="15" customHeight="1" x14ac:dyDescent="0.25">
      <c r="A46" s="663" t="s">
        <v>145</v>
      </c>
      <c r="B46" s="664"/>
      <c r="C46" s="549"/>
      <c r="D46" s="550"/>
      <c r="E46" s="549"/>
      <c r="F46" s="550"/>
      <c r="G46" s="549"/>
      <c r="H46" s="550"/>
      <c r="I46" s="551"/>
      <c r="K46" s="781" t="s">
        <v>145</v>
      </c>
      <c r="L46" s="781"/>
      <c r="M46" s="782"/>
      <c r="N46" s="781"/>
      <c r="O46" s="782"/>
      <c r="P46" s="781"/>
      <c r="Q46" s="125"/>
      <c r="R46" s="125"/>
      <c r="S46" s="125"/>
      <c r="T46" s="125"/>
      <c r="U46" s="656"/>
      <c r="V46" s="656"/>
      <c r="W46" s="656"/>
      <c r="X46" s="656"/>
      <c r="Y46" s="656"/>
      <c r="Z46" s="656"/>
      <c r="AA46" s="656"/>
      <c r="AB46" s="656"/>
      <c r="AC46" s="656"/>
      <c r="AD46" s="656"/>
      <c r="AE46" s="656"/>
      <c r="AF46" s="656"/>
      <c r="AG46" s="656"/>
    </row>
    <row r="47" spans="1:33" x14ac:dyDescent="0.25">
      <c r="A47" s="16">
        <v>39</v>
      </c>
      <c r="B47" s="536" t="s">
        <v>27</v>
      </c>
      <c r="C47" s="547" t="s">
        <v>593</v>
      </c>
      <c r="D47" s="546" t="s">
        <v>593</v>
      </c>
      <c r="E47" s="547" t="s">
        <v>593</v>
      </c>
      <c r="F47" s="546" t="s">
        <v>593</v>
      </c>
      <c r="G47" s="547" t="s">
        <v>593</v>
      </c>
      <c r="H47" s="546" t="s">
        <v>593</v>
      </c>
      <c r="I47" s="548" t="s">
        <v>593</v>
      </c>
      <c r="K47" s="16">
        <v>39</v>
      </c>
      <c r="L47" s="12" t="s">
        <v>27</v>
      </c>
      <c r="M47" s="571">
        <v>451404.24067391298</v>
      </c>
      <c r="N47" s="563">
        <v>1.1143243243243199</v>
      </c>
      <c r="O47" s="570">
        <v>74166.766520027799</v>
      </c>
      <c r="P47" s="625">
        <f t="shared" ref="P47:P56" si="16">IF(AND(M47="",O47=""),"",SUM(M47,O47))</f>
        <v>525571.00719394081</v>
      </c>
      <c r="Q47" s="55">
        <v>284240</v>
      </c>
      <c r="R47" s="40">
        <v>1.1143243243243244</v>
      </c>
      <c r="S47" s="55">
        <v>190008</v>
      </c>
      <c r="T47" s="153">
        <f t="shared" si="1"/>
        <v>474248</v>
      </c>
      <c r="U47" s="55">
        <v>347072</v>
      </c>
      <c r="V47" s="40">
        <v>1.1143243243243244</v>
      </c>
      <c r="W47" s="59">
        <v>219240</v>
      </c>
      <c r="X47" s="153">
        <f t="shared" si="2"/>
        <v>566312</v>
      </c>
      <c r="Y47" s="122">
        <v>257312</v>
      </c>
      <c r="Z47" s="40">
        <v>1.1143243243243244</v>
      </c>
      <c r="AA47" s="636">
        <v>508000</v>
      </c>
      <c r="AB47" s="639">
        <f t="shared" si="3"/>
        <v>765312</v>
      </c>
      <c r="AC47" s="122">
        <v>320144</v>
      </c>
      <c r="AD47" s="40">
        <v>1.1143243243243244</v>
      </c>
      <c r="AE47" s="41">
        <v>225504</v>
      </c>
      <c r="AF47" s="153">
        <f t="shared" si="4"/>
        <v>545648</v>
      </c>
      <c r="AG47" s="657">
        <f t="shared" si="5"/>
        <v>575418.20143878809</v>
      </c>
    </row>
    <row r="48" spans="1:33" x14ac:dyDescent="0.25">
      <c r="A48" s="7">
        <v>40</v>
      </c>
      <c r="B48" s="535" t="s">
        <v>28</v>
      </c>
      <c r="C48" s="547" t="s">
        <v>593</v>
      </c>
      <c r="D48" s="546" t="s">
        <v>593</v>
      </c>
      <c r="E48" s="547" t="s">
        <v>593</v>
      </c>
      <c r="F48" s="546" t="s">
        <v>593</v>
      </c>
      <c r="G48" s="547" t="s">
        <v>593</v>
      </c>
      <c r="H48" s="546" t="s">
        <v>593</v>
      </c>
      <c r="I48" s="548" t="s">
        <v>593</v>
      </c>
      <c r="K48" s="7">
        <v>40</v>
      </c>
      <c r="L48" s="8" t="s">
        <v>28</v>
      </c>
      <c r="M48" s="571">
        <v>120724.389947674</v>
      </c>
      <c r="N48" s="563">
        <v>1.1143243243243199</v>
      </c>
      <c r="O48" s="570">
        <v>31029.667474231999</v>
      </c>
      <c r="P48" s="625">
        <f t="shared" si="16"/>
        <v>151754.05742190601</v>
      </c>
      <c r="Q48" s="55">
        <v>64565</v>
      </c>
      <c r="R48" s="40">
        <v>1.1143243243243244</v>
      </c>
      <c r="S48" s="55">
        <v>196272</v>
      </c>
      <c r="T48" s="153">
        <f t="shared" si="1"/>
        <v>260837</v>
      </c>
      <c r="U48" s="55">
        <v>82302</v>
      </c>
      <c r="V48" s="40">
        <v>1.1143243243243244</v>
      </c>
      <c r="W48" s="59">
        <v>235944</v>
      </c>
      <c r="X48" s="153">
        <f t="shared" si="2"/>
        <v>318246</v>
      </c>
      <c r="Y48" s="122">
        <v>62436</v>
      </c>
      <c r="Z48" s="40">
        <v>1.1143243243243244</v>
      </c>
      <c r="AA48" s="636">
        <v>279750</v>
      </c>
      <c r="AB48" s="639">
        <f t="shared" si="3"/>
        <v>342186</v>
      </c>
      <c r="AC48" s="122">
        <v>77336</v>
      </c>
      <c r="AD48" s="40">
        <v>1.1143243243243244</v>
      </c>
      <c r="AE48" s="41">
        <v>219240</v>
      </c>
      <c r="AF48" s="153">
        <f t="shared" si="4"/>
        <v>296576</v>
      </c>
      <c r="AG48" s="657">
        <f t="shared" si="5"/>
        <v>273919.81148438121</v>
      </c>
    </row>
    <row r="49" spans="1:33" x14ac:dyDescent="0.25">
      <c r="A49" s="7">
        <v>41</v>
      </c>
      <c r="B49" s="535" t="s">
        <v>32</v>
      </c>
      <c r="C49" s="547" t="s">
        <v>593</v>
      </c>
      <c r="D49" s="546" t="s">
        <v>593</v>
      </c>
      <c r="E49" s="547" t="s">
        <v>593</v>
      </c>
      <c r="F49" s="546" t="s">
        <v>593</v>
      </c>
      <c r="G49" s="547" t="s">
        <v>593</v>
      </c>
      <c r="H49" s="546" t="s">
        <v>593</v>
      </c>
      <c r="I49" s="548" t="s">
        <v>593</v>
      </c>
      <c r="K49" s="7">
        <v>41</v>
      </c>
      <c r="L49" s="8" t="s">
        <v>32</v>
      </c>
      <c r="M49" s="571">
        <v>4827225.96906716</v>
      </c>
      <c r="N49" s="563">
        <v>1.1527027027026999</v>
      </c>
      <c r="O49" s="570">
        <v>657195.58481370297</v>
      </c>
      <c r="P49" s="625">
        <f t="shared" si="16"/>
        <v>5484421.5538808629</v>
      </c>
      <c r="Q49" s="55">
        <v>3088800</v>
      </c>
      <c r="R49" s="40">
        <v>1.1527027027027028</v>
      </c>
      <c r="S49" s="55">
        <v>804560</v>
      </c>
      <c r="T49" s="153">
        <f t="shared" si="1"/>
        <v>3893360</v>
      </c>
      <c r="U49" s="55">
        <v>4049760</v>
      </c>
      <c r="V49" s="40">
        <v>1.1527027027027028</v>
      </c>
      <c r="W49" s="59">
        <v>958240</v>
      </c>
      <c r="X49" s="153">
        <f t="shared" si="2"/>
        <v>5008000</v>
      </c>
      <c r="Y49" s="122">
        <v>3191760</v>
      </c>
      <c r="Z49" s="40">
        <v>1.1527027027027028</v>
      </c>
      <c r="AA49" s="636">
        <v>4336000</v>
      </c>
      <c r="AB49" s="639">
        <f t="shared" si="3"/>
        <v>7527760</v>
      </c>
      <c r="AC49" s="122">
        <v>3569280</v>
      </c>
      <c r="AD49" s="40">
        <v>1.1527027027027028</v>
      </c>
      <c r="AE49" s="41">
        <v>931120</v>
      </c>
      <c r="AF49" s="153">
        <f t="shared" si="4"/>
        <v>4500400</v>
      </c>
      <c r="AG49" s="657">
        <f t="shared" si="5"/>
        <v>5282788.3107761722</v>
      </c>
    </row>
    <row r="50" spans="1:33" x14ac:dyDescent="0.25">
      <c r="A50" s="7">
        <v>42</v>
      </c>
      <c r="B50" s="535" t="s">
        <v>33</v>
      </c>
      <c r="C50" s="547" t="s">
        <v>593</v>
      </c>
      <c r="D50" s="546" t="s">
        <v>593</v>
      </c>
      <c r="E50" s="547" t="s">
        <v>593</v>
      </c>
      <c r="F50" s="546" t="s">
        <v>593</v>
      </c>
      <c r="G50" s="547" t="s">
        <v>593</v>
      </c>
      <c r="H50" s="546" t="s">
        <v>593</v>
      </c>
      <c r="I50" s="548" t="s">
        <v>593</v>
      </c>
      <c r="K50" s="7">
        <v>42</v>
      </c>
      <c r="L50" s="8" t="s">
        <v>33</v>
      </c>
      <c r="M50" s="571">
        <v>556381.97106319503</v>
      </c>
      <c r="N50" s="563">
        <v>1.41405405405405</v>
      </c>
      <c r="O50" s="570">
        <v>138561.855969653</v>
      </c>
      <c r="P50" s="625">
        <f t="shared" si="16"/>
        <v>694943.82703284803</v>
      </c>
      <c r="Q50" s="55">
        <v>1042236</v>
      </c>
      <c r="R50" s="40">
        <v>1.414054054054054</v>
      </c>
      <c r="S50" s="55">
        <v>518982</v>
      </c>
      <c r="T50" s="153">
        <f t="shared" si="1"/>
        <v>1561218</v>
      </c>
      <c r="U50" s="55">
        <v>1262264</v>
      </c>
      <c r="V50" s="40">
        <v>1.414054054054054</v>
      </c>
      <c r="W50" s="59">
        <v>618361</v>
      </c>
      <c r="X50" s="153">
        <f t="shared" si="2"/>
        <v>1880625</v>
      </c>
      <c r="Y50" s="122">
        <v>1111718</v>
      </c>
      <c r="Z50" s="40">
        <v>1.414054054054054</v>
      </c>
      <c r="AA50" s="636">
        <v>1710148</v>
      </c>
      <c r="AB50" s="639">
        <f t="shared" si="3"/>
        <v>2821866</v>
      </c>
      <c r="AC50" s="122">
        <v>1215942</v>
      </c>
      <c r="AD50" s="40">
        <v>1.414054054054054</v>
      </c>
      <c r="AE50" s="41">
        <v>585234</v>
      </c>
      <c r="AF50" s="153">
        <f t="shared" si="4"/>
        <v>1801176</v>
      </c>
      <c r="AG50" s="657">
        <f t="shared" si="5"/>
        <v>1751965.7654065695</v>
      </c>
    </row>
    <row r="51" spans="1:33" x14ac:dyDescent="0.25">
      <c r="A51" s="7">
        <v>43</v>
      </c>
      <c r="B51" s="535" t="s">
        <v>146</v>
      </c>
      <c r="C51" s="547" t="s">
        <v>593</v>
      </c>
      <c r="D51" s="546" t="s">
        <v>593</v>
      </c>
      <c r="E51" s="547" t="s">
        <v>593</v>
      </c>
      <c r="F51" s="546" t="s">
        <v>593</v>
      </c>
      <c r="G51" s="547" t="s">
        <v>593</v>
      </c>
      <c r="H51" s="546" t="s">
        <v>593</v>
      </c>
      <c r="I51" s="548" t="s">
        <v>593</v>
      </c>
      <c r="K51" s="7">
        <v>43</v>
      </c>
      <c r="L51" s="8" t="s">
        <v>146</v>
      </c>
      <c r="M51" s="571">
        <v>120724.389947674</v>
      </c>
      <c r="N51" s="563">
        <v>2.5945945945945899</v>
      </c>
      <c r="O51" s="570">
        <v>31029.667474231999</v>
      </c>
      <c r="P51" s="625">
        <f t="shared" si="16"/>
        <v>151754.05742190601</v>
      </c>
      <c r="Q51" s="55">
        <v>103765</v>
      </c>
      <c r="R51" s="40">
        <v>2.5945945945945947</v>
      </c>
      <c r="S51" s="55">
        <v>50239</v>
      </c>
      <c r="T51" s="153">
        <f t="shared" si="1"/>
        <v>154004</v>
      </c>
      <c r="U51" s="55">
        <v>137576</v>
      </c>
      <c r="V51" s="40">
        <v>2.5945945945945947</v>
      </c>
      <c r="W51" s="59">
        <v>61161</v>
      </c>
      <c r="X51" s="153">
        <f t="shared" si="2"/>
        <v>198737</v>
      </c>
      <c r="Y51" s="122">
        <v>104931</v>
      </c>
      <c r="Z51" s="40">
        <v>2.5945945945945947</v>
      </c>
      <c r="AA51" s="636">
        <v>171198</v>
      </c>
      <c r="AB51" s="639">
        <f t="shared" si="3"/>
        <v>276129</v>
      </c>
      <c r="AC51" s="122">
        <v>125917</v>
      </c>
      <c r="AD51" s="40">
        <v>2.5945945945945947</v>
      </c>
      <c r="AE51" s="41">
        <v>57884</v>
      </c>
      <c r="AF51" s="153">
        <f t="shared" si="4"/>
        <v>183801</v>
      </c>
      <c r="AG51" s="657">
        <f t="shared" si="5"/>
        <v>192885.01148438122</v>
      </c>
    </row>
    <row r="52" spans="1:33" x14ac:dyDescent="0.25">
      <c r="A52" s="7">
        <v>44</v>
      </c>
      <c r="B52" s="535" t="s">
        <v>209</v>
      </c>
      <c r="C52" s="547" t="s">
        <v>593</v>
      </c>
      <c r="D52" s="546" t="s">
        <v>593</v>
      </c>
      <c r="E52" s="547" t="s">
        <v>593</v>
      </c>
      <c r="F52" s="546" t="s">
        <v>593</v>
      </c>
      <c r="G52" s="547" t="s">
        <v>593</v>
      </c>
      <c r="H52" s="546" t="s">
        <v>593</v>
      </c>
      <c r="I52" s="548" t="s">
        <v>593</v>
      </c>
      <c r="K52" s="7">
        <v>44</v>
      </c>
      <c r="L52" s="8" t="s">
        <v>209</v>
      </c>
      <c r="M52" s="439" t="s">
        <v>593</v>
      </c>
      <c r="N52" s="563">
        <v>0.15384615384615399</v>
      </c>
      <c r="O52" s="570">
        <v>79118.216136722302</v>
      </c>
      <c r="P52" s="625">
        <f t="shared" si="16"/>
        <v>79118.216136722302</v>
      </c>
      <c r="Q52" s="439" t="s">
        <v>593</v>
      </c>
      <c r="R52" s="40">
        <v>0.15384615384615385</v>
      </c>
      <c r="S52" s="55">
        <v>44291</v>
      </c>
      <c r="T52" s="154">
        <f>+S52</f>
        <v>44291</v>
      </c>
      <c r="U52" s="439" t="s">
        <v>593</v>
      </c>
      <c r="V52" s="40">
        <v>0.15384615384615385</v>
      </c>
      <c r="W52" s="59">
        <v>57881</v>
      </c>
      <c r="X52" s="154">
        <f>+W52</f>
        <v>57881</v>
      </c>
      <c r="Y52" s="439" t="s">
        <v>593</v>
      </c>
      <c r="Z52" s="40">
        <v>0.15384615384615385</v>
      </c>
      <c r="AA52" s="636">
        <v>50331</v>
      </c>
      <c r="AB52" s="640">
        <f>+AA52</f>
        <v>50331</v>
      </c>
      <c r="AC52" s="439" t="s">
        <v>593</v>
      </c>
      <c r="AD52" s="40">
        <v>0.15384615384615385</v>
      </c>
      <c r="AE52" s="41">
        <v>53854</v>
      </c>
      <c r="AF52" s="154">
        <f>+AE52</f>
        <v>53854</v>
      </c>
      <c r="AG52" s="657">
        <f t="shared" si="5"/>
        <v>57095.04322734446</v>
      </c>
    </row>
    <row r="53" spans="1:33" x14ac:dyDescent="0.25">
      <c r="A53" s="7">
        <v>45</v>
      </c>
      <c r="B53" s="538" t="s">
        <v>300</v>
      </c>
      <c r="C53" s="547" t="s">
        <v>593</v>
      </c>
      <c r="D53" s="546" t="s">
        <v>593</v>
      </c>
      <c r="E53" s="547" t="s">
        <v>593</v>
      </c>
      <c r="F53" s="546" t="s">
        <v>593</v>
      </c>
      <c r="G53" s="547" t="s">
        <v>593</v>
      </c>
      <c r="H53" s="546" t="s">
        <v>593</v>
      </c>
      <c r="I53" s="548" t="s">
        <v>593</v>
      </c>
      <c r="K53" s="7">
        <v>45</v>
      </c>
      <c r="L53" s="29" t="s">
        <v>300</v>
      </c>
      <c r="M53" s="571">
        <v>1331467.54710406</v>
      </c>
      <c r="N53" s="563">
        <v>1.17948717948718</v>
      </c>
      <c r="O53" s="570">
        <v>45122.9277789931</v>
      </c>
      <c r="P53" s="625">
        <f t="shared" si="16"/>
        <v>1376590.474883053</v>
      </c>
      <c r="Q53" s="55">
        <v>550688</v>
      </c>
      <c r="R53" s="40">
        <v>1.1794871794871795</v>
      </c>
      <c r="S53" s="55">
        <v>291137</v>
      </c>
      <c r="T53" s="153">
        <f t="shared" si="1"/>
        <v>841825</v>
      </c>
      <c r="U53" s="55">
        <v>723938</v>
      </c>
      <c r="V53" s="40">
        <v>1.1794871794871795</v>
      </c>
      <c r="W53" s="59">
        <v>346300</v>
      </c>
      <c r="X53" s="153">
        <f t="shared" si="2"/>
        <v>1070238</v>
      </c>
      <c r="Y53" s="122">
        <v>519750</v>
      </c>
      <c r="Z53" s="40">
        <v>1.1794871794871795</v>
      </c>
      <c r="AA53" s="636">
        <v>925210</v>
      </c>
      <c r="AB53" s="639">
        <f t="shared" si="3"/>
        <v>1444960</v>
      </c>
      <c r="AC53" s="122">
        <v>655875</v>
      </c>
      <c r="AD53" s="40">
        <v>1.1794871794871795</v>
      </c>
      <c r="AE53" s="41">
        <v>327912</v>
      </c>
      <c r="AF53" s="153">
        <f t="shared" si="4"/>
        <v>983787</v>
      </c>
      <c r="AG53" s="657">
        <f t="shared" si="5"/>
        <v>1143480.0949766107</v>
      </c>
    </row>
    <row r="54" spans="1:33" x14ac:dyDescent="0.25">
      <c r="A54" s="7">
        <v>46</v>
      </c>
      <c r="B54" s="535" t="s">
        <v>150</v>
      </c>
      <c r="C54" s="547" t="s">
        <v>593</v>
      </c>
      <c r="D54" s="546" t="s">
        <v>593</v>
      </c>
      <c r="E54" s="547" t="s">
        <v>593</v>
      </c>
      <c r="F54" s="546" t="s">
        <v>593</v>
      </c>
      <c r="G54" s="547" t="s">
        <v>593</v>
      </c>
      <c r="H54" s="546" t="s">
        <v>593</v>
      </c>
      <c r="I54" s="548" t="s">
        <v>593</v>
      </c>
      <c r="K54" s="7">
        <v>46</v>
      </c>
      <c r="L54" s="8" t="s">
        <v>150</v>
      </c>
      <c r="M54" s="571">
        <v>5474588.6398010598</v>
      </c>
      <c r="N54" s="563">
        <v>1.3333333333333299</v>
      </c>
      <c r="O54" s="570">
        <v>113052.26748505799</v>
      </c>
      <c r="P54" s="625">
        <f t="shared" si="16"/>
        <v>5587640.9072861178</v>
      </c>
      <c r="Q54" s="55">
        <v>2309476</v>
      </c>
      <c r="R54" s="40">
        <v>1.3333333333333333</v>
      </c>
      <c r="S54" s="55">
        <v>1034398</v>
      </c>
      <c r="T54" s="153">
        <f t="shared" si="1"/>
        <v>3343874</v>
      </c>
      <c r="U54" s="55">
        <v>2711124</v>
      </c>
      <c r="V54" s="40">
        <v>1.3333333333333333</v>
      </c>
      <c r="W54" s="59">
        <v>1245979</v>
      </c>
      <c r="X54" s="153">
        <f t="shared" si="2"/>
        <v>3957103</v>
      </c>
      <c r="Y54" s="122">
        <v>2108652</v>
      </c>
      <c r="Z54" s="40">
        <v>1.3333333333333333</v>
      </c>
      <c r="AA54" s="636">
        <v>3685752</v>
      </c>
      <c r="AB54" s="639">
        <f t="shared" si="3"/>
        <v>5794404</v>
      </c>
      <c r="AC54" s="122">
        <v>2711124</v>
      </c>
      <c r="AD54" s="40">
        <v>1.3333333333333333</v>
      </c>
      <c r="AE54" s="41">
        <v>1222470</v>
      </c>
      <c r="AF54" s="153">
        <f t="shared" si="4"/>
        <v>3933594</v>
      </c>
      <c r="AG54" s="657">
        <f t="shared" si="5"/>
        <v>4523323.1814572234</v>
      </c>
    </row>
    <row r="55" spans="1:33" x14ac:dyDescent="0.25">
      <c r="A55" s="7">
        <v>47</v>
      </c>
      <c r="B55" s="535" t="s">
        <v>151</v>
      </c>
      <c r="C55" s="547" t="s">
        <v>593</v>
      </c>
      <c r="D55" s="546" t="s">
        <v>593</v>
      </c>
      <c r="E55" s="547" t="s">
        <v>593</v>
      </c>
      <c r="F55" s="546" t="s">
        <v>593</v>
      </c>
      <c r="G55" s="547" t="s">
        <v>593</v>
      </c>
      <c r="H55" s="546" t="s">
        <v>593</v>
      </c>
      <c r="I55" s="548" t="s">
        <v>593</v>
      </c>
      <c r="K55" s="7">
        <v>47</v>
      </c>
      <c r="L55" s="8" t="s">
        <v>151</v>
      </c>
      <c r="M55" s="571">
        <v>2997114.2026140001</v>
      </c>
      <c r="N55" s="563">
        <v>1.3333333333333299</v>
      </c>
      <c r="O55" s="570">
        <v>409124.45975962997</v>
      </c>
      <c r="P55" s="625">
        <f t="shared" si="16"/>
        <v>3406238.6623736299</v>
      </c>
      <c r="Q55" s="55">
        <v>2130660</v>
      </c>
      <c r="R55" s="40">
        <v>1.3333333333333333</v>
      </c>
      <c r="S55" s="55">
        <v>680584</v>
      </c>
      <c r="T55" s="153">
        <f t="shared" si="1"/>
        <v>2811244</v>
      </c>
      <c r="U55" s="55">
        <v>2657340</v>
      </c>
      <c r="V55" s="40">
        <v>1.3333333333333333</v>
      </c>
      <c r="W55" s="59">
        <v>810583</v>
      </c>
      <c r="X55" s="153">
        <f t="shared" si="2"/>
        <v>3467923</v>
      </c>
      <c r="Y55" s="122">
        <v>2154600</v>
      </c>
      <c r="Z55" s="40">
        <v>1.3333333333333333</v>
      </c>
      <c r="AA55" s="636">
        <v>3158701</v>
      </c>
      <c r="AB55" s="639">
        <f t="shared" si="3"/>
        <v>5313301</v>
      </c>
      <c r="AC55" s="122">
        <v>2513700</v>
      </c>
      <c r="AD55" s="40">
        <v>1.3333333333333333</v>
      </c>
      <c r="AE55" s="41">
        <v>810583</v>
      </c>
      <c r="AF55" s="153">
        <f t="shared" si="4"/>
        <v>3324283</v>
      </c>
      <c r="AG55" s="657">
        <f t="shared" si="5"/>
        <v>3664597.9324747259</v>
      </c>
    </row>
    <row r="56" spans="1:33" x14ac:dyDescent="0.25">
      <c r="A56" s="7">
        <v>48</v>
      </c>
      <c r="B56" s="535" t="s">
        <v>76</v>
      </c>
      <c r="C56" s="547" t="s">
        <v>593</v>
      </c>
      <c r="D56" s="546" t="s">
        <v>593</v>
      </c>
      <c r="E56" s="547" t="s">
        <v>593</v>
      </c>
      <c r="F56" s="546" t="s">
        <v>593</v>
      </c>
      <c r="G56" s="547" t="s">
        <v>593</v>
      </c>
      <c r="H56" s="546" t="s">
        <v>593</v>
      </c>
      <c r="I56" s="548" t="s">
        <v>593</v>
      </c>
      <c r="K56" s="7">
        <v>48</v>
      </c>
      <c r="L56" s="8" t="s">
        <v>76</v>
      </c>
      <c r="M56" s="439" t="s">
        <v>593</v>
      </c>
      <c r="N56" s="563">
        <v>1.33</v>
      </c>
      <c r="O56" s="570">
        <v>76957.424519542896</v>
      </c>
      <c r="P56" s="625">
        <f t="shared" si="16"/>
        <v>76957.424519542896</v>
      </c>
      <c r="Q56" s="439" t="s">
        <v>593</v>
      </c>
      <c r="R56" s="40">
        <v>1.33</v>
      </c>
      <c r="S56" s="55">
        <v>43081</v>
      </c>
      <c r="T56" s="154">
        <f>+S56</f>
        <v>43081</v>
      </c>
      <c r="U56" s="439" t="s">
        <v>593</v>
      </c>
      <c r="V56" s="40">
        <v>1.33</v>
      </c>
      <c r="W56" s="59">
        <v>55810</v>
      </c>
      <c r="X56" s="154">
        <f>+W56</f>
        <v>55810</v>
      </c>
      <c r="Y56" s="439" t="s">
        <v>593</v>
      </c>
      <c r="Z56" s="40">
        <v>1.33</v>
      </c>
      <c r="AA56" s="636">
        <v>48956</v>
      </c>
      <c r="AB56" s="640">
        <f>+AA56</f>
        <v>48956</v>
      </c>
      <c r="AC56" s="439" t="s">
        <v>593</v>
      </c>
      <c r="AD56" s="40">
        <v>1.33</v>
      </c>
      <c r="AE56" s="41">
        <v>52383</v>
      </c>
      <c r="AF56" s="154">
        <f>+AE56</f>
        <v>52383</v>
      </c>
      <c r="AG56" s="657">
        <f t="shared" si="5"/>
        <v>55437.484903908582</v>
      </c>
    </row>
    <row r="57" spans="1:33" s="37" customFormat="1" ht="15" customHeight="1" x14ac:dyDescent="0.25">
      <c r="A57" s="663" t="s">
        <v>34</v>
      </c>
      <c r="B57" s="664"/>
      <c r="C57" s="549"/>
      <c r="D57" s="550"/>
      <c r="E57" s="549"/>
      <c r="F57" s="550"/>
      <c r="G57" s="549"/>
      <c r="H57" s="550"/>
      <c r="I57" s="551"/>
      <c r="K57" s="781" t="s">
        <v>34</v>
      </c>
      <c r="L57" s="781"/>
      <c r="M57" s="782"/>
      <c r="N57" s="781"/>
      <c r="O57" s="782"/>
      <c r="P57" s="781"/>
      <c r="Q57" s="125"/>
      <c r="R57" s="125"/>
      <c r="S57" s="125"/>
      <c r="T57" s="125"/>
      <c r="U57" s="656"/>
      <c r="V57" s="656"/>
      <c r="W57" s="656"/>
      <c r="X57" s="656"/>
      <c r="Y57" s="656"/>
      <c r="Z57" s="656"/>
      <c r="AA57" s="656"/>
      <c r="AB57" s="656"/>
      <c r="AC57" s="656"/>
      <c r="AD57" s="656"/>
      <c r="AE57" s="656"/>
      <c r="AF57" s="656"/>
      <c r="AG57" s="656"/>
    </row>
    <row r="58" spans="1:33" x14ac:dyDescent="0.25">
      <c r="A58" s="7">
        <v>49</v>
      </c>
      <c r="B58" s="535" t="s">
        <v>35</v>
      </c>
      <c r="C58" s="547" t="s">
        <v>593</v>
      </c>
      <c r="D58" s="546" t="s">
        <v>593</v>
      </c>
      <c r="E58" s="547" t="s">
        <v>593</v>
      </c>
      <c r="F58" s="546" t="s">
        <v>593</v>
      </c>
      <c r="G58" s="547" t="s">
        <v>593</v>
      </c>
      <c r="H58" s="546" t="s">
        <v>593</v>
      </c>
      <c r="I58" s="548" t="s">
        <v>593</v>
      </c>
      <c r="K58" s="7">
        <v>49</v>
      </c>
      <c r="L58" s="8" t="s">
        <v>35</v>
      </c>
      <c r="M58" s="571">
        <v>279940.61437141901</v>
      </c>
      <c r="N58" s="563">
        <v>0.38513513513513498</v>
      </c>
      <c r="O58" s="570">
        <v>32376.881680894399</v>
      </c>
      <c r="P58" s="625">
        <f t="shared" ref="P58:P65" si="17">IF(AND(M58="",O58=""),"",SUM(M58,O58))</f>
        <v>312317.49605231342</v>
      </c>
      <c r="Q58" s="55">
        <v>141165</v>
      </c>
      <c r="R58" s="40">
        <v>0.38513513513513514</v>
      </c>
      <c r="S58" s="55">
        <v>62733</v>
      </c>
      <c r="T58" s="153">
        <f t="shared" si="1"/>
        <v>203898</v>
      </c>
      <c r="U58" s="55">
        <v>173387</v>
      </c>
      <c r="V58" s="40">
        <v>0.38513513513513514</v>
      </c>
      <c r="W58" s="59">
        <v>79650</v>
      </c>
      <c r="X58" s="153">
        <f t="shared" si="2"/>
        <v>253037</v>
      </c>
      <c r="Y58" s="122">
        <v>145768</v>
      </c>
      <c r="Z58" s="40">
        <v>0.38513513513513514</v>
      </c>
      <c r="AA58" s="636">
        <v>223927</v>
      </c>
      <c r="AB58" s="639">
        <f t="shared" si="3"/>
        <v>369695</v>
      </c>
      <c r="AC58" s="122">
        <v>164181</v>
      </c>
      <c r="AD58" s="40">
        <v>0.38513513513513514</v>
      </c>
      <c r="AE58" s="41">
        <v>74011</v>
      </c>
      <c r="AF58" s="153">
        <f t="shared" si="4"/>
        <v>238192</v>
      </c>
      <c r="AG58" s="657">
        <f t="shared" si="5"/>
        <v>275427.8992104627</v>
      </c>
    </row>
    <row r="59" spans="1:33" x14ac:dyDescent="0.25">
      <c r="A59" s="7">
        <v>50</v>
      </c>
      <c r="B59" s="535" t="s">
        <v>132</v>
      </c>
      <c r="C59" s="547" t="s">
        <v>593</v>
      </c>
      <c r="D59" s="546" t="s">
        <v>593</v>
      </c>
      <c r="E59" s="547" t="s">
        <v>593</v>
      </c>
      <c r="F59" s="546" t="s">
        <v>593</v>
      </c>
      <c r="G59" s="547" t="s">
        <v>593</v>
      </c>
      <c r="H59" s="546" t="s">
        <v>593</v>
      </c>
      <c r="I59" s="548" t="s">
        <v>593</v>
      </c>
      <c r="K59" s="7">
        <v>50</v>
      </c>
      <c r="L59" s="8" t="s">
        <v>132</v>
      </c>
      <c r="M59" s="571">
        <v>335928.737245703</v>
      </c>
      <c r="N59" s="563">
        <v>1.7359459459459501</v>
      </c>
      <c r="O59" s="570">
        <v>84095.910186014095</v>
      </c>
      <c r="P59" s="625">
        <f t="shared" si="17"/>
        <v>420024.64743171708</v>
      </c>
      <c r="Q59" s="55">
        <v>178633</v>
      </c>
      <c r="R59" s="40">
        <v>1.7359459459459459</v>
      </c>
      <c r="S59" s="55">
        <v>81084</v>
      </c>
      <c r="T59" s="153">
        <f t="shared" si="1"/>
        <v>259717</v>
      </c>
      <c r="U59" s="55">
        <v>208078</v>
      </c>
      <c r="V59" s="40">
        <v>1.7359459459459459</v>
      </c>
      <c r="W59" s="59">
        <v>95661</v>
      </c>
      <c r="X59" s="153">
        <f t="shared" si="2"/>
        <v>303739</v>
      </c>
      <c r="Y59" s="122">
        <v>186485</v>
      </c>
      <c r="Z59" s="40">
        <v>1.7359459459459459</v>
      </c>
      <c r="AA59" s="636">
        <v>287406</v>
      </c>
      <c r="AB59" s="639">
        <f t="shared" si="3"/>
        <v>473891</v>
      </c>
      <c r="AC59" s="122">
        <v>204152</v>
      </c>
      <c r="AD59" s="40">
        <v>1.7359459459459459</v>
      </c>
      <c r="AE59" s="41">
        <v>95661</v>
      </c>
      <c r="AF59" s="153">
        <f t="shared" si="4"/>
        <v>299813</v>
      </c>
      <c r="AG59" s="657">
        <f t="shared" si="5"/>
        <v>351436.9294863434</v>
      </c>
    </row>
    <row r="60" spans="1:33" x14ac:dyDescent="0.25">
      <c r="A60" s="7">
        <v>51</v>
      </c>
      <c r="B60" s="535" t="s">
        <v>133</v>
      </c>
      <c r="C60" s="547" t="s">
        <v>593</v>
      </c>
      <c r="D60" s="546" t="s">
        <v>593</v>
      </c>
      <c r="E60" s="547" t="s">
        <v>593</v>
      </c>
      <c r="F60" s="546" t="s">
        <v>593</v>
      </c>
      <c r="G60" s="547" t="s">
        <v>593</v>
      </c>
      <c r="H60" s="546" t="s">
        <v>593</v>
      </c>
      <c r="I60" s="548" t="s">
        <v>593</v>
      </c>
      <c r="K60" s="7">
        <v>51</v>
      </c>
      <c r="L60" s="8" t="s">
        <v>133</v>
      </c>
      <c r="M60" s="571">
        <v>864316.64687175595</v>
      </c>
      <c r="N60" s="563">
        <v>1.0662162162162201</v>
      </c>
      <c r="O60" s="570">
        <v>65987.251693862898</v>
      </c>
      <c r="P60" s="625">
        <f t="shared" si="17"/>
        <v>930303.89856561879</v>
      </c>
      <c r="Q60" s="55">
        <v>407280</v>
      </c>
      <c r="R60" s="40">
        <v>1.0662162162162163</v>
      </c>
      <c r="S60" s="55">
        <v>185726</v>
      </c>
      <c r="T60" s="153">
        <f t="shared" si="1"/>
        <v>593006</v>
      </c>
      <c r="U60" s="55">
        <v>496792</v>
      </c>
      <c r="V60" s="40">
        <v>1.0662162162162163</v>
      </c>
      <c r="W60" s="59">
        <v>220423</v>
      </c>
      <c r="X60" s="153">
        <f t="shared" si="2"/>
        <v>717215</v>
      </c>
      <c r="Y60" s="122">
        <v>380426</v>
      </c>
      <c r="Z60" s="40">
        <v>1.0662162162162163</v>
      </c>
      <c r="AA60" s="636">
        <v>651655</v>
      </c>
      <c r="AB60" s="639">
        <f t="shared" si="3"/>
        <v>1032081</v>
      </c>
      <c r="AC60" s="122">
        <v>474414</v>
      </c>
      <c r="AD60" s="40">
        <v>1.0662162162162163</v>
      </c>
      <c r="AE60" s="41">
        <v>224505</v>
      </c>
      <c r="AF60" s="153">
        <f t="shared" si="4"/>
        <v>698919</v>
      </c>
      <c r="AG60" s="657">
        <f t="shared" si="5"/>
        <v>794304.97971312376</v>
      </c>
    </row>
    <row r="61" spans="1:33" x14ac:dyDescent="0.25">
      <c r="A61" s="7">
        <v>52</v>
      </c>
      <c r="B61" s="535" t="s">
        <v>36</v>
      </c>
      <c r="C61" s="547" t="s">
        <v>593</v>
      </c>
      <c r="D61" s="546" t="s">
        <v>593</v>
      </c>
      <c r="E61" s="547" t="s">
        <v>593</v>
      </c>
      <c r="F61" s="546" t="s">
        <v>593</v>
      </c>
      <c r="G61" s="547" t="s">
        <v>593</v>
      </c>
      <c r="H61" s="546" t="s">
        <v>593</v>
      </c>
      <c r="I61" s="548" t="s">
        <v>593</v>
      </c>
      <c r="K61" s="7">
        <v>52</v>
      </c>
      <c r="L61" s="8" t="s">
        <v>36</v>
      </c>
      <c r="M61" s="571">
        <v>1177500.2091997799</v>
      </c>
      <c r="N61" s="563">
        <v>0.90702702702702698</v>
      </c>
      <c r="O61" s="570">
        <v>64954.9706783683</v>
      </c>
      <c r="P61" s="625">
        <f t="shared" si="17"/>
        <v>1242455.1798781483</v>
      </c>
      <c r="Q61" s="55">
        <v>1002240</v>
      </c>
      <c r="R61" s="40">
        <v>0.90702702702702698</v>
      </c>
      <c r="S61" s="55">
        <v>241282</v>
      </c>
      <c r="T61" s="153">
        <f t="shared" si="1"/>
        <v>1243522</v>
      </c>
      <c r="U61" s="55">
        <v>1291776</v>
      </c>
      <c r="V61" s="40">
        <v>0.90702702702702698</v>
      </c>
      <c r="W61" s="59">
        <v>274651</v>
      </c>
      <c r="X61" s="153">
        <f t="shared" si="2"/>
        <v>1566427</v>
      </c>
      <c r="Y61" s="122">
        <v>924288</v>
      </c>
      <c r="Z61" s="40">
        <v>0.90702702702702698</v>
      </c>
      <c r="AA61" s="636">
        <v>1370283</v>
      </c>
      <c r="AB61" s="639">
        <f t="shared" si="3"/>
        <v>2294571</v>
      </c>
      <c r="AC61" s="122">
        <v>1213824</v>
      </c>
      <c r="AD61" s="40">
        <v>0.90702702702702698</v>
      </c>
      <c r="AE61" s="41">
        <v>266950</v>
      </c>
      <c r="AF61" s="153">
        <f t="shared" si="4"/>
        <v>1480774</v>
      </c>
      <c r="AG61" s="657">
        <f t="shared" si="5"/>
        <v>1565549.8359756297</v>
      </c>
    </row>
    <row r="62" spans="1:33" x14ac:dyDescent="0.25">
      <c r="A62" s="7">
        <v>53</v>
      </c>
      <c r="B62" s="535" t="s">
        <v>336</v>
      </c>
      <c r="C62" s="547" t="s">
        <v>593</v>
      </c>
      <c r="D62" s="546" t="s">
        <v>593</v>
      </c>
      <c r="E62" s="547" t="s">
        <v>593</v>
      </c>
      <c r="F62" s="546" t="s">
        <v>593</v>
      </c>
      <c r="G62" s="547" t="s">
        <v>593</v>
      </c>
      <c r="H62" s="546" t="s">
        <v>593</v>
      </c>
      <c r="I62" s="548" t="s">
        <v>593</v>
      </c>
      <c r="K62" s="7">
        <v>53</v>
      </c>
      <c r="L62" s="8" t="s">
        <v>336</v>
      </c>
      <c r="M62" s="571">
        <v>383168.71592087997</v>
      </c>
      <c r="N62" s="563">
        <v>1.0662162162162201</v>
      </c>
      <c r="O62" s="570">
        <v>63284.075136338899</v>
      </c>
      <c r="P62" s="625">
        <f t="shared" si="17"/>
        <v>446452.79105721886</v>
      </c>
      <c r="Q62" s="55">
        <v>612638</v>
      </c>
      <c r="R62" s="40">
        <v>1.0662162162162163</v>
      </c>
      <c r="S62" s="55">
        <v>293035</v>
      </c>
      <c r="T62" s="153">
        <f t="shared" si="1"/>
        <v>905673</v>
      </c>
      <c r="U62" s="55">
        <v>731213</v>
      </c>
      <c r="V62" s="40">
        <v>1.0662162162162163</v>
      </c>
      <c r="W62" s="59">
        <v>364665</v>
      </c>
      <c r="X62" s="153">
        <f t="shared" si="2"/>
        <v>1095878</v>
      </c>
      <c r="Y62" s="122">
        <v>546763</v>
      </c>
      <c r="Z62" s="40">
        <v>1.0662162162162163</v>
      </c>
      <c r="AA62" s="636">
        <v>984344</v>
      </c>
      <c r="AB62" s="639">
        <f t="shared" si="3"/>
        <v>1531107</v>
      </c>
      <c r="AC62" s="122">
        <v>685100</v>
      </c>
      <c r="AD62" s="40">
        <v>1.0662162162162163</v>
      </c>
      <c r="AE62" s="41">
        <v>338618</v>
      </c>
      <c r="AF62" s="153">
        <f t="shared" si="4"/>
        <v>1023718</v>
      </c>
      <c r="AG62" s="657">
        <f t="shared" si="5"/>
        <v>1000565.7582114438</v>
      </c>
    </row>
    <row r="63" spans="1:33" x14ac:dyDescent="0.25">
      <c r="A63" s="7">
        <v>54</v>
      </c>
      <c r="B63" s="535" t="s">
        <v>324</v>
      </c>
      <c r="C63" s="547" t="s">
        <v>593</v>
      </c>
      <c r="D63" s="546" t="s">
        <v>593</v>
      </c>
      <c r="E63" s="547" t="s">
        <v>593</v>
      </c>
      <c r="F63" s="546" t="s">
        <v>593</v>
      </c>
      <c r="G63" s="547" t="s">
        <v>593</v>
      </c>
      <c r="H63" s="546" t="s">
        <v>593</v>
      </c>
      <c r="I63" s="548" t="s">
        <v>593</v>
      </c>
      <c r="K63" s="7">
        <v>54</v>
      </c>
      <c r="L63" s="8" t="s">
        <v>324</v>
      </c>
      <c r="M63" s="571">
        <v>150468.08022463799</v>
      </c>
      <c r="N63" s="563">
        <v>0.60432432432432404</v>
      </c>
      <c r="O63" s="570">
        <v>38684.293648450497</v>
      </c>
      <c r="P63" s="625">
        <f t="shared" si="17"/>
        <v>189152.37387308848</v>
      </c>
      <c r="Q63" s="55">
        <v>141312</v>
      </c>
      <c r="R63" s="40">
        <v>0.60432432432432437</v>
      </c>
      <c r="S63" s="55">
        <v>40022</v>
      </c>
      <c r="T63" s="153">
        <f t="shared" si="1"/>
        <v>181334</v>
      </c>
      <c r="U63" s="55">
        <v>170496</v>
      </c>
      <c r="V63" s="40">
        <v>0.60432432432432437</v>
      </c>
      <c r="W63" s="59">
        <v>47183</v>
      </c>
      <c r="X63" s="153">
        <f t="shared" si="2"/>
        <v>217679</v>
      </c>
      <c r="Y63" s="122">
        <v>132096</v>
      </c>
      <c r="Z63" s="40">
        <v>0.60432432432432437</v>
      </c>
      <c r="AA63" s="636">
        <v>195728</v>
      </c>
      <c r="AB63" s="639">
        <f t="shared" si="3"/>
        <v>327824</v>
      </c>
      <c r="AC63" s="122">
        <v>161280</v>
      </c>
      <c r="AD63" s="40">
        <v>0.60432432432432437</v>
      </c>
      <c r="AE63" s="41">
        <v>45498</v>
      </c>
      <c r="AF63" s="153">
        <f t="shared" si="4"/>
        <v>206778</v>
      </c>
      <c r="AG63" s="657">
        <f t="shared" si="5"/>
        <v>224553.4747746177</v>
      </c>
    </row>
    <row r="64" spans="1:33" x14ac:dyDescent="0.25">
      <c r="A64" s="7">
        <v>55</v>
      </c>
      <c r="B64" s="535" t="s">
        <v>39</v>
      </c>
      <c r="C64" s="547" t="s">
        <v>593</v>
      </c>
      <c r="D64" s="546" t="s">
        <v>593</v>
      </c>
      <c r="E64" s="547" t="s">
        <v>593</v>
      </c>
      <c r="F64" s="546" t="s">
        <v>593</v>
      </c>
      <c r="G64" s="547" t="s">
        <v>593</v>
      </c>
      <c r="H64" s="546" t="s">
        <v>593</v>
      </c>
      <c r="I64" s="548" t="s">
        <v>593</v>
      </c>
      <c r="K64" s="7">
        <v>55</v>
      </c>
      <c r="L64" s="8" t="s">
        <v>39</v>
      </c>
      <c r="M64" s="571">
        <v>94479.9573503539</v>
      </c>
      <c r="N64" s="563">
        <v>0.33648648648648599</v>
      </c>
      <c r="O64" s="570">
        <v>24197.366854729498</v>
      </c>
      <c r="P64" s="625">
        <f t="shared" si="17"/>
        <v>118677.32420508339</v>
      </c>
      <c r="Q64" s="55">
        <v>77220</v>
      </c>
      <c r="R64" s="40">
        <v>0.33648648648648649</v>
      </c>
      <c r="S64" s="55">
        <v>24170</v>
      </c>
      <c r="T64" s="153">
        <f t="shared" si="1"/>
        <v>101390</v>
      </c>
      <c r="U64" s="55">
        <v>101244</v>
      </c>
      <c r="V64" s="40">
        <v>0.33648648648648649</v>
      </c>
      <c r="W64" s="59">
        <v>28374</v>
      </c>
      <c r="X64" s="153">
        <f t="shared" si="2"/>
        <v>129618</v>
      </c>
      <c r="Y64" s="122">
        <v>77220</v>
      </c>
      <c r="Z64" s="40">
        <v>0.33648648648648649</v>
      </c>
      <c r="AA64" s="636">
        <v>112072</v>
      </c>
      <c r="AB64" s="639">
        <f t="shared" si="3"/>
        <v>189292</v>
      </c>
      <c r="AC64" s="122">
        <v>89232</v>
      </c>
      <c r="AD64" s="40">
        <v>0.33648648648648649</v>
      </c>
      <c r="AE64" s="41">
        <v>28374</v>
      </c>
      <c r="AF64" s="153">
        <f t="shared" si="4"/>
        <v>117606</v>
      </c>
      <c r="AG64" s="657">
        <f t="shared" si="5"/>
        <v>131316.6648410167</v>
      </c>
    </row>
    <row r="65" spans="1:33" x14ac:dyDescent="0.25">
      <c r="A65" s="7">
        <v>56</v>
      </c>
      <c r="B65" s="535" t="s">
        <v>40</v>
      </c>
      <c r="C65" s="547" t="s">
        <v>593</v>
      </c>
      <c r="D65" s="546" t="s">
        <v>593</v>
      </c>
      <c r="E65" s="547" t="s">
        <v>593</v>
      </c>
      <c r="F65" s="546" t="s">
        <v>593</v>
      </c>
      <c r="G65" s="547" t="s">
        <v>593</v>
      </c>
      <c r="H65" s="546" t="s">
        <v>593</v>
      </c>
      <c r="I65" s="548" t="s">
        <v>593</v>
      </c>
      <c r="K65" s="7">
        <v>56</v>
      </c>
      <c r="L65" s="8" t="s">
        <v>40</v>
      </c>
      <c r="M65" s="571">
        <v>255445.81061392001</v>
      </c>
      <c r="N65" s="563">
        <v>0.304054054054054</v>
      </c>
      <c r="O65" s="570">
        <v>28282.7501957124</v>
      </c>
      <c r="P65" s="625">
        <f t="shared" si="17"/>
        <v>283728.56080963241</v>
      </c>
      <c r="Q65" s="55">
        <v>119830</v>
      </c>
      <c r="R65" s="40">
        <v>0.30405405405405406</v>
      </c>
      <c r="S65" s="55">
        <v>58467</v>
      </c>
      <c r="T65" s="153">
        <f t="shared" si="1"/>
        <v>178297</v>
      </c>
      <c r="U65" s="55">
        <v>156182</v>
      </c>
      <c r="V65" s="40">
        <v>0.30405405405405406</v>
      </c>
      <c r="W65" s="59">
        <v>69545</v>
      </c>
      <c r="X65" s="153">
        <f t="shared" si="2"/>
        <v>225727</v>
      </c>
      <c r="Y65" s="122">
        <v>114444</v>
      </c>
      <c r="Z65" s="40">
        <v>0.30405405405405406</v>
      </c>
      <c r="AA65" s="636">
        <v>196184</v>
      </c>
      <c r="AB65" s="639">
        <f t="shared" si="3"/>
        <v>310628</v>
      </c>
      <c r="AC65" s="122">
        <v>145411</v>
      </c>
      <c r="AD65" s="40">
        <v>0.30405405405405406</v>
      </c>
      <c r="AE65" s="41">
        <v>63390</v>
      </c>
      <c r="AF65" s="153">
        <f t="shared" si="4"/>
        <v>208801</v>
      </c>
      <c r="AG65" s="657">
        <f t="shared" si="5"/>
        <v>241436.31216192647</v>
      </c>
    </row>
    <row r="66" spans="1:33" s="37" customFormat="1" ht="15" customHeight="1" x14ac:dyDescent="0.25">
      <c r="A66" s="663" t="s">
        <v>402</v>
      </c>
      <c r="B66" s="664"/>
      <c r="C66" s="549"/>
      <c r="D66" s="550"/>
      <c r="E66" s="549"/>
      <c r="F66" s="550"/>
      <c r="G66" s="549"/>
      <c r="H66" s="550"/>
      <c r="I66" s="551"/>
      <c r="K66" s="781" t="s">
        <v>402</v>
      </c>
      <c r="L66" s="781"/>
      <c r="M66" s="782"/>
      <c r="N66" s="781"/>
      <c r="O66" s="782"/>
      <c r="P66" s="781"/>
      <c r="Q66" s="125"/>
      <c r="R66" s="125"/>
      <c r="S66" s="125"/>
      <c r="T66" s="125"/>
      <c r="U66" s="656"/>
      <c r="V66" s="656"/>
      <c r="W66" s="656"/>
      <c r="X66" s="656"/>
      <c r="Y66" s="656"/>
      <c r="Z66" s="656"/>
      <c r="AA66" s="656"/>
      <c r="AB66" s="656"/>
      <c r="AC66" s="656"/>
      <c r="AD66" s="656"/>
      <c r="AE66" s="656"/>
      <c r="AF66" s="656"/>
      <c r="AG66" s="656"/>
    </row>
    <row r="67" spans="1:33" x14ac:dyDescent="0.25">
      <c r="A67" s="7">
        <v>57</v>
      </c>
      <c r="B67" s="535" t="s">
        <v>41</v>
      </c>
      <c r="C67" s="547" t="s">
        <v>593</v>
      </c>
      <c r="D67" s="546" t="s">
        <v>593</v>
      </c>
      <c r="E67" s="547" t="s">
        <v>593</v>
      </c>
      <c r="F67" s="546" t="s">
        <v>593</v>
      </c>
      <c r="G67" s="547" t="s">
        <v>593</v>
      </c>
      <c r="H67" s="546" t="s">
        <v>593</v>
      </c>
      <c r="I67" s="548" t="s">
        <v>593</v>
      </c>
      <c r="K67" s="7">
        <v>57</v>
      </c>
      <c r="L67" s="8" t="s">
        <v>41</v>
      </c>
      <c r="M67" s="571">
        <v>1233488.3320740601</v>
      </c>
      <c r="N67" s="563">
        <v>0.33667567567567602</v>
      </c>
      <c r="O67" s="570">
        <v>169530.28643449201</v>
      </c>
      <c r="P67" s="625">
        <f t="shared" ref="P67:P83" si="18">IF(AND(M67="",O67=""),"",SUM(M67,O67))</f>
        <v>1403018.6185085522</v>
      </c>
      <c r="Q67" s="55">
        <v>541440</v>
      </c>
      <c r="R67" s="40">
        <v>0.33667567567567569</v>
      </c>
      <c r="S67" s="55">
        <v>202706</v>
      </c>
      <c r="T67" s="153">
        <f t="shared" si="1"/>
        <v>744146</v>
      </c>
      <c r="U67" s="55">
        <v>668160</v>
      </c>
      <c r="V67" s="40">
        <v>0.33667567567567569</v>
      </c>
      <c r="W67" s="59">
        <v>241425</v>
      </c>
      <c r="X67" s="153">
        <f t="shared" si="2"/>
        <v>909585</v>
      </c>
      <c r="Y67" s="122">
        <v>518400</v>
      </c>
      <c r="Z67" s="40">
        <v>0.33667567567567569</v>
      </c>
      <c r="AA67" s="636">
        <v>803759</v>
      </c>
      <c r="AB67" s="639">
        <f t="shared" si="3"/>
        <v>1322159</v>
      </c>
      <c r="AC67" s="122">
        <v>610560</v>
      </c>
      <c r="AD67" s="40">
        <v>0.33667567567567569</v>
      </c>
      <c r="AE67" s="41">
        <v>234592</v>
      </c>
      <c r="AF67" s="153">
        <f t="shared" si="4"/>
        <v>845152</v>
      </c>
      <c r="AG67" s="657">
        <f t="shared" si="5"/>
        <v>1044812.1237017105</v>
      </c>
    </row>
    <row r="68" spans="1:33" x14ac:dyDescent="0.25">
      <c r="A68" s="7">
        <v>58</v>
      </c>
      <c r="B68" s="535" t="s">
        <v>134</v>
      </c>
      <c r="C68" s="547" t="s">
        <v>593</v>
      </c>
      <c r="D68" s="546" t="s">
        <v>593</v>
      </c>
      <c r="E68" s="547" t="s">
        <v>593</v>
      </c>
      <c r="F68" s="546" t="s">
        <v>593</v>
      </c>
      <c r="G68" s="547" t="s">
        <v>593</v>
      </c>
      <c r="H68" s="546" t="s">
        <v>593</v>
      </c>
      <c r="I68" s="548" t="s">
        <v>593</v>
      </c>
      <c r="K68" s="7">
        <v>58</v>
      </c>
      <c r="L68" s="8" t="s">
        <v>134</v>
      </c>
      <c r="M68" s="571">
        <v>635115.26885515696</v>
      </c>
      <c r="N68" s="563">
        <v>0.50162162162162205</v>
      </c>
      <c r="O68" s="570">
        <v>31239.622935010499</v>
      </c>
      <c r="P68" s="625">
        <f t="shared" si="18"/>
        <v>666354.89179016743</v>
      </c>
      <c r="Q68" s="55">
        <v>288288</v>
      </c>
      <c r="R68" s="40">
        <v>0.50162162162162161</v>
      </c>
      <c r="S68" s="55">
        <v>135398</v>
      </c>
      <c r="T68" s="153">
        <f t="shared" si="1"/>
        <v>423686</v>
      </c>
      <c r="U68" s="55">
        <v>342144</v>
      </c>
      <c r="V68" s="40">
        <v>0.50162162162162161</v>
      </c>
      <c r="W68" s="59">
        <v>164206</v>
      </c>
      <c r="X68" s="153">
        <f t="shared" si="2"/>
        <v>506350</v>
      </c>
      <c r="Y68" s="122">
        <v>272448</v>
      </c>
      <c r="Z68" s="40">
        <v>0.50162162162162161</v>
      </c>
      <c r="AA68" s="636">
        <v>460840</v>
      </c>
      <c r="AB68" s="639">
        <f t="shared" si="3"/>
        <v>733288</v>
      </c>
      <c r="AC68" s="122">
        <v>338976</v>
      </c>
      <c r="AD68" s="40">
        <v>0.50162162162162161</v>
      </c>
      <c r="AE68" s="41">
        <v>158444</v>
      </c>
      <c r="AF68" s="153">
        <f t="shared" si="4"/>
        <v>497420</v>
      </c>
      <c r="AG68" s="657">
        <f t="shared" si="5"/>
        <v>565419.77835803351</v>
      </c>
    </row>
    <row r="69" spans="1:33" x14ac:dyDescent="0.25">
      <c r="A69" s="7">
        <v>59</v>
      </c>
      <c r="B69" s="535" t="s">
        <v>42</v>
      </c>
      <c r="C69" s="547" t="s">
        <v>593</v>
      </c>
      <c r="D69" s="546" t="s">
        <v>593</v>
      </c>
      <c r="E69" s="547" t="s">
        <v>593</v>
      </c>
      <c r="F69" s="546" t="s">
        <v>593</v>
      </c>
      <c r="G69" s="547" t="s">
        <v>593</v>
      </c>
      <c r="H69" s="546" t="s">
        <v>593</v>
      </c>
      <c r="I69" s="548" t="s">
        <v>593</v>
      </c>
      <c r="K69" s="7">
        <v>59</v>
      </c>
      <c r="L69" s="8" t="s">
        <v>42</v>
      </c>
      <c r="M69" s="571">
        <v>414662.035037664</v>
      </c>
      <c r="N69" s="563">
        <v>0.384594594594595</v>
      </c>
      <c r="O69" s="570">
        <v>27469.1727851955</v>
      </c>
      <c r="P69" s="625">
        <f t="shared" si="18"/>
        <v>442131.20782285952</v>
      </c>
      <c r="Q69" s="55">
        <v>241800</v>
      </c>
      <c r="R69" s="40">
        <v>0.38459459459459461</v>
      </c>
      <c r="S69" s="55">
        <v>87584</v>
      </c>
      <c r="T69" s="153">
        <f t="shared" si="1"/>
        <v>329384</v>
      </c>
      <c r="U69" s="55">
        <v>299000</v>
      </c>
      <c r="V69" s="40">
        <v>0.38459459459459461</v>
      </c>
      <c r="W69" s="59">
        <v>107266</v>
      </c>
      <c r="X69" s="153">
        <f t="shared" si="2"/>
        <v>406266</v>
      </c>
      <c r="Y69" s="122">
        <v>236600</v>
      </c>
      <c r="Z69" s="40">
        <v>0.38459459459459461</v>
      </c>
      <c r="AA69" s="636">
        <v>358409</v>
      </c>
      <c r="AB69" s="639">
        <f t="shared" si="3"/>
        <v>595009</v>
      </c>
      <c r="AC69" s="122">
        <v>270400</v>
      </c>
      <c r="AD69" s="40">
        <v>0.38459459459459461</v>
      </c>
      <c r="AE69" s="41">
        <v>101361</v>
      </c>
      <c r="AF69" s="153">
        <f t="shared" si="4"/>
        <v>371761</v>
      </c>
      <c r="AG69" s="657">
        <f t="shared" si="5"/>
        <v>428910.24156457186</v>
      </c>
    </row>
    <row r="70" spans="1:33" x14ac:dyDescent="0.25">
      <c r="A70" s="7">
        <v>60</v>
      </c>
      <c r="B70" s="535" t="s">
        <v>135</v>
      </c>
      <c r="C70" s="547" t="s">
        <v>593</v>
      </c>
      <c r="D70" s="546" t="s">
        <v>593</v>
      </c>
      <c r="E70" s="547" t="s">
        <v>593</v>
      </c>
      <c r="F70" s="546" t="s">
        <v>593</v>
      </c>
      <c r="G70" s="547" t="s">
        <v>593</v>
      </c>
      <c r="H70" s="546" t="s">
        <v>593</v>
      </c>
      <c r="I70" s="548" t="s">
        <v>593</v>
      </c>
      <c r="K70" s="7">
        <v>60</v>
      </c>
      <c r="L70" s="8" t="s">
        <v>135</v>
      </c>
      <c r="M70" s="571">
        <v>2706675.8152036602</v>
      </c>
      <c r="N70" s="563">
        <v>0.77405405405405403</v>
      </c>
      <c r="O70" s="570">
        <v>72933.278187953794</v>
      </c>
      <c r="P70" s="625">
        <f t="shared" si="18"/>
        <v>2779609.093391614</v>
      </c>
      <c r="Q70" s="55">
        <v>4260950</v>
      </c>
      <c r="R70" s="40">
        <v>0.77405405405405403</v>
      </c>
      <c r="S70" s="55">
        <v>386818</v>
      </c>
      <c r="T70" s="153">
        <f t="shared" ref="T70:T133" si="19">+Q70+S70</f>
        <v>4647768</v>
      </c>
      <c r="U70" s="55">
        <v>5337894</v>
      </c>
      <c r="V70" s="40">
        <v>0.77405405405405403</v>
      </c>
      <c r="W70" s="59">
        <v>456038</v>
      </c>
      <c r="X70" s="153">
        <f t="shared" ref="X70:X133" si="20">+U70+W70</f>
        <v>5793932</v>
      </c>
      <c r="Y70" s="122">
        <v>4120479</v>
      </c>
      <c r="Z70" s="40">
        <v>0.77405405405405403</v>
      </c>
      <c r="AA70" s="636">
        <v>5089540</v>
      </c>
      <c r="AB70" s="639">
        <f t="shared" ref="AB70:AB133" si="21">+Y70+AA70</f>
        <v>9210019</v>
      </c>
      <c r="AC70" s="122">
        <v>5103776</v>
      </c>
      <c r="AD70" s="40">
        <v>0.77405405405405403</v>
      </c>
      <c r="AE70" s="41">
        <v>431608</v>
      </c>
      <c r="AF70" s="153">
        <f t="shared" ref="AF70:AF133" si="22">+AC70+AE70</f>
        <v>5535384</v>
      </c>
      <c r="AG70" s="657">
        <f t="shared" si="5"/>
        <v>5593342.4186783228</v>
      </c>
    </row>
    <row r="71" spans="1:33" x14ac:dyDescent="0.25">
      <c r="A71" s="7">
        <v>61</v>
      </c>
      <c r="B71" s="535" t="s">
        <v>43</v>
      </c>
      <c r="C71" s="547" t="s">
        <v>593</v>
      </c>
      <c r="D71" s="546" t="s">
        <v>593</v>
      </c>
      <c r="E71" s="547" t="s">
        <v>593</v>
      </c>
      <c r="F71" s="546" t="s">
        <v>593</v>
      </c>
      <c r="G71" s="547" t="s">
        <v>593</v>
      </c>
      <c r="H71" s="546" t="s">
        <v>593</v>
      </c>
      <c r="I71" s="548" t="s">
        <v>593</v>
      </c>
      <c r="K71" s="7">
        <v>61</v>
      </c>
      <c r="L71" s="8" t="s">
        <v>43</v>
      </c>
      <c r="M71" s="571">
        <v>404164.26199873601</v>
      </c>
      <c r="N71" s="563">
        <v>0.49783783783783803</v>
      </c>
      <c r="O71" s="570">
        <v>99466.399543844804</v>
      </c>
      <c r="P71" s="625">
        <f t="shared" si="18"/>
        <v>503630.66154258081</v>
      </c>
      <c r="Q71" s="55">
        <v>159488</v>
      </c>
      <c r="R71" s="40">
        <v>0.49783783783783786</v>
      </c>
      <c r="S71" s="55">
        <v>106039</v>
      </c>
      <c r="T71" s="153">
        <f t="shared" si="19"/>
        <v>265527</v>
      </c>
      <c r="U71" s="55">
        <v>193536</v>
      </c>
      <c r="V71" s="40">
        <v>0.49783783783783786</v>
      </c>
      <c r="W71" s="59">
        <v>124481</v>
      </c>
      <c r="X71" s="153">
        <f t="shared" si="20"/>
        <v>318017</v>
      </c>
      <c r="Y71" s="122">
        <v>152320</v>
      </c>
      <c r="Z71" s="40">
        <v>0.49783783783783786</v>
      </c>
      <c r="AA71" s="636">
        <v>294460</v>
      </c>
      <c r="AB71" s="639">
        <f t="shared" si="21"/>
        <v>446780</v>
      </c>
      <c r="AC71" s="122">
        <v>191744</v>
      </c>
      <c r="AD71" s="40">
        <v>0.49783783783783786</v>
      </c>
      <c r="AE71" s="41">
        <v>125633</v>
      </c>
      <c r="AF71" s="153">
        <f t="shared" si="22"/>
        <v>317377</v>
      </c>
      <c r="AG71" s="657">
        <f t="shared" ref="AG71:AG134" si="23">AVERAGE(AF71,AB71,X71,T71,P71)</f>
        <v>370266.3323085162</v>
      </c>
    </row>
    <row r="72" spans="1:33" x14ac:dyDescent="0.25">
      <c r="A72" s="7">
        <v>62</v>
      </c>
      <c r="B72" s="535" t="s">
        <v>214</v>
      </c>
      <c r="C72" s="547" t="s">
        <v>593</v>
      </c>
      <c r="D72" s="546" t="s">
        <v>593</v>
      </c>
      <c r="E72" s="547" t="s">
        <v>593</v>
      </c>
      <c r="F72" s="546" t="s">
        <v>593</v>
      </c>
      <c r="G72" s="547" t="s">
        <v>593</v>
      </c>
      <c r="H72" s="546" t="s">
        <v>593</v>
      </c>
      <c r="I72" s="548" t="s">
        <v>593</v>
      </c>
      <c r="K72" s="7">
        <v>62</v>
      </c>
      <c r="L72" s="8" t="s">
        <v>214</v>
      </c>
      <c r="M72" s="571">
        <v>208205.83193874301</v>
      </c>
      <c r="N72" s="563">
        <v>0.114324324324324</v>
      </c>
      <c r="O72" s="570">
        <v>51421.591602350003</v>
      </c>
      <c r="P72" s="625">
        <f t="shared" si="18"/>
        <v>259627.42354109301</v>
      </c>
      <c r="Q72" s="55">
        <v>76592</v>
      </c>
      <c r="R72" s="40">
        <v>0.11432432432432432</v>
      </c>
      <c r="S72" s="55">
        <v>49590</v>
      </c>
      <c r="T72" s="153">
        <f t="shared" si="19"/>
        <v>126182</v>
      </c>
      <c r="U72" s="55">
        <v>100688</v>
      </c>
      <c r="V72" s="40">
        <v>0.11432432432432432</v>
      </c>
      <c r="W72" s="59">
        <v>54810</v>
      </c>
      <c r="X72" s="153">
        <f t="shared" si="20"/>
        <v>155498</v>
      </c>
      <c r="Y72" s="122">
        <v>70568</v>
      </c>
      <c r="Z72" s="40">
        <v>0.11432432432432432</v>
      </c>
      <c r="AA72" s="636">
        <v>138258</v>
      </c>
      <c r="AB72" s="639">
        <f t="shared" si="21"/>
        <v>208826</v>
      </c>
      <c r="AC72" s="122">
        <v>89500</v>
      </c>
      <c r="AD72" s="40">
        <v>0.11432432432432432</v>
      </c>
      <c r="AE72" s="41">
        <v>55332</v>
      </c>
      <c r="AF72" s="153">
        <f t="shared" si="22"/>
        <v>144832</v>
      </c>
      <c r="AG72" s="657">
        <f t="shared" si="23"/>
        <v>178993.08470821861</v>
      </c>
    </row>
    <row r="73" spans="1:33" x14ac:dyDescent="0.25">
      <c r="A73" s="7">
        <v>63</v>
      </c>
      <c r="B73" s="535" t="s">
        <v>215</v>
      </c>
      <c r="C73" s="547" t="s">
        <v>593</v>
      </c>
      <c r="D73" s="546" t="s">
        <v>593</v>
      </c>
      <c r="E73" s="547" t="s">
        <v>593</v>
      </c>
      <c r="F73" s="546" t="s">
        <v>593</v>
      </c>
      <c r="G73" s="547" t="s">
        <v>593</v>
      </c>
      <c r="H73" s="546" t="s">
        <v>593</v>
      </c>
      <c r="I73" s="548" t="s">
        <v>593</v>
      </c>
      <c r="K73" s="7">
        <v>63</v>
      </c>
      <c r="L73" s="8" t="s">
        <v>215</v>
      </c>
      <c r="M73" s="571">
        <v>97979.215029996703</v>
      </c>
      <c r="N73" s="563">
        <v>0.114324324324324</v>
      </c>
      <c r="O73" s="570">
        <v>14215.734323548601</v>
      </c>
      <c r="P73" s="625">
        <f t="shared" si="18"/>
        <v>112194.94935354531</v>
      </c>
      <c r="Q73" s="55">
        <v>127530</v>
      </c>
      <c r="R73" s="40">
        <v>0.11432432432432432</v>
      </c>
      <c r="S73" s="55">
        <v>48308</v>
      </c>
      <c r="T73" s="153">
        <f t="shared" si="19"/>
        <v>175838</v>
      </c>
      <c r="U73" s="55">
        <v>167206</v>
      </c>
      <c r="V73" s="40">
        <v>0.11432432432432432</v>
      </c>
      <c r="W73" s="59">
        <v>55935</v>
      </c>
      <c r="X73" s="153">
        <f t="shared" si="20"/>
        <v>223141</v>
      </c>
      <c r="Y73" s="122">
        <v>119028</v>
      </c>
      <c r="Z73" s="40">
        <v>0.11432432432432432</v>
      </c>
      <c r="AA73" s="636">
        <v>192550</v>
      </c>
      <c r="AB73" s="639">
        <f t="shared" si="21"/>
        <v>311578</v>
      </c>
      <c r="AC73" s="122">
        <v>153036</v>
      </c>
      <c r="AD73" s="40">
        <v>0.11432432432432432</v>
      </c>
      <c r="AE73" s="41">
        <v>53901</v>
      </c>
      <c r="AF73" s="153">
        <f t="shared" si="22"/>
        <v>206937</v>
      </c>
      <c r="AG73" s="657">
        <f t="shared" si="23"/>
        <v>205937.78987070906</v>
      </c>
    </row>
    <row r="74" spans="1:33" x14ac:dyDescent="0.25">
      <c r="A74" s="7">
        <v>64</v>
      </c>
      <c r="B74" s="535" t="s">
        <v>136</v>
      </c>
      <c r="C74" s="547" t="s">
        <v>593</v>
      </c>
      <c r="D74" s="546" t="s">
        <v>593</v>
      </c>
      <c r="E74" s="547" t="s">
        <v>593</v>
      </c>
      <c r="F74" s="546" t="s">
        <v>593</v>
      </c>
      <c r="G74" s="547" t="s">
        <v>593</v>
      </c>
      <c r="H74" s="546" t="s">
        <v>593</v>
      </c>
      <c r="I74" s="548" t="s">
        <v>593</v>
      </c>
      <c r="K74" s="7">
        <v>64</v>
      </c>
      <c r="L74" s="8" t="s">
        <v>136</v>
      </c>
      <c r="M74" s="571">
        <v>1278978.6819094201</v>
      </c>
      <c r="N74" s="563">
        <v>1.15135135135135</v>
      </c>
      <c r="O74" s="570">
        <v>60213.476522452402</v>
      </c>
      <c r="P74" s="625">
        <f t="shared" si="18"/>
        <v>1339192.1584318725</v>
      </c>
      <c r="Q74" s="55">
        <v>580906</v>
      </c>
      <c r="R74" s="40">
        <v>1.1513513513513514</v>
      </c>
      <c r="S74" s="55">
        <v>279762</v>
      </c>
      <c r="T74" s="153">
        <f t="shared" si="19"/>
        <v>860668</v>
      </c>
      <c r="U74" s="55">
        <v>688248</v>
      </c>
      <c r="V74" s="40">
        <v>1.1513513513513514</v>
      </c>
      <c r="W74" s="59">
        <v>324405</v>
      </c>
      <c r="X74" s="153">
        <f t="shared" si="20"/>
        <v>1012653</v>
      </c>
      <c r="Y74" s="122">
        <v>593535</v>
      </c>
      <c r="Z74" s="40">
        <v>1.1513513513513514</v>
      </c>
      <c r="AA74" s="636">
        <v>929039</v>
      </c>
      <c r="AB74" s="639">
        <f t="shared" si="21"/>
        <v>1522574</v>
      </c>
      <c r="AC74" s="122">
        <v>688248</v>
      </c>
      <c r="AD74" s="40">
        <v>1.1513513513513514</v>
      </c>
      <c r="AE74" s="41">
        <v>312500</v>
      </c>
      <c r="AF74" s="153">
        <f t="shared" si="22"/>
        <v>1000748</v>
      </c>
      <c r="AG74" s="657">
        <f t="shared" si="23"/>
        <v>1147167.0316863745</v>
      </c>
    </row>
    <row r="75" spans="1:33" x14ac:dyDescent="0.25">
      <c r="A75" s="7">
        <v>65</v>
      </c>
      <c r="B75" s="535" t="s">
        <v>147</v>
      </c>
      <c r="C75" s="547" t="s">
        <v>593</v>
      </c>
      <c r="D75" s="546" t="s">
        <v>593</v>
      </c>
      <c r="E75" s="547" t="s">
        <v>593</v>
      </c>
      <c r="F75" s="546" t="s">
        <v>593</v>
      </c>
      <c r="G75" s="547" t="s">
        <v>593</v>
      </c>
      <c r="H75" s="546" t="s">
        <v>593</v>
      </c>
      <c r="I75" s="548" t="s">
        <v>593</v>
      </c>
      <c r="K75" s="7">
        <v>65</v>
      </c>
      <c r="L75" s="8" t="s">
        <v>147</v>
      </c>
      <c r="M75" s="571">
        <v>967544.74842121697</v>
      </c>
      <c r="N75" s="563">
        <v>1.0513513513513499</v>
      </c>
      <c r="O75" s="570">
        <v>57335.337080946301</v>
      </c>
      <c r="P75" s="625">
        <f t="shared" si="18"/>
        <v>1024880.0855021633</v>
      </c>
      <c r="Q75" s="55">
        <v>449959</v>
      </c>
      <c r="R75" s="40">
        <v>1.0513513513513513</v>
      </c>
      <c r="S75" s="55">
        <v>210243</v>
      </c>
      <c r="T75" s="153">
        <f t="shared" si="19"/>
        <v>660202</v>
      </c>
      <c r="U75" s="55">
        <v>578518</v>
      </c>
      <c r="V75" s="40">
        <v>1.0513513513513513</v>
      </c>
      <c r="W75" s="59">
        <v>254976</v>
      </c>
      <c r="X75" s="153">
        <f t="shared" si="20"/>
        <v>833494</v>
      </c>
      <c r="Y75" s="122">
        <v>445014</v>
      </c>
      <c r="Z75" s="40">
        <v>1.0513513513513513</v>
      </c>
      <c r="AA75" s="636">
        <v>718123</v>
      </c>
      <c r="AB75" s="639">
        <f t="shared" si="21"/>
        <v>1163137</v>
      </c>
      <c r="AC75" s="122">
        <v>524128</v>
      </c>
      <c r="AD75" s="40">
        <v>1.0513513513513513</v>
      </c>
      <c r="AE75" s="41">
        <v>241556</v>
      </c>
      <c r="AF75" s="153">
        <f t="shared" si="22"/>
        <v>765684</v>
      </c>
      <c r="AG75" s="657">
        <f t="shared" si="23"/>
        <v>889479.41710043268</v>
      </c>
    </row>
    <row r="76" spans="1:33" x14ac:dyDescent="0.25">
      <c r="A76" s="7">
        <v>66</v>
      </c>
      <c r="B76" s="535" t="s">
        <v>46</v>
      </c>
      <c r="C76" s="547" t="s">
        <v>593</v>
      </c>
      <c r="D76" s="546" t="s">
        <v>593</v>
      </c>
      <c r="E76" s="547" t="s">
        <v>593</v>
      </c>
      <c r="F76" s="546" t="s">
        <v>593</v>
      </c>
      <c r="G76" s="547" t="s">
        <v>593</v>
      </c>
      <c r="H76" s="546" t="s">
        <v>593</v>
      </c>
      <c r="I76" s="548" t="s">
        <v>593</v>
      </c>
      <c r="K76" s="7">
        <v>66</v>
      </c>
      <c r="L76" s="8" t="s">
        <v>46</v>
      </c>
      <c r="M76" s="571">
        <v>1908845.0642451099</v>
      </c>
      <c r="N76" s="563">
        <v>1.0770270270270299</v>
      </c>
      <c r="O76" s="570">
        <v>261753.222581476</v>
      </c>
      <c r="P76" s="625">
        <f t="shared" si="18"/>
        <v>2170598.2868265859</v>
      </c>
      <c r="Q76" s="55">
        <v>1007760</v>
      </c>
      <c r="R76" s="40">
        <v>1.077027027027027</v>
      </c>
      <c r="S76" s="55">
        <v>433497</v>
      </c>
      <c r="T76" s="153">
        <f t="shared" si="19"/>
        <v>1441257</v>
      </c>
      <c r="U76" s="55">
        <v>1209312</v>
      </c>
      <c r="V76" s="40">
        <v>1.077027027027027</v>
      </c>
      <c r="W76" s="59">
        <v>513599</v>
      </c>
      <c r="X76" s="153">
        <f t="shared" si="20"/>
        <v>1722911</v>
      </c>
      <c r="Y76" s="122">
        <v>880464</v>
      </c>
      <c r="Z76" s="40">
        <v>1.077027027027027</v>
      </c>
      <c r="AA76" s="636">
        <v>1531992</v>
      </c>
      <c r="AB76" s="639">
        <f t="shared" si="21"/>
        <v>2412456</v>
      </c>
      <c r="AC76" s="122">
        <v>1156272</v>
      </c>
      <c r="AD76" s="40">
        <v>1.077027027027027</v>
      </c>
      <c r="AE76" s="41">
        <v>490040</v>
      </c>
      <c r="AF76" s="153">
        <f t="shared" si="22"/>
        <v>1646312</v>
      </c>
      <c r="AG76" s="657">
        <f t="shared" si="23"/>
        <v>1878706.8573653172</v>
      </c>
    </row>
    <row r="77" spans="1:33" x14ac:dyDescent="0.25">
      <c r="A77" s="7">
        <v>67</v>
      </c>
      <c r="B77" s="535" t="s">
        <v>47</v>
      </c>
      <c r="C77" s="547" t="s">
        <v>593</v>
      </c>
      <c r="D77" s="546" t="s">
        <v>593</v>
      </c>
      <c r="E77" s="547" t="s">
        <v>593</v>
      </c>
      <c r="F77" s="546" t="s">
        <v>593</v>
      </c>
      <c r="G77" s="547" t="s">
        <v>593</v>
      </c>
      <c r="H77" s="546" t="s">
        <v>593</v>
      </c>
      <c r="I77" s="548" t="s">
        <v>593</v>
      </c>
      <c r="K77" s="7">
        <v>67</v>
      </c>
      <c r="L77" s="8" t="s">
        <v>47</v>
      </c>
      <c r="M77" s="571">
        <v>470650.15791194799</v>
      </c>
      <c r="N77" s="563">
        <v>0.42297297297297298</v>
      </c>
      <c r="O77" s="570">
        <v>26331.914039311599</v>
      </c>
      <c r="P77" s="625">
        <f t="shared" si="18"/>
        <v>496982.07195125957</v>
      </c>
      <c r="Q77" s="55">
        <v>219902</v>
      </c>
      <c r="R77" s="40">
        <v>0.42297297297297298</v>
      </c>
      <c r="S77" s="55">
        <v>100135</v>
      </c>
      <c r="T77" s="153">
        <f t="shared" si="19"/>
        <v>320037</v>
      </c>
      <c r="U77" s="55">
        <v>270648</v>
      </c>
      <c r="V77" s="40">
        <v>0.42297297297297298</v>
      </c>
      <c r="W77" s="59">
        <v>116824</v>
      </c>
      <c r="X77" s="153">
        <f t="shared" si="20"/>
        <v>387472</v>
      </c>
      <c r="Y77" s="122">
        <v>215069</v>
      </c>
      <c r="Z77" s="40">
        <v>0.42297297297297298</v>
      </c>
      <c r="AA77" s="636">
        <v>352911</v>
      </c>
      <c r="AB77" s="639">
        <f t="shared" si="21"/>
        <v>567980</v>
      </c>
      <c r="AC77" s="122">
        <v>263399</v>
      </c>
      <c r="AD77" s="40">
        <v>0.42297297297297298</v>
      </c>
      <c r="AE77" s="41">
        <v>116824</v>
      </c>
      <c r="AF77" s="153">
        <f t="shared" si="22"/>
        <v>380223</v>
      </c>
      <c r="AG77" s="657">
        <f t="shared" si="23"/>
        <v>430538.81439025188</v>
      </c>
    </row>
    <row r="78" spans="1:33" x14ac:dyDescent="0.25">
      <c r="A78" s="7">
        <v>68</v>
      </c>
      <c r="B78" s="535" t="s">
        <v>48</v>
      </c>
      <c r="C78" s="547" t="s">
        <v>593</v>
      </c>
      <c r="D78" s="546" t="s">
        <v>593</v>
      </c>
      <c r="E78" s="547" t="s">
        <v>593</v>
      </c>
      <c r="F78" s="546" t="s">
        <v>593</v>
      </c>
      <c r="G78" s="547" t="s">
        <v>593</v>
      </c>
      <c r="H78" s="546" t="s">
        <v>593</v>
      </c>
      <c r="I78" s="548" t="s">
        <v>593</v>
      </c>
      <c r="K78" s="7">
        <v>68</v>
      </c>
      <c r="L78" s="8" t="s">
        <v>48</v>
      </c>
      <c r="M78" s="571">
        <v>3460765.8451666702</v>
      </c>
      <c r="N78" s="563">
        <v>0.50378378378378397</v>
      </c>
      <c r="O78" s="570">
        <v>59828.558177691702</v>
      </c>
      <c r="P78" s="625">
        <f t="shared" si="18"/>
        <v>3520594.403344362</v>
      </c>
      <c r="Q78" s="55">
        <v>1599591</v>
      </c>
      <c r="R78" s="40">
        <v>0.50378378378378375</v>
      </c>
      <c r="S78" s="55">
        <v>716171</v>
      </c>
      <c r="T78" s="153">
        <f t="shared" si="19"/>
        <v>2315762</v>
      </c>
      <c r="U78" s="55">
        <v>1885834</v>
      </c>
      <c r="V78" s="40">
        <v>0.50378378378378375</v>
      </c>
      <c r="W78" s="59">
        <v>870186</v>
      </c>
      <c r="X78" s="153">
        <f t="shared" si="20"/>
        <v>2756020</v>
      </c>
      <c r="Y78" s="122">
        <v>1532240</v>
      </c>
      <c r="Z78" s="40">
        <v>0.50378378378378375</v>
      </c>
      <c r="AA78" s="636">
        <v>2453856</v>
      </c>
      <c r="AB78" s="639">
        <f t="shared" si="21"/>
        <v>3986096</v>
      </c>
      <c r="AC78" s="122">
        <v>1767969</v>
      </c>
      <c r="AD78" s="40">
        <v>0.50378378378378375</v>
      </c>
      <c r="AE78" s="41">
        <v>823981</v>
      </c>
      <c r="AF78" s="153">
        <f t="shared" si="22"/>
        <v>2591950</v>
      </c>
      <c r="AG78" s="657">
        <f t="shared" si="23"/>
        <v>3034084.4806688726</v>
      </c>
    </row>
    <row r="79" spans="1:33" x14ac:dyDescent="0.25">
      <c r="A79" s="7">
        <v>69</v>
      </c>
      <c r="B79" s="535" t="s">
        <v>341</v>
      </c>
      <c r="C79" s="547" t="s">
        <v>593</v>
      </c>
      <c r="D79" s="546" t="s">
        <v>593</v>
      </c>
      <c r="E79" s="547" t="s">
        <v>593</v>
      </c>
      <c r="F79" s="546" t="s">
        <v>593</v>
      </c>
      <c r="G79" s="547" t="s">
        <v>593</v>
      </c>
      <c r="H79" s="546" t="s">
        <v>593</v>
      </c>
      <c r="I79" s="548" t="s">
        <v>593</v>
      </c>
      <c r="K79" s="7">
        <v>69</v>
      </c>
      <c r="L79" s="8" t="s">
        <v>341</v>
      </c>
      <c r="M79" s="571">
        <v>911556.62554693304</v>
      </c>
      <c r="N79" s="563">
        <v>0.95297297297297301</v>
      </c>
      <c r="O79" s="570">
        <v>40687.6186700459</v>
      </c>
      <c r="P79" s="625">
        <f t="shared" si="18"/>
        <v>952244.2442169789</v>
      </c>
      <c r="Q79" s="55">
        <v>648810</v>
      </c>
      <c r="R79" s="40">
        <v>0.95297297297297301</v>
      </c>
      <c r="S79" s="55">
        <v>295286</v>
      </c>
      <c r="T79" s="153">
        <f t="shared" si="19"/>
        <v>944096</v>
      </c>
      <c r="U79" s="55">
        <v>814617</v>
      </c>
      <c r="V79" s="40">
        <v>0.95297297297297301</v>
      </c>
      <c r="W79" s="59">
        <v>340715</v>
      </c>
      <c r="X79" s="153">
        <f t="shared" si="20"/>
        <v>1155332</v>
      </c>
      <c r="Y79" s="122">
        <v>692064</v>
      </c>
      <c r="Z79" s="40">
        <v>0.95297297297297301</v>
      </c>
      <c r="AA79" s="636">
        <v>1045390</v>
      </c>
      <c r="AB79" s="639">
        <f t="shared" si="21"/>
        <v>1737454</v>
      </c>
      <c r="AC79" s="122">
        <v>771363</v>
      </c>
      <c r="AD79" s="40">
        <v>0.95297297297297301</v>
      </c>
      <c r="AE79" s="41">
        <v>337470</v>
      </c>
      <c r="AF79" s="153">
        <f t="shared" si="22"/>
        <v>1108833</v>
      </c>
      <c r="AG79" s="657">
        <f t="shared" si="23"/>
        <v>1179591.8488433957</v>
      </c>
    </row>
    <row r="80" spans="1:33" x14ac:dyDescent="0.25">
      <c r="A80" s="7">
        <v>70</v>
      </c>
      <c r="B80" s="535" t="s">
        <v>49</v>
      </c>
      <c r="C80" s="547" t="s">
        <v>593</v>
      </c>
      <c r="D80" s="546" t="s">
        <v>593</v>
      </c>
      <c r="E80" s="547" t="s">
        <v>593</v>
      </c>
      <c r="F80" s="546" t="s">
        <v>593</v>
      </c>
      <c r="G80" s="547" t="s">
        <v>593</v>
      </c>
      <c r="H80" s="546" t="s">
        <v>593</v>
      </c>
      <c r="I80" s="548" t="s">
        <v>593</v>
      </c>
      <c r="K80" s="7">
        <v>70</v>
      </c>
      <c r="L80" s="8" t="s">
        <v>49</v>
      </c>
      <c r="M80" s="571">
        <v>698101.90708872594</v>
      </c>
      <c r="N80" s="563">
        <v>0.498648648648649</v>
      </c>
      <c r="O80" s="570">
        <v>89257.315263487093</v>
      </c>
      <c r="P80" s="625">
        <f t="shared" si="18"/>
        <v>787359.22235221299</v>
      </c>
      <c r="Q80" s="55">
        <v>362863</v>
      </c>
      <c r="R80" s="40">
        <v>0.49864864864864866</v>
      </c>
      <c r="S80" s="55">
        <v>190034</v>
      </c>
      <c r="T80" s="153">
        <f t="shared" si="19"/>
        <v>552897</v>
      </c>
      <c r="U80" s="55">
        <v>442613</v>
      </c>
      <c r="V80" s="40">
        <v>0.49864864864864866</v>
      </c>
      <c r="W80" s="59">
        <v>230041</v>
      </c>
      <c r="X80" s="153">
        <f t="shared" si="20"/>
        <v>672654</v>
      </c>
      <c r="Y80" s="122">
        <v>362863</v>
      </c>
      <c r="Z80" s="40">
        <v>0.49864864864864866</v>
      </c>
      <c r="AA80" s="636">
        <v>598786</v>
      </c>
      <c r="AB80" s="639">
        <f t="shared" si="21"/>
        <v>961649</v>
      </c>
      <c r="AC80" s="122">
        <v>418688</v>
      </c>
      <c r="AD80" s="40">
        <v>0.49864864864864866</v>
      </c>
      <c r="AE80" s="41">
        <v>212038</v>
      </c>
      <c r="AF80" s="153">
        <f t="shared" si="22"/>
        <v>630726</v>
      </c>
      <c r="AG80" s="657">
        <f t="shared" si="23"/>
        <v>721057.04447044269</v>
      </c>
    </row>
    <row r="81" spans="1:33" x14ac:dyDescent="0.25">
      <c r="A81" s="7">
        <v>71</v>
      </c>
      <c r="B81" s="535" t="s">
        <v>50</v>
      </c>
      <c r="C81" s="547" t="s">
        <v>593</v>
      </c>
      <c r="D81" s="546" t="s">
        <v>593</v>
      </c>
      <c r="E81" s="547" t="s">
        <v>593</v>
      </c>
      <c r="F81" s="546" t="s">
        <v>593</v>
      </c>
      <c r="G81" s="547" t="s">
        <v>593</v>
      </c>
      <c r="H81" s="546" t="s">
        <v>593</v>
      </c>
      <c r="I81" s="548" t="s">
        <v>593</v>
      </c>
      <c r="K81" s="7">
        <v>71</v>
      </c>
      <c r="L81" s="8" t="s">
        <v>50</v>
      </c>
      <c r="M81" s="571">
        <v>1180999.46687942</v>
      </c>
      <c r="N81" s="563">
        <v>0.498648648648649</v>
      </c>
      <c r="O81" s="570">
        <v>72425.885824405603</v>
      </c>
      <c r="P81" s="625">
        <f t="shared" si="18"/>
        <v>1253425.3527038256</v>
      </c>
      <c r="Q81" s="55">
        <v>123770</v>
      </c>
      <c r="R81" s="40">
        <v>0.49864864864864866</v>
      </c>
      <c r="S81" s="55">
        <v>56272</v>
      </c>
      <c r="T81" s="153">
        <f t="shared" si="19"/>
        <v>180042</v>
      </c>
      <c r="U81" s="55">
        <v>148787</v>
      </c>
      <c r="V81" s="40">
        <v>0.49864864864864866</v>
      </c>
      <c r="W81" s="59">
        <v>65953</v>
      </c>
      <c r="X81" s="153">
        <f t="shared" si="20"/>
        <v>214740</v>
      </c>
      <c r="Y81" s="122">
        <v>111920</v>
      </c>
      <c r="Z81" s="40">
        <v>0.49864864864864866</v>
      </c>
      <c r="AA81" s="636">
        <v>192177</v>
      </c>
      <c r="AB81" s="639">
        <f t="shared" si="21"/>
        <v>304097</v>
      </c>
      <c r="AC81" s="122">
        <v>143520</v>
      </c>
      <c r="AD81" s="40">
        <v>0.49864864864864866</v>
      </c>
      <c r="AE81" s="41">
        <v>65953</v>
      </c>
      <c r="AF81" s="153">
        <f t="shared" si="22"/>
        <v>209473</v>
      </c>
      <c r="AG81" s="657">
        <f t="shared" si="23"/>
        <v>432355.47054076509</v>
      </c>
    </row>
    <row r="82" spans="1:33" x14ac:dyDescent="0.25">
      <c r="A82" s="7">
        <v>72</v>
      </c>
      <c r="B82" s="535" t="s">
        <v>217</v>
      </c>
      <c r="C82" s="547" t="s">
        <v>593</v>
      </c>
      <c r="D82" s="546" t="s">
        <v>593</v>
      </c>
      <c r="E82" s="547" t="s">
        <v>593</v>
      </c>
      <c r="F82" s="546" t="s">
        <v>593</v>
      </c>
      <c r="G82" s="547" t="s">
        <v>593</v>
      </c>
      <c r="H82" s="546" t="s">
        <v>593</v>
      </c>
      <c r="I82" s="548" t="s">
        <v>593</v>
      </c>
      <c r="K82" s="7">
        <v>72</v>
      </c>
      <c r="L82" s="8" t="s">
        <v>217</v>
      </c>
      <c r="M82" s="571">
        <v>1539673.3790428001</v>
      </c>
      <c r="N82" s="563">
        <v>1.07692307692308</v>
      </c>
      <c r="O82" s="570">
        <v>30391.052947697201</v>
      </c>
      <c r="P82" s="625">
        <f t="shared" si="18"/>
        <v>1570064.4319904973</v>
      </c>
      <c r="Q82" s="55">
        <v>647829</v>
      </c>
      <c r="R82" s="40">
        <v>1.0769230769230769</v>
      </c>
      <c r="S82" s="55">
        <v>324604</v>
      </c>
      <c r="T82" s="153">
        <f t="shared" si="19"/>
        <v>972433</v>
      </c>
      <c r="U82" s="55">
        <v>790209</v>
      </c>
      <c r="V82" s="40">
        <v>1.0769230769230769</v>
      </c>
      <c r="W82" s="59">
        <v>383941</v>
      </c>
      <c r="X82" s="153">
        <f t="shared" si="20"/>
        <v>1174150</v>
      </c>
      <c r="Y82" s="122">
        <v>690543</v>
      </c>
      <c r="Z82" s="40">
        <v>1.0769230769230769</v>
      </c>
      <c r="AA82" s="636">
        <v>1060937</v>
      </c>
      <c r="AB82" s="639">
        <f t="shared" si="21"/>
        <v>1751480</v>
      </c>
      <c r="AC82" s="122">
        <v>768852</v>
      </c>
      <c r="AD82" s="40">
        <v>1.0769230769230769</v>
      </c>
      <c r="AE82" s="41">
        <v>380450</v>
      </c>
      <c r="AF82" s="153">
        <f t="shared" si="22"/>
        <v>1149302</v>
      </c>
      <c r="AG82" s="657">
        <f t="shared" si="23"/>
        <v>1323485.8863980994</v>
      </c>
    </row>
    <row r="83" spans="1:33" x14ac:dyDescent="0.25">
      <c r="A83" s="7">
        <v>73</v>
      </c>
      <c r="B83" s="537" t="s">
        <v>218</v>
      </c>
      <c r="C83" s="547" t="s">
        <v>593</v>
      </c>
      <c r="D83" s="546" t="s">
        <v>593</v>
      </c>
      <c r="E83" s="547" t="s">
        <v>593</v>
      </c>
      <c r="F83" s="546" t="s">
        <v>593</v>
      </c>
      <c r="G83" s="547" t="s">
        <v>593</v>
      </c>
      <c r="H83" s="546" t="s">
        <v>593</v>
      </c>
      <c r="I83" s="548" t="s">
        <v>593</v>
      </c>
      <c r="K83" s="7">
        <v>73</v>
      </c>
      <c r="L83" s="11" t="s">
        <v>218</v>
      </c>
      <c r="M83" s="571">
        <v>598373.06321890804</v>
      </c>
      <c r="N83" s="563">
        <v>0.79487179487179505</v>
      </c>
      <c r="O83" s="570">
        <v>30583.512120077499</v>
      </c>
      <c r="P83" s="625">
        <f t="shared" si="18"/>
        <v>628956.57533898554</v>
      </c>
      <c r="Q83" s="55">
        <v>262725</v>
      </c>
      <c r="R83" s="40">
        <v>0.79487179487179482</v>
      </c>
      <c r="S83" s="55">
        <v>131795</v>
      </c>
      <c r="T83" s="153">
        <f t="shared" si="19"/>
        <v>394520</v>
      </c>
      <c r="U83" s="55">
        <v>313575</v>
      </c>
      <c r="V83" s="40">
        <v>0.79487179487179482</v>
      </c>
      <c r="W83" s="59">
        <v>158434</v>
      </c>
      <c r="X83" s="153">
        <f t="shared" si="20"/>
        <v>472009</v>
      </c>
      <c r="Y83" s="122">
        <v>231650</v>
      </c>
      <c r="Z83" s="40">
        <v>0.79487179487179482</v>
      </c>
      <c r="AA83" s="636">
        <v>422707</v>
      </c>
      <c r="AB83" s="639">
        <f t="shared" si="21"/>
        <v>654357</v>
      </c>
      <c r="AC83" s="122">
        <v>305100</v>
      </c>
      <c r="AD83" s="40">
        <v>0.79487179487179482</v>
      </c>
      <c r="AE83" s="41">
        <v>154228</v>
      </c>
      <c r="AF83" s="153">
        <f t="shared" si="22"/>
        <v>459328</v>
      </c>
      <c r="AG83" s="657">
        <f t="shared" si="23"/>
        <v>521834.11506779713</v>
      </c>
    </row>
    <row r="84" spans="1:33" s="37" customFormat="1" ht="15" customHeight="1" x14ac:dyDescent="0.25">
      <c r="A84" s="663" t="s">
        <v>51</v>
      </c>
      <c r="B84" s="664"/>
      <c r="C84" s="549"/>
      <c r="D84" s="550"/>
      <c r="E84" s="549"/>
      <c r="F84" s="550"/>
      <c r="G84" s="549"/>
      <c r="H84" s="550"/>
      <c r="I84" s="551"/>
      <c r="K84" s="781" t="s">
        <v>51</v>
      </c>
      <c r="L84" s="781"/>
      <c r="M84" s="782"/>
      <c r="N84" s="781"/>
      <c r="O84" s="782"/>
      <c r="P84" s="781"/>
      <c r="Q84" s="125"/>
      <c r="R84" s="125"/>
      <c r="S84" s="125"/>
      <c r="T84" s="125"/>
      <c r="U84" s="656"/>
      <c r="V84" s="656"/>
      <c r="W84" s="656"/>
      <c r="X84" s="656"/>
      <c r="Y84" s="656"/>
      <c r="Z84" s="656"/>
      <c r="AA84" s="656"/>
      <c r="AB84" s="656"/>
      <c r="AC84" s="656"/>
      <c r="AD84" s="656"/>
      <c r="AE84" s="656"/>
      <c r="AF84" s="656"/>
      <c r="AG84" s="656"/>
    </row>
    <row r="85" spans="1:33" x14ac:dyDescent="0.25">
      <c r="A85" s="7">
        <v>74</v>
      </c>
      <c r="B85" s="535" t="s">
        <v>52</v>
      </c>
      <c r="C85" s="547" t="s">
        <v>593</v>
      </c>
      <c r="D85" s="546" t="s">
        <v>593</v>
      </c>
      <c r="E85" s="547" t="s">
        <v>593</v>
      </c>
      <c r="F85" s="546" t="s">
        <v>593</v>
      </c>
      <c r="G85" s="547" t="s">
        <v>593</v>
      </c>
      <c r="H85" s="546" t="s">
        <v>593</v>
      </c>
      <c r="I85" s="548" t="s">
        <v>593</v>
      </c>
      <c r="K85" s="7">
        <v>74</v>
      </c>
      <c r="L85" s="8" t="s">
        <v>52</v>
      </c>
      <c r="M85" s="571">
        <v>3345290.3417384601</v>
      </c>
      <c r="N85" s="563">
        <v>0.50405405405405401</v>
      </c>
      <c r="O85" s="570">
        <v>67596.9102264986</v>
      </c>
      <c r="P85" s="625">
        <f>IF(AND(M85="",O85=""),"",SUM(M85,O85))</f>
        <v>3412887.2519649589</v>
      </c>
      <c r="Q85" s="55">
        <v>1485161</v>
      </c>
      <c r="R85" s="40">
        <v>0.50405405405405401</v>
      </c>
      <c r="S85" s="55">
        <v>673592</v>
      </c>
      <c r="T85" s="153">
        <f t="shared" si="19"/>
        <v>2158753</v>
      </c>
      <c r="U85" s="55">
        <v>1952402</v>
      </c>
      <c r="V85" s="40">
        <v>0.50405405405405401</v>
      </c>
      <c r="W85" s="59">
        <v>792026</v>
      </c>
      <c r="X85" s="153">
        <f t="shared" si="20"/>
        <v>2744428</v>
      </c>
      <c r="Y85" s="122">
        <v>1568597</v>
      </c>
      <c r="Z85" s="40">
        <v>0.50405405405405401</v>
      </c>
      <c r="AA85" s="636">
        <v>2408931</v>
      </c>
      <c r="AB85" s="639">
        <f t="shared" si="21"/>
        <v>3977528</v>
      </c>
      <c r="AC85" s="122">
        <v>1752156</v>
      </c>
      <c r="AD85" s="40">
        <v>0.50405405405405401</v>
      </c>
      <c r="AE85" s="41">
        <v>784624</v>
      </c>
      <c r="AF85" s="153">
        <f t="shared" si="22"/>
        <v>2536780</v>
      </c>
      <c r="AG85" s="657">
        <f t="shared" si="23"/>
        <v>2966075.2503929916</v>
      </c>
    </row>
    <row r="86" spans="1:33" x14ac:dyDescent="0.25">
      <c r="A86" s="7">
        <v>75</v>
      </c>
      <c r="B86" s="535" t="s">
        <v>138</v>
      </c>
      <c r="C86" s="547" t="s">
        <v>593</v>
      </c>
      <c r="D86" s="546" t="s">
        <v>593</v>
      </c>
      <c r="E86" s="547" t="s">
        <v>593</v>
      </c>
      <c r="F86" s="546" t="s">
        <v>593</v>
      </c>
      <c r="G86" s="547" t="s">
        <v>593</v>
      </c>
      <c r="H86" s="546" t="s">
        <v>593</v>
      </c>
      <c r="I86" s="548" t="s">
        <v>593</v>
      </c>
      <c r="K86" s="7">
        <v>75</v>
      </c>
      <c r="L86" s="8" t="s">
        <v>138</v>
      </c>
      <c r="M86" s="571">
        <v>258945.068293563</v>
      </c>
      <c r="N86" s="563">
        <v>0.692972972972973</v>
      </c>
      <c r="O86" s="570">
        <v>64342.600584430802</v>
      </c>
      <c r="P86" s="625">
        <f>IF(AND(M86="",O86=""),"",SUM(M86,O86))</f>
        <v>323287.66887799383</v>
      </c>
      <c r="Q86" s="55">
        <v>147796</v>
      </c>
      <c r="R86" s="40">
        <v>0.692972972972973</v>
      </c>
      <c r="S86" s="55">
        <v>65447</v>
      </c>
      <c r="T86" s="153">
        <f t="shared" si="19"/>
        <v>213243</v>
      </c>
      <c r="U86" s="55">
        <v>184347</v>
      </c>
      <c r="V86" s="40">
        <v>0.692972972972973</v>
      </c>
      <c r="W86" s="59">
        <v>79521</v>
      </c>
      <c r="X86" s="153">
        <f t="shared" si="20"/>
        <v>263868</v>
      </c>
      <c r="Y86" s="122">
        <v>152563</v>
      </c>
      <c r="Z86" s="40">
        <v>0.692972972972973</v>
      </c>
      <c r="AA86" s="636">
        <v>229293</v>
      </c>
      <c r="AB86" s="639">
        <f t="shared" si="21"/>
        <v>381856</v>
      </c>
      <c r="AC86" s="122">
        <v>173223</v>
      </c>
      <c r="AD86" s="40">
        <v>0.692972972972973</v>
      </c>
      <c r="AE86" s="41">
        <v>75299</v>
      </c>
      <c r="AF86" s="153">
        <f t="shared" si="22"/>
        <v>248522</v>
      </c>
      <c r="AG86" s="657">
        <f t="shared" si="23"/>
        <v>286155.33377559873</v>
      </c>
    </row>
    <row r="87" spans="1:33" x14ac:dyDescent="0.25">
      <c r="A87" s="7">
        <v>76</v>
      </c>
      <c r="B87" s="535" t="s">
        <v>139</v>
      </c>
      <c r="C87" s="547" t="s">
        <v>593</v>
      </c>
      <c r="D87" s="546" t="s">
        <v>593</v>
      </c>
      <c r="E87" s="547" t="s">
        <v>593</v>
      </c>
      <c r="F87" s="546" t="s">
        <v>593</v>
      </c>
      <c r="G87" s="547" t="s">
        <v>593</v>
      </c>
      <c r="H87" s="546" t="s">
        <v>593</v>
      </c>
      <c r="I87" s="548" t="s">
        <v>593</v>
      </c>
      <c r="K87" s="7">
        <v>76</v>
      </c>
      <c r="L87" s="8" t="s">
        <v>139</v>
      </c>
      <c r="M87" s="571">
        <v>2528213.6735418802</v>
      </c>
      <c r="N87" s="563">
        <v>1.26540540540541</v>
      </c>
      <c r="O87" s="570">
        <v>42463.4919424646</v>
      </c>
      <c r="P87" s="625">
        <f>IF(AND(M87="",O87=""),"",SUM(M87,O87))</f>
        <v>2570677.1654843446</v>
      </c>
      <c r="Q87" s="55">
        <v>1082743</v>
      </c>
      <c r="R87" s="40">
        <v>1.2654054054054054</v>
      </c>
      <c r="S87" s="55">
        <v>529891</v>
      </c>
      <c r="T87" s="153">
        <f t="shared" si="19"/>
        <v>1612634</v>
      </c>
      <c r="U87" s="55">
        <v>1338876</v>
      </c>
      <c r="V87" s="40">
        <v>1.2654054054054054</v>
      </c>
      <c r="W87" s="59">
        <v>596825</v>
      </c>
      <c r="X87" s="153">
        <f t="shared" si="20"/>
        <v>1935701</v>
      </c>
      <c r="Y87" s="122">
        <v>1071101</v>
      </c>
      <c r="Z87" s="40">
        <v>1.2654054054054054</v>
      </c>
      <c r="AA87" s="636">
        <v>1722020</v>
      </c>
      <c r="AB87" s="639">
        <f t="shared" si="21"/>
        <v>2793121</v>
      </c>
      <c r="AC87" s="122">
        <v>1269022</v>
      </c>
      <c r="AD87" s="40">
        <v>1.2654054054054054</v>
      </c>
      <c r="AE87" s="41">
        <v>580091</v>
      </c>
      <c r="AF87" s="153">
        <f t="shared" si="22"/>
        <v>1849113</v>
      </c>
      <c r="AG87" s="657">
        <f t="shared" si="23"/>
        <v>2152249.2330968687</v>
      </c>
    </row>
    <row r="88" spans="1:33" s="37" customFormat="1" ht="15" customHeight="1" x14ac:dyDescent="0.25">
      <c r="A88" s="663" t="s">
        <v>53</v>
      </c>
      <c r="B88" s="664"/>
      <c r="C88" s="549"/>
      <c r="D88" s="550"/>
      <c r="E88" s="549"/>
      <c r="F88" s="550"/>
      <c r="G88" s="549"/>
      <c r="H88" s="550"/>
      <c r="I88" s="551"/>
      <c r="K88" s="781" t="s">
        <v>53</v>
      </c>
      <c r="L88" s="781"/>
      <c r="M88" s="782"/>
      <c r="N88" s="781"/>
      <c r="O88" s="782"/>
      <c r="P88" s="781"/>
      <c r="Q88" s="125"/>
      <c r="R88" s="125"/>
      <c r="S88" s="125"/>
      <c r="T88" s="125"/>
      <c r="U88" s="656"/>
      <c r="V88" s="656"/>
      <c r="W88" s="656"/>
      <c r="X88" s="656"/>
      <c r="Y88" s="656"/>
      <c r="Z88" s="656"/>
      <c r="AA88" s="656"/>
      <c r="AB88" s="656"/>
      <c r="AC88" s="656"/>
      <c r="AD88" s="656"/>
      <c r="AE88" s="656"/>
      <c r="AF88" s="656"/>
      <c r="AG88" s="656"/>
    </row>
    <row r="89" spans="1:33" x14ac:dyDescent="0.25">
      <c r="A89" s="7">
        <v>77</v>
      </c>
      <c r="B89" s="535" t="s">
        <v>54</v>
      </c>
      <c r="C89" s="547" t="s">
        <v>593</v>
      </c>
      <c r="D89" s="546" t="s">
        <v>593</v>
      </c>
      <c r="E89" s="547" t="s">
        <v>593</v>
      </c>
      <c r="F89" s="546" t="s">
        <v>593</v>
      </c>
      <c r="G89" s="547" t="s">
        <v>593</v>
      </c>
      <c r="H89" s="546" t="s">
        <v>593</v>
      </c>
      <c r="I89" s="548" t="s">
        <v>593</v>
      </c>
      <c r="K89" s="7">
        <v>77</v>
      </c>
      <c r="L89" s="8" t="s">
        <v>54</v>
      </c>
      <c r="M89" s="439" t="s">
        <v>593</v>
      </c>
      <c r="N89" s="563">
        <v>0.96324324324324295</v>
      </c>
      <c r="O89" s="570">
        <v>79118.216136722302</v>
      </c>
      <c r="P89" s="625">
        <f>IF(AND(M89="",O89=""),"",SUM(M89,O89))</f>
        <v>79118.216136722302</v>
      </c>
      <c r="Q89" s="439" t="s">
        <v>593</v>
      </c>
      <c r="R89" s="40">
        <v>0.96324324324324329</v>
      </c>
      <c r="S89" s="55">
        <v>219296</v>
      </c>
      <c r="T89" s="153">
        <f>+S89</f>
        <v>219296</v>
      </c>
      <c r="U89" s="439" t="s">
        <v>593</v>
      </c>
      <c r="V89" s="40">
        <v>0.96324324324324329</v>
      </c>
      <c r="W89" s="59">
        <v>273504</v>
      </c>
      <c r="X89" s="154">
        <f>+W89</f>
        <v>273504</v>
      </c>
      <c r="Y89" s="439" t="s">
        <v>593</v>
      </c>
      <c r="Z89" s="40">
        <v>0.96324324324324329</v>
      </c>
      <c r="AA89" s="636">
        <v>246400</v>
      </c>
      <c r="AB89" s="639">
        <f>+AA89</f>
        <v>246400</v>
      </c>
      <c r="AC89" s="439" t="s">
        <v>593</v>
      </c>
      <c r="AD89" s="40">
        <v>0.96324324324324329</v>
      </c>
      <c r="AE89" s="41">
        <v>253792</v>
      </c>
      <c r="AF89" s="153">
        <f>+AE89</f>
        <v>253792</v>
      </c>
      <c r="AG89" s="657">
        <f t="shared" si="23"/>
        <v>214422.04322734446</v>
      </c>
    </row>
    <row r="90" spans="1:33" x14ac:dyDescent="0.25">
      <c r="A90" s="7">
        <v>78</v>
      </c>
      <c r="B90" s="535" t="s">
        <v>140</v>
      </c>
      <c r="C90" s="547" t="s">
        <v>593</v>
      </c>
      <c r="D90" s="546" t="s">
        <v>593</v>
      </c>
      <c r="E90" s="547" t="s">
        <v>593</v>
      </c>
      <c r="F90" s="546" t="s">
        <v>593</v>
      </c>
      <c r="G90" s="547" t="s">
        <v>593</v>
      </c>
      <c r="H90" s="546" t="s">
        <v>593</v>
      </c>
      <c r="I90" s="548" t="s">
        <v>593</v>
      </c>
      <c r="K90" s="7">
        <v>78</v>
      </c>
      <c r="L90" s="8" t="s">
        <v>140</v>
      </c>
      <c r="M90" s="571">
        <v>500393.84818891197</v>
      </c>
      <c r="N90" s="563">
        <v>1.0151351351351401</v>
      </c>
      <c r="O90" s="570">
        <v>29664.9569791713</v>
      </c>
      <c r="P90" s="625">
        <f>IF(AND(M90="",O90=""),"",SUM(M90,O90))</f>
        <v>530058.80516808329</v>
      </c>
      <c r="Q90" s="55">
        <v>454480</v>
      </c>
      <c r="R90" s="40">
        <v>1.0151351351351352</v>
      </c>
      <c r="S90" s="55">
        <v>106965</v>
      </c>
      <c r="T90" s="153">
        <f t="shared" si="19"/>
        <v>561445</v>
      </c>
      <c r="U90" s="55">
        <v>558220</v>
      </c>
      <c r="V90" s="40">
        <v>1.0151351351351352</v>
      </c>
      <c r="W90" s="59">
        <v>123421</v>
      </c>
      <c r="X90" s="153">
        <f t="shared" si="20"/>
        <v>681641</v>
      </c>
      <c r="Y90" s="122">
        <v>410020</v>
      </c>
      <c r="Z90" s="40">
        <v>1.0151351351351352</v>
      </c>
      <c r="AA90" s="636">
        <v>611544</v>
      </c>
      <c r="AB90" s="639">
        <f t="shared" si="21"/>
        <v>1021564</v>
      </c>
      <c r="AC90" s="122">
        <v>528580</v>
      </c>
      <c r="AD90" s="40">
        <v>1.0151351351351352</v>
      </c>
      <c r="AE90" s="41">
        <v>124597</v>
      </c>
      <c r="AF90" s="153">
        <f t="shared" si="22"/>
        <v>653177</v>
      </c>
      <c r="AG90" s="657">
        <f t="shared" si="23"/>
        <v>689577.16103361663</v>
      </c>
    </row>
    <row r="91" spans="1:33" x14ac:dyDescent="0.25">
      <c r="A91" s="7">
        <v>79</v>
      </c>
      <c r="B91" s="535" t="s">
        <v>55</v>
      </c>
      <c r="C91" s="547" t="s">
        <v>593</v>
      </c>
      <c r="D91" s="546" t="s">
        <v>593</v>
      </c>
      <c r="E91" s="547" t="s">
        <v>593</v>
      </c>
      <c r="F91" s="546" t="s">
        <v>593</v>
      </c>
      <c r="G91" s="547" t="s">
        <v>593</v>
      </c>
      <c r="H91" s="546" t="s">
        <v>593</v>
      </c>
      <c r="I91" s="548" t="s">
        <v>593</v>
      </c>
      <c r="K91" s="7">
        <v>79</v>
      </c>
      <c r="L91" s="8" t="s">
        <v>55</v>
      </c>
      <c r="M91" s="571">
        <v>855568.50267264899</v>
      </c>
      <c r="N91" s="563">
        <v>1.1256756756756801</v>
      </c>
      <c r="O91" s="570">
        <v>54955.841858789201</v>
      </c>
      <c r="P91" s="625">
        <f>IF(AND(M91="",O91=""),"",SUM(M91,O91))</f>
        <v>910524.3445314382</v>
      </c>
      <c r="Q91" s="55">
        <v>393446</v>
      </c>
      <c r="R91" s="40">
        <v>1.1256756756756756</v>
      </c>
      <c r="S91" s="55">
        <v>180826</v>
      </c>
      <c r="T91" s="153">
        <f t="shared" si="19"/>
        <v>574272</v>
      </c>
      <c r="U91" s="55">
        <v>472973</v>
      </c>
      <c r="V91" s="40">
        <v>1.1256756756756756</v>
      </c>
      <c r="W91" s="59">
        <v>225524</v>
      </c>
      <c r="X91" s="153">
        <f t="shared" si="20"/>
        <v>698497</v>
      </c>
      <c r="Y91" s="122">
        <v>397632</v>
      </c>
      <c r="Z91" s="40">
        <v>1.1256756756756756</v>
      </c>
      <c r="AA91" s="636">
        <v>621735</v>
      </c>
      <c r="AB91" s="639">
        <f t="shared" si="21"/>
        <v>1019367</v>
      </c>
      <c r="AC91" s="122">
        <v>447859</v>
      </c>
      <c r="AD91" s="40">
        <v>1.1256756756756756</v>
      </c>
      <c r="AE91" s="41">
        <v>215366</v>
      </c>
      <c r="AF91" s="153">
        <f t="shared" si="22"/>
        <v>663225</v>
      </c>
      <c r="AG91" s="657">
        <f t="shared" si="23"/>
        <v>773177.06890628766</v>
      </c>
    </row>
    <row r="92" spans="1:33" s="37" customFormat="1" ht="15" customHeight="1" x14ac:dyDescent="0.25">
      <c r="A92" s="663" t="s">
        <v>335</v>
      </c>
      <c r="B92" s="664"/>
      <c r="C92" s="549"/>
      <c r="D92" s="550"/>
      <c r="E92" s="549"/>
      <c r="F92" s="550"/>
      <c r="G92" s="549"/>
      <c r="H92" s="550"/>
      <c r="I92" s="551"/>
      <c r="K92" s="781" t="s">
        <v>335</v>
      </c>
      <c r="L92" s="781"/>
      <c r="M92" s="782"/>
      <c r="N92" s="781"/>
      <c r="O92" s="782"/>
      <c r="P92" s="781"/>
      <c r="Q92" s="125"/>
      <c r="R92" s="125"/>
      <c r="S92" s="125"/>
      <c r="T92" s="125"/>
      <c r="U92" s="656"/>
      <c r="V92" s="656"/>
      <c r="W92" s="656"/>
      <c r="X92" s="656"/>
      <c r="Y92" s="656"/>
      <c r="Z92" s="656"/>
      <c r="AA92" s="656"/>
      <c r="AB92" s="656"/>
      <c r="AC92" s="656"/>
      <c r="AD92" s="656"/>
      <c r="AE92" s="656"/>
      <c r="AF92" s="656"/>
      <c r="AG92" s="656"/>
    </row>
    <row r="93" spans="1:33" x14ac:dyDescent="0.25">
      <c r="A93" s="16">
        <v>80</v>
      </c>
      <c r="B93" s="536" t="s">
        <v>57</v>
      </c>
      <c r="C93" s="547" t="s">
        <v>593</v>
      </c>
      <c r="D93" s="546" t="s">
        <v>593</v>
      </c>
      <c r="E93" s="547" t="s">
        <v>593</v>
      </c>
      <c r="F93" s="546" t="s">
        <v>593</v>
      </c>
      <c r="G93" s="547" t="s">
        <v>593</v>
      </c>
      <c r="H93" s="546" t="s">
        <v>593</v>
      </c>
      <c r="I93" s="548" t="s">
        <v>593</v>
      </c>
      <c r="K93" s="16">
        <v>80</v>
      </c>
      <c r="L93" s="12" t="s">
        <v>57</v>
      </c>
      <c r="M93" s="439" t="s">
        <v>593</v>
      </c>
      <c r="N93" s="563">
        <v>5.0378378378378397</v>
      </c>
      <c r="O93" s="570">
        <v>602528.43171348399</v>
      </c>
      <c r="P93" s="625">
        <f t="shared" ref="P93:P117" si="24">IF(AND(M93="",O93=""),"",SUM(M93,O93))</f>
        <v>602528.43171348399</v>
      </c>
      <c r="Q93" s="439" t="s">
        <v>593</v>
      </c>
      <c r="R93" s="40">
        <v>5.0378378378378379</v>
      </c>
      <c r="S93" s="55">
        <v>332233</v>
      </c>
      <c r="T93" s="154">
        <f>+S93</f>
        <v>332233</v>
      </c>
      <c r="U93" s="439" t="s">
        <v>593</v>
      </c>
      <c r="V93" s="40">
        <v>5.0378378378378379</v>
      </c>
      <c r="W93" s="59">
        <v>421824</v>
      </c>
      <c r="X93" s="154">
        <f>+W93</f>
        <v>421824</v>
      </c>
      <c r="Y93" s="439" t="s">
        <v>593</v>
      </c>
      <c r="Z93" s="40">
        <v>5.0378378378378379</v>
      </c>
      <c r="AA93" s="636">
        <v>373296</v>
      </c>
      <c r="AB93" s="640">
        <f>+AA93</f>
        <v>373296</v>
      </c>
      <c r="AC93" s="439" t="s">
        <v>593</v>
      </c>
      <c r="AD93" s="40">
        <v>5.0378378378378379</v>
      </c>
      <c r="AE93" s="41">
        <v>384495</v>
      </c>
      <c r="AF93" s="154">
        <f>+AE93</f>
        <v>384495</v>
      </c>
      <c r="AG93" s="657">
        <f t="shared" si="23"/>
        <v>422875.28634269687</v>
      </c>
    </row>
    <row r="94" spans="1:33" x14ac:dyDescent="0.25">
      <c r="A94" s="7">
        <v>81</v>
      </c>
      <c r="B94" s="535" t="s">
        <v>103</v>
      </c>
      <c r="C94" s="547" t="s">
        <v>593</v>
      </c>
      <c r="D94" s="546" t="s">
        <v>593</v>
      </c>
      <c r="E94" s="547" t="s">
        <v>593</v>
      </c>
      <c r="F94" s="546" t="s">
        <v>593</v>
      </c>
      <c r="G94" s="547" t="s">
        <v>593</v>
      </c>
      <c r="H94" s="546" t="s">
        <v>593</v>
      </c>
      <c r="I94" s="548" t="s">
        <v>593</v>
      </c>
      <c r="K94" s="7">
        <v>81</v>
      </c>
      <c r="L94" s="8" t="s">
        <v>103</v>
      </c>
      <c r="M94" s="571">
        <v>827574.44123550702</v>
      </c>
      <c r="N94" s="563">
        <v>1.7959459459459499</v>
      </c>
      <c r="O94" s="570">
        <v>208275.81709233599</v>
      </c>
      <c r="P94" s="625">
        <f t="shared" si="24"/>
        <v>1035850.258327843</v>
      </c>
      <c r="Q94" s="55">
        <v>1231594</v>
      </c>
      <c r="R94" s="40">
        <v>1.7959459459459459</v>
      </c>
      <c r="S94" s="55">
        <v>217683</v>
      </c>
      <c r="T94" s="153">
        <f t="shared" si="19"/>
        <v>1449277</v>
      </c>
      <c r="U94" s="55">
        <v>1475206</v>
      </c>
      <c r="V94" s="40">
        <v>1.7959459459459459</v>
      </c>
      <c r="W94" s="59">
        <v>247471</v>
      </c>
      <c r="X94" s="153">
        <f t="shared" si="20"/>
        <v>1722677</v>
      </c>
      <c r="Y94" s="122">
        <v>1272196</v>
      </c>
      <c r="Z94" s="40">
        <v>1.7959459459459459</v>
      </c>
      <c r="AA94" s="636">
        <v>1582540</v>
      </c>
      <c r="AB94" s="639">
        <f t="shared" si="21"/>
        <v>2854736</v>
      </c>
      <c r="AC94" s="122">
        <v>1475206</v>
      </c>
      <c r="AD94" s="40">
        <v>1.7959459459459459</v>
      </c>
      <c r="AE94" s="41">
        <v>240597</v>
      </c>
      <c r="AF94" s="153">
        <f t="shared" si="22"/>
        <v>1715803</v>
      </c>
      <c r="AG94" s="657">
        <f t="shared" si="23"/>
        <v>1755668.6516655688</v>
      </c>
    </row>
    <row r="95" spans="1:33" x14ac:dyDescent="0.25">
      <c r="A95" s="7">
        <v>82</v>
      </c>
      <c r="B95" s="535" t="s">
        <v>58</v>
      </c>
      <c r="C95" s="547" t="s">
        <v>593</v>
      </c>
      <c r="D95" s="546" t="s">
        <v>593</v>
      </c>
      <c r="E95" s="547" t="s">
        <v>593</v>
      </c>
      <c r="F95" s="546" t="s">
        <v>593</v>
      </c>
      <c r="G95" s="547" t="s">
        <v>593</v>
      </c>
      <c r="H95" s="546" t="s">
        <v>593</v>
      </c>
      <c r="I95" s="548" t="s">
        <v>593</v>
      </c>
      <c r="K95" s="7">
        <v>82</v>
      </c>
      <c r="L95" s="8" t="s">
        <v>58</v>
      </c>
      <c r="M95" s="571">
        <v>3004112.71797329</v>
      </c>
      <c r="N95" s="563">
        <v>3.58378378378378</v>
      </c>
      <c r="O95" s="570">
        <v>268156.86413522199</v>
      </c>
      <c r="P95" s="625">
        <f t="shared" si="24"/>
        <v>3272269.5821085121</v>
      </c>
      <c r="Q95" s="55">
        <v>3071250</v>
      </c>
      <c r="R95" s="40">
        <v>3.5837837837837836</v>
      </c>
      <c r="S95" s="55">
        <v>638182</v>
      </c>
      <c r="T95" s="153">
        <f t="shared" si="19"/>
        <v>3709432</v>
      </c>
      <c r="U95" s="55">
        <v>3915000</v>
      </c>
      <c r="V95" s="40">
        <v>3.5837837837837836</v>
      </c>
      <c r="W95" s="59">
        <v>815455</v>
      </c>
      <c r="X95" s="153">
        <f t="shared" si="20"/>
        <v>4730455</v>
      </c>
      <c r="Y95" s="122">
        <v>2801250</v>
      </c>
      <c r="Z95" s="40">
        <v>3.5837837837837836</v>
      </c>
      <c r="AA95" s="636">
        <v>4084091</v>
      </c>
      <c r="AB95" s="639">
        <f t="shared" si="21"/>
        <v>6885341</v>
      </c>
      <c r="AC95" s="122">
        <v>3577500</v>
      </c>
      <c r="AD95" s="40">
        <v>3.5837837837837836</v>
      </c>
      <c r="AE95" s="41">
        <v>780000</v>
      </c>
      <c r="AF95" s="153">
        <f t="shared" si="22"/>
        <v>4357500</v>
      </c>
      <c r="AG95" s="657">
        <f t="shared" si="23"/>
        <v>4590999.5164217027</v>
      </c>
    </row>
    <row r="96" spans="1:33" x14ac:dyDescent="0.25">
      <c r="A96" s="7">
        <v>83</v>
      </c>
      <c r="B96" s="535" t="s">
        <v>59</v>
      </c>
      <c r="C96" s="547" t="s">
        <v>593</v>
      </c>
      <c r="D96" s="546" t="s">
        <v>593</v>
      </c>
      <c r="E96" s="547" t="s">
        <v>593</v>
      </c>
      <c r="F96" s="546" t="s">
        <v>593</v>
      </c>
      <c r="G96" s="547" t="s">
        <v>593</v>
      </c>
      <c r="H96" s="546" t="s">
        <v>593</v>
      </c>
      <c r="I96" s="548" t="s">
        <v>593</v>
      </c>
      <c r="K96" s="7">
        <v>83</v>
      </c>
      <c r="L96" s="8" t="s">
        <v>59</v>
      </c>
      <c r="M96" s="571">
        <v>7131487.1511118999</v>
      </c>
      <c r="N96" s="563">
        <v>2.3389189189189201</v>
      </c>
      <c r="O96" s="570">
        <v>83562.273389868598</v>
      </c>
      <c r="P96" s="625">
        <f t="shared" si="24"/>
        <v>7215049.4245017683</v>
      </c>
      <c r="Q96" s="55">
        <v>4296600</v>
      </c>
      <c r="R96" s="40">
        <v>2.3389189189189188</v>
      </c>
      <c r="S96" s="55">
        <v>1367566</v>
      </c>
      <c r="T96" s="153">
        <f t="shared" si="19"/>
        <v>5664166</v>
      </c>
      <c r="U96" s="55">
        <v>5128200</v>
      </c>
      <c r="V96" s="40">
        <v>2.3389189189189188</v>
      </c>
      <c r="W96" s="59">
        <v>1698187</v>
      </c>
      <c r="X96" s="153">
        <f t="shared" si="20"/>
        <v>6826387</v>
      </c>
      <c r="Y96" s="122">
        <v>3834600</v>
      </c>
      <c r="Z96" s="40">
        <v>2.3389189189189188</v>
      </c>
      <c r="AA96" s="636">
        <v>6122820</v>
      </c>
      <c r="AB96" s="639">
        <f t="shared" si="21"/>
        <v>9957420</v>
      </c>
      <c r="AC96" s="122">
        <v>4943400</v>
      </c>
      <c r="AD96" s="40">
        <v>2.3389189189189188</v>
      </c>
      <c r="AE96" s="41">
        <v>1653102</v>
      </c>
      <c r="AF96" s="153">
        <f t="shared" si="22"/>
        <v>6596502</v>
      </c>
      <c r="AG96" s="657">
        <f t="shared" si="23"/>
        <v>7251904.8849003538</v>
      </c>
    </row>
    <row r="97" spans="1:33" x14ac:dyDescent="0.25">
      <c r="A97" s="7">
        <v>84</v>
      </c>
      <c r="B97" s="535" t="s">
        <v>225</v>
      </c>
      <c r="C97" s="547" t="s">
        <v>593</v>
      </c>
      <c r="D97" s="546" t="s">
        <v>593</v>
      </c>
      <c r="E97" s="547" t="s">
        <v>593</v>
      </c>
      <c r="F97" s="546" t="s">
        <v>593</v>
      </c>
      <c r="G97" s="547" t="s">
        <v>593</v>
      </c>
      <c r="H97" s="546" t="s">
        <v>593</v>
      </c>
      <c r="I97" s="548" t="s">
        <v>593</v>
      </c>
      <c r="K97" s="7">
        <v>84</v>
      </c>
      <c r="L97" s="8" t="s">
        <v>225</v>
      </c>
      <c r="M97" s="571">
        <v>1474937.11196941</v>
      </c>
      <c r="N97" s="563">
        <v>2.33648648648649</v>
      </c>
      <c r="O97" s="570">
        <v>367885.70800504001</v>
      </c>
      <c r="P97" s="625">
        <f t="shared" si="24"/>
        <v>1842822.8199744499</v>
      </c>
      <c r="Q97" s="55">
        <v>1239504</v>
      </c>
      <c r="R97" s="40">
        <v>2.3364864864864865</v>
      </c>
      <c r="S97" s="55">
        <v>357533</v>
      </c>
      <c r="T97" s="153">
        <f t="shared" si="19"/>
        <v>1597037</v>
      </c>
      <c r="U97" s="55">
        <v>1439424</v>
      </c>
      <c r="V97" s="40">
        <v>2.3364864864864865</v>
      </c>
      <c r="W97" s="59">
        <v>426601</v>
      </c>
      <c r="X97" s="153">
        <f t="shared" si="20"/>
        <v>1866025</v>
      </c>
      <c r="Y97" s="122">
        <v>1092896</v>
      </c>
      <c r="Z97" s="40">
        <v>2.3364864864864865</v>
      </c>
      <c r="AA97" s="636">
        <v>1739087</v>
      </c>
      <c r="AB97" s="639">
        <f t="shared" si="21"/>
        <v>2831983</v>
      </c>
      <c r="AC97" s="122">
        <v>1399440</v>
      </c>
      <c r="AD97" s="40">
        <v>2.3364864864864865</v>
      </c>
      <c r="AE97" s="41">
        <v>418476</v>
      </c>
      <c r="AF97" s="153">
        <f t="shared" si="22"/>
        <v>1817916</v>
      </c>
      <c r="AG97" s="657">
        <f t="shared" si="23"/>
        <v>1991156.76399489</v>
      </c>
    </row>
    <row r="98" spans="1:33" x14ac:dyDescent="0.25">
      <c r="A98" s="7">
        <v>85</v>
      </c>
      <c r="B98" s="535" t="s">
        <v>224</v>
      </c>
      <c r="C98" s="547" t="s">
        <v>593</v>
      </c>
      <c r="D98" s="546" t="s">
        <v>593</v>
      </c>
      <c r="E98" s="547" t="s">
        <v>593</v>
      </c>
      <c r="F98" s="546" t="s">
        <v>593</v>
      </c>
      <c r="G98" s="547" t="s">
        <v>593</v>
      </c>
      <c r="H98" s="546" t="s">
        <v>593</v>
      </c>
      <c r="I98" s="548" t="s">
        <v>593</v>
      </c>
      <c r="K98" s="7">
        <v>85</v>
      </c>
      <c r="L98" s="8" t="s">
        <v>224</v>
      </c>
      <c r="M98" s="571">
        <v>330679.85072623898</v>
      </c>
      <c r="N98" s="563">
        <v>2.3389189189189201</v>
      </c>
      <c r="O98" s="570">
        <v>80701.630236760597</v>
      </c>
      <c r="P98" s="625">
        <f t="shared" si="24"/>
        <v>411381.48096299957</v>
      </c>
      <c r="Q98" s="55">
        <v>170496</v>
      </c>
      <c r="R98" s="40">
        <v>2.3389189189189188</v>
      </c>
      <c r="S98" s="55">
        <v>79118</v>
      </c>
      <c r="T98" s="153">
        <f t="shared" si="19"/>
        <v>249614</v>
      </c>
      <c r="U98" s="55">
        <v>208384</v>
      </c>
      <c r="V98" s="40">
        <v>2.3389189189189188</v>
      </c>
      <c r="W98" s="59">
        <v>96200</v>
      </c>
      <c r="X98" s="153">
        <f t="shared" si="20"/>
        <v>304584</v>
      </c>
      <c r="Y98" s="122">
        <v>181862</v>
      </c>
      <c r="Z98" s="40">
        <v>2.3389189189189188</v>
      </c>
      <c r="AA98" s="636">
        <v>279347</v>
      </c>
      <c r="AB98" s="639">
        <f t="shared" si="21"/>
        <v>461209</v>
      </c>
      <c r="AC98" s="122">
        <v>204595</v>
      </c>
      <c r="AD98" s="40">
        <v>2.3389189189189188</v>
      </c>
      <c r="AE98" s="41">
        <v>96200</v>
      </c>
      <c r="AF98" s="153">
        <f t="shared" si="22"/>
        <v>300795</v>
      </c>
      <c r="AG98" s="657">
        <f t="shared" si="23"/>
        <v>345516.69619259995</v>
      </c>
    </row>
    <row r="99" spans="1:33" x14ac:dyDescent="0.25">
      <c r="A99" s="7">
        <v>86</v>
      </c>
      <c r="B99" s="535" t="s">
        <v>257</v>
      </c>
      <c r="C99" s="547" t="s">
        <v>593</v>
      </c>
      <c r="D99" s="546" t="s">
        <v>593</v>
      </c>
      <c r="E99" s="547" t="s">
        <v>593</v>
      </c>
      <c r="F99" s="546" t="s">
        <v>593</v>
      </c>
      <c r="G99" s="547" t="s">
        <v>593</v>
      </c>
      <c r="H99" s="546" t="s">
        <v>593</v>
      </c>
      <c r="I99" s="548" t="s">
        <v>593</v>
      </c>
      <c r="K99" s="7">
        <v>86</v>
      </c>
      <c r="L99" s="8" t="s">
        <v>257</v>
      </c>
      <c r="M99" s="571">
        <v>3051352.6966484701</v>
      </c>
      <c r="N99" s="563">
        <v>1.7959459459459499</v>
      </c>
      <c r="O99" s="570">
        <v>218589.87910308299</v>
      </c>
      <c r="P99" s="625">
        <f t="shared" si="24"/>
        <v>3269942.5757515533</v>
      </c>
      <c r="Q99" s="55">
        <v>1503398</v>
      </c>
      <c r="R99" s="40">
        <v>1.7959459459459459</v>
      </c>
      <c r="S99" s="55">
        <v>662257</v>
      </c>
      <c r="T99" s="153">
        <f t="shared" si="19"/>
        <v>2165655</v>
      </c>
      <c r="U99" s="55">
        <v>1791283</v>
      </c>
      <c r="V99" s="40">
        <v>1.7959459459459459</v>
      </c>
      <c r="W99" s="59">
        <v>829641</v>
      </c>
      <c r="X99" s="153">
        <f t="shared" si="20"/>
        <v>2620924</v>
      </c>
      <c r="Y99" s="122">
        <v>1311475</v>
      </c>
      <c r="Z99" s="40">
        <v>1.7959459459459459</v>
      </c>
      <c r="AA99" s="636">
        <v>2327115</v>
      </c>
      <c r="AB99" s="639">
        <f t="shared" si="21"/>
        <v>3638590</v>
      </c>
      <c r="AC99" s="122">
        <v>1727309</v>
      </c>
      <c r="AD99" s="40">
        <v>1.7959459459459459</v>
      </c>
      <c r="AE99" s="41">
        <v>764143</v>
      </c>
      <c r="AF99" s="153">
        <f t="shared" si="22"/>
        <v>2491452</v>
      </c>
      <c r="AG99" s="657">
        <f t="shared" si="23"/>
        <v>2837312.7151503107</v>
      </c>
    </row>
    <row r="100" spans="1:33" x14ac:dyDescent="0.25">
      <c r="A100" s="7">
        <v>87</v>
      </c>
      <c r="B100" s="535" t="s">
        <v>109</v>
      </c>
      <c r="C100" s="547" t="s">
        <v>593</v>
      </c>
      <c r="D100" s="546" t="s">
        <v>593</v>
      </c>
      <c r="E100" s="547" t="s">
        <v>593</v>
      </c>
      <c r="F100" s="546" t="s">
        <v>593</v>
      </c>
      <c r="G100" s="547" t="s">
        <v>593</v>
      </c>
      <c r="H100" s="546" t="s">
        <v>593</v>
      </c>
      <c r="I100" s="548" t="s">
        <v>593</v>
      </c>
      <c r="K100" s="7">
        <v>87</v>
      </c>
      <c r="L100" s="8" t="s">
        <v>109</v>
      </c>
      <c r="M100" s="571">
        <v>14226232.0965875</v>
      </c>
      <c r="N100" s="563">
        <v>5.03918918918919</v>
      </c>
      <c r="O100" s="570">
        <v>254396.03331002701</v>
      </c>
      <c r="P100" s="625">
        <f t="shared" si="24"/>
        <v>14480628.129897527</v>
      </c>
      <c r="Q100" s="55">
        <v>2625824</v>
      </c>
      <c r="R100" s="40">
        <v>5.0391891891891891</v>
      </c>
      <c r="S100" s="55">
        <v>1162115</v>
      </c>
      <c r="T100" s="153">
        <f t="shared" si="19"/>
        <v>3787939</v>
      </c>
      <c r="U100" s="55">
        <v>3156576</v>
      </c>
      <c r="V100" s="40">
        <v>5.0391891891891891</v>
      </c>
      <c r="W100" s="59">
        <v>1364223</v>
      </c>
      <c r="X100" s="153">
        <f t="shared" si="20"/>
        <v>4520799</v>
      </c>
      <c r="Y100" s="122">
        <v>2597890</v>
      </c>
      <c r="Z100" s="40">
        <v>5.0391891891891891</v>
      </c>
      <c r="AA100" s="636">
        <v>4056599</v>
      </c>
      <c r="AB100" s="639">
        <f t="shared" si="21"/>
        <v>6654489</v>
      </c>
      <c r="AC100" s="122">
        <v>2988970</v>
      </c>
      <c r="AD100" s="40">
        <v>5.0391891891891891</v>
      </c>
      <c r="AE100" s="41">
        <v>1376854</v>
      </c>
      <c r="AF100" s="153">
        <f t="shared" si="22"/>
        <v>4365824</v>
      </c>
      <c r="AG100" s="657">
        <f t="shared" si="23"/>
        <v>6761935.8259795057</v>
      </c>
    </row>
    <row r="101" spans="1:33" x14ac:dyDescent="0.25">
      <c r="A101" s="7">
        <v>88</v>
      </c>
      <c r="B101" s="535" t="s">
        <v>110</v>
      </c>
      <c r="C101" s="547" t="s">
        <v>593</v>
      </c>
      <c r="D101" s="546" t="s">
        <v>593</v>
      </c>
      <c r="E101" s="547" t="s">
        <v>593</v>
      </c>
      <c r="F101" s="546" t="s">
        <v>593</v>
      </c>
      <c r="G101" s="547" t="s">
        <v>593</v>
      </c>
      <c r="H101" s="546" t="s">
        <v>593</v>
      </c>
      <c r="I101" s="548" t="s">
        <v>593</v>
      </c>
      <c r="K101" s="7">
        <v>88</v>
      </c>
      <c r="L101" s="8" t="s">
        <v>110</v>
      </c>
      <c r="M101" s="571">
        <v>633365.64001533599</v>
      </c>
      <c r="N101" s="563">
        <v>2.33648648648649</v>
      </c>
      <c r="O101" s="570">
        <v>158315.16557123701</v>
      </c>
      <c r="P101" s="625">
        <f t="shared" si="24"/>
        <v>791680.80558657297</v>
      </c>
      <c r="Q101" s="55">
        <v>455525</v>
      </c>
      <c r="R101" s="40">
        <v>2.3364864864864865</v>
      </c>
      <c r="S101" s="55">
        <v>161803</v>
      </c>
      <c r="T101" s="153">
        <f t="shared" si="19"/>
        <v>617328</v>
      </c>
      <c r="U101" s="55">
        <v>513065</v>
      </c>
      <c r="V101" s="40">
        <v>2.3364864864864865</v>
      </c>
      <c r="W101" s="59">
        <v>196978</v>
      </c>
      <c r="X101" s="153">
        <f t="shared" si="20"/>
        <v>710043</v>
      </c>
      <c r="Y101" s="122">
        <v>445935</v>
      </c>
      <c r="Z101" s="40">
        <v>2.3364864864864865</v>
      </c>
      <c r="AA101" s="636">
        <v>655373</v>
      </c>
      <c r="AB101" s="639">
        <f t="shared" si="21"/>
        <v>1101308</v>
      </c>
      <c r="AC101" s="122">
        <v>513065</v>
      </c>
      <c r="AD101" s="40">
        <v>2.3364864864864865</v>
      </c>
      <c r="AE101" s="41">
        <v>186425</v>
      </c>
      <c r="AF101" s="153">
        <f t="shared" si="22"/>
        <v>699490</v>
      </c>
      <c r="AG101" s="657">
        <f t="shared" si="23"/>
        <v>783969.96111731452</v>
      </c>
    </row>
    <row r="102" spans="1:33" x14ac:dyDescent="0.25">
      <c r="A102" s="7">
        <v>89</v>
      </c>
      <c r="B102" s="535" t="s">
        <v>60</v>
      </c>
      <c r="C102" s="547" t="s">
        <v>593</v>
      </c>
      <c r="D102" s="546" t="s">
        <v>593</v>
      </c>
      <c r="E102" s="547" t="s">
        <v>593</v>
      </c>
      <c r="F102" s="546" t="s">
        <v>593</v>
      </c>
      <c r="G102" s="547" t="s">
        <v>593</v>
      </c>
      <c r="H102" s="546" t="s">
        <v>593</v>
      </c>
      <c r="I102" s="548" t="s">
        <v>593</v>
      </c>
      <c r="K102" s="7">
        <v>89</v>
      </c>
      <c r="L102" s="8" t="s">
        <v>60</v>
      </c>
      <c r="M102" s="571">
        <v>558131.59990301705</v>
      </c>
      <c r="N102" s="563">
        <v>1.7959459459459499</v>
      </c>
      <c r="O102" s="570">
        <v>141300.02510397401</v>
      </c>
      <c r="P102" s="625">
        <f t="shared" si="24"/>
        <v>699431.62500699109</v>
      </c>
      <c r="Q102" s="55">
        <v>307784</v>
      </c>
      <c r="R102" s="40">
        <v>1.7959459459459459</v>
      </c>
      <c r="S102" s="55">
        <v>134200</v>
      </c>
      <c r="T102" s="153">
        <f t="shared" si="19"/>
        <v>441984</v>
      </c>
      <c r="U102" s="55">
        <v>363447</v>
      </c>
      <c r="V102" s="40">
        <v>1.7959459459459459</v>
      </c>
      <c r="W102" s="59">
        <v>157795</v>
      </c>
      <c r="X102" s="153">
        <f t="shared" si="20"/>
        <v>521242</v>
      </c>
      <c r="Y102" s="122">
        <v>284864</v>
      </c>
      <c r="Z102" s="40">
        <v>1.7959459459459459</v>
      </c>
      <c r="AA102" s="636">
        <v>474902</v>
      </c>
      <c r="AB102" s="639">
        <f t="shared" si="21"/>
        <v>759766</v>
      </c>
      <c r="AC102" s="122">
        <v>347076</v>
      </c>
      <c r="AD102" s="40">
        <v>1.7959459459459459</v>
      </c>
      <c r="AE102" s="41">
        <v>157795</v>
      </c>
      <c r="AF102" s="153">
        <f t="shared" si="22"/>
        <v>504871</v>
      </c>
      <c r="AG102" s="657">
        <f t="shared" si="23"/>
        <v>585458.92500139819</v>
      </c>
    </row>
    <row r="103" spans="1:33" x14ac:dyDescent="0.25">
      <c r="A103" s="7">
        <v>90</v>
      </c>
      <c r="B103" s="535" t="s">
        <v>256</v>
      </c>
      <c r="C103" s="547" t="s">
        <v>593</v>
      </c>
      <c r="D103" s="546" t="s">
        <v>593</v>
      </c>
      <c r="E103" s="547" t="s">
        <v>593</v>
      </c>
      <c r="F103" s="546" t="s">
        <v>593</v>
      </c>
      <c r="G103" s="547" t="s">
        <v>593</v>
      </c>
      <c r="H103" s="546" t="s">
        <v>593</v>
      </c>
      <c r="I103" s="548" t="s">
        <v>593</v>
      </c>
      <c r="K103" s="7">
        <v>90</v>
      </c>
      <c r="L103" s="8" t="s">
        <v>256</v>
      </c>
      <c r="M103" s="571">
        <v>330679.85072623898</v>
      </c>
      <c r="N103" s="563">
        <v>1.7959459459459499</v>
      </c>
      <c r="O103" s="570">
        <v>80701.630236760597</v>
      </c>
      <c r="P103" s="625">
        <f t="shared" si="24"/>
        <v>411381.48096299957</v>
      </c>
      <c r="Q103" s="55">
        <v>179465</v>
      </c>
      <c r="R103" s="40">
        <v>1.7959459459459459</v>
      </c>
      <c r="S103" s="55">
        <v>80518</v>
      </c>
      <c r="T103" s="153">
        <f t="shared" si="19"/>
        <v>259983</v>
      </c>
      <c r="U103" s="55">
        <v>211921</v>
      </c>
      <c r="V103" s="40">
        <v>1.7959459459459459</v>
      </c>
      <c r="W103" s="59">
        <v>98818</v>
      </c>
      <c r="X103" s="153">
        <f t="shared" si="20"/>
        <v>310739</v>
      </c>
      <c r="Y103" s="122">
        <v>160373</v>
      </c>
      <c r="Z103" s="40">
        <v>1.7959459459459459</v>
      </c>
      <c r="AA103" s="636">
        <v>282418</v>
      </c>
      <c r="AB103" s="639">
        <f t="shared" si="21"/>
        <v>442791</v>
      </c>
      <c r="AC103" s="122">
        <v>204284</v>
      </c>
      <c r="AD103" s="40">
        <v>1.7959459459459459</v>
      </c>
      <c r="AE103" s="41">
        <v>98818</v>
      </c>
      <c r="AF103" s="153">
        <f t="shared" si="22"/>
        <v>303102</v>
      </c>
      <c r="AG103" s="657">
        <f t="shared" si="23"/>
        <v>345599.29619259993</v>
      </c>
    </row>
    <row r="104" spans="1:33" x14ac:dyDescent="0.25">
      <c r="A104" s="7">
        <v>91</v>
      </c>
      <c r="B104" s="535" t="s">
        <v>166</v>
      </c>
      <c r="C104" s="547" t="s">
        <v>593</v>
      </c>
      <c r="D104" s="546" t="s">
        <v>593</v>
      </c>
      <c r="E104" s="547" t="s">
        <v>593</v>
      </c>
      <c r="F104" s="546" t="s">
        <v>593</v>
      </c>
      <c r="G104" s="547" t="s">
        <v>593</v>
      </c>
      <c r="H104" s="546" t="s">
        <v>593</v>
      </c>
      <c r="I104" s="548" t="s">
        <v>593</v>
      </c>
      <c r="K104" s="7">
        <v>91</v>
      </c>
      <c r="L104" s="8" t="s">
        <v>166</v>
      </c>
      <c r="M104" s="439" t="s">
        <v>593</v>
      </c>
      <c r="N104" s="563">
        <v>1.7959459459459499</v>
      </c>
      <c r="O104" s="570">
        <v>288050.14404399099</v>
      </c>
      <c r="P104" s="625">
        <f t="shared" si="24"/>
        <v>288050.14404399099</v>
      </c>
      <c r="Q104" s="55">
        <v>333750</v>
      </c>
      <c r="R104" s="40">
        <v>1.7959459459459459</v>
      </c>
      <c r="S104" s="55">
        <v>57023</v>
      </c>
      <c r="T104" s="153">
        <f t="shared" si="19"/>
        <v>390773</v>
      </c>
      <c r="U104" s="55">
        <v>408750</v>
      </c>
      <c r="V104" s="40">
        <v>1.7959459459459459</v>
      </c>
      <c r="W104" s="59">
        <v>68799</v>
      </c>
      <c r="X104" s="153">
        <f t="shared" si="20"/>
        <v>477549</v>
      </c>
      <c r="Y104" s="123">
        <v>337500</v>
      </c>
      <c r="Z104" s="40">
        <v>1.7959459459459459</v>
      </c>
      <c r="AA104" s="636">
        <v>436981</v>
      </c>
      <c r="AB104" s="639">
        <f t="shared" si="21"/>
        <v>774481</v>
      </c>
      <c r="AC104" s="123">
        <v>401250</v>
      </c>
      <c r="AD104" s="40">
        <v>1.7959459459459459</v>
      </c>
      <c r="AE104" s="41">
        <v>68179</v>
      </c>
      <c r="AF104" s="153">
        <f t="shared" si="22"/>
        <v>469429</v>
      </c>
      <c r="AG104" s="657">
        <f t="shared" si="23"/>
        <v>480056.4288087982</v>
      </c>
    </row>
    <row r="105" spans="1:33" x14ac:dyDescent="0.25">
      <c r="A105" s="7">
        <v>92</v>
      </c>
      <c r="B105" s="535" t="s">
        <v>63</v>
      </c>
      <c r="C105" s="547" t="s">
        <v>593</v>
      </c>
      <c r="D105" s="546" t="s">
        <v>593</v>
      </c>
      <c r="E105" s="547" t="s">
        <v>593</v>
      </c>
      <c r="F105" s="546" t="s">
        <v>593</v>
      </c>
      <c r="G105" s="547" t="s">
        <v>593</v>
      </c>
      <c r="H105" s="546" t="s">
        <v>593</v>
      </c>
      <c r="I105" s="548" t="s">
        <v>593</v>
      </c>
      <c r="K105" s="7">
        <v>92</v>
      </c>
      <c r="L105" s="8" t="s">
        <v>63</v>
      </c>
      <c r="M105" s="439" t="s">
        <v>593</v>
      </c>
      <c r="N105" s="563">
        <v>3.0810810810810798</v>
      </c>
      <c r="O105" s="570">
        <v>354037.39573785401</v>
      </c>
      <c r="P105" s="625">
        <f t="shared" si="24"/>
        <v>354037.39573785401</v>
      </c>
      <c r="Q105" s="439" t="s">
        <v>593</v>
      </c>
      <c r="R105" s="40">
        <v>3.0810810810810811</v>
      </c>
      <c r="S105" s="55">
        <v>204949</v>
      </c>
      <c r="T105" s="154">
        <f>+S105</f>
        <v>204949</v>
      </c>
      <c r="U105" s="439" t="s">
        <v>593</v>
      </c>
      <c r="V105" s="40">
        <v>3.0810810810810811</v>
      </c>
      <c r="W105" s="59">
        <v>256750</v>
      </c>
      <c r="X105" s="154">
        <f>+W105</f>
        <v>256750</v>
      </c>
      <c r="Y105" s="439" t="s">
        <v>593</v>
      </c>
      <c r="Z105" s="40">
        <v>3.0810810810810811</v>
      </c>
      <c r="AA105" s="636">
        <v>225219</v>
      </c>
      <c r="AB105" s="640">
        <f>+AA105</f>
        <v>225219</v>
      </c>
      <c r="AC105" s="439" t="s">
        <v>593</v>
      </c>
      <c r="AD105" s="40">
        <v>3.0810810810810811</v>
      </c>
      <c r="AE105" s="41">
        <v>238732</v>
      </c>
      <c r="AF105" s="154">
        <f>+AE105</f>
        <v>238732</v>
      </c>
      <c r="AG105" s="657">
        <f t="shared" si="23"/>
        <v>255937.47914757082</v>
      </c>
    </row>
    <row r="106" spans="1:33" x14ac:dyDescent="0.25">
      <c r="A106" s="7">
        <v>93</v>
      </c>
      <c r="B106" s="535" t="s">
        <v>64</v>
      </c>
      <c r="C106" s="547" t="s">
        <v>593</v>
      </c>
      <c r="D106" s="546" t="s">
        <v>593</v>
      </c>
      <c r="E106" s="547" t="s">
        <v>593</v>
      </c>
      <c r="F106" s="546" t="s">
        <v>593</v>
      </c>
      <c r="G106" s="547" t="s">
        <v>593</v>
      </c>
      <c r="H106" s="546" t="s">
        <v>593</v>
      </c>
      <c r="I106" s="548" t="s">
        <v>593</v>
      </c>
      <c r="K106" s="7">
        <v>93</v>
      </c>
      <c r="L106" s="8" t="s">
        <v>64</v>
      </c>
      <c r="M106" s="571">
        <v>815327.039356758</v>
      </c>
      <c r="N106" s="563">
        <v>3.9459459459459501</v>
      </c>
      <c r="O106" s="570">
        <v>202904.456554084</v>
      </c>
      <c r="P106" s="625">
        <f t="shared" si="24"/>
        <v>1018231.495910842</v>
      </c>
      <c r="Q106" s="55">
        <v>434808</v>
      </c>
      <c r="R106" s="40">
        <v>3.9459459459459461</v>
      </c>
      <c r="S106" s="55">
        <v>196149</v>
      </c>
      <c r="T106" s="153">
        <f t="shared" si="19"/>
        <v>630957</v>
      </c>
      <c r="U106" s="55">
        <v>521770</v>
      </c>
      <c r="V106" s="40">
        <v>3.9459459459459461</v>
      </c>
      <c r="W106" s="59">
        <v>236271</v>
      </c>
      <c r="X106" s="153">
        <f t="shared" si="20"/>
        <v>758041</v>
      </c>
      <c r="Y106" s="122">
        <v>396158</v>
      </c>
      <c r="Z106" s="40">
        <v>3.9459459459459461</v>
      </c>
      <c r="AA106" s="636">
        <v>706017</v>
      </c>
      <c r="AB106" s="639">
        <f t="shared" si="21"/>
        <v>1102175</v>
      </c>
      <c r="AC106" s="122">
        <v>502445</v>
      </c>
      <c r="AD106" s="40">
        <v>3.9459459459459461</v>
      </c>
      <c r="AE106" s="41">
        <v>231813</v>
      </c>
      <c r="AF106" s="153">
        <f t="shared" si="22"/>
        <v>734258</v>
      </c>
      <c r="AG106" s="657">
        <f t="shared" si="23"/>
        <v>848732.49918216839</v>
      </c>
    </row>
    <row r="107" spans="1:33" x14ac:dyDescent="0.25">
      <c r="A107" s="7">
        <v>94</v>
      </c>
      <c r="B107" s="539" t="s">
        <v>65</v>
      </c>
      <c r="C107" s="547" t="s">
        <v>593</v>
      </c>
      <c r="D107" s="546" t="s">
        <v>593</v>
      </c>
      <c r="E107" s="547" t="s">
        <v>593</v>
      </c>
      <c r="F107" s="546" t="s">
        <v>593</v>
      </c>
      <c r="G107" s="547" t="s">
        <v>593</v>
      </c>
      <c r="H107" s="546" t="s">
        <v>593</v>
      </c>
      <c r="I107" s="548" t="s">
        <v>593</v>
      </c>
      <c r="K107" s="7">
        <v>94</v>
      </c>
      <c r="L107" s="531" t="s">
        <v>65</v>
      </c>
      <c r="M107" s="571">
        <v>220453.233817492</v>
      </c>
      <c r="N107" s="563">
        <v>1.7959459459459499</v>
      </c>
      <c r="O107" s="570">
        <v>54465.945783639203</v>
      </c>
      <c r="P107" s="625">
        <f t="shared" si="24"/>
        <v>274919.17960113118</v>
      </c>
      <c r="Q107" s="55">
        <v>128849</v>
      </c>
      <c r="R107" s="40">
        <v>1.7959459459459459</v>
      </c>
      <c r="S107" s="55">
        <v>56378</v>
      </c>
      <c r="T107" s="153">
        <f t="shared" si="19"/>
        <v>185227</v>
      </c>
      <c r="U107" s="55">
        <v>151906</v>
      </c>
      <c r="V107" s="40">
        <v>1.7959459459459459</v>
      </c>
      <c r="W107" s="59">
        <v>67174</v>
      </c>
      <c r="X107" s="153">
        <f t="shared" si="20"/>
        <v>219080</v>
      </c>
      <c r="Y107" s="122">
        <v>119354</v>
      </c>
      <c r="Z107" s="40">
        <v>1.7959459459459459</v>
      </c>
      <c r="AA107" s="636">
        <v>195607</v>
      </c>
      <c r="AB107" s="639">
        <f t="shared" si="21"/>
        <v>314961</v>
      </c>
      <c r="AC107" s="122">
        <v>145124</v>
      </c>
      <c r="AD107" s="40">
        <v>1.7959459459459459</v>
      </c>
      <c r="AE107" s="41">
        <v>62976</v>
      </c>
      <c r="AF107" s="153">
        <f t="shared" si="22"/>
        <v>208100</v>
      </c>
      <c r="AG107" s="657">
        <f t="shared" si="23"/>
        <v>240457.43592022624</v>
      </c>
    </row>
    <row r="108" spans="1:33" x14ac:dyDescent="0.25">
      <c r="A108" s="7">
        <v>95</v>
      </c>
      <c r="B108" s="539" t="s">
        <v>66</v>
      </c>
      <c r="C108" s="547" t="s">
        <v>593</v>
      </c>
      <c r="D108" s="546" t="s">
        <v>593</v>
      </c>
      <c r="E108" s="547" t="s">
        <v>593</v>
      </c>
      <c r="F108" s="546" t="s">
        <v>593</v>
      </c>
      <c r="G108" s="547" t="s">
        <v>593</v>
      </c>
      <c r="H108" s="546" t="s">
        <v>593</v>
      </c>
      <c r="I108" s="548" t="s">
        <v>593</v>
      </c>
      <c r="K108" s="7">
        <v>95</v>
      </c>
      <c r="L108" s="531" t="s">
        <v>66</v>
      </c>
      <c r="M108" s="571">
        <v>831073.69891515002</v>
      </c>
      <c r="N108" s="563">
        <v>1.7675675675675699</v>
      </c>
      <c r="O108" s="570">
        <v>206937.35102987199</v>
      </c>
      <c r="P108" s="625">
        <f t="shared" si="24"/>
        <v>1038011.049945022</v>
      </c>
      <c r="Q108" s="55">
        <v>460655</v>
      </c>
      <c r="R108" s="40">
        <v>1.7675675675675675</v>
      </c>
      <c r="S108" s="55">
        <v>208238</v>
      </c>
      <c r="T108" s="153">
        <f t="shared" si="19"/>
        <v>668893</v>
      </c>
      <c r="U108" s="55">
        <v>538239</v>
      </c>
      <c r="V108" s="40">
        <v>1.7675675675675675</v>
      </c>
      <c r="W108" s="59">
        <v>266081</v>
      </c>
      <c r="X108" s="153">
        <f t="shared" si="20"/>
        <v>804320</v>
      </c>
      <c r="Y108" s="122">
        <v>436410</v>
      </c>
      <c r="Z108" s="40">
        <v>1.7675675675675675</v>
      </c>
      <c r="AA108" s="636">
        <v>716275</v>
      </c>
      <c r="AB108" s="639">
        <f t="shared" si="21"/>
        <v>1152685</v>
      </c>
      <c r="AC108" s="122">
        <v>513994</v>
      </c>
      <c r="AD108" s="40">
        <v>1.7675675675675675</v>
      </c>
      <c r="AE108" s="41">
        <v>245258</v>
      </c>
      <c r="AF108" s="153">
        <f t="shared" si="22"/>
        <v>759252</v>
      </c>
      <c r="AG108" s="657">
        <f t="shared" si="23"/>
        <v>884632.20998900442</v>
      </c>
    </row>
    <row r="109" spans="1:33" x14ac:dyDescent="0.25">
      <c r="A109" s="7">
        <v>96</v>
      </c>
      <c r="B109" s="539" t="s">
        <v>67</v>
      </c>
      <c r="C109" s="547" t="s">
        <v>593</v>
      </c>
      <c r="D109" s="546" t="s">
        <v>593</v>
      </c>
      <c r="E109" s="547" t="s">
        <v>593</v>
      </c>
      <c r="F109" s="546" t="s">
        <v>593</v>
      </c>
      <c r="G109" s="547" t="s">
        <v>593</v>
      </c>
      <c r="H109" s="546" t="s">
        <v>593</v>
      </c>
      <c r="I109" s="548" t="s">
        <v>593</v>
      </c>
      <c r="K109" s="7">
        <v>96</v>
      </c>
      <c r="L109" s="531" t="s">
        <v>67</v>
      </c>
      <c r="M109" s="571">
        <v>348176.13912445202</v>
      </c>
      <c r="N109" s="563">
        <v>1.7959459459459499</v>
      </c>
      <c r="O109" s="570">
        <v>87306.479107086299</v>
      </c>
      <c r="P109" s="625">
        <f t="shared" si="24"/>
        <v>435482.61823153833</v>
      </c>
      <c r="Q109" s="55">
        <v>183046</v>
      </c>
      <c r="R109" s="40">
        <v>1.7959459459459459</v>
      </c>
      <c r="S109" s="55">
        <v>87990</v>
      </c>
      <c r="T109" s="153">
        <f t="shared" si="19"/>
        <v>271036</v>
      </c>
      <c r="U109" s="55">
        <v>230350</v>
      </c>
      <c r="V109" s="40">
        <v>1.7959459459459459</v>
      </c>
      <c r="W109" s="59">
        <v>102336</v>
      </c>
      <c r="X109" s="153">
        <f t="shared" si="20"/>
        <v>332686</v>
      </c>
      <c r="Y109" s="122">
        <v>189216</v>
      </c>
      <c r="Z109" s="40">
        <v>1.7959459459459459</v>
      </c>
      <c r="AA109" s="636">
        <v>301311</v>
      </c>
      <c r="AB109" s="639">
        <f t="shared" si="21"/>
        <v>490527</v>
      </c>
      <c r="AC109" s="122">
        <v>224180</v>
      </c>
      <c r="AD109" s="40">
        <v>1.7959459459459459</v>
      </c>
      <c r="AE109" s="41">
        <v>101379</v>
      </c>
      <c r="AF109" s="153">
        <f t="shared" si="22"/>
        <v>325559</v>
      </c>
      <c r="AG109" s="657">
        <f t="shared" si="23"/>
        <v>371058.12364630762</v>
      </c>
    </row>
    <row r="110" spans="1:33" x14ac:dyDescent="0.25">
      <c r="A110" s="7">
        <v>97</v>
      </c>
      <c r="B110" s="539" t="s">
        <v>111</v>
      </c>
      <c r="C110" s="547" t="s">
        <v>593</v>
      </c>
      <c r="D110" s="546" t="s">
        <v>593</v>
      </c>
      <c r="E110" s="547" t="s">
        <v>593</v>
      </c>
      <c r="F110" s="546" t="s">
        <v>593</v>
      </c>
      <c r="G110" s="547" t="s">
        <v>593</v>
      </c>
      <c r="H110" s="546" t="s">
        <v>593</v>
      </c>
      <c r="I110" s="548" t="s">
        <v>593</v>
      </c>
      <c r="K110" s="7">
        <v>97</v>
      </c>
      <c r="L110" s="531" t="s">
        <v>111</v>
      </c>
      <c r="M110" s="571">
        <v>841571.47195407795</v>
      </c>
      <c r="N110" s="563">
        <v>5.0378378378378397</v>
      </c>
      <c r="O110" s="570">
        <v>209570.54243380399</v>
      </c>
      <c r="P110" s="625">
        <f t="shared" si="24"/>
        <v>1051142.0143878818</v>
      </c>
      <c r="Q110" s="55">
        <v>452466</v>
      </c>
      <c r="R110" s="40">
        <v>5.0378378378378379</v>
      </c>
      <c r="S110" s="55">
        <v>205087</v>
      </c>
      <c r="T110" s="153">
        <f t="shared" si="19"/>
        <v>657553</v>
      </c>
      <c r="U110" s="55">
        <v>547987</v>
      </c>
      <c r="V110" s="40">
        <v>5.0378378378378379</v>
      </c>
      <c r="W110" s="59">
        <v>246104</v>
      </c>
      <c r="X110" s="153">
        <f t="shared" si="20"/>
        <v>794091</v>
      </c>
      <c r="Y110" s="122">
        <v>452466</v>
      </c>
      <c r="Z110" s="40">
        <v>5.0378378378378379</v>
      </c>
      <c r="AA110" s="636">
        <v>730614</v>
      </c>
      <c r="AB110" s="639">
        <f t="shared" si="21"/>
        <v>1183080</v>
      </c>
      <c r="AC110" s="122">
        <v>542959</v>
      </c>
      <c r="AD110" s="40">
        <v>5.0378378378378379</v>
      </c>
      <c r="AE110" s="41">
        <v>241546</v>
      </c>
      <c r="AF110" s="153">
        <f t="shared" si="22"/>
        <v>784505</v>
      </c>
      <c r="AG110" s="657">
        <f t="shared" si="23"/>
        <v>894074.20287757623</v>
      </c>
    </row>
    <row r="111" spans="1:33" x14ac:dyDescent="0.25">
      <c r="A111" s="7">
        <v>98</v>
      </c>
      <c r="B111" s="539" t="s">
        <v>519</v>
      </c>
      <c r="C111" s="547" t="s">
        <v>593</v>
      </c>
      <c r="D111" s="546" t="s">
        <v>593</v>
      </c>
      <c r="E111" s="547" t="s">
        <v>593</v>
      </c>
      <c r="F111" s="546" t="s">
        <v>593</v>
      </c>
      <c r="G111" s="547" t="s">
        <v>593</v>
      </c>
      <c r="H111" s="546" t="s">
        <v>593</v>
      </c>
      <c r="I111" s="548" t="s">
        <v>593</v>
      </c>
      <c r="K111" s="7">
        <v>98</v>
      </c>
      <c r="L111" s="531" t="s">
        <v>519</v>
      </c>
      <c r="M111" s="571">
        <v>152217.70906445899</v>
      </c>
      <c r="N111" s="563">
        <v>0.25837837837837802</v>
      </c>
      <c r="O111" s="570">
        <v>45577.831277346697</v>
      </c>
      <c r="P111" s="625">
        <f t="shared" si="24"/>
        <v>197795.5403418057</v>
      </c>
      <c r="Q111" s="55">
        <v>83198</v>
      </c>
      <c r="R111" s="40">
        <v>0.2583783783783784</v>
      </c>
      <c r="S111" s="55">
        <v>41967</v>
      </c>
      <c r="T111" s="153">
        <f t="shared" si="19"/>
        <v>125165</v>
      </c>
      <c r="U111" s="55">
        <v>101984</v>
      </c>
      <c r="V111" s="40">
        <v>0.2583783783783784</v>
      </c>
      <c r="W111" s="59">
        <v>51244</v>
      </c>
      <c r="X111" s="153">
        <f t="shared" si="20"/>
        <v>153228</v>
      </c>
      <c r="Y111" s="122">
        <v>85882</v>
      </c>
      <c r="Z111" s="40">
        <v>0.2583783783783784</v>
      </c>
      <c r="AA111" s="636">
        <v>133636</v>
      </c>
      <c r="AB111" s="639">
        <f t="shared" si="21"/>
        <v>219518</v>
      </c>
      <c r="AC111" s="122">
        <v>94828</v>
      </c>
      <c r="AD111" s="40">
        <v>0.2583783783783784</v>
      </c>
      <c r="AE111" s="41">
        <v>46827</v>
      </c>
      <c r="AF111" s="153">
        <f t="shared" si="22"/>
        <v>141655</v>
      </c>
      <c r="AG111" s="657">
        <f t="shared" si="23"/>
        <v>167472.30806836113</v>
      </c>
    </row>
    <row r="112" spans="1:33" x14ac:dyDescent="0.25">
      <c r="A112" s="7">
        <v>99</v>
      </c>
      <c r="B112" s="539" t="s">
        <v>114</v>
      </c>
      <c r="C112" s="547" t="s">
        <v>593</v>
      </c>
      <c r="D112" s="546" t="s">
        <v>593</v>
      </c>
      <c r="E112" s="547" t="s">
        <v>593</v>
      </c>
      <c r="F112" s="546" t="s">
        <v>593</v>
      </c>
      <c r="G112" s="547" t="s">
        <v>593</v>
      </c>
      <c r="H112" s="546" t="s">
        <v>593</v>
      </c>
      <c r="I112" s="548" t="s">
        <v>593</v>
      </c>
      <c r="K112" s="7">
        <v>99</v>
      </c>
      <c r="L112" s="531" t="s">
        <v>114</v>
      </c>
      <c r="M112" s="571">
        <v>94479.9573503539</v>
      </c>
      <c r="N112" s="563">
        <v>0.85</v>
      </c>
      <c r="O112" s="570">
        <v>22036.5752375501</v>
      </c>
      <c r="P112" s="625">
        <f t="shared" si="24"/>
        <v>116516.532587904</v>
      </c>
      <c r="Q112" s="55">
        <v>52550</v>
      </c>
      <c r="R112" s="40">
        <v>0.85</v>
      </c>
      <c r="S112" s="55">
        <v>23702</v>
      </c>
      <c r="T112" s="153">
        <f t="shared" si="19"/>
        <v>76252</v>
      </c>
      <c r="U112" s="55">
        <v>63974</v>
      </c>
      <c r="V112" s="40">
        <v>0.85</v>
      </c>
      <c r="W112" s="59">
        <v>28911</v>
      </c>
      <c r="X112" s="153">
        <f t="shared" si="20"/>
        <v>92885</v>
      </c>
      <c r="Y112" s="122">
        <v>49123</v>
      </c>
      <c r="Z112" s="40">
        <v>0.85</v>
      </c>
      <c r="AA112" s="636">
        <v>83166</v>
      </c>
      <c r="AB112" s="639">
        <f t="shared" si="21"/>
        <v>132289</v>
      </c>
      <c r="AC112" s="122">
        <v>61118</v>
      </c>
      <c r="AD112" s="40">
        <v>0.85</v>
      </c>
      <c r="AE112" s="41">
        <v>28390</v>
      </c>
      <c r="AF112" s="153">
        <f t="shared" si="22"/>
        <v>89508</v>
      </c>
      <c r="AG112" s="657">
        <f t="shared" si="23"/>
        <v>101490.1065175808</v>
      </c>
    </row>
    <row r="113" spans="1:33" x14ac:dyDescent="0.25">
      <c r="A113" s="7">
        <v>100</v>
      </c>
      <c r="B113" s="535" t="s">
        <v>105</v>
      </c>
      <c r="C113" s="547" t="s">
        <v>593</v>
      </c>
      <c r="D113" s="546" t="s">
        <v>593</v>
      </c>
      <c r="E113" s="547" t="s">
        <v>593</v>
      </c>
      <c r="F113" s="546" t="s">
        <v>593</v>
      </c>
      <c r="G113" s="547" t="s">
        <v>593</v>
      </c>
      <c r="H113" s="546" t="s">
        <v>593</v>
      </c>
      <c r="I113" s="548" t="s">
        <v>593</v>
      </c>
      <c r="K113" s="7">
        <v>100</v>
      </c>
      <c r="L113" s="8" t="s">
        <v>105</v>
      </c>
      <c r="M113" s="439" t="s">
        <v>593</v>
      </c>
      <c r="N113" s="563">
        <v>0.25837837837837802</v>
      </c>
      <c r="O113" s="570">
        <v>85766.805728043502</v>
      </c>
      <c r="P113" s="625">
        <f t="shared" si="24"/>
        <v>85766.805728043502</v>
      </c>
      <c r="Q113" s="55">
        <v>38874</v>
      </c>
      <c r="R113" s="40">
        <v>0.2583783783783784</v>
      </c>
      <c r="S113" s="55">
        <v>16641</v>
      </c>
      <c r="T113" s="153">
        <f t="shared" si="19"/>
        <v>55515</v>
      </c>
      <c r="U113" s="55">
        <v>45830</v>
      </c>
      <c r="V113" s="40">
        <v>0.2583783783783784</v>
      </c>
      <c r="W113" s="59">
        <v>20423</v>
      </c>
      <c r="X113" s="153">
        <f t="shared" si="20"/>
        <v>66253</v>
      </c>
      <c r="Y113" s="123">
        <v>36419</v>
      </c>
      <c r="Z113" s="40">
        <v>0.2583783783783784</v>
      </c>
      <c r="AA113" s="636">
        <v>59830</v>
      </c>
      <c r="AB113" s="639">
        <f t="shared" si="21"/>
        <v>96249</v>
      </c>
      <c r="AC113" s="123">
        <v>43784</v>
      </c>
      <c r="AD113" s="40">
        <v>0.2583783783783784</v>
      </c>
      <c r="AE113" s="41">
        <v>19477</v>
      </c>
      <c r="AF113" s="153">
        <f t="shared" si="22"/>
        <v>63261</v>
      </c>
      <c r="AG113" s="657">
        <f t="shared" si="23"/>
        <v>73408.9611456087</v>
      </c>
    </row>
    <row r="114" spans="1:33" x14ac:dyDescent="0.25">
      <c r="A114" s="7">
        <v>101</v>
      </c>
      <c r="B114" s="535" t="s">
        <v>106</v>
      </c>
      <c r="C114" s="547" t="s">
        <v>593</v>
      </c>
      <c r="D114" s="546" t="s">
        <v>593</v>
      </c>
      <c r="E114" s="547" t="s">
        <v>593</v>
      </c>
      <c r="F114" s="546" t="s">
        <v>593</v>
      </c>
      <c r="G114" s="547" t="s">
        <v>593</v>
      </c>
      <c r="H114" s="546" t="s">
        <v>593</v>
      </c>
      <c r="I114" s="548" t="s">
        <v>593</v>
      </c>
      <c r="K114" s="7">
        <v>101</v>
      </c>
      <c r="L114" s="8" t="s">
        <v>106</v>
      </c>
      <c r="M114" s="571">
        <v>582626.40366051602</v>
      </c>
      <c r="N114" s="563">
        <v>0.69324324324324305</v>
      </c>
      <c r="O114" s="570">
        <v>145227.94184937299</v>
      </c>
      <c r="P114" s="625">
        <f t="shared" si="24"/>
        <v>727854.34550988907</v>
      </c>
      <c r="Q114" s="55">
        <v>1247540</v>
      </c>
      <c r="R114" s="40">
        <v>0.69324324324324327</v>
      </c>
      <c r="S114" s="55">
        <v>144606</v>
      </c>
      <c r="T114" s="153">
        <f t="shared" si="19"/>
        <v>1392146</v>
      </c>
      <c r="U114" s="55">
        <v>1536444</v>
      </c>
      <c r="V114" s="40">
        <v>0.69324324324324327</v>
      </c>
      <c r="W114" s="59">
        <v>168442</v>
      </c>
      <c r="X114" s="153">
        <f t="shared" si="20"/>
        <v>1704886</v>
      </c>
      <c r="Y114" s="122">
        <v>1234408</v>
      </c>
      <c r="Z114" s="40">
        <v>0.69324324324324327</v>
      </c>
      <c r="AA114" s="636">
        <v>1472108</v>
      </c>
      <c r="AB114" s="639">
        <f t="shared" si="21"/>
        <v>2706516</v>
      </c>
      <c r="AC114" s="122">
        <v>1431388</v>
      </c>
      <c r="AD114" s="40">
        <v>0.69324324324324327</v>
      </c>
      <c r="AE114" s="41">
        <v>173210</v>
      </c>
      <c r="AF114" s="153">
        <f t="shared" si="22"/>
        <v>1604598</v>
      </c>
      <c r="AG114" s="657">
        <f t="shared" si="23"/>
        <v>1627200.0691019776</v>
      </c>
    </row>
    <row r="115" spans="1:33" x14ac:dyDescent="0.25">
      <c r="A115" s="7">
        <v>102</v>
      </c>
      <c r="B115" s="536" t="s">
        <v>483</v>
      </c>
      <c r="C115" s="547" t="s">
        <v>593</v>
      </c>
      <c r="D115" s="546" t="s">
        <v>593</v>
      </c>
      <c r="E115" s="547" t="s">
        <v>593</v>
      </c>
      <c r="F115" s="546" t="s">
        <v>593</v>
      </c>
      <c r="G115" s="547" t="s">
        <v>593</v>
      </c>
      <c r="H115" s="546" t="s">
        <v>593</v>
      </c>
      <c r="I115" s="548" t="s">
        <v>593</v>
      </c>
      <c r="K115" s="7">
        <v>102</v>
      </c>
      <c r="L115" s="12" t="s">
        <v>483</v>
      </c>
      <c r="M115" s="571">
        <v>1055026.1904122899</v>
      </c>
      <c r="N115" s="563">
        <v>5.0405405405405403</v>
      </c>
      <c r="O115" s="570">
        <v>88531.219294961295</v>
      </c>
      <c r="P115" s="625">
        <f t="shared" si="24"/>
        <v>1143557.4097072512</v>
      </c>
      <c r="Q115" s="55">
        <v>517696</v>
      </c>
      <c r="R115" s="40">
        <v>5.0405405405405403</v>
      </c>
      <c r="S115" s="55">
        <v>233280</v>
      </c>
      <c r="T115" s="153">
        <f t="shared" si="19"/>
        <v>750976</v>
      </c>
      <c r="U115" s="55">
        <v>605814</v>
      </c>
      <c r="V115" s="40">
        <v>5.0405405405405403</v>
      </c>
      <c r="W115" s="59">
        <v>287877</v>
      </c>
      <c r="X115" s="153">
        <f t="shared" si="20"/>
        <v>893691</v>
      </c>
      <c r="Y115" s="122">
        <v>468129</v>
      </c>
      <c r="Z115" s="40">
        <v>5.0405405405405403</v>
      </c>
      <c r="AA115" s="636">
        <v>798910</v>
      </c>
      <c r="AB115" s="639">
        <f t="shared" si="21"/>
        <v>1267039</v>
      </c>
      <c r="AC115" s="122">
        <v>572770</v>
      </c>
      <c r="AD115" s="40">
        <v>5.0405405405405403</v>
      </c>
      <c r="AE115" s="41">
        <v>260579</v>
      </c>
      <c r="AF115" s="153">
        <f t="shared" si="22"/>
        <v>833349</v>
      </c>
      <c r="AG115" s="657">
        <f t="shared" si="23"/>
        <v>977722.48194145015</v>
      </c>
    </row>
    <row r="116" spans="1:33" x14ac:dyDescent="0.25">
      <c r="A116" s="7">
        <v>103</v>
      </c>
      <c r="B116" s="539" t="s">
        <v>221</v>
      </c>
      <c r="C116" s="547" t="s">
        <v>593</v>
      </c>
      <c r="D116" s="546" t="s">
        <v>593</v>
      </c>
      <c r="E116" s="547" t="s">
        <v>593</v>
      </c>
      <c r="F116" s="546" t="s">
        <v>593</v>
      </c>
      <c r="G116" s="547" t="s">
        <v>593</v>
      </c>
      <c r="H116" s="546" t="s">
        <v>593</v>
      </c>
      <c r="I116" s="548" t="s">
        <v>593</v>
      </c>
      <c r="K116" s="7">
        <v>103</v>
      </c>
      <c r="L116" s="531" t="s">
        <v>221</v>
      </c>
      <c r="M116" s="439" t="s">
        <v>593</v>
      </c>
      <c r="N116" s="563">
        <v>2.33648648648649</v>
      </c>
      <c r="O116" s="570">
        <v>208931.92790726901</v>
      </c>
      <c r="P116" s="625">
        <f t="shared" si="24"/>
        <v>208931.92790726901</v>
      </c>
      <c r="Q116" s="55">
        <v>350244</v>
      </c>
      <c r="R116" s="40">
        <v>2.3364864864864865</v>
      </c>
      <c r="S116" s="55">
        <v>43557</v>
      </c>
      <c r="T116" s="153">
        <f t="shared" si="19"/>
        <v>393801</v>
      </c>
      <c r="U116" s="55">
        <v>398682</v>
      </c>
      <c r="V116" s="40">
        <v>2.3364864864864865</v>
      </c>
      <c r="W116" s="59">
        <v>50892</v>
      </c>
      <c r="X116" s="153">
        <f t="shared" si="20"/>
        <v>449574</v>
      </c>
      <c r="Y116" s="123">
        <v>327888</v>
      </c>
      <c r="Z116" s="40">
        <v>2.3364864864864865</v>
      </c>
      <c r="AA116" s="636">
        <v>418449</v>
      </c>
      <c r="AB116" s="639">
        <f t="shared" si="21"/>
        <v>746337</v>
      </c>
      <c r="AC116" s="123">
        <v>406134</v>
      </c>
      <c r="AD116" s="40">
        <v>2.3364864864864865</v>
      </c>
      <c r="AE116" s="41">
        <v>50434</v>
      </c>
      <c r="AF116" s="153">
        <f t="shared" si="22"/>
        <v>456568</v>
      </c>
      <c r="AG116" s="657">
        <f t="shared" si="23"/>
        <v>451042.3855814538</v>
      </c>
    </row>
    <row r="117" spans="1:33" x14ac:dyDescent="0.25">
      <c r="A117" s="16">
        <v>104</v>
      </c>
      <c r="B117" s="540" t="s">
        <v>222</v>
      </c>
      <c r="C117" s="547" t="s">
        <v>593</v>
      </c>
      <c r="D117" s="546" t="s">
        <v>593</v>
      </c>
      <c r="E117" s="547" t="s">
        <v>593</v>
      </c>
      <c r="F117" s="546" t="s">
        <v>593</v>
      </c>
      <c r="G117" s="547" t="s">
        <v>593</v>
      </c>
      <c r="H117" s="546" t="s">
        <v>593</v>
      </c>
      <c r="I117" s="548" t="s">
        <v>593</v>
      </c>
      <c r="K117" s="16">
        <v>104</v>
      </c>
      <c r="L117" s="532" t="s">
        <v>222</v>
      </c>
      <c r="M117" s="571">
        <v>279940.61437141901</v>
      </c>
      <c r="N117" s="563">
        <v>6.7948717948717903</v>
      </c>
      <c r="O117" s="570">
        <v>39025.471272215596</v>
      </c>
      <c r="P117" s="625">
        <f t="shared" si="24"/>
        <v>318966.08564363461</v>
      </c>
      <c r="Q117" s="55">
        <v>132906</v>
      </c>
      <c r="R117" s="40">
        <v>6.7948717948717947</v>
      </c>
      <c r="S117" s="55">
        <v>64858</v>
      </c>
      <c r="T117" s="153">
        <f t="shared" si="19"/>
        <v>197764</v>
      </c>
      <c r="U117" s="55">
        <v>167958</v>
      </c>
      <c r="V117" s="40">
        <v>6.7948717948717947</v>
      </c>
      <c r="W117" s="59">
        <v>76262</v>
      </c>
      <c r="X117" s="153">
        <f t="shared" si="20"/>
        <v>244220</v>
      </c>
      <c r="Y117" s="122">
        <v>134366</v>
      </c>
      <c r="Z117" s="40">
        <v>6.7948717948717947</v>
      </c>
      <c r="AA117" s="636">
        <v>217323</v>
      </c>
      <c r="AB117" s="639">
        <f t="shared" si="21"/>
        <v>351689</v>
      </c>
      <c r="AC117" s="122">
        <v>151892</v>
      </c>
      <c r="AD117" s="40">
        <v>6.7948717948717947</v>
      </c>
      <c r="AE117" s="41">
        <v>77688</v>
      </c>
      <c r="AF117" s="153">
        <f t="shared" si="22"/>
        <v>229580</v>
      </c>
      <c r="AG117" s="657">
        <f t="shared" si="23"/>
        <v>268443.81712872692</v>
      </c>
    </row>
    <row r="118" spans="1:33" s="37" customFormat="1" ht="15" customHeight="1" x14ac:dyDescent="0.25">
      <c r="A118" s="663" t="s">
        <v>70</v>
      </c>
      <c r="B118" s="664"/>
      <c r="C118" s="549"/>
      <c r="D118" s="550"/>
      <c r="E118" s="549"/>
      <c r="F118" s="550"/>
      <c r="G118" s="549"/>
      <c r="H118" s="550"/>
      <c r="I118" s="551"/>
      <c r="K118" s="781" t="s">
        <v>70</v>
      </c>
      <c r="L118" s="781"/>
      <c r="M118" s="782"/>
      <c r="N118" s="781"/>
      <c r="O118" s="782"/>
      <c r="P118" s="781"/>
      <c r="Q118" s="125"/>
      <c r="R118" s="125"/>
      <c r="S118" s="125"/>
      <c r="T118" s="125"/>
      <c r="U118" s="656"/>
      <c r="V118" s="656"/>
      <c r="W118" s="656"/>
      <c r="X118" s="656"/>
      <c r="Y118" s="656"/>
      <c r="Z118" s="656"/>
      <c r="AA118" s="656"/>
      <c r="AB118" s="656"/>
      <c r="AC118" s="656"/>
      <c r="AD118" s="656"/>
      <c r="AE118" s="656"/>
      <c r="AF118" s="656"/>
      <c r="AG118" s="656"/>
    </row>
    <row r="119" spans="1:33" x14ac:dyDescent="0.25">
      <c r="A119" s="7">
        <v>105</v>
      </c>
      <c r="B119" s="535" t="s">
        <v>72</v>
      </c>
      <c r="C119" s="547" t="s">
        <v>593</v>
      </c>
      <c r="D119" s="546" t="s">
        <v>593</v>
      </c>
      <c r="E119" s="547" t="s">
        <v>593</v>
      </c>
      <c r="F119" s="546" t="s">
        <v>593</v>
      </c>
      <c r="G119" s="547" t="s">
        <v>593</v>
      </c>
      <c r="H119" s="546" t="s">
        <v>593</v>
      </c>
      <c r="I119" s="548" t="s">
        <v>593</v>
      </c>
      <c r="K119" s="7">
        <v>105</v>
      </c>
      <c r="L119" s="8" t="s">
        <v>72</v>
      </c>
      <c r="M119" s="571">
        <v>1303473.48566692</v>
      </c>
      <c r="N119" s="563">
        <v>0.93648648648648602</v>
      </c>
      <c r="O119" s="570">
        <v>178829.56371814199</v>
      </c>
      <c r="P119" s="625">
        <f t="shared" ref="P119:P128" si="25">IF(AND(M119="",O119=""),"",SUM(M119,O119))</f>
        <v>1482303.049385062</v>
      </c>
      <c r="Q119" s="55">
        <v>626168</v>
      </c>
      <c r="R119" s="40">
        <v>0.93648648648648647</v>
      </c>
      <c r="S119" s="55">
        <v>299590</v>
      </c>
      <c r="T119" s="153">
        <f t="shared" si="19"/>
        <v>925758</v>
      </c>
      <c r="U119" s="55">
        <v>802058</v>
      </c>
      <c r="V119" s="40">
        <v>0.93648648648648647</v>
      </c>
      <c r="W119" s="59">
        <v>366166</v>
      </c>
      <c r="X119" s="153">
        <f t="shared" si="20"/>
        <v>1168224</v>
      </c>
      <c r="Y119" s="122">
        <v>576919</v>
      </c>
      <c r="Z119" s="40">
        <v>0.93648648648648647</v>
      </c>
      <c r="AA119" s="636">
        <v>1036438</v>
      </c>
      <c r="AB119" s="639">
        <f t="shared" si="21"/>
        <v>1613357</v>
      </c>
      <c r="AC119" s="122">
        <v>759845</v>
      </c>
      <c r="AD119" s="40">
        <v>0.93648648648648647</v>
      </c>
      <c r="AE119" s="41">
        <v>356179</v>
      </c>
      <c r="AF119" s="153">
        <f t="shared" si="22"/>
        <v>1116024</v>
      </c>
      <c r="AG119" s="657">
        <f t="shared" si="23"/>
        <v>1261133.2098770123</v>
      </c>
    </row>
    <row r="120" spans="1:33" x14ac:dyDescent="0.25">
      <c r="A120" s="7">
        <v>106</v>
      </c>
      <c r="B120" s="539" t="s">
        <v>77</v>
      </c>
      <c r="C120" s="547" t="s">
        <v>593</v>
      </c>
      <c r="D120" s="546" t="s">
        <v>593</v>
      </c>
      <c r="E120" s="547" t="s">
        <v>593</v>
      </c>
      <c r="F120" s="546" t="s">
        <v>593</v>
      </c>
      <c r="G120" s="547" t="s">
        <v>593</v>
      </c>
      <c r="H120" s="546" t="s">
        <v>593</v>
      </c>
      <c r="I120" s="548" t="s">
        <v>593</v>
      </c>
      <c r="K120" s="7">
        <v>106</v>
      </c>
      <c r="L120" s="531" t="s">
        <v>77</v>
      </c>
      <c r="M120" s="571">
        <v>94479.9573503539</v>
      </c>
      <c r="N120" s="563">
        <v>0.50405405405405401</v>
      </c>
      <c r="O120" s="570">
        <v>22036.5752375501</v>
      </c>
      <c r="P120" s="625">
        <f t="shared" si="25"/>
        <v>116516.532587904</v>
      </c>
      <c r="Q120" s="55">
        <v>48157</v>
      </c>
      <c r="R120" s="40">
        <v>0.50405405405405401</v>
      </c>
      <c r="S120" s="55">
        <v>23181</v>
      </c>
      <c r="T120" s="153">
        <f t="shared" si="19"/>
        <v>71338</v>
      </c>
      <c r="U120" s="55">
        <v>60858</v>
      </c>
      <c r="V120" s="40">
        <v>0.50405405405405401</v>
      </c>
      <c r="W120" s="59">
        <v>29172</v>
      </c>
      <c r="X120" s="153">
        <f t="shared" si="20"/>
        <v>90030</v>
      </c>
      <c r="Y120" s="122">
        <v>44453</v>
      </c>
      <c r="Z120" s="40">
        <v>0.50405405405405401</v>
      </c>
      <c r="AA120" s="636">
        <v>78966</v>
      </c>
      <c r="AB120" s="639">
        <f t="shared" si="21"/>
        <v>123419</v>
      </c>
      <c r="AC120" s="122">
        <v>56095</v>
      </c>
      <c r="AD120" s="40">
        <v>0.50405405405405401</v>
      </c>
      <c r="AE120" s="41">
        <v>28651</v>
      </c>
      <c r="AF120" s="153">
        <f t="shared" si="22"/>
        <v>84746</v>
      </c>
      <c r="AG120" s="657">
        <f t="shared" si="23"/>
        <v>97209.906517580806</v>
      </c>
    </row>
    <row r="121" spans="1:33" x14ac:dyDescent="0.25">
      <c r="A121" s="7">
        <v>107</v>
      </c>
      <c r="B121" s="539" t="s">
        <v>116</v>
      </c>
      <c r="C121" s="547" t="s">
        <v>593</v>
      </c>
      <c r="D121" s="546" t="s">
        <v>593</v>
      </c>
      <c r="E121" s="547" t="s">
        <v>593</v>
      </c>
      <c r="F121" s="546" t="s">
        <v>593</v>
      </c>
      <c r="G121" s="547" t="s">
        <v>593</v>
      </c>
      <c r="H121" s="546" t="s">
        <v>593</v>
      </c>
      <c r="I121" s="548" t="s">
        <v>593</v>
      </c>
      <c r="K121" s="7">
        <v>107</v>
      </c>
      <c r="L121" s="531" t="s">
        <v>116</v>
      </c>
      <c r="M121" s="571">
        <v>855568.50267264899</v>
      </c>
      <c r="N121" s="563">
        <v>0.60432432432432404</v>
      </c>
      <c r="O121" s="570">
        <v>41658.6626761468</v>
      </c>
      <c r="P121" s="625">
        <f t="shared" si="25"/>
        <v>897227.16534879582</v>
      </c>
      <c r="Q121" s="55">
        <v>418996</v>
      </c>
      <c r="R121" s="40">
        <v>0.60432432432432437</v>
      </c>
      <c r="S121" s="55">
        <v>184098</v>
      </c>
      <c r="T121" s="153">
        <f t="shared" si="19"/>
        <v>603094</v>
      </c>
      <c r="U121" s="55">
        <v>481399</v>
      </c>
      <c r="V121" s="40">
        <v>0.60432432432432437</v>
      </c>
      <c r="W121" s="59">
        <v>223268</v>
      </c>
      <c r="X121" s="153">
        <f t="shared" si="20"/>
        <v>704667</v>
      </c>
      <c r="Y121" s="122">
        <v>374422</v>
      </c>
      <c r="Z121" s="40">
        <v>0.60432432432432437</v>
      </c>
      <c r="AA121" s="636">
        <v>641589</v>
      </c>
      <c r="AB121" s="639">
        <f t="shared" si="21"/>
        <v>1016011</v>
      </c>
      <c r="AC121" s="122">
        <v>463570</v>
      </c>
      <c r="AD121" s="40">
        <v>0.60432432432432437</v>
      </c>
      <c r="AE121" s="41">
        <v>213475</v>
      </c>
      <c r="AF121" s="153">
        <f t="shared" si="22"/>
        <v>677045</v>
      </c>
      <c r="AG121" s="657">
        <f t="shared" si="23"/>
        <v>779608.83306975919</v>
      </c>
    </row>
    <row r="122" spans="1:33" x14ac:dyDescent="0.25">
      <c r="A122" s="7">
        <v>108</v>
      </c>
      <c r="B122" s="539" t="s">
        <v>167</v>
      </c>
      <c r="C122" s="547" t="s">
        <v>593</v>
      </c>
      <c r="D122" s="546" t="s">
        <v>593</v>
      </c>
      <c r="E122" s="547" t="s">
        <v>593</v>
      </c>
      <c r="F122" s="546" t="s">
        <v>593</v>
      </c>
      <c r="G122" s="547" t="s">
        <v>593</v>
      </c>
      <c r="H122" s="546" t="s">
        <v>593</v>
      </c>
      <c r="I122" s="548" t="s">
        <v>593</v>
      </c>
      <c r="K122" s="7">
        <v>108</v>
      </c>
      <c r="L122" s="531" t="s">
        <v>167</v>
      </c>
      <c r="M122" s="571">
        <v>1530925.2348437</v>
      </c>
      <c r="N122" s="563">
        <v>1.2327027027027</v>
      </c>
      <c r="O122" s="570">
        <v>28169.024321124001</v>
      </c>
      <c r="P122" s="625">
        <f t="shared" si="25"/>
        <v>1559094.2591648239</v>
      </c>
      <c r="Q122" s="55">
        <v>1248618</v>
      </c>
      <c r="R122" s="40">
        <v>1.2327027027027027</v>
      </c>
      <c r="S122" s="55">
        <v>315460</v>
      </c>
      <c r="T122" s="153">
        <f t="shared" si="19"/>
        <v>1564078</v>
      </c>
      <c r="U122" s="55">
        <v>1584268</v>
      </c>
      <c r="V122" s="40">
        <v>1.2327027027027027</v>
      </c>
      <c r="W122" s="59">
        <v>367459</v>
      </c>
      <c r="X122" s="153">
        <f t="shared" si="20"/>
        <v>1951727</v>
      </c>
      <c r="Y122" s="122">
        <v>1127784</v>
      </c>
      <c r="Z122" s="40">
        <v>1.2327027027027027</v>
      </c>
      <c r="AA122" s="636">
        <v>1689259</v>
      </c>
      <c r="AB122" s="639">
        <f t="shared" si="21"/>
        <v>2817043</v>
      </c>
      <c r="AC122" s="122">
        <v>1409730</v>
      </c>
      <c r="AD122" s="40">
        <v>1.2327027027027027</v>
      </c>
      <c r="AE122" s="41">
        <v>377858</v>
      </c>
      <c r="AF122" s="153">
        <f t="shared" si="22"/>
        <v>1787588</v>
      </c>
      <c r="AG122" s="657">
        <f t="shared" si="23"/>
        <v>1935906.0518329646</v>
      </c>
    </row>
    <row r="123" spans="1:33" x14ac:dyDescent="0.25">
      <c r="A123" s="7">
        <v>109</v>
      </c>
      <c r="B123" s="539" t="s">
        <v>79</v>
      </c>
      <c r="C123" s="547" t="s">
        <v>593</v>
      </c>
      <c r="D123" s="546" t="s">
        <v>593</v>
      </c>
      <c r="E123" s="547" t="s">
        <v>593</v>
      </c>
      <c r="F123" s="546" t="s">
        <v>593</v>
      </c>
      <c r="G123" s="547" t="s">
        <v>593</v>
      </c>
      <c r="H123" s="546" t="s">
        <v>593</v>
      </c>
      <c r="I123" s="548" t="s">
        <v>593</v>
      </c>
      <c r="K123" s="7">
        <v>109</v>
      </c>
      <c r="L123" s="531" t="s">
        <v>79</v>
      </c>
      <c r="M123" s="571">
        <v>549383.45570390997</v>
      </c>
      <c r="N123" s="563">
        <v>5.0270270270270299</v>
      </c>
      <c r="O123" s="570">
        <v>136750.99012043799</v>
      </c>
      <c r="P123" s="625">
        <f t="shared" si="25"/>
        <v>686134.4458243479</v>
      </c>
      <c r="Q123" s="55">
        <v>283210</v>
      </c>
      <c r="R123" s="40">
        <v>5.0270270270270272</v>
      </c>
      <c r="S123" s="55">
        <v>139294</v>
      </c>
      <c r="T123" s="153">
        <f t="shared" si="19"/>
        <v>422504</v>
      </c>
      <c r="U123" s="55">
        <v>345454</v>
      </c>
      <c r="V123" s="40">
        <v>5.0270270270270272</v>
      </c>
      <c r="W123" s="59">
        <v>170748</v>
      </c>
      <c r="X123" s="153">
        <f t="shared" si="20"/>
        <v>516202</v>
      </c>
      <c r="Y123" s="122">
        <v>267649</v>
      </c>
      <c r="Z123" s="40">
        <v>5.0270270270270272</v>
      </c>
      <c r="AA123" s="636">
        <v>460999</v>
      </c>
      <c r="AB123" s="639">
        <f t="shared" si="21"/>
        <v>728648</v>
      </c>
      <c r="AC123" s="122">
        <v>326781</v>
      </c>
      <c r="AD123" s="40">
        <v>5.0270270270270272</v>
      </c>
      <c r="AE123" s="41">
        <v>164757</v>
      </c>
      <c r="AF123" s="153">
        <f t="shared" si="22"/>
        <v>491538</v>
      </c>
      <c r="AG123" s="657">
        <f t="shared" si="23"/>
        <v>569005.28916486958</v>
      </c>
    </row>
    <row r="124" spans="1:33" x14ac:dyDescent="0.25">
      <c r="A124" s="7">
        <v>110</v>
      </c>
      <c r="B124" s="539" t="s">
        <v>80</v>
      </c>
      <c r="C124" s="547" t="s">
        <v>593</v>
      </c>
      <c r="D124" s="546" t="s">
        <v>593</v>
      </c>
      <c r="E124" s="547" t="s">
        <v>593</v>
      </c>
      <c r="F124" s="546" t="s">
        <v>593</v>
      </c>
      <c r="G124" s="547" t="s">
        <v>593</v>
      </c>
      <c r="H124" s="546" t="s">
        <v>593</v>
      </c>
      <c r="I124" s="548" t="s">
        <v>593</v>
      </c>
      <c r="K124" s="7">
        <v>110</v>
      </c>
      <c r="L124" s="531" t="s">
        <v>80</v>
      </c>
      <c r="M124" s="571">
        <v>582626.40366051602</v>
      </c>
      <c r="N124" s="563">
        <v>5.0270270270270299</v>
      </c>
      <c r="O124" s="570">
        <v>147388.73346655199</v>
      </c>
      <c r="P124" s="625">
        <f t="shared" si="25"/>
        <v>730015.13712706801</v>
      </c>
      <c r="Q124" s="55">
        <v>317701</v>
      </c>
      <c r="R124" s="40">
        <v>5.0270270270270272</v>
      </c>
      <c r="S124" s="55">
        <v>145835</v>
      </c>
      <c r="T124" s="153">
        <f t="shared" si="19"/>
        <v>463536</v>
      </c>
      <c r="U124" s="55">
        <v>381917</v>
      </c>
      <c r="V124" s="40">
        <v>5.0270270270270272</v>
      </c>
      <c r="W124" s="59">
        <v>181092</v>
      </c>
      <c r="X124" s="153">
        <f t="shared" si="20"/>
        <v>563009</v>
      </c>
      <c r="Y124" s="122">
        <v>277144</v>
      </c>
      <c r="Z124" s="40">
        <v>5.0270270270270272</v>
      </c>
      <c r="AA124" s="636">
        <v>498238</v>
      </c>
      <c r="AB124" s="639">
        <f t="shared" si="21"/>
        <v>775382</v>
      </c>
      <c r="AC124" s="122">
        <v>351499</v>
      </c>
      <c r="AD124" s="40">
        <v>5.0270270270270272</v>
      </c>
      <c r="AE124" s="41">
        <v>165066</v>
      </c>
      <c r="AF124" s="153">
        <f t="shared" si="22"/>
        <v>516565</v>
      </c>
      <c r="AG124" s="657">
        <f t="shared" si="23"/>
        <v>609701.42742541363</v>
      </c>
    </row>
    <row r="125" spans="1:33" x14ac:dyDescent="0.25">
      <c r="A125" s="7">
        <v>111</v>
      </c>
      <c r="B125" s="539" t="s">
        <v>81</v>
      </c>
      <c r="C125" s="547" t="s">
        <v>593</v>
      </c>
      <c r="D125" s="546" t="s">
        <v>593</v>
      </c>
      <c r="E125" s="547" t="s">
        <v>593</v>
      </c>
      <c r="F125" s="546" t="s">
        <v>593</v>
      </c>
      <c r="G125" s="547" t="s">
        <v>593</v>
      </c>
      <c r="H125" s="546" t="s">
        <v>593</v>
      </c>
      <c r="I125" s="548" t="s">
        <v>593</v>
      </c>
      <c r="K125" s="7">
        <v>111</v>
      </c>
      <c r="L125" s="531" t="s">
        <v>81</v>
      </c>
      <c r="M125" s="571">
        <v>748841.14344354603</v>
      </c>
      <c r="N125" s="563">
        <v>5.0270270270270299</v>
      </c>
      <c r="O125" s="570">
        <v>187945.12997361101</v>
      </c>
      <c r="P125" s="625">
        <f t="shared" si="25"/>
        <v>936786.273417157</v>
      </c>
      <c r="Q125" s="55">
        <v>383910</v>
      </c>
      <c r="R125" s="40">
        <v>5.0270270270270272</v>
      </c>
      <c r="S125" s="55">
        <v>191276</v>
      </c>
      <c r="T125" s="153">
        <f t="shared" si="19"/>
        <v>575186</v>
      </c>
      <c r="U125" s="55">
        <v>504691</v>
      </c>
      <c r="V125" s="40">
        <v>5.0270270270270272</v>
      </c>
      <c r="W125" s="59">
        <v>239620</v>
      </c>
      <c r="X125" s="153">
        <f t="shared" si="20"/>
        <v>744311</v>
      </c>
      <c r="Y125" s="122">
        <v>414106</v>
      </c>
      <c r="Z125" s="40">
        <v>5.0270270270270272</v>
      </c>
      <c r="AA125" s="636">
        <v>641553</v>
      </c>
      <c r="AB125" s="639">
        <f t="shared" si="21"/>
        <v>1055659</v>
      </c>
      <c r="AC125" s="122">
        <v>448614</v>
      </c>
      <c r="AD125" s="40">
        <v>5.0270270270270272</v>
      </c>
      <c r="AE125" s="41">
        <v>229110</v>
      </c>
      <c r="AF125" s="153">
        <f t="shared" si="22"/>
        <v>677724</v>
      </c>
      <c r="AG125" s="657">
        <f t="shared" si="23"/>
        <v>797933.25468343147</v>
      </c>
    </row>
    <row r="126" spans="1:33" x14ac:dyDescent="0.25">
      <c r="A126" s="7">
        <v>112</v>
      </c>
      <c r="B126" s="539" t="s">
        <v>82</v>
      </c>
      <c r="C126" s="547" t="s">
        <v>593</v>
      </c>
      <c r="D126" s="546" t="s">
        <v>593</v>
      </c>
      <c r="E126" s="547" t="s">
        <v>593</v>
      </c>
      <c r="F126" s="546" t="s">
        <v>593</v>
      </c>
      <c r="G126" s="547" t="s">
        <v>593</v>
      </c>
      <c r="H126" s="546" t="s">
        <v>593</v>
      </c>
      <c r="I126" s="548" t="s">
        <v>593</v>
      </c>
      <c r="K126" s="7">
        <v>112</v>
      </c>
      <c r="L126" s="531" t="s">
        <v>82</v>
      </c>
      <c r="M126" s="571">
        <v>635115.26885515696</v>
      </c>
      <c r="N126" s="563">
        <v>5.0270270270270299</v>
      </c>
      <c r="O126" s="570">
        <v>158892.54308837801</v>
      </c>
      <c r="P126" s="625">
        <f t="shared" si="25"/>
        <v>794007.81194353499</v>
      </c>
      <c r="Q126" s="55">
        <v>346104</v>
      </c>
      <c r="R126" s="40">
        <v>5.0270270270270272</v>
      </c>
      <c r="S126" s="55">
        <v>160327</v>
      </c>
      <c r="T126" s="153">
        <f t="shared" si="19"/>
        <v>506431</v>
      </c>
      <c r="U126" s="55">
        <v>440154</v>
      </c>
      <c r="V126" s="40">
        <v>5.0270270270270272</v>
      </c>
      <c r="W126" s="59">
        <v>191696</v>
      </c>
      <c r="X126" s="153">
        <f t="shared" si="20"/>
        <v>631850</v>
      </c>
      <c r="Y126" s="122">
        <v>353628</v>
      </c>
      <c r="Z126" s="40">
        <v>5.0270270270270272</v>
      </c>
      <c r="AA126" s="636">
        <v>550469</v>
      </c>
      <c r="AB126" s="639">
        <f t="shared" si="21"/>
        <v>904097</v>
      </c>
      <c r="AC126" s="122">
        <v>406296</v>
      </c>
      <c r="AD126" s="40">
        <v>5.0270270270270272</v>
      </c>
      <c r="AE126" s="41">
        <v>182982</v>
      </c>
      <c r="AF126" s="153">
        <f t="shared" si="22"/>
        <v>589278</v>
      </c>
      <c r="AG126" s="657">
        <f t="shared" si="23"/>
        <v>685132.76238870691</v>
      </c>
    </row>
    <row r="127" spans="1:33" x14ac:dyDescent="0.25">
      <c r="A127" s="7">
        <v>113</v>
      </c>
      <c r="B127" s="539" t="s">
        <v>83</v>
      </c>
      <c r="C127" s="547" t="s">
        <v>593</v>
      </c>
      <c r="D127" s="546" t="s">
        <v>593</v>
      </c>
      <c r="E127" s="547" t="s">
        <v>593</v>
      </c>
      <c r="F127" s="546" t="s">
        <v>593</v>
      </c>
      <c r="G127" s="547" t="s">
        <v>593</v>
      </c>
      <c r="H127" s="546" t="s">
        <v>593</v>
      </c>
      <c r="I127" s="548" t="s">
        <v>593</v>
      </c>
      <c r="K127" s="7">
        <v>113</v>
      </c>
      <c r="L127" s="531" t="s">
        <v>83</v>
      </c>
      <c r="M127" s="571">
        <v>642113.78421444201</v>
      </c>
      <c r="N127" s="563">
        <v>5.0270270270270299</v>
      </c>
      <c r="O127" s="570">
        <v>160537.19419780999</v>
      </c>
      <c r="P127" s="625">
        <f t="shared" si="25"/>
        <v>802650.97841225204</v>
      </c>
      <c r="Q127" s="55">
        <v>353736</v>
      </c>
      <c r="R127" s="40">
        <v>5.0270270270270272</v>
      </c>
      <c r="S127" s="55">
        <v>157637</v>
      </c>
      <c r="T127" s="153">
        <f t="shared" si="19"/>
        <v>511373</v>
      </c>
      <c r="U127" s="55">
        <v>432344</v>
      </c>
      <c r="V127" s="40">
        <v>5.0270270270270272</v>
      </c>
      <c r="W127" s="59">
        <v>185661</v>
      </c>
      <c r="X127" s="153">
        <f t="shared" si="20"/>
        <v>618005</v>
      </c>
      <c r="Y127" s="122">
        <v>381249</v>
      </c>
      <c r="Z127" s="40">
        <v>5.0270270270270272</v>
      </c>
      <c r="AA127" s="636">
        <v>568192</v>
      </c>
      <c r="AB127" s="639">
        <f t="shared" si="21"/>
        <v>949441</v>
      </c>
      <c r="AC127" s="122">
        <v>420553</v>
      </c>
      <c r="AD127" s="40">
        <v>5.0270270270270272</v>
      </c>
      <c r="AE127" s="41">
        <v>185661</v>
      </c>
      <c r="AF127" s="153">
        <f t="shared" si="22"/>
        <v>606214</v>
      </c>
      <c r="AG127" s="657">
        <f t="shared" si="23"/>
        <v>697536.79568245041</v>
      </c>
    </row>
    <row r="128" spans="1:33" x14ac:dyDescent="0.25">
      <c r="A128" s="7">
        <v>114</v>
      </c>
      <c r="B128" s="539" t="s">
        <v>78</v>
      </c>
      <c r="C128" s="547" t="s">
        <v>593</v>
      </c>
      <c r="D128" s="546" t="s">
        <v>593</v>
      </c>
      <c r="E128" s="547" t="s">
        <v>593</v>
      </c>
      <c r="F128" s="546" t="s">
        <v>593</v>
      </c>
      <c r="G128" s="547" t="s">
        <v>593</v>
      </c>
      <c r="H128" s="546" t="s">
        <v>593</v>
      </c>
      <c r="I128" s="548" t="s">
        <v>593</v>
      </c>
      <c r="K128" s="7">
        <v>114</v>
      </c>
      <c r="L128" s="531" t="s">
        <v>78</v>
      </c>
      <c r="M128" s="439" t="s">
        <v>593</v>
      </c>
      <c r="N128" s="563">
        <v>5.03</v>
      </c>
      <c r="O128" s="570">
        <v>400245.09339753602</v>
      </c>
      <c r="P128" s="625">
        <f t="shared" si="25"/>
        <v>400245.09339753602</v>
      </c>
      <c r="Q128" s="439" t="s">
        <v>593</v>
      </c>
      <c r="R128" s="40">
        <v>5.03</v>
      </c>
      <c r="S128" s="55">
        <v>236791</v>
      </c>
      <c r="T128" s="154">
        <f>+S128</f>
        <v>236791</v>
      </c>
      <c r="U128" s="439" t="s">
        <v>593</v>
      </c>
      <c r="V128" s="40">
        <v>5.03</v>
      </c>
      <c r="W128" s="59">
        <v>292806</v>
      </c>
      <c r="X128" s="154">
        <f>+W128</f>
        <v>292806</v>
      </c>
      <c r="Y128" s="439" t="s">
        <v>593</v>
      </c>
      <c r="Z128" s="40">
        <v>5.03</v>
      </c>
      <c r="AA128" s="636">
        <v>254614</v>
      </c>
      <c r="AB128" s="640">
        <f>+AA128</f>
        <v>254614</v>
      </c>
      <c r="AC128" s="439" t="s">
        <v>593</v>
      </c>
      <c r="AD128" s="40">
        <v>5.03</v>
      </c>
      <c r="AE128" s="41">
        <v>264799</v>
      </c>
      <c r="AF128" s="154">
        <f>+AE128</f>
        <v>264799</v>
      </c>
      <c r="AG128" s="657">
        <f t="shared" si="23"/>
        <v>289851.01867950719</v>
      </c>
    </row>
    <row r="129" spans="1:33" s="37" customFormat="1" ht="15" customHeight="1" x14ac:dyDescent="0.25">
      <c r="A129" s="706" t="s">
        <v>84</v>
      </c>
      <c r="B129" s="707"/>
      <c r="C129" s="549"/>
      <c r="D129" s="550"/>
      <c r="E129" s="549"/>
      <c r="F129" s="550"/>
      <c r="G129" s="549"/>
      <c r="H129" s="550"/>
      <c r="I129" s="551"/>
      <c r="K129" s="783" t="s">
        <v>84</v>
      </c>
      <c r="L129" s="783"/>
      <c r="M129" s="784"/>
      <c r="N129" s="783"/>
      <c r="O129" s="784"/>
      <c r="P129" s="783"/>
      <c r="Q129" s="128"/>
      <c r="R129" s="128"/>
      <c r="S129" s="128"/>
      <c r="T129" s="128"/>
      <c r="U129" s="658"/>
      <c r="V129" s="658"/>
      <c r="W129" s="658"/>
      <c r="X129" s="658"/>
      <c r="Y129" s="658"/>
      <c r="Z129" s="658"/>
      <c r="AA129" s="658"/>
      <c r="AB129" s="658"/>
      <c r="AC129" s="658"/>
      <c r="AD129" s="658"/>
      <c r="AE129" s="658"/>
      <c r="AF129" s="658"/>
      <c r="AG129" s="658"/>
    </row>
    <row r="130" spans="1:33" x14ac:dyDescent="0.25">
      <c r="A130" s="7">
        <v>115</v>
      </c>
      <c r="B130" s="539" t="s">
        <v>152</v>
      </c>
      <c r="C130" s="547" t="s">
        <v>593</v>
      </c>
      <c r="D130" s="546" t="s">
        <v>593</v>
      </c>
      <c r="E130" s="547" t="s">
        <v>593</v>
      </c>
      <c r="F130" s="546" t="s">
        <v>593</v>
      </c>
      <c r="G130" s="547" t="s">
        <v>593</v>
      </c>
      <c r="H130" s="546" t="s">
        <v>593</v>
      </c>
      <c r="I130" s="548" t="s">
        <v>593</v>
      </c>
      <c r="K130" s="7">
        <v>115</v>
      </c>
      <c r="L130" s="531" t="s">
        <v>152</v>
      </c>
      <c r="M130" s="571">
        <v>624617.49581622903</v>
      </c>
      <c r="N130" s="563">
        <v>0.39864864864864902</v>
      </c>
      <c r="O130" s="570">
        <v>83457.295659479307</v>
      </c>
      <c r="P130" s="625">
        <f t="shared" ref="P130:P193" si="26">IF(AND(M130="",O130=""),"",SUM(M130,O130))</f>
        <v>708074.79147570836</v>
      </c>
      <c r="Q130" s="55">
        <v>317348</v>
      </c>
      <c r="R130" s="40">
        <v>0.39864864864864863</v>
      </c>
      <c r="S130" s="55">
        <v>143902</v>
      </c>
      <c r="T130" s="153">
        <f t="shared" si="19"/>
        <v>461250</v>
      </c>
      <c r="U130" s="55">
        <v>354093</v>
      </c>
      <c r="V130" s="40">
        <v>0.39864864864864863</v>
      </c>
      <c r="W130" s="59">
        <v>174519</v>
      </c>
      <c r="X130" s="153">
        <f t="shared" si="20"/>
        <v>528612</v>
      </c>
      <c r="Y130" s="122">
        <v>324029</v>
      </c>
      <c r="Z130" s="40">
        <v>0.39864864864864863</v>
      </c>
      <c r="AA130" s="636">
        <v>487137</v>
      </c>
      <c r="AB130" s="639">
        <f t="shared" si="21"/>
        <v>811166</v>
      </c>
      <c r="AC130" s="122">
        <v>354093</v>
      </c>
      <c r="AD130" s="40">
        <v>0.39864864864864863</v>
      </c>
      <c r="AE130" s="41">
        <v>157680</v>
      </c>
      <c r="AF130" s="153">
        <f t="shared" si="22"/>
        <v>511773</v>
      </c>
      <c r="AG130" s="657">
        <f t="shared" si="23"/>
        <v>604175.15829514177</v>
      </c>
    </row>
    <row r="131" spans="1:33" x14ac:dyDescent="0.25">
      <c r="A131" s="7">
        <v>116</v>
      </c>
      <c r="B131" s="539" t="s">
        <v>153</v>
      </c>
      <c r="C131" s="547" t="s">
        <v>593</v>
      </c>
      <c r="D131" s="546" t="s">
        <v>593</v>
      </c>
      <c r="E131" s="547" t="s">
        <v>593</v>
      </c>
      <c r="F131" s="546" t="s">
        <v>593</v>
      </c>
      <c r="G131" s="547" t="s">
        <v>593</v>
      </c>
      <c r="H131" s="546" t="s">
        <v>593</v>
      </c>
      <c r="I131" s="548" t="s">
        <v>593</v>
      </c>
      <c r="K131" s="7">
        <v>116</v>
      </c>
      <c r="L131" s="531" t="s">
        <v>153</v>
      </c>
      <c r="M131" s="571">
        <v>230951.00685642101</v>
      </c>
      <c r="N131" s="563">
        <v>0.416756756756757</v>
      </c>
      <c r="O131" s="570">
        <v>57265.351927353397</v>
      </c>
      <c r="P131" s="625">
        <f t="shared" si="26"/>
        <v>288216.35878377443</v>
      </c>
      <c r="Q131" s="55">
        <v>125736</v>
      </c>
      <c r="R131" s="40">
        <v>0.41675675675675677</v>
      </c>
      <c r="S131" s="55">
        <v>61086</v>
      </c>
      <c r="T131" s="153">
        <f t="shared" si="19"/>
        <v>186822</v>
      </c>
      <c r="U131" s="55">
        <v>143312</v>
      </c>
      <c r="V131" s="40">
        <v>0.41675675675675677</v>
      </c>
      <c r="W131" s="59">
        <v>72660</v>
      </c>
      <c r="X131" s="153">
        <f t="shared" si="20"/>
        <v>215972</v>
      </c>
      <c r="Y131" s="122">
        <v>131144</v>
      </c>
      <c r="Z131" s="40">
        <v>0.41675675675675677</v>
      </c>
      <c r="AA131" s="636">
        <v>199501</v>
      </c>
      <c r="AB131" s="639">
        <f t="shared" si="21"/>
        <v>330645</v>
      </c>
      <c r="AC131" s="122">
        <v>141960</v>
      </c>
      <c r="AD131" s="40">
        <v>0.41675675675675677</v>
      </c>
      <c r="AE131" s="41">
        <v>68159</v>
      </c>
      <c r="AF131" s="153">
        <f t="shared" si="22"/>
        <v>210119</v>
      </c>
      <c r="AG131" s="657">
        <f t="shared" si="23"/>
        <v>246354.8717567549</v>
      </c>
    </row>
    <row r="132" spans="1:33" x14ac:dyDescent="0.25">
      <c r="A132" s="7">
        <v>117</v>
      </c>
      <c r="B132" s="539" t="s">
        <v>154</v>
      </c>
      <c r="C132" s="547" t="s">
        <v>593</v>
      </c>
      <c r="D132" s="546" t="s">
        <v>593</v>
      </c>
      <c r="E132" s="547" t="s">
        <v>593</v>
      </c>
      <c r="F132" s="546" t="s">
        <v>593</v>
      </c>
      <c r="G132" s="547" t="s">
        <v>593</v>
      </c>
      <c r="H132" s="546" t="s">
        <v>593</v>
      </c>
      <c r="I132" s="548" t="s">
        <v>593</v>
      </c>
      <c r="K132" s="7">
        <v>117</v>
      </c>
      <c r="L132" s="531" t="s">
        <v>154</v>
      </c>
      <c r="M132" s="571">
        <v>372670.94288195198</v>
      </c>
      <c r="N132" s="563">
        <v>0.28000000000000003</v>
      </c>
      <c r="O132" s="570">
        <v>51675.287784124099</v>
      </c>
      <c r="P132" s="625">
        <f t="shared" si="26"/>
        <v>424346.23066607607</v>
      </c>
      <c r="Q132" s="55">
        <v>197757</v>
      </c>
      <c r="R132" s="40">
        <v>0.28000000000000003</v>
      </c>
      <c r="S132" s="55">
        <v>87587</v>
      </c>
      <c r="T132" s="153">
        <f t="shared" si="19"/>
        <v>285344</v>
      </c>
      <c r="U132" s="55">
        <v>244041</v>
      </c>
      <c r="V132" s="40">
        <v>0.28000000000000003</v>
      </c>
      <c r="W132" s="59">
        <v>108997</v>
      </c>
      <c r="X132" s="153">
        <f t="shared" si="20"/>
        <v>353038</v>
      </c>
      <c r="Y132" s="122">
        <v>174615</v>
      </c>
      <c r="Z132" s="40">
        <v>0.28000000000000003</v>
      </c>
      <c r="AA132" s="636">
        <v>307699</v>
      </c>
      <c r="AB132" s="639">
        <f t="shared" si="21"/>
        <v>482314</v>
      </c>
      <c r="AC132" s="122">
        <v>223003</v>
      </c>
      <c r="AD132" s="40">
        <v>0.28000000000000003</v>
      </c>
      <c r="AE132" s="41">
        <v>107051</v>
      </c>
      <c r="AF132" s="153">
        <f t="shared" si="22"/>
        <v>330054</v>
      </c>
      <c r="AG132" s="657">
        <f t="shared" si="23"/>
        <v>375019.2461332152</v>
      </c>
    </row>
    <row r="133" spans="1:33" x14ac:dyDescent="0.25">
      <c r="A133" s="7">
        <v>118</v>
      </c>
      <c r="B133" s="539" t="s">
        <v>155</v>
      </c>
      <c r="C133" s="547" t="s">
        <v>593</v>
      </c>
      <c r="D133" s="546" t="s">
        <v>593</v>
      </c>
      <c r="E133" s="547" t="s">
        <v>593</v>
      </c>
      <c r="F133" s="546" t="s">
        <v>593</v>
      </c>
      <c r="G133" s="547" t="s">
        <v>593</v>
      </c>
      <c r="H133" s="546" t="s">
        <v>593</v>
      </c>
      <c r="I133" s="548" t="s">
        <v>593</v>
      </c>
      <c r="K133" s="7">
        <v>118</v>
      </c>
      <c r="L133" s="531" t="s">
        <v>155</v>
      </c>
      <c r="M133" s="571">
        <v>383168.71592087997</v>
      </c>
      <c r="N133" s="563">
        <v>0.28000000000000003</v>
      </c>
      <c r="O133" s="570">
        <v>52313.902310658901</v>
      </c>
      <c r="P133" s="625">
        <f t="shared" si="26"/>
        <v>435482.61823153886</v>
      </c>
      <c r="Q133" s="55">
        <v>186893</v>
      </c>
      <c r="R133" s="40">
        <v>0.28000000000000003</v>
      </c>
      <c r="S133" s="55">
        <v>84902</v>
      </c>
      <c r="T133" s="153">
        <f t="shared" si="19"/>
        <v>271795</v>
      </c>
      <c r="U133" s="55">
        <v>227085</v>
      </c>
      <c r="V133" s="40">
        <v>0.28000000000000003</v>
      </c>
      <c r="W133" s="59">
        <v>109022</v>
      </c>
      <c r="X133" s="153">
        <f t="shared" si="20"/>
        <v>336107</v>
      </c>
      <c r="Y133" s="122">
        <v>182874</v>
      </c>
      <c r="Z133" s="40">
        <v>0.28000000000000003</v>
      </c>
      <c r="AA133" s="636">
        <v>297440</v>
      </c>
      <c r="AB133" s="639">
        <f t="shared" si="21"/>
        <v>480314</v>
      </c>
      <c r="AC133" s="122">
        <v>217037</v>
      </c>
      <c r="AD133" s="40">
        <v>0.28000000000000003</v>
      </c>
      <c r="AE133" s="41">
        <v>100339</v>
      </c>
      <c r="AF133" s="153">
        <f t="shared" si="22"/>
        <v>317376</v>
      </c>
      <c r="AG133" s="657">
        <f t="shared" si="23"/>
        <v>368214.92364630778</v>
      </c>
    </row>
    <row r="134" spans="1:33" x14ac:dyDescent="0.25">
      <c r="A134" s="7">
        <v>119</v>
      </c>
      <c r="B134" s="539" t="s">
        <v>156</v>
      </c>
      <c r="C134" s="547" t="s">
        <v>593</v>
      </c>
      <c r="D134" s="546" t="s">
        <v>593</v>
      </c>
      <c r="E134" s="547" t="s">
        <v>593</v>
      </c>
      <c r="F134" s="546" t="s">
        <v>593</v>
      </c>
      <c r="G134" s="547" t="s">
        <v>593</v>
      </c>
      <c r="H134" s="546" t="s">
        <v>593</v>
      </c>
      <c r="I134" s="548" t="s">
        <v>593</v>
      </c>
      <c r="K134" s="7">
        <v>119</v>
      </c>
      <c r="L134" s="531" t="s">
        <v>156</v>
      </c>
      <c r="M134" s="571">
        <v>230951.00685642101</v>
      </c>
      <c r="N134" s="563">
        <v>0.117567567567568</v>
      </c>
      <c r="O134" s="570">
        <v>57265.351927353397</v>
      </c>
      <c r="P134" s="625">
        <f t="shared" si="26"/>
        <v>288216.35878377443</v>
      </c>
      <c r="Q134" s="55">
        <v>61260</v>
      </c>
      <c r="R134" s="40">
        <v>0.11756756756756757</v>
      </c>
      <c r="S134" s="55">
        <v>27990</v>
      </c>
      <c r="T134" s="153">
        <f t="shared" ref="T134:T197" si="27">+Q134+S134</f>
        <v>89250</v>
      </c>
      <c r="U134" s="55">
        <v>72990</v>
      </c>
      <c r="V134" s="40">
        <v>0.11756756756756757</v>
      </c>
      <c r="W134" s="59">
        <v>32204</v>
      </c>
      <c r="X134" s="153">
        <f t="shared" ref="X134:X197" si="28">+U134+W134</f>
        <v>105194</v>
      </c>
      <c r="Y134" s="122">
        <v>60608</v>
      </c>
      <c r="Z134" s="40">
        <v>0.11756756756756757</v>
      </c>
      <c r="AA134" s="636">
        <v>95267</v>
      </c>
      <c r="AB134" s="639">
        <f t="shared" ref="AB134:AB197" si="29">+Y134+AA134</f>
        <v>155875</v>
      </c>
      <c r="AC134" s="122">
        <v>69732</v>
      </c>
      <c r="AD134" s="40">
        <v>0.11756756756756757</v>
      </c>
      <c r="AE134" s="41">
        <v>31301</v>
      </c>
      <c r="AF134" s="153">
        <f t="shared" ref="AF134:AF197" si="30">+AC134+AE134</f>
        <v>101033</v>
      </c>
      <c r="AG134" s="657">
        <f t="shared" si="23"/>
        <v>147913.67175675489</v>
      </c>
    </row>
    <row r="135" spans="1:33" x14ac:dyDescent="0.25">
      <c r="A135" s="7">
        <v>120</v>
      </c>
      <c r="B135" s="539" t="s">
        <v>157</v>
      </c>
      <c r="C135" s="547" t="s">
        <v>593</v>
      </c>
      <c r="D135" s="546" t="s">
        <v>593</v>
      </c>
      <c r="E135" s="547" t="s">
        <v>593</v>
      </c>
      <c r="F135" s="546" t="s">
        <v>593</v>
      </c>
      <c r="G135" s="547" t="s">
        <v>593</v>
      </c>
      <c r="H135" s="546" t="s">
        <v>593</v>
      </c>
      <c r="I135" s="548" t="s">
        <v>593</v>
      </c>
      <c r="K135" s="7">
        <v>120</v>
      </c>
      <c r="L135" s="531" t="s">
        <v>157</v>
      </c>
      <c r="M135" s="571">
        <v>166214.73978303</v>
      </c>
      <c r="N135" s="563">
        <v>0.121621621621622</v>
      </c>
      <c r="O135" s="570">
        <v>40556.396507059297</v>
      </c>
      <c r="P135" s="625">
        <f t="shared" si="26"/>
        <v>206771.13629008929</v>
      </c>
      <c r="Q135" s="439" t="s">
        <v>593</v>
      </c>
      <c r="R135" s="40">
        <v>0.12162162162162163</v>
      </c>
      <c r="S135" s="55" t="s">
        <v>593</v>
      </c>
      <c r="T135" s="154" t="str">
        <f>+S135</f>
        <v>N/A</v>
      </c>
      <c r="U135" s="439" t="s">
        <v>593</v>
      </c>
      <c r="V135" s="40">
        <v>0.12162162162162163</v>
      </c>
      <c r="W135" s="59" t="s">
        <v>593</v>
      </c>
      <c r="X135" s="154" t="str">
        <f>+W135</f>
        <v>N/A</v>
      </c>
      <c r="Y135" s="439" t="s">
        <v>593</v>
      </c>
      <c r="Z135" s="40">
        <v>0.12162162162162163</v>
      </c>
      <c r="AA135" s="636" t="s">
        <v>593</v>
      </c>
      <c r="AB135" s="640" t="str">
        <f>+AA135</f>
        <v>N/A</v>
      </c>
      <c r="AC135" s="439" t="s">
        <v>593</v>
      </c>
      <c r="AD135" s="40">
        <v>0.12162162162162163</v>
      </c>
      <c r="AE135" s="812" t="s">
        <v>593</v>
      </c>
      <c r="AF135" s="813" t="str">
        <f>+AE135</f>
        <v>N/A</v>
      </c>
      <c r="AG135" s="657">
        <f t="shared" ref="AG135:AG198" si="31">AVERAGE(AF135,AB135,X135,T135,P135)</f>
        <v>206771.13629008929</v>
      </c>
    </row>
    <row r="136" spans="1:33" x14ac:dyDescent="0.25">
      <c r="A136" s="7">
        <v>121</v>
      </c>
      <c r="B136" s="539" t="s">
        <v>158</v>
      </c>
      <c r="C136" s="547" t="s">
        <v>593</v>
      </c>
      <c r="D136" s="546" t="s">
        <v>593</v>
      </c>
      <c r="E136" s="547" t="s">
        <v>593</v>
      </c>
      <c r="F136" s="546" t="s">
        <v>593</v>
      </c>
      <c r="G136" s="547" t="s">
        <v>593</v>
      </c>
      <c r="H136" s="546" t="s">
        <v>593</v>
      </c>
      <c r="I136" s="548" t="s">
        <v>593</v>
      </c>
      <c r="K136" s="7">
        <v>121</v>
      </c>
      <c r="L136" s="531" t="s">
        <v>158</v>
      </c>
      <c r="M136" s="571">
        <v>47239.978675177001</v>
      </c>
      <c r="N136" s="563">
        <v>0.39459459459459501</v>
      </c>
      <c r="O136" s="570">
        <v>5616.3085758265897</v>
      </c>
      <c r="P136" s="625">
        <f t="shared" si="26"/>
        <v>52856.287251003589</v>
      </c>
      <c r="Q136" s="55">
        <v>259842</v>
      </c>
      <c r="R136" s="40">
        <v>0.39459459459459462</v>
      </c>
      <c r="S136" s="55">
        <v>10505</v>
      </c>
      <c r="T136" s="153">
        <f t="shared" si="27"/>
        <v>270347</v>
      </c>
      <c r="U136" s="55">
        <v>321310</v>
      </c>
      <c r="V136" s="40">
        <v>0.39459459459459462</v>
      </c>
      <c r="W136" s="59">
        <v>12372</v>
      </c>
      <c r="X136" s="153">
        <f t="shared" si="28"/>
        <v>333682</v>
      </c>
      <c r="Y136" s="122">
        <v>254254</v>
      </c>
      <c r="Z136" s="40">
        <v>0.39459459459459462</v>
      </c>
      <c r="AA136" s="636">
        <v>291072</v>
      </c>
      <c r="AB136" s="639">
        <f t="shared" si="29"/>
        <v>545326</v>
      </c>
      <c r="AC136" s="122">
        <v>293370</v>
      </c>
      <c r="AD136" s="40">
        <v>0.39459459459459462</v>
      </c>
      <c r="AE136" s="41">
        <v>12372</v>
      </c>
      <c r="AF136" s="153">
        <f t="shared" si="30"/>
        <v>305742</v>
      </c>
      <c r="AG136" s="657">
        <f t="shared" si="31"/>
        <v>301590.6574502007</v>
      </c>
    </row>
    <row r="137" spans="1:33" x14ac:dyDescent="0.25">
      <c r="A137" s="7">
        <v>122</v>
      </c>
      <c r="B137" s="539" t="s">
        <v>159</v>
      </c>
      <c r="C137" s="547" t="s">
        <v>593</v>
      </c>
      <c r="D137" s="546" t="s">
        <v>593</v>
      </c>
      <c r="E137" s="547" t="s">
        <v>593</v>
      </c>
      <c r="F137" s="546" t="s">
        <v>593</v>
      </c>
      <c r="G137" s="547" t="s">
        <v>593</v>
      </c>
      <c r="H137" s="546" t="s">
        <v>593</v>
      </c>
      <c r="I137" s="548" t="s">
        <v>593</v>
      </c>
      <c r="K137" s="7">
        <v>122</v>
      </c>
      <c r="L137" s="531" t="s">
        <v>159</v>
      </c>
      <c r="M137" s="571">
        <v>190709.543540529</v>
      </c>
      <c r="N137" s="563">
        <v>0.39459459459459501</v>
      </c>
      <c r="O137" s="570">
        <v>33680.355166561298</v>
      </c>
      <c r="P137" s="625">
        <f t="shared" si="26"/>
        <v>224389.89870709029</v>
      </c>
      <c r="Q137" s="55">
        <v>301392</v>
      </c>
      <c r="R137" s="40">
        <v>0.39459459459459462</v>
      </c>
      <c r="S137" s="55">
        <v>47525</v>
      </c>
      <c r="T137" s="153">
        <f t="shared" si="27"/>
        <v>348917</v>
      </c>
      <c r="U137" s="55">
        <v>357696</v>
      </c>
      <c r="V137" s="40">
        <v>0.39459459459459462</v>
      </c>
      <c r="W137" s="59">
        <v>54528</v>
      </c>
      <c r="X137" s="153">
        <f t="shared" si="28"/>
        <v>412224</v>
      </c>
      <c r="Y137" s="122">
        <v>281520</v>
      </c>
      <c r="Z137" s="40">
        <v>0.39459459459459462</v>
      </c>
      <c r="AA137" s="636">
        <v>381226</v>
      </c>
      <c r="AB137" s="639">
        <f t="shared" si="29"/>
        <v>662746</v>
      </c>
      <c r="AC137" s="122">
        <v>347760</v>
      </c>
      <c r="AD137" s="40">
        <v>0.39459459459459462</v>
      </c>
      <c r="AE137" s="41">
        <v>53028</v>
      </c>
      <c r="AF137" s="153">
        <f t="shared" si="30"/>
        <v>400788</v>
      </c>
      <c r="AG137" s="657">
        <f t="shared" si="31"/>
        <v>409812.97974141809</v>
      </c>
    </row>
    <row r="138" spans="1:33" x14ac:dyDescent="0.25">
      <c r="A138" s="7">
        <v>123</v>
      </c>
      <c r="B138" s="539" t="s">
        <v>160</v>
      </c>
      <c r="C138" s="547" t="s">
        <v>593</v>
      </c>
      <c r="D138" s="546" t="s">
        <v>593</v>
      </c>
      <c r="E138" s="547" t="s">
        <v>593</v>
      </c>
      <c r="F138" s="546" t="s">
        <v>593</v>
      </c>
      <c r="G138" s="547" t="s">
        <v>593</v>
      </c>
      <c r="H138" s="546" t="s">
        <v>593</v>
      </c>
      <c r="I138" s="548" t="s">
        <v>593</v>
      </c>
      <c r="K138" s="7">
        <v>123</v>
      </c>
      <c r="L138" s="531" t="s">
        <v>160</v>
      </c>
      <c r="M138" s="571">
        <v>78733.297791961595</v>
      </c>
      <c r="N138" s="563">
        <v>0.27567567567567602</v>
      </c>
      <c r="O138" s="570">
        <v>11521.3059102237</v>
      </c>
      <c r="P138" s="625">
        <f t="shared" si="26"/>
        <v>90254.603702185297</v>
      </c>
      <c r="Q138" s="55">
        <v>216216</v>
      </c>
      <c r="R138" s="40">
        <v>0.27567567567567569</v>
      </c>
      <c r="S138" s="55">
        <v>17825</v>
      </c>
      <c r="T138" s="153">
        <f t="shared" si="27"/>
        <v>234041</v>
      </c>
      <c r="U138" s="55">
        <v>258984</v>
      </c>
      <c r="V138" s="40">
        <v>0.27567567567567569</v>
      </c>
      <c r="W138" s="59">
        <v>22889</v>
      </c>
      <c r="X138" s="153">
        <f t="shared" si="28"/>
        <v>281873</v>
      </c>
      <c r="Y138" s="122">
        <v>204336</v>
      </c>
      <c r="Z138" s="40">
        <v>0.27567567567567569</v>
      </c>
      <c r="AA138" s="636">
        <v>257856</v>
      </c>
      <c r="AB138" s="639">
        <f t="shared" si="29"/>
        <v>462192</v>
      </c>
      <c r="AC138" s="122">
        <v>251856</v>
      </c>
      <c r="AD138" s="40">
        <v>0.27567567567567569</v>
      </c>
      <c r="AE138" s="41">
        <v>20864</v>
      </c>
      <c r="AF138" s="153">
        <f t="shared" si="30"/>
        <v>272720</v>
      </c>
      <c r="AG138" s="657">
        <f t="shared" si="31"/>
        <v>268216.12074043707</v>
      </c>
    </row>
    <row r="139" spans="1:33" x14ac:dyDescent="0.25">
      <c r="A139" s="7">
        <v>124</v>
      </c>
      <c r="B139" s="539" t="s">
        <v>161</v>
      </c>
      <c r="C139" s="547" t="s">
        <v>593</v>
      </c>
      <c r="D139" s="546" t="s">
        <v>593</v>
      </c>
      <c r="E139" s="547" t="s">
        <v>593</v>
      </c>
      <c r="F139" s="546" t="s">
        <v>593</v>
      </c>
      <c r="G139" s="547" t="s">
        <v>593</v>
      </c>
      <c r="H139" s="546" t="s">
        <v>593</v>
      </c>
      <c r="I139" s="548" t="s">
        <v>593</v>
      </c>
      <c r="K139" s="7">
        <v>124</v>
      </c>
      <c r="L139" s="531" t="s">
        <v>161</v>
      </c>
      <c r="M139" s="571">
        <v>850319.61615318502</v>
      </c>
      <c r="N139" s="563">
        <v>1.17</v>
      </c>
      <c r="O139" s="570">
        <v>79984.282412433895</v>
      </c>
      <c r="P139" s="625">
        <f t="shared" si="26"/>
        <v>930303.8985656189</v>
      </c>
      <c r="Q139" s="55">
        <v>215280</v>
      </c>
      <c r="R139" s="40">
        <v>1.17</v>
      </c>
      <c r="S139" s="55">
        <v>106414</v>
      </c>
      <c r="T139" s="153">
        <f t="shared" si="27"/>
        <v>321694</v>
      </c>
      <c r="U139" s="55">
        <v>253552</v>
      </c>
      <c r="V139" s="40">
        <v>1.17</v>
      </c>
      <c r="W139" s="59">
        <v>126791</v>
      </c>
      <c r="X139" s="153">
        <f t="shared" si="28"/>
        <v>380343</v>
      </c>
      <c r="Y139" s="122">
        <v>215280</v>
      </c>
      <c r="Z139" s="40">
        <v>1.17</v>
      </c>
      <c r="AA139" s="636">
        <v>352406</v>
      </c>
      <c r="AB139" s="639">
        <f t="shared" si="29"/>
        <v>567686</v>
      </c>
      <c r="AC139" s="122">
        <v>258336</v>
      </c>
      <c r="AD139" s="40">
        <v>1.17</v>
      </c>
      <c r="AE139" s="41">
        <v>119998</v>
      </c>
      <c r="AF139" s="153">
        <f t="shared" si="30"/>
        <v>378334</v>
      </c>
      <c r="AG139" s="657">
        <f t="shared" si="31"/>
        <v>515672.17971312377</v>
      </c>
    </row>
    <row r="140" spans="1:33" x14ac:dyDescent="0.25">
      <c r="A140" s="7">
        <v>125</v>
      </c>
      <c r="B140" s="539" t="s">
        <v>162</v>
      </c>
      <c r="C140" s="547" t="s">
        <v>593</v>
      </c>
      <c r="D140" s="546" t="s">
        <v>593</v>
      </c>
      <c r="E140" s="547" t="s">
        <v>593</v>
      </c>
      <c r="F140" s="546" t="s">
        <v>593</v>
      </c>
      <c r="G140" s="547" t="s">
        <v>593</v>
      </c>
      <c r="H140" s="546" t="s">
        <v>593</v>
      </c>
      <c r="I140" s="548" t="s">
        <v>593</v>
      </c>
      <c r="K140" s="7">
        <v>125</v>
      </c>
      <c r="L140" s="531" t="s">
        <v>162</v>
      </c>
      <c r="M140" s="571">
        <v>358673.912163381</v>
      </c>
      <c r="N140" s="563">
        <v>1.0513513513513499</v>
      </c>
      <c r="O140" s="570">
        <v>48219.770825476902</v>
      </c>
      <c r="P140" s="625">
        <f t="shared" si="26"/>
        <v>406893.68298885791</v>
      </c>
      <c r="Q140" s="55">
        <v>578496</v>
      </c>
      <c r="R140" s="40">
        <v>1.0513513513513513</v>
      </c>
      <c r="S140" s="55">
        <v>82038</v>
      </c>
      <c r="T140" s="153">
        <f t="shared" si="27"/>
        <v>660534</v>
      </c>
      <c r="U140" s="55">
        <v>704256</v>
      </c>
      <c r="V140" s="40">
        <v>1.0513513513513513</v>
      </c>
      <c r="W140" s="59">
        <v>99167</v>
      </c>
      <c r="X140" s="153">
        <f t="shared" si="28"/>
        <v>803423</v>
      </c>
      <c r="Y140" s="122">
        <v>534480</v>
      </c>
      <c r="Z140" s="40">
        <v>1.0513513513513513</v>
      </c>
      <c r="AA140" s="636">
        <v>718952</v>
      </c>
      <c r="AB140" s="639">
        <f t="shared" si="29"/>
        <v>1253432</v>
      </c>
      <c r="AC140" s="122">
        <v>653952</v>
      </c>
      <c r="AD140" s="40">
        <v>1.0513513513513513</v>
      </c>
      <c r="AE140" s="41">
        <v>93758</v>
      </c>
      <c r="AF140" s="153">
        <f t="shared" si="30"/>
        <v>747710</v>
      </c>
      <c r="AG140" s="657">
        <f t="shared" si="31"/>
        <v>774398.53659777157</v>
      </c>
    </row>
    <row r="141" spans="1:33" x14ac:dyDescent="0.25">
      <c r="A141" s="7">
        <v>126</v>
      </c>
      <c r="B141" s="540" t="s">
        <v>118</v>
      </c>
      <c r="C141" s="547" t="s">
        <v>593</v>
      </c>
      <c r="D141" s="546" t="s">
        <v>593</v>
      </c>
      <c r="E141" s="547" t="s">
        <v>593</v>
      </c>
      <c r="F141" s="546" t="s">
        <v>593</v>
      </c>
      <c r="G141" s="547" t="s">
        <v>593</v>
      </c>
      <c r="H141" s="546" t="s">
        <v>593</v>
      </c>
      <c r="I141" s="548" t="s">
        <v>593</v>
      </c>
      <c r="K141" s="7">
        <v>126</v>
      </c>
      <c r="L141" s="532" t="s">
        <v>118</v>
      </c>
      <c r="M141" s="571">
        <v>104977.73038928201</v>
      </c>
      <c r="N141" s="563">
        <v>0.40540540540540498</v>
      </c>
      <c r="O141" s="570">
        <v>26996.772998443699</v>
      </c>
      <c r="P141" s="625">
        <f t="shared" si="26"/>
        <v>131974.50338772571</v>
      </c>
      <c r="Q141" s="55">
        <v>86583</v>
      </c>
      <c r="R141" s="40">
        <v>0.40540540540540543</v>
      </c>
      <c r="S141" s="55">
        <v>25859</v>
      </c>
      <c r="T141" s="153">
        <f t="shared" si="27"/>
        <v>112442</v>
      </c>
      <c r="U141" s="55">
        <v>103341</v>
      </c>
      <c r="V141" s="40">
        <v>0.40540540540540543</v>
      </c>
      <c r="W141" s="59">
        <v>33499</v>
      </c>
      <c r="X141" s="153">
        <f t="shared" si="28"/>
        <v>136840</v>
      </c>
      <c r="Y141" s="122">
        <v>83790</v>
      </c>
      <c r="Z141" s="40">
        <v>0.40540540540540543</v>
      </c>
      <c r="AA141" s="636">
        <v>122485</v>
      </c>
      <c r="AB141" s="639">
        <f t="shared" si="29"/>
        <v>206275</v>
      </c>
      <c r="AC141" s="122">
        <v>99617</v>
      </c>
      <c r="AD141" s="40">
        <v>0.40540540540540543</v>
      </c>
      <c r="AE141" s="41">
        <v>32324</v>
      </c>
      <c r="AF141" s="153">
        <f t="shared" si="30"/>
        <v>131941</v>
      </c>
      <c r="AG141" s="657">
        <f t="shared" si="31"/>
        <v>143894.50067754515</v>
      </c>
    </row>
    <row r="142" spans="1:33" x14ac:dyDescent="0.25">
      <c r="A142" s="7">
        <v>127</v>
      </c>
      <c r="B142" s="539" t="s">
        <v>119</v>
      </c>
      <c r="C142" s="547" t="s">
        <v>593</v>
      </c>
      <c r="D142" s="546" t="s">
        <v>593</v>
      </c>
      <c r="E142" s="547" t="s">
        <v>593</v>
      </c>
      <c r="F142" s="546" t="s">
        <v>593</v>
      </c>
      <c r="G142" s="547" t="s">
        <v>593</v>
      </c>
      <c r="H142" s="546" t="s">
        <v>593</v>
      </c>
      <c r="I142" s="548" t="s">
        <v>593</v>
      </c>
      <c r="K142" s="7">
        <v>127</v>
      </c>
      <c r="L142" s="531" t="s">
        <v>119</v>
      </c>
      <c r="M142" s="571">
        <v>103228.101549461</v>
      </c>
      <c r="N142" s="563">
        <v>0.40540540540540498</v>
      </c>
      <c r="O142" s="570">
        <v>26585.610221085699</v>
      </c>
      <c r="P142" s="625">
        <f t="shared" si="26"/>
        <v>129813.71177054671</v>
      </c>
      <c r="Q142" s="55">
        <v>91770</v>
      </c>
      <c r="R142" s="40">
        <v>0.40540540540540543</v>
      </c>
      <c r="S142" s="55">
        <v>25841</v>
      </c>
      <c r="T142" s="153">
        <f t="shared" si="27"/>
        <v>117611</v>
      </c>
      <c r="U142" s="55">
        <v>112056</v>
      </c>
      <c r="V142" s="40">
        <v>0.40540540540540543</v>
      </c>
      <c r="W142" s="59">
        <v>31676</v>
      </c>
      <c r="X142" s="153">
        <f t="shared" si="28"/>
        <v>143732</v>
      </c>
      <c r="Y142" s="122">
        <v>85008</v>
      </c>
      <c r="Z142" s="40">
        <v>0.40540540540540543</v>
      </c>
      <c r="AA142" s="636">
        <v>124386</v>
      </c>
      <c r="AB142" s="639">
        <f t="shared" si="29"/>
        <v>209394</v>
      </c>
      <c r="AC142" s="122">
        <v>101430</v>
      </c>
      <c r="AD142" s="40">
        <v>0.40540540540540543</v>
      </c>
      <c r="AE142" s="41">
        <v>29175</v>
      </c>
      <c r="AF142" s="153">
        <f t="shared" si="30"/>
        <v>130605</v>
      </c>
      <c r="AG142" s="657">
        <f t="shared" si="31"/>
        <v>146231.14235410935</v>
      </c>
    </row>
    <row r="143" spans="1:33" ht="24.75" x14ac:dyDescent="0.25">
      <c r="A143" s="7">
        <v>128</v>
      </c>
      <c r="B143" s="539" t="s">
        <v>168</v>
      </c>
      <c r="C143" s="547" t="s">
        <v>593</v>
      </c>
      <c r="D143" s="546" t="s">
        <v>593</v>
      </c>
      <c r="E143" s="547" t="s">
        <v>593</v>
      </c>
      <c r="F143" s="546" t="s">
        <v>593</v>
      </c>
      <c r="G143" s="547" t="s">
        <v>593</v>
      </c>
      <c r="H143" s="546" t="s">
        <v>593</v>
      </c>
      <c r="I143" s="548" t="s">
        <v>593</v>
      </c>
      <c r="K143" s="7">
        <v>128</v>
      </c>
      <c r="L143" s="531" t="s">
        <v>168</v>
      </c>
      <c r="M143" s="571">
        <v>103228.101549461</v>
      </c>
      <c r="N143" s="563">
        <v>0.40540540540540498</v>
      </c>
      <c r="O143" s="570">
        <v>26585.610221085699</v>
      </c>
      <c r="P143" s="625">
        <f t="shared" si="26"/>
        <v>129813.71177054671</v>
      </c>
      <c r="Q143" s="55">
        <v>60278</v>
      </c>
      <c r="R143" s="40">
        <v>0.40540540540540543</v>
      </c>
      <c r="S143" s="55">
        <v>24730</v>
      </c>
      <c r="T143" s="153">
        <f t="shared" si="27"/>
        <v>85008</v>
      </c>
      <c r="U143" s="55">
        <v>67257</v>
      </c>
      <c r="V143" s="40">
        <v>0.40540540540540543</v>
      </c>
      <c r="W143" s="59">
        <v>31676</v>
      </c>
      <c r="X143" s="153">
        <f t="shared" si="28"/>
        <v>98933</v>
      </c>
      <c r="Y143" s="122">
        <v>61547</v>
      </c>
      <c r="Z143" s="40">
        <v>0.40540540540540543</v>
      </c>
      <c r="AA143" s="636">
        <v>91236</v>
      </c>
      <c r="AB143" s="639">
        <f t="shared" si="29"/>
        <v>152783</v>
      </c>
      <c r="AC143" s="122">
        <v>69161</v>
      </c>
      <c r="AD143" s="40">
        <v>0.40540540540540543</v>
      </c>
      <c r="AE143" s="41">
        <v>29175</v>
      </c>
      <c r="AF143" s="153">
        <f t="shared" si="30"/>
        <v>98336</v>
      </c>
      <c r="AG143" s="657">
        <f t="shared" si="31"/>
        <v>112974.74235410934</v>
      </c>
    </row>
    <row r="144" spans="1:33" x14ac:dyDescent="0.25">
      <c r="A144" s="7">
        <v>129</v>
      </c>
      <c r="B144" s="539" t="s">
        <v>85</v>
      </c>
      <c r="C144" s="547" t="s">
        <v>593</v>
      </c>
      <c r="D144" s="546" t="s">
        <v>593</v>
      </c>
      <c r="E144" s="547" t="s">
        <v>593</v>
      </c>
      <c r="F144" s="546" t="s">
        <v>593</v>
      </c>
      <c r="G144" s="547" t="s">
        <v>593</v>
      </c>
      <c r="H144" s="546" t="s">
        <v>593</v>
      </c>
      <c r="I144" s="548" t="s">
        <v>593</v>
      </c>
      <c r="K144" s="7">
        <v>129</v>
      </c>
      <c r="L144" s="531" t="s">
        <v>85</v>
      </c>
      <c r="M144" s="439" t="s">
        <v>593</v>
      </c>
      <c r="N144" s="563">
        <v>2.46</v>
      </c>
      <c r="O144" s="570">
        <v>820269.74082925299</v>
      </c>
      <c r="P144" s="625">
        <f t="shared" si="26"/>
        <v>820269.74082925299</v>
      </c>
      <c r="Q144" s="439" t="s">
        <v>593</v>
      </c>
      <c r="R144" s="40">
        <v>2.46</v>
      </c>
      <c r="S144" s="55">
        <v>370646</v>
      </c>
      <c r="T144" s="154">
        <f t="shared" ref="T144:T147" si="32">+S144</f>
        <v>370646</v>
      </c>
      <c r="U144" s="439" t="s">
        <v>593</v>
      </c>
      <c r="V144" s="40">
        <v>2.46</v>
      </c>
      <c r="W144" s="59">
        <v>422457</v>
      </c>
      <c r="X144" s="154">
        <f t="shared" ref="X144:X147" si="33">+W144</f>
        <v>422457</v>
      </c>
      <c r="Y144" s="439" t="s">
        <v>593</v>
      </c>
      <c r="Z144" s="40">
        <v>2.46</v>
      </c>
      <c r="AA144" s="636">
        <v>398544</v>
      </c>
      <c r="AB144" s="640">
        <f t="shared" ref="AB144:AB147" si="34">+AA144</f>
        <v>398544</v>
      </c>
      <c r="AC144" s="439" t="s">
        <v>593</v>
      </c>
      <c r="AD144" s="40">
        <v>2.46</v>
      </c>
      <c r="AE144" s="41">
        <v>430428</v>
      </c>
      <c r="AF144" s="154">
        <f t="shared" ref="AF144:AF147" si="35">+AE144</f>
        <v>430428</v>
      </c>
      <c r="AG144" s="657">
        <f t="shared" si="31"/>
        <v>488468.9481658506</v>
      </c>
    </row>
    <row r="145" spans="1:33" x14ac:dyDescent="0.25">
      <c r="A145" s="7">
        <v>130</v>
      </c>
      <c r="B145" s="539" t="s">
        <v>86</v>
      </c>
      <c r="C145" s="547" t="s">
        <v>593</v>
      </c>
      <c r="D145" s="546" t="s">
        <v>593</v>
      </c>
      <c r="E145" s="547" t="s">
        <v>593</v>
      </c>
      <c r="F145" s="546" t="s">
        <v>593</v>
      </c>
      <c r="G145" s="547" t="s">
        <v>593</v>
      </c>
      <c r="H145" s="546" t="s">
        <v>593</v>
      </c>
      <c r="I145" s="548" t="s">
        <v>593</v>
      </c>
      <c r="K145" s="7">
        <v>130</v>
      </c>
      <c r="L145" s="531" t="s">
        <v>86</v>
      </c>
      <c r="M145" s="439" t="s">
        <v>593</v>
      </c>
      <c r="N145" s="563">
        <v>0.248648648648649</v>
      </c>
      <c r="O145" s="570">
        <v>65987.251693862898</v>
      </c>
      <c r="P145" s="625">
        <f t="shared" si="26"/>
        <v>65987.251693862898</v>
      </c>
      <c r="Q145" s="439" t="s">
        <v>593</v>
      </c>
      <c r="R145" s="40">
        <v>0.24864864864864866</v>
      </c>
      <c r="S145" s="55">
        <v>35886</v>
      </c>
      <c r="T145" s="154">
        <f t="shared" si="32"/>
        <v>35886</v>
      </c>
      <c r="U145" s="439" t="s">
        <v>593</v>
      </c>
      <c r="V145" s="40">
        <v>0.24864864864864866</v>
      </c>
      <c r="W145" s="59">
        <v>42126</v>
      </c>
      <c r="X145" s="154">
        <f t="shared" si="33"/>
        <v>42126</v>
      </c>
      <c r="Y145" s="439" t="s">
        <v>593</v>
      </c>
      <c r="Z145" s="40">
        <v>0.24864864864864866</v>
      </c>
      <c r="AA145" s="636">
        <v>39006</v>
      </c>
      <c r="AB145" s="640">
        <f t="shared" si="34"/>
        <v>39006</v>
      </c>
      <c r="AC145" s="439" t="s">
        <v>593</v>
      </c>
      <c r="AD145" s="40">
        <v>0.24864864864864866</v>
      </c>
      <c r="AE145" s="41">
        <v>40176</v>
      </c>
      <c r="AF145" s="154">
        <f t="shared" si="35"/>
        <v>40176</v>
      </c>
      <c r="AG145" s="657">
        <f t="shared" si="31"/>
        <v>44636.250338772581</v>
      </c>
    </row>
    <row r="146" spans="1:33" x14ac:dyDescent="0.25">
      <c r="A146" s="7">
        <v>131</v>
      </c>
      <c r="B146" s="539" t="s">
        <v>345</v>
      </c>
      <c r="C146" s="547" t="s">
        <v>593</v>
      </c>
      <c r="D146" s="546" t="s">
        <v>593</v>
      </c>
      <c r="E146" s="547" t="s">
        <v>593</v>
      </c>
      <c r="F146" s="546" t="s">
        <v>593</v>
      </c>
      <c r="G146" s="547" t="s">
        <v>593</v>
      </c>
      <c r="H146" s="546" t="s">
        <v>593</v>
      </c>
      <c r="I146" s="548" t="s">
        <v>593</v>
      </c>
      <c r="K146" s="7">
        <v>131</v>
      </c>
      <c r="L146" s="531" t="s">
        <v>345</v>
      </c>
      <c r="M146" s="439" t="s">
        <v>593</v>
      </c>
      <c r="N146" s="563">
        <v>0.248648648648649</v>
      </c>
      <c r="O146" s="570">
        <v>48368.489276861699</v>
      </c>
      <c r="P146" s="625">
        <f t="shared" si="26"/>
        <v>48368.489276861699</v>
      </c>
      <c r="Q146" s="439" t="s">
        <v>593</v>
      </c>
      <c r="R146" s="40">
        <v>0.24864864864864866</v>
      </c>
      <c r="S146" s="55">
        <v>28469</v>
      </c>
      <c r="T146" s="154">
        <f t="shared" si="32"/>
        <v>28469</v>
      </c>
      <c r="U146" s="439" t="s">
        <v>593</v>
      </c>
      <c r="V146" s="40">
        <v>0.24864864864864866</v>
      </c>
      <c r="W146" s="59">
        <v>33563</v>
      </c>
      <c r="X146" s="154">
        <f t="shared" si="33"/>
        <v>33563</v>
      </c>
      <c r="Y146" s="439" t="s">
        <v>593</v>
      </c>
      <c r="Z146" s="40">
        <v>0.24864864864864866</v>
      </c>
      <c r="AA146" s="636">
        <v>29967</v>
      </c>
      <c r="AB146" s="640">
        <f t="shared" si="34"/>
        <v>29967</v>
      </c>
      <c r="AC146" s="439" t="s">
        <v>593</v>
      </c>
      <c r="AD146" s="40">
        <v>0.24864864864864866</v>
      </c>
      <c r="AE146" s="41">
        <v>30866</v>
      </c>
      <c r="AF146" s="154">
        <f t="shared" si="35"/>
        <v>30866</v>
      </c>
      <c r="AG146" s="657">
        <f t="shared" si="31"/>
        <v>34246.697855372346</v>
      </c>
    </row>
    <row r="147" spans="1:33" x14ac:dyDescent="0.25">
      <c r="A147" s="7">
        <v>132</v>
      </c>
      <c r="B147" s="539" t="s">
        <v>88</v>
      </c>
      <c r="C147" s="547" t="s">
        <v>593</v>
      </c>
      <c r="D147" s="546" t="s">
        <v>593</v>
      </c>
      <c r="E147" s="547" t="s">
        <v>593</v>
      </c>
      <c r="F147" s="546" t="s">
        <v>593</v>
      </c>
      <c r="G147" s="547" t="s">
        <v>593</v>
      </c>
      <c r="H147" s="546" t="s">
        <v>593</v>
      </c>
      <c r="I147" s="548" t="s">
        <v>593</v>
      </c>
      <c r="K147" s="7">
        <v>132</v>
      </c>
      <c r="L147" s="531" t="s">
        <v>88</v>
      </c>
      <c r="M147" s="439" t="s">
        <v>593</v>
      </c>
      <c r="N147" s="563">
        <v>0.24324324324324301</v>
      </c>
      <c r="O147" s="570">
        <v>61499.453719721103</v>
      </c>
      <c r="P147" s="625">
        <f t="shared" si="26"/>
        <v>61499.453719721103</v>
      </c>
      <c r="Q147" s="439" t="s">
        <v>593</v>
      </c>
      <c r="R147" s="40">
        <v>0.24324324324324326</v>
      </c>
      <c r="S147" s="55">
        <v>35367</v>
      </c>
      <c r="T147" s="154">
        <f t="shared" si="32"/>
        <v>35367</v>
      </c>
      <c r="U147" s="439" t="s">
        <v>593</v>
      </c>
      <c r="V147" s="40">
        <v>0.24324324324324326</v>
      </c>
      <c r="W147" s="59">
        <v>40749</v>
      </c>
      <c r="X147" s="154">
        <f t="shared" si="33"/>
        <v>40749</v>
      </c>
      <c r="Y147" s="439" t="s">
        <v>593</v>
      </c>
      <c r="Z147" s="40">
        <v>0.24324324324324326</v>
      </c>
      <c r="AA147" s="636">
        <v>38442</v>
      </c>
      <c r="AB147" s="640">
        <f t="shared" si="34"/>
        <v>38442</v>
      </c>
      <c r="AC147" s="439" t="s">
        <v>593</v>
      </c>
      <c r="AD147" s="40">
        <v>0.24324324324324326</v>
      </c>
      <c r="AE147" s="41">
        <v>39980</v>
      </c>
      <c r="AF147" s="154">
        <f t="shared" si="35"/>
        <v>39980</v>
      </c>
      <c r="AG147" s="657">
        <f t="shared" si="31"/>
        <v>43207.490743944225</v>
      </c>
    </row>
    <row r="148" spans="1:33" x14ac:dyDescent="0.25">
      <c r="A148" s="7">
        <v>133</v>
      </c>
      <c r="B148" s="541" t="s">
        <v>169</v>
      </c>
      <c r="C148" s="547" t="s">
        <v>593</v>
      </c>
      <c r="D148" s="546" t="s">
        <v>593</v>
      </c>
      <c r="E148" s="547" t="s">
        <v>593</v>
      </c>
      <c r="F148" s="546" t="s">
        <v>593</v>
      </c>
      <c r="G148" s="547" t="s">
        <v>593</v>
      </c>
      <c r="H148" s="546" t="s">
        <v>593</v>
      </c>
      <c r="I148" s="548" t="s">
        <v>593</v>
      </c>
      <c r="K148" s="7">
        <v>133</v>
      </c>
      <c r="L148" s="13" t="s">
        <v>169</v>
      </c>
      <c r="M148" s="571">
        <v>3733707.9441788001</v>
      </c>
      <c r="N148" s="563">
        <v>0.248648648648649</v>
      </c>
      <c r="O148" s="570">
        <v>77263.609566511601</v>
      </c>
      <c r="P148" s="625">
        <f t="shared" si="26"/>
        <v>3810971.5537453117</v>
      </c>
      <c r="Q148" s="55">
        <v>502429</v>
      </c>
      <c r="R148" s="40">
        <v>0.24864864864864866</v>
      </c>
      <c r="S148" s="55">
        <v>229154</v>
      </c>
      <c r="T148" s="153">
        <f t="shared" si="27"/>
        <v>731583</v>
      </c>
      <c r="U148" s="55">
        <v>590768</v>
      </c>
      <c r="V148" s="40">
        <v>0.24864864864864866</v>
      </c>
      <c r="W148" s="59">
        <v>291650</v>
      </c>
      <c r="X148" s="153">
        <f t="shared" si="28"/>
        <v>882418</v>
      </c>
      <c r="Y148" s="122">
        <v>524514</v>
      </c>
      <c r="Z148" s="40">
        <v>0.24864864864864866</v>
      </c>
      <c r="AA148" s="636">
        <v>812522</v>
      </c>
      <c r="AB148" s="639">
        <f t="shared" si="29"/>
        <v>1337036</v>
      </c>
      <c r="AC148" s="122">
        <v>574205</v>
      </c>
      <c r="AD148" s="40">
        <v>0.24864864864864866</v>
      </c>
      <c r="AE148" s="41">
        <v>286442</v>
      </c>
      <c r="AF148" s="153">
        <f t="shared" si="30"/>
        <v>860647</v>
      </c>
      <c r="AG148" s="657">
        <f t="shared" si="31"/>
        <v>1524531.1107490624</v>
      </c>
    </row>
    <row r="149" spans="1:33" x14ac:dyDescent="0.25">
      <c r="A149" s="7">
        <v>134</v>
      </c>
      <c r="B149" s="535" t="s">
        <v>441</v>
      </c>
      <c r="C149" s="547" t="s">
        <v>593</v>
      </c>
      <c r="D149" s="546" t="s">
        <v>593</v>
      </c>
      <c r="E149" s="547" t="s">
        <v>593</v>
      </c>
      <c r="F149" s="546" t="s">
        <v>593</v>
      </c>
      <c r="G149" s="547" t="s">
        <v>593</v>
      </c>
      <c r="H149" s="546" t="s">
        <v>593</v>
      </c>
      <c r="I149" s="548" t="s">
        <v>593</v>
      </c>
      <c r="K149" s="7">
        <v>134</v>
      </c>
      <c r="L149" s="8" t="s">
        <v>441</v>
      </c>
      <c r="M149" s="571">
        <v>4654012.7139248401</v>
      </c>
      <c r="N149" s="563">
        <v>0.248648648648649</v>
      </c>
      <c r="O149" s="570">
        <v>95905.904854808294</v>
      </c>
      <c r="P149" s="625">
        <f t="shared" si="26"/>
        <v>4749918.6187796481</v>
      </c>
      <c r="Q149" s="55">
        <v>751327</v>
      </c>
      <c r="R149" s="40">
        <v>0.24864864864864866</v>
      </c>
      <c r="S149" s="55">
        <v>133835</v>
      </c>
      <c r="T149" s="153">
        <f t="shared" si="27"/>
        <v>885162</v>
      </c>
      <c r="U149" s="55">
        <v>947326</v>
      </c>
      <c r="V149" s="40">
        <v>0.24864864864864866</v>
      </c>
      <c r="W149" s="59">
        <v>172499</v>
      </c>
      <c r="X149" s="153">
        <f t="shared" si="28"/>
        <v>1119825</v>
      </c>
      <c r="Y149" s="122">
        <v>694161</v>
      </c>
      <c r="Z149" s="40">
        <v>0.24864864864864866</v>
      </c>
      <c r="AA149" s="636">
        <v>965366</v>
      </c>
      <c r="AB149" s="639">
        <f t="shared" si="29"/>
        <v>1659527</v>
      </c>
      <c r="AC149" s="122">
        <v>890159</v>
      </c>
      <c r="AD149" s="40">
        <v>0.24864864864864866</v>
      </c>
      <c r="AE149" s="41">
        <v>157628</v>
      </c>
      <c r="AF149" s="153">
        <f t="shared" si="30"/>
        <v>1047787</v>
      </c>
      <c r="AG149" s="657">
        <f t="shared" si="31"/>
        <v>1892443.9237559296</v>
      </c>
    </row>
    <row r="150" spans="1:33" x14ac:dyDescent="0.25">
      <c r="A150" s="7">
        <v>135</v>
      </c>
      <c r="B150" s="535" t="s">
        <v>356</v>
      </c>
      <c r="C150" s="547" t="s">
        <v>593</v>
      </c>
      <c r="D150" s="546" t="s">
        <v>593</v>
      </c>
      <c r="E150" s="547" t="s">
        <v>593</v>
      </c>
      <c r="F150" s="546" t="s">
        <v>593</v>
      </c>
      <c r="G150" s="547" t="s">
        <v>593</v>
      </c>
      <c r="H150" s="546" t="s">
        <v>593</v>
      </c>
      <c r="I150" s="548" t="s">
        <v>593</v>
      </c>
      <c r="K150" s="7">
        <v>135</v>
      </c>
      <c r="L150" s="8" t="s">
        <v>356</v>
      </c>
      <c r="M150" s="571">
        <v>76983.6689521402</v>
      </c>
      <c r="N150" s="563">
        <v>0.248648648648649</v>
      </c>
      <c r="O150" s="570">
        <v>10943.9283930827</v>
      </c>
      <c r="P150" s="625">
        <f t="shared" si="26"/>
        <v>87927.597345222894</v>
      </c>
      <c r="Q150" s="55">
        <v>89498</v>
      </c>
      <c r="R150" s="40">
        <v>0.24864864864864866</v>
      </c>
      <c r="S150" s="55">
        <v>42855</v>
      </c>
      <c r="T150" s="153">
        <f t="shared" si="27"/>
        <v>132353</v>
      </c>
      <c r="U150" s="55">
        <v>104090</v>
      </c>
      <c r="V150" s="40">
        <v>0.24864864864864866</v>
      </c>
      <c r="W150" s="59">
        <v>50774</v>
      </c>
      <c r="X150" s="153">
        <f t="shared" si="28"/>
        <v>154864</v>
      </c>
      <c r="Y150" s="122">
        <v>82688</v>
      </c>
      <c r="Z150" s="40">
        <v>0.24864864864864866</v>
      </c>
      <c r="AA150" s="636">
        <v>143862</v>
      </c>
      <c r="AB150" s="639">
        <f t="shared" si="29"/>
        <v>226550</v>
      </c>
      <c r="AC150" s="122">
        <v>101171</v>
      </c>
      <c r="AD150" s="40">
        <v>0.24864864864864866</v>
      </c>
      <c r="AE150" s="41">
        <v>51240</v>
      </c>
      <c r="AF150" s="153">
        <f t="shared" si="30"/>
        <v>152411</v>
      </c>
      <c r="AG150" s="657">
        <f t="shared" si="31"/>
        <v>150821.11946904458</v>
      </c>
    </row>
    <row r="151" spans="1:33" x14ac:dyDescent="0.25">
      <c r="A151" s="7">
        <v>136</v>
      </c>
      <c r="B151" s="535" t="s">
        <v>348</v>
      </c>
      <c r="C151" s="547" t="s">
        <v>593</v>
      </c>
      <c r="D151" s="546" t="s">
        <v>593</v>
      </c>
      <c r="E151" s="547" t="s">
        <v>593</v>
      </c>
      <c r="F151" s="546" t="s">
        <v>593</v>
      </c>
      <c r="G151" s="547" t="s">
        <v>593</v>
      </c>
      <c r="H151" s="546" t="s">
        <v>593</v>
      </c>
      <c r="I151" s="548" t="s">
        <v>593</v>
      </c>
      <c r="K151" s="7">
        <v>136</v>
      </c>
      <c r="L151" s="8" t="s">
        <v>348</v>
      </c>
      <c r="M151" s="571">
        <v>183711.02818124401</v>
      </c>
      <c r="N151" s="563">
        <v>0.248648648648649</v>
      </c>
      <c r="O151" s="570">
        <v>47161.245377384999</v>
      </c>
      <c r="P151" s="625">
        <f t="shared" si="26"/>
        <v>230872.27355862901</v>
      </c>
      <c r="Q151" s="55">
        <v>105659</v>
      </c>
      <c r="R151" s="40">
        <v>0.24864864864864866</v>
      </c>
      <c r="S151" s="55">
        <v>46160</v>
      </c>
      <c r="T151" s="153">
        <f t="shared" si="27"/>
        <v>151819</v>
      </c>
      <c r="U151" s="55">
        <v>119005</v>
      </c>
      <c r="V151" s="40">
        <v>0.24864864864864866</v>
      </c>
      <c r="W151" s="59">
        <v>56533</v>
      </c>
      <c r="X151" s="153">
        <f t="shared" si="28"/>
        <v>175538</v>
      </c>
      <c r="Y151" s="122">
        <v>102322</v>
      </c>
      <c r="Z151" s="40">
        <v>0.24864864864864866</v>
      </c>
      <c r="AA151" s="636">
        <v>163085</v>
      </c>
      <c r="AB151" s="639">
        <f t="shared" si="29"/>
        <v>265407</v>
      </c>
      <c r="AC151" s="122">
        <v>120118</v>
      </c>
      <c r="AD151" s="40">
        <v>0.24864864864864866</v>
      </c>
      <c r="AE151" s="41">
        <v>57052</v>
      </c>
      <c r="AF151" s="153">
        <f t="shared" si="30"/>
        <v>177170</v>
      </c>
      <c r="AG151" s="657">
        <f t="shared" si="31"/>
        <v>200161.25471172581</v>
      </c>
    </row>
    <row r="152" spans="1:33" x14ac:dyDescent="0.25">
      <c r="A152" s="7">
        <v>137</v>
      </c>
      <c r="B152" s="536" t="s">
        <v>89</v>
      </c>
      <c r="C152" s="547" t="s">
        <v>593</v>
      </c>
      <c r="D152" s="546" t="s">
        <v>593</v>
      </c>
      <c r="E152" s="547" t="s">
        <v>593</v>
      </c>
      <c r="F152" s="546" t="s">
        <v>593</v>
      </c>
      <c r="G152" s="547" t="s">
        <v>593</v>
      </c>
      <c r="H152" s="546" t="s">
        <v>593</v>
      </c>
      <c r="I152" s="548" t="s">
        <v>593</v>
      </c>
      <c r="K152" s="7">
        <v>137</v>
      </c>
      <c r="L152" s="12" t="s">
        <v>89</v>
      </c>
      <c r="M152" s="439" t="s">
        <v>593</v>
      </c>
      <c r="N152" s="563">
        <v>2.1428571428571401</v>
      </c>
      <c r="O152" s="570">
        <v>134135.295004905</v>
      </c>
      <c r="P152" s="625">
        <f t="shared" si="26"/>
        <v>134135.295004905</v>
      </c>
      <c r="Q152" s="439" t="s">
        <v>593</v>
      </c>
      <c r="R152" s="40">
        <v>2.1428571428571428</v>
      </c>
      <c r="S152" s="55">
        <v>75742</v>
      </c>
      <c r="T152" s="154">
        <f t="shared" ref="T152:T161" si="36">+S152</f>
        <v>75742</v>
      </c>
      <c r="U152" s="439" t="s">
        <v>593</v>
      </c>
      <c r="V152" s="40">
        <v>2.1428571428571428</v>
      </c>
      <c r="W152" s="59">
        <v>90375</v>
      </c>
      <c r="X152" s="154">
        <f t="shared" ref="X152:X161" si="37">+W152</f>
        <v>90375</v>
      </c>
      <c r="Y152" s="439" t="s">
        <v>593</v>
      </c>
      <c r="Z152" s="40">
        <v>2.1428571428571428</v>
      </c>
      <c r="AA152" s="636">
        <v>86071</v>
      </c>
      <c r="AB152" s="640">
        <f t="shared" ref="AB152:AB161" si="38">+AA152</f>
        <v>86071</v>
      </c>
      <c r="AC152" s="439" t="s">
        <v>593</v>
      </c>
      <c r="AD152" s="40">
        <v>2.1428571428571428</v>
      </c>
      <c r="AE152" s="41">
        <v>90375</v>
      </c>
      <c r="AF152" s="154">
        <f t="shared" ref="AF152:AF161" si="39">+AE152</f>
        <v>90375</v>
      </c>
      <c r="AG152" s="657">
        <f t="shared" si="31"/>
        <v>95339.659000980988</v>
      </c>
    </row>
    <row r="153" spans="1:33" x14ac:dyDescent="0.25">
      <c r="A153" s="7">
        <v>138</v>
      </c>
      <c r="B153" s="536" t="s">
        <v>321</v>
      </c>
      <c r="C153" s="547" t="s">
        <v>593</v>
      </c>
      <c r="D153" s="546" t="s">
        <v>593</v>
      </c>
      <c r="E153" s="547" t="s">
        <v>593</v>
      </c>
      <c r="F153" s="546" t="s">
        <v>593</v>
      </c>
      <c r="G153" s="547" t="s">
        <v>593</v>
      </c>
      <c r="H153" s="546" t="s">
        <v>593</v>
      </c>
      <c r="I153" s="548" t="s">
        <v>593</v>
      </c>
      <c r="K153" s="7">
        <v>138</v>
      </c>
      <c r="L153" s="12" t="s">
        <v>321</v>
      </c>
      <c r="M153" s="439" t="s">
        <v>593</v>
      </c>
      <c r="N153" s="563">
        <v>1.28571428571429</v>
      </c>
      <c r="O153" s="570">
        <v>107707.151379403</v>
      </c>
      <c r="P153" s="625">
        <f t="shared" si="26"/>
        <v>107707.151379403</v>
      </c>
      <c r="Q153" s="439" t="s">
        <v>593</v>
      </c>
      <c r="R153" s="40">
        <v>1.2857142857142858</v>
      </c>
      <c r="S153" s="55">
        <v>65657</v>
      </c>
      <c r="T153" s="154">
        <f t="shared" si="36"/>
        <v>65657</v>
      </c>
      <c r="U153" s="439" t="s">
        <v>593</v>
      </c>
      <c r="V153" s="40">
        <v>1.2857142857142858</v>
      </c>
      <c r="W153" s="59">
        <v>77407</v>
      </c>
      <c r="X153" s="154">
        <f t="shared" si="37"/>
        <v>77407</v>
      </c>
      <c r="Y153" s="439" t="s">
        <v>593</v>
      </c>
      <c r="Z153" s="40">
        <v>1.2857142857142858</v>
      </c>
      <c r="AA153" s="636">
        <v>69113</v>
      </c>
      <c r="AB153" s="640">
        <f t="shared" si="38"/>
        <v>69113</v>
      </c>
      <c r="AC153" s="439" t="s">
        <v>593</v>
      </c>
      <c r="AD153" s="40">
        <v>1.2857142857142858</v>
      </c>
      <c r="AE153" s="41">
        <v>73951</v>
      </c>
      <c r="AF153" s="154">
        <f t="shared" si="39"/>
        <v>73951</v>
      </c>
      <c r="AG153" s="657">
        <f t="shared" si="31"/>
        <v>78767.030275880606</v>
      </c>
    </row>
    <row r="154" spans="1:33" x14ac:dyDescent="0.25">
      <c r="A154" s="7">
        <v>139</v>
      </c>
      <c r="B154" s="536" t="s">
        <v>322</v>
      </c>
      <c r="C154" s="547" t="s">
        <v>593</v>
      </c>
      <c r="D154" s="546" t="s">
        <v>593</v>
      </c>
      <c r="E154" s="547" t="s">
        <v>593</v>
      </c>
      <c r="F154" s="546" t="s">
        <v>593</v>
      </c>
      <c r="G154" s="547" t="s">
        <v>593</v>
      </c>
      <c r="H154" s="546" t="s">
        <v>593</v>
      </c>
      <c r="I154" s="548" t="s">
        <v>593</v>
      </c>
      <c r="K154" s="7">
        <v>139</v>
      </c>
      <c r="L154" s="12" t="s">
        <v>322</v>
      </c>
      <c r="M154" s="439" t="s">
        <v>593</v>
      </c>
      <c r="N154" s="563">
        <v>1.30285714285714</v>
      </c>
      <c r="O154" s="570">
        <v>107707.151379403</v>
      </c>
      <c r="P154" s="625">
        <f t="shared" si="26"/>
        <v>107707.151379403</v>
      </c>
      <c r="Q154" s="439" t="s">
        <v>593</v>
      </c>
      <c r="R154" s="40">
        <v>1.3028571428571429</v>
      </c>
      <c r="S154" s="55">
        <v>58722</v>
      </c>
      <c r="T154" s="154">
        <f t="shared" si="36"/>
        <v>58722</v>
      </c>
      <c r="U154" s="439" t="s">
        <v>593</v>
      </c>
      <c r="V154" s="40">
        <v>1.3028571428571429</v>
      </c>
      <c r="W154" s="59">
        <v>76072</v>
      </c>
      <c r="X154" s="154">
        <f t="shared" si="37"/>
        <v>76072</v>
      </c>
      <c r="Y154" s="439" t="s">
        <v>593</v>
      </c>
      <c r="Z154" s="40">
        <v>1.3028571428571429</v>
      </c>
      <c r="AA154" s="636">
        <v>66730</v>
      </c>
      <c r="AB154" s="640">
        <f t="shared" si="38"/>
        <v>66730</v>
      </c>
      <c r="AC154" s="439" t="s">
        <v>593</v>
      </c>
      <c r="AD154" s="40">
        <v>1.3028571428571429</v>
      </c>
      <c r="AE154" s="41">
        <v>72736</v>
      </c>
      <c r="AF154" s="154">
        <f t="shared" si="39"/>
        <v>72736</v>
      </c>
      <c r="AG154" s="657">
        <f t="shared" si="31"/>
        <v>76393.430275880601</v>
      </c>
    </row>
    <row r="155" spans="1:33" x14ac:dyDescent="0.25">
      <c r="A155" s="7">
        <v>140</v>
      </c>
      <c r="B155" s="536" t="s">
        <v>90</v>
      </c>
      <c r="C155" s="547" t="s">
        <v>593</v>
      </c>
      <c r="D155" s="546" t="s">
        <v>593</v>
      </c>
      <c r="E155" s="547" t="s">
        <v>593</v>
      </c>
      <c r="F155" s="546" t="s">
        <v>593</v>
      </c>
      <c r="G155" s="547" t="s">
        <v>593</v>
      </c>
      <c r="H155" s="546" t="s">
        <v>593</v>
      </c>
      <c r="I155" s="548" t="s">
        <v>593</v>
      </c>
      <c r="K155" s="7">
        <v>140</v>
      </c>
      <c r="L155" s="12" t="s">
        <v>90</v>
      </c>
      <c r="M155" s="439" t="s">
        <v>593</v>
      </c>
      <c r="N155" s="563">
        <v>1.1114285714285701</v>
      </c>
      <c r="O155" s="570">
        <v>107707.151379403</v>
      </c>
      <c r="P155" s="625">
        <f t="shared" si="26"/>
        <v>107707.151379403</v>
      </c>
      <c r="Q155" s="439" t="s">
        <v>593</v>
      </c>
      <c r="R155" s="40">
        <v>1.1114285714285714</v>
      </c>
      <c r="S155" s="55">
        <v>62613</v>
      </c>
      <c r="T155" s="154">
        <f t="shared" si="36"/>
        <v>62613</v>
      </c>
      <c r="U155" s="439" t="s">
        <v>593</v>
      </c>
      <c r="V155" s="40">
        <v>1.1114285714285714</v>
      </c>
      <c r="W155" s="59">
        <v>70692</v>
      </c>
      <c r="X155" s="154">
        <f t="shared" si="37"/>
        <v>70692</v>
      </c>
      <c r="Y155" s="439" t="s">
        <v>593</v>
      </c>
      <c r="Z155" s="40">
        <v>1.1114285714285714</v>
      </c>
      <c r="AA155" s="636">
        <v>67326</v>
      </c>
      <c r="AB155" s="640">
        <f t="shared" si="38"/>
        <v>67326</v>
      </c>
      <c r="AC155" s="439" t="s">
        <v>593</v>
      </c>
      <c r="AD155" s="40">
        <v>1.1114285714285714</v>
      </c>
      <c r="AE155" s="41">
        <v>69346</v>
      </c>
      <c r="AF155" s="154">
        <f t="shared" si="39"/>
        <v>69346</v>
      </c>
      <c r="AG155" s="657">
        <f t="shared" si="31"/>
        <v>75536.830275880609</v>
      </c>
    </row>
    <row r="156" spans="1:33" x14ac:dyDescent="0.25">
      <c r="A156" s="7">
        <v>141</v>
      </c>
      <c r="B156" s="536" t="s">
        <v>91</v>
      </c>
      <c r="C156" s="547" t="s">
        <v>593</v>
      </c>
      <c r="D156" s="546" t="s">
        <v>593</v>
      </c>
      <c r="E156" s="547" t="s">
        <v>593</v>
      </c>
      <c r="F156" s="546" t="s">
        <v>593</v>
      </c>
      <c r="G156" s="547" t="s">
        <v>593</v>
      </c>
      <c r="H156" s="546" t="s">
        <v>593</v>
      </c>
      <c r="I156" s="548" t="s">
        <v>593</v>
      </c>
      <c r="K156" s="7">
        <v>141</v>
      </c>
      <c r="L156" s="12" t="s">
        <v>91</v>
      </c>
      <c r="M156" s="439" t="s">
        <v>593</v>
      </c>
      <c r="N156" s="563">
        <v>1.0542857142857101</v>
      </c>
      <c r="O156" s="570">
        <v>107707.151379403</v>
      </c>
      <c r="P156" s="625">
        <f t="shared" si="26"/>
        <v>107707.151379403</v>
      </c>
      <c r="Q156" s="439" t="s">
        <v>593</v>
      </c>
      <c r="R156" s="40">
        <v>1.0542857142857143</v>
      </c>
      <c r="S156" s="55">
        <v>62059</v>
      </c>
      <c r="T156" s="154">
        <f t="shared" si="36"/>
        <v>62059</v>
      </c>
      <c r="U156" s="439" t="s">
        <v>593</v>
      </c>
      <c r="V156" s="40">
        <v>1.0542857142857143</v>
      </c>
      <c r="W156" s="59">
        <v>70734</v>
      </c>
      <c r="X156" s="154">
        <f t="shared" si="37"/>
        <v>70734</v>
      </c>
      <c r="Y156" s="439" t="s">
        <v>593</v>
      </c>
      <c r="Z156" s="40">
        <v>1.0542857142857143</v>
      </c>
      <c r="AA156" s="636">
        <v>66730</v>
      </c>
      <c r="AB156" s="640">
        <f t="shared" si="38"/>
        <v>66730</v>
      </c>
      <c r="AC156" s="439" t="s">
        <v>593</v>
      </c>
      <c r="AD156" s="40">
        <v>1.0542857142857143</v>
      </c>
      <c r="AE156" s="41">
        <v>70067</v>
      </c>
      <c r="AF156" s="154">
        <f t="shared" si="39"/>
        <v>70067</v>
      </c>
      <c r="AG156" s="657">
        <f t="shared" si="31"/>
        <v>75459.430275880601</v>
      </c>
    </row>
    <row r="157" spans="1:33" x14ac:dyDescent="0.25">
      <c r="A157" s="7">
        <v>142</v>
      </c>
      <c r="B157" s="536" t="s">
        <v>92</v>
      </c>
      <c r="C157" s="547" t="s">
        <v>593</v>
      </c>
      <c r="D157" s="546" t="s">
        <v>593</v>
      </c>
      <c r="E157" s="547" t="s">
        <v>593</v>
      </c>
      <c r="F157" s="546" t="s">
        <v>593</v>
      </c>
      <c r="G157" s="547" t="s">
        <v>593</v>
      </c>
      <c r="H157" s="546" t="s">
        <v>593</v>
      </c>
      <c r="I157" s="548" t="s">
        <v>593</v>
      </c>
      <c r="K157" s="7">
        <v>142</v>
      </c>
      <c r="L157" s="12" t="s">
        <v>92</v>
      </c>
      <c r="M157" s="439" t="s">
        <v>593</v>
      </c>
      <c r="N157" s="563">
        <v>1.0542857142857101</v>
      </c>
      <c r="O157" s="570">
        <v>107707.151379403</v>
      </c>
      <c r="P157" s="625">
        <f t="shared" si="26"/>
        <v>107707.151379403</v>
      </c>
      <c r="Q157" s="439" t="s">
        <v>593</v>
      </c>
      <c r="R157" s="40">
        <v>1.0542857142857143</v>
      </c>
      <c r="S157" s="55">
        <v>64275</v>
      </c>
      <c r="T157" s="154">
        <f t="shared" si="36"/>
        <v>64275</v>
      </c>
      <c r="U157" s="439" t="s">
        <v>593</v>
      </c>
      <c r="V157" s="40">
        <v>1.0542857142857143</v>
      </c>
      <c r="W157" s="59">
        <v>76024</v>
      </c>
      <c r="X157" s="154">
        <f t="shared" si="37"/>
        <v>76024</v>
      </c>
      <c r="Y157" s="439" t="s">
        <v>593</v>
      </c>
      <c r="Z157" s="40">
        <v>1.0542857142857143</v>
      </c>
      <c r="AA157" s="636">
        <v>69113</v>
      </c>
      <c r="AB157" s="640">
        <f t="shared" si="38"/>
        <v>69113</v>
      </c>
      <c r="AC157" s="439" t="s">
        <v>593</v>
      </c>
      <c r="AD157" s="40">
        <v>1.0542857142857143</v>
      </c>
      <c r="AE157" s="41">
        <v>73951</v>
      </c>
      <c r="AF157" s="154">
        <f t="shared" si="39"/>
        <v>73951</v>
      </c>
      <c r="AG157" s="657">
        <f t="shared" si="31"/>
        <v>78214.030275880606</v>
      </c>
    </row>
    <row r="158" spans="1:33" x14ac:dyDescent="0.25">
      <c r="A158" s="7">
        <v>143</v>
      </c>
      <c r="B158" s="536" t="s">
        <v>93</v>
      </c>
      <c r="C158" s="547" t="s">
        <v>593</v>
      </c>
      <c r="D158" s="546" t="s">
        <v>593</v>
      </c>
      <c r="E158" s="547" t="s">
        <v>593</v>
      </c>
      <c r="F158" s="546" t="s">
        <v>593</v>
      </c>
      <c r="G158" s="547" t="s">
        <v>593</v>
      </c>
      <c r="H158" s="546" t="s">
        <v>593</v>
      </c>
      <c r="I158" s="548" t="s">
        <v>593</v>
      </c>
      <c r="K158" s="7">
        <v>143</v>
      </c>
      <c r="L158" s="12" t="s">
        <v>93</v>
      </c>
      <c r="M158" s="439" t="s">
        <v>593</v>
      </c>
      <c r="N158" s="563">
        <v>4</v>
      </c>
      <c r="O158" s="570">
        <v>237520.86314994999</v>
      </c>
      <c r="P158" s="625">
        <f t="shared" si="26"/>
        <v>237520.86314994999</v>
      </c>
      <c r="Q158" s="439" t="s">
        <v>593</v>
      </c>
      <c r="R158" s="40">
        <v>4</v>
      </c>
      <c r="S158" s="55">
        <v>139798</v>
      </c>
      <c r="T158" s="154">
        <f t="shared" si="36"/>
        <v>139798</v>
      </c>
      <c r="U158" s="439" t="s">
        <v>593</v>
      </c>
      <c r="V158" s="40">
        <v>4</v>
      </c>
      <c r="W158" s="59">
        <v>161872</v>
      </c>
      <c r="X158" s="154">
        <f t="shared" si="37"/>
        <v>161872</v>
      </c>
      <c r="Y158" s="439" t="s">
        <v>593</v>
      </c>
      <c r="Z158" s="40">
        <v>4</v>
      </c>
      <c r="AA158" s="636">
        <v>147156</v>
      </c>
      <c r="AB158" s="640">
        <f t="shared" si="38"/>
        <v>147156</v>
      </c>
      <c r="AC158" s="439" t="s">
        <v>593</v>
      </c>
      <c r="AD158" s="40">
        <v>4</v>
      </c>
      <c r="AE158" s="41">
        <v>153042</v>
      </c>
      <c r="AF158" s="154">
        <f t="shared" si="39"/>
        <v>153042</v>
      </c>
      <c r="AG158" s="657">
        <f t="shared" si="31"/>
        <v>167877.77262999001</v>
      </c>
    </row>
    <row r="159" spans="1:33" x14ac:dyDescent="0.25">
      <c r="A159" s="7">
        <v>144</v>
      </c>
      <c r="B159" s="536" t="s">
        <v>94</v>
      </c>
      <c r="C159" s="547" t="s">
        <v>593</v>
      </c>
      <c r="D159" s="546" t="s">
        <v>593</v>
      </c>
      <c r="E159" s="547" t="s">
        <v>593</v>
      </c>
      <c r="F159" s="546" t="s">
        <v>593</v>
      </c>
      <c r="G159" s="547" t="s">
        <v>593</v>
      </c>
      <c r="H159" s="546" t="s">
        <v>593</v>
      </c>
      <c r="I159" s="548" t="s">
        <v>593</v>
      </c>
      <c r="K159" s="7">
        <v>144</v>
      </c>
      <c r="L159" s="12" t="s">
        <v>94</v>
      </c>
      <c r="M159" s="439" t="s">
        <v>593</v>
      </c>
      <c r="N159" s="563">
        <v>3.1428571428571401</v>
      </c>
      <c r="O159" s="570">
        <v>134135.295004905</v>
      </c>
      <c r="P159" s="625">
        <f t="shared" si="26"/>
        <v>134135.295004905</v>
      </c>
      <c r="Q159" s="439" t="s">
        <v>593</v>
      </c>
      <c r="R159" s="40">
        <v>3.1428571428571428</v>
      </c>
      <c r="S159" s="55">
        <v>73784</v>
      </c>
      <c r="T159" s="154">
        <f t="shared" si="36"/>
        <v>73784</v>
      </c>
      <c r="U159" s="439" t="s">
        <v>593</v>
      </c>
      <c r="V159" s="40">
        <v>3.1428571428571428</v>
      </c>
      <c r="W159" s="59">
        <v>96422</v>
      </c>
      <c r="X159" s="154">
        <f t="shared" si="37"/>
        <v>96422</v>
      </c>
      <c r="Y159" s="439" t="s">
        <v>593</v>
      </c>
      <c r="Z159" s="40">
        <v>3.1428571428571428</v>
      </c>
      <c r="AA159" s="636">
        <v>83845</v>
      </c>
      <c r="AB159" s="640">
        <f t="shared" si="38"/>
        <v>83845</v>
      </c>
      <c r="AC159" s="439" t="s">
        <v>593</v>
      </c>
      <c r="AD159" s="40">
        <v>3.1428571428571428</v>
      </c>
      <c r="AE159" s="41">
        <v>92230</v>
      </c>
      <c r="AF159" s="154">
        <f t="shared" si="39"/>
        <v>92230</v>
      </c>
      <c r="AG159" s="657">
        <f t="shared" si="31"/>
        <v>96083.259000980994</v>
      </c>
    </row>
    <row r="160" spans="1:33" x14ac:dyDescent="0.25">
      <c r="A160" s="7">
        <v>145</v>
      </c>
      <c r="B160" s="536" t="s">
        <v>95</v>
      </c>
      <c r="C160" s="547" t="s">
        <v>593</v>
      </c>
      <c r="D160" s="546" t="s">
        <v>593</v>
      </c>
      <c r="E160" s="547" t="s">
        <v>593</v>
      </c>
      <c r="F160" s="546" t="s">
        <v>593</v>
      </c>
      <c r="G160" s="547" t="s">
        <v>593</v>
      </c>
      <c r="H160" s="546" t="s">
        <v>593</v>
      </c>
      <c r="I160" s="548" t="s">
        <v>593</v>
      </c>
      <c r="K160" s="7">
        <v>145</v>
      </c>
      <c r="L160" s="12" t="s">
        <v>95</v>
      </c>
      <c r="M160" s="439" t="s">
        <v>593</v>
      </c>
      <c r="N160" s="563">
        <v>2.4285714285714302</v>
      </c>
      <c r="O160" s="570">
        <v>107707.151379403</v>
      </c>
      <c r="P160" s="625">
        <f t="shared" si="26"/>
        <v>107707.151379403</v>
      </c>
      <c r="Q160" s="439" t="s">
        <v>593</v>
      </c>
      <c r="R160" s="40">
        <v>2.4285714285714284</v>
      </c>
      <c r="S160" s="55">
        <v>59770</v>
      </c>
      <c r="T160" s="154">
        <f t="shared" si="36"/>
        <v>59770</v>
      </c>
      <c r="U160" s="439" t="s">
        <v>593</v>
      </c>
      <c r="V160" s="40">
        <v>2.4285714285714284</v>
      </c>
      <c r="W160" s="59">
        <v>71317</v>
      </c>
      <c r="X160" s="154">
        <f t="shared" si="37"/>
        <v>71317</v>
      </c>
      <c r="Y160" s="439" t="s">
        <v>593</v>
      </c>
      <c r="Z160" s="40">
        <v>2.4285714285714284</v>
      </c>
      <c r="AA160" s="636">
        <v>67921</v>
      </c>
      <c r="AB160" s="640">
        <f t="shared" si="38"/>
        <v>67921</v>
      </c>
      <c r="AC160" s="439" t="s">
        <v>593</v>
      </c>
      <c r="AD160" s="40">
        <v>2.4285714285714284</v>
      </c>
      <c r="AE160" s="41">
        <v>72675</v>
      </c>
      <c r="AF160" s="154">
        <f t="shared" si="39"/>
        <v>72675</v>
      </c>
      <c r="AG160" s="657">
        <f t="shared" si="31"/>
        <v>75878.030275880606</v>
      </c>
    </row>
    <row r="161" spans="1:33" x14ac:dyDescent="0.25">
      <c r="A161" s="7">
        <v>146</v>
      </c>
      <c r="B161" s="536" t="s">
        <v>96</v>
      </c>
      <c r="C161" s="547" t="s">
        <v>593</v>
      </c>
      <c r="D161" s="546" t="s">
        <v>593</v>
      </c>
      <c r="E161" s="547" t="s">
        <v>593</v>
      </c>
      <c r="F161" s="546" t="s">
        <v>593</v>
      </c>
      <c r="G161" s="547" t="s">
        <v>593</v>
      </c>
      <c r="H161" s="546" t="s">
        <v>593</v>
      </c>
      <c r="I161" s="548" t="s">
        <v>593</v>
      </c>
      <c r="K161" s="7">
        <v>146</v>
      </c>
      <c r="L161" s="12" t="s">
        <v>96</v>
      </c>
      <c r="M161" s="439" t="s">
        <v>593</v>
      </c>
      <c r="N161" s="563">
        <v>3.5714285714285698</v>
      </c>
      <c r="O161" s="570">
        <v>277079.971218311</v>
      </c>
      <c r="P161" s="625">
        <f t="shared" si="26"/>
        <v>277079.971218311</v>
      </c>
      <c r="Q161" s="439" t="s">
        <v>593</v>
      </c>
      <c r="R161" s="40">
        <v>3.5714285714285716</v>
      </c>
      <c r="S161" s="55">
        <v>299040</v>
      </c>
      <c r="T161" s="154">
        <f t="shared" si="36"/>
        <v>299040</v>
      </c>
      <c r="U161" s="439" t="s">
        <v>593</v>
      </c>
      <c r="V161" s="40">
        <v>3.5714285714285716</v>
      </c>
      <c r="W161" s="59">
        <v>362880</v>
      </c>
      <c r="X161" s="154">
        <f t="shared" si="37"/>
        <v>362880</v>
      </c>
      <c r="Y161" s="439" t="s">
        <v>593</v>
      </c>
      <c r="Z161" s="40">
        <v>3.5714285714285716</v>
      </c>
      <c r="AA161" s="636">
        <v>336000</v>
      </c>
      <c r="AB161" s="640">
        <f t="shared" si="38"/>
        <v>336000</v>
      </c>
      <c r="AC161" s="439" t="s">
        <v>593</v>
      </c>
      <c r="AD161" s="40">
        <v>3.5714285714285716</v>
      </c>
      <c r="AE161" s="41">
        <v>349440</v>
      </c>
      <c r="AF161" s="154">
        <f t="shared" si="39"/>
        <v>349440</v>
      </c>
      <c r="AG161" s="657">
        <f t="shared" si="31"/>
        <v>324887.99424366222</v>
      </c>
    </row>
    <row r="162" spans="1:33" x14ac:dyDescent="0.25">
      <c r="A162" s="7">
        <v>147</v>
      </c>
      <c r="B162" s="536" t="s">
        <v>97</v>
      </c>
      <c r="C162" s="547" t="s">
        <v>593</v>
      </c>
      <c r="D162" s="546" t="s">
        <v>593</v>
      </c>
      <c r="E162" s="547" t="s">
        <v>593</v>
      </c>
      <c r="F162" s="546" t="s">
        <v>593</v>
      </c>
      <c r="G162" s="547" t="s">
        <v>593</v>
      </c>
      <c r="H162" s="546" t="s">
        <v>593</v>
      </c>
      <c r="I162" s="548" t="s">
        <v>593</v>
      </c>
      <c r="K162" s="7">
        <v>147</v>
      </c>
      <c r="L162" s="12" t="s">
        <v>97</v>
      </c>
      <c r="M162" s="571">
        <v>246697.66641481299</v>
      </c>
      <c r="N162" s="563">
        <v>0.36</v>
      </c>
      <c r="O162" s="570">
        <v>32543.096420677499</v>
      </c>
      <c r="P162" s="625">
        <f t="shared" si="26"/>
        <v>279240.76283549052</v>
      </c>
      <c r="Q162" s="55">
        <v>126040</v>
      </c>
      <c r="R162" s="40">
        <v>0.36</v>
      </c>
      <c r="S162" s="55">
        <v>57626</v>
      </c>
      <c r="T162" s="153">
        <f t="shared" si="27"/>
        <v>183666</v>
      </c>
      <c r="U162" s="55">
        <v>153440</v>
      </c>
      <c r="V162" s="40">
        <v>0.36</v>
      </c>
      <c r="W162" s="59">
        <v>67022</v>
      </c>
      <c r="X162" s="153">
        <f t="shared" si="28"/>
        <v>220462</v>
      </c>
      <c r="Y162" s="122">
        <v>128780</v>
      </c>
      <c r="Z162" s="40">
        <v>0.36</v>
      </c>
      <c r="AA162" s="636">
        <v>199637</v>
      </c>
      <c r="AB162" s="639">
        <f t="shared" si="29"/>
        <v>328417</v>
      </c>
      <c r="AC162" s="122">
        <v>147960</v>
      </c>
      <c r="AD162" s="40">
        <v>0.36</v>
      </c>
      <c r="AE162" s="41">
        <v>65769</v>
      </c>
      <c r="AF162" s="153">
        <f t="shared" si="30"/>
        <v>213729</v>
      </c>
      <c r="AG162" s="657">
        <f t="shared" si="31"/>
        <v>245102.95256709811</v>
      </c>
    </row>
    <row r="163" spans="1:33" x14ac:dyDescent="0.25">
      <c r="A163" s="7">
        <v>148</v>
      </c>
      <c r="B163" s="536" t="s">
        <v>482</v>
      </c>
      <c r="C163" s="547" t="s">
        <v>593</v>
      </c>
      <c r="D163" s="546" t="s">
        <v>593</v>
      </c>
      <c r="E163" s="547" t="s">
        <v>593</v>
      </c>
      <c r="F163" s="546" t="s">
        <v>593</v>
      </c>
      <c r="G163" s="547" t="s">
        <v>593</v>
      </c>
      <c r="H163" s="546" t="s">
        <v>593</v>
      </c>
      <c r="I163" s="548" t="s">
        <v>593</v>
      </c>
      <c r="K163" s="7">
        <v>148</v>
      </c>
      <c r="L163" s="12" t="s">
        <v>482</v>
      </c>
      <c r="M163" s="571">
        <v>523139.02310658898</v>
      </c>
      <c r="N163" s="563">
        <v>0.52857142857142903</v>
      </c>
      <c r="O163" s="570">
        <v>70746.242138177098</v>
      </c>
      <c r="P163" s="625">
        <f t="shared" si="26"/>
        <v>593885.26524476614</v>
      </c>
      <c r="Q163" s="55">
        <v>275589</v>
      </c>
      <c r="R163" s="40">
        <v>0.52857142857142858</v>
      </c>
      <c r="S163" s="55">
        <v>117210</v>
      </c>
      <c r="T163" s="153">
        <f t="shared" si="27"/>
        <v>392799</v>
      </c>
      <c r="U163" s="55">
        <v>322498</v>
      </c>
      <c r="V163" s="40">
        <v>0.52857142857142858</v>
      </c>
      <c r="W163" s="59">
        <v>151452</v>
      </c>
      <c r="X163" s="153">
        <f t="shared" si="28"/>
        <v>473950</v>
      </c>
      <c r="Y163" s="122">
        <v>269726</v>
      </c>
      <c r="Z163" s="40">
        <v>0.52857142857142858</v>
      </c>
      <c r="AA163" s="636">
        <v>424877</v>
      </c>
      <c r="AB163" s="639">
        <f t="shared" si="29"/>
        <v>694603</v>
      </c>
      <c r="AC163" s="122">
        <v>307839</v>
      </c>
      <c r="AD163" s="40">
        <v>0.52857142857142858</v>
      </c>
      <c r="AE163" s="41">
        <v>135648</v>
      </c>
      <c r="AF163" s="153">
        <f t="shared" si="30"/>
        <v>443487</v>
      </c>
      <c r="AG163" s="657">
        <f t="shared" si="31"/>
        <v>519744.85304895323</v>
      </c>
    </row>
    <row r="164" spans="1:33" x14ac:dyDescent="0.25">
      <c r="A164" s="7">
        <v>149</v>
      </c>
      <c r="B164" s="536" t="s">
        <v>98</v>
      </c>
      <c r="C164" s="547" t="s">
        <v>593</v>
      </c>
      <c r="D164" s="546" t="s">
        <v>593</v>
      </c>
      <c r="E164" s="547" t="s">
        <v>593</v>
      </c>
      <c r="F164" s="546" t="s">
        <v>593</v>
      </c>
      <c r="G164" s="547" t="s">
        <v>593</v>
      </c>
      <c r="H164" s="546" t="s">
        <v>593</v>
      </c>
      <c r="I164" s="548" t="s">
        <v>593</v>
      </c>
      <c r="K164" s="7">
        <v>149</v>
      </c>
      <c r="L164" s="12" t="s">
        <v>98</v>
      </c>
      <c r="M164" s="439" t="s">
        <v>593</v>
      </c>
      <c r="N164" s="563">
        <v>1.5714285714285701</v>
      </c>
      <c r="O164" s="570">
        <v>162724.23024758601</v>
      </c>
      <c r="P164" s="625">
        <f t="shared" si="26"/>
        <v>162724.23024758601</v>
      </c>
      <c r="Q164" s="439" t="s">
        <v>593</v>
      </c>
      <c r="R164" s="40">
        <v>1.5714285714285714</v>
      </c>
      <c r="S164" s="55">
        <v>57023</v>
      </c>
      <c r="T164" s="154">
        <f>+S164</f>
        <v>57023</v>
      </c>
      <c r="U164" s="439" t="s">
        <v>593</v>
      </c>
      <c r="V164" s="40">
        <v>1.5714285714285714</v>
      </c>
      <c r="W164" s="59">
        <v>70658</v>
      </c>
      <c r="X164" s="154">
        <f>+W164</f>
        <v>70658</v>
      </c>
      <c r="Y164" s="439" t="s">
        <v>593</v>
      </c>
      <c r="Z164" s="40">
        <v>1.5714285714285714</v>
      </c>
      <c r="AA164" s="636">
        <v>61981</v>
      </c>
      <c r="AB164" s="640">
        <f>+AA164</f>
        <v>61981</v>
      </c>
      <c r="AC164" s="439" t="s">
        <v>593</v>
      </c>
      <c r="AD164" s="40">
        <v>1.5714285714285714</v>
      </c>
      <c r="AE164" s="41">
        <v>65700</v>
      </c>
      <c r="AF164" s="154">
        <f>+AE164</f>
        <v>65700</v>
      </c>
      <c r="AG164" s="657">
        <f t="shared" si="31"/>
        <v>83617.246049517213</v>
      </c>
    </row>
    <row r="165" spans="1:33" x14ac:dyDescent="0.25">
      <c r="A165" s="7">
        <v>150</v>
      </c>
      <c r="B165" s="536" t="s">
        <v>99</v>
      </c>
      <c r="C165" s="547" t="s">
        <v>593</v>
      </c>
      <c r="D165" s="546" t="s">
        <v>593</v>
      </c>
      <c r="E165" s="547" t="s">
        <v>593</v>
      </c>
      <c r="F165" s="546" t="s">
        <v>593</v>
      </c>
      <c r="G165" s="547" t="s">
        <v>593</v>
      </c>
      <c r="H165" s="546" t="s">
        <v>593</v>
      </c>
      <c r="I165" s="548" t="s">
        <v>593</v>
      </c>
      <c r="K165" s="7">
        <v>150</v>
      </c>
      <c r="L165" s="12" t="s">
        <v>99</v>
      </c>
      <c r="M165" s="571">
        <v>120724.389947674</v>
      </c>
      <c r="N165" s="563">
        <v>0.64571428571428602</v>
      </c>
      <c r="O165" s="570">
        <v>31029.667474231999</v>
      </c>
      <c r="P165" s="625">
        <f t="shared" si="26"/>
        <v>151754.05742190601</v>
      </c>
      <c r="Q165" s="55">
        <v>68310</v>
      </c>
      <c r="R165" s="40">
        <v>0.64571428571428569</v>
      </c>
      <c r="S165" s="55">
        <v>29038</v>
      </c>
      <c r="T165" s="153">
        <f t="shared" si="27"/>
        <v>97348</v>
      </c>
      <c r="U165" s="55">
        <v>80454</v>
      </c>
      <c r="V165" s="40">
        <v>0.64571428571428569</v>
      </c>
      <c r="W165" s="59">
        <v>36298</v>
      </c>
      <c r="X165" s="153">
        <f t="shared" si="28"/>
        <v>116752</v>
      </c>
      <c r="Y165" s="122">
        <v>62997</v>
      </c>
      <c r="Z165" s="40">
        <v>0.64571428571428569</v>
      </c>
      <c r="AA165" s="636">
        <v>108898</v>
      </c>
      <c r="AB165" s="639">
        <f t="shared" si="29"/>
        <v>171895</v>
      </c>
      <c r="AC165" s="122">
        <v>79695</v>
      </c>
      <c r="AD165" s="40">
        <v>0.64571428571428569</v>
      </c>
      <c r="AE165" s="41">
        <v>34648</v>
      </c>
      <c r="AF165" s="153">
        <f t="shared" si="30"/>
        <v>114343</v>
      </c>
      <c r="AG165" s="657">
        <f t="shared" si="31"/>
        <v>130418.41148438121</v>
      </c>
    </row>
    <row r="166" spans="1:33" x14ac:dyDescent="0.25">
      <c r="A166" s="7">
        <v>151</v>
      </c>
      <c r="B166" s="536" t="s">
        <v>100</v>
      </c>
      <c r="C166" s="547" t="s">
        <v>593</v>
      </c>
      <c r="D166" s="546" t="s">
        <v>593</v>
      </c>
      <c r="E166" s="547" t="s">
        <v>593</v>
      </c>
      <c r="F166" s="546" t="s">
        <v>593</v>
      </c>
      <c r="G166" s="547" t="s">
        <v>593</v>
      </c>
      <c r="H166" s="546" t="s">
        <v>593</v>
      </c>
      <c r="I166" s="548" t="s">
        <v>593</v>
      </c>
      <c r="K166" s="7">
        <v>151</v>
      </c>
      <c r="L166" s="12" t="s">
        <v>100</v>
      </c>
      <c r="M166" s="439" t="s">
        <v>593</v>
      </c>
      <c r="N166" s="563">
        <v>1.3506571428571399</v>
      </c>
      <c r="O166" s="570">
        <v>107707.151379403</v>
      </c>
      <c r="P166" s="625">
        <f t="shared" si="26"/>
        <v>107707.151379403</v>
      </c>
      <c r="Q166" s="439" t="s">
        <v>593</v>
      </c>
      <c r="R166" s="40">
        <v>1.3506571428571428</v>
      </c>
      <c r="S166" s="55">
        <v>258912</v>
      </c>
      <c r="T166" s="154">
        <f t="shared" ref="T166:T167" si="40">+S166</f>
        <v>258912</v>
      </c>
      <c r="U166" s="439" t="s">
        <v>593</v>
      </c>
      <c r="V166" s="40">
        <v>1.3506571428571428</v>
      </c>
      <c r="W166" s="59">
        <v>309024</v>
      </c>
      <c r="X166" s="154">
        <f t="shared" ref="X166:X167" si="41">+W166</f>
        <v>309024</v>
      </c>
      <c r="Y166" s="439" t="s">
        <v>593</v>
      </c>
      <c r="Z166" s="40">
        <v>1.3506571428571428</v>
      </c>
      <c r="AA166" s="636">
        <v>278400</v>
      </c>
      <c r="AB166" s="640">
        <f t="shared" ref="AB166:AB167" si="42">+AA166</f>
        <v>278400</v>
      </c>
      <c r="AC166" s="439" t="s">
        <v>593</v>
      </c>
      <c r="AD166" s="40">
        <v>1.3506571428571428</v>
      </c>
      <c r="AE166" s="41">
        <v>303456</v>
      </c>
      <c r="AF166" s="154">
        <f t="shared" ref="AF166:AF167" si="43">+AE166</f>
        <v>303456</v>
      </c>
      <c r="AG166" s="657">
        <f t="shared" si="31"/>
        <v>251499.83027588058</v>
      </c>
    </row>
    <row r="167" spans="1:33" x14ac:dyDescent="0.25">
      <c r="A167" s="7">
        <v>152</v>
      </c>
      <c r="B167" s="536" t="s">
        <v>101</v>
      </c>
      <c r="C167" s="547" t="s">
        <v>593</v>
      </c>
      <c r="D167" s="546" t="s">
        <v>593</v>
      </c>
      <c r="E167" s="547" t="s">
        <v>593</v>
      </c>
      <c r="F167" s="546" t="s">
        <v>593</v>
      </c>
      <c r="G167" s="547" t="s">
        <v>593</v>
      </c>
      <c r="H167" s="546" t="s">
        <v>593</v>
      </c>
      <c r="I167" s="548" t="s">
        <v>593</v>
      </c>
      <c r="K167" s="7">
        <v>152</v>
      </c>
      <c r="L167" s="12" t="s">
        <v>101</v>
      </c>
      <c r="M167" s="439" t="s">
        <v>593</v>
      </c>
      <c r="N167" s="563">
        <v>2.7758857142857098</v>
      </c>
      <c r="O167" s="570">
        <v>160563.43863040701</v>
      </c>
      <c r="P167" s="625">
        <f t="shared" si="26"/>
        <v>160563.43863040701</v>
      </c>
      <c r="Q167" s="439" t="s">
        <v>593</v>
      </c>
      <c r="R167" s="40">
        <v>2.7758857142857143</v>
      </c>
      <c r="S167" s="55">
        <v>91519</v>
      </c>
      <c r="T167" s="154">
        <f t="shared" si="40"/>
        <v>91519</v>
      </c>
      <c r="U167" s="439" t="s">
        <v>593</v>
      </c>
      <c r="V167" s="40">
        <v>2.7758857142857143</v>
      </c>
      <c r="W167" s="59">
        <v>107435</v>
      </c>
      <c r="X167" s="154">
        <f t="shared" si="41"/>
        <v>107435</v>
      </c>
      <c r="Y167" s="439" t="s">
        <v>593</v>
      </c>
      <c r="Z167" s="40">
        <v>2.7758857142857143</v>
      </c>
      <c r="AA167" s="636">
        <v>99477</v>
      </c>
      <c r="AB167" s="640">
        <f t="shared" si="42"/>
        <v>99477</v>
      </c>
      <c r="AC167" s="439" t="s">
        <v>593</v>
      </c>
      <c r="AD167" s="40">
        <v>2.7758857142857143</v>
      </c>
      <c r="AE167" s="41">
        <v>102461</v>
      </c>
      <c r="AF167" s="154">
        <f t="shared" si="43"/>
        <v>102461</v>
      </c>
      <c r="AG167" s="657">
        <f t="shared" si="31"/>
        <v>112291.0877260814</v>
      </c>
    </row>
    <row r="168" spans="1:33" x14ac:dyDescent="0.25">
      <c r="A168" s="7">
        <v>153</v>
      </c>
      <c r="B168" s="536" t="s">
        <v>326</v>
      </c>
      <c r="C168" s="547" t="s">
        <v>593</v>
      </c>
      <c r="D168" s="546" t="s">
        <v>593</v>
      </c>
      <c r="E168" s="547" t="s">
        <v>593</v>
      </c>
      <c r="F168" s="546" t="s">
        <v>593</v>
      </c>
      <c r="G168" s="547" t="s">
        <v>593</v>
      </c>
      <c r="H168" s="546" t="s">
        <v>593</v>
      </c>
      <c r="I168" s="548" t="s">
        <v>593</v>
      </c>
      <c r="K168" s="7">
        <v>153</v>
      </c>
      <c r="L168" s="12" t="s">
        <v>326</v>
      </c>
      <c r="M168" s="571">
        <v>374420.57172177301</v>
      </c>
      <c r="N168" s="563">
        <v>5.00048571428571</v>
      </c>
      <c r="O168" s="570">
        <v>93972.564986805693</v>
      </c>
      <c r="P168" s="625">
        <f t="shared" si="26"/>
        <v>468393.13670857868</v>
      </c>
      <c r="Q168" s="55">
        <v>204859</v>
      </c>
      <c r="R168" s="40">
        <v>5.0004857142857144</v>
      </c>
      <c r="S168" s="55">
        <v>93242</v>
      </c>
      <c r="T168" s="153">
        <f t="shared" si="27"/>
        <v>298101</v>
      </c>
      <c r="U168" s="55">
        <v>240878</v>
      </c>
      <c r="V168" s="40">
        <v>5.0004857142857144</v>
      </c>
      <c r="W168" s="59">
        <v>120481</v>
      </c>
      <c r="X168" s="153">
        <f t="shared" si="28"/>
        <v>361359</v>
      </c>
      <c r="Y168" s="122">
        <v>184598</v>
      </c>
      <c r="Z168" s="40">
        <v>5.0004857142857144</v>
      </c>
      <c r="AA168" s="636">
        <v>329886</v>
      </c>
      <c r="AB168" s="639">
        <f t="shared" si="29"/>
        <v>514484</v>
      </c>
      <c r="AC168" s="122">
        <v>240878</v>
      </c>
      <c r="AD168" s="40">
        <v>5.0004857142857144</v>
      </c>
      <c r="AE168" s="41">
        <v>111052</v>
      </c>
      <c r="AF168" s="153">
        <f t="shared" si="30"/>
        <v>351930</v>
      </c>
      <c r="AG168" s="657">
        <f t="shared" si="31"/>
        <v>398853.42734171572</v>
      </c>
    </row>
    <row r="169" spans="1:33" x14ac:dyDescent="0.25">
      <c r="A169" s="7">
        <v>154</v>
      </c>
      <c r="B169" s="536" t="s">
        <v>258</v>
      </c>
      <c r="C169" s="547" t="s">
        <v>593</v>
      </c>
      <c r="D169" s="546" t="s">
        <v>593</v>
      </c>
      <c r="E169" s="547" t="s">
        <v>593</v>
      </c>
      <c r="F169" s="546" t="s">
        <v>593</v>
      </c>
      <c r="G169" s="547" t="s">
        <v>593</v>
      </c>
      <c r="H169" s="546" t="s">
        <v>593</v>
      </c>
      <c r="I169" s="548" t="s">
        <v>593</v>
      </c>
      <c r="K169" s="7">
        <v>154</v>
      </c>
      <c r="L169" s="12" t="s">
        <v>258</v>
      </c>
      <c r="M169" s="571">
        <v>939550.686984075</v>
      </c>
      <c r="N169" s="563">
        <v>1.2485142857142899</v>
      </c>
      <c r="O169" s="570">
        <v>135858.67941212899</v>
      </c>
      <c r="P169" s="625">
        <f t="shared" si="26"/>
        <v>1075409.3663962041</v>
      </c>
      <c r="Q169" s="55">
        <v>455731</v>
      </c>
      <c r="R169" s="40">
        <v>1.2485142857142857</v>
      </c>
      <c r="S169" s="55">
        <v>225137</v>
      </c>
      <c r="T169" s="153">
        <f t="shared" si="27"/>
        <v>680868</v>
      </c>
      <c r="U169" s="55">
        <v>579571</v>
      </c>
      <c r="V169" s="40">
        <v>1.2485142857142857</v>
      </c>
      <c r="W169" s="59">
        <v>255945</v>
      </c>
      <c r="X169" s="153">
        <f t="shared" si="28"/>
        <v>835516</v>
      </c>
      <c r="Y169" s="122">
        <v>470592</v>
      </c>
      <c r="Z169" s="40">
        <v>1.2485142857142857</v>
      </c>
      <c r="AA169" s="636">
        <v>732346</v>
      </c>
      <c r="AB169" s="639">
        <f t="shared" si="29"/>
        <v>1202938</v>
      </c>
      <c r="AC169" s="122">
        <v>525082</v>
      </c>
      <c r="AD169" s="40">
        <v>1.2485142857142857</v>
      </c>
      <c r="AE169" s="41">
        <v>246465</v>
      </c>
      <c r="AF169" s="153">
        <f t="shared" si="30"/>
        <v>771547</v>
      </c>
      <c r="AG169" s="657">
        <f t="shared" si="31"/>
        <v>913255.67327924073</v>
      </c>
    </row>
    <row r="170" spans="1:33" x14ac:dyDescent="0.25">
      <c r="A170" s="7">
        <v>155</v>
      </c>
      <c r="B170" s="536" t="s">
        <v>259</v>
      </c>
      <c r="C170" s="547" t="s">
        <v>593</v>
      </c>
      <c r="D170" s="546" t="s">
        <v>593</v>
      </c>
      <c r="E170" s="547" t="s">
        <v>593</v>
      </c>
      <c r="F170" s="546" t="s">
        <v>593</v>
      </c>
      <c r="G170" s="547" t="s">
        <v>593</v>
      </c>
      <c r="H170" s="546" t="s">
        <v>593</v>
      </c>
      <c r="I170" s="548" t="s">
        <v>593</v>
      </c>
      <c r="K170" s="7">
        <v>155</v>
      </c>
      <c r="L170" s="12" t="s">
        <v>259</v>
      </c>
      <c r="M170" s="571">
        <v>939550.686984075</v>
      </c>
      <c r="N170" s="563">
        <v>0.95988571428571401</v>
      </c>
      <c r="O170" s="570">
        <v>50091.873684085796</v>
      </c>
      <c r="P170" s="625">
        <f t="shared" si="26"/>
        <v>989642.56066816079</v>
      </c>
      <c r="Q170" s="55">
        <v>378444</v>
      </c>
      <c r="R170" s="40">
        <v>0.95988571428571423</v>
      </c>
      <c r="S170" s="55">
        <v>168059</v>
      </c>
      <c r="T170" s="153">
        <f t="shared" si="27"/>
        <v>546503</v>
      </c>
      <c r="U170" s="55">
        <v>426756</v>
      </c>
      <c r="V170" s="40">
        <v>0.95988571428571423</v>
      </c>
      <c r="W170" s="59">
        <v>203936</v>
      </c>
      <c r="X170" s="153">
        <f t="shared" si="28"/>
        <v>630692</v>
      </c>
      <c r="Y170" s="122">
        <v>378444</v>
      </c>
      <c r="Z170" s="40">
        <v>0.95988571428571423</v>
      </c>
      <c r="AA170" s="636">
        <v>591430</v>
      </c>
      <c r="AB170" s="639">
        <f t="shared" si="29"/>
        <v>969874</v>
      </c>
      <c r="AC170" s="122">
        <v>422730</v>
      </c>
      <c r="AD170" s="40">
        <v>0.95988571428571423</v>
      </c>
      <c r="AE170" s="41">
        <v>196383</v>
      </c>
      <c r="AF170" s="153">
        <f t="shared" si="30"/>
        <v>619113</v>
      </c>
      <c r="AG170" s="657">
        <f t="shared" si="31"/>
        <v>751164.91213363211</v>
      </c>
    </row>
    <row r="171" spans="1:33" x14ac:dyDescent="0.25">
      <c r="A171" s="7">
        <v>156</v>
      </c>
      <c r="B171" s="536" t="s">
        <v>260</v>
      </c>
      <c r="C171" s="547" t="s">
        <v>593</v>
      </c>
      <c r="D171" s="546" t="s">
        <v>593</v>
      </c>
      <c r="E171" s="547" t="s">
        <v>593</v>
      </c>
      <c r="F171" s="546" t="s">
        <v>593</v>
      </c>
      <c r="G171" s="547" t="s">
        <v>593</v>
      </c>
      <c r="H171" s="546" t="s">
        <v>593</v>
      </c>
      <c r="I171" s="548" t="s">
        <v>593</v>
      </c>
      <c r="K171" s="7">
        <v>156</v>
      </c>
      <c r="L171" s="12" t="s">
        <v>260</v>
      </c>
      <c r="M171" s="439" t="s">
        <v>593</v>
      </c>
      <c r="N171" s="563">
        <v>5.85337142857143</v>
      </c>
      <c r="O171" s="570">
        <v>430994.82025739702</v>
      </c>
      <c r="P171" s="625">
        <f t="shared" si="26"/>
        <v>430994.82025739702</v>
      </c>
      <c r="Q171" s="439" t="s">
        <v>593</v>
      </c>
      <c r="R171" s="40">
        <v>5.8533714285714282</v>
      </c>
      <c r="S171" s="55">
        <v>257725</v>
      </c>
      <c r="T171" s="154">
        <f t="shared" ref="T171:T172" si="44">+S171</f>
        <v>257725</v>
      </c>
      <c r="U171" s="439" t="s">
        <v>593</v>
      </c>
      <c r="V171" s="40">
        <v>5.8533714285714282</v>
      </c>
      <c r="W171" s="59">
        <v>315301</v>
      </c>
      <c r="X171" s="154">
        <f t="shared" ref="X171:X172" si="45">+W171</f>
        <v>315301</v>
      </c>
      <c r="Y171" s="439" t="s">
        <v>593</v>
      </c>
      <c r="Z171" s="40">
        <v>5.8533714285714282</v>
      </c>
      <c r="AA171" s="55">
        <v>274175</v>
      </c>
      <c r="AB171" s="640">
        <f t="shared" ref="AB171:AB172" si="46">+AA171</f>
        <v>274175</v>
      </c>
      <c r="AC171" s="439" t="s">
        <v>593</v>
      </c>
      <c r="AD171" s="40">
        <v>5.8533714285714282</v>
      </c>
      <c r="AE171" s="41">
        <v>296109</v>
      </c>
      <c r="AF171" s="154">
        <f t="shared" ref="AF171:AF172" si="47">+AE171</f>
        <v>296109</v>
      </c>
      <c r="AG171" s="657">
        <f t="shared" si="31"/>
        <v>314860.96405147936</v>
      </c>
    </row>
    <row r="172" spans="1:33" x14ac:dyDescent="0.25">
      <c r="A172" s="7">
        <v>157</v>
      </c>
      <c r="B172" s="536" t="s">
        <v>261</v>
      </c>
      <c r="C172" s="547" t="s">
        <v>593</v>
      </c>
      <c r="D172" s="546" t="s">
        <v>593</v>
      </c>
      <c r="E172" s="547" t="s">
        <v>593</v>
      </c>
      <c r="F172" s="546" t="s">
        <v>593</v>
      </c>
      <c r="G172" s="547" t="s">
        <v>593</v>
      </c>
      <c r="H172" s="546" t="s">
        <v>593</v>
      </c>
      <c r="I172" s="548" t="s">
        <v>593</v>
      </c>
      <c r="K172" s="7">
        <v>157</v>
      </c>
      <c r="L172" s="12" t="s">
        <v>261</v>
      </c>
      <c r="M172" s="439" t="s">
        <v>593</v>
      </c>
      <c r="N172" s="563">
        <v>0.599942857142857</v>
      </c>
      <c r="O172" s="570">
        <v>175855.19469044599</v>
      </c>
      <c r="P172" s="625">
        <f t="shared" si="26"/>
        <v>175855.19469044599</v>
      </c>
      <c r="Q172" s="439" t="s">
        <v>593</v>
      </c>
      <c r="R172" s="40">
        <v>0.59994285714285711</v>
      </c>
      <c r="S172" s="55">
        <v>101324</v>
      </c>
      <c r="T172" s="154">
        <f t="shared" si="44"/>
        <v>101324</v>
      </c>
      <c r="U172" s="439" t="s">
        <v>593</v>
      </c>
      <c r="V172" s="40">
        <v>0.59994285714285711</v>
      </c>
      <c r="W172" s="59">
        <v>118757</v>
      </c>
      <c r="X172" s="154">
        <f t="shared" si="45"/>
        <v>118757</v>
      </c>
      <c r="Y172" s="439" t="s">
        <v>593</v>
      </c>
      <c r="Z172" s="40">
        <v>0.59994285714285711</v>
      </c>
      <c r="AA172" s="55">
        <v>108951</v>
      </c>
      <c r="AB172" s="640">
        <f t="shared" si="46"/>
        <v>108951</v>
      </c>
      <c r="AC172" s="439" t="s">
        <v>593</v>
      </c>
      <c r="AD172" s="40">
        <v>0.59994285714285711</v>
      </c>
      <c r="AE172" s="41">
        <v>116578</v>
      </c>
      <c r="AF172" s="154">
        <f t="shared" si="47"/>
        <v>116578</v>
      </c>
      <c r="AG172" s="657">
        <f t="shared" si="31"/>
        <v>124293.0389380892</v>
      </c>
    </row>
    <row r="173" spans="1:33" x14ac:dyDescent="0.25">
      <c r="A173" s="7">
        <v>158</v>
      </c>
      <c r="B173" s="536" t="s">
        <v>325</v>
      </c>
      <c r="C173" s="547" t="s">
        <v>593</v>
      </c>
      <c r="D173" s="546" t="s">
        <v>593</v>
      </c>
      <c r="E173" s="547" t="s">
        <v>593</v>
      </c>
      <c r="F173" s="546" t="s">
        <v>593</v>
      </c>
      <c r="G173" s="547" t="s">
        <v>593</v>
      </c>
      <c r="H173" s="546" t="s">
        <v>593</v>
      </c>
      <c r="I173" s="548" t="s">
        <v>593</v>
      </c>
      <c r="K173" s="7">
        <v>158</v>
      </c>
      <c r="L173" s="12" t="s">
        <v>325</v>
      </c>
      <c r="M173" s="571">
        <v>166214.73978303</v>
      </c>
      <c r="N173" s="563">
        <v>1.5436000000000001</v>
      </c>
      <c r="O173" s="570">
        <v>40556.396507059297</v>
      </c>
      <c r="P173" s="625">
        <f t="shared" si="26"/>
        <v>206771.13629008929</v>
      </c>
      <c r="Q173" s="55">
        <v>85100</v>
      </c>
      <c r="R173" s="40">
        <v>1.5436000000000001</v>
      </c>
      <c r="S173" s="55">
        <v>42810</v>
      </c>
      <c r="T173" s="153">
        <f t="shared" si="27"/>
        <v>127910</v>
      </c>
      <c r="U173" s="55">
        <v>99900</v>
      </c>
      <c r="V173" s="40">
        <v>1.5436000000000001</v>
      </c>
      <c r="W173" s="59">
        <v>53397</v>
      </c>
      <c r="X173" s="153">
        <f t="shared" si="28"/>
        <v>153297</v>
      </c>
      <c r="Y173" s="122">
        <v>79550</v>
      </c>
      <c r="Z173" s="40">
        <v>1.5436000000000001</v>
      </c>
      <c r="AA173" s="55">
        <v>138532</v>
      </c>
      <c r="AB173" s="639">
        <f t="shared" si="29"/>
        <v>218082</v>
      </c>
      <c r="AC173" s="122">
        <v>96200</v>
      </c>
      <c r="AD173" s="40">
        <v>1.5436000000000001</v>
      </c>
      <c r="AE173" s="41">
        <v>50175</v>
      </c>
      <c r="AF173" s="153">
        <f t="shared" si="30"/>
        <v>146375</v>
      </c>
      <c r="AG173" s="657">
        <f t="shared" si="31"/>
        <v>170487.02725801786</v>
      </c>
    </row>
    <row r="174" spans="1:33" x14ac:dyDescent="0.25">
      <c r="A174" s="7">
        <v>159</v>
      </c>
      <c r="B174" s="535" t="s">
        <v>342</v>
      </c>
      <c r="C174" s="547" t="s">
        <v>593</v>
      </c>
      <c r="D174" s="546" t="s">
        <v>593</v>
      </c>
      <c r="E174" s="547" t="s">
        <v>593</v>
      </c>
      <c r="F174" s="546" t="s">
        <v>593</v>
      </c>
      <c r="G174" s="547" t="s">
        <v>593</v>
      </c>
      <c r="H174" s="546" t="s">
        <v>593</v>
      </c>
      <c r="I174" s="548" t="s">
        <v>593</v>
      </c>
      <c r="K174" s="7">
        <v>159</v>
      </c>
      <c r="L174" s="8" t="s">
        <v>342</v>
      </c>
      <c r="M174" s="571">
        <v>698101.90708872594</v>
      </c>
      <c r="N174" s="563">
        <v>3.15</v>
      </c>
      <c r="O174" s="570">
        <v>186562.923190153</v>
      </c>
      <c r="P174" s="625">
        <f t="shared" si="26"/>
        <v>884664.83027887892</v>
      </c>
      <c r="Q174" s="55">
        <v>455999</v>
      </c>
      <c r="R174" s="40">
        <v>3.15</v>
      </c>
      <c r="S174" s="55">
        <v>184110</v>
      </c>
      <c r="T174" s="153">
        <f t="shared" si="27"/>
        <v>640109</v>
      </c>
      <c r="U174" s="55">
        <v>519062</v>
      </c>
      <c r="V174" s="40">
        <v>3.15</v>
      </c>
      <c r="W174" s="59">
        <v>211242</v>
      </c>
      <c r="X174" s="153">
        <f t="shared" si="28"/>
        <v>730304</v>
      </c>
      <c r="Y174" s="122">
        <v>407488</v>
      </c>
      <c r="Z174" s="40">
        <v>3.15</v>
      </c>
      <c r="AA174" s="55">
        <v>678905</v>
      </c>
      <c r="AB174" s="639">
        <f t="shared" si="29"/>
        <v>1086393</v>
      </c>
      <c r="AC174" s="122">
        <v>514211</v>
      </c>
      <c r="AD174" s="40">
        <v>3.15</v>
      </c>
      <c r="AE174" s="59">
        <v>211242</v>
      </c>
      <c r="AF174" s="153">
        <f t="shared" si="30"/>
        <v>725453</v>
      </c>
      <c r="AG174" s="657">
        <f t="shared" si="31"/>
        <v>813384.76605577581</v>
      </c>
    </row>
    <row r="175" spans="1:33" x14ac:dyDescent="0.25">
      <c r="A175" s="7">
        <v>160</v>
      </c>
      <c r="B175" s="541" t="s">
        <v>403</v>
      </c>
      <c r="C175" s="547" t="s">
        <v>593</v>
      </c>
      <c r="D175" s="546" t="s">
        <v>593</v>
      </c>
      <c r="E175" s="547" t="s">
        <v>593</v>
      </c>
      <c r="F175" s="546" t="s">
        <v>593</v>
      </c>
      <c r="G175" s="547" t="s">
        <v>593</v>
      </c>
      <c r="H175" s="546" t="s">
        <v>593</v>
      </c>
      <c r="I175" s="548" t="s">
        <v>593</v>
      </c>
      <c r="K175" s="7">
        <v>160</v>
      </c>
      <c r="L175" s="13" t="s">
        <v>403</v>
      </c>
      <c r="M175" s="571">
        <v>1368209.75274031</v>
      </c>
      <c r="N175" s="563">
        <v>4.5</v>
      </c>
      <c r="O175" s="570">
        <v>131974.503387726</v>
      </c>
      <c r="P175" s="625">
        <f t="shared" si="26"/>
        <v>1500184.256128036</v>
      </c>
      <c r="Q175" s="55">
        <v>664092</v>
      </c>
      <c r="R175" s="40">
        <v>4.5</v>
      </c>
      <c r="S175" s="55">
        <v>311588</v>
      </c>
      <c r="T175" s="153">
        <f t="shared" si="27"/>
        <v>975680</v>
      </c>
      <c r="U175" s="55">
        <v>848562</v>
      </c>
      <c r="V175" s="40">
        <v>4.5</v>
      </c>
      <c r="W175" s="59">
        <v>366982</v>
      </c>
      <c r="X175" s="153">
        <f t="shared" si="28"/>
        <v>1215544</v>
      </c>
      <c r="Y175" s="122">
        <v>678850</v>
      </c>
      <c r="Z175" s="40">
        <v>4.5</v>
      </c>
      <c r="AA175" s="55">
        <v>1084089</v>
      </c>
      <c r="AB175" s="639">
        <f t="shared" si="29"/>
        <v>1762939</v>
      </c>
      <c r="AC175" s="122">
        <v>782153</v>
      </c>
      <c r="AD175" s="40">
        <v>4.5</v>
      </c>
      <c r="AE175" s="59">
        <v>380830</v>
      </c>
      <c r="AF175" s="153">
        <f t="shared" si="30"/>
        <v>1162983</v>
      </c>
      <c r="AG175" s="657">
        <f t="shared" si="31"/>
        <v>1323466.0512256071</v>
      </c>
    </row>
    <row r="176" spans="1:33" x14ac:dyDescent="0.25">
      <c r="A176" s="7">
        <v>161</v>
      </c>
      <c r="B176" s="541" t="s">
        <v>311</v>
      </c>
      <c r="C176" s="547" t="s">
        <v>593</v>
      </c>
      <c r="D176" s="546" t="s">
        <v>593</v>
      </c>
      <c r="E176" s="547" t="s">
        <v>593</v>
      </c>
      <c r="F176" s="546" t="s">
        <v>593</v>
      </c>
      <c r="G176" s="547" t="s">
        <v>593</v>
      </c>
      <c r="H176" s="546" t="s">
        <v>593</v>
      </c>
      <c r="I176" s="548" t="s">
        <v>593</v>
      </c>
      <c r="K176" s="7">
        <v>161</v>
      </c>
      <c r="L176" s="13" t="s">
        <v>311</v>
      </c>
      <c r="M176" s="439" t="s">
        <v>593</v>
      </c>
      <c r="N176" s="563">
        <v>4.0999999999999996</v>
      </c>
      <c r="O176" s="570">
        <v>58498.840259427503</v>
      </c>
      <c r="P176" s="625">
        <f t="shared" si="26"/>
        <v>58498.840259427503</v>
      </c>
      <c r="Q176" s="439" t="s">
        <v>593</v>
      </c>
      <c r="R176" s="40">
        <v>4.0999999999999996</v>
      </c>
      <c r="S176" s="55">
        <v>73880</v>
      </c>
      <c r="T176" s="154">
        <f>+S176</f>
        <v>73880</v>
      </c>
      <c r="U176" s="439" t="s">
        <v>593</v>
      </c>
      <c r="V176" s="40">
        <v>4.0999999999999996</v>
      </c>
      <c r="W176" s="59">
        <v>93190</v>
      </c>
      <c r="X176" s="154">
        <f>+W176</f>
        <v>93190</v>
      </c>
      <c r="Y176" s="439" t="s">
        <v>593</v>
      </c>
      <c r="Z176" s="40">
        <v>4.0999999999999996</v>
      </c>
      <c r="AA176" s="55">
        <v>83955</v>
      </c>
      <c r="AB176" s="640">
        <f>+AA176</f>
        <v>83955</v>
      </c>
      <c r="AC176" s="439" t="s">
        <v>593</v>
      </c>
      <c r="AD176" s="40">
        <v>4.0999999999999996</v>
      </c>
      <c r="AE176" s="59">
        <v>88153</v>
      </c>
      <c r="AF176" s="154">
        <f>+AE176</f>
        <v>88153</v>
      </c>
      <c r="AG176" s="657">
        <f t="shared" si="31"/>
        <v>79535.368051885496</v>
      </c>
    </row>
    <row r="177" spans="1:33" x14ac:dyDescent="0.25">
      <c r="A177" s="7">
        <v>162</v>
      </c>
      <c r="B177" s="541" t="s">
        <v>312</v>
      </c>
      <c r="C177" s="547" t="s">
        <v>593</v>
      </c>
      <c r="D177" s="546" t="s">
        <v>593</v>
      </c>
      <c r="E177" s="547" t="s">
        <v>593</v>
      </c>
      <c r="F177" s="546" t="s">
        <v>593</v>
      </c>
      <c r="G177" s="547" t="s">
        <v>593</v>
      </c>
      <c r="H177" s="546" t="s">
        <v>593</v>
      </c>
      <c r="I177" s="548" t="s">
        <v>593</v>
      </c>
      <c r="K177" s="7">
        <v>162</v>
      </c>
      <c r="L177" s="13" t="s">
        <v>312</v>
      </c>
      <c r="M177" s="571">
        <v>236199.893375885</v>
      </c>
      <c r="N177" s="563">
        <v>3.15</v>
      </c>
      <c r="O177" s="570">
        <v>36182.324407505897</v>
      </c>
      <c r="P177" s="625">
        <f t="shared" si="26"/>
        <v>272382.21778339089</v>
      </c>
      <c r="Q177" s="55">
        <v>94411</v>
      </c>
      <c r="R177" s="40">
        <v>3.15</v>
      </c>
      <c r="S177" s="55">
        <v>44872</v>
      </c>
      <c r="T177" s="153">
        <f t="shared" si="27"/>
        <v>139283</v>
      </c>
      <c r="U177" s="55">
        <v>120931</v>
      </c>
      <c r="V177" s="40">
        <v>3.15</v>
      </c>
      <c r="W177" s="59">
        <v>53942</v>
      </c>
      <c r="X177" s="153">
        <f t="shared" si="28"/>
        <v>174873</v>
      </c>
      <c r="Y177" s="122">
        <v>96533</v>
      </c>
      <c r="Z177" s="40">
        <v>3.15</v>
      </c>
      <c r="AA177" s="55">
        <v>153816</v>
      </c>
      <c r="AB177" s="639">
        <f t="shared" si="29"/>
        <v>250349</v>
      </c>
      <c r="AC177" s="55">
        <v>110323</v>
      </c>
      <c r="AD177" s="40">
        <v>3.15</v>
      </c>
      <c r="AE177" s="59">
        <v>51555</v>
      </c>
      <c r="AF177" s="153">
        <f t="shared" si="30"/>
        <v>161878</v>
      </c>
      <c r="AG177" s="657">
        <f t="shared" si="31"/>
        <v>199753.04355667817</v>
      </c>
    </row>
    <row r="178" spans="1:33" x14ac:dyDescent="0.25">
      <c r="A178" s="7">
        <v>163</v>
      </c>
      <c r="B178" s="541" t="s">
        <v>313</v>
      </c>
      <c r="C178" s="547" t="s">
        <v>593</v>
      </c>
      <c r="D178" s="546" t="s">
        <v>593</v>
      </c>
      <c r="E178" s="547" t="s">
        <v>593</v>
      </c>
      <c r="F178" s="546" t="s">
        <v>593</v>
      </c>
      <c r="G178" s="547" t="s">
        <v>593</v>
      </c>
      <c r="H178" s="546" t="s">
        <v>593</v>
      </c>
      <c r="I178" s="548" t="s">
        <v>593</v>
      </c>
      <c r="K178" s="7">
        <v>163</v>
      </c>
      <c r="L178" s="13" t="s">
        <v>313</v>
      </c>
      <c r="M178" s="571">
        <v>320182.07768731099</v>
      </c>
      <c r="N178" s="563">
        <v>0.248648648648649</v>
      </c>
      <c r="O178" s="570">
        <v>580876.774820694</v>
      </c>
      <c r="P178" s="625">
        <f t="shared" si="26"/>
        <v>901058.85250800499</v>
      </c>
      <c r="Q178" s="55">
        <v>202500</v>
      </c>
      <c r="R178" s="40">
        <v>0.24864864864864866</v>
      </c>
      <c r="S178" s="55">
        <v>68908</v>
      </c>
      <c r="T178" s="153">
        <f t="shared" si="27"/>
        <v>271408</v>
      </c>
      <c r="U178" s="55">
        <v>254250</v>
      </c>
      <c r="V178" s="40">
        <v>0.24864864864864866</v>
      </c>
      <c r="W178" s="59">
        <v>83619</v>
      </c>
      <c r="X178" s="153">
        <f t="shared" si="28"/>
        <v>337869</v>
      </c>
      <c r="Y178" s="122">
        <v>184500</v>
      </c>
      <c r="Z178" s="40">
        <v>0.24864864864864866</v>
      </c>
      <c r="AA178" s="55">
        <v>302425</v>
      </c>
      <c r="AB178" s="639">
        <f t="shared" si="29"/>
        <v>486925</v>
      </c>
      <c r="AC178" s="55">
        <v>234000</v>
      </c>
      <c r="AD178" s="40">
        <v>0.24864864864864866</v>
      </c>
      <c r="AE178" s="59">
        <v>85168</v>
      </c>
      <c r="AF178" s="153">
        <f t="shared" si="30"/>
        <v>319168</v>
      </c>
      <c r="AG178" s="657">
        <f t="shared" si="31"/>
        <v>463285.77050160093</v>
      </c>
    </row>
    <row r="179" spans="1:33" x14ac:dyDescent="0.25">
      <c r="A179" s="7">
        <v>164</v>
      </c>
      <c r="B179" s="538" t="s">
        <v>405</v>
      </c>
      <c r="C179" s="547" t="s">
        <v>593</v>
      </c>
      <c r="D179" s="546" t="s">
        <v>593</v>
      </c>
      <c r="E179" s="547" t="s">
        <v>593</v>
      </c>
      <c r="F179" s="546" t="s">
        <v>593</v>
      </c>
      <c r="G179" s="547" t="s">
        <v>593</v>
      </c>
      <c r="H179" s="546" t="s">
        <v>593</v>
      </c>
      <c r="I179" s="548" t="s">
        <v>593</v>
      </c>
      <c r="K179" s="7">
        <v>164</v>
      </c>
      <c r="L179" s="29" t="s">
        <v>405</v>
      </c>
      <c r="M179" s="573">
        <v>498644.21934909001</v>
      </c>
      <c r="N179" s="602">
        <v>3.15</v>
      </c>
      <c r="O179" s="572">
        <v>1080395.8085896999</v>
      </c>
      <c r="P179" s="641">
        <f t="shared" si="26"/>
        <v>1579040.0279387899</v>
      </c>
      <c r="Q179" s="56">
        <v>191581</v>
      </c>
      <c r="R179" s="42">
        <v>3.15</v>
      </c>
      <c r="S179" s="628">
        <v>81970</v>
      </c>
      <c r="T179" s="153">
        <f t="shared" si="27"/>
        <v>273551</v>
      </c>
      <c r="U179" s="199">
        <v>220734</v>
      </c>
      <c r="V179" s="132">
        <v>3.15</v>
      </c>
      <c r="W179" s="201">
        <v>100186</v>
      </c>
      <c r="X179" s="153">
        <f t="shared" si="28"/>
        <v>320920</v>
      </c>
      <c r="Y179" s="199">
        <v>172839</v>
      </c>
      <c r="Z179" s="132">
        <v>3.15</v>
      </c>
      <c r="AA179" s="631">
        <v>299318</v>
      </c>
      <c r="AB179" s="639">
        <f t="shared" si="29"/>
        <v>472157</v>
      </c>
      <c r="AC179" s="199">
        <v>226982</v>
      </c>
      <c r="AD179" s="132">
        <v>3.15</v>
      </c>
      <c r="AE179" s="201">
        <v>93810</v>
      </c>
      <c r="AF179" s="153">
        <f t="shared" si="30"/>
        <v>320792</v>
      </c>
      <c r="AG179" s="657">
        <f t="shared" si="31"/>
        <v>593292.00558775791</v>
      </c>
    </row>
    <row r="180" spans="1:33" x14ac:dyDescent="0.25">
      <c r="A180" s="7">
        <v>165</v>
      </c>
      <c r="B180" s="538" t="s">
        <v>407</v>
      </c>
      <c r="C180" s="547" t="s">
        <v>593</v>
      </c>
      <c r="D180" s="546" t="s">
        <v>593</v>
      </c>
      <c r="E180" s="547" t="s">
        <v>593</v>
      </c>
      <c r="F180" s="546" t="s">
        <v>593</v>
      </c>
      <c r="G180" s="547" t="s">
        <v>593</v>
      </c>
      <c r="H180" s="546" t="s">
        <v>593</v>
      </c>
      <c r="I180" s="548" t="s">
        <v>593</v>
      </c>
      <c r="K180" s="7">
        <v>165</v>
      </c>
      <c r="L180" s="29" t="s">
        <v>407</v>
      </c>
      <c r="M180" s="573">
        <v>3936664.88959808</v>
      </c>
      <c r="N180" s="602">
        <v>0.64571428571428602</v>
      </c>
      <c r="O180" s="572">
        <v>132971.79182642401</v>
      </c>
      <c r="P180" s="641">
        <f t="shared" si="26"/>
        <v>4069636.6814245041</v>
      </c>
      <c r="Q180" s="56">
        <v>2399949</v>
      </c>
      <c r="R180" s="42">
        <v>0.64571428571428569</v>
      </c>
      <c r="S180" s="628">
        <v>1178459</v>
      </c>
      <c r="T180" s="153">
        <f t="shared" si="27"/>
        <v>3578408</v>
      </c>
      <c r="U180" s="199">
        <v>2843418</v>
      </c>
      <c r="V180" s="132">
        <v>0.64571428571428569</v>
      </c>
      <c r="W180" s="201">
        <v>1364531</v>
      </c>
      <c r="X180" s="153">
        <f t="shared" si="28"/>
        <v>4207949</v>
      </c>
      <c r="Y180" s="199">
        <v>2399949</v>
      </c>
      <c r="Z180" s="132">
        <v>0.64571428571428569</v>
      </c>
      <c r="AA180" s="631">
        <v>3849123</v>
      </c>
      <c r="AB180" s="639">
        <f t="shared" si="29"/>
        <v>6249072</v>
      </c>
      <c r="AC180" s="199">
        <v>2791245</v>
      </c>
      <c r="AD180" s="132">
        <v>0.64571428571428569</v>
      </c>
      <c r="AE180" s="201">
        <v>1352126</v>
      </c>
      <c r="AF180" s="153">
        <f t="shared" si="30"/>
        <v>4143371</v>
      </c>
      <c r="AG180" s="657">
        <f t="shared" si="31"/>
        <v>4449687.336284901</v>
      </c>
    </row>
    <row r="181" spans="1:33" x14ac:dyDescent="0.25">
      <c r="A181" s="7">
        <v>166</v>
      </c>
      <c r="B181" s="538" t="s">
        <v>408</v>
      </c>
      <c r="C181" s="547" t="s">
        <v>593</v>
      </c>
      <c r="D181" s="546" t="s">
        <v>593</v>
      </c>
      <c r="E181" s="547" t="s">
        <v>593</v>
      </c>
      <c r="F181" s="546" t="s">
        <v>593</v>
      </c>
      <c r="G181" s="547" t="s">
        <v>593</v>
      </c>
      <c r="H181" s="546" t="s">
        <v>593</v>
      </c>
      <c r="I181" s="548" t="s">
        <v>593</v>
      </c>
      <c r="K181" s="7">
        <v>166</v>
      </c>
      <c r="L181" s="29" t="s">
        <v>408</v>
      </c>
      <c r="M181" s="573">
        <v>673607.10333122697</v>
      </c>
      <c r="N181" s="602">
        <v>3.1428571428571401</v>
      </c>
      <c r="O181" s="572">
        <v>41597.425666752999</v>
      </c>
      <c r="P181" s="641">
        <f t="shared" si="26"/>
        <v>715204.52899797994</v>
      </c>
      <c r="Q181" s="56">
        <v>745200</v>
      </c>
      <c r="R181" s="42">
        <v>3.1428571428571428</v>
      </c>
      <c r="S181" s="628">
        <v>269311</v>
      </c>
      <c r="T181" s="153">
        <f t="shared" si="27"/>
        <v>1014511</v>
      </c>
      <c r="U181" s="199">
        <v>891000</v>
      </c>
      <c r="V181" s="132">
        <v>3.1428571428571428</v>
      </c>
      <c r="W181" s="201">
        <v>313220</v>
      </c>
      <c r="X181" s="153">
        <f t="shared" si="28"/>
        <v>1204220</v>
      </c>
      <c r="Y181" s="199">
        <v>696600</v>
      </c>
      <c r="Z181" s="132">
        <v>3.1428571428571428</v>
      </c>
      <c r="AA181" s="631">
        <v>1102729</v>
      </c>
      <c r="AB181" s="639">
        <f t="shared" si="29"/>
        <v>1799329</v>
      </c>
      <c r="AC181" s="199">
        <v>842400</v>
      </c>
      <c r="AD181" s="132">
        <v>3.1428571428571428</v>
      </c>
      <c r="AE181" s="201">
        <v>316147</v>
      </c>
      <c r="AF181" s="153">
        <f t="shared" si="30"/>
        <v>1158547</v>
      </c>
      <c r="AG181" s="657">
        <f t="shared" si="31"/>
        <v>1178362.305799596</v>
      </c>
    </row>
    <row r="182" spans="1:33" x14ac:dyDescent="0.25">
      <c r="A182" s="7">
        <v>167</v>
      </c>
      <c r="B182" s="538" t="s">
        <v>436</v>
      </c>
      <c r="C182" s="547" t="s">
        <v>593</v>
      </c>
      <c r="D182" s="546" t="s">
        <v>593</v>
      </c>
      <c r="E182" s="547" t="s">
        <v>593</v>
      </c>
      <c r="F182" s="546" t="s">
        <v>593</v>
      </c>
      <c r="G182" s="547" t="s">
        <v>593</v>
      </c>
      <c r="H182" s="546" t="s">
        <v>593</v>
      </c>
      <c r="I182" s="548" t="s">
        <v>593</v>
      </c>
      <c r="K182" s="7">
        <v>167</v>
      </c>
      <c r="L182" s="29" t="s">
        <v>436</v>
      </c>
      <c r="M182" s="573">
        <v>314933.19116784597</v>
      </c>
      <c r="N182" s="602">
        <v>2.46</v>
      </c>
      <c r="O182" s="572">
        <v>32543.096420677499</v>
      </c>
      <c r="P182" s="641">
        <f t="shared" si="26"/>
        <v>347476.28758852347</v>
      </c>
      <c r="Q182" s="56">
        <v>247701</v>
      </c>
      <c r="R182" s="42">
        <v>2.46</v>
      </c>
      <c r="S182" s="628">
        <v>112043</v>
      </c>
      <c r="T182" s="153">
        <f t="shared" si="27"/>
        <v>359744</v>
      </c>
      <c r="U182" s="199">
        <v>290779</v>
      </c>
      <c r="V182" s="132">
        <v>2.46</v>
      </c>
      <c r="W182" s="201">
        <v>137508</v>
      </c>
      <c r="X182" s="153">
        <f t="shared" si="28"/>
        <v>428287</v>
      </c>
      <c r="Y182" s="199">
        <v>253086</v>
      </c>
      <c r="Z182" s="132">
        <v>2.46</v>
      </c>
      <c r="AA182" s="631">
        <v>396562</v>
      </c>
      <c r="AB182" s="639">
        <f t="shared" si="29"/>
        <v>649648</v>
      </c>
      <c r="AC182" s="199">
        <v>285394</v>
      </c>
      <c r="AD182" s="132">
        <v>2.46</v>
      </c>
      <c r="AE182" s="201">
        <v>132415</v>
      </c>
      <c r="AF182" s="153">
        <f t="shared" si="30"/>
        <v>417809</v>
      </c>
      <c r="AG182" s="657">
        <f t="shared" si="31"/>
        <v>440592.85751770472</v>
      </c>
    </row>
    <row r="183" spans="1:33" x14ac:dyDescent="0.25">
      <c r="A183" s="7">
        <v>168</v>
      </c>
      <c r="B183" s="538" t="s">
        <v>410</v>
      </c>
      <c r="C183" s="547" t="s">
        <v>593</v>
      </c>
      <c r="D183" s="546" t="s">
        <v>593</v>
      </c>
      <c r="E183" s="547" t="s">
        <v>593</v>
      </c>
      <c r="F183" s="546" t="s">
        <v>593</v>
      </c>
      <c r="G183" s="547" t="s">
        <v>593</v>
      </c>
      <c r="H183" s="546" t="s">
        <v>593</v>
      </c>
      <c r="I183" s="548" t="s">
        <v>593</v>
      </c>
      <c r="K183" s="7">
        <v>168</v>
      </c>
      <c r="L183" s="29" t="s">
        <v>410</v>
      </c>
      <c r="M183" s="573">
        <v>1198495.75527764</v>
      </c>
      <c r="N183" s="602">
        <v>0.248648648648649</v>
      </c>
      <c r="O183" s="572">
        <v>70746.242138177098</v>
      </c>
      <c r="P183" s="641">
        <f t="shared" si="26"/>
        <v>1269241.9974158171</v>
      </c>
      <c r="Q183" s="56">
        <v>2656923</v>
      </c>
      <c r="R183" s="42">
        <v>0.24864864864864866</v>
      </c>
      <c r="S183" s="628">
        <v>1251524</v>
      </c>
      <c r="T183" s="153">
        <f t="shared" si="27"/>
        <v>3908447</v>
      </c>
      <c r="U183" s="199">
        <v>3061238</v>
      </c>
      <c r="V183" s="132">
        <v>0.24864864864864866</v>
      </c>
      <c r="W183" s="201">
        <v>1462307</v>
      </c>
      <c r="X183" s="153">
        <f t="shared" si="28"/>
        <v>4523545</v>
      </c>
      <c r="Y183" s="199">
        <v>2512525</v>
      </c>
      <c r="Z183" s="132">
        <v>0.24864864864864866</v>
      </c>
      <c r="AA183" s="631">
        <v>4205354</v>
      </c>
      <c r="AB183" s="639">
        <f t="shared" si="29"/>
        <v>6717879</v>
      </c>
      <c r="AC183" s="199">
        <v>3090117</v>
      </c>
      <c r="AD183" s="132">
        <v>0.24864864864864866</v>
      </c>
      <c r="AE183" s="201">
        <v>1435959</v>
      </c>
      <c r="AF183" s="153">
        <f t="shared" si="30"/>
        <v>4526076</v>
      </c>
      <c r="AG183" s="657">
        <f t="shared" si="31"/>
        <v>4189037.7994831637</v>
      </c>
    </row>
    <row r="184" spans="1:33" x14ac:dyDescent="0.25">
      <c r="A184" s="7">
        <v>169</v>
      </c>
      <c r="B184" s="538" t="s">
        <v>367</v>
      </c>
      <c r="C184" s="547" t="s">
        <v>593</v>
      </c>
      <c r="D184" s="546" t="s">
        <v>593</v>
      </c>
      <c r="E184" s="547" t="s">
        <v>593</v>
      </c>
      <c r="F184" s="546" t="s">
        <v>593</v>
      </c>
      <c r="G184" s="547" t="s">
        <v>593</v>
      </c>
      <c r="H184" s="546" t="s">
        <v>593</v>
      </c>
      <c r="I184" s="548" t="s">
        <v>593</v>
      </c>
      <c r="K184" s="7">
        <v>169</v>
      </c>
      <c r="L184" s="29" t="s">
        <v>367</v>
      </c>
      <c r="M184" s="573">
        <v>8128775.5898100799</v>
      </c>
      <c r="N184" s="602">
        <v>0.248648648648649</v>
      </c>
      <c r="O184" s="572">
        <v>162724.23024758601</v>
      </c>
      <c r="P184" s="641">
        <f t="shared" si="26"/>
        <v>8291499.8200576659</v>
      </c>
      <c r="Q184" s="56">
        <v>2547188</v>
      </c>
      <c r="R184" s="42">
        <v>0.24864864864864866</v>
      </c>
      <c r="S184" s="628">
        <v>1201199</v>
      </c>
      <c r="T184" s="153">
        <f t="shared" si="27"/>
        <v>3748387</v>
      </c>
      <c r="U184" s="199">
        <v>2895750</v>
      </c>
      <c r="V184" s="132">
        <v>0.24864864864864866</v>
      </c>
      <c r="W184" s="201">
        <v>1423160</v>
      </c>
      <c r="X184" s="153">
        <f t="shared" si="28"/>
        <v>4318910</v>
      </c>
      <c r="Y184" s="199">
        <v>2493563</v>
      </c>
      <c r="Z184" s="132">
        <v>0.24864864864864866</v>
      </c>
      <c r="AA184" s="631">
        <v>3986901</v>
      </c>
      <c r="AB184" s="639">
        <f t="shared" si="29"/>
        <v>6480464</v>
      </c>
      <c r="AC184" s="199">
        <v>2922563</v>
      </c>
      <c r="AD184" s="132">
        <v>0.24864864864864866</v>
      </c>
      <c r="AE184" s="201">
        <v>1344821</v>
      </c>
      <c r="AF184" s="153">
        <f t="shared" si="30"/>
        <v>4267384</v>
      </c>
      <c r="AG184" s="657">
        <f t="shared" si="31"/>
        <v>5421328.9640115332</v>
      </c>
    </row>
    <row r="185" spans="1:33" x14ac:dyDescent="0.25">
      <c r="A185" s="7">
        <v>169</v>
      </c>
      <c r="B185" s="538" t="s">
        <v>480</v>
      </c>
      <c r="C185" s="547" t="s">
        <v>593</v>
      </c>
      <c r="D185" s="546" t="s">
        <v>593</v>
      </c>
      <c r="E185" s="547" t="s">
        <v>593</v>
      </c>
      <c r="F185" s="546" t="s">
        <v>593</v>
      </c>
      <c r="G185" s="547" t="s">
        <v>593</v>
      </c>
      <c r="H185" s="546" t="s">
        <v>593</v>
      </c>
      <c r="I185" s="548" t="s">
        <v>593</v>
      </c>
      <c r="K185" s="7">
        <v>169</v>
      </c>
      <c r="L185" s="29" t="s">
        <v>480</v>
      </c>
      <c r="M185" s="573">
        <v>559881.22874283802</v>
      </c>
      <c r="N185" s="602">
        <v>0.24324324324324301</v>
      </c>
      <c r="O185" s="572">
        <v>31029.667474231999</v>
      </c>
      <c r="P185" s="641">
        <f t="shared" si="26"/>
        <v>590910.89621707005</v>
      </c>
      <c r="Q185" s="56">
        <v>686101</v>
      </c>
      <c r="R185" s="42">
        <v>0.24324324324324326</v>
      </c>
      <c r="S185" s="628">
        <v>336122</v>
      </c>
      <c r="T185" s="153">
        <f t="shared" si="27"/>
        <v>1022223</v>
      </c>
      <c r="U185" s="199">
        <v>886535</v>
      </c>
      <c r="V185" s="132">
        <v>0.24324324324324326</v>
      </c>
      <c r="W185" s="201">
        <v>401178</v>
      </c>
      <c r="X185" s="153">
        <f t="shared" si="28"/>
        <v>1287713</v>
      </c>
      <c r="Y185" s="199">
        <v>678392</v>
      </c>
      <c r="Z185" s="132">
        <v>0.24324324324324326</v>
      </c>
      <c r="AA185" s="631">
        <v>1132322</v>
      </c>
      <c r="AB185" s="639">
        <f t="shared" si="29"/>
        <v>1810714</v>
      </c>
      <c r="AC185" s="199">
        <v>832572</v>
      </c>
      <c r="AD185" s="132">
        <v>0.24324324324324326</v>
      </c>
      <c r="AE185" s="201">
        <v>397564</v>
      </c>
      <c r="AF185" s="153">
        <f t="shared" si="30"/>
        <v>1230136</v>
      </c>
      <c r="AG185" s="657">
        <f t="shared" si="31"/>
        <v>1188339.3792434142</v>
      </c>
    </row>
    <row r="186" spans="1:33" x14ac:dyDescent="0.25">
      <c r="A186" s="7">
        <v>170</v>
      </c>
      <c r="B186" s="538" t="s">
        <v>481</v>
      </c>
      <c r="C186" s="547" t="s">
        <v>593</v>
      </c>
      <c r="D186" s="546" t="s">
        <v>593</v>
      </c>
      <c r="E186" s="547" t="s">
        <v>593</v>
      </c>
      <c r="F186" s="546" t="s">
        <v>593</v>
      </c>
      <c r="G186" s="547" t="s">
        <v>593</v>
      </c>
      <c r="H186" s="546" t="s">
        <v>593</v>
      </c>
      <c r="I186" s="548" t="s">
        <v>593</v>
      </c>
      <c r="K186" s="7">
        <v>170</v>
      </c>
      <c r="L186" s="29" t="s">
        <v>481</v>
      </c>
      <c r="M186" s="573">
        <v>489896.07514998299</v>
      </c>
      <c r="N186" s="602">
        <v>0.248648648648649</v>
      </c>
      <c r="O186" s="572">
        <v>107707.151379403</v>
      </c>
      <c r="P186" s="641">
        <f t="shared" si="26"/>
        <v>597603.22652938601</v>
      </c>
      <c r="Q186" s="56">
        <v>426951</v>
      </c>
      <c r="R186" s="42">
        <v>0.24864864864864866</v>
      </c>
      <c r="S186" s="628">
        <v>197601</v>
      </c>
      <c r="T186" s="153">
        <f t="shared" si="27"/>
        <v>624552</v>
      </c>
      <c r="U186" s="199">
        <v>551678</v>
      </c>
      <c r="V186" s="132">
        <v>0.24864864864864866</v>
      </c>
      <c r="W186" s="201">
        <v>247544</v>
      </c>
      <c r="X186" s="153">
        <f t="shared" si="28"/>
        <v>799222</v>
      </c>
      <c r="Y186" s="199">
        <v>407762</v>
      </c>
      <c r="Z186" s="132">
        <v>0.24864864864864866</v>
      </c>
      <c r="AA186" s="631">
        <v>696864</v>
      </c>
      <c r="AB186" s="639">
        <f t="shared" si="29"/>
        <v>1104626</v>
      </c>
      <c r="AC186" s="199">
        <v>508503</v>
      </c>
      <c r="AD186" s="132">
        <v>0.24864864864864866</v>
      </c>
      <c r="AE186" s="201">
        <v>234516</v>
      </c>
      <c r="AF186" s="153">
        <f t="shared" si="30"/>
        <v>743019</v>
      </c>
      <c r="AG186" s="657">
        <f t="shared" si="31"/>
        <v>773804.44530587713</v>
      </c>
    </row>
    <row r="187" spans="1:33" x14ac:dyDescent="0.25">
      <c r="A187" s="7">
        <v>170</v>
      </c>
      <c r="B187" s="538" t="s">
        <v>478</v>
      </c>
      <c r="C187" s="547" t="s">
        <v>593</v>
      </c>
      <c r="D187" s="546" t="s">
        <v>593</v>
      </c>
      <c r="E187" s="547" t="s">
        <v>593</v>
      </c>
      <c r="F187" s="546" t="s">
        <v>593</v>
      </c>
      <c r="G187" s="547" t="s">
        <v>593</v>
      </c>
      <c r="H187" s="546" t="s">
        <v>593</v>
      </c>
      <c r="I187" s="548" t="s">
        <v>593</v>
      </c>
      <c r="K187" s="7">
        <v>170</v>
      </c>
      <c r="L187" s="29" t="s">
        <v>478</v>
      </c>
      <c r="M187" s="573">
        <v>201207.31657945699</v>
      </c>
      <c r="N187" s="602">
        <v>0.248648648648649</v>
      </c>
      <c r="O187" s="572">
        <v>160563.43863040701</v>
      </c>
      <c r="P187" s="641">
        <f t="shared" si="26"/>
        <v>361770.755209864</v>
      </c>
      <c r="Q187" s="56">
        <v>391680</v>
      </c>
      <c r="R187" s="42">
        <v>0.24864864864864866</v>
      </c>
      <c r="S187" s="628">
        <v>80151</v>
      </c>
      <c r="T187" s="153">
        <f t="shared" si="27"/>
        <v>471831</v>
      </c>
      <c r="U187" s="199">
        <v>496128</v>
      </c>
      <c r="V187" s="132">
        <v>0.24864864864864866</v>
      </c>
      <c r="W187" s="201">
        <v>102011</v>
      </c>
      <c r="X187" s="153">
        <f t="shared" si="28"/>
        <v>598139</v>
      </c>
      <c r="Y187" s="199">
        <v>378624</v>
      </c>
      <c r="Z187" s="132">
        <v>0.24864864864864866</v>
      </c>
      <c r="AA187" s="631">
        <v>526281</v>
      </c>
      <c r="AB187" s="639">
        <f t="shared" si="29"/>
        <v>904905</v>
      </c>
      <c r="AC187" s="199">
        <v>456960</v>
      </c>
      <c r="AD187" s="132">
        <v>0.24864864864864866</v>
      </c>
      <c r="AE187" s="201">
        <v>100189</v>
      </c>
      <c r="AF187" s="153">
        <f t="shared" si="30"/>
        <v>557149</v>
      </c>
      <c r="AG187" s="657">
        <f t="shared" si="31"/>
        <v>578758.95104197285</v>
      </c>
    </row>
    <row r="188" spans="1:33" x14ac:dyDescent="0.25">
      <c r="A188" s="7">
        <v>171</v>
      </c>
      <c r="B188" s="538" t="s">
        <v>479</v>
      </c>
      <c r="C188" s="547" t="s">
        <v>593</v>
      </c>
      <c r="D188" s="546" t="s">
        <v>593</v>
      </c>
      <c r="E188" s="547" t="s">
        <v>593</v>
      </c>
      <c r="F188" s="546" t="s">
        <v>593</v>
      </c>
      <c r="G188" s="547" t="s">
        <v>593</v>
      </c>
      <c r="H188" s="546" t="s">
        <v>593</v>
      </c>
      <c r="I188" s="548" t="s">
        <v>593</v>
      </c>
      <c r="K188" s="7">
        <v>171</v>
      </c>
      <c r="L188" s="29" t="s">
        <v>479</v>
      </c>
      <c r="M188" s="573">
        <v>201207.31657945699</v>
      </c>
      <c r="N188" s="602">
        <v>0.248648648648649</v>
      </c>
      <c r="O188" s="572">
        <v>93972.564986805693</v>
      </c>
      <c r="P188" s="641">
        <f t="shared" si="26"/>
        <v>295179.88156626269</v>
      </c>
      <c r="Q188" s="56">
        <v>358267</v>
      </c>
      <c r="R188" s="42">
        <v>0.24864864864864866</v>
      </c>
      <c r="S188" s="628">
        <v>96760</v>
      </c>
      <c r="T188" s="153">
        <f t="shared" si="27"/>
        <v>455027</v>
      </c>
      <c r="U188" s="199">
        <v>464566</v>
      </c>
      <c r="V188" s="132">
        <v>0.24864864864864866</v>
      </c>
      <c r="W188" s="201">
        <v>113773</v>
      </c>
      <c r="X188" s="153">
        <f t="shared" si="28"/>
        <v>578339</v>
      </c>
      <c r="Y188" s="199">
        <v>370078</v>
      </c>
      <c r="Z188" s="132">
        <v>0.24864864864864866</v>
      </c>
      <c r="AA188" s="631">
        <v>500030</v>
      </c>
      <c r="AB188" s="639">
        <f t="shared" si="29"/>
        <v>870108</v>
      </c>
      <c r="AC188" s="199">
        <v>409448</v>
      </c>
      <c r="AD188" s="132">
        <v>0.24864864864864866</v>
      </c>
      <c r="AE188" s="201">
        <v>116963</v>
      </c>
      <c r="AF188" s="153">
        <f t="shared" si="30"/>
        <v>526411</v>
      </c>
      <c r="AG188" s="657">
        <f t="shared" si="31"/>
        <v>545012.97631325258</v>
      </c>
    </row>
    <row r="189" spans="1:33" x14ac:dyDescent="0.25">
      <c r="A189" s="7">
        <v>172</v>
      </c>
      <c r="B189" s="538" t="s">
        <v>470</v>
      </c>
      <c r="C189" s="547" t="s">
        <v>593</v>
      </c>
      <c r="D189" s="546" t="s">
        <v>593</v>
      </c>
      <c r="E189" s="547" t="s">
        <v>593</v>
      </c>
      <c r="F189" s="546" t="s">
        <v>593</v>
      </c>
      <c r="G189" s="547" t="s">
        <v>593</v>
      </c>
      <c r="H189" s="546" t="s">
        <v>593</v>
      </c>
      <c r="I189" s="548" t="s">
        <v>593</v>
      </c>
      <c r="K189" s="7">
        <v>172</v>
      </c>
      <c r="L189" s="29" t="s">
        <v>470</v>
      </c>
      <c r="M189" s="573">
        <v>624617.49581622903</v>
      </c>
      <c r="N189" s="602">
        <v>2.1428571428571401</v>
      </c>
      <c r="O189" s="572">
        <v>135858.67941212899</v>
      </c>
      <c r="P189" s="641">
        <f t="shared" si="26"/>
        <v>760476.17522835801</v>
      </c>
      <c r="Q189" s="56">
        <v>170729</v>
      </c>
      <c r="R189" s="42">
        <v>2.1428571428571428</v>
      </c>
      <c r="S189" s="628">
        <v>78205</v>
      </c>
      <c r="T189" s="153">
        <f t="shared" si="27"/>
        <v>248934</v>
      </c>
      <c r="U189" s="199">
        <v>212953</v>
      </c>
      <c r="V189" s="132">
        <v>2.1428571428571428</v>
      </c>
      <c r="W189" s="201">
        <v>89853</v>
      </c>
      <c r="X189" s="153">
        <f t="shared" si="28"/>
        <v>302806</v>
      </c>
      <c r="Y189" s="199">
        <v>176237</v>
      </c>
      <c r="Z189" s="132">
        <v>2.1428571428571428</v>
      </c>
      <c r="AA189" s="631">
        <v>266777</v>
      </c>
      <c r="AB189" s="639">
        <f t="shared" si="29"/>
        <v>443014</v>
      </c>
      <c r="AC189" s="199">
        <v>192759</v>
      </c>
      <c r="AD189" s="132">
        <v>2.1428571428571428</v>
      </c>
      <c r="AE189" s="201">
        <v>91517</v>
      </c>
      <c r="AF189" s="153">
        <f t="shared" si="30"/>
        <v>284276</v>
      </c>
      <c r="AG189" s="657">
        <f t="shared" si="31"/>
        <v>407901.23504567158</v>
      </c>
    </row>
    <row r="190" spans="1:33" x14ac:dyDescent="0.25">
      <c r="A190" s="7">
        <v>173</v>
      </c>
      <c r="B190" s="538" t="s">
        <v>415</v>
      </c>
      <c r="C190" s="547" t="s">
        <v>593</v>
      </c>
      <c r="D190" s="546" t="s">
        <v>593</v>
      </c>
      <c r="E190" s="547" t="s">
        <v>593</v>
      </c>
      <c r="F190" s="546" t="s">
        <v>593</v>
      </c>
      <c r="G190" s="547" t="s">
        <v>593</v>
      </c>
      <c r="H190" s="546" t="s">
        <v>593</v>
      </c>
      <c r="I190" s="548" t="s">
        <v>593</v>
      </c>
      <c r="K190" s="7">
        <v>173</v>
      </c>
      <c r="L190" s="29" t="s">
        <v>415</v>
      </c>
      <c r="M190" s="573">
        <v>463651.64255266299</v>
      </c>
      <c r="N190" s="602">
        <v>1.28571428571429</v>
      </c>
      <c r="O190" s="572">
        <v>50091.873684085796</v>
      </c>
      <c r="P190" s="641">
        <f t="shared" si="26"/>
        <v>513743.51623674878</v>
      </c>
      <c r="Q190" s="56">
        <v>348025</v>
      </c>
      <c r="R190" s="42">
        <v>1.2857142857142858</v>
      </c>
      <c r="S190" s="628">
        <v>159733</v>
      </c>
      <c r="T190" s="153">
        <f t="shared" si="27"/>
        <v>507758</v>
      </c>
      <c r="U190" s="199">
        <v>396673</v>
      </c>
      <c r="V190" s="132">
        <v>1.2857142857142858</v>
      </c>
      <c r="W190" s="201">
        <v>203297</v>
      </c>
      <c r="X190" s="153">
        <f t="shared" si="28"/>
        <v>599970</v>
      </c>
      <c r="Y190" s="199">
        <v>314345</v>
      </c>
      <c r="Z190" s="132">
        <v>1.2857142857142858</v>
      </c>
      <c r="AA190" s="631">
        <v>555735</v>
      </c>
      <c r="AB190" s="639">
        <f t="shared" si="29"/>
        <v>870080</v>
      </c>
      <c r="AC190" s="199">
        <v>396673</v>
      </c>
      <c r="AD190" s="132">
        <v>1.2857142857142858</v>
      </c>
      <c r="AE190" s="201">
        <v>190591</v>
      </c>
      <c r="AF190" s="153">
        <f t="shared" si="30"/>
        <v>587264</v>
      </c>
      <c r="AG190" s="657">
        <f t="shared" si="31"/>
        <v>615763.10324734973</v>
      </c>
    </row>
    <row r="191" spans="1:33" x14ac:dyDescent="0.25">
      <c r="A191" s="7">
        <v>174</v>
      </c>
      <c r="B191" s="538" t="s">
        <v>416</v>
      </c>
      <c r="C191" s="547" t="s">
        <v>593</v>
      </c>
      <c r="D191" s="546" t="s">
        <v>593</v>
      </c>
      <c r="E191" s="547" t="s">
        <v>593</v>
      </c>
      <c r="F191" s="546" t="s">
        <v>593</v>
      </c>
      <c r="G191" s="547" t="s">
        <v>593</v>
      </c>
      <c r="H191" s="546" t="s">
        <v>593</v>
      </c>
      <c r="I191" s="548" t="s">
        <v>593</v>
      </c>
      <c r="K191" s="7">
        <v>174</v>
      </c>
      <c r="L191" s="29" t="s">
        <v>416</v>
      </c>
      <c r="M191" s="573">
        <v>498644.21934909001</v>
      </c>
      <c r="N191" s="602">
        <v>1.30285714285714</v>
      </c>
      <c r="O191" s="572">
        <v>430994.82025739702</v>
      </c>
      <c r="P191" s="641">
        <f t="shared" si="26"/>
        <v>929639.03960648703</v>
      </c>
      <c r="Q191" s="56">
        <v>282624</v>
      </c>
      <c r="R191" s="42">
        <v>1.3028571428571429</v>
      </c>
      <c r="S191" s="628">
        <v>130151</v>
      </c>
      <c r="T191" s="153">
        <f t="shared" si="27"/>
        <v>412775</v>
      </c>
      <c r="U191" s="199">
        <v>334848</v>
      </c>
      <c r="V191" s="132">
        <v>1.3028571428571429</v>
      </c>
      <c r="W191" s="201">
        <v>162323</v>
      </c>
      <c r="X191" s="153">
        <f t="shared" si="28"/>
        <v>497171</v>
      </c>
      <c r="Y191" s="199">
        <v>294912</v>
      </c>
      <c r="Z191" s="132">
        <v>1.3028571428571429</v>
      </c>
      <c r="AA191" s="631">
        <v>453437</v>
      </c>
      <c r="AB191" s="639">
        <f t="shared" si="29"/>
        <v>748349</v>
      </c>
      <c r="AC191" s="199">
        <v>319488</v>
      </c>
      <c r="AD191" s="132">
        <v>1.3028571428571429</v>
      </c>
      <c r="AE191" s="201">
        <v>160861</v>
      </c>
      <c r="AF191" s="153">
        <f t="shared" si="30"/>
        <v>480349</v>
      </c>
      <c r="AG191" s="657">
        <f t="shared" si="31"/>
        <v>613656.60792129743</v>
      </c>
    </row>
    <row r="192" spans="1:33" x14ac:dyDescent="0.25">
      <c r="A192" s="7">
        <v>175</v>
      </c>
      <c r="B192" s="538" t="s">
        <v>437</v>
      </c>
      <c r="C192" s="547" t="s">
        <v>593</v>
      </c>
      <c r="D192" s="546" t="s">
        <v>593</v>
      </c>
      <c r="E192" s="547" t="s">
        <v>593</v>
      </c>
      <c r="F192" s="546" t="s">
        <v>593</v>
      </c>
      <c r="G192" s="547" t="s">
        <v>593</v>
      </c>
      <c r="H192" s="546" t="s">
        <v>593</v>
      </c>
      <c r="I192" s="548" t="s">
        <v>593</v>
      </c>
      <c r="K192" s="7">
        <v>175</v>
      </c>
      <c r="L192" s="29" t="s">
        <v>437</v>
      </c>
      <c r="M192" s="573">
        <v>383168.71592087997</v>
      </c>
      <c r="N192" s="602">
        <v>1.1114285714285701</v>
      </c>
      <c r="O192" s="572">
        <v>175855.19469044599</v>
      </c>
      <c r="P192" s="641">
        <f t="shared" si="26"/>
        <v>559023.91061132599</v>
      </c>
      <c r="Q192" s="56">
        <v>528156</v>
      </c>
      <c r="R192" s="42">
        <v>1.1114285714285714</v>
      </c>
      <c r="S192" s="628">
        <v>233526</v>
      </c>
      <c r="T192" s="153">
        <f t="shared" si="27"/>
        <v>761682</v>
      </c>
      <c r="U192" s="199">
        <v>636059</v>
      </c>
      <c r="V192" s="132">
        <v>1.1114285714285714</v>
      </c>
      <c r="W192" s="201">
        <v>298394</v>
      </c>
      <c r="X192" s="153">
        <f t="shared" si="28"/>
        <v>934453</v>
      </c>
      <c r="Y192" s="199">
        <v>550873</v>
      </c>
      <c r="Z192" s="132">
        <v>1.1114285714285714</v>
      </c>
      <c r="AA192" s="631">
        <v>827383</v>
      </c>
      <c r="AB192" s="639">
        <f t="shared" si="29"/>
        <v>1378256</v>
      </c>
      <c r="AC192" s="199">
        <v>590626</v>
      </c>
      <c r="AD192" s="132">
        <v>1.1114285714285714</v>
      </c>
      <c r="AE192" s="201">
        <v>285420</v>
      </c>
      <c r="AF192" s="153">
        <f t="shared" si="30"/>
        <v>876046</v>
      </c>
      <c r="AG192" s="657">
        <f t="shared" si="31"/>
        <v>901892.18212226522</v>
      </c>
    </row>
    <row r="193" spans="1:33" x14ac:dyDescent="0.25">
      <c r="A193" s="7">
        <v>176</v>
      </c>
      <c r="B193" s="538" t="s">
        <v>417</v>
      </c>
      <c r="C193" s="547" t="s">
        <v>593</v>
      </c>
      <c r="D193" s="546" t="s">
        <v>593</v>
      </c>
      <c r="E193" s="547" t="s">
        <v>593</v>
      </c>
      <c r="F193" s="546" t="s">
        <v>593</v>
      </c>
      <c r="G193" s="547" t="s">
        <v>593</v>
      </c>
      <c r="H193" s="546" t="s">
        <v>593</v>
      </c>
      <c r="I193" s="548" t="s">
        <v>593</v>
      </c>
      <c r="K193" s="7">
        <v>176</v>
      </c>
      <c r="L193" s="29" t="s">
        <v>417</v>
      </c>
      <c r="M193" s="573">
        <v>428659.06575623498</v>
      </c>
      <c r="N193" s="602">
        <v>1.0542857142857101</v>
      </c>
      <c r="O193" s="572">
        <v>40556.396507059297</v>
      </c>
      <c r="P193" s="641">
        <f t="shared" si="26"/>
        <v>469215.46226329426</v>
      </c>
      <c r="Q193" s="56">
        <v>465000</v>
      </c>
      <c r="R193" s="42">
        <v>1.0542857142857143</v>
      </c>
      <c r="S193" s="628">
        <v>204702</v>
      </c>
      <c r="T193" s="153">
        <f t="shared" si="27"/>
        <v>669702</v>
      </c>
      <c r="U193" s="199">
        <v>570000</v>
      </c>
      <c r="V193" s="132">
        <v>1.0542857142857143</v>
      </c>
      <c r="W193" s="201">
        <v>247442</v>
      </c>
      <c r="X193" s="153">
        <f t="shared" si="28"/>
        <v>817442</v>
      </c>
      <c r="Y193" s="199">
        <v>415000</v>
      </c>
      <c r="Z193" s="132">
        <v>1.0542857142857143</v>
      </c>
      <c r="AA193" s="631">
        <v>724947</v>
      </c>
      <c r="AB193" s="639">
        <f t="shared" si="29"/>
        <v>1139947</v>
      </c>
      <c r="AC193" s="199">
        <v>535000</v>
      </c>
      <c r="AD193" s="132">
        <v>1.0542857142857143</v>
      </c>
      <c r="AE193" s="201">
        <v>233945</v>
      </c>
      <c r="AF193" s="153">
        <f t="shared" si="30"/>
        <v>768945</v>
      </c>
      <c r="AG193" s="657">
        <f t="shared" si="31"/>
        <v>773050.29245265888</v>
      </c>
    </row>
    <row r="194" spans="1:33" x14ac:dyDescent="0.25">
      <c r="A194" s="7">
        <v>177</v>
      </c>
      <c r="B194" s="538" t="s">
        <v>418</v>
      </c>
      <c r="C194" s="547" t="s">
        <v>593</v>
      </c>
      <c r="D194" s="546" t="s">
        <v>593</v>
      </c>
      <c r="E194" s="547" t="s">
        <v>593</v>
      </c>
      <c r="F194" s="546" t="s">
        <v>593</v>
      </c>
      <c r="G194" s="547" t="s">
        <v>593</v>
      </c>
      <c r="H194" s="546" t="s">
        <v>593</v>
      </c>
      <c r="I194" s="548" t="s">
        <v>593</v>
      </c>
      <c r="K194" s="7">
        <v>177</v>
      </c>
      <c r="L194" s="29" t="s">
        <v>418</v>
      </c>
      <c r="M194" s="573">
        <v>166214.73978303</v>
      </c>
      <c r="N194" s="602">
        <v>1.0542857142857101</v>
      </c>
      <c r="O194" s="572">
        <v>186562.923190153</v>
      </c>
      <c r="P194" s="641">
        <f t="shared" ref="P194:P251" si="48">IF(AND(M194="",O194=""),"",SUM(M194,O194))</f>
        <v>352777.66297318297</v>
      </c>
      <c r="Q194" s="56">
        <v>708660</v>
      </c>
      <c r="R194" s="42">
        <v>1.0542857142857143</v>
      </c>
      <c r="S194" s="628">
        <v>167214</v>
      </c>
      <c r="T194" s="153">
        <f t="shared" si="27"/>
        <v>875874</v>
      </c>
      <c r="U194" s="199">
        <v>874014</v>
      </c>
      <c r="V194" s="132">
        <v>1.0542857142857143</v>
      </c>
      <c r="W194" s="201">
        <v>200656</v>
      </c>
      <c r="X194" s="153">
        <f t="shared" si="28"/>
        <v>1074670</v>
      </c>
      <c r="Y194" s="199">
        <v>700786</v>
      </c>
      <c r="Z194" s="132">
        <v>1.0542857142857143</v>
      </c>
      <c r="AA194" s="631">
        <v>973193</v>
      </c>
      <c r="AB194" s="639">
        <f t="shared" si="29"/>
        <v>1673979</v>
      </c>
      <c r="AC194" s="199">
        <v>834644</v>
      </c>
      <c r="AD194" s="132">
        <v>1.0542857142857143</v>
      </c>
      <c r="AE194" s="201">
        <v>202514</v>
      </c>
      <c r="AF194" s="153">
        <f t="shared" si="30"/>
        <v>1037158</v>
      </c>
      <c r="AG194" s="657">
        <f t="shared" si="31"/>
        <v>1002891.7325946366</v>
      </c>
    </row>
    <row r="195" spans="1:33" x14ac:dyDescent="0.25">
      <c r="A195" s="7">
        <v>178</v>
      </c>
      <c r="B195" s="538" t="s">
        <v>419</v>
      </c>
      <c r="C195" s="547" t="s">
        <v>593</v>
      </c>
      <c r="D195" s="546" t="s">
        <v>593</v>
      </c>
      <c r="E195" s="547" t="s">
        <v>593</v>
      </c>
      <c r="F195" s="546" t="s">
        <v>593</v>
      </c>
      <c r="G195" s="547" t="s">
        <v>593</v>
      </c>
      <c r="H195" s="546" t="s">
        <v>593</v>
      </c>
      <c r="I195" s="548" t="s">
        <v>593</v>
      </c>
      <c r="K195" s="7">
        <v>178</v>
      </c>
      <c r="L195" s="29" t="s">
        <v>419</v>
      </c>
      <c r="M195" s="573">
        <v>314933.19116784597</v>
      </c>
      <c r="N195" s="602">
        <v>4</v>
      </c>
      <c r="O195" s="572">
        <v>131974.503387726</v>
      </c>
      <c r="P195" s="641">
        <f t="shared" si="48"/>
        <v>446907.694555572</v>
      </c>
      <c r="Q195" s="56">
        <v>267030</v>
      </c>
      <c r="R195" s="42">
        <v>4</v>
      </c>
      <c r="S195" s="628">
        <v>127189</v>
      </c>
      <c r="T195" s="153">
        <f t="shared" si="27"/>
        <v>394219</v>
      </c>
      <c r="U195" s="199">
        <v>319275</v>
      </c>
      <c r="V195" s="132">
        <v>4</v>
      </c>
      <c r="W195" s="201">
        <v>146132</v>
      </c>
      <c r="X195" s="153">
        <f t="shared" si="28"/>
        <v>465407</v>
      </c>
      <c r="Y195" s="199">
        <v>249615</v>
      </c>
      <c r="Z195" s="132">
        <v>4</v>
      </c>
      <c r="AA195" s="631">
        <v>425557</v>
      </c>
      <c r="AB195" s="639">
        <f t="shared" si="29"/>
        <v>675172</v>
      </c>
      <c r="AC195" s="199">
        <v>313470</v>
      </c>
      <c r="AD195" s="132">
        <v>4</v>
      </c>
      <c r="AE195" s="201">
        <v>143425</v>
      </c>
      <c r="AF195" s="153">
        <f t="shared" si="30"/>
        <v>456895</v>
      </c>
      <c r="AG195" s="657">
        <f t="shared" si="31"/>
        <v>487720.13891111442</v>
      </c>
    </row>
    <row r="196" spans="1:33" x14ac:dyDescent="0.25">
      <c r="A196" s="7">
        <v>179</v>
      </c>
      <c r="B196" s="538" t="s">
        <v>438</v>
      </c>
      <c r="C196" s="547" t="s">
        <v>593</v>
      </c>
      <c r="D196" s="546" t="s">
        <v>593</v>
      </c>
      <c r="E196" s="547" t="s">
        <v>593</v>
      </c>
      <c r="F196" s="546" t="s">
        <v>593</v>
      </c>
      <c r="G196" s="547" t="s">
        <v>593</v>
      </c>
      <c r="H196" s="546" t="s">
        <v>593</v>
      </c>
      <c r="I196" s="548" t="s">
        <v>593</v>
      </c>
      <c r="K196" s="7">
        <v>179</v>
      </c>
      <c r="L196" s="29" t="s">
        <v>438</v>
      </c>
      <c r="M196" s="573">
        <v>271192.47017231199</v>
      </c>
      <c r="N196" s="602">
        <v>3.1428571428571401</v>
      </c>
      <c r="O196" s="572">
        <v>58498.840259427503</v>
      </c>
      <c r="P196" s="641">
        <f t="shared" si="48"/>
        <v>329691.31043173949</v>
      </c>
      <c r="Q196" s="56">
        <v>89764</v>
      </c>
      <c r="R196" s="42">
        <v>3.1428571428571428</v>
      </c>
      <c r="S196" s="628">
        <v>44063</v>
      </c>
      <c r="T196" s="153">
        <f t="shared" si="27"/>
        <v>133827</v>
      </c>
      <c r="U196" s="199">
        <v>104242</v>
      </c>
      <c r="V196" s="132">
        <v>3.1428571428571428</v>
      </c>
      <c r="W196" s="201">
        <v>50093</v>
      </c>
      <c r="X196" s="153">
        <f t="shared" si="28"/>
        <v>154335</v>
      </c>
      <c r="Y196" s="199">
        <v>81077</v>
      </c>
      <c r="Z196" s="132">
        <v>3.1428571428571428</v>
      </c>
      <c r="AA196" s="631">
        <v>142902</v>
      </c>
      <c r="AB196" s="639">
        <f t="shared" si="29"/>
        <v>223979</v>
      </c>
      <c r="AC196" s="199">
        <v>105207</v>
      </c>
      <c r="AD196" s="132">
        <v>3.1428571428571428</v>
      </c>
      <c r="AE196" s="201">
        <v>51020</v>
      </c>
      <c r="AF196" s="153">
        <f t="shared" si="30"/>
        <v>156227</v>
      </c>
      <c r="AG196" s="657">
        <f t="shared" si="31"/>
        <v>199611.86208634792</v>
      </c>
    </row>
    <row r="197" spans="1:33" x14ac:dyDescent="0.25">
      <c r="A197" s="7">
        <v>180</v>
      </c>
      <c r="B197" s="538" t="s">
        <v>492</v>
      </c>
      <c r="C197" s="547" t="s">
        <v>593</v>
      </c>
      <c r="D197" s="546" t="s">
        <v>593</v>
      </c>
      <c r="E197" s="547" t="s">
        <v>593</v>
      </c>
      <c r="F197" s="546" t="s">
        <v>593</v>
      </c>
      <c r="G197" s="547" t="s">
        <v>593</v>
      </c>
      <c r="H197" s="546" t="s">
        <v>593</v>
      </c>
      <c r="I197" s="548" t="s">
        <v>593</v>
      </c>
      <c r="K197" s="7">
        <v>180</v>
      </c>
      <c r="L197" s="29" t="s">
        <v>492</v>
      </c>
      <c r="M197" s="573">
        <v>148718.451384816</v>
      </c>
      <c r="N197" s="602">
        <v>2.4285714285714302</v>
      </c>
      <c r="O197" s="572">
        <v>36182.324407505897</v>
      </c>
      <c r="P197" s="641">
        <f t="shared" si="48"/>
        <v>184900.77579232189</v>
      </c>
      <c r="Q197" s="56">
        <v>154242</v>
      </c>
      <c r="R197" s="42">
        <v>2.4285714285714284</v>
      </c>
      <c r="S197" s="628">
        <v>72668</v>
      </c>
      <c r="T197" s="153">
        <f t="shared" si="27"/>
        <v>226910</v>
      </c>
      <c r="U197" s="199">
        <v>176972</v>
      </c>
      <c r="V197" s="132">
        <v>2.4285714285714284</v>
      </c>
      <c r="W197" s="201">
        <v>87202</v>
      </c>
      <c r="X197" s="153">
        <f t="shared" si="28"/>
        <v>264174</v>
      </c>
      <c r="Y197" s="199">
        <v>157489</v>
      </c>
      <c r="Z197" s="132">
        <v>2.4285714285714284</v>
      </c>
      <c r="AA197" s="631">
        <v>238853</v>
      </c>
      <c r="AB197" s="639">
        <f t="shared" si="29"/>
        <v>396342</v>
      </c>
      <c r="AC197" s="199">
        <v>175349</v>
      </c>
      <c r="AD197" s="132">
        <v>2.4285714285714284</v>
      </c>
      <c r="AE197" s="201">
        <v>81083</v>
      </c>
      <c r="AF197" s="153">
        <f t="shared" si="30"/>
        <v>256432</v>
      </c>
      <c r="AG197" s="657">
        <f t="shared" si="31"/>
        <v>265751.75515846437</v>
      </c>
    </row>
    <row r="198" spans="1:33" x14ac:dyDescent="0.25">
      <c r="A198" s="7">
        <v>181</v>
      </c>
      <c r="B198" s="538" t="s">
        <v>423</v>
      </c>
      <c r="C198" s="547" t="s">
        <v>593</v>
      </c>
      <c r="D198" s="546" t="s">
        <v>593</v>
      </c>
      <c r="E198" s="547" t="s">
        <v>593</v>
      </c>
      <c r="F198" s="546" t="s">
        <v>593</v>
      </c>
      <c r="G198" s="547" t="s">
        <v>593</v>
      </c>
      <c r="H198" s="546" t="s">
        <v>593</v>
      </c>
      <c r="I198" s="548" t="s">
        <v>593</v>
      </c>
      <c r="K198" s="7">
        <v>181</v>
      </c>
      <c r="L198" s="29" t="s">
        <v>423</v>
      </c>
      <c r="M198" s="573">
        <v>43740.720995534197</v>
      </c>
      <c r="N198" s="602">
        <v>3.5714285714285698</v>
      </c>
      <c r="O198" s="572">
        <v>580876.774820694</v>
      </c>
      <c r="P198" s="641">
        <f t="shared" si="48"/>
        <v>624617.49581622821</v>
      </c>
      <c r="Q198" s="56">
        <v>9550</v>
      </c>
      <c r="R198" s="42">
        <v>3.5714285714285716</v>
      </c>
      <c r="S198" s="628">
        <v>5067</v>
      </c>
      <c r="T198" s="153">
        <f t="shared" ref="T198:T251" si="49">+Q198+S198</f>
        <v>14617</v>
      </c>
      <c r="U198" s="199">
        <v>11379</v>
      </c>
      <c r="V198" s="132">
        <v>3.5714285714285716</v>
      </c>
      <c r="W198" s="201">
        <v>6137</v>
      </c>
      <c r="X198" s="153">
        <f t="shared" ref="X198:X251" si="50">+U198+W198</f>
        <v>17516</v>
      </c>
      <c r="Y198" s="199">
        <v>8534</v>
      </c>
      <c r="Z198" s="132">
        <v>3.5714285714285716</v>
      </c>
      <c r="AA198" s="631">
        <v>15790</v>
      </c>
      <c r="AB198" s="639">
        <f t="shared" ref="AB198:AB251" si="51">+Y198+AA198</f>
        <v>24324</v>
      </c>
      <c r="AC198" s="199">
        <v>10973</v>
      </c>
      <c r="AD198" s="132">
        <v>3.5714285714285716</v>
      </c>
      <c r="AE198" s="201">
        <v>5799</v>
      </c>
      <c r="AF198" s="153">
        <f t="shared" ref="AF198:AF251" si="52">+AC198+AE198</f>
        <v>16772</v>
      </c>
      <c r="AG198" s="657">
        <f t="shared" si="31"/>
        <v>139569.29916324565</v>
      </c>
    </row>
    <row r="199" spans="1:33" x14ac:dyDescent="0.25">
      <c r="A199" s="7">
        <v>182</v>
      </c>
      <c r="B199" s="538" t="s">
        <v>424</v>
      </c>
      <c r="C199" s="547" t="s">
        <v>593</v>
      </c>
      <c r="D199" s="546" t="s">
        <v>593</v>
      </c>
      <c r="E199" s="547" t="s">
        <v>593</v>
      </c>
      <c r="F199" s="546" t="s">
        <v>593</v>
      </c>
      <c r="G199" s="547" t="s">
        <v>593</v>
      </c>
      <c r="H199" s="546" t="s">
        <v>593</v>
      </c>
      <c r="I199" s="548" t="s">
        <v>593</v>
      </c>
      <c r="K199" s="7">
        <v>182</v>
      </c>
      <c r="L199" s="29" t="s">
        <v>424</v>
      </c>
      <c r="M199" s="573">
        <v>61237.009393747903</v>
      </c>
      <c r="N199" s="602">
        <v>0.36</v>
      </c>
      <c r="O199" s="572">
        <v>1080395.8085896999</v>
      </c>
      <c r="P199" s="641">
        <f t="shared" si="48"/>
        <v>1141632.8179834478</v>
      </c>
      <c r="Q199" s="56">
        <v>9537</v>
      </c>
      <c r="R199" s="42">
        <v>0.36</v>
      </c>
      <c r="S199" s="628">
        <v>5180</v>
      </c>
      <c r="T199" s="153">
        <f t="shared" si="49"/>
        <v>14717</v>
      </c>
      <c r="U199" s="199">
        <v>11738</v>
      </c>
      <c r="V199" s="132">
        <v>0.36</v>
      </c>
      <c r="W199" s="201">
        <v>6193</v>
      </c>
      <c r="X199" s="153">
        <f t="shared" si="50"/>
        <v>17931</v>
      </c>
      <c r="Y199" s="199">
        <v>8594</v>
      </c>
      <c r="Z199" s="132">
        <v>0.36</v>
      </c>
      <c r="AA199" s="631">
        <v>16110</v>
      </c>
      <c r="AB199" s="639">
        <f t="shared" si="51"/>
        <v>24704</v>
      </c>
      <c r="AC199" s="199">
        <v>11423</v>
      </c>
      <c r="AD199" s="132">
        <v>0.36</v>
      </c>
      <c r="AE199" s="201">
        <v>6024</v>
      </c>
      <c r="AF199" s="153">
        <f t="shared" si="52"/>
        <v>17447</v>
      </c>
      <c r="AG199" s="657">
        <f t="shared" ref="AG199:AG251" si="53">AVERAGE(AF199,AB199,X199,T199,P199)</f>
        <v>243286.36359668957</v>
      </c>
    </row>
    <row r="200" spans="1:33" x14ac:dyDescent="0.25">
      <c r="A200" s="7">
        <v>183</v>
      </c>
      <c r="B200" s="538" t="s">
        <v>425</v>
      </c>
      <c r="C200" s="547" t="s">
        <v>593</v>
      </c>
      <c r="D200" s="546" t="s">
        <v>593</v>
      </c>
      <c r="E200" s="547" t="s">
        <v>593</v>
      </c>
      <c r="F200" s="546" t="s">
        <v>593</v>
      </c>
      <c r="G200" s="547" t="s">
        <v>593</v>
      </c>
      <c r="H200" s="546" t="s">
        <v>593</v>
      </c>
      <c r="I200" s="548" t="s">
        <v>593</v>
      </c>
      <c r="K200" s="7">
        <v>183</v>
      </c>
      <c r="L200" s="29" t="s">
        <v>425</v>
      </c>
      <c r="M200" s="573">
        <v>78733.297791961595</v>
      </c>
      <c r="N200" s="602">
        <v>0.52857142857142903</v>
      </c>
      <c r="O200" s="572">
        <v>132971.79182642401</v>
      </c>
      <c r="P200" s="641">
        <f t="shared" si="48"/>
        <v>211705.08961838559</v>
      </c>
      <c r="Q200" s="56">
        <v>13690</v>
      </c>
      <c r="R200" s="42">
        <v>0.52857142857142858</v>
      </c>
      <c r="S200" s="628">
        <v>5553</v>
      </c>
      <c r="T200" s="153">
        <f t="shared" si="49"/>
        <v>19243</v>
      </c>
      <c r="U200" s="199">
        <v>16716</v>
      </c>
      <c r="V200" s="132">
        <v>0.52857142857142858</v>
      </c>
      <c r="W200" s="201">
        <v>6807</v>
      </c>
      <c r="X200" s="153">
        <f t="shared" si="50"/>
        <v>23523</v>
      </c>
      <c r="Y200" s="199">
        <v>13257</v>
      </c>
      <c r="Z200" s="132">
        <v>0.52857142857142858</v>
      </c>
      <c r="AA200" s="631">
        <v>20381</v>
      </c>
      <c r="AB200" s="639">
        <f t="shared" si="51"/>
        <v>33638</v>
      </c>
      <c r="AC200" s="199">
        <v>15131</v>
      </c>
      <c r="AD200" s="132">
        <v>0.52857142857142858</v>
      </c>
      <c r="AE200" s="201">
        <v>6270</v>
      </c>
      <c r="AF200" s="153">
        <f t="shared" si="52"/>
        <v>21401</v>
      </c>
      <c r="AG200" s="657">
        <f t="shared" si="53"/>
        <v>61902.017923677122</v>
      </c>
    </row>
    <row r="201" spans="1:33" x14ac:dyDescent="0.25">
      <c r="A201" s="7">
        <v>184</v>
      </c>
      <c r="B201" s="538" t="s">
        <v>439</v>
      </c>
      <c r="C201" s="547" t="s">
        <v>593</v>
      </c>
      <c r="D201" s="546" t="s">
        <v>593</v>
      </c>
      <c r="E201" s="547" t="s">
        <v>593</v>
      </c>
      <c r="F201" s="546" t="s">
        <v>593</v>
      </c>
      <c r="G201" s="547" t="s">
        <v>593</v>
      </c>
      <c r="H201" s="546" t="s">
        <v>593</v>
      </c>
      <c r="I201" s="548" t="s">
        <v>593</v>
      </c>
      <c r="K201" s="7">
        <v>184</v>
      </c>
      <c r="L201" s="29" t="s">
        <v>439</v>
      </c>
      <c r="M201" s="573">
        <v>516140.50774730399</v>
      </c>
      <c r="N201" s="602">
        <v>1.5714285714285701</v>
      </c>
      <c r="O201" s="572">
        <v>32543.096420677499</v>
      </c>
      <c r="P201" s="641">
        <f t="shared" si="48"/>
        <v>548683.60416798154</v>
      </c>
      <c r="Q201" s="56">
        <v>107916</v>
      </c>
      <c r="R201" s="42">
        <v>1.5714285714285714</v>
      </c>
      <c r="S201" s="628">
        <v>47669</v>
      </c>
      <c r="T201" s="153">
        <f t="shared" si="49"/>
        <v>155585</v>
      </c>
      <c r="U201" s="199">
        <v>133722</v>
      </c>
      <c r="V201" s="132">
        <v>1.5714285714285714</v>
      </c>
      <c r="W201" s="201">
        <v>59718</v>
      </c>
      <c r="X201" s="153">
        <f t="shared" si="50"/>
        <v>193440</v>
      </c>
      <c r="Y201" s="199">
        <v>99705</v>
      </c>
      <c r="Z201" s="132">
        <v>1.5714285714285714</v>
      </c>
      <c r="AA201" s="631">
        <v>169684</v>
      </c>
      <c r="AB201" s="639">
        <f t="shared" si="51"/>
        <v>269389</v>
      </c>
      <c r="AC201" s="199">
        <v>123165</v>
      </c>
      <c r="AD201" s="132">
        <v>1.5714285714285714</v>
      </c>
      <c r="AE201" s="201">
        <v>57099</v>
      </c>
      <c r="AF201" s="153">
        <f t="shared" si="52"/>
        <v>180264</v>
      </c>
      <c r="AG201" s="657">
        <f t="shared" si="53"/>
        <v>269472.32083359628</v>
      </c>
    </row>
    <row r="202" spans="1:33" x14ac:dyDescent="0.25">
      <c r="A202" s="7">
        <v>185</v>
      </c>
      <c r="B202" s="538" t="s">
        <v>427</v>
      </c>
      <c r="C202" s="547" t="s">
        <v>593</v>
      </c>
      <c r="D202" s="546" t="s">
        <v>593</v>
      </c>
      <c r="E202" s="547" t="s">
        <v>593</v>
      </c>
      <c r="F202" s="546" t="s">
        <v>593</v>
      </c>
      <c r="G202" s="547" t="s">
        <v>593</v>
      </c>
      <c r="H202" s="546" t="s">
        <v>593</v>
      </c>
      <c r="I202" s="548" t="s">
        <v>593</v>
      </c>
      <c r="K202" s="7">
        <v>185</v>
      </c>
      <c r="L202" s="29" t="s">
        <v>427</v>
      </c>
      <c r="M202" s="573">
        <v>734844.11272497498</v>
      </c>
      <c r="N202" s="602">
        <v>0.64571428571428602</v>
      </c>
      <c r="O202" s="572">
        <v>70746.242138177098</v>
      </c>
      <c r="P202" s="641">
        <f t="shared" si="48"/>
        <v>805590.35486315214</v>
      </c>
      <c r="Q202" s="56">
        <v>617220</v>
      </c>
      <c r="R202" s="42">
        <v>0.64571428571428569</v>
      </c>
      <c r="S202" s="628">
        <v>224546</v>
      </c>
      <c r="T202" s="153">
        <f t="shared" si="49"/>
        <v>841766</v>
      </c>
      <c r="U202" s="199">
        <v>809244</v>
      </c>
      <c r="V202" s="132">
        <v>0.64571428571428569</v>
      </c>
      <c r="W202" s="201">
        <v>273028</v>
      </c>
      <c r="X202" s="153">
        <f t="shared" si="50"/>
        <v>1082272</v>
      </c>
      <c r="Y202" s="199">
        <v>589788</v>
      </c>
      <c r="Z202" s="132">
        <v>0.64571428571428569</v>
      </c>
      <c r="AA202" s="631">
        <v>940966</v>
      </c>
      <c r="AB202" s="639">
        <f t="shared" si="51"/>
        <v>1530754</v>
      </c>
      <c r="AC202" s="199">
        <v>733806</v>
      </c>
      <c r="AD202" s="132">
        <v>0.64571428571428569</v>
      </c>
      <c r="AE202" s="201">
        <v>265373</v>
      </c>
      <c r="AF202" s="153">
        <f t="shared" si="52"/>
        <v>999179</v>
      </c>
      <c r="AG202" s="657">
        <f t="shared" si="53"/>
        <v>1051912.2709726305</v>
      </c>
    </row>
    <row r="203" spans="1:33" x14ac:dyDescent="0.25">
      <c r="A203" s="7">
        <v>186</v>
      </c>
      <c r="B203" s="538" t="s">
        <v>428</v>
      </c>
      <c r="C203" s="547" t="s">
        <v>593</v>
      </c>
      <c r="D203" s="546" t="s">
        <v>593</v>
      </c>
      <c r="E203" s="547" t="s">
        <v>593</v>
      </c>
      <c r="F203" s="546" t="s">
        <v>593</v>
      </c>
      <c r="G203" s="547" t="s">
        <v>593</v>
      </c>
      <c r="H203" s="546" t="s">
        <v>593</v>
      </c>
      <c r="I203" s="548" t="s">
        <v>593</v>
      </c>
      <c r="K203" s="7">
        <v>186</v>
      </c>
      <c r="L203" s="29" t="s">
        <v>428</v>
      </c>
      <c r="M203" s="573">
        <v>673607.10333122697</v>
      </c>
      <c r="N203" s="602">
        <v>1.3506571428571399</v>
      </c>
      <c r="O203" s="572">
        <v>162724.23024758601</v>
      </c>
      <c r="P203" s="641">
        <f t="shared" si="48"/>
        <v>836331.33357881301</v>
      </c>
      <c r="Q203" s="56">
        <v>282112</v>
      </c>
      <c r="R203" s="42">
        <v>1.3506571428571428</v>
      </c>
      <c r="S203" s="628">
        <v>129576</v>
      </c>
      <c r="T203" s="153">
        <f t="shared" si="49"/>
        <v>411688</v>
      </c>
      <c r="U203" s="199">
        <v>314778</v>
      </c>
      <c r="V203" s="132">
        <v>1.3506571428571428</v>
      </c>
      <c r="W203" s="201">
        <v>158054</v>
      </c>
      <c r="X203" s="153">
        <f t="shared" si="50"/>
        <v>472832</v>
      </c>
      <c r="Y203" s="199">
        <v>276173</v>
      </c>
      <c r="Z203" s="132">
        <v>1.3506571428571428</v>
      </c>
      <c r="AA203" s="631">
        <v>439351</v>
      </c>
      <c r="AB203" s="639">
        <f t="shared" si="51"/>
        <v>715524</v>
      </c>
      <c r="AC203" s="199">
        <v>320717</v>
      </c>
      <c r="AD203" s="132">
        <v>1.3506571428571428</v>
      </c>
      <c r="AE203" s="201">
        <v>149511</v>
      </c>
      <c r="AF203" s="153">
        <f t="shared" si="52"/>
        <v>470228</v>
      </c>
      <c r="AG203" s="657">
        <f t="shared" si="53"/>
        <v>581320.66671576258</v>
      </c>
    </row>
    <row r="204" spans="1:33" x14ac:dyDescent="0.25">
      <c r="A204" s="7">
        <v>187</v>
      </c>
      <c r="B204" s="538" t="s">
        <v>429</v>
      </c>
      <c r="C204" s="547" t="s">
        <v>593</v>
      </c>
      <c r="D204" s="546" t="s">
        <v>593</v>
      </c>
      <c r="E204" s="547" t="s">
        <v>593</v>
      </c>
      <c r="F204" s="546" t="s">
        <v>593</v>
      </c>
      <c r="G204" s="547" t="s">
        <v>593</v>
      </c>
      <c r="H204" s="546" t="s">
        <v>593</v>
      </c>
      <c r="I204" s="548" t="s">
        <v>593</v>
      </c>
      <c r="K204" s="7">
        <v>187</v>
      </c>
      <c r="L204" s="29" t="s">
        <v>429</v>
      </c>
      <c r="M204" s="573">
        <v>787332.97791961604</v>
      </c>
      <c r="N204" s="602">
        <v>2.7758857142857098</v>
      </c>
      <c r="O204" s="572">
        <v>31029.667474231999</v>
      </c>
      <c r="P204" s="641">
        <f t="shared" si="48"/>
        <v>818362.64539384807</v>
      </c>
      <c r="Q204" s="56">
        <v>445662</v>
      </c>
      <c r="R204" s="42">
        <v>2.7758857142857143</v>
      </c>
      <c r="S204" s="628">
        <v>204892</v>
      </c>
      <c r="T204" s="153">
        <f t="shared" si="49"/>
        <v>650554</v>
      </c>
      <c r="U204" s="199">
        <v>569457</v>
      </c>
      <c r="V204" s="132">
        <v>2.7758857142857143</v>
      </c>
      <c r="W204" s="201">
        <v>262446</v>
      </c>
      <c r="X204" s="153">
        <f t="shared" si="50"/>
        <v>831903</v>
      </c>
      <c r="Y204" s="199">
        <v>445662</v>
      </c>
      <c r="Z204" s="132">
        <v>2.7758857142857143</v>
      </c>
      <c r="AA204" s="631">
        <v>725396</v>
      </c>
      <c r="AB204" s="639">
        <f t="shared" si="51"/>
        <v>1171058</v>
      </c>
      <c r="AC204" s="199">
        <v>514987</v>
      </c>
      <c r="AD204" s="132">
        <v>2.7758857142857143</v>
      </c>
      <c r="AE204" s="201">
        <v>239425</v>
      </c>
      <c r="AF204" s="153">
        <f t="shared" si="52"/>
        <v>754412</v>
      </c>
      <c r="AG204" s="657">
        <f t="shared" si="53"/>
        <v>845257.92907876964</v>
      </c>
    </row>
    <row r="205" spans="1:33" x14ac:dyDescent="0.25">
      <c r="A205" s="7">
        <v>188</v>
      </c>
      <c r="B205" s="538" t="s">
        <v>471</v>
      </c>
      <c r="C205" s="547" t="s">
        <v>593</v>
      </c>
      <c r="D205" s="546" t="s">
        <v>593</v>
      </c>
      <c r="E205" s="547" t="s">
        <v>593</v>
      </c>
      <c r="F205" s="546" t="s">
        <v>593</v>
      </c>
      <c r="G205" s="547" t="s">
        <v>593</v>
      </c>
      <c r="H205" s="546" t="s">
        <v>593</v>
      </c>
      <c r="I205" s="548" t="s">
        <v>593</v>
      </c>
      <c r="K205" s="7">
        <v>188</v>
      </c>
      <c r="L205" s="29" t="s">
        <v>471</v>
      </c>
      <c r="M205" s="573">
        <v>901058.85250800499</v>
      </c>
      <c r="N205" s="602">
        <v>5.00048571428571</v>
      </c>
      <c r="O205" s="572">
        <v>107707.151379403</v>
      </c>
      <c r="P205" s="641">
        <f t="shared" si="48"/>
        <v>1008766.0038874079</v>
      </c>
      <c r="Q205" s="56">
        <v>516173</v>
      </c>
      <c r="R205" s="42">
        <v>5.0004857142857144</v>
      </c>
      <c r="S205" s="628">
        <v>242818</v>
      </c>
      <c r="T205" s="153">
        <f t="shared" si="49"/>
        <v>758991</v>
      </c>
      <c r="U205" s="199">
        <v>625997</v>
      </c>
      <c r="V205" s="132">
        <v>5.0004857142857144</v>
      </c>
      <c r="W205" s="201">
        <v>289315</v>
      </c>
      <c r="X205" s="153">
        <f t="shared" si="50"/>
        <v>915312</v>
      </c>
      <c r="Y205" s="199">
        <v>472243</v>
      </c>
      <c r="Z205" s="132">
        <v>5.0004857142857144</v>
      </c>
      <c r="AA205" s="631">
        <v>807437</v>
      </c>
      <c r="AB205" s="639">
        <f t="shared" si="51"/>
        <v>1279680</v>
      </c>
      <c r="AC205" s="199">
        <v>582067</v>
      </c>
      <c r="AD205" s="132">
        <v>5.0004857142857144</v>
      </c>
      <c r="AE205" s="201">
        <v>284149</v>
      </c>
      <c r="AF205" s="153">
        <f t="shared" si="52"/>
        <v>866216</v>
      </c>
      <c r="AG205" s="657">
        <f t="shared" si="53"/>
        <v>965793.00077748147</v>
      </c>
    </row>
    <row r="206" spans="1:33" x14ac:dyDescent="0.25">
      <c r="A206" s="7">
        <v>189</v>
      </c>
      <c r="B206" s="538" t="s">
        <v>472</v>
      </c>
      <c r="C206" s="547" t="s">
        <v>593</v>
      </c>
      <c r="D206" s="546" t="s">
        <v>593</v>
      </c>
      <c r="E206" s="547" t="s">
        <v>593</v>
      </c>
      <c r="F206" s="546" t="s">
        <v>593</v>
      </c>
      <c r="G206" s="547" t="s">
        <v>593</v>
      </c>
      <c r="H206" s="546" t="s">
        <v>593</v>
      </c>
      <c r="I206" s="548" t="s">
        <v>593</v>
      </c>
      <c r="K206" s="7">
        <v>189</v>
      </c>
      <c r="L206" s="29" t="s">
        <v>472</v>
      </c>
      <c r="M206" s="573">
        <v>918555.14090621902</v>
      </c>
      <c r="N206" s="602">
        <v>1.2485142857142899</v>
      </c>
      <c r="O206" s="572">
        <v>160563.43863040701</v>
      </c>
      <c r="P206" s="641">
        <f t="shared" si="48"/>
        <v>1079118.5795366261</v>
      </c>
      <c r="Q206" s="56">
        <v>595286</v>
      </c>
      <c r="R206" s="42">
        <v>1.2485142857142857</v>
      </c>
      <c r="S206" s="628">
        <v>257323</v>
      </c>
      <c r="T206" s="153">
        <f t="shared" si="49"/>
        <v>852609</v>
      </c>
      <c r="U206" s="199">
        <v>739201</v>
      </c>
      <c r="V206" s="132">
        <v>1.2485142857142857</v>
      </c>
      <c r="W206" s="201">
        <v>307033</v>
      </c>
      <c r="X206" s="153">
        <f t="shared" si="50"/>
        <v>1046234</v>
      </c>
      <c r="Y206" s="199">
        <v>575661</v>
      </c>
      <c r="Z206" s="132">
        <v>1.2485142857142857</v>
      </c>
      <c r="AA206" s="631">
        <v>946572</v>
      </c>
      <c r="AB206" s="639">
        <f t="shared" si="51"/>
        <v>1522233</v>
      </c>
      <c r="AC206" s="199">
        <v>686868</v>
      </c>
      <c r="AD206" s="132">
        <v>1.2485142857142857</v>
      </c>
      <c r="AE206" s="201">
        <v>304108</v>
      </c>
      <c r="AF206" s="153">
        <f t="shared" si="52"/>
        <v>990976</v>
      </c>
      <c r="AG206" s="657">
        <f t="shared" si="53"/>
        <v>1098234.1159073252</v>
      </c>
    </row>
    <row r="207" spans="1:33" x14ac:dyDescent="0.25">
      <c r="A207" s="7">
        <v>190</v>
      </c>
      <c r="B207" s="538" t="s">
        <v>476</v>
      </c>
      <c r="C207" s="547" t="s">
        <v>593</v>
      </c>
      <c r="D207" s="546" t="s">
        <v>593</v>
      </c>
      <c r="E207" s="547" t="s">
        <v>593</v>
      </c>
      <c r="F207" s="546" t="s">
        <v>593</v>
      </c>
      <c r="G207" s="547" t="s">
        <v>593</v>
      </c>
      <c r="H207" s="546" t="s">
        <v>593</v>
      </c>
      <c r="I207" s="548" t="s">
        <v>593</v>
      </c>
      <c r="K207" s="7">
        <v>190</v>
      </c>
      <c r="L207" s="29" t="s">
        <v>476</v>
      </c>
      <c r="M207" s="573">
        <v>551133.08454373095</v>
      </c>
      <c r="N207" s="602">
        <v>0.95988571428571401</v>
      </c>
      <c r="O207" s="572">
        <v>93972.564986805693</v>
      </c>
      <c r="P207" s="641">
        <f t="shared" si="48"/>
        <v>645105.64953053661</v>
      </c>
      <c r="Q207" s="56">
        <v>424350</v>
      </c>
      <c r="R207" s="42">
        <v>0.95988571428571423</v>
      </c>
      <c r="S207" s="628">
        <v>205783</v>
      </c>
      <c r="T207" s="153">
        <f t="shared" si="49"/>
        <v>630133</v>
      </c>
      <c r="U207" s="199">
        <v>511988</v>
      </c>
      <c r="V207" s="132">
        <v>0.95988571428571423</v>
      </c>
      <c r="W207" s="201">
        <v>241964</v>
      </c>
      <c r="X207" s="153">
        <f t="shared" si="50"/>
        <v>753952</v>
      </c>
      <c r="Y207" s="199">
        <v>438188</v>
      </c>
      <c r="Z207" s="132">
        <v>0.95988571428571423</v>
      </c>
      <c r="AA207" s="631">
        <v>687385</v>
      </c>
      <c r="AB207" s="639">
        <f t="shared" si="51"/>
        <v>1125573</v>
      </c>
      <c r="AC207" s="199">
        <v>502763</v>
      </c>
      <c r="AD207" s="132">
        <v>0.95988571428571423</v>
      </c>
      <c r="AE207" s="201">
        <v>246487</v>
      </c>
      <c r="AF207" s="153">
        <f t="shared" si="52"/>
        <v>749250</v>
      </c>
      <c r="AG207" s="657">
        <f t="shared" si="53"/>
        <v>780802.7299061073</v>
      </c>
    </row>
    <row r="208" spans="1:33" x14ac:dyDescent="0.25">
      <c r="A208" s="7">
        <v>191</v>
      </c>
      <c r="B208" s="538" t="s">
        <v>477</v>
      </c>
      <c r="C208" s="547" t="s">
        <v>593</v>
      </c>
      <c r="D208" s="546" t="s">
        <v>593</v>
      </c>
      <c r="E208" s="547" t="s">
        <v>593</v>
      </c>
      <c r="F208" s="546" t="s">
        <v>593</v>
      </c>
      <c r="G208" s="547" t="s">
        <v>593</v>
      </c>
      <c r="H208" s="546" t="s">
        <v>593</v>
      </c>
      <c r="I208" s="548" t="s">
        <v>593</v>
      </c>
      <c r="K208" s="7">
        <v>191</v>
      </c>
      <c r="L208" s="29" t="s">
        <v>477</v>
      </c>
      <c r="M208" s="573">
        <v>551133.08454373095</v>
      </c>
      <c r="N208" s="602">
        <v>5.85337142857143</v>
      </c>
      <c r="O208" s="572">
        <v>135858.67941212899</v>
      </c>
      <c r="P208" s="641">
        <f t="shared" si="48"/>
        <v>686991.76395585993</v>
      </c>
      <c r="Q208" s="56">
        <v>505074</v>
      </c>
      <c r="R208" s="42">
        <v>5.8533714285714282</v>
      </c>
      <c r="S208" s="628">
        <v>225679</v>
      </c>
      <c r="T208" s="153">
        <f t="shared" si="49"/>
        <v>730753</v>
      </c>
      <c r="U208" s="199">
        <v>575675</v>
      </c>
      <c r="V208" s="132">
        <v>5.8533714285714282</v>
      </c>
      <c r="W208" s="201">
        <v>273858</v>
      </c>
      <c r="X208" s="153">
        <f t="shared" si="50"/>
        <v>849533</v>
      </c>
      <c r="Y208" s="199">
        <v>494212</v>
      </c>
      <c r="Z208" s="132">
        <v>5.8533714285714282</v>
      </c>
      <c r="AA208" s="631">
        <v>796662</v>
      </c>
      <c r="AB208" s="639">
        <f t="shared" si="51"/>
        <v>1290874</v>
      </c>
      <c r="AC208" s="199">
        <v>564814</v>
      </c>
      <c r="AD208" s="132">
        <v>5.8533714285714282</v>
      </c>
      <c r="AE208" s="201">
        <v>268786</v>
      </c>
      <c r="AF208" s="153">
        <f t="shared" si="52"/>
        <v>833600</v>
      </c>
      <c r="AG208" s="657">
        <f t="shared" si="53"/>
        <v>878350.35279117187</v>
      </c>
    </row>
    <row r="209" spans="1:33" x14ac:dyDescent="0.25">
      <c r="A209" s="7">
        <v>192</v>
      </c>
      <c r="B209" s="538" t="s">
        <v>434</v>
      </c>
      <c r="C209" s="547" t="s">
        <v>593</v>
      </c>
      <c r="D209" s="546" t="s">
        <v>593</v>
      </c>
      <c r="E209" s="547" t="s">
        <v>593</v>
      </c>
      <c r="F209" s="546" t="s">
        <v>593</v>
      </c>
      <c r="G209" s="547" t="s">
        <v>593</v>
      </c>
      <c r="H209" s="546" t="s">
        <v>593</v>
      </c>
      <c r="I209" s="548" t="s">
        <v>593</v>
      </c>
      <c r="K209" s="7">
        <v>192</v>
      </c>
      <c r="L209" s="29" t="s">
        <v>434</v>
      </c>
      <c r="M209" s="573">
        <v>787332.97791961604</v>
      </c>
      <c r="N209" s="602">
        <v>0.599942857142857</v>
      </c>
      <c r="O209" s="572">
        <v>50091.873684085796</v>
      </c>
      <c r="P209" s="641">
        <f t="shared" si="48"/>
        <v>837424.85160370183</v>
      </c>
      <c r="Q209" s="56">
        <v>683348</v>
      </c>
      <c r="R209" s="42">
        <v>0.59994285714285711</v>
      </c>
      <c r="S209" s="628">
        <v>304619</v>
      </c>
      <c r="T209" s="153">
        <f t="shared" si="49"/>
        <v>987967</v>
      </c>
      <c r="U209" s="199">
        <v>869041</v>
      </c>
      <c r="V209" s="132">
        <v>0.59994285714285711</v>
      </c>
      <c r="W209" s="201">
        <v>383340</v>
      </c>
      <c r="X209" s="153">
        <f t="shared" si="50"/>
        <v>1252381</v>
      </c>
      <c r="Y209" s="199">
        <v>720487</v>
      </c>
      <c r="Z209" s="132">
        <v>0.59994285714285711</v>
      </c>
      <c r="AA209" s="631">
        <v>1085038</v>
      </c>
      <c r="AB209" s="639">
        <f t="shared" si="51"/>
        <v>1805525</v>
      </c>
      <c r="AC209" s="199">
        <v>772481</v>
      </c>
      <c r="AD209" s="132">
        <v>0.59994285714285711</v>
      </c>
      <c r="AE209" s="201">
        <v>376495</v>
      </c>
      <c r="AF209" s="153">
        <f t="shared" si="52"/>
        <v>1148976</v>
      </c>
      <c r="AG209" s="657">
        <f t="shared" si="53"/>
        <v>1206454.7703207403</v>
      </c>
    </row>
    <row r="210" spans="1:33" x14ac:dyDescent="0.25">
      <c r="A210" s="7">
        <v>193</v>
      </c>
      <c r="B210" s="538" t="s">
        <v>440</v>
      </c>
      <c r="C210" s="547" t="s">
        <v>593</v>
      </c>
      <c r="D210" s="546" t="s">
        <v>593</v>
      </c>
      <c r="E210" s="547" t="s">
        <v>593</v>
      </c>
      <c r="F210" s="546" t="s">
        <v>593</v>
      </c>
      <c r="G210" s="547" t="s">
        <v>593</v>
      </c>
      <c r="H210" s="546" t="s">
        <v>593</v>
      </c>
      <c r="I210" s="548" t="s">
        <v>593</v>
      </c>
      <c r="K210" s="7">
        <v>193</v>
      </c>
      <c r="L210" s="29" t="s">
        <v>440</v>
      </c>
      <c r="M210" s="573">
        <v>516140.50774730399</v>
      </c>
      <c r="N210" s="602">
        <v>1.5436000000000001</v>
      </c>
      <c r="O210" s="572">
        <v>430994.82025739702</v>
      </c>
      <c r="P210" s="641">
        <f t="shared" si="48"/>
        <v>947135.32800470106</v>
      </c>
      <c r="Q210" s="56">
        <v>391892</v>
      </c>
      <c r="R210" s="42">
        <v>1.5436000000000001</v>
      </c>
      <c r="S210" s="628">
        <v>180714</v>
      </c>
      <c r="T210" s="153">
        <f t="shared" si="49"/>
        <v>572606</v>
      </c>
      <c r="U210" s="199">
        <v>495248</v>
      </c>
      <c r="V210" s="132">
        <v>1.5436000000000001</v>
      </c>
      <c r="W210" s="201">
        <v>217241</v>
      </c>
      <c r="X210" s="153">
        <f t="shared" si="50"/>
        <v>712489</v>
      </c>
      <c r="Y210" s="199">
        <v>353133</v>
      </c>
      <c r="Z210" s="132">
        <v>1.5436000000000001</v>
      </c>
      <c r="AA210" s="631">
        <v>622899</v>
      </c>
      <c r="AB210" s="639">
        <f t="shared" si="51"/>
        <v>976032</v>
      </c>
      <c r="AC210" s="199">
        <v>456489</v>
      </c>
      <c r="AD210" s="132">
        <v>1.5436000000000001</v>
      </c>
      <c r="AE210" s="201">
        <v>201861</v>
      </c>
      <c r="AF210" s="153">
        <f t="shared" si="52"/>
        <v>658350</v>
      </c>
      <c r="AG210" s="657">
        <f t="shared" si="53"/>
        <v>773322.46560094017</v>
      </c>
    </row>
    <row r="211" spans="1:33" x14ac:dyDescent="0.25">
      <c r="A211" s="7">
        <v>194</v>
      </c>
      <c r="B211" s="538" t="s">
        <v>435</v>
      </c>
      <c r="C211" s="547" t="s">
        <v>593</v>
      </c>
      <c r="D211" s="546" t="s">
        <v>593</v>
      </c>
      <c r="E211" s="547" t="s">
        <v>593</v>
      </c>
      <c r="F211" s="546" t="s">
        <v>593</v>
      </c>
      <c r="G211" s="547" t="s">
        <v>593</v>
      </c>
      <c r="H211" s="546" t="s">
        <v>593</v>
      </c>
      <c r="I211" s="548" t="s">
        <v>593</v>
      </c>
      <c r="K211" s="7">
        <v>194</v>
      </c>
      <c r="L211" s="29" t="s">
        <v>435</v>
      </c>
      <c r="M211" s="573">
        <v>734844.11272497498</v>
      </c>
      <c r="N211" s="602">
        <v>0.64571428571428602</v>
      </c>
      <c r="O211" s="572">
        <v>175855.19469044599</v>
      </c>
      <c r="P211" s="641">
        <f t="shared" si="48"/>
        <v>910699.307415421</v>
      </c>
      <c r="Q211" s="56">
        <v>2445222</v>
      </c>
      <c r="R211" s="42">
        <v>0.64571428571428569</v>
      </c>
      <c r="S211" s="628">
        <v>1098573</v>
      </c>
      <c r="T211" s="153">
        <f t="shared" si="49"/>
        <v>3543795</v>
      </c>
      <c r="U211" s="199">
        <v>2913456</v>
      </c>
      <c r="V211" s="132">
        <v>0.64571428571428569</v>
      </c>
      <c r="W211" s="201">
        <v>1214213</v>
      </c>
      <c r="X211" s="153">
        <f t="shared" si="50"/>
        <v>4127669</v>
      </c>
      <c r="Y211" s="199">
        <v>2263131</v>
      </c>
      <c r="Z211" s="132">
        <v>0.64571428571428569</v>
      </c>
      <c r="AA211" s="631">
        <v>3757693</v>
      </c>
      <c r="AB211" s="639">
        <f t="shared" si="51"/>
        <v>6020824</v>
      </c>
      <c r="AC211" s="199">
        <v>2757378</v>
      </c>
      <c r="AD211" s="132">
        <v>0.64571428571428569</v>
      </c>
      <c r="AE211" s="201">
        <v>1202649</v>
      </c>
      <c r="AF211" s="153">
        <f t="shared" si="52"/>
        <v>3960027</v>
      </c>
      <c r="AG211" s="657">
        <f t="shared" si="53"/>
        <v>3712602.8614830845</v>
      </c>
    </row>
    <row r="212" spans="1:33" x14ac:dyDescent="0.25">
      <c r="A212" s="7">
        <v>195</v>
      </c>
      <c r="B212" s="538" t="s">
        <v>464</v>
      </c>
      <c r="C212" s="547" t="s">
        <v>593</v>
      </c>
      <c r="D212" s="546" t="s">
        <v>593</v>
      </c>
      <c r="E212" s="547" t="s">
        <v>593</v>
      </c>
      <c r="F212" s="546" t="s">
        <v>593</v>
      </c>
      <c r="G212" s="547" t="s">
        <v>593</v>
      </c>
      <c r="H212" s="546" t="s">
        <v>593</v>
      </c>
      <c r="I212" s="548" t="s">
        <v>593</v>
      </c>
      <c r="K212" s="7">
        <v>195</v>
      </c>
      <c r="L212" s="29" t="s">
        <v>464</v>
      </c>
      <c r="M212" s="573">
        <v>673607.10333122697</v>
      </c>
      <c r="N212" s="602">
        <v>3.15</v>
      </c>
      <c r="O212" s="572">
        <v>40556.396507059297</v>
      </c>
      <c r="P212" s="641">
        <f t="shared" si="48"/>
        <v>714163.49983828631</v>
      </c>
      <c r="Q212" s="56">
        <v>2149920</v>
      </c>
      <c r="R212" s="42">
        <v>3.15</v>
      </c>
      <c r="S212" s="628">
        <v>1048369</v>
      </c>
      <c r="T212" s="153">
        <f t="shared" si="49"/>
        <v>3198289</v>
      </c>
      <c r="U212" s="199">
        <v>2826299</v>
      </c>
      <c r="V212" s="132">
        <v>3.15</v>
      </c>
      <c r="W212" s="201">
        <v>1336383</v>
      </c>
      <c r="X212" s="153">
        <f t="shared" si="50"/>
        <v>4162682</v>
      </c>
      <c r="Y212" s="199">
        <v>2101607</v>
      </c>
      <c r="Z212" s="132">
        <v>3.15</v>
      </c>
      <c r="AA212" s="631">
        <v>3567694</v>
      </c>
      <c r="AB212" s="639">
        <f t="shared" si="51"/>
        <v>5669301</v>
      </c>
      <c r="AC212" s="199">
        <v>2584735</v>
      </c>
      <c r="AD212" s="132">
        <v>3.15</v>
      </c>
      <c r="AE212" s="201">
        <v>1255739</v>
      </c>
      <c r="AF212" s="153">
        <f t="shared" si="52"/>
        <v>3840474</v>
      </c>
      <c r="AG212" s="657">
        <f t="shared" si="53"/>
        <v>3516981.8999676569</v>
      </c>
    </row>
    <row r="213" spans="1:33" x14ac:dyDescent="0.25">
      <c r="A213" s="7">
        <v>196</v>
      </c>
      <c r="B213" s="538" t="s">
        <v>465</v>
      </c>
      <c r="C213" s="547" t="s">
        <v>593</v>
      </c>
      <c r="D213" s="546" t="s">
        <v>593</v>
      </c>
      <c r="E213" s="547" t="s">
        <v>593</v>
      </c>
      <c r="F213" s="546" t="s">
        <v>593</v>
      </c>
      <c r="G213" s="547" t="s">
        <v>593</v>
      </c>
      <c r="H213" s="546" t="s">
        <v>593</v>
      </c>
      <c r="I213" s="548" t="s">
        <v>593</v>
      </c>
      <c r="K213" s="7">
        <v>196</v>
      </c>
      <c r="L213" s="29" t="s">
        <v>465</v>
      </c>
      <c r="M213" s="573">
        <v>787332.97791961604</v>
      </c>
      <c r="N213" s="602">
        <v>4.5</v>
      </c>
      <c r="O213" s="572">
        <v>186562.923190153</v>
      </c>
      <c r="P213" s="641">
        <f t="shared" si="48"/>
        <v>973895.90110976901</v>
      </c>
      <c r="Q213" s="56">
        <v>1096470</v>
      </c>
      <c r="R213" s="42">
        <v>4.5</v>
      </c>
      <c r="S213" s="628">
        <v>169660</v>
      </c>
      <c r="T213" s="153">
        <f t="shared" si="49"/>
        <v>1266130</v>
      </c>
      <c r="U213" s="199">
        <v>1355850</v>
      </c>
      <c r="V213" s="132">
        <v>4.5</v>
      </c>
      <c r="W213" s="201">
        <v>206948</v>
      </c>
      <c r="X213" s="153">
        <f t="shared" si="50"/>
        <v>1562798</v>
      </c>
      <c r="Y213" s="199">
        <v>978570</v>
      </c>
      <c r="Z213" s="132">
        <v>4.5</v>
      </c>
      <c r="AA213" s="631">
        <v>1365440</v>
      </c>
      <c r="AB213" s="639">
        <f t="shared" si="51"/>
        <v>2344010</v>
      </c>
      <c r="AC213" s="199">
        <v>1261530</v>
      </c>
      <c r="AD213" s="132">
        <v>4.5</v>
      </c>
      <c r="AE213" s="201">
        <v>197626</v>
      </c>
      <c r="AF213" s="153">
        <f t="shared" si="52"/>
        <v>1459156</v>
      </c>
      <c r="AG213" s="657">
        <f t="shared" si="53"/>
        <v>1521197.9802219537</v>
      </c>
    </row>
    <row r="214" spans="1:33" x14ac:dyDescent="0.25">
      <c r="A214" s="7">
        <v>197</v>
      </c>
      <c r="B214" s="538" t="s">
        <v>466</v>
      </c>
      <c r="C214" s="547" t="s">
        <v>593</v>
      </c>
      <c r="D214" s="546" t="s">
        <v>593</v>
      </c>
      <c r="E214" s="547" t="s">
        <v>593</v>
      </c>
      <c r="F214" s="546" t="s">
        <v>593</v>
      </c>
      <c r="G214" s="547" t="s">
        <v>593</v>
      </c>
      <c r="H214" s="546" t="s">
        <v>593</v>
      </c>
      <c r="I214" s="548" t="s">
        <v>593</v>
      </c>
      <c r="K214" s="7">
        <v>197</v>
      </c>
      <c r="L214" s="29" t="s">
        <v>466</v>
      </c>
      <c r="M214" s="573">
        <v>901058.85250800499</v>
      </c>
      <c r="N214" s="602">
        <v>4.0999999999999996</v>
      </c>
      <c r="O214" s="572">
        <v>131974.503387726</v>
      </c>
      <c r="P214" s="641">
        <f t="shared" si="48"/>
        <v>1033033.355895731</v>
      </c>
      <c r="Q214" s="56">
        <v>737100</v>
      </c>
      <c r="R214" s="42">
        <v>4.0999999999999996</v>
      </c>
      <c r="S214" s="628">
        <v>162944</v>
      </c>
      <c r="T214" s="153">
        <f t="shared" si="49"/>
        <v>900044</v>
      </c>
      <c r="U214" s="199">
        <v>917280</v>
      </c>
      <c r="V214" s="132">
        <v>4.0999999999999996</v>
      </c>
      <c r="W214" s="201">
        <v>195899</v>
      </c>
      <c r="X214" s="153">
        <f t="shared" si="50"/>
        <v>1113179</v>
      </c>
      <c r="Y214" s="199">
        <v>671580</v>
      </c>
      <c r="Z214" s="132">
        <v>4.0999999999999996</v>
      </c>
      <c r="AA214" s="631">
        <v>1002083</v>
      </c>
      <c r="AB214" s="639">
        <f t="shared" si="51"/>
        <v>1673663</v>
      </c>
      <c r="AC214" s="199">
        <v>868140</v>
      </c>
      <c r="AD214" s="132">
        <v>4.0999999999999996</v>
      </c>
      <c r="AE214" s="201">
        <v>201391</v>
      </c>
      <c r="AF214" s="153">
        <f t="shared" si="52"/>
        <v>1069531</v>
      </c>
      <c r="AG214" s="657">
        <f t="shared" si="53"/>
        <v>1157890.0711791462</v>
      </c>
    </row>
    <row r="215" spans="1:33" x14ac:dyDescent="0.25">
      <c r="A215" s="7">
        <v>198</v>
      </c>
      <c r="B215" s="538" t="s">
        <v>467</v>
      </c>
      <c r="C215" s="547" t="s">
        <v>593</v>
      </c>
      <c r="D215" s="546" t="s">
        <v>593</v>
      </c>
      <c r="E215" s="547" t="s">
        <v>593</v>
      </c>
      <c r="F215" s="546" t="s">
        <v>593</v>
      </c>
      <c r="G215" s="547" t="s">
        <v>593</v>
      </c>
      <c r="H215" s="546" t="s">
        <v>593</v>
      </c>
      <c r="I215" s="548" t="s">
        <v>593</v>
      </c>
      <c r="K215" s="7">
        <v>198</v>
      </c>
      <c r="L215" s="29" t="s">
        <v>467</v>
      </c>
      <c r="M215" s="573">
        <v>918555.14090621902</v>
      </c>
      <c r="N215" s="602">
        <v>1.1114285714285701</v>
      </c>
      <c r="O215" s="572">
        <v>58498.840259427503</v>
      </c>
      <c r="P215" s="641">
        <f t="shared" si="48"/>
        <v>977053.98116564658</v>
      </c>
      <c r="Q215" s="56">
        <v>622537</v>
      </c>
      <c r="R215" s="42">
        <v>1.1114285714285714</v>
      </c>
      <c r="S215" s="628">
        <v>306210</v>
      </c>
      <c r="T215" s="153">
        <f t="shared" si="49"/>
        <v>928747</v>
      </c>
      <c r="U215" s="199">
        <v>804402</v>
      </c>
      <c r="V215" s="132">
        <v>1.1114285714285714</v>
      </c>
      <c r="W215" s="201">
        <v>374618</v>
      </c>
      <c r="X215" s="153">
        <f t="shared" si="50"/>
        <v>1179020</v>
      </c>
      <c r="Y215" s="199">
        <v>636527</v>
      </c>
      <c r="Z215" s="132">
        <v>1.1114285714285714</v>
      </c>
      <c r="AA215" s="631">
        <v>1025235</v>
      </c>
      <c r="AB215" s="639">
        <f t="shared" si="51"/>
        <v>1661762</v>
      </c>
      <c r="AC215" s="199">
        <v>741449</v>
      </c>
      <c r="AD215" s="132">
        <v>1.1114285714285714</v>
      </c>
      <c r="AE215" s="201">
        <v>338785</v>
      </c>
      <c r="AF215" s="153">
        <f t="shared" si="52"/>
        <v>1080234</v>
      </c>
      <c r="AG215" s="657">
        <f t="shared" si="53"/>
        <v>1165363.3962331293</v>
      </c>
    </row>
    <row r="216" spans="1:33" x14ac:dyDescent="0.25">
      <c r="A216" s="7">
        <v>199</v>
      </c>
      <c r="B216" s="538" t="s">
        <v>468</v>
      </c>
      <c r="C216" s="547" t="s">
        <v>593</v>
      </c>
      <c r="D216" s="546" t="s">
        <v>593</v>
      </c>
      <c r="E216" s="547" t="s">
        <v>593</v>
      </c>
      <c r="F216" s="546" t="s">
        <v>593</v>
      </c>
      <c r="G216" s="547" t="s">
        <v>593</v>
      </c>
      <c r="H216" s="546" t="s">
        <v>593</v>
      </c>
      <c r="I216" s="548" t="s">
        <v>593</v>
      </c>
      <c r="K216" s="7">
        <v>199</v>
      </c>
      <c r="L216" s="29" t="s">
        <v>468</v>
      </c>
      <c r="M216" s="573">
        <v>551133.08454373095</v>
      </c>
      <c r="N216" s="602">
        <v>1.0542857142857101</v>
      </c>
      <c r="O216" s="572">
        <v>36182.324407505897</v>
      </c>
      <c r="P216" s="641">
        <f t="shared" si="48"/>
        <v>587315.40895123687</v>
      </c>
      <c r="Q216" s="56">
        <v>623750</v>
      </c>
      <c r="R216" s="42">
        <v>1.0542857142857143</v>
      </c>
      <c r="S216" s="628">
        <v>297965</v>
      </c>
      <c r="T216" s="153">
        <f t="shared" si="49"/>
        <v>921715</v>
      </c>
      <c r="U216" s="199">
        <v>801965</v>
      </c>
      <c r="V216" s="132">
        <v>1.0542857142857143</v>
      </c>
      <c r="W216" s="201">
        <v>351532</v>
      </c>
      <c r="X216" s="153">
        <f t="shared" si="50"/>
        <v>1153497</v>
      </c>
      <c r="Y216" s="199">
        <v>623750</v>
      </c>
      <c r="Z216" s="132">
        <v>1.0542857142857143</v>
      </c>
      <c r="AA216" s="631">
        <v>1020232</v>
      </c>
      <c r="AB216" s="639">
        <f t="shared" si="51"/>
        <v>1643982</v>
      </c>
      <c r="AC216" s="199">
        <v>719712</v>
      </c>
      <c r="AD216" s="132">
        <v>1.0542857142857143</v>
      </c>
      <c r="AE216" s="201">
        <v>364923</v>
      </c>
      <c r="AF216" s="153">
        <f t="shared" si="52"/>
        <v>1084635</v>
      </c>
      <c r="AG216" s="657">
        <f t="shared" si="53"/>
        <v>1078228.8817902473</v>
      </c>
    </row>
    <row r="217" spans="1:33" x14ac:dyDescent="0.25">
      <c r="A217" s="7">
        <v>200</v>
      </c>
      <c r="B217" s="538" t="s">
        <v>469</v>
      </c>
      <c r="C217" s="547" t="s">
        <v>593</v>
      </c>
      <c r="D217" s="546" t="s">
        <v>593</v>
      </c>
      <c r="E217" s="547" t="s">
        <v>593</v>
      </c>
      <c r="F217" s="546" t="s">
        <v>593</v>
      </c>
      <c r="G217" s="547" t="s">
        <v>593</v>
      </c>
      <c r="H217" s="546" t="s">
        <v>593</v>
      </c>
      <c r="I217" s="548" t="s">
        <v>593</v>
      </c>
      <c r="K217" s="7">
        <v>200</v>
      </c>
      <c r="L217" s="29" t="s">
        <v>469</v>
      </c>
      <c r="M217" s="573">
        <v>551133.08454373095</v>
      </c>
      <c r="N217" s="602">
        <v>1.0542857142857101</v>
      </c>
      <c r="O217" s="572">
        <v>580876.774820694</v>
      </c>
      <c r="P217" s="641">
        <f t="shared" si="48"/>
        <v>1132009.8593644248</v>
      </c>
      <c r="Q217" s="56">
        <v>759552</v>
      </c>
      <c r="R217" s="42">
        <v>1.0542857142857143</v>
      </c>
      <c r="S217" s="628">
        <v>369955</v>
      </c>
      <c r="T217" s="153">
        <f t="shared" si="49"/>
        <v>1129507</v>
      </c>
      <c r="U217" s="199">
        <v>899904</v>
      </c>
      <c r="V217" s="132">
        <v>1.0542857142857143</v>
      </c>
      <c r="W217" s="201">
        <v>438316</v>
      </c>
      <c r="X217" s="153">
        <f t="shared" si="50"/>
        <v>1338220</v>
      </c>
      <c r="Y217" s="199">
        <v>743040</v>
      </c>
      <c r="Z217" s="132">
        <v>1.0542857142857143</v>
      </c>
      <c r="AA217" s="631">
        <v>1227725</v>
      </c>
      <c r="AB217" s="639">
        <f t="shared" si="51"/>
        <v>1970765</v>
      </c>
      <c r="AC217" s="199">
        <v>883392</v>
      </c>
      <c r="AD217" s="132">
        <v>1.0542857142857143</v>
      </c>
      <c r="AE217" s="201">
        <v>426253</v>
      </c>
      <c r="AF217" s="153">
        <f t="shared" si="52"/>
        <v>1309645</v>
      </c>
      <c r="AG217" s="657">
        <f t="shared" si="53"/>
        <v>1376029.3718728849</v>
      </c>
    </row>
    <row r="218" spans="1:33" x14ac:dyDescent="0.25">
      <c r="A218" s="7">
        <v>201</v>
      </c>
      <c r="B218" s="538" t="s">
        <v>473</v>
      </c>
      <c r="C218" s="547" t="s">
        <v>593</v>
      </c>
      <c r="D218" s="546" t="s">
        <v>593</v>
      </c>
      <c r="E218" s="547" t="s">
        <v>593</v>
      </c>
      <c r="F218" s="546" t="s">
        <v>593</v>
      </c>
      <c r="G218" s="547" t="s">
        <v>593</v>
      </c>
      <c r="H218" s="546" t="s">
        <v>593</v>
      </c>
      <c r="I218" s="548" t="s">
        <v>593</v>
      </c>
      <c r="K218" s="7">
        <v>201</v>
      </c>
      <c r="L218" s="29" t="s">
        <v>473</v>
      </c>
      <c r="M218" s="573">
        <v>787332.97791961604</v>
      </c>
      <c r="N218" s="602">
        <v>4</v>
      </c>
      <c r="O218" s="572">
        <v>1080395.8085896999</v>
      </c>
      <c r="P218" s="641">
        <f t="shared" si="48"/>
        <v>1867728.7865093159</v>
      </c>
      <c r="Q218" s="56">
        <v>151514</v>
      </c>
      <c r="R218" s="42">
        <v>4</v>
      </c>
      <c r="S218" s="628">
        <v>74676</v>
      </c>
      <c r="T218" s="153">
        <f t="shared" si="49"/>
        <v>226190</v>
      </c>
      <c r="U218" s="199">
        <v>188966</v>
      </c>
      <c r="V218" s="132">
        <v>4</v>
      </c>
      <c r="W218" s="201">
        <v>87524</v>
      </c>
      <c r="X218" s="153">
        <f t="shared" si="50"/>
        <v>276490</v>
      </c>
      <c r="Y218" s="199">
        <v>139597</v>
      </c>
      <c r="Z218" s="132">
        <v>4</v>
      </c>
      <c r="AA218" s="631">
        <v>250537</v>
      </c>
      <c r="AB218" s="639">
        <f t="shared" si="51"/>
        <v>390134</v>
      </c>
      <c r="AC218" s="199">
        <v>183859</v>
      </c>
      <c r="AD218" s="132">
        <v>4</v>
      </c>
      <c r="AE218" s="201">
        <v>86721</v>
      </c>
      <c r="AF218" s="153">
        <f t="shared" si="52"/>
        <v>270580</v>
      </c>
      <c r="AG218" s="657">
        <f t="shared" si="53"/>
        <v>606224.55730186321</v>
      </c>
    </row>
    <row r="219" spans="1:33" x14ac:dyDescent="0.25">
      <c r="A219" s="7">
        <v>202</v>
      </c>
      <c r="B219" s="536" t="s">
        <v>474</v>
      </c>
      <c r="C219" s="547" t="s">
        <v>593</v>
      </c>
      <c r="D219" s="546" t="s">
        <v>593</v>
      </c>
      <c r="E219" s="547" t="s">
        <v>593</v>
      </c>
      <c r="F219" s="546" t="s">
        <v>593</v>
      </c>
      <c r="G219" s="547" t="s">
        <v>593</v>
      </c>
      <c r="H219" s="546" t="s">
        <v>593</v>
      </c>
      <c r="I219" s="548" t="s">
        <v>593</v>
      </c>
      <c r="K219" s="7">
        <v>202</v>
      </c>
      <c r="L219" s="12" t="s">
        <v>474</v>
      </c>
      <c r="M219" s="571">
        <v>516140.50774730399</v>
      </c>
      <c r="N219" s="585">
        <v>2.4285714285714302</v>
      </c>
      <c r="O219" s="570">
        <v>132971.79182642401</v>
      </c>
      <c r="P219" s="625">
        <f t="shared" si="48"/>
        <v>649112.299573728</v>
      </c>
      <c r="Q219" s="55">
        <v>721949</v>
      </c>
      <c r="R219" s="44">
        <v>2.4285714285714284</v>
      </c>
      <c r="S219" s="55">
        <v>338819</v>
      </c>
      <c r="T219" s="153">
        <f t="shared" si="49"/>
        <v>1060768</v>
      </c>
      <c r="U219" s="55">
        <v>920286</v>
      </c>
      <c r="V219" s="44">
        <v>2.4285714285714284</v>
      </c>
      <c r="W219" s="59">
        <v>418766</v>
      </c>
      <c r="X219" s="153">
        <f t="shared" si="50"/>
        <v>1339052</v>
      </c>
      <c r="Y219" s="55">
        <v>682281</v>
      </c>
      <c r="Z219" s="44">
        <v>2.4285714285714284</v>
      </c>
      <c r="AA219" s="55">
        <v>1174046</v>
      </c>
      <c r="AB219" s="639">
        <f t="shared" si="51"/>
        <v>1856327</v>
      </c>
      <c r="AC219" s="55">
        <v>833018</v>
      </c>
      <c r="AD219" s="44">
        <v>2.4285714285714284</v>
      </c>
      <c r="AE219" s="59">
        <v>414959</v>
      </c>
      <c r="AF219" s="153">
        <f t="shared" si="52"/>
        <v>1247977</v>
      </c>
      <c r="AG219" s="657">
        <f t="shared" si="53"/>
        <v>1230647.2599147456</v>
      </c>
    </row>
    <row r="220" spans="1:33" x14ac:dyDescent="0.25">
      <c r="A220" s="7">
        <v>203</v>
      </c>
      <c r="B220" s="536" t="s">
        <v>484</v>
      </c>
      <c r="C220" s="547" t="s">
        <v>593</v>
      </c>
      <c r="D220" s="546" t="s">
        <v>593</v>
      </c>
      <c r="E220" s="547" t="s">
        <v>593</v>
      </c>
      <c r="F220" s="546" t="s">
        <v>593</v>
      </c>
      <c r="G220" s="547" t="s">
        <v>593</v>
      </c>
      <c r="H220" s="546" t="s">
        <v>593</v>
      </c>
      <c r="I220" s="548" t="s">
        <v>593</v>
      </c>
      <c r="K220" s="7">
        <v>203</v>
      </c>
      <c r="L220" s="12" t="s">
        <v>484</v>
      </c>
      <c r="M220" s="571">
        <v>734844.11272497498</v>
      </c>
      <c r="N220" s="585">
        <v>3.5714285714285698</v>
      </c>
      <c r="O220" s="570">
        <v>32543.096420677499</v>
      </c>
      <c r="P220" s="625">
        <f t="shared" si="48"/>
        <v>767387.20914565248</v>
      </c>
      <c r="Q220" s="55">
        <v>916028</v>
      </c>
      <c r="R220" s="44">
        <v>3.5714285714285716</v>
      </c>
      <c r="S220" s="55">
        <v>392437</v>
      </c>
      <c r="T220" s="153">
        <f t="shared" si="49"/>
        <v>1308465</v>
      </c>
      <c r="U220" s="55">
        <v>1089591</v>
      </c>
      <c r="V220" s="44">
        <v>3.5714285714285716</v>
      </c>
      <c r="W220" s="59">
        <v>492726</v>
      </c>
      <c r="X220" s="153">
        <f t="shared" si="50"/>
        <v>1582317</v>
      </c>
      <c r="Y220" s="55">
        <v>790677</v>
      </c>
      <c r="Z220" s="44">
        <v>3.5714285714285716</v>
      </c>
      <c r="AA220" s="55">
        <v>1400281</v>
      </c>
      <c r="AB220" s="639">
        <f t="shared" si="51"/>
        <v>2190958</v>
      </c>
      <c r="AC220" s="55">
        <v>1022094</v>
      </c>
      <c r="AD220" s="44">
        <v>3.5714285714285716</v>
      </c>
      <c r="AE220" s="59">
        <v>457843</v>
      </c>
      <c r="AF220" s="153">
        <f t="shared" si="52"/>
        <v>1479937</v>
      </c>
      <c r="AG220" s="657">
        <f t="shared" si="53"/>
        <v>1465812.8418291304</v>
      </c>
    </row>
    <row r="221" spans="1:33" x14ac:dyDescent="0.25">
      <c r="A221" s="7">
        <v>204</v>
      </c>
      <c r="B221" s="536" t="s">
        <v>485</v>
      </c>
      <c r="C221" s="547" t="s">
        <v>593</v>
      </c>
      <c r="D221" s="546" t="s">
        <v>593</v>
      </c>
      <c r="E221" s="547" t="s">
        <v>593</v>
      </c>
      <c r="F221" s="546" t="s">
        <v>593</v>
      </c>
      <c r="G221" s="547" t="s">
        <v>593</v>
      </c>
      <c r="H221" s="546" t="s">
        <v>593</v>
      </c>
      <c r="I221" s="548" t="s">
        <v>593</v>
      </c>
      <c r="K221" s="7">
        <v>204</v>
      </c>
      <c r="L221" s="12" t="s">
        <v>485</v>
      </c>
      <c r="M221" s="571">
        <v>673607.10333122697</v>
      </c>
      <c r="N221" s="585">
        <v>0.36</v>
      </c>
      <c r="O221" s="570">
        <v>70746.242138177098</v>
      </c>
      <c r="P221" s="625">
        <f t="shared" si="48"/>
        <v>744353.34546940401</v>
      </c>
      <c r="Q221" s="55">
        <v>982980</v>
      </c>
      <c r="R221" s="44">
        <v>0.36</v>
      </c>
      <c r="S221" s="55">
        <v>461024</v>
      </c>
      <c r="T221" s="153">
        <f t="shared" si="49"/>
        <v>1444004</v>
      </c>
      <c r="U221" s="55">
        <v>1179576</v>
      </c>
      <c r="V221" s="44">
        <v>0.36</v>
      </c>
      <c r="W221" s="59">
        <v>600885</v>
      </c>
      <c r="X221" s="153">
        <f t="shared" si="50"/>
        <v>1780461</v>
      </c>
      <c r="Y221" s="55">
        <v>939292</v>
      </c>
      <c r="Z221" s="44">
        <v>0.36</v>
      </c>
      <c r="AA221" s="55">
        <v>1610204</v>
      </c>
      <c r="AB221" s="639">
        <f t="shared" si="51"/>
        <v>2549496</v>
      </c>
      <c r="AC221" s="55">
        <v>1168654</v>
      </c>
      <c r="AD221" s="44">
        <v>0.36</v>
      </c>
      <c r="AE221" s="59">
        <v>559444</v>
      </c>
      <c r="AF221" s="153">
        <f t="shared" si="52"/>
        <v>1728098</v>
      </c>
      <c r="AG221" s="657">
        <f t="shared" si="53"/>
        <v>1649282.4690938808</v>
      </c>
    </row>
    <row r="222" spans="1:33" x14ac:dyDescent="0.25">
      <c r="A222" s="7">
        <v>205</v>
      </c>
      <c r="B222" s="536" t="s">
        <v>486</v>
      </c>
      <c r="C222" s="547" t="s">
        <v>593</v>
      </c>
      <c r="D222" s="546" t="s">
        <v>593</v>
      </c>
      <c r="E222" s="547" t="s">
        <v>593</v>
      </c>
      <c r="F222" s="546" t="s">
        <v>593</v>
      </c>
      <c r="G222" s="547" t="s">
        <v>593</v>
      </c>
      <c r="H222" s="546" t="s">
        <v>593</v>
      </c>
      <c r="I222" s="548" t="s">
        <v>593</v>
      </c>
      <c r="K222" s="7">
        <v>205</v>
      </c>
      <c r="L222" s="12" t="s">
        <v>486</v>
      </c>
      <c r="M222" s="571">
        <v>787332.97791961604</v>
      </c>
      <c r="N222" s="585">
        <v>0.52857142857142903</v>
      </c>
      <c r="O222" s="570">
        <v>162724.23024758601</v>
      </c>
      <c r="P222" s="625">
        <f t="shared" si="48"/>
        <v>950057.20816720207</v>
      </c>
      <c r="Q222" s="55">
        <v>534097</v>
      </c>
      <c r="R222" s="44">
        <v>0.52857142857142858</v>
      </c>
      <c r="S222" s="55">
        <v>251040</v>
      </c>
      <c r="T222" s="153">
        <f t="shared" si="49"/>
        <v>785137</v>
      </c>
      <c r="U222" s="55">
        <v>645612</v>
      </c>
      <c r="V222" s="44">
        <v>0.52857142857142858</v>
      </c>
      <c r="W222" s="59">
        <v>280108</v>
      </c>
      <c r="X222" s="153">
        <f t="shared" si="50"/>
        <v>925720</v>
      </c>
      <c r="Y222" s="55">
        <v>487144</v>
      </c>
      <c r="Z222" s="44">
        <v>0.52857142857142858</v>
      </c>
      <c r="AA222" s="55">
        <v>851173</v>
      </c>
      <c r="AB222" s="639">
        <f t="shared" si="51"/>
        <v>1338317</v>
      </c>
      <c r="AC222" s="55">
        <v>639743</v>
      </c>
      <c r="AD222" s="44">
        <v>0.52857142857142858</v>
      </c>
      <c r="AE222" s="59">
        <v>277466</v>
      </c>
      <c r="AF222" s="153">
        <f t="shared" si="52"/>
        <v>917209</v>
      </c>
      <c r="AG222" s="657">
        <f t="shared" si="53"/>
        <v>983288.04163344041</v>
      </c>
    </row>
    <row r="223" spans="1:33" x14ac:dyDescent="0.25">
      <c r="A223" s="7">
        <v>206</v>
      </c>
      <c r="B223" s="536" t="s">
        <v>487</v>
      </c>
      <c r="C223" s="547" t="s">
        <v>593</v>
      </c>
      <c r="D223" s="546" t="s">
        <v>593</v>
      </c>
      <c r="E223" s="547" t="s">
        <v>593</v>
      </c>
      <c r="F223" s="546" t="s">
        <v>593</v>
      </c>
      <c r="G223" s="547" t="s">
        <v>593</v>
      </c>
      <c r="H223" s="546" t="s">
        <v>593</v>
      </c>
      <c r="I223" s="548" t="s">
        <v>593</v>
      </c>
      <c r="K223" s="7">
        <v>206</v>
      </c>
      <c r="L223" s="12" t="s">
        <v>487</v>
      </c>
      <c r="M223" s="571">
        <v>901058.85250800499</v>
      </c>
      <c r="N223" s="585">
        <v>1.5714285714285701</v>
      </c>
      <c r="O223" s="570">
        <v>31029.667474231999</v>
      </c>
      <c r="P223" s="625">
        <f t="shared" si="48"/>
        <v>932088.51998223702</v>
      </c>
      <c r="Q223" s="55">
        <v>666188</v>
      </c>
      <c r="R223" s="44">
        <v>1.5714285714285714</v>
      </c>
      <c r="S223" s="55">
        <v>319304</v>
      </c>
      <c r="T223" s="153">
        <f t="shared" si="49"/>
        <v>985492</v>
      </c>
      <c r="U223" s="55">
        <v>764363</v>
      </c>
      <c r="V223" s="44">
        <v>1.5714285714285714</v>
      </c>
      <c r="W223" s="59">
        <v>382464</v>
      </c>
      <c r="X223" s="153">
        <f t="shared" si="50"/>
        <v>1146827</v>
      </c>
      <c r="Y223" s="55">
        <v>673200</v>
      </c>
      <c r="Z223" s="44">
        <v>1.5714285714285714</v>
      </c>
      <c r="AA223" s="55">
        <v>1052134</v>
      </c>
      <c r="AB223" s="639">
        <f t="shared" si="51"/>
        <v>1725334</v>
      </c>
      <c r="AC223" s="55">
        <v>729300</v>
      </c>
      <c r="AD223" s="44">
        <v>1.5714285714285714</v>
      </c>
      <c r="AE223" s="59">
        <v>364919</v>
      </c>
      <c r="AF223" s="153">
        <f t="shared" si="52"/>
        <v>1094219</v>
      </c>
      <c r="AG223" s="657">
        <f t="shared" si="53"/>
        <v>1176792.1039964475</v>
      </c>
    </row>
    <row r="224" spans="1:33" x14ac:dyDescent="0.25">
      <c r="A224" s="7">
        <v>207</v>
      </c>
      <c r="B224" s="536" t="s">
        <v>475</v>
      </c>
      <c r="C224" s="547" t="s">
        <v>593</v>
      </c>
      <c r="D224" s="546" t="s">
        <v>593</v>
      </c>
      <c r="E224" s="547" t="s">
        <v>593</v>
      </c>
      <c r="F224" s="546" t="s">
        <v>593</v>
      </c>
      <c r="G224" s="547" t="s">
        <v>593</v>
      </c>
      <c r="H224" s="546" t="s">
        <v>593</v>
      </c>
      <c r="I224" s="548" t="s">
        <v>593</v>
      </c>
      <c r="K224" s="7">
        <v>207</v>
      </c>
      <c r="L224" s="12" t="s">
        <v>475</v>
      </c>
      <c r="M224" s="571">
        <v>918555.14090621902</v>
      </c>
      <c r="N224" s="585">
        <v>0.64571428571428602</v>
      </c>
      <c r="O224" s="570">
        <v>107707.151379403</v>
      </c>
      <c r="P224" s="625">
        <f t="shared" si="48"/>
        <v>1026262.292285622</v>
      </c>
      <c r="Q224" s="55">
        <v>436392</v>
      </c>
      <c r="R224" s="44">
        <v>0.64571428571428569</v>
      </c>
      <c r="S224" s="55">
        <v>192596</v>
      </c>
      <c r="T224" s="153">
        <f t="shared" si="49"/>
        <v>628988</v>
      </c>
      <c r="U224" s="55">
        <v>514483</v>
      </c>
      <c r="V224" s="44">
        <v>0.64571428571428569</v>
      </c>
      <c r="W224" s="59">
        <v>224696</v>
      </c>
      <c r="X224" s="153">
        <f t="shared" si="50"/>
        <v>739179</v>
      </c>
      <c r="Y224" s="55">
        <v>381269</v>
      </c>
      <c r="Z224" s="44">
        <v>0.64571428571428569</v>
      </c>
      <c r="AA224" s="55">
        <v>673356</v>
      </c>
      <c r="AB224" s="639">
        <f t="shared" si="51"/>
        <v>1054625</v>
      </c>
      <c r="AC224" s="55">
        <v>482328</v>
      </c>
      <c r="AD224" s="44">
        <v>0.64571428571428569</v>
      </c>
      <c r="AE224" s="59">
        <v>228976</v>
      </c>
      <c r="AF224" s="153">
        <f t="shared" si="52"/>
        <v>711304</v>
      </c>
      <c r="AG224" s="657">
        <f t="shared" si="53"/>
        <v>832071.65845712437</v>
      </c>
    </row>
    <row r="225" spans="1:33" x14ac:dyDescent="0.25">
      <c r="A225" s="7">
        <v>208</v>
      </c>
      <c r="B225" s="536" t="s">
        <v>503</v>
      </c>
      <c r="C225" s="547" t="s">
        <v>593</v>
      </c>
      <c r="D225" s="546" t="s">
        <v>593</v>
      </c>
      <c r="E225" s="547" t="s">
        <v>593</v>
      </c>
      <c r="F225" s="546" t="s">
        <v>593</v>
      </c>
      <c r="G225" s="547" t="s">
        <v>593</v>
      </c>
      <c r="H225" s="546" t="s">
        <v>593</v>
      </c>
      <c r="I225" s="548" t="s">
        <v>593</v>
      </c>
      <c r="K225" s="7">
        <v>208</v>
      </c>
      <c r="L225" s="12" t="s">
        <v>503</v>
      </c>
      <c r="M225" s="571">
        <v>551133.08454373095</v>
      </c>
      <c r="N225" s="585">
        <v>1.3506571428571399</v>
      </c>
      <c r="O225" s="570">
        <v>160563.43863040701</v>
      </c>
      <c r="P225" s="625">
        <f t="shared" si="48"/>
        <v>711696.52317413792</v>
      </c>
      <c r="Q225" s="55">
        <v>624720</v>
      </c>
      <c r="R225" s="44">
        <v>1.3506571428571428</v>
      </c>
      <c r="S225" s="55">
        <v>227700</v>
      </c>
      <c r="T225" s="153">
        <f t="shared" si="49"/>
        <v>852420</v>
      </c>
      <c r="U225" s="55">
        <v>762816</v>
      </c>
      <c r="V225" s="44">
        <v>1.3506571428571428</v>
      </c>
      <c r="W225" s="59">
        <v>273240</v>
      </c>
      <c r="X225" s="153">
        <f t="shared" si="50"/>
        <v>1036056</v>
      </c>
      <c r="Y225" s="55">
        <v>539232</v>
      </c>
      <c r="Z225" s="44">
        <v>1.3506571428571428</v>
      </c>
      <c r="AA225" s="55">
        <v>910600</v>
      </c>
      <c r="AB225" s="639">
        <f t="shared" si="51"/>
        <v>1449832</v>
      </c>
      <c r="AC225" s="55">
        <v>683904</v>
      </c>
      <c r="AD225" s="44">
        <v>1.3506571428571428</v>
      </c>
      <c r="AE225" s="59">
        <v>275770</v>
      </c>
      <c r="AF225" s="153">
        <f t="shared" si="52"/>
        <v>959674</v>
      </c>
      <c r="AG225" s="657">
        <f t="shared" si="53"/>
        <v>1001935.7046348276</v>
      </c>
    </row>
    <row r="226" spans="1:33" x14ac:dyDescent="0.25">
      <c r="A226" s="7">
        <v>209</v>
      </c>
      <c r="B226" s="536" t="s">
        <v>270</v>
      </c>
      <c r="C226" s="547" t="s">
        <v>593</v>
      </c>
      <c r="D226" s="546" t="s">
        <v>593</v>
      </c>
      <c r="E226" s="547" t="s">
        <v>593</v>
      </c>
      <c r="F226" s="546" t="s">
        <v>593</v>
      </c>
      <c r="G226" s="547" t="s">
        <v>593</v>
      </c>
      <c r="H226" s="546" t="s">
        <v>593</v>
      </c>
      <c r="I226" s="548" t="s">
        <v>593</v>
      </c>
      <c r="K226" s="7">
        <v>209</v>
      </c>
      <c r="L226" s="12" t="s">
        <v>270</v>
      </c>
      <c r="M226" s="571">
        <v>220453.233817492</v>
      </c>
      <c r="N226" s="585">
        <v>2.7758857142857098</v>
      </c>
      <c r="O226" s="570">
        <v>244169.452741271</v>
      </c>
      <c r="P226" s="625">
        <f t="shared" si="48"/>
        <v>464622.68655876303</v>
      </c>
      <c r="Q226" s="55">
        <v>147204</v>
      </c>
      <c r="R226" s="44">
        <v>2.7758857142857143</v>
      </c>
      <c r="S226" s="55">
        <v>62404</v>
      </c>
      <c r="T226" s="153">
        <f t="shared" si="49"/>
        <v>209608</v>
      </c>
      <c r="U226" s="55">
        <v>181656</v>
      </c>
      <c r="V226" s="44">
        <v>2.7758857142857143</v>
      </c>
      <c r="W226" s="59">
        <v>75878</v>
      </c>
      <c r="X226" s="153">
        <f t="shared" si="50"/>
        <v>257534</v>
      </c>
      <c r="Y226" s="55">
        <v>151902</v>
      </c>
      <c r="Z226" s="44">
        <v>2.7758857142857143</v>
      </c>
      <c r="AA226" s="55">
        <v>227514</v>
      </c>
      <c r="AB226" s="639">
        <f t="shared" si="51"/>
        <v>379416</v>
      </c>
      <c r="AC226" s="55">
        <v>169128</v>
      </c>
      <c r="AD226" s="44">
        <v>2.7758857142857143</v>
      </c>
      <c r="AE226" s="59">
        <v>76587</v>
      </c>
      <c r="AF226" s="153">
        <f t="shared" si="52"/>
        <v>245715</v>
      </c>
      <c r="AG226" s="657">
        <f t="shared" si="53"/>
        <v>311379.13731175259</v>
      </c>
    </row>
    <row r="227" spans="1:33" x14ac:dyDescent="0.25">
      <c r="A227" s="7">
        <v>210</v>
      </c>
      <c r="B227" s="536" t="s">
        <v>520</v>
      </c>
      <c r="C227" s="547" t="s">
        <v>593</v>
      </c>
      <c r="D227" s="546" t="s">
        <v>593</v>
      </c>
      <c r="E227" s="547" t="s">
        <v>593</v>
      </c>
      <c r="F227" s="546" t="s">
        <v>593</v>
      </c>
      <c r="G227" s="547" t="s">
        <v>593</v>
      </c>
      <c r="H227" s="546" t="s">
        <v>593</v>
      </c>
      <c r="I227" s="548" t="s">
        <v>593</v>
      </c>
      <c r="K227" s="7">
        <v>210</v>
      </c>
      <c r="L227" s="12" t="s">
        <v>520</v>
      </c>
      <c r="M227" s="571">
        <v>787332.97791961604</v>
      </c>
      <c r="N227" s="585">
        <v>0.52857142857142903</v>
      </c>
      <c r="O227" s="570">
        <v>135858.67941212899</v>
      </c>
      <c r="P227" s="625">
        <f t="shared" si="48"/>
        <v>923191.65733174502</v>
      </c>
      <c r="Q227" s="55">
        <v>101891</v>
      </c>
      <c r="R227" s="44">
        <v>0.52857142857142858</v>
      </c>
      <c r="S227" s="55">
        <v>49023</v>
      </c>
      <c r="T227" s="153">
        <f t="shared" si="49"/>
        <v>150914</v>
      </c>
      <c r="U227" s="55">
        <v>118325</v>
      </c>
      <c r="V227" s="44">
        <v>0.52857142857142858</v>
      </c>
      <c r="W227" s="59">
        <v>59859</v>
      </c>
      <c r="X227" s="153">
        <f t="shared" si="50"/>
        <v>178184</v>
      </c>
      <c r="Y227" s="55">
        <v>97508</v>
      </c>
      <c r="Z227" s="44">
        <v>0.52857142857142858</v>
      </c>
      <c r="AA227" s="55">
        <v>161163</v>
      </c>
      <c r="AB227" s="639">
        <f t="shared" si="51"/>
        <v>258671</v>
      </c>
      <c r="AC227" s="55">
        <v>119420</v>
      </c>
      <c r="AD227" s="44">
        <v>0.52857142857142858</v>
      </c>
      <c r="AE227" s="59">
        <v>55731</v>
      </c>
      <c r="AF227" s="153">
        <f t="shared" si="52"/>
        <v>175151</v>
      </c>
      <c r="AG227" s="657">
        <f t="shared" si="53"/>
        <v>337222.33146634902</v>
      </c>
    </row>
    <row r="228" spans="1:33" x14ac:dyDescent="0.25">
      <c r="A228" s="7">
        <v>211</v>
      </c>
      <c r="B228" s="536" t="s">
        <v>521</v>
      </c>
      <c r="C228" s="547" t="s">
        <v>593</v>
      </c>
      <c r="D228" s="546" t="s">
        <v>593</v>
      </c>
      <c r="E228" s="547" t="s">
        <v>593</v>
      </c>
      <c r="F228" s="546" t="s">
        <v>593</v>
      </c>
      <c r="G228" s="547" t="s">
        <v>593</v>
      </c>
      <c r="H228" s="546" t="s">
        <v>593</v>
      </c>
      <c r="I228" s="548" t="s">
        <v>593</v>
      </c>
      <c r="K228" s="7">
        <v>211</v>
      </c>
      <c r="L228" s="12" t="s">
        <v>521</v>
      </c>
      <c r="M228" s="571">
        <v>516140.50774730399</v>
      </c>
      <c r="N228" s="585">
        <v>1.5714285714285701</v>
      </c>
      <c r="O228" s="570">
        <v>50091.873684085796</v>
      </c>
      <c r="P228" s="625">
        <f t="shared" si="48"/>
        <v>566232.38143138983</v>
      </c>
      <c r="Q228" s="55">
        <v>107132</v>
      </c>
      <c r="R228" s="44">
        <v>1.5714285714285714</v>
      </c>
      <c r="S228" s="55">
        <v>46985</v>
      </c>
      <c r="T228" s="153">
        <f t="shared" si="49"/>
        <v>154117</v>
      </c>
      <c r="U228" s="55">
        <v>127646</v>
      </c>
      <c r="V228" s="44">
        <v>1.5714285714285714</v>
      </c>
      <c r="W228" s="59">
        <v>58599</v>
      </c>
      <c r="X228" s="153">
        <f t="shared" si="50"/>
        <v>186245</v>
      </c>
      <c r="Y228" s="55">
        <v>104852</v>
      </c>
      <c r="Z228" s="44">
        <v>1.5714285714285714</v>
      </c>
      <c r="AA228" s="55">
        <v>166762</v>
      </c>
      <c r="AB228" s="639">
        <f t="shared" si="51"/>
        <v>271614</v>
      </c>
      <c r="AC228" s="55">
        <v>118529</v>
      </c>
      <c r="AD228" s="44">
        <v>1.5714285714285714</v>
      </c>
      <c r="AE228" s="59">
        <v>55960</v>
      </c>
      <c r="AF228" s="153">
        <f t="shared" si="52"/>
        <v>174489</v>
      </c>
      <c r="AG228" s="657">
        <f t="shared" si="53"/>
        <v>270539.47628627799</v>
      </c>
    </row>
    <row r="229" spans="1:33" x14ac:dyDescent="0.25">
      <c r="A229" s="7">
        <v>212</v>
      </c>
      <c r="B229" s="542" t="s">
        <v>542</v>
      </c>
      <c r="C229" s="547" t="s">
        <v>593</v>
      </c>
      <c r="D229" s="546" t="s">
        <v>593</v>
      </c>
      <c r="E229" s="547" t="s">
        <v>593</v>
      </c>
      <c r="F229" s="546" t="s">
        <v>593</v>
      </c>
      <c r="G229" s="547" t="s">
        <v>593</v>
      </c>
      <c r="H229" s="546" t="s">
        <v>593</v>
      </c>
      <c r="I229" s="548" t="s">
        <v>593</v>
      </c>
      <c r="K229" s="7">
        <v>212</v>
      </c>
      <c r="L229" s="622" t="s">
        <v>542</v>
      </c>
      <c r="M229" s="623">
        <v>734844.11272497498</v>
      </c>
      <c r="N229" s="606">
        <v>2.52</v>
      </c>
      <c r="O229" s="623">
        <v>430994.82025739702</v>
      </c>
      <c r="P229" s="625">
        <f t="shared" si="48"/>
        <v>1165838.9329823721</v>
      </c>
      <c r="Q229" s="629">
        <v>176456</v>
      </c>
      <c r="R229" s="46">
        <v>2.52</v>
      </c>
      <c r="S229" s="629">
        <v>127464</v>
      </c>
      <c r="T229" s="153">
        <f t="shared" si="49"/>
        <v>303920</v>
      </c>
      <c r="U229" s="633">
        <v>209062</v>
      </c>
      <c r="V229" s="135">
        <v>2.52</v>
      </c>
      <c r="W229" s="634">
        <v>146448</v>
      </c>
      <c r="X229" s="153">
        <f t="shared" si="50"/>
        <v>355510</v>
      </c>
      <c r="Y229" s="633">
        <v>157276</v>
      </c>
      <c r="Z229" s="135">
        <v>2.52</v>
      </c>
      <c r="AA229" s="633">
        <v>327400</v>
      </c>
      <c r="AB229" s="639">
        <f t="shared" si="51"/>
        <v>484676</v>
      </c>
      <c r="AC229" s="634">
        <v>199472</v>
      </c>
      <c r="AD229" s="135">
        <v>2.52</v>
      </c>
      <c r="AE229" s="634">
        <v>141024</v>
      </c>
      <c r="AF229" s="153">
        <f t="shared" si="52"/>
        <v>340496</v>
      </c>
      <c r="AG229" s="657">
        <f t="shared" si="53"/>
        <v>530088.18659647438</v>
      </c>
    </row>
    <row r="230" spans="1:33" x14ac:dyDescent="0.25">
      <c r="A230" s="7">
        <v>213</v>
      </c>
      <c r="B230" s="542" t="s">
        <v>543</v>
      </c>
      <c r="C230" s="547" t="s">
        <v>593</v>
      </c>
      <c r="D230" s="546" t="s">
        <v>593</v>
      </c>
      <c r="E230" s="547" t="s">
        <v>593</v>
      </c>
      <c r="F230" s="546" t="s">
        <v>593</v>
      </c>
      <c r="G230" s="547" t="s">
        <v>593</v>
      </c>
      <c r="H230" s="546" t="s">
        <v>593</v>
      </c>
      <c r="I230" s="548" t="s">
        <v>593</v>
      </c>
      <c r="K230" s="7">
        <v>213</v>
      </c>
      <c r="L230" s="622" t="s">
        <v>543</v>
      </c>
      <c r="M230" s="623">
        <v>673607.10333122697</v>
      </c>
      <c r="N230" s="606">
        <v>1.59</v>
      </c>
      <c r="O230" s="623">
        <v>175855.19469044599</v>
      </c>
      <c r="P230" s="625">
        <f t="shared" si="48"/>
        <v>849462.29802167299</v>
      </c>
      <c r="Q230" s="629">
        <v>128641</v>
      </c>
      <c r="R230" s="46">
        <v>1.59</v>
      </c>
      <c r="S230" s="629">
        <v>46782</v>
      </c>
      <c r="T230" s="153">
        <f t="shared" si="49"/>
        <v>175423</v>
      </c>
      <c r="U230" s="633">
        <v>158994</v>
      </c>
      <c r="V230" s="135">
        <v>1.59</v>
      </c>
      <c r="W230" s="634">
        <v>58986</v>
      </c>
      <c r="X230" s="153">
        <f t="shared" si="50"/>
        <v>217980</v>
      </c>
      <c r="Y230" s="633">
        <v>135868</v>
      </c>
      <c r="Z230" s="135">
        <v>1.59</v>
      </c>
      <c r="AA230" s="633">
        <v>195390</v>
      </c>
      <c r="AB230" s="639">
        <f t="shared" si="51"/>
        <v>331258</v>
      </c>
      <c r="AC230" s="634">
        <v>150322</v>
      </c>
      <c r="AD230" s="135">
        <v>1.59</v>
      </c>
      <c r="AE230" s="634">
        <v>52376</v>
      </c>
      <c r="AF230" s="153">
        <f t="shared" si="52"/>
        <v>202698</v>
      </c>
      <c r="AG230" s="657">
        <f t="shared" si="53"/>
        <v>355364.2596043346</v>
      </c>
    </row>
    <row r="231" spans="1:33" x14ac:dyDescent="0.25">
      <c r="A231" s="7">
        <v>214</v>
      </c>
      <c r="B231" s="542" t="s">
        <v>544</v>
      </c>
      <c r="C231" s="547" t="s">
        <v>593</v>
      </c>
      <c r="D231" s="546" t="s">
        <v>593</v>
      </c>
      <c r="E231" s="547" t="s">
        <v>593</v>
      </c>
      <c r="F231" s="546" t="s">
        <v>593</v>
      </c>
      <c r="G231" s="547" t="s">
        <v>593</v>
      </c>
      <c r="H231" s="546" t="s">
        <v>593</v>
      </c>
      <c r="I231" s="548" t="s">
        <v>593</v>
      </c>
      <c r="K231" s="7">
        <v>214</v>
      </c>
      <c r="L231" s="622" t="s">
        <v>544</v>
      </c>
      <c r="M231" s="623">
        <v>787332.97791961604</v>
      </c>
      <c r="N231" s="606">
        <v>16.600000000000001</v>
      </c>
      <c r="O231" s="623">
        <v>40556.396507059297</v>
      </c>
      <c r="P231" s="625">
        <f t="shared" si="48"/>
        <v>827889.37442667538</v>
      </c>
      <c r="Q231" s="439" t="s">
        <v>593</v>
      </c>
      <c r="R231" s="46">
        <v>16.600000000000001</v>
      </c>
      <c r="S231" s="629">
        <v>604800</v>
      </c>
      <c r="T231" s="154">
        <f t="shared" ref="T231:T232" si="54">+S231</f>
        <v>604800</v>
      </c>
      <c r="U231" s="439" t="s">
        <v>593</v>
      </c>
      <c r="V231" s="135">
        <v>16.600000000000001</v>
      </c>
      <c r="W231" s="634">
        <v>719040</v>
      </c>
      <c r="X231" s="154">
        <f t="shared" ref="X231:X232" si="55">+W231</f>
        <v>719040</v>
      </c>
      <c r="Y231" s="439" t="s">
        <v>593</v>
      </c>
      <c r="Z231" s="135">
        <v>16.600000000000001</v>
      </c>
      <c r="AA231" s="633">
        <v>672000</v>
      </c>
      <c r="AB231" s="640">
        <f t="shared" ref="AB231:AB232" si="56">+AA231</f>
        <v>672000</v>
      </c>
      <c r="AC231" s="439" t="s">
        <v>593</v>
      </c>
      <c r="AD231" s="135">
        <v>16.600000000000001</v>
      </c>
      <c r="AE231" s="634">
        <v>739200</v>
      </c>
      <c r="AF231" s="154">
        <f t="shared" ref="AF231:AF232" si="57">+AE231</f>
        <v>739200</v>
      </c>
      <c r="AG231" s="657">
        <f t="shared" si="53"/>
        <v>712585.8748853351</v>
      </c>
    </row>
    <row r="232" spans="1:33" x14ac:dyDescent="0.25">
      <c r="A232" s="7">
        <v>215</v>
      </c>
      <c r="B232" s="542" t="s">
        <v>545</v>
      </c>
      <c r="C232" s="547" t="s">
        <v>593</v>
      </c>
      <c r="D232" s="546" t="s">
        <v>593</v>
      </c>
      <c r="E232" s="547" t="s">
        <v>593</v>
      </c>
      <c r="F232" s="546" t="s">
        <v>593</v>
      </c>
      <c r="G232" s="547" t="s">
        <v>593</v>
      </c>
      <c r="H232" s="546" t="s">
        <v>593</v>
      </c>
      <c r="I232" s="548" t="s">
        <v>593</v>
      </c>
      <c r="K232" s="7">
        <v>215</v>
      </c>
      <c r="L232" s="622" t="s">
        <v>545</v>
      </c>
      <c r="M232" s="623">
        <v>901058.85250800499</v>
      </c>
      <c r="N232" s="606">
        <v>3.21</v>
      </c>
      <c r="O232" s="623">
        <v>186562.923190153</v>
      </c>
      <c r="P232" s="625">
        <f t="shared" si="48"/>
        <v>1087621.775698158</v>
      </c>
      <c r="Q232" s="439" t="s">
        <v>593</v>
      </c>
      <c r="R232" s="46">
        <v>3.21</v>
      </c>
      <c r="S232" s="629">
        <v>459885</v>
      </c>
      <c r="T232" s="154">
        <f t="shared" si="54"/>
        <v>459885</v>
      </c>
      <c r="U232" s="439" t="s">
        <v>593</v>
      </c>
      <c r="V232" s="135">
        <v>3.21</v>
      </c>
      <c r="W232" s="634">
        <v>573620</v>
      </c>
      <c r="X232" s="154">
        <f t="shared" si="55"/>
        <v>573620</v>
      </c>
      <c r="Y232" s="439" t="s">
        <v>593</v>
      </c>
      <c r="Z232" s="135">
        <v>3.21</v>
      </c>
      <c r="AA232" s="633">
        <v>494500</v>
      </c>
      <c r="AB232" s="640">
        <f t="shared" si="56"/>
        <v>494500</v>
      </c>
      <c r="AC232" s="439" t="s">
        <v>593</v>
      </c>
      <c r="AD232" s="135">
        <v>3.21</v>
      </c>
      <c r="AE232" s="634">
        <v>529115</v>
      </c>
      <c r="AF232" s="154">
        <f t="shared" si="57"/>
        <v>529115</v>
      </c>
      <c r="AG232" s="657">
        <f t="shared" si="53"/>
        <v>628948.35513963155</v>
      </c>
    </row>
    <row r="233" spans="1:33" x14ac:dyDescent="0.25">
      <c r="A233" s="7">
        <v>216</v>
      </c>
      <c r="B233" s="542" t="s">
        <v>546</v>
      </c>
      <c r="C233" s="547" t="s">
        <v>593</v>
      </c>
      <c r="D233" s="546" t="s">
        <v>593</v>
      </c>
      <c r="E233" s="547" t="s">
        <v>593</v>
      </c>
      <c r="F233" s="546" t="s">
        <v>593</v>
      </c>
      <c r="G233" s="547" t="s">
        <v>593</v>
      </c>
      <c r="H233" s="546" t="s">
        <v>593</v>
      </c>
      <c r="I233" s="548" t="s">
        <v>593</v>
      </c>
      <c r="K233" s="7">
        <v>216</v>
      </c>
      <c r="L233" s="622" t="s">
        <v>546</v>
      </c>
      <c r="M233" s="623">
        <v>918555.14090621902</v>
      </c>
      <c r="N233" s="606">
        <v>10.8</v>
      </c>
      <c r="O233" s="623">
        <v>131974.503387726</v>
      </c>
      <c r="P233" s="625">
        <f t="shared" si="48"/>
        <v>1050529.644293945</v>
      </c>
      <c r="Q233" s="629">
        <v>349076</v>
      </c>
      <c r="R233" s="46">
        <v>10.8</v>
      </c>
      <c r="S233" s="629">
        <v>103174</v>
      </c>
      <c r="T233" s="153">
        <f t="shared" si="49"/>
        <v>452250</v>
      </c>
      <c r="U233" s="633">
        <v>452648</v>
      </c>
      <c r="V233" s="135">
        <v>10.8</v>
      </c>
      <c r="W233" s="634">
        <v>116346</v>
      </c>
      <c r="X233" s="153">
        <f t="shared" si="50"/>
        <v>568994</v>
      </c>
      <c r="Y233" s="633">
        <v>326060</v>
      </c>
      <c r="Z233" s="135">
        <v>10.8</v>
      </c>
      <c r="AA233" s="633">
        <v>493360</v>
      </c>
      <c r="AB233" s="639">
        <f t="shared" si="51"/>
        <v>819420</v>
      </c>
      <c r="AC233" s="634">
        <v>398944</v>
      </c>
      <c r="AD233" s="135">
        <v>10.8</v>
      </c>
      <c r="AE233" s="634">
        <v>115248</v>
      </c>
      <c r="AF233" s="153">
        <f t="shared" si="52"/>
        <v>514192</v>
      </c>
      <c r="AG233" s="657">
        <f t="shared" si="53"/>
        <v>681077.1288587891</v>
      </c>
    </row>
    <row r="234" spans="1:33" x14ac:dyDescent="0.25">
      <c r="A234" s="7">
        <v>217</v>
      </c>
      <c r="B234" s="542" t="s">
        <v>547</v>
      </c>
      <c r="C234" s="547" t="s">
        <v>593</v>
      </c>
      <c r="D234" s="546" t="s">
        <v>593</v>
      </c>
      <c r="E234" s="547" t="s">
        <v>593</v>
      </c>
      <c r="F234" s="546" t="s">
        <v>593</v>
      </c>
      <c r="G234" s="547" t="s">
        <v>593</v>
      </c>
      <c r="H234" s="546" t="s">
        <v>593</v>
      </c>
      <c r="I234" s="548" t="s">
        <v>593</v>
      </c>
      <c r="K234" s="7">
        <v>217</v>
      </c>
      <c r="L234" s="622" t="s">
        <v>547</v>
      </c>
      <c r="M234" s="623">
        <v>551133.08454373095</v>
      </c>
      <c r="N234" s="606">
        <v>2.21</v>
      </c>
      <c r="O234" s="623">
        <v>58498.840259427503</v>
      </c>
      <c r="P234" s="625">
        <f t="shared" si="48"/>
        <v>609631.9248031585</v>
      </c>
      <c r="Q234" s="629">
        <v>236969</v>
      </c>
      <c r="R234" s="46">
        <v>2.21</v>
      </c>
      <c r="S234" s="629">
        <v>75102</v>
      </c>
      <c r="T234" s="153">
        <f t="shared" si="49"/>
        <v>312071</v>
      </c>
      <c r="U234" s="633">
        <v>284867</v>
      </c>
      <c r="V234" s="135">
        <v>2.21</v>
      </c>
      <c r="W234" s="634">
        <v>91081</v>
      </c>
      <c r="X234" s="153">
        <f t="shared" si="50"/>
        <v>375948</v>
      </c>
      <c r="Y234" s="633">
        <v>224365</v>
      </c>
      <c r="Z234" s="135">
        <v>2.21</v>
      </c>
      <c r="AA234" s="633">
        <v>331991</v>
      </c>
      <c r="AB234" s="639">
        <f t="shared" si="51"/>
        <v>556356</v>
      </c>
      <c r="AC234" s="634">
        <v>267221</v>
      </c>
      <c r="AD234" s="135">
        <v>2.21</v>
      </c>
      <c r="AE234" s="634">
        <v>83891</v>
      </c>
      <c r="AF234" s="153">
        <f t="shared" si="52"/>
        <v>351112</v>
      </c>
      <c r="AG234" s="657">
        <f t="shared" si="53"/>
        <v>441023.78496063163</v>
      </c>
    </row>
    <row r="235" spans="1:33" x14ac:dyDescent="0.25">
      <c r="A235" s="7">
        <v>218</v>
      </c>
      <c r="B235" s="542" t="s">
        <v>548</v>
      </c>
      <c r="C235" s="547" t="s">
        <v>593</v>
      </c>
      <c r="D235" s="546" t="s">
        <v>593</v>
      </c>
      <c r="E235" s="547" t="s">
        <v>593</v>
      </c>
      <c r="F235" s="546" t="s">
        <v>593</v>
      </c>
      <c r="G235" s="547" t="s">
        <v>593</v>
      </c>
      <c r="H235" s="546" t="s">
        <v>593</v>
      </c>
      <c r="I235" s="548" t="s">
        <v>593</v>
      </c>
      <c r="K235" s="7">
        <v>218</v>
      </c>
      <c r="L235" s="622" t="s">
        <v>548</v>
      </c>
      <c r="M235" s="623">
        <v>551133.08454373095</v>
      </c>
      <c r="N235" s="606">
        <v>4.3</v>
      </c>
      <c r="O235" s="623">
        <v>36182.324407505897</v>
      </c>
      <c r="P235" s="625">
        <f t="shared" si="48"/>
        <v>587315.40895123687</v>
      </c>
      <c r="Q235" s="629">
        <v>3563070</v>
      </c>
      <c r="R235" s="46">
        <v>4.3</v>
      </c>
      <c r="S235" s="629">
        <v>1005950</v>
      </c>
      <c r="T235" s="153">
        <f t="shared" si="49"/>
        <v>4569020</v>
      </c>
      <c r="U235" s="633">
        <v>4163166</v>
      </c>
      <c r="V235" s="135">
        <v>4.3</v>
      </c>
      <c r="W235" s="634">
        <v>1204930</v>
      </c>
      <c r="X235" s="153">
        <f t="shared" si="50"/>
        <v>5368096</v>
      </c>
      <c r="Y235" s="633">
        <v>3300528</v>
      </c>
      <c r="Z235" s="135">
        <v>4.3</v>
      </c>
      <c r="AA235" s="633">
        <v>4856040</v>
      </c>
      <c r="AB235" s="639">
        <f t="shared" si="51"/>
        <v>8156568</v>
      </c>
      <c r="AC235" s="634">
        <v>3975636</v>
      </c>
      <c r="AD235" s="135">
        <v>4.3</v>
      </c>
      <c r="AE235" s="634">
        <v>1182821</v>
      </c>
      <c r="AF235" s="153">
        <f t="shared" si="52"/>
        <v>5158457</v>
      </c>
      <c r="AG235" s="657">
        <f t="shared" si="53"/>
        <v>4767891.2817902472</v>
      </c>
    </row>
    <row r="236" spans="1:33" x14ac:dyDescent="0.25">
      <c r="A236" s="7">
        <v>219</v>
      </c>
      <c r="B236" s="542" t="s">
        <v>549</v>
      </c>
      <c r="C236" s="547" t="s">
        <v>593</v>
      </c>
      <c r="D236" s="546" t="s">
        <v>593</v>
      </c>
      <c r="E236" s="547" t="s">
        <v>593</v>
      </c>
      <c r="F236" s="546" t="s">
        <v>593</v>
      </c>
      <c r="G236" s="547" t="s">
        <v>593</v>
      </c>
      <c r="H236" s="546" t="s">
        <v>593</v>
      </c>
      <c r="I236" s="548" t="s">
        <v>593</v>
      </c>
      <c r="K236" s="7">
        <v>219</v>
      </c>
      <c r="L236" s="622" t="s">
        <v>549</v>
      </c>
      <c r="M236" s="623">
        <v>787332.97791961604</v>
      </c>
      <c r="N236" s="606">
        <v>4.3</v>
      </c>
      <c r="O236" s="623">
        <v>580876.774820694</v>
      </c>
      <c r="P236" s="625">
        <f t="shared" si="48"/>
        <v>1368209.75274031</v>
      </c>
      <c r="Q236" s="629">
        <v>3496056</v>
      </c>
      <c r="R236" s="46">
        <v>4.3</v>
      </c>
      <c r="S236" s="629">
        <v>983842</v>
      </c>
      <c r="T236" s="153">
        <f t="shared" si="49"/>
        <v>4479898</v>
      </c>
      <c r="U236" s="633">
        <v>4360672</v>
      </c>
      <c r="V236" s="135">
        <v>4.3</v>
      </c>
      <c r="W236" s="634">
        <v>1249147</v>
      </c>
      <c r="X236" s="153">
        <f t="shared" si="50"/>
        <v>5609819</v>
      </c>
      <c r="Y236" s="633">
        <v>3420872</v>
      </c>
      <c r="Z236" s="135">
        <v>4.3</v>
      </c>
      <c r="AA236" s="633">
        <v>4864640</v>
      </c>
      <c r="AB236" s="639">
        <f t="shared" si="51"/>
        <v>8285512</v>
      </c>
      <c r="AC236" s="634">
        <v>3909568</v>
      </c>
      <c r="AD236" s="135">
        <v>4.3</v>
      </c>
      <c r="AE236" s="634">
        <v>1171766</v>
      </c>
      <c r="AF236" s="153">
        <f t="shared" si="52"/>
        <v>5081334</v>
      </c>
      <c r="AG236" s="657">
        <f t="shared" si="53"/>
        <v>4964954.5505480617</v>
      </c>
    </row>
    <row r="237" spans="1:33" x14ac:dyDescent="0.25">
      <c r="A237" s="7">
        <v>220</v>
      </c>
      <c r="B237" s="542" t="s">
        <v>550</v>
      </c>
      <c r="C237" s="547" t="s">
        <v>593</v>
      </c>
      <c r="D237" s="546" t="s">
        <v>593</v>
      </c>
      <c r="E237" s="547" t="s">
        <v>593</v>
      </c>
      <c r="F237" s="546" t="s">
        <v>593</v>
      </c>
      <c r="G237" s="547" t="s">
        <v>593</v>
      </c>
      <c r="H237" s="546" t="s">
        <v>593</v>
      </c>
      <c r="I237" s="548" t="s">
        <v>593</v>
      </c>
      <c r="K237" s="7">
        <v>220</v>
      </c>
      <c r="L237" s="622" t="s">
        <v>550</v>
      </c>
      <c r="M237" s="623">
        <v>516140.50774730399</v>
      </c>
      <c r="N237" s="606">
        <v>11.56</v>
      </c>
      <c r="O237" s="623">
        <v>1080395.8085896999</v>
      </c>
      <c r="P237" s="625">
        <f t="shared" si="48"/>
        <v>1596536.3163370038</v>
      </c>
      <c r="Q237" s="629">
        <v>778410</v>
      </c>
      <c r="R237" s="46">
        <v>11.56</v>
      </c>
      <c r="S237" s="629">
        <v>223597</v>
      </c>
      <c r="T237" s="153">
        <f t="shared" si="49"/>
        <v>1002007</v>
      </c>
      <c r="U237" s="633">
        <v>903960</v>
      </c>
      <c r="V237" s="135">
        <v>11.56</v>
      </c>
      <c r="W237" s="634">
        <v>264914</v>
      </c>
      <c r="X237" s="153">
        <f t="shared" si="50"/>
        <v>1168874</v>
      </c>
      <c r="Y237" s="633">
        <v>703080</v>
      </c>
      <c r="Z237" s="135">
        <v>11.56</v>
      </c>
      <c r="AA237" s="633">
        <v>1080040</v>
      </c>
      <c r="AB237" s="639">
        <f t="shared" si="51"/>
        <v>1783120</v>
      </c>
      <c r="AC237" s="634">
        <v>903960</v>
      </c>
      <c r="AD237" s="135">
        <v>11.56</v>
      </c>
      <c r="AE237" s="634">
        <v>262483</v>
      </c>
      <c r="AF237" s="153">
        <f t="shared" si="52"/>
        <v>1166443</v>
      </c>
      <c r="AG237" s="657">
        <f t="shared" si="53"/>
        <v>1343396.063267401</v>
      </c>
    </row>
    <row r="238" spans="1:33" x14ac:dyDescent="0.25">
      <c r="A238" s="7">
        <v>221</v>
      </c>
      <c r="B238" s="542" t="s">
        <v>551</v>
      </c>
      <c r="C238" s="547" t="s">
        <v>593</v>
      </c>
      <c r="D238" s="546" t="s">
        <v>593</v>
      </c>
      <c r="E238" s="547" t="s">
        <v>593</v>
      </c>
      <c r="F238" s="546" t="s">
        <v>593</v>
      </c>
      <c r="G238" s="547" t="s">
        <v>593</v>
      </c>
      <c r="H238" s="546" t="s">
        <v>593</v>
      </c>
      <c r="I238" s="548" t="s">
        <v>593</v>
      </c>
      <c r="K238" s="7">
        <v>221</v>
      </c>
      <c r="L238" s="622" t="s">
        <v>551</v>
      </c>
      <c r="M238" s="623">
        <v>734844.11272497498</v>
      </c>
      <c r="N238" s="606">
        <v>3.59</v>
      </c>
      <c r="O238" s="623">
        <v>132971.79182642401</v>
      </c>
      <c r="P238" s="625">
        <f t="shared" si="48"/>
        <v>867815.90455139894</v>
      </c>
      <c r="Q238" s="629">
        <v>1266573</v>
      </c>
      <c r="R238" s="46">
        <v>3.59</v>
      </c>
      <c r="S238" s="629">
        <v>370904</v>
      </c>
      <c r="T238" s="153">
        <f t="shared" si="49"/>
        <v>1637477</v>
      </c>
      <c r="U238" s="633">
        <v>1573217</v>
      </c>
      <c r="V238" s="135">
        <v>3.59</v>
      </c>
      <c r="W238" s="634">
        <v>449820</v>
      </c>
      <c r="X238" s="153">
        <f t="shared" si="50"/>
        <v>2023037</v>
      </c>
      <c r="Y238" s="633">
        <v>1199912</v>
      </c>
      <c r="Z238" s="135">
        <v>3.59</v>
      </c>
      <c r="AA238" s="633">
        <v>1727814</v>
      </c>
      <c r="AB238" s="639">
        <f t="shared" si="51"/>
        <v>2927726</v>
      </c>
      <c r="AC238" s="634">
        <v>1453226</v>
      </c>
      <c r="AD238" s="135">
        <v>3.59</v>
      </c>
      <c r="AE238" s="634">
        <v>418254</v>
      </c>
      <c r="AF238" s="153">
        <f t="shared" si="52"/>
        <v>1871480</v>
      </c>
      <c r="AG238" s="657">
        <f t="shared" si="53"/>
        <v>1865507.1809102795</v>
      </c>
    </row>
    <row r="239" spans="1:33" x14ac:dyDescent="0.25">
      <c r="A239" s="7">
        <v>222</v>
      </c>
      <c r="B239" s="542" t="s">
        <v>552</v>
      </c>
      <c r="C239" s="547" t="s">
        <v>593</v>
      </c>
      <c r="D239" s="546" t="s">
        <v>593</v>
      </c>
      <c r="E239" s="547" t="s">
        <v>593</v>
      </c>
      <c r="F239" s="546" t="s">
        <v>593</v>
      </c>
      <c r="G239" s="547" t="s">
        <v>593</v>
      </c>
      <c r="H239" s="546" t="s">
        <v>593</v>
      </c>
      <c r="I239" s="548" t="s">
        <v>593</v>
      </c>
      <c r="K239" s="7">
        <v>222</v>
      </c>
      <c r="L239" s="622" t="s">
        <v>552</v>
      </c>
      <c r="M239" s="623">
        <v>673607.10333122697</v>
      </c>
      <c r="N239" s="606">
        <v>3</v>
      </c>
      <c r="O239" s="623">
        <v>32543.096420677499</v>
      </c>
      <c r="P239" s="625">
        <f t="shared" si="48"/>
        <v>706150.19975190447</v>
      </c>
      <c r="Q239" s="629">
        <v>719291</v>
      </c>
      <c r="R239" s="46">
        <v>3</v>
      </c>
      <c r="S239" s="629">
        <v>236165</v>
      </c>
      <c r="T239" s="153">
        <f t="shared" si="49"/>
        <v>955456</v>
      </c>
      <c r="U239" s="633">
        <v>828748</v>
      </c>
      <c r="V239" s="135">
        <v>3</v>
      </c>
      <c r="W239" s="634">
        <v>276796</v>
      </c>
      <c r="X239" s="153">
        <f t="shared" si="50"/>
        <v>1105544</v>
      </c>
      <c r="Y239" s="633">
        <v>664562</v>
      </c>
      <c r="Z239" s="135">
        <v>3</v>
      </c>
      <c r="AA239" s="633">
        <v>1035779</v>
      </c>
      <c r="AB239" s="639">
        <f t="shared" si="51"/>
        <v>1700341</v>
      </c>
      <c r="AC239" s="634">
        <v>844385</v>
      </c>
      <c r="AD239" s="135">
        <v>3</v>
      </c>
      <c r="AE239" s="634">
        <v>274256</v>
      </c>
      <c r="AF239" s="153">
        <f t="shared" si="52"/>
        <v>1118641</v>
      </c>
      <c r="AG239" s="657">
        <f t="shared" si="53"/>
        <v>1117226.4399503809</v>
      </c>
    </row>
    <row r="240" spans="1:33" x14ac:dyDescent="0.25">
      <c r="A240" s="7">
        <v>223</v>
      </c>
      <c r="B240" s="542" t="s">
        <v>553</v>
      </c>
      <c r="C240" s="547" t="s">
        <v>593</v>
      </c>
      <c r="D240" s="546" t="s">
        <v>593</v>
      </c>
      <c r="E240" s="547" t="s">
        <v>593</v>
      </c>
      <c r="F240" s="546" t="s">
        <v>593</v>
      </c>
      <c r="G240" s="547" t="s">
        <v>593</v>
      </c>
      <c r="H240" s="546" t="s">
        <v>593</v>
      </c>
      <c r="I240" s="548" t="s">
        <v>593</v>
      </c>
      <c r="K240" s="7">
        <v>223</v>
      </c>
      <c r="L240" s="622" t="s">
        <v>553</v>
      </c>
      <c r="M240" s="623">
        <v>787332.97791961604</v>
      </c>
      <c r="N240" s="606">
        <v>9.83</v>
      </c>
      <c r="O240" s="623">
        <v>70746.242138177098</v>
      </c>
      <c r="P240" s="625">
        <f t="shared" si="48"/>
        <v>858079.22005779319</v>
      </c>
      <c r="Q240" s="629">
        <v>592563</v>
      </c>
      <c r="R240" s="46">
        <v>9.83</v>
      </c>
      <c r="S240" s="629">
        <v>183955</v>
      </c>
      <c r="T240" s="153">
        <f t="shared" si="49"/>
        <v>776518</v>
      </c>
      <c r="U240" s="633">
        <v>729308</v>
      </c>
      <c r="V240" s="135">
        <v>9.83</v>
      </c>
      <c r="W240" s="634">
        <v>203319</v>
      </c>
      <c r="X240" s="153">
        <f t="shared" si="50"/>
        <v>932627</v>
      </c>
      <c r="Y240" s="633">
        <v>553493</v>
      </c>
      <c r="Z240" s="135">
        <v>9.83</v>
      </c>
      <c r="AA240" s="633">
        <v>844805</v>
      </c>
      <c r="AB240" s="639">
        <f t="shared" si="51"/>
        <v>1398298</v>
      </c>
      <c r="AC240" s="634">
        <v>690238</v>
      </c>
      <c r="AD240" s="135">
        <v>9.83</v>
      </c>
      <c r="AE240" s="634">
        <v>211064</v>
      </c>
      <c r="AF240" s="153">
        <f t="shared" si="52"/>
        <v>901302</v>
      </c>
      <c r="AG240" s="657">
        <f t="shared" si="53"/>
        <v>973364.84401155857</v>
      </c>
    </row>
    <row r="241" spans="1:33" x14ac:dyDescent="0.25">
      <c r="A241" s="7">
        <v>224</v>
      </c>
      <c r="B241" s="542" t="s">
        <v>554</v>
      </c>
      <c r="C241" s="547" t="s">
        <v>593</v>
      </c>
      <c r="D241" s="546" t="s">
        <v>593</v>
      </c>
      <c r="E241" s="547" t="s">
        <v>593</v>
      </c>
      <c r="F241" s="546" t="s">
        <v>593</v>
      </c>
      <c r="G241" s="547" t="s">
        <v>593</v>
      </c>
      <c r="H241" s="546" t="s">
        <v>593</v>
      </c>
      <c r="I241" s="548" t="s">
        <v>593</v>
      </c>
      <c r="K241" s="7">
        <v>224</v>
      </c>
      <c r="L241" s="622" t="s">
        <v>554</v>
      </c>
      <c r="M241" s="623">
        <v>901058.85250800499</v>
      </c>
      <c r="N241" s="606">
        <v>3</v>
      </c>
      <c r="O241" s="623">
        <v>162724.23024758601</v>
      </c>
      <c r="P241" s="625">
        <f t="shared" si="48"/>
        <v>1063783.082755591</v>
      </c>
      <c r="Q241" s="629">
        <v>186544</v>
      </c>
      <c r="R241" s="46">
        <v>3</v>
      </c>
      <c r="S241" s="629">
        <v>57165</v>
      </c>
      <c r="T241" s="153">
        <f t="shared" si="49"/>
        <v>243709</v>
      </c>
      <c r="U241" s="633">
        <v>232656</v>
      </c>
      <c r="V241" s="135">
        <v>3</v>
      </c>
      <c r="W241" s="634">
        <v>75354</v>
      </c>
      <c r="X241" s="153">
        <f t="shared" si="50"/>
        <v>308010</v>
      </c>
      <c r="Y241" s="633">
        <v>199120</v>
      </c>
      <c r="Z241" s="135">
        <v>3</v>
      </c>
      <c r="AA241" s="633">
        <v>274560</v>
      </c>
      <c r="AB241" s="639">
        <f t="shared" si="51"/>
        <v>473680</v>
      </c>
      <c r="AC241" s="634">
        <v>228464</v>
      </c>
      <c r="AD241" s="135">
        <v>3</v>
      </c>
      <c r="AE241" s="634">
        <v>68858</v>
      </c>
      <c r="AF241" s="153">
        <f t="shared" si="52"/>
        <v>297322</v>
      </c>
      <c r="AG241" s="657">
        <f t="shared" si="53"/>
        <v>477300.81655111816</v>
      </c>
    </row>
    <row r="242" spans="1:33" x14ac:dyDescent="0.25">
      <c r="A242" s="7">
        <v>225</v>
      </c>
      <c r="B242" s="542" t="s">
        <v>555</v>
      </c>
      <c r="C242" s="547" t="s">
        <v>593</v>
      </c>
      <c r="D242" s="546" t="s">
        <v>593</v>
      </c>
      <c r="E242" s="547" t="s">
        <v>593</v>
      </c>
      <c r="F242" s="546" t="s">
        <v>593</v>
      </c>
      <c r="G242" s="547" t="s">
        <v>593</v>
      </c>
      <c r="H242" s="546" t="s">
        <v>593</v>
      </c>
      <c r="I242" s="548" t="s">
        <v>593</v>
      </c>
      <c r="K242" s="7">
        <v>225</v>
      </c>
      <c r="L242" s="622" t="s">
        <v>555</v>
      </c>
      <c r="M242" s="623">
        <v>918555.14090621902</v>
      </c>
      <c r="N242" s="606">
        <v>2.1</v>
      </c>
      <c r="O242" s="623">
        <v>31029.667474231999</v>
      </c>
      <c r="P242" s="625">
        <f t="shared" si="48"/>
        <v>949584.80838045105</v>
      </c>
      <c r="Q242" s="629">
        <v>1134900</v>
      </c>
      <c r="R242" s="46">
        <v>2.1</v>
      </c>
      <c r="S242" s="629">
        <v>338752</v>
      </c>
      <c r="T242" s="153">
        <f t="shared" si="49"/>
        <v>1473652</v>
      </c>
      <c r="U242" s="633">
        <v>1371857</v>
      </c>
      <c r="V242" s="135">
        <v>2.1</v>
      </c>
      <c r="W242" s="634">
        <v>442687</v>
      </c>
      <c r="X242" s="153">
        <f t="shared" si="50"/>
        <v>1814544</v>
      </c>
      <c r="Y242" s="633">
        <v>1060072</v>
      </c>
      <c r="Z242" s="135">
        <v>2.1</v>
      </c>
      <c r="AA242" s="633">
        <v>1632088</v>
      </c>
      <c r="AB242" s="639">
        <f t="shared" si="51"/>
        <v>2692160</v>
      </c>
      <c r="AC242" s="634">
        <v>1346914</v>
      </c>
      <c r="AD242" s="135">
        <v>2.1</v>
      </c>
      <c r="AE242" s="634">
        <v>423440</v>
      </c>
      <c r="AF242" s="153">
        <f t="shared" si="52"/>
        <v>1770354</v>
      </c>
      <c r="AG242" s="657">
        <f t="shared" si="53"/>
        <v>1740058.9616760903</v>
      </c>
    </row>
    <row r="243" spans="1:33" x14ac:dyDescent="0.25">
      <c r="A243" s="7">
        <v>226</v>
      </c>
      <c r="B243" s="542" t="s">
        <v>556</v>
      </c>
      <c r="C243" s="547" t="s">
        <v>593</v>
      </c>
      <c r="D243" s="546" t="s">
        <v>593</v>
      </c>
      <c r="E243" s="547" t="s">
        <v>593</v>
      </c>
      <c r="F243" s="546" t="s">
        <v>593</v>
      </c>
      <c r="G243" s="547" t="s">
        <v>593</v>
      </c>
      <c r="H243" s="546" t="s">
        <v>593</v>
      </c>
      <c r="I243" s="548" t="s">
        <v>593</v>
      </c>
      <c r="K243" s="7">
        <v>226</v>
      </c>
      <c r="L243" s="622" t="s">
        <v>556</v>
      </c>
      <c r="M243" s="623">
        <v>551133.08454373095</v>
      </c>
      <c r="N243" s="606">
        <v>2.2999999999999998</v>
      </c>
      <c r="O243" s="623">
        <v>107707.151379403</v>
      </c>
      <c r="P243" s="625">
        <f t="shared" si="48"/>
        <v>658840.23592313391</v>
      </c>
      <c r="Q243" s="629">
        <v>625878</v>
      </c>
      <c r="R243" s="46">
        <v>2.2999999999999998</v>
      </c>
      <c r="S243" s="629">
        <v>196154</v>
      </c>
      <c r="T243" s="153">
        <f t="shared" si="49"/>
        <v>822032</v>
      </c>
      <c r="U243" s="633">
        <v>780590</v>
      </c>
      <c r="V243" s="135">
        <v>2.2999999999999998</v>
      </c>
      <c r="W243" s="634">
        <v>231026</v>
      </c>
      <c r="X243" s="153">
        <f t="shared" si="50"/>
        <v>1011616</v>
      </c>
      <c r="Y243" s="633">
        <v>611814</v>
      </c>
      <c r="Z243" s="135">
        <v>2.2999999999999998</v>
      </c>
      <c r="AA243" s="633">
        <v>921183</v>
      </c>
      <c r="AB243" s="639">
        <f t="shared" si="51"/>
        <v>1532997</v>
      </c>
      <c r="AC243" s="634">
        <v>752460</v>
      </c>
      <c r="AD243" s="135">
        <v>2.2999999999999998</v>
      </c>
      <c r="AE243" s="634">
        <v>231026</v>
      </c>
      <c r="AF243" s="153">
        <f t="shared" si="52"/>
        <v>983486</v>
      </c>
      <c r="AG243" s="657">
        <f t="shared" si="53"/>
        <v>1001794.2471846268</v>
      </c>
    </row>
    <row r="244" spans="1:33" x14ac:dyDescent="0.25">
      <c r="A244" s="7">
        <v>227</v>
      </c>
      <c r="B244" s="542" t="s">
        <v>557</v>
      </c>
      <c r="C244" s="547" t="s">
        <v>593</v>
      </c>
      <c r="D244" s="546" t="s">
        <v>593</v>
      </c>
      <c r="E244" s="547" t="s">
        <v>593</v>
      </c>
      <c r="F244" s="546" t="s">
        <v>593</v>
      </c>
      <c r="G244" s="547" t="s">
        <v>593</v>
      </c>
      <c r="H244" s="546" t="s">
        <v>593</v>
      </c>
      <c r="I244" s="548" t="s">
        <v>593</v>
      </c>
      <c r="K244" s="7">
        <v>227</v>
      </c>
      <c r="L244" s="622" t="s">
        <v>557</v>
      </c>
      <c r="M244" s="623">
        <v>551133.08454373095</v>
      </c>
      <c r="N244" s="606">
        <v>0.15</v>
      </c>
      <c r="O244" s="623">
        <v>160563.43863040701</v>
      </c>
      <c r="P244" s="625">
        <f t="shared" si="48"/>
        <v>711696.52317413792</v>
      </c>
      <c r="Q244" s="629">
        <v>12289</v>
      </c>
      <c r="R244" s="46">
        <v>0.15</v>
      </c>
      <c r="S244" s="629">
        <v>3581</v>
      </c>
      <c r="T244" s="153">
        <f t="shared" si="49"/>
        <v>15870</v>
      </c>
      <c r="U244" s="633">
        <v>15135</v>
      </c>
      <c r="V244" s="135">
        <v>0.15</v>
      </c>
      <c r="W244" s="634">
        <v>4258</v>
      </c>
      <c r="X244" s="153">
        <f t="shared" si="50"/>
        <v>19393</v>
      </c>
      <c r="Y244" s="633">
        <v>10608</v>
      </c>
      <c r="Z244" s="135">
        <v>0.15</v>
      </c>
      <c r="AA244" s="633">
        <v>16915</v>
      </c>
      <c r="AB244" s="639">
        <f t="shared" si="51"/>
        <v>27523</v>
      </c>
      <c r="AC244" s="634">
        <v>13842</v>
      </c>
      <c r="AD244" s="135">
        <v>0.15</v>
      </c>
      <c r="AE244" s="634">
        <v>4297</v>
      </c>
      <c r="AF244" s="153">
        <f t="shared" si="52"/>
        <v>18139</v>
      </c>
      <c r="AG244" s="657">
        <f t="shared" si="53"/>
        <v>158524.3046348276</v>
      </c>
    </row>
    <row r="245" spans="1:33" x14ac:dyDescent="0.25">
      <c r="A245" s="7">
        <v>228</v>
      </c>
      <c r="B245" s="542" t="s">
        <v>558</v>
      </c>
      <c r="C245" s="547" t="s">
        <v>593</v>
      </c>
      <c r="D245" s="546" t="s">
        <v>593</v>
      </c>
      <c r="E245" s="547" t="s">
        <v>593</v>
      </c>
      <c r="F245" s="546" t="s">
        <v>593</v>
      </c>
      <c r="G245" s="547" t="s">
        <v>593</v>
      </c>
      <c r="H245" s="546" t="s">
        <v>593</v>
      </c>
      <c r="I245" s="548" t="s">
        <v>593</v>
      </c>
      <c r="K245" s="7">
        <v>228</v>
      </c>
      <c r="L245" s="622" t="s">
        <v>558</v>
      </c>
      <c r="M245" s="623">
        <v>787332.97791961604</v>
      </c>
      <c r="N245" s="606">
        <v>0.95</v>
      </c>
      <c r="O245" s="623">
        <v>93972.564986805693</v>
      </c>
      <c r="P245" s="625">
        <f t="shared" si="48"/>
        <v>881305.5429064217</v>
      </c>
      <c r="Q245" s="629">
        <v>387909</v>
      </c>
      <c r="R245" s="46">
        <v>0.95</v>
      </c>
      <c r="S245" s="629">
        <v>113526</v>
      </c>
      <c r="T245" s="153">
        <f t="shared" si="49"/>
        <v>501435</v>
      </c>
      <c r="U245" s="633">
        <v>473164</v>
      </c>
      <c r="V245" s="135">
        <v>0.95</v>
      </c>
      <c r="W245" s="634">
        <v>144139</v>
      </c>
      <c r="X245" s="153">
        <f t="shared" si="50"/>
        <v>617303</v>
      </c>
      <c r="Y245" s="633">
        <v>349545</v>
      </c>
      <c r="Z245" s="135">
        <v>0.95</v>
      </c>
      <c r="AA245" s="633">
        <v>553831</v>
      </c>
      <c r="AB245" s="639">
        <f t="shared" si="51"/>
        <v>903376</v>
      </c>
      <c r="AC245" s="634">
        <v>443325</v>
      </c>
      <c r="AD245" s="135">
        <v>0.95</v>
      </c>
      <c r="AE245" s="634">
        <v>137762</v>
      </c>
      <c r="AF245" s="153">
        <f t="shared" si="52"/>
        <v>581087</v>
      </c>
      <c r="AG245" s="657">
        <f t="shared" si="53"/>
        <v>696901.30858128436</v>
      </c>
    </row>
    <row r="246" spans="1:33" x14ac:dyDescent="0.25">
      <c r="A246" s="7">
        <v>229</v>
      </c>
      <c r="B246" s="542" t="s">
        <v>559</v>
      </c>
      <c r="C246" s="547" t="s">
        <v>593</v>
      </c>
      <c r="D246" s="546" t="s">
        <v>593</v>
      </c>
      <c r="E246" s="547" t="s">
        <v>593</v>
      </c>
      <c r="F246" s="546" t="s">
        <v>593</v>
      </c>
      <c r="G246" s="547" t="s">
        <v>593</v>
      </c>
      <c r="H246" s="546" t="s">
        <v>593</v>
      </c>
      <c r="I246" s="548" t="s">
        <v>593</v>
      </c>
      <c r="K246" s="7">
        <v>229</v>
      </c>
      <c r="L246" s="622" t="s">
        <v>559</v>
      </c>
      <c r="M246" s="623">
        <v>516140.50774730399</v>
      </c>
      <c r="N246" s="606">
        <v>0.23</v>
      </c>
      <c r="O246" s="623">
        <v>135858.67941212899</v>
      </c>
      <c r="P246" s="625">
        <f t="shared" si="48"/>
        <v>651999.18715943303</v>
      </c>
      <c r="Q246" s="629">
        <v>14794</v>
      </c>
      <c r="R246" s="46">
        <v>0.23</v>
      </c>
      <c r="S246" s="629">
        <v>4140</v>
      </c>
      <c r="T246" s="153">
        <f t="shared" si="49"/>
        <v>18934</v>
      </c>
      <c r="U246" s="633">
        <v>18331</v>
      </c>
      <c r="V246" s="135">
        <v>0.23</v>
      </c>
      <c r="W246" s="634">
        <v>5268</v>
      </c>
      <c r="X246" s="153">
        <f t="shared" si="50"/>
        <v>23599</v>
      </c>
      <c r="Y246" s="633">
        <v>13668</v>
      </c>
      <c r="Z246" s="135">
        <v>0.23</v>
      </c>
      <c r="AA246" s="633">
        <v>20784</v>
      </c>
      <c r="AB246" s="639">
        <f t="shared" si="51"/>
        <v>34452</v>
      </c>
      <c r="AC246" s="634">
        <v>17366</v>
      </c>
      <c r="AD246" s="135">
        <v>0.23</v>
      </c>
      <c r="AE246" s="634">
        <v>5033</v>
      </c>
      <c r="AF246" s="153">
        <f t="shared" si="52"/>
        <v>22399</v>
      </c>
      <c r="AG246" s="657">
        <f t="shared" si="53"/>
        <v>150276.6374318866</v>
      </c>
    </row>
    <row r="247" spans="1:33" x14ac:dyDescent="0.25">
      <c r="A247" s="7">
        <v>230</v>
      </c>
      <c r="B247" s="542" t="s">
        <v>560</v>
      </c>
      <c r="C247" s="547" t="s">
        <v>593</v>
      </c>
      <c r="D247" s="546" t="s">
        <v>593</v>
      </c>
      <c r="E247" s="547" t="s">
        <v>593</v>
      </c>
      <c r="F247" s="546" t="s">
        <v>593</v>
      </c>
      <c r="G247" s="547" t="s">
        <v>593</v>
      </c>
      <c r="H247" s="546" t="s">
        <v>593</v>
      </c>
      <c r="I247" s="548" t="s">
        <v>593</v>
      </c>
      <c r="K247" s="7">
        <v>230</v>
      </c>
      <c r="L247" s="622" t="s">
        <v>560</v>
      </c>
      <c r="M247" s="623">
        <v>734844.11272497498</v>
      </c>
      <c r="N247" s="606">
        <v>0.53</v>
      </c>
      <c r="O247" s="623">
        <v>50091.873684085796</v>
      </c>
      <c r="P247" s="625">
        <f t="shared" si="48"/>
        <v>784935.98640906077</v>
      </c>
      <c r="Q247" s="629">
        <v>877914</v>
      </c>
      <c r="R247" s="46">
        <v>0.53</v>
      </c>
      <c r="S247" s="629">
        <v>250382</v>
      </c>
      <c r="T247" s="153">
        <f t="shared" si="49"/>
        <v>1128296</v>
      </c>
      <c r="U247" s="633">
        <v>998050</v>
      </c>
      <c r="V247" s="135">
        <v>0.53</v>
      </c>
      <c r="W247" s="634">
        <v>308982</v>
      </c>
      <c r="X247" s="153">
        <f t="shared" si="50"/>
        <v>1307032</v>
      </c>
      <c r="Y247" s="633">
        <v>831708</v>
      </c>
      <c r="Z247" s="135">
        <v>0.53</v>
      </c>
      <c r="AA247" s="633">
        <v>1190484</v>
      </c>
      <c r="AB247" s="639">
        <f t="shared" si="51"/>
        <v>2022192</v>
      </c>
      <c r="AC247" s="634">
        <v>998050</v>
      </c>
      <c r="AD247" s="135">
        <v>0.53</v>
      </c>
      <c r="AE247" s="634">
        <v>282346</v>
      </c>
      <c r="AF247" s="153">
        <f t="shared" si="52"/>
        <v>1280396</v>
      </c>
      <c r="AG247" s="657">
        <f t="shared" si="53"/>
        <v>1304570.397281812</v>
      </c>
    </row>
    <row r="248" spans="1:33" x14ac:dyDescent="0.25">
      <c r="A248" s="7">
        <v>231</v>
      </c>
      <c r="B248" s="542" t="s">
        <v>561</v>
      </c>
      <c r="C248" s="547" t="s">
        <v>593</v>
      </c>
      <c r="D248" s="546" t="s">
        <v>593</v>
      </c>
      <c r="E248" s="547" t="s">
        <v>593</v>
      </c>
      <c r="F248" s="546" t="s">
        <v>593</v>
      </c>
      <c r="G248" s="547" t="s">
        <v>593</v>
      </c>
      <c r="H248" s="546" t="s">
        <v>593</v>
      </c>
      <c r="I248" s="548" t="s">
        <v>593</v>
      </c>
      <c r="K248" s="7">
        <v>231</v>
      </c>
      <c r="L248" s="622" t="s">
        <v>561</v>
      </c>
      <c r="M248" s="623">
        <v>673607.10333122697</v>
      </c>
      <c r="N248" s="606">
        <v>0.8</v>
      </c>
      <c r="O248" s="623">
        <v>430994.82025739702</v>
      </c>
      <c r="P248" s="625">
        <f t="shared" si="48"/>
        <v>1104601.923588624</v>
      </c>
      <c r="Q248" s="629">
        <v>1171835</v>
      </c>
      <c r="R248" s="46">
        <v>0.8</v>
      </c>
      <c r="S248" s="629">
        <v>342949</v>
      </c>
      <c r="T248" s="153">
        <f t="shared" si="49"/>
        <v>1514784</v>
      </c>
      <c r="U248" s="633">
        <v>1519523</v>
      </c>
      <c r="V248" s="135">
        <v>0.8</v>
      </c>
      <c r="W248" s="634">
        <v>423870</v>
      </c>
      <c r="X248" s="153">
        <f t="shared" si="50"/>
        <v>1943393</v>
      </c>
      <c r="Y248" s="633">
        <v>1249099</v>
      </c>
      <c r="Z248" s="135">
        <v>0.8</v>
      </c>
      <c r="AA248" s="633">
        <v>1673067</v>
      </c>
      <c r="AB248" s="639">
        <f t="shared" si="51"/>
        <v>2922166</v>
      </c>
      <c r="AC248" s="634">
        <v>1403627</v>
      </c>
      <c r="AD248" s="135">
        <v>0.8</v>
      </c>
      <c r="AE248" s="634">
        <v>423870</v>
      </c>
      <c r="AF248" s="153">
        <f t="shared" si="52"/>
        <v>1827497</v>
      </c>
      <c r="AG248" s="657">
        <f t="shared" si="53"/>
        <v>1862488.3847177248</v>
      </c>
    </row>
    <row r="249" spans="1:33" x14ac:dyDescent="0.25">
      <c r="A249" s="7">
        <v>232</v>
      </c>
      <c r="B249" s="542" t="s">
        <v>562</v>
      </c>
      <c r="C249" s="547" t="s">
        <v>593</v>
      </c>
      <c r="D249" s="546" t="s">
        <v>593</v>
      </c>
      <c r="E249" s="547" t="s">
        <v>593</v>
      </c>
      <c r="F249" s="546" t="s">
        <v>593</v>
      </c>
      <c r="G249" s="547" t="s">
        <v>593</v>
      </c>
      <c r="H249" s="546" t="s">
        <v>593</v>
      </c>
      <c r="I249" s="548" t="s">
        <v>593</v>
      </c>
      <c r="K249" s="7">
        <v>232</v>
      </c>
      <c r="L249" s="622" t="s">
        <v>562</v>
      </c>
      <c r="M249" s="623">
        <v>787332.97791961604</v>
      </c>
      <c r="N249" s="606">
        <v>3.85</v>
      </c>
      <c r="O249" s="623">
        <v>175855.19469044599</v>
      </c>
      <c r="P249" s="625">
        <f t="shared" si="48"/>
        <v>963188.17261006206</v>
      </c>
      <c r="Q249" s="439" t="s">
        <v>593</v>
      </c>
      <c r="R249" s="46">
        <v>3.85</v>
      </c>
      <c r="S249" s="629">
        <v>577912</v>
      </c>
      <c r="T249" s="154">
        <f>+S249</f>
        <v>577912</v>
      </c>
      <c r="U249" s="439" t="s">
        <v>593</v>
      </c>
      <c r="V249" s="135">
        <v>3.85</v>
      </c>
      <c r="W249" s="634">
        <v>694724</v>
      </c>
      <c r="X249" s="154">
        <f>+W249</f>
        <v>694724</v>
      </c>
      <c r="Y249" s="439" t="s">
        <v>593</v>
      </c>
      <c r="Z249" s="135">
        <v>3.85</v>
      </c>
      <c r="AA249" s="633">
        <v>614800</v>
      </c>
      <c r="AB249" s="640">
        <f>+AA249</f>
        <v>614800</v>
      </c>
      <c r="AC249" s="439" t="s">
        <v>593</v>
      </c>
      <c r="AD249" s="135">
        <v>3.85</v>
      </c>
      <c r="AE249" s="634">
        <v>663984</v>
      </c>
      <c r="AF249" s="154">
        <f>+AE249</f>
        <v>663984</v>
      </c>
      <c r="AG249" s="657">
        <f t="shared" si="53"/>
        <v>702921.63452201243</v>
      </c>
    </row>
    <row r="250" spans="1:33" x14ac:dyDescent="0.25">
      <c r="A250" s="7">
        <v>233</v>
      </c>
      <c r="B250" s="543" t="s">
        <v>563</v>
      </c>
      <c r="C250" s="547" t="s">
        <v>593</v>
      </c>
      <c r="D250" s="546" t="s">
        <v>593</v>
      </c>
      <c r="E250" s="547" t="s">
        <v>593</v>
      </c>
      <c r="F250" s="546" t="s">
        <v>593</v>
      </c>
      <c r="G250" s="547" t="s">
        <v>593</v>
      </c>
      <c r="H250" s="546" t="s">
        <v>593</v>
      </c>
      <c r="I250" s="548" t="s">
        <v>593</v>
      </c>
      <c r="K250" s="7">
        <v>233</v>
      </c>
      <c r="L250" s="624" t="s">
        <v>563</v>
      </c>
      <c r="M250" s="623">
        <v>901058.85250800499</v>
      </c>
      <c r="N250" s="606">
        <v>1.4864864864864864</v>
      </c>
      <c r="O250" s="623">
        <v>40556.396507059297</v>
      </c>
      <c r="P250" s="625">
        <f t="shared" si="48"/>
        <v>941615.24901506433</v>
      </c>
      <c r="Q250" s="629">
        <v>570367</v>
      </c>
      <c r="R250" s="46">
        <v>1.4864864864864864</v>
      </c>
      <c r="S250" s="629">
        <v>181750</v>
      </c>
      <c r="T250" s="153">
        <f t="shared" si="49"/>
        <v>752117</v>
      </c>
      <c r="U250" s="633">
        <v>711357</v>
      </c>
      <c r="V250" s="135">
        <v>1.4864864864864864</v>
      </c>
      <c r="W250" s="634">
        <v>212361</v>
      </c>
      <c r="X250" s="153">
        <f t="shared" si="50"/>
        <v>923718</v>
      </c>
      <c r="Y250" s="633">
        <v>615228</v>
      </c>
      <c r="Z250" s="135">
        <v>1.4864864864864864</v>
      </c>
      <c r="AA250" s="633">
        <v>832178</v>
      </c>
      <c r="AB250" s="639">
        <f t="shared" si="51"/>
        <v>1447406</v>
      </c>
      <c r="AC250" s="634">
        <v>666496</v>
      </c>
      <c r="AD250" s="135">
        <v>1.4864864864864864</v>
      </c>
      <c r="AE250" s="634">
        <v>200882</v>
      </c>
      <c r="AF250" s="153">
        <f t="shared" si="52"/>
        <v>867378</v>
      </c>
      <c r="AG250" s="657">
        <f t="shared" si="53"/>
        <v>986446.8498030128</v>
      </c>
    </row>
    <row r="251" spans="1:33" x14ac:dyDescent="0.25">
      <c r="A251" s="7">
        <v>234</v>
      </c>
      <c r="B251" s="543" t="s">
        <v>564</v>
      </c>
      <c r="C251" s="547" t="s">
        <v>593</v>
      </c>
      <c r="D251" s="546" t="s">
        <v>593</v>
      </c>
      <c r="E251" s="547" t="s">
        <v>593</v>
      </c>
      <c r="F251" s="546" t="s">
        <v>593</v>
      </c>
      <c r="G251" s="547" t="s">
        <v>593</v>
      </c>
      <c r="H251" s="546" t="s">
        <v>593</v>
      </c>
      <c r="I251" s="548" t="s">
        <v>593</v>
      </c>
      <c r="K251" s="7">
        <v>234</v>
      </c>
      <c r="L251" s="624" t="s">
        <v>564</v>
      </c>
      <c r="M251" s="623">
        <v>918555.14090621902</v>
      </c>
      <c r="N251" s="606">
        <v>2.4900000000000002</v>
      </c>
      <c r="O251" s="623">
        <v>186562.923190153</v>
      </c>
      <c r="P251" s="625">
        <f t="shared" si="48"/>
        <v>1105118.0640963721</v>
      </c>
      <c r="Q251" s="629">
        <v>592510</v>
      </c>
      <c r="R251" s="46">
        <v>2.4900000000000002</v>
      </c>
      <c r="S251" s="629">
        <v>178630</v>
      </c>
      <c r="T251" s="153">
        <f t="shared" si="49"/>
        <v>771140</v>
      </c>
      <c r="U251" s="633">
        <v>752288</v>
      </c>
      <c r="V251" s="135">
        <v>2.4900000000000002</v>
      </c>
      <c r="W251" s="634">
        <v>230234</v>
      </c>
      <c r="X251" s="153">
        <f t="shared" si="50"/>
        <v>982522</v>
      </c>
      <c r="Y251" s="633">
        <v>552566</v>
      </c>
      <c r="Z251" s="135">
        <v>2.4900000000000002</v>
      </c>
      <c r="AA251" s="633">
        <v>864220</v>
      </c>
      <c r="AB251" s="639">
        <f t="shared" si="51"/>
        <v>1416786</v>
      </c>
      <c r="AC251" s="634">
        <v>719001</v>
      </c>
      <c r="AD251" s="135">
        <v>2.4900000000000002</v>
      </c>
      <c r="AE251" s="634">
        <v>204432</v>
      </c>
      <c r="AF251" s="153">
        <f t="shared" si="52"/>
        <v>923433</v>
      </c>
      <c r="AG251" s="657">
        <f t="shared" si="53"/>
        <v>1039799.8128192745</v>
      </c>
    </row>
  </sheetData>
  <mergeCells count="59">
    <mergeCell ref="A4:F4"/>
    <mergeCell ref="A66:B66"/>
    <mergeCell ref="A1:A3"/>
    <mergeCell ref="B1:B3"/>
    <mergeCell ref="C1:I1"/>
    <mergeCell ref="C2:D2"/>
    <mergeCell ref="E2:F2"/>
    <mergeCell ref="G2:H2"/>
    <mergeCell ref="I2:I3"/>
    <mergeCell ref="A5:B5"/>
    <mergeCell ref="A26:B26"/>
    <mergeCell ref="A37:B37"/>
    <mergeCell ref="A46:B46"/>
    <mergeCell ref="A57:B57"/>
    <mergeCell ref="A84:B84"/>
    <mergeCell ref="A88:B88"/>
    <mergeCell ref="A92:B92"/>
    <mergeCell ref="A118:B118"/>
    <mergeCell ref="A129:B129"/>
    <mergeCell ref="K5:P5"/>
    <mergeCell ref="K26:P26"/>
    <mergeCell ref="K37:P37"/>
    <mergeCell ref="K46:P46"/>
    <mergeCell ref="K1:K3"/>
    <mergeCell ref="L1:L3"/>
    <mergeCell ref="M1:P1"/>
    <mergeCell ref="M2:M3"/>
    <mergeCell ref="N2:N3"/>
    <mergeCell ref="O2:O3"/>
    <mergeCell ref="P2:P3"/>
    <mergeCell ref="K118:P118"/>
    <mergeCell ref="K129:P129"/>
    <mergeCell ref="K57:P57"/>
    <mergeCell ref="K66:P66"/>
    <mergeCell ref="K84:P84"/>
    <mergeCell ref="K88:P88"/>
    <mergeCell ref="K92:P92"/>
    <mergeCell ref="X2:X3"/>
    <mergeCell ref="Q1:T1"/>
    <mergeCell ref="Q2:Q3"/>
    <mergeCell ref="R2:R3"/>
    <mergeCell ref="S2:S3"/>
    <mergeCell ref="T2:T3"/>
    <mergeCell ref="AG1:AG3"/>
    <mergeCell ref="K4:AG4"/>
    <mergeCell ref="AC1:AF1"/>
    <mergeCell ref="AC2:AC3"/>
    <mergeCell ref="AD2:AD3"/>
    <mergeCell ref="AE2:AE3"/>
    <mergeCell ref="AF2:AF3"/>
    <mergeCell ref="Y1:AB1"/>
    <mergeCell ref="Y2:Y3"/>
    <mergeCell ref="Z2:Z3"/>
    <mergeCell ref="AA2:AA3"/>
    <mergeCell ref="AB2:AB3"/>
    <mergeCell ref="U1:X1"/>
    <mergeCell ref="U2:U3"/>
    <mergeCell ref="V2:V3"/>
    <mergeCell ref="W2:W3"/>
  </mergeCells>
  <conditionalFormatting sqref="A4">
    <cfRule type="duplicateValues" dxfId="69" priority="21"/>
  </conditionalFormatting>
  <conditionalFormatting sqref="A5">
    <cfRule type="duplicateValues" dxfId="68" priority="20"/>
  </conditionalFormatting>
  <conditionalFormatting sqref="A26">
    <cfRule type="duplicateValues" dxfId="67" priority="19"/>
  </conditionalFormatting>
  <conditionalFormatting sqref="A37">
    <cfRule type="duplicateValues" dxfId="66" priority="15"/>
  </conditionalFormatting>
  <conditionalFormatting sqref="A46">
    <cfRule type="duplicateValues" dxfId="65" priority="14"/>
  </conditionalFormatting>
  <conditionalFormatting sqref="A57">
    <cfRule type="duplicateValues" dxfId="64" priority="13"/>
  </conditionalFormatting>
  <conditionalFormatting sqref="A66">
    <cfRule type="duplicateValues" dxfId="63" priority="12"/>
  </conditionalFormatting>
  <conditionalFormatting sqref="A84">
    <cfRule type="duplicateValues" dxfId="62" priority="11"/>
  </conditionalFormatting>
  <conditionalFormatting sqref="A88">
    <cfRule type="duplicateValues" dxfId="61" priority="10"/>
  </conditionalFormatting>
  <conditionalFormatting sqref="A92">
    <cfRule type="duplicateValues" dxfId="60" priority="9"/>
  </conditionalFormatting>
  <conditionalFormatting sqref="A118">
    <cfRule type="duplicateValues" dxfId="59" priority="8"/>
  </conditionalFormatting>
  <conditionalFormatting sqref="A129">
    <cfRule type="duplicateValues" dxfId="58" priority="7"/>
  </conditionalFormatting>
  <conditionalFormatting sqref="B1">
    <cfRule type="duplicateValues" dxfId="57" priority="24"/>
  </conditionalFormatting>
  <conditionalFormatting sqref="B15:B25">
    <cfRule type="duplicateValues" dxfId="56" priority="25"/>
  </conditionalFormatting>
  <conditionalFormatting sqref="B148">
    <cfRule type="duplicateValues" dxfId="55" priority="26"/>
  </conditionalFormatting>
  <conditionalFormatting sqref="B149:B174 B6:B14 B27:B36 B38:B45 B47:B52 B58:B65 B67:B83 B85:B87 B89:B91 B93:B117 B119:B128 B130:B147 B54:B56">
    <cfRule type="duplicateValues" dxfId="54" priority="27"/>
  </conditionalFormatting>
  <conditionalFormatting sqref="B219:B228">
    <cfRule type="duplicateValues" dxfId="53" priority="23"/>
  </conditionalFormatting>
  <conditionalFormatting sqref="B250:B251">
    <cfRule type="duplicateValues" dxfId="52" priority="22"/>
  </conditionalFormatting>
  <conditionalFormatting sqref="L1">
    <cfRule type="duplicateValues" dxfId="51" priority="3"/>
  </conditionalFormatting>
  <conditionalFormatting sqref="L15:L25">
    <cfRule type="duplicateValues" dxfId="50" priority="4"/>
  </conditionalFormatting>
  <conditionalFormatting sqref="L148">
    <cfRule type="duplicateValues" dxfId="49" priority="5"/>
  </conditionalFormatting>
  <conditionalFormatting sqref="L149:L174 L6:L14 K4:K5 L27:L36 L38:L45 L47:L52 L58:L65 L67:L83 L85:L87 L89:L91 K88 L93:L117 L119:L128 L130:L147 K129 K118 K92 K84 K66 K57 K26 K37 K46 L54:L56">
    <cfRule type="duplicateValues" dxfId="48" priority="6"/>
  </conditionalFormatting>
  <conditionalFormatting sqref="L219:L228">
    <cfRule type="duplicateValues" dxfId="47" priority="2"/>
  </conditionalFormatting>
  <conditionalFormatting sqref="L250:L251">
    <cfRule type="duplicateValues" dxfId="46" priority="1"/>
  </conditionalFormatting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G231"/>
  <sheetViews>
    <sheetView topLeftCell="M1" zoomScale="85" zoomScaleNormal="85" workbookViewId="0">
      <selection activeCell="M1" sqref="M1:P1"/>
    </sheetView>
  </sheetViews>
  <sheetFormatPr baseColWidth="10" defaultRowHeight="15" x14ac:dyDescent="0.25"/>
  <cols>
    <col min="1" max="1" width="5.140625" style="3" bestFit="1" customWidth="1"/>
    <col min="2" max="2" width="65.5703125" style="3" customWidth="1"/>
    <col min="3" max="3" width="11.85546875" style="544" customWidth="1"/>
    <col min="4" max="4" width="13.5703125" style="321" customWidth="1"/>
    <col min="5" max="5" width="14.85546875" style="544" customWidth="1"/>
    <col min="6" max="6" width="12.85546875" style="321" customWidth="1"/>
    <col min="7" max="7" width="13.5703125" style="544" customWidth="1"/>
    <col min="8" max="8" width="12.7109375" style="321" customWidth="1"/>
    <col min="9" max="9" width="14.140625" style="545" customWidth="1"/>
    <col min="11" max="11" width="5.140625" bestFit="1" customWidth="1"/>
    <col min="12" max="12" width="56.140625" bestFit="1" customWidth="1"/>
    <col min="13" max="13" width="13.42578125" customWidth="1"/>
    <col min="14" max="14" width="8.42578125" bestFit="1" customWidth="1"/>
    <col min="15" max="15" width="13.42578125" customWidth="1"/>
    <col min="16" max="16" width="13" bestFit="1" customWidth="1"/>
    <col min="17" max="17" width="14.7109375" customWidth="1"/>
    <col min="18" max="18" width="8.42578125" bestFit="1" customWidth="1"/>
    <col min="19" max="19" width="15.140625" customWidth="1"/>
    <col min="20" max="20" width="14.85546875" customWidth="1"/>
    <col min="21" max="21" width="16" customWidth="1"/>
    <col min="22" max="22" width="8.42578125" bestFit="1" customWidth="1"/>
    <col min="23" max="23" width="15.140625" customWidth="1"/>
    <col min="24" max="24" width="16.140625" customWidth="1"/>
    <col min="25" max="25" width="16.28515625" customWidth="1"/>
    <col min="26" max="26" width="8.42578125" bestFit="1" customWidth="1"/>
    <col min="27" max="27" width="15.140625" customWidth="1"/>
    <col min="28" max="29" width="16.140625" customWidth="1"/>
    <col min="30" max="30" width="8.42578125" bestFit="1" customWidth="1"/>
    <col min="31" max="31" width="15.140625" customWidth="1"/>
    <col min="32" max="32" width="16.140625" customWidth="1"/>
    <col min="33" max="33" width="17.28515625" customWidth="1"/>
  </cols>
  <sheetData>
    <row r="1" spans="1:33" ht="15" customHeight="1" x14ac:dyDescent="0.25">
      <c r="A1" s="669" t="s">
        <v>0</v>
      </c>
      <c r="B1" s="797" t="s">
        <v>1</v>
      </c>
      <c r="C1" s="672" t="s">
        <v>590</v>
      </c>
      <c r="D1" s="672"/>
      <c r="E1" s="672"/>
      <c r="F1" s="672"/>
      <c r="G1" s="672"/>
      <c r="H1" s="672"/>
      <c r="I1" s="672"/>
      <c r="K1" s="669" t="s">
        <v>0</v>
      </c>
      <c r="L1" s="669" t="s">
        <v>1</v>
      </c>
      <c r="M1" s="696" t="s">
        <v>609</v>
      </c>
      <c r="N1" s="697"/>
      <c r="O1" s="697"/>
      <c r="P1" s="697"/>
      <c r="Q1" s="696" t="s">
        <v>610</v>
      </c>
      <c r="R1" s="697"/>
      <c r="S1" s="697"/>
      <c r="T1" s="697"/>
      <c r="U1" s="679" t="s">
        <v>598</v>
      </c>
      <c r="V1" s="680"/>
      <c r="W1" s="680"/>
      <c r="X1" s="680"/>
      <c r="Y1" s="679" t="s">
        <v>597</v>
      </c>
      <c r="Z1" s="680"/>
      <c r="AA1" s="680"/>
      <c r="AB1" s="680"/>
      <c r="AC1" s="693" t="s">
        <v>599</v>
      </c>
      <c r="AD1" s="694"/>
      <c r="AE1" s="695"/>
      <c r="AF1" s="695"/>
      <c r="AG1" s="676" t="s">
        <v>600</v>
      </c>
    </row>
    <row r="2" spans="1:33" ht="15" customHeight="1" x14ac:dyDescent="0.25">
      <c r="A2" s="670"/>
      <c r="B2" s="798"/>
      <c r="C2" s="675">
        <v>2023</v>
      </c>
      <c r="D2" s="675"/>
      <c r="E2" s="675">
        <v>2024</v>
      </c>
      <c r="F2" s="675"/>
      <c r="G2" s="675">
        <v>2025</v>
      </c>
      <c r="H2" s="675"/>
      <c r="I2" s="676" t="s">
        <v>591</v>
      </c>
      <c r="K2" s="670"/>
      <c r="L2" s="670"/>
      <c r="M2" s="787" t="s">
        <v>350</v>
      </c>
      <c r="N2" s="789" t="s">
        <v>2</v>
      </c>
      <c r="O2" s="787" t="s">
        <v>351</v>
      </c>
      <c r="P2" s="791" t="s">
        <v>263</v>
      </c>
      <c r="Q2" s="787" t="s">
        <v>350</v>
      </c>
      <c r="R2" s="789" t="s">
        <v>2</v>
      </c>
      <c r="S2" s="787" t="s">
        <v>351</v>
      </c>
      <c r="T2" s="791" t="s">
        <v>263</v>
      </c>
      <c r="U2" s="787" t="s">
        <v>350</v>
      </c>
      <c r="V2" s="789" t="s">
        <v>2</v>
      </c>
      <c r="W2" s="787" t="s">
        <v>351</v>
      </c>
      <c r="X2" s="791" t="s">
        <v>263</v>
      </c>
      <c r="Y2" s="787" t="s">
        <v>350</v>
      </c>
      <c r="Z2" s="789" t="s">
        <v>2</v>
      </c>
      <c r="AA2" s="787" t="s">
        <v>351</v>
      </c>
      <c r="AB2" s="791" t="s">
        <v>263</v>
      </c>
      <c r="AC2" s="787" t="s">
        <v>350</v>
      </c>
      <c r="AD2" s="789" t="s">
        <v>2</v>
      </c>
      <c r="AE2" s="787" t="s">
        <v>351</v>
      </c>
      <c r="AF2" s="791" t="s">
        <v>263</v>
      </c>
      <c r="AG2" s="676"/>
    </row>
    <row r="3" spans="1:33" ht="63.75" x14ac:dyDescent="0.25">
      <c r="A3" s="671"/>
      <c r="B3" s="799"/>
      <c r="C3" s="95" t="s">
        <v>592</v>
      </c>
      <c r="D3" s="185" t="s">
        <v>594</v>
      </c>
      <c r="E3" s="95" t="s">
        <v>592</v>
      </c>
      <c r="F3" s="185" t="s">
        <v>595</v>
      </c>
      <c r="G3" s="95" t="s">
        <v>592</v>
      </c>
      <c r="H3" s="185" t="s">
        <v>596</v>
      </c>
      <c r="I3" s="676"/>
      <c r="K3" s="671"/>
      <c r="L3" s="671"/>
      <c r="M3" s="788"/>
      <c r="N3" s="790"/>
      <c r="O3" s="788"/>
      <c r="P3" s="792"/>
      <c r="Q3" s="788"/>
      <c r="R3" s="790"/>
      <c r="S3" s="788"/>
      <c r="T3" s="792"/>
      <c r="U3" s="788"/>
      <c r="V3" s="790"/>
      <c r="W3" s="788"/>
      <c r="X3" s="792"/>
      <c r="Y3" s="788"/>
      <c r="Z3" s="790"/>
      <c r="AA3" s="788"/>
      <c r="AB3" s="792"/>
      <c r="AC3" s="788"/>
      <c r="AD3" s="790"/>
      <c r="AE3" s="788"/>
      <c r="AF3" s="792"/>
      <c r="AG3" s="676"/>
    </row>
    <row r="4" spans="1:33" ht="15.75" x14ac:dyDescent="0.25">
      <c r="A4" s="801" t="s">
        <v>605</v>
      </c>
      <c r="B4" s="802"/>
      <c r="C4" s="552"/>
      <c r="D4" s="557"/>
      <c r="E4" s="552"/>
      <c r="F4" s="557"/>
      <c r="K4" s="780" t="s">
        <v>605</v>
      </c>
      <c r="L4" s="780"/>
      <c r="M4" s="780"/>
      <c r="N4" s="780"/>
      <c r="O4" s="780"/>
      <c r="P4" s="780"/>
      <c r="Q4" s="780"/>
      <c r="R4" s="780"/>
      <c r="S4" s="780"/>
      <c r="T4" s="780"/>
      <c r="U4" s="780"/>
      <c r="V4" s="780"/>
      <c r="W4" s="780"/>
      <c r="X4" s="780"/>
      <c r="Y4" s="780"/>
      <c r="Z4" s="780"/>
      <c r="AA4" s="780"/>
      <c r="AB4" s="780"/>
      <c r="AC4" s="780"/>
      <c r="AD4" s="780"/>
      <c r="AE4" s="780"/>
      <c r="AF4" s="780"/>
      <c r="AG4" s="780"/>
    </row>
    <row r="5" spans="1:33" s="37" customFormat="1" x14ac:dyDescent="0.25">
      <c r="A5" s="749" t="s">
        <v>3</v>
      </c>
      <c r="B5" s="751"/>
      <c r="C5" s="205"/>
      <c r="D5" s="205"/>
      <c r="E5" s="205"/>
      <c r="F5" s="205"/>
      <c r="G5" s="36"/>
      <c r="H5" s="36"/>
      <c r="I5" s="36"/>
      <c r="K5" s="800" t="s">
        <v>3</v>
      </c>
      <c r="L5" s="800"/>
      <c r="M5" s="800"/>
      <c r="N5" s="800"/>
      <c r="O5" s="800"/>
      <c r="P5" s="800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</row>
    <row r="6" spans="1:33" x14ac:dyDescent="0.25">
      <c r="A6" s="7">
        <v>1</v>
      </c>
      <c r="B6" s="541" t="s">
        <v>4</v>
      </c>
      <c r="C6" s="547" t="s">
        <v>593</v>
      </c>
      <c r="D6" s="546" t="s">
        <v>593</v>
      </c>
      <c r="E6" s="547" t="s">
        <v>593</v>
      </c>
      <c r="F6" s="546" t="s">
        <v>593</v>
      </c>
      <c r="G6" s="547" t="s">
        <v>593</v>
      </c>
      <c r="H6" s="546" t="s">
        <v>593</v>
      </c>
      <c r="I6" s="548" t="s">
        <v>593</v>
      </c>
      <c r="K6" s="7">
        <v>1</v>
      </c>
      <c r="L6" s="13" t="s">
        <v>4</v>
      </c>
      <c r="M6" s="571">
        <v>920864.650974783</v>
      </c>
      <c r="N6" s="563">
        <v>0.14499999999999999</v>
      </c>
      <c r="O6" s="570">
        <v>1029610.55699639</v>
      </c>
      <c r="P6" s="625">
        <f t="shared" ref="P6:P13" si="0">IF(AND(M6="",O6=""),"",SUM(M6,O6))</f>
        <v>1950475.2079711729</v>
      </c>
      <c r="Q6" s="122">
        <v>179676</v>
      </c>
      <c r="R6" s="40">
        <v>0.14499999999999999</v>
      </c>
      <c r="S6" s="41">
        <v>14323</v>
      </c>
      <c r="T6" s="146">
        <f>+Q6+S6</f>
        <v>193999</v>
      </c>
      <c r="U6" s="55">
        <v>214452</v>
      </c>
      <c r="V6" s="40">
        <v>0.14499999999999999</v>
      </c>
      <c r="W6" s="55">
        <v>17157</v>
      </c>
      <c r="X6" s="162">
        <f>+U6+W6</f>
        <v>231609</v>
      </c>
      <c r="Y6" s="122">
        <v>164220</v>
      </c>
      <c r="Z6" s="40">
        <v>0.14499999999999999</v>
      </c>
      <c r="AA6" s="636">
        <v>15110</v>
      </c>
      <c r="AB6" s="635">
        <f>+Y6+AA6</f>
        <v>179330</v>
      </c>
      <c r="AC6" s="122">
        <v>208656</v>
      </c>
      <c r="AD6" s="40">
        <v>0.14499999999999999</v>
      </c>
      <c r="AE6" s="41">
        <v>16527</v>
      </c>
      <c r="AF6" s="146">
        <f>+AC6+AE6</f>
        <v>225183</v>
      </c>
      <c r="AG6" s="654">
        <f>AVERAGE(AF6,AB6,X6,T6,P6)</f>
        <v>556119.2415942346</v>
      </c>
    </row>
    <row r="7" spans="1:33" x14ac:dyDescent="0.25">
      <c r="A7" s="7">
        <v>2</v>
      </c>
      <c r="B7" s="541" t="s">
        <v>194</v>
      </c>
      <c r="C7" s="547" t="s">
        <v>593</v>
      </c>
      <c r="D7" s="546" t="s">
        <v>593</v>
      </c>
      <c r="E7" s="547" t="s">
        <v>593</v>
      </c>
      <c r="F7" s="546" t="s">
        <v>593</v>
      </c>
      <c r="G7" s="547" t="s">
        <v>593</v>
      </c>
      <c r="H7" s="546" t="s">
        <v>593</v>
      </c>
      <c r="I7" s="548" t="s">
        <v>593</v>
      </c>
      <c r="K7" s="7">
        <v>2</v>
      </c>
      <c r="L7" s="13" t="s">
        <v>194</v>
      </c>
      <c r="M7" s="571">
        <v>4099275.39397108</v>
      </c>
      <c r="N7" s="563">
        <v>0.233783783783784</v>
      </c>
      <c r="O7" s="570">
        <v>87482.141842604397</v>
      </c>
      <c r="P7" s="625">
        <f t="shared" si="0"/>
        <v>4186757.5358136846</v>
      </c>
      <c r="Q7" s="122">
        <v>735134</v>
      </c>
      <c r="R7" s="40">
        <v>0.23378378378378378</v>
      </c>
      <c r="S7" s="41">
        <v>310701</v>
      </c>
      <c r="T7" s="146">
        <f t="shared" ref="T7:T70" si="1">+Q7+S7</f>
        <v>1045835</v>
      </c>
      <c r="U7" s="55">
        <v>896702</v>
      </c>
      <c r="V7" s="40">
        <v>0.23378378378378378</v>
      </c>
      <c r="W7" s="55">
        <v>378244</v>
      </c>
      <c r="X7" s="162">
        <f t="shared" ref="X7:X70" si="2">+U7+W7</f>
        <v>1274946</v>
      </c>
      <c r="Y7" s="122">
        <v>751291</v>
      </c>
      <c r="Z7" s="40">
        <v>0.23378378378378378</v>
      </c>
      <c r="AA7" s="636">
        <v>283683</v>
      </c>
      <c r="AB7" s="635">
        <f t="shared" ref="AB7:AB70" si="3">+Y7+AA7</f>
        <v>1034974</v>
      </c>
      <c r="AC7" s="122">
        <v>864389</v>
      </c>
      <c r="AD7" s="40">
        <v>0.23378378378378378</v>
      </c>
      <c r="AE7" s="41">
        <v>347850</v>
      </c>
      <c r="AF7" s="146">
        <f t="shared" ref="AF7:AF70" si="4">+AC7+AE7</f>
        <v>1212239</v>
      </c>
      <c r="AG7" s="654">
        <f t="shared" ref="AG7:AG70" si="5">AVERAGE(AF7,AB7,X7,T7,P7)</f>
        <v>1750950.307162737</v>
      </c>
    </row>
    <row r="8" spans="1:33" x14ac:dyDescent="0.25">
      <c r="A8" s="7">
        <v>3</v>
      </c>
      <c r="B8" s="541" t="s">
        <v>195</v>
      </c>
      <c r="C8" s="547" t="s">
        <v>593</v>
      </c>
      <c r="D8" s="546" t="s">
        <v>593</v>
      </c>
      <c r="E8" s="547" t="s">
        <v>593</v>
      </c>
      <c r="F8" s="546" t="s">
        <v>593</v>
      </c>
      <c r="G8" s="547" t="s">
        <v>593</v>
      </c>
      <c r="H8" s="546" t="s">
        <v>593</v>
      </c>
      <c r="I8" s="548" t="s">
        <v>593</v>
      </c>
      <c r="K8" s="7">
        <v>3</v>
      </c>
      <c r="L8" s="13" t="s">
        <v>195</v>
      </c>
      <c r="M8" s="439" t="s">
        <v>593</v>
      </c>
      <c r="N8" s="563">
        <v>0.59459459459459496</v>
      </c>
      <c r="O8" s="570">
        <v>4172016.5629124199</v>
      </c>
      <c r="P8" s="625">
        <f t="shared" si="0"/>
        <v>4172016.5629124199</v>
      </c>
      <c r="Q8" s="439" t="s">
        <v>593</v>
      </c>
      <c r="R8" s="40">
        <v>0.59459459459459463</v>
      </c>
      <c r="S8" s="41">
        <v>72107</v>
      </c>
      <c r="T8" s="146">
        <f>+S8</f>
        <v>72107</v>
      </c>
      <c r="U8" s="439" t="s">
        <v>593</v>
      </c>
      <c r="V8" s="40">
        <v>0.59459459459459463</v>
      </c>
      <c r="W8" s="55">
        <v>88217</v>
      </c>
      <c r="X8" s="162">
        <f>+W8</f>
        <v>88217</v>
      </c>
      <c r="Y8" s="439" t="s">
        <v>593</v>
      </c>
      <c r="Z8" s="40">
        <v>0.59459459459459463</v>
      </c>
      <c r="AA8" s="636">
        <v>65204</v>
      </c>
      <c r="AB8" s="635">
        <f>+AA8</f>
        <v>65204</v>
      </c>
      <c r="AC8" s="439" t="s">
        <v>593</v>
      </c>
      <c r="AD8" s="40">
        <v>0.59459459459459463</v>
      </c>
      <c r="AE8" s="41">
        <v>81313</v>
      </c>
      <c r="AF8" s="146">
        <f>+AE8</f>
        <v>81313</v>
      </c>
      <c r="AG8" s="654">
        <f t="shared" si="5"/>
        <v>895771.51258248393</v>
      </c>
    </row>
    <row r="9" spans="1:33" x14ac:dyDescent="0.25">
      <c r="A9" s="7">
        <v>4</v>
      </c>
      <c r="B9" s="541" t="s">
        <v>196</v>
      </c>
      <c r="C9" s="547" t="s">
        <v>593</v>
      </c>
      <c r="D9" s="546" t="s">
        <v>593</v>
      </c>
      <c r="E9" s="547" t="s">
        <v>593</v>
      </c>
      <c r="F9" s="546" t="s">
        <v>593</v>
      </c>
      <c r="G9" s="547" t="s">
        <v>593</v>
      </c>
      <c r="H9" s="546" t="s">
        <v>593</v>
      </c>
      <c r="I9" s="548" t="s">
        <v>593</v>
      </c>
      <c r="K9" s="7">
        <v>4</v>
      </c>
      <c r="L9" s="13" t="s">
        <v>196</v>
      </c>
      <c r="M9" s="571">
        <v>3704874.0608985499</v>
      </c>
      <c r="N9" s="563">
        <v>0.59459459459459496</v>
      </c>
      <c r="O9" s="570">
        <v>3752576.9913647398</v>
      </c>
      <c r="P9" s="625">
        <f t="shared" si="0"/>
        <v>7457451.0522632897</v>
      </c>
      <c r="Q9" s="122">
        <v>2137870</v>
      </c>
      <c r="R9" s="40">
        <v>0.59459459459459463</v>
      </c>
      <c r="S9" s="41">
        <v>904724</v>
      </c>
      <c r="T9" s="146">
        <f t="shared" si="1"/>
        <v>3042594</v>
      </c>
      <c r="U9" s="55">
        <v>2638223</v>
      </c>
      <c r="V9" s="40">
        <v>0.59459459459459463</v>
      </c>
      <c r="W9" s="55">
        <v>1050647</v>
      </c>
      <c r="X9" s="162">
        <f t="shared" si="2"/>
        <v>3688870</v>
      </c>
      <c r="Y9" s="122">
        <v>2069640</v>
      </c>
      <c r="Z9" s="40">
        <v>0.59459459459459463</v>
      </c>
      <c r="AA9" s="636">
        <v>933908</v>
      </c>
      <c r="AB9" s="635">
        <f t="shared" si="3"/>
        <v>3003548</v>
      </c>
      <c r="AC9" s="122">
        <v>2410790</v>
      </c>
      <c r="AD9" s="40">
        <v>0.59459459459459463</v>
      </c>
      <c r="AE9" s="41">
        <v>1040918</v>
      </c>
      <c r="AF9" s="146">
        <f t="shared" si="4"/>
        <v>3451708</v>
      </c>
      <c r="AG9" s="654">
        <f t="shared" si="5"/>
        <v>4128834.2104526581</v>
      </c>
    </row>
    <row r="10" spans="1:33" x14ac:dyDescent="0.25">
      <c r="A10" s="7">
        <v>5</v>
      </c>
      <c r="B10" s="541" t="s">
        <v>197</v>
      </c>
      <c r="C10" s="547" t="s">
        <v>593</v>
      </c>
      <c r="D10" s="546" t="s">
        <v>593</v>
      </c>
      <c r="E10" s="547" t="s">
        <v>593</v>
      </c>
      <c r="F10" s="546" t="s">
        <v>593</v>
      </c>
      <c r="G10" s="547" t="s">
        <v>593</v>
      </c>
      <c r="H10" s="546" t="s">
        <v>593</v>
      </c>
      <c r="I10" s="548" t="s">
        <v>593</v>
      </c>
      <c r="K10" s="7">
        <v>5</v>
      </c>
      <c r="L10" s="13" t="s">
        <v>197</v>
      </c>
      <c r="M10" s="439" t="s">
        <v>593</v>
      </c>
      <c r="N10" s="563">
        <v>1.0270270270270301</v>
      </c>
      <c r="O10" s="570">
        <v>103249.272058423</v>
      </c>
      <c r="P10" s="625">
        <f t="shared" si="0"/>
        <v>103249.272058423</v>
      </c>
      <c r="Q10" s="439" t="s">
        <v>593</v>
      </c>
      <c r="R10" s="40">
        <v>1.027027027027027</v>
      </c>
      <c r="S10" s="41">
        <v>97052</v>
      </c>
      <c r="T10" s="146">
        <f>+S10</f>
        <v>97052</v>
      </c>
      <c r="U10" s="439" t="s">
        <v>593</v>
      </c>
      <c r="V10" s="40">
        <v>1.027027027027027</v>
      </c>
      <c r="W10" s="55">
        <v>114117</v>
      </c>
      <c r="X10" s="162">
        <f>+W10</f>
        <v>114117</v>
      </c>
      <c r="Y10" s="439" t="s">
        <v>593</v>
      </c>
      <c r="Z10" s="40">
        <v>1.027027027027027</v>
      </c>
      <c r="AA10" s="636">
        <v>95986</v>
      </c>
      <c r="AB10" s="635">
        <f>+AA10</f>
        <v>95986</v>
      </c>
      <c r="AC10" s="439" t="s">
        <v>593</v>
      </c>
      <c r="AD10" s="40">
        <v>1.027027027027027</v>
      </c>
      <c r="AE10" s="41">
        <v>109851</v>
      </c>
      <c r="AF10" s="146">
        <f>+AE10</f>
        <v>109851</v>
      </c>
      <c r="AG10" s="654">
        <f t="shared" si="5"/>
        <v>104051.0544116846</v>
      </c>
    </row>
    <row r="11" spans="1:33" x14ac:dyDescent="0.25">
      <c r="A11" s="7">
        <v>6</v>
      </c>
      <c r="B11" s="541" t="s">
        <v>198</v>
      </c>
      <c r="C11" s="547" t="s">
        <v>593</v>
      </c>
      <c r="D11" s="546" t="s">
        <v>593</v>
      </c>
      <c r="E11" s="547" t="s">
        <v>593</v>
      </c>
      <c r="F11" s="546" t="s">
        <v>593</v>
      </c>
      <c r="G11" s="547" t="s">
        <v>593</v>
      </c>
      <c r="H11" s="546" t="s">
        <v>593</v>
      </c>
      <c r="I11" s="548" t="s">
        <v>593</v>
      </c>
      <c r="K11" s="7">
        <v>6</v>
      </c>
      <c r="L11" s="13" t="s">
        <v>198</v>
      </c>
      <c r="M11" s="571">
        <v>387262.84740606201</v>
      </c>
      <c r="N11" s="563">
        <v>1.48648648648649</v>
      </c>
      <c r="O11" s="570">
        <v>428425.14038035099</v>
      </c>
      <c r="P11" s="625">
        <f t="shared" si="0"/>
        <v>815687.98778641294</v>
      </c>
      <c r="Q11" s="122">
        <v>387587</v>
      </c>
      <c r="R11" s="40">
        <v>1.4864864864864864</v>
      </c>
      <c r="S11" s="41">
        <v>158915</v>
      </c>
      <c r="T11" s="146">
        <f t="shared" si="1"/>
        <v>546502</v>
      </c>
      <c r="U11" s="55">
        <v>445933</v>
      </c>
      <c r="V11" s="40">
        <v>1.4864864864864864</v>
      </c>
      <c r="W11" s="55">
        <v>205867</v>
      </c>
      <c r="X11" s="162">
        <f t="shared" si="2"/>
        <v>651800</v>
      </c>
      <c r="Y11" s="122">
        <v>404257</v>
      </c>
      <c r="Z11" s="40">
        <v>1.4864864864864864</v>
      </c>
      <c r="AA11" s="636">
        <v>148080</v>
      </c>
      <c r="AB11" s="635">
        <f t="shared" si="3"/>
        <v>552337</v>
      </c>
      <c r="AC11" s="122">
        <v>445933</v>
      </c>
      <c r="AD11" s="40">
        <v>1.4864864864864864</v>
      </c>
      <c r="AE11" s="41">
        <v>187808</v>
      </c>
      <c r="AF11" s="146">
        <f t="shared" si="4"/>
        <v>633741</v>
      </c>
      <c r="AG11" s="654">
        <f t="shared" si="5"/>
        <v>640013.59755728266</v>
      </c>
    </row>
    <row r="12" spans="1:33" x14ac:dyDescent="0.25">
      <c r="A12" s="7">
        <v>7</v>
      </c>
      <c r="B12" s="541" t="s">
        <v>199</v>
      </c>
      <c r="C12" s="547" t="s">
        <v>593</v>
      </c>
      <c r="D12" s="546" t="s">
        <v>593</v>
      </c>
      <c r="E12" s="547" t="s">
        <v>593</v>
      </c>
      <c r="F12" s="546" t="s">
        <v>593</v>
      </c>
      <c r="G12" s="547" t="s">
        <v>593</v>
      </c>
      <c r="H12" s="546" t="s">
        <v>593</v>
      </c>
      <c r="I12" s="548" t="s">
        <v>593</v>
      </c>
      <c r="K12" s="7">
        <v>7</v>
      </c>
      <c r="L12" s="13" t="s">
        <v>199</v>
      </c>
      <c r="M12" s="571">
        <v>853049.03714330704</v>
      </c>
      <c r="N12" s="563">
        <v>0.61216216216216202</v>
      </c>
      <c r="O12" s="570">
        <v>964507.56771817105</v>
      </c>
      <c r="P12" s="625">
        <f t="shared" si="0"/>
        <v>1817556.6048614781</v>
      </c>
      <c r="Q12" s="122">
        <v>147215</v>
      </c>
      <c r="R12" s="40">
        <v>0.61216216216216213</v>
      </c>
      <c r="S12" s="41">
        <v>62037</v>
      </c>
      <c r="T12" s="146">
        <f t="shared" si="1"/>
        <v>209252</v>
      </c>
      <c r="U12" s="55">
        <v>186913</v>
      </c>
      <c r="V12" s="40">
        <v>0.61216216216216213</v>
      </c>
      <c r="W12" s="55">
        <v>76137</v>
      </c>
      <c r="X12" s="162">
        <f t="shared" si="2"/>
        <v>263050</v>
      </c>
      <c r="Y12" s="122">
        <v>145561</v>
      </c>
      <c r="Z12" s="40">
        <v>0.61216216216216213</v>
      </c>
      <c r="AA12" s="636">
        <v>57808</v>
      </c>
      <c r="AB12" s="635">
        <f t="shared" si="3"/>
        <v>203369</v>
      </c>
      <c r="AC12" s="122">
        <v>178643</v>
      </c>
      <c r="AD12" s="40">
        <v>0.61216216216216213</v>
      </c>
      <c r="AE12" s="41">
        <v>72612</v>
      </c>
      <c r="AF12" s="146">
        <f t="shared" si="4"/>
        <v>251255</v>
      </c>
      <c r="AG12" s="654">
        <f t="shared" si="5"/>
        <v>548896.52097229566</v>
      </c>
    </row>
    <row r="13" spans="1:33" x14ac:dyDescent="0.25">
      <c r="A13" s="7">
        <v>8</v>
      </c>
      <c r="B13" s="541" t="s">
        <v>497</v>
      </c>
      <c r="C13" s="547" t="s">
        <v>593</v>
      </c>
      <c r="D13" s="546" t="s">
        <v>593</v>
      </c>
      <c r="E13" s="547" t="s">
        <v>593</v>
      </c>
      <c r="F13" s="546" t="s">
        <v>593</v>
      </c>
      <c r="G13" s="547" t="s">
        <v>593</v>
      </c>
      <c r="H13" s="546" t="s">
        <v>593</v>
      </c>
      <c r="I13" s="548" t="s">
        <v>593</v>
      </c>
      <c r="K13" s="7">
        <v>8</v>
      </c>
      <c r="L13" s="13" t="s">
        <v>497</v>
      </c>
      <c r="M13" s="571">
        <v>615694.38873313996</v>
      </c>
      <c r="N13" s="563">
        <v>0.61216216216216202</v>
      </c>
      <c r="O13" s="570">
        <v>655098.82961206103</v>
      </c>
      <c r="P13" s="625">
        <f t="shared" si="0"/>
        <v>1270793.2183452011</v>
      </c>
      <c r="Q13" s="122">
        <v>212148</v>
      </c>
      <c r="R13" s="40">
        <v>0.61216216216216213</v>
      </c>
      <c r="S13" s="41">
        <v>90113</v>
      </c>
      <c r="T13" s="146">
        <f t="shared" si="1"/>
        <v>302261</v>
      </c>
      <c r="U13" s="55">
        <v>256935</v>
      </c>
      <c r="V13" s="40">
        <v>0.61216216216216213</v>
      </c>
      <c r="W13" s="55">
        <v>107744</v>
      </c>
      <c r="X13" s="162">
        <f t="shared" si="2"/>
        <v>364679</v>
      </c>
      <c r="Y13" s="122">
        <v>221577</v>
      </c>
      <c r="Z13" s="40">
        <v>0.61216216216216213</v>
      </c>
      <c r="AA13" s="636">
        <v>92072</v>
      </c>
      <c r="AB13" s="635">
        <f t="shared" si="3"/>
        <v>313649</v>
      </c>
      <c r="AC13" s="122">
        <v>249863</v>
      </c>
      <c r="AD13" s="40">
        <v>0.61216216216216213</v>
      </c>
      <c r="AE13" s="41">
        <v>102846</v>
      </c>
      <c r="AF13" s="146">
        <f t="shared" si="4"/>
        <v>352709</v>
      </c>
      <c r="AG13" s="654">
        <f t="shared" si="5"/>
        <v>520818.24366904021</v>
      </c>
    </row>
    <row r="14" spans="1:33" s="37" customFormat="1" x14ac:dyDescent="0.25">
      <c r="A14" s="661" t="s">
        <v>9</v>
      </c>
      <c r="B14" s="662"/>
      <c r="C14" s="549"/>
      <c r="D14" s="550"/>
      <c r="E14" s="549"/>
      <c r="F14" s="550"/>
      <c r="G14" s="549"/>
      <c r="H14" s="550"/>
      <c r="I14" s="551"/>
      <c r="K14" s="793" t="s">
        <v>9</v>
      </c>
      <c r="L14" s="793"/>
      <c r="M14" s="794"/>
      <c r="N14" s="793"/>
      <c r="O14" s="794"/>
      <c r="P14" s="793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</row>
    <row r="15" spans="1:33" x14ac:dyDescent="0.25">
      <c r="A15" s="7">
        <v>9</v>
      </c>
      <c r="B15" s="541" t="s">
        <v>129</v>
      </c>
      <c r="C15" s="547" t="s">
        <v>593</v>
      </c>
      <c r="D15" s="546" t="s">
        <v>593</v>
      </c>
      <c r="E15" s="547" t="s">
        <v>593</v>
      </c>
      <c r="F15" s="546" t="s">
        <v>593</v>
      </c>
      <c r="G15" s="547" t="s">
        <v>593</v>
      </c>
      <c r="H15" s="546" t="s">
        <v>593</v>
      </c>
      <c r="I15" s="548" t="s">
        <v>593</v>
      </c>
      <c r="K15" s="7">
        <v>9</v>
      </c>
      <c r="L15" s="13" t="s">
        <v>129</v>
      </c>
      <c r="M15" s="571">
        <v>1825667.7092000099</v>
      </c>
      <c r="N15" s="563">
        <v>1.48648648648649</v>
      </c>
      <c r="O15" s="570">
        <v>38244.436958119397</v>
      </c>
      <c r="P15" s="625">
        <f t="shared" ref="P15:P24" si="6">IF(AND(M15="",O15=""),"",SUM(M15,O15))</f>
        <v>1863912.1461581294</v>
      </c>
      <c r="Q15" s="122">
        <v>509746</v>
      </c>
      <c r="R15" s="40">
        <v>1.4864864864864864</v>
      </c>
      <c r="S15" s="41">
        <v>206452</v>
      </c>
      <c r="T15" s="146">
        <f t="shared" si="1"/>
        <v>716198</v>
      </c>
      <c r="U15" s="55">
        <v>627379</v>
      </c>
      <c r="V15" s="40">
        <v>1.4864864864864864</v>
      </c>
      <c r="W15" s="55">
        <v>246335</v>
      </c>
      <c r="X15" s="162">
        <f t="shared" si="2"/>
        <v>873714</v>
      </c>
      <c r="Y15" s="122">
        <v>492941</v>
      </c>
      <c r="Z15" s="40">
        <v>1.4864864864864864</v>
      </c>
      <c r="AA15" s="636">
        <v>199414</v>
      </c>
      <c r="AB15" s="635">
        <f t="shared" si="3"/>
        <v>692355</v>
      </c>
      <c r="AC15" s="122">
        <v>593770</v>
      </c>
      <c r="AD15" s="40">
        <v>1.4864864864864864</v>
      </c>
      <c r="AE15" s="41">
        <v>243989</v>
      </c>
      <c r="AF15" s="146">
        <f t="shared" si="4"/>
        <v>837759</v>
      </c>
      <c r="AG15" s="654">
        <f t="shared" si="5"/>
        <v>996787.62923162582</v>
      </c>
    </row>
    <row r="16" spans="1:33" x14ac:dyDescent="0.25">
      <c r="A16" s="7">
        <v>10</v>
      </c>
      <c r="B16" s="541" t="s">
        <v>11</v>
      </c>
      <c r="C16" s="547" t="s">
        <v>593</v>
      </c>
      <c r="D16" s="546" t="s">
        <v>593</v>
      </c>
      <c r="E16" s="547" t="s">
        <v>593</v>
      </c>
      <c r="F16" s="546" t="s">
        <v>593</v>
      </c>
      <c r="G16" s="547" t="s">
        <v>593</v>
      </c>
      <c r="H16" s="546" t="s">
        <v>593</v>
      </c>
      <c r="I16" s="548" t="s">
        <v>593</v>
      </c>
      <c r="K16" s="7">
        <v>10</v>
      </c>
      <c r="L16" s="13" t="s">
        <v>11</v>
      </c>
      <c r="M16" s="571">
        <v>694217.73106432299</v>
      </c>
      <c r="N16" s="563">
        <v>0.39594594594594601</v>
      </c>
      <c r="O16" s="570">
        <v>25814.548791376401</v>
      </c>
      <c r="P16" s="625">
        <f t="shared" si="6"/>
        <v>720032.27985569939</v>
      </c>
      <c r="Q16" s="122">
        <v>312653</v>
      </c>
      <c r="R16" s="40">
        <v>0.39594594594594595</v>
      </c>
      <c r="S16" s="41">
        <v>131617</v>
      </c>
      <c r="T16" s="146">
        <f t="shared" si="1"/>
        <v>444270</v>
      </c>
      <c r="U16" s="55">
        <v>380621</v>
      </c>
      <c r="V16" s="40">
        <v>0.39594594594594595</v>
      </c>
      <c r="W16" s="55">
        <v>165952</v>
      </c>
      <c r="X16" s="162">
        <f t="shared" si="2"/>
        <v>546573</v>
      </c>
      <c r="Y16" s="122">
        <v>299059</v>
      </c>
      <c r="Z16" s="40">
        <v>0.39594594594594595</v>
      </c>
      <c r="AA16" s="636">
        <v>123033</v>
      </c>
      <c r="AB16" s="635">
        <f t="shared" si="3"/>
        <v>422092</v>
      </c>
      <c r="AC16" s="122">
        <v>363629</v>
      </c>
      <c r="AD16" s="40">
        <v>0.39594594594594595</v>
      </c>
      <c r="AE16" s="41">
        <v>150215</v>
      </c>
      <c r="AF16" s="146">
        <f t="shared" si="4"/>
        <v>513844</v>
      </c>
      <c r="AG16" s="654">
        <f t="shared" si="5"/>
        <v>529362.25597113988</v>
      </c>
    </row>
    <row r="17" spans="1:33" x14ac:dyDescent="0.25">
      <c r="A17" s="7">
        <v>11</v>
      </c>
      <c r="B17" s="541" t="s">
        <v>12</v>
      </c>
      <c r="C17" s="547" t="s">
        <v>593</v>
      </c>
      <c r="D17" s="546" t="s">
        <v>593</v>
      </c>
      <c r="E17" s="547" t="s">
        <v>593</v>
      </c>
      <c r="F17" s="546" t="s">
        <v>593</v>
      </c>
      <c r="G17" s="547" t="s">
        <v>593</v>
      </c>
      <c r="H17" s="546" t="s">
        <v>593</v>
      </c>
      <c r="I17" s="548" t="s">
        <v>593</v>
      </c>
      <c r="K17" s="7">
        <v>11</v>
      </c>
      <c r="L17" s="13" t="s">
        <v>12</v>
      </c>
      <c r="M17" s="571">
        <v>590272.70547606796</v>
      </c>
      <c r="N17" s="563">
        <v>0.96270270270270297</v>
      </c>
      <c r="O17" s="570">
        <v>81839.376672344195</v>
      </c>
      <c r="P17" s="625">
        <f t="shared" si="6"/>
        <v>672112.08214841213</v>
      </c>
      <c r="Q17" s="122">
        <v>517019</v>
      </c>
      <c r="R17" s="40">
        <v>0.96270270270270275</v>
      </c>
      <c r="S17" s="41">
        <v>229316</v>
      </c>
      <c r="T17" s="146">
        <f t="shared" si="1"/>
        <v>746335</v>
      </c>
      <c r="U17" s="55">
        <v>621584</v>
      </c>
      <c r="V17" s="40">
        <v>0.96270270270270275</v>
      </c>
      <c r="W17" s="55">
        <v>278106</v>
      </c>
      <c r="X17" s="162">
        <f t="shared" si="2"/>
        <v>899690</v>
      </c>
      <c r="Y17" s="122">
        <v>493782</v>
      </c>
      <c r="Z17" s="40">
        <v>0.96270270270270275</v>
      </c>
      <c r="AA17" s="636">
        <v>217118</v>
      </c>
      <c r="AB17" s="635">
        <f t="shared" si="3"/>
        <v>710900</v>
      </c>
      <c r="AC17" s="122">
        <v>615775</v>
      </c>
      <c r="AD17" s="40">
        <v>0.96270270270270275</v>
      </c>
      <c r="AE17" s="41">
        <v>256151</v>
      </c>
      <c r="AF17" s="146">
        <f t="shared" si="4"/>
        <v>871926</v>
      </c>
      <c r="AG17" s="654">
        <f t="shared" si="5"/>
        <v>780192.61642968247</v>
      </c>
    </row>
    <row r="18" spans="1:33" x14ac:dyDescent="0.25">
      <c r="A18" s="7">
        <v>12</v>
      </c>
      <c r="B18" s="541" t="s">
        <v>13</v>
      </c>
      <c r="C18" s="547" t="s">
        <v>593</v>
      </c>
      <c r="D18" s="546" t="s">
        <v>593</v>
      </c>
      <c r="E18" s="547" t="s">
        <v>593</v>
      </c>
      <c r="F18" s="546" t="s">
        <v>593</v>
      </c>
      <c r="G18" s="547" t="s">
        <v>593</v>
      </c>
      <c r="H18" s="546" t="s">
        <v>593</v>
      </c>
      <c r="I18" s="548" t="s">
        <v>593</v>
      </c>
      <c r="K18" s="7">
        <v>12</v>
      </c>
      <c r="L18" s="13" t="s">
        <v>13</v>
      </c>
      <c r="M18" s="571">
        <v>289889.48424491298</v>
      </c>
      <c r="N18" s="563">
        <v>0.44459459459459499</v>
      </c>
      <c r="O18" s="570">
        <v>22659.408798078701</v>
      </c>
      <c r="P18" s="625">
        <f t="shared" si="6"/>
        <v>312548.89304299169</v>
      </c>
      <c r="Q18" s="122">
        <v>192654</v>
      </c>
      <c r="R18" s="40">
        <v>0.44459459459459461</v>
      </c>
      <c r="S18" s="41">
        <v>87612</v>
      </c>
      <c r="T18" s="146">
        <f t="shared" si="1"/>
        <v>280266</v>
      </c>
      <c r="U18" s="55">
        <v>231185</v>
      </c>
      <c r="V18" s="40">
        <v>0.44459459459459461</v>
      </c>
      <c r="W18" s="55">
        <v>105321</v>
      </c>
      <c r="X18" s="162">
        <f t="shared" si="2"/>
        <v>336506</v>
      </c>
      <c r="Y18" s="122">
        <v>201216</v>
      </c>
      <c r="Z18" s="40">
        <v>0.44459459459459461</v>
      </c>
      <c r="AA18" s="636">
        <v>88544</v>
      </c>
      <c r="AB18" s="635">
        <f t="shared" si="3"/>
        <v>289760</v>
      </c>
      <c r="AC18" s="122">
        <v>233325</v>
      </c>
      <c r="AD18" s="40">
        <v>0.44459459459459461</v>
      </c>
      <c r="AE18" s="41">
        <v>99728</v>
      </c>
      <c r="AF18" s="146">
        <f t="shared" si="4"/>
        <v>333053</v>
      </c>
      <c r="AG18" s="654">
        <f t="shared" si="5"/>
        <v>310426.77860859834</v>
      </c>
    </row>
    <row r="19" spans="1:33" x14ac:dyDescent="0.25">
      <c r="A19" s="7">
        <v>13</v>
      </c>
      <c r="B19" s="541" t="s">
        <v>130</v>
      </c>
      <c r="C19" s="547" t="s">
        <v>593</v>
      </c>
      <c r="D19" s="546" t="s">
        <v>593</v>
      </c>
      <c r="E19" s="547" t="s">
        <v>593</v>
      </c>
      <c r="F19" s="546" t="s">
        <v>593</v>
      </c>
      <c r="G19" s="547" t="s">
        <v>593</v>
      </c>
      <c r="H19" s="546" t="s">
        <v>593</v>
      </c>
      <c r="I19" s="548" t="s">
        <v>593</v>
      </c>
      <c r="K19" s="7">
        <v>13</v>
      </c>
      <c r="L19" s="13" t="s">
        <v>130</v>
      </c>
      <c r="M19" s="571">
        <v>1449112.59029365</v>
      </c>
      <c r="N19" s="563">
        <v>0.44459459459459499</v>
      </c>
      <c r="O19" s="570">
        <v>62836.520079112597</v>
      </c>
      <c r="P19" s="625">
        <f t="shared" si="6"/>
        <v>1511949.1103727627</v>
      </c>
      <c r="Q19" s="122">
        <v>110682</v>
      </c>
      <c r="R19" s="40">
        <v>0.44459459459459461</v>
      </c>
      <c r="S19" s="41">
        <v>45594</v>
      </c>
      <c r="T19" s="146">
        <f t="shared" si="1"/>
        <v>156276</v>
      </c>
      <c r="U19" s="55">
        <v>132818</v>
      </c>
      <c r="V19" s="40">
        <v>0.44459459459459461</v>
      </c>
      <c r="W19" s="55">
        <v>60101</v>
      </c>
      <c r="X19" s="162">
        <f t="shared" si="2"/>
        <v>192919</v>
      </c>
      <c r="Y19" s="122">
        <v>116831</v>
      </c>
      <c r="Z19" s="40">
        <v>0.44459459459459461</v>
      </c>
      <c r="AA19" s="636">
        <v>44557</v>
      </c>
      <c r="AB19" s="635">
        <f t="shared" si="3"/>
        <v>161388</v>
      </c>
      <c r="AC19" s="122">
        <v>134048</v>
      </c>
      <c r="AD19" s="40">
        <v>0.44459459459459461</v>
      </c>
      <c r="AE19" s="41">
        <v>56992</v>
      </c>
      <c r="AF19" s="146">
        <f t="shared" si="4"/>
        <v>191040</v>
      </c>
      <c r="AG19" s="654">
        <f t="shared" si="5"/>
        <v>442714.42207455251</v>
      </c>
    </row>
    <row r="20" spans="1:33" x14ac:dyDescent="0.25">
      <c r="A20" s="7">
        <v>14</v>
      </c>
      <c r="B20" s="541" t="s">
        <v>201</v>
      </c>
      <c r="C20" s="547" t="s">
        <v>593</v>
      </c>
      <c r="D20" s="546" t="s">
        <v>593</v>
      </c>
      <c r="E20" s="547" t="s">
        <v>593</v>
      </c>
      <c r="F20" s="546" t="s">
        <v>593</v>
      </c>
      <c r="G20" s="547" t="s">
        <v>593</v>
      </c>
      <c r="H20" s="546" t="s">
        <v>593</v>
      </c>
      <c r="I20" s="548" t="s">
        <v>593</v>
      </c>
      <c r="K20" s="7">
        <v>14</v>
      </c>
      <c r="L20" s="13" t="s">
        <v>201</v>
      </c>
      <c r="M20" s="571">
        <v>1458024.0331844699</v>
      </c>
      <c r="N20" s="563">
        <v>0.237567567567568</v>
      </c>
      <c r="O20" s="570">
        <v>53149.7688221399</v>
      </c>
      <c r="P20" s="625">
        <f t="shared" si="6"/>
        <v>1511173.8020066097</v>
      </c>
      <c r="Q20" s="123">
        <v>261792</v>
      </c>
      <c r="R20" s="40">
        <v>0.23756756756756756</v>
      </c>
      <c r="S20" s="41">
        <v>113137</v>
      </c>
      <c r="T20" s="146">
        <f t="shared" si="1"/>
        <v>374929</v>
      </c>
      <c r="U20" s="55">
        <v>334512</v>
      </c>
      <c r="V20" s="40">
        <v>0.23756756756756756</v>
      </c>
      <c r="W20" s="55">
        <v>126377</v>
      </c>
      <c r="X20" s="162">
        <f t="shared" si="2"/>
        <v>460889</v>
      </c>
      <c r="Y20" s="123">
        <v>241430</v>
      </c>
      <c r="Z20" s="40">
        <v>0.23756756756756756</v>
      </c>
      <c r="AA20" s="636">
        <v>115545</v>
      </c>
      <c r="AB20" s="635">
        <f t="shared" si="3"/>
        <v>356975</v>
      </c>
      <c r="AC20" s="123">
        <v>302515</v>
      </c>
      <c r="AD20" s="40">
        <v>0.23756756756756756</v>
      </c>
      <c r="AE20" s="41">
        <v>128784</v>
      </c>
      <c r="AF20" s="146">
        <f t="shared" si="4"/>
        <v>431299</v>
      </c>
      <c r="AG20" s="654">
        <f t="shared" si="5"/>
        <v>627053.16040132195</v>
      </c>
    </row>
    <row r="21" spans="1:33" x14ac:dyDescent="0.25">
      <c r="A21" s="7">
        <v>15</v>
      </c>
      <c r="B21" s="541" t="s">
        <v>204</v>
      </c>
      <c r="C21" s="547" t="s">
        <v>593</v>
      </c>
      <c r="D21" s="546" t="s">
        <v>593</v>
      </c>
      <c r="E21" s="547" t="s">
        <v>593</v>
      </c>
      <c r="F21" s="546" t="s">
        <v>593</v>
      </c>
      <c r="G21" s="547" t="s">
        <v>593</v>
      </c>
      <c r="H21" s="546" t="s">
        <v>593</v>
      </c>
      <c r="I21" s="548" t="s">
        <v>593</v>
      </c>
      <c r="K21" s="7">
        <v>15</v>
      </c>
      <c r="L21" s="13" t="s">
        <v>204</v>
      </c>
      <c r="M21" s="571">
        <v>1431266.3761274701</v>
      </c>
      <c r="N21" s="563">
        <v>0.237567567567568</v>
      </c>
      <c r="O21" s="570">
        <v>73901.172862142907</v>
      </c>
      <c r="P21" s="625">
        <f t="shared" si="6"/>
        <v>1505167.5489896131</v>
      </c>
      <c r="Q21" s="122">
        <v>593096</v>
      </c>
      <c r="R21" s="40">
        <v>0.23756756756756756</v>
      </c>
      <c r="S21" s="41">
        <v>256084</v>
      </c>
      <c r="T21" s="146">
        <f t="shared" si="1"/>
        <v>849180</v>
      </c>
      <c r="U21" s="55">
        <v>773024</v>
      </c>
      <c r="V21" s="40">
        <v>0.23756756756756756</v>
      </c>
      <c r="W21" s="55">
        <v>312992</v>
      </c>
      <c r="X21" s="162">
        <f t="shared" si="2"/>
        <v>1086016</v>
      </c>
      <c r="Y21" s="122">
        <v>619752</v>
      </c>
      <c r="Z21" s="40">
        <v>0.23756756756756756</v>
      </c>
      <c r="AA21" s="636">
        <v>276002</v>
      </c>
      <c r="AB21" s="635">
        <f t="shared" si="3"/>
        <v>895754</v>
      </c>
      <c r="AC21" s="122">
        <v>706384</v>
      </c>
      <c r="AD21" s="40">
        <v>0.23756756756756756</v>
      </c>
      <c r="AE21" s="41">
        <v>295920</v>
      </c>
      <c r="AF21" s="146">
        <f t="shared" si="4"/>
        <v>1002304</v>
      </c>
      <c r="AG21" s="654">
        <f t="shared" si="5"/>
        <v>1067684.3097979226</v>
      </c>
    </row>
    <row r="22" spans="1:33" x14ac:dyDescent="0.25">
      <c r="A22" s="7">
        <v>16</v>
      </c>
      <c r="B22" s="541" t="s">
        <v>205</v>
      </c>
      <c r="C22" s="547" t="s">
        <v>593</v>
      </c>
      <c r="D22" s="546" t="s">
        <v>593</v>
      </c>
      <c r="E22" s="547" t="s">
        <v>593</v>
      </c>
      <c r="F22" s="546" t="s">
        <v>593</v>
      </c>
      <c r="G22" s="547" t="s">
        <v>593</v>
      </c>
      <c r="H22" s="546" t="s">
        <v>593</v>
      </c>
      <c r="I22" s="548" t="s">
        <v>593</v>
      </c>
      <c r="K22" s="7">
        <v>16</v>
      </c>
      <c r="L22" s="13" t="s">
        <v>205</v>
      </c>
      <c r="M22" s="571">
        <v>1108249.8997196499</v>
      </c>
      <c r="N22" s="563">
        <v>0.75897435897435905</v>
      </c>
      <c r="O22" s="570">
        <v>87339.372129274998</v>
      </c>
      <c r="P22" s="625">
        <f t="shared" si="6"/>
        <v>1195589.2718489249</v>
      </c>
      <c r="Q22" s="123">
        <v>351348</v>
      </c>
      <c r="R22" s="40">
        <v>0.75897435897435894</v>
      </c>
      <c r="S22" s="41">
        <v>149281</v>
      </c>
      <c r="T22" s="146">
        <f t="shared" si="1"/>
        <v>500629</v>
      </c>
      <c r="U22" s="55">
        <v>399427</v>
      </c>
      <c r="V22" s="40">
        <v>0.75897435897435894</v>
      </c>
      <c r="W22" s="55">
        <v>176279</v>
      </c>
      <c r="X22" s="162">
        <f t="shared" si="2"/>
        <v>575706</v>
      </c>
      <c r="Y22" s="123">
        <v>306967</v>
      </c>
      <c r="Z22" s="40">
        <v>0.75897435897435894</v>
      </c>
      <c r="AA22" s="636">
        <v>149281</v>
      </c>
      <c r="AB22" s="635">
        <f t="shared" si="3"/>
        <v>456248</v>
      </c>
      <c r="AC22" s="123">
        <v>403126</v>
      </c>
      <c r="AD22" s="40">
        <v>0.75897435897435894</v>
      </c>
      <c r="AE22" s="41">
        <v>165162</v>
      </c>
      <c r="AF22" s="146">
        <f t="shared" si="4"/>
        <v>568288</v>
      </c>
      <c r="AG22" s="654">
        <f t="shared" si="5"/>
        <v>659292.05436978501</v>
      </c>
    </row>
    <row r="23" spans="1:33" x14ac:dyDescent="0.25">
      <c r="A23" s="7">
        <v>17</v>
      </c>
      <c r="B23" s="541" t="s">
        <v>17</v>
      </c>
      <c r="C23" s="547" t="s">
        <v>593</v>
      </c>
      <c r="D23" s="546" t="s">
        <v>593</v>
      </c>
      <c r="E23" s="547" t="s">
        <v>593</v>
      </c>
      <c r="F23" s="546" t="s">
        <v>593</v>
      </c>
      <c r="G23" s="547" t="s">
        <v>593</v>
      </c>
      <c r="H23" s="546" t="s">
        <v>593</v>
      </c>
      <c r="I23" s="548" t="s">
        <v>593</v>
      </c>
      <c r="K23" s="7">
        <v>17</v>
      </c>
      <c r="L23" s="13" t="s">
        <v>17</v>
      </c>
      <c r="M23" s="571">
        <v>71384.856664711799</v>
      </c>
      <c r="N23" s="563">
        <v>0.69324324324324305</v>
      </c>
      <c r="O23" s="570">
        <v>9485.2628293235903</v>
      </c>
      <c r="P23" s="625">
        <f t="shared" si="6"/>
        <v>80870.119494035389</v>
      </c>
      <c r="Q23" s="122">
        <v>50365</v>
      </c>
      <c r="R23" s="40">
        <v>0.69324324324324327</v>
      </c>
      <c r="S23" s="41">
        <v>21326</v>
      </c>
      <c r="T23" s="146">
        <f t="shared" si="1"/>
        <v>71691</v>
      </c>
      <c r="U23" s="55">
        <v>60545</v>
      </c>
      <c r="V23" s="40">
        <v>0.69324324324324327</v>
      </c>
      <c r="W23" s="55">
        <v>25962</v>
      </c>
      <c r="X23" s="162">
        <f t="shared" si="2"/>
        <v>86507</v>
      </c>
      <c r="Y23" s="122">
        <v>48758</v>
      </c>
      <c r="Z23" s="40">
        <v>0.69324324324324327</v>
      </c>
      <c r="AA23" s="636">
        <v>22021</v>
      </c>
      <c r="AB23" s="635">
        <f t="shared" si="3"/>
        <v>70779</v>
      </c>
      <c r="AC23" s="122">
        <v>56259</v>
      </c>
      <c r="AD23" s="40">
        <v>0.69324324324324327</v>
      </c>
      <c r="AE23" s="41">
        <v>24339</v>
      </c>
      <c r="AF23" s="146">
        <f t="shared" si="4"/>
        <v>80598</v>
      </c>
      <c r="AG23" s="654">
        <f t="shared" si="5"/>
        <v>78089.023898807078</v>
      </c>
    </row>
    <row r="24" spans="1:33" x14ac:dyDescent="0.25">
      <c r="A24" s="7">
        <v>18</v>
      </c>
      <c r="B24" s="541" t="s">
        <v>144</v>
      </c>
      <c r="C24" s="547" t="s">
        <v>593</v>
      </c>
      <c r="D24" s="546" t="s">
        <v>593</v>
      </c>
      <c r="E24" s="547" t="s">
        <v>593</v>
      </c>
      <c r="F24" s="546" t="s">
        <v>593</v>
      </c>
      <c r="G24" s="547" t="s">
        <v>593</v>
      </c>
      <c r="H24" s="546" t="s">
        <v>593</v>
      </c>
      <c r="I24" s="548" t="s">
        <v>593</v>
      </c>
      <c r="K24" s="7">
        <v>18</v>
      </c>
      <c r="L24" s="13" t="s">
        <v>144</v>
      </c>
      <c r="M24" s="439" t="s">
        <v>593</v>
      </c>
      <c r="N24" s="563">
        <v>1.17972972972973</v>
      </c>
      <c r="O24" s="570">
        <v>80700.580459456702</v>
      </c>
      <c r="P24" s="625">
        <f t="shared" si="6"/>
        <v>80700.580459456702</v>
      </c>
      <c r="Q24" s="439" t="s">
        <v>593</v>
      </c>
      <c r="R24" s="40">
        <v>1.1797297297297298</v>
      </c>
      <c r="S24" s="41">
        <v>45443</v>
      </c>
      <c r="T24" s="146">
        <f>+S24</f>
        <v>45443</v>
      </c>
      <c r="U24" s="439" t="s">
        <v>593</v>
      </c>
      <c r="V24" s="40">
        <v>1.1797297297297298</v>
      </c>
      <c r="W24" s="55">
        <v>52933</v>
      </c>
      <c r="X24" s="162">
        <f>+W24</f>
        <v>52933</v>
      </c>
      <c r="Y24" s="439" t="s">
        <v>593</v>
      </c>
      <c r="Z24" s="40">
        <v>1.1797297297297298</v>
      </c>
      <c r="AA24" s="636">
        <v>46441</v>
      </c>
      <c r="AB24" s="635">
        <f>+AA24</f>
        <v>46441</v>
      </c>
      <c r="AC24" s="439" t="s">
        <v>593</v>
      </c>
      <c r="AD24" s="40">
        <v>1.1797297297297298</v>
      </c>
      <c r="AE24" s="41">
        <v>54931</v>
      </c>
      <c r="AF24" s="146">
        <f>+AE24</f>
        <v>54931</v>
      </c>
      <c r="AG24" s="654">
        <f t="shared" si="5"/>
        <v>56089.716091891343</v>
      </c>
    </row>
    <row r="25" spans="1:33" s="37" customFormat="1" x14ac:dyDescent="0.25">
      <c r="A25" s="661" t="s">
        <v>19</v>
      </c>
      <c r="B25" s="662"/>
      <c r="C25" s="549"/>
      <c r="D25" s="550"/>
      <c r="E25" s="549"/>
      <c r="F25" s="550"/>
      <c r="G25" s="549"/>
      <c r="H25" s="550"/>
      <c r="I25" s="551"/>
      <c r="K25" s="793" t="s">
        <v>19</v>
      </c>
      <c r="L25" s="793"/>
      <c r="M25" s="794"/>
      <c r="N25" s="793"/>
      <c r="O25" s="794"/>
      <c r="P25" s="793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</row>
    <row r="26" spans="1:33" x14ac:dyDescent="0.25">
      <c r="A26" s="7">
        <v>19</v>
      </c>
      <c r="B26" s="541" t="s">
        <v>20</v>
      </c>
      <c r="C26" s="547" t="s">
        <v>593</v>
      </c>
      <c r="D26" s="546" t="s">
        <v>593</v>
      </c>
      <c r="E26" s="547" t="s">
        <v>593</v>
      </c>
      <c r="F26" s="546" t="s">
        <v>593</v>
      </c>
      <c r="G26" s="547" t="s">
        <v>593</v>
      </c>
      <c r="H26" s="546" t="s">
        <v>593</v>
      </c>
      <c r="I26" s="548" t="s">
        <v>593</v>
      </c>
      <c r="K26" s="7">
        <v>19</v>
      </c>
      <c r="L26" s="13" t="s">
        <v>20</v>
      </c>
      <c r="M26" s="439" t="s">
        <v>593</v>
      </c>
      <c r="N26" s="563">
        <v>0.45648648648648599</v>
      </c>
      <c r="O26" s="570">
        <v>38146.282780205402</v>
      </c>
      <c r="P26" s="625">
        <f t="shared" ref="P26:P31" si="7">IF(AND(M26="",O26=""),"",SUM(M26,O26))</f>
        <v>38146.282780205402</v>
      </c>
      <c r="Q26" s="439" t="s">
        <v>593</v>
      </c>
      <c r="R26" s="40">
        <v>0.45648648648648649</v>
      </c>
      <c r="S26" s="41">
        <v>24122</v>
      </c>
      <c r="T26" s="146">
        <f t="shared" ref="T26:T27" si="8">+S26</f>
        <v>24122</v>
      </c>
      <c r="U26" s="439" t="s">
        <v>593</v>
      </c>
      <c r="V26" s="40">
        <v>0.45648648648648649</v>
      </c>
      <c r="W26" s="55">
        <v>28946</v>
      </c>
      <c r="X26" s="162">
        <f t="shared" ref="X26:X27" si="9">+W26</f>
        <v>28946</v>
      </c>
      <c r="Y26" s="439" t="s">
        <v>593</v>
      </c>
      <c r="Z26" s="40">
        <v>0.45648648648648649</v>
      </c>
      <c r="AA26" s="636">
        <v>25998</v>
      </c>
      <c r="AB26" s="635">
        <f t="shared" ref="AB26:AB27" si="10">+AA26</f>
        <v>25998</v>
      </c>
      <c r="AC26" s="439" t="s">
        <v>593</v>
      </c>
      <c r="AD26" s="40">
        <v>0.45648648648648649</v>
      </c>
      <c r="AE26" s="41">
        <v>27874</v>
      </c>
      <c r="AF26" s="146">
        <f t="shared" ref="AF26:AF27" si="11">+AE26</f>
        <v>27874</v>
      </c>
      <c r="AG26" s="654">
        <f t="shared" si="5"/>
        <v>29017.25655604108</v>
      </c>
    </row>
    <row r="27" spans="1:33" x14ac:dyDescent="0.25">
      <c r="A27" s="7">
        <v>20</v>
      </c>
      <c r="B27" s="541" t="s">
        <v>21</v>
      </c>
      <c r="C27" s="547" t="s">
        <v>593</v>
      </c>
      <c r="D27" s="546" t="s">
        <v>593</v>
      </c>
      <c r="E27" s="547" t="s">
        <v>593</v>
      </c>
      <c r="F27" s="546" t="s">
        <v>593</v>
      </c>
      <c r="G27" s="547" t="s">
        <v>593</v>
      </c>
      <c r="H27" s="546" t="s">
        <v>593</v>
      </c>
      <c r="I27" s="548" t="s">
        <v>593</v>
      </c>
      <c r="K27" s="7">
        <v>20</v>
      </c>
      <c r="L27" s="13" t="s">
        <v>21</v>
      </c>
      <c r="M27" s="439" t="s">
        <v>593</v>
      </c>
      <c r="N27" s="563">
        <v>0.45648648648648599</v>
      </c>
      <c r="O27" s="570">
        <v>44927.844163353002</v>
      </c>
      <c r="P27" s="625">
        <f t="shared" si="7"/>
        <v>44927.844163353002</v>
      </c>
      <c r="Q27" s="439" t="s">
        <v>593</v>
      </c>
      <c r="R27" s="40">
        <v>0.45648648648648649</v>
      </c>
      <c r="S27" s="41">
        <v>28303</v>
      </c>
      <c r="T27" s="146">
        <f t="shared" si="8"/>
        <v>28303</v>
      </c>
      <c r="U27" s="439" t="s">
        <v>593</v>
      </c>
      <c r="V27" s="40">
        <v>0.45648648648648649</v>
      </c>
      <c r="W27" s="55">
        <v>37308</v>
      </c>
      <c r="X27" s="162">
        <f t="shared" si="9"/>
        <v>37308</v>
      </c>
      <c r="Y27" s="439" t="s">
        <v>593</v>
      </c>
      <c r="Z27" s="40">
        <v>0.45648648648648649</v>
      </c>
      <c r="AA27" s="636">
        <v>26694</v>
      </c>
      <c r="AB27" s="635">
        <f t="shared" si="10"/>
        <v>26694</v>
      </c>
      <c r="AC27" s="439" t="s">
        <v>593</v>
      </c>
      <c r="AD27" s="40">
        <v>0.45648648648648649</v>
      </c>
      <c r="AE27" s="41">
        <v>33127</v>
      </c>
      <c r="AF27" s="146">
        <f t="shared" si="11"/>
        <v>33127</v>
      </c>
      <c r="AG27" s="654">
        <f t="shared" si="5"/>
        <v>34071.968832670602</v>
      </c>
    </row>
    <row r="28" spans="1:33" x14ac:dyDescent="0.25">
      <c r="A28" s="7">
        <v>21</v>
      </c>
      <c r="B28" s="541" t="s">
        <v>22</v>
      </c>
      <c r="C28" s="547" t="s">
        <v>593</v>
      </c>
      <c r="D28" s="546" t="s">
        <v>593</v>
      </c>
      <c r="E28" s="547" t="s">
        <v>593</v>
      </c>
      <c r="F28" s="546" t="s">
        <v>593</v>
      </c>
      <c r="G28" s="547" t="s">
        <v>593</v>
      </c>
      <c r="H28" s="546" t="s">
        <v>593</v>
      </c>
      <c r="I28" s="548" t="s">
        <v>593</v>
      </c>
      <c r="K28" s="7">
        <v>21</v>
      </c>
      <c r="L28" s="13" t="s">
        <v>22</v>
      </c>
      <c r="M28" s="571">
        <v>189169.870161486</v>
      </c>
      <c r="N28" s="563">
        <v>0.555675675675676</v>
      </c>
      <c r="O28" s="570">
        <v>48693.395352416599</v>
      </c>
      <c r="P28" s="625">
        <f t="shared" si="7"/>
        <v>237863.26551390259</v>
      </c>
      <c r="Q28" s="122">
        <v>134937</v>
      </c>
      <c r="R28" s="40">
        <v>0.55567567567567566</v>
      </c>
      <c r="S28" s="41">
        <v>55465</v>
      </c>
      <c r="T28" s="146">
        <f t="shared" si="1"/>
        <v>190402</v>
      </c>
      <c r="U28" s="55">
        <v>153599</v>
      </c>
      <c r="V28" s="40">
        <v>0.55567567567567566</v>
      </c>
      <c r="W28" s="55">
        <v>65390</v>
      </c>
      <c r="X28" s="162">
        <f t="shared" si="2"/>
        <v>218989</v>
      </c>
      <c r="Y28" s="122">
        <v>122018</v>
      </c>
      <c r="Z28" s="40">
        <v>0.55567567567567566</v>
      </c>
      <c r="AA28" s="636">
        <v>47875</v>
      </c>
      <c r="AB28" s="635">
        <f t="shared" si="3"/>
        <v>169893</v>
      </c>
      <c r="AC28" s="122">
        <v>150728</v>
      </c>
      <c r="AD28" s="40">
        <v>0.55567567567567566</v>
      </c>
      <c r="AE28" s="41">
        <v>63055</v>
      </c>
      <c r="AF28" s="146">
        <f t="shared" si="4"/>
        <v>213783</v>
      </c>
      <c r="AG28" s="654">
        <f t="shared" si="5"/>
        <v>206186.05310278051</v>
      </c>
    </row>
    <row r="29" spans="1:33" x14ac:dyDescent="0.25">
      <c r="A29" s="7">
        <v>22</v>
      </c>
      <c r="B29" s="541" t="s">
        <v>23</v>
      </c>
      <c r="C29" s="547" t="s">
        <v>593</v>
      </c>
      <c r="D29" s="546" t="s">
        <v>593</v>
      </c>
      <c r="E29" s="547" t="s">
        <v>593</v>
      </c>
      <c r="F29" s="546" t="s">
        <v>593</v>
      </c>
      <c r="G29" s="547" t="s">
        <v>593</v>
      </c>
      <c r="H29" s="546" t="s">
        <v>593</v>
      </c>
      <c r="I29" s="548" t="s">
        <v>593</v>
      </c>
      <c r="K29" s="7">
        <v>22</v>
      </c>
      <c r="L29" s="13" t="s">
        <v>23</v>
      </c>
      <c r="M29" s="571">
        <v>374770.497489737</v>
      </c>
      <c r="N29" s="563">
        <v>0.63405405405405402</v>
      </c>
      <c r="O29" s="570">
        <v>94004.933120342394</v>
      </c>
      <c r="P29" s="625">
        <f t="shared" si="7"/>
        <v>468775.43061007938</v>
      </c>
      <c r="Q29" s="122">
        <v>152352</v>
      </c>
      <c r="R29" s="40">
        <v>0.63405405405405402</v>
      </c>
      <c r="S29" s="41">
        <v>64542</v>
      </c>
      <c r="T29" s="146">
        <f t="shared" si="1"/>
        <v>216894</v>
      </c>
      <c r="U29" s="55">
        <v>177192</v>
      </c>
      <c r="V29" s="40">
        <v>0.63405405405405402</v>
      </c>
      <c r="W29" s="55">
        <v>75766</v>
      </c>
      <c r="X29" s="162">
        <f t="shared" si="2"/>
        <v>252958</v>
      </c>
      <c r="Y29" s="122">
        <v>147384</v>
      </c>
      <c r="Z29" s="40">
        <v>0.63405405405405402</v>
      </c>
      <c r="AA29" s="636">
        <v>64542</v>
      </c>
      <c r="AB29" s="635">
        <f t="shared" si="3"/>
        <v>211926</v>
      </c>
      <c r="AC29" s="122">
        <v>180504</v>
      </c>
      <c r="AD29" s="40">
        <v>0.63405405405405402</v>
      </c>
      <c r="AE29" s="41">
        <v>72259</v>
      </c>
      <c r="AF29" s="146">
        <f t="shared" si="4"/>
        <v>252763</v>
      </c>
      <c r="AG29" s="654">
        <f t="shared" si="5"/>
        <v>280663.28612201585</v>
      </c>
    </row>
    <row r="30" spans="1:33" x14ac:dyDescent="0.25">
      <c r="A30" s="7">
        <v>23</v>
      </c>
      <c r="B30" s="541" t="s">
        <v>24</v>
      </c>
      <c r="C30" s="547" t="s">
        <v>593</v>
      </c>
      <c r="D30" s="546" t="s">
        <v>593</v>
      </c>
      <c r="E30" s="547" t="s">
        <v>593</v>
      </c>
      <c r="F30" s="546" t="s">
        <v>593</v>
      </c>
      <c r="G30" s="547" t="s">
        <v>593</v>
      </c>
      <c r="H30" s="546" t="s">
        <v>593</v>
      </c>
      <c r="I30" s="548" t="s">
        <v>593</v>
      </c>
      <c r="K30" s="7">
        <v>23</v>
      </c>
      <c r="L30" s="13" t="s">
        <v>24</v>
      </c>
      <c r="M30" s="571">
        <v>331939.58349091001</v>
      </c>
      <c r="N30" s="563">
        <v>0.233783783783784</v>
      </c>
      <c r="O30" s="570">
        <v>47149.697827042197</v>
      </c>
      <c r="P30" s="625">
        <f t="shared" si="7"/>
        <v>379089.28131795221</v>
      </c>
      <c r="Q30" s="122">
        <v>112176</v>
      </c>
      <c r="R30" s="40">
        <v>0.23378378378378378</v>
      </c>
      <c r="S30" s="41">
        <v>47641</v>
      </c>
      <c r="T30" s="146">
        <f t="shared" si="1"/>
        <v>159817</v>
      </c>
      <c r="U30" s="55">
        <v>136562</v>
      </c>
      <c r="V30" s="40">
        <v>0.23378378378378378</v>
      </c>
      <c r="W30" s="55">
        <v>60345</v>
      </c>
      <c r="X30" s="162">
        <f t="shared" si="2"/>
        <v>196907</v>
      </c>
      <c r="Y30" s="122">
        <v>114614</v>
      </c>
      <c r="Z30" s="40">
        <v>0.23378378378378378</v>
      </c>
      <c r="AA30" s="636">
        <v>48170</v>
      </c>
      <c r="AB30" s="635">
        <f t="shared" si="3"/>
        <v>162784</v>
      </c>
      <c r="AC30" s="122">
        <v>128027</v>
      </c>
      <c r="AD30" s="40">
        <v>0.23378378378378378</v>
      </c>
      <c r="AE30" s="41">
        <v>55581</v>
      </c>
      <c r="AF30" s="146">
        <f t="shared" si="4"/>
        <v>183608</v>
      </c>
      <c r="AG30" s="654">
        <f t="shared" si="5"/>
        <v>216441.05626359041</v>
      </c>
    </row>
    <row r="31" spans="1:33" x14ac:dyDescent="0.25">
      <c r="A31" s="7">
        <v>24</v>
      </c>
      <c r="B31" s="541" t="s">
        <v>25</v>
      </c>
      <c r="C31" s="547" t="s">
        <v>593</v>
      </c>
      <c r="D31" s="546" t="s">
        <v>593</v>
      </c>
      <c r="E31" s="547" t="s">
        <v>593</v>
      </c>
      <c r="F31" s="546" t="s">
        <v>593</v>
      </c>
      <c r="G31" s="547" t="s">
        <v>593</v>
      </c>
      <c r="H31" s="546" t="s">
        <v>593</v>
      </c>
      <c r="I31" s="548" t="s">
        <v>593</v>
      </c>
      <c r="K31" s="7">
        <v>24</v>
      </c>
      <c r="L31" s="13" t="s">
        <v>25</v>
      </c>
      <c r="M31" s="571">
        <v>306954.88365826098</v>
      </c>
      <c r="N31" s="563">
        <v>0.24945945945945899</v>
      </c>
      <c r="O31" s="570">
        <v>40769.676262633599</v>
      </c>
      <c r="P31" s="625">
        <f t="shared" si="7"/>
        <v>347724.55992089456</v>
      </c>
      <c r="Q31" s="122">
        <v>105821</v>
      </c>
      <c r="R31" s="40">
        <v>0.24945945945945946</v>
      </c>
      <c r="S31" s="41">
        <v>44472</v>
      </c>
      <c r="T31" s="146">
        <f t="shared" si="1"/>
        <v>150293</v>
      </c>
      <c r="U31" s="55">
        <v>133168</v>
      </c>
      <c r="V31" s="40">
        <v>0.24945945945945946</v>
      </c>
      <c r="W31" s="55">
        <v>54354</v>
      </c>
      <c r="X31" s="162">
        <f t="shared" si="2"/>
        <v>187522</v>
      </c>
      <c r="Y31" s="122">
        <v>109388</v>
      </c>
      <c r="Z31" s="40">
        <v>0.24945945945945946</v>
      </c>
      <c r="AA31" s="636">
        <v>46942</v>
      </c>
      <c r="AB31" s="635">
        <f t="shared" si="3"/>
        <v>156330</v>
      </c>
      <c r="AC31" s="122">
        <v>126034</v>
      </c>
      <c r="AD31" s="40">
        <v>0.24945945945945946</v>
      </c>
      <c r="AE31" s="41">
        <v>52378</v>
      </c>
      <c r="AF31" s="146">
        <f t="shared" si="4"/>
        <v>178412</v>
      </c>
      <c r="AG31" s="654">
        <f t="shared" si="5"/>
        <v>204056.3119841789</v>
      </c>
    </row>
    <row r="32" spans="1:33" s="37" customFormat="1" x14ac:dyDescent="0.25">
      <c r="A32" s="180" t="s">
        <v>145</v>
      </c>
      <c r="B32" s="405"/>
      <c r="C32" s="549"/>
      <c r="D32" s="550"/>
      <c r="E32" s="549"/>
      <c r="F32" s="550"/>
      <c r="G32" s="549"/>
      <c r="H32" s="550"/>
      <c r="I32" s="551"/>
      <c r="K32" s="793" t="s">
        <v>145</v>
      </c>
      <c r="L32" s="793"/>
      <c r="M32" s="794"/>
      <c r="N32" s="793"/>
      <c r="O32" s="794"/>
      <c r="P32" s="793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</row>
    <row r="33" spans="1:33" x14ac:dyDescent="0.25">
      <c r="A33" s="27">
        <v>25</v>
      </c>
      <c r="B33" s="553" t="s">
        <v>518</v>
      </c>
      <c r="C33" s="547" t="s">
        <v>593</v>
      </c>
      <c r="D33" s="546" t="s">
        <v>593</v>
      </c>
      <c r="E33" s="547" t="s">
        <v>593</v>
      </c>
      <c r="F33" s="546" t="s">
        <v>593</v>
      </c>
      <c r="G33" s="547" t="s">
        <v>593</v>
      </c>
      <c r="H33" s="546" t="s">
        <v>593</v>
      </c>
      <c r="I33" s="548" t="s">
        <v>593</v>
      </c>
      <c r="K33" s="7">
        <v>25</v>
      </c>
      <c r="L33" s="13" t="s">
        <v>518</v>
      </c>
      <c r="M33" s="655">
        <v>7813125.32661484</v>
      </c>
      <c r="N33" s="563">
        <v>1.1143243243243199</v>
      </c>
      <c r="O33" s="613">
        <v>156405.450064962</v>
      </c>
      <c r="P33" s="642">
        <f t="shared" ref="P33:P45" si="12">IF(AND(M33="",O33=""),"",SUM(M33,O33))</f>
        <v>7969530.7766798018</v>
      </c>
      <c r="Q33" s="630">
        <v>94207</v>
      </c>
      <c r="R33" s="40">
        <v>1.1143243243243244</v>
      </c>
      <c r="S33" s="627">
        <v>39823</v>
      </c>
      <c r="T33" s="146">
        <f t="shared" si="1"/>
        <v>134030</v>
      </c>
      <c r="U33" s="630">
        <v>113260</v>
      </c>
      <c r="V33" s="40">
        <v>1.1143243243243244</v>
      </c>
      <c r="W33" s="630">
        <v>47699</v>
      </c>
      <c r="X33" s="162">
        <f t="shared" si="2"/>
        <v>160959</v>
      </c>
      <c r="Y33" s="630">
        <v>98441</v>
      </c>
      <c r="Z33" s="40">
        <v>1.1143243243243244</v>
      </c>
      <c r="AA33" s="637">
        <v>39385</v>
      </c>
      <c r="AB33" s="635">
        <f t="shared" si="3"/>
        <v>137826</v>
      </c>
      <c r="AC33" s="630">
        <v>112201</v>
      </c>
      <c r="AD33" s="40">
        <v>1.1143243243243244</v>
      </c>
      <c r="AE33" s="392">
        <v>46824</v>
      </c>
      <c r="AF33" s="146">
        <f t="shared" si="4"/>
        <v>159025</v>
      </c>
      <c r="AG33" s="654">
        <f t="shared" si="5"/>
        <v>1712274.1553359604</v>
      </c>
    </row>
    <row r="34" spans="1:33" x14ac:dyDescent="0.25">
      <c r="A34" s="7">
        <v>26</v>
      </c>
      <c r="B34" s="541" t="s">
        <v>27</v>
      </c>
      <c r="C34" s="547" t="s">
        <v>593</v>
      </c>
      <c r="D34" s="546" t="s">
        <v>593</v>
      </c>
      <c r="E34" s="547" t="s">
        <v>593</v>
      </c>
      <c r="F34" s="546" t="s">
        <v>593</v>
      </c>
      <c r="G34" s="547" t="s">
        <v>593</v>
      </c>
      <c r="H34" s="546" t="s">
        <v>593</v>
      </c>
      <c r="I34" s="548" t="s">
        <v>593</v>
      </c>
      <c r="K34" s="7">
        <v>26</v>
      </c>
      <c r="L34" s="13" t="s">
        <v>27</v>
      </c>
      <c r="M34" s="571">
        <v>460432.32548739098</v>
      </c>
      <c r="N34" s="563">
        <v>1.1143243243243199</v>
      </c>
      <c r="O34" s="570">
        <v>75650.1018504284</v>
      </c>
      <c r="P34" s="625">
        <f t="shared" si="12"/>
        <v>536082.42733781936</v>
      </c>
      <c r="Q34" s="122">
        <v>72367</v>
      </c>
      <c r="R34" s="40">
        <v>1.1143243243243244</v>
      </c>
      <c r="S34" s="41">
        <v>30182</v>
      </c>
      <c r="T34" s="146">
        <f t="shared" si="1"/>
        <v>102549</v>
      </c>
      <c r="U34" s="55">
        <v>83380</v>
      </c>
      <c r="V34" s="40">
        <v>1.1143243243243244</v>
      </c>
      <c r="W34" s="55">
        <v>39786</v>
      </c>
      <c r="X34" s="162">
        <f t="shared" si="2"/>
        <v>123166</v>
      </c>
      <c r="Y34" s="55">
        <v>67648</v>
      </c>
      <c r="Z34" s="40">
        <v>1.1143243243243244</v>
      </c>
      <c r="AA34" s="636">
        <v>29153</v>
      </c>
      <c r="AB34" s="635">
        <f t="shared" si="3"/>
        <v>96801</v>
      </c>
      <c r="AC34" s="55">
        <v>83380</v>
      </c>
      <c r="AD34" s="40">
        <v>1.1143243243243244</v>
      </c>
      <c r="AE34" s="41">
        <v>36699</v>
      </c>
      <c r="AF34" s="146">
        <f t="shared" si="4"/>
        <v>120079</v>
      </c>
      <c r="AG34" s="654">
        <f t="shared" si="5"/>
        <v>195735.48546756388</v>
      </c>
    </row>
    <row r="35" spans="1:33" x14ac:dyDescent="0.25">
      <c r="A35" s="7">
        <v>27</v>
      </c>
      <c r="B35" s="541" t="s">
        <v>28</v>
      </c>
      <c r="C35" s="547" t="s">
        <v>593</v>
      </c>
      <c r="D35" s="546" t="s">
        <v>593</v>
      </c>
      <c r="E35" s="547" t="s">
        <v>593</v>
      </c>
      <c r="F35" s="546" t="s">
        <v>593</v>
      </c>
      <c r="G35" s="547" t="s">
        <v>593</v>
      </c>
      <c r="H35" s="546" t="s">
        <v>593</v>
      </c>
      <c r="I35" s="548" t="s">
        <v>593</v>
      </c>
      <c r="K35" s="7">
        <v>27</v>
      </c>
      <c r="L35" s="13" t="s">
        <v>28</v>
      </c>
      <c r="M35" s="571">
        <v>123138.877746628</v>
      </c>
      <c r="N35" s="563">
        <v>0.125675675675676</v>
      </c>
      <c r="O35" s="570">
        <v>31650.260823716599</v>
      </c>
      <c r="P35" s="625">
        <f t="shared" si="12"/>
        <v>154789.1385703446</v>
      </c>
      <c r="Q35" s="122">
        <v>37323</v>
      </c>
      <c r="R35" s="40">
        <v>0.12567567567567567</v>
      </c>
      <c r="S35" s="41">
        <v>14382</v>
      </c>
      <c r="T35" s="146">
        <f t="shared" si="1"/>
        <v>51705</v>
      </c>
      <c r="U35" s="55">
        <v>44373</v>
      </c>
      <c r="V35" s="40">
        <v>0.12567567567567567</v>
      </c>
      <c r="W35" s="55">
        <v>17977</v>
      </c>
      <c r="X35" s="162">
        <f t="shared" si="2"/>
        <v>62350</v>
      </c>
      <c r="Y35" s="55">
        <v>38152</v>
      </c>
      <c r="Z35" s="40">
        <v>0.12567567567567567</v>
      </c>
      <c r="AA35" s="636">
        <v>14055</v>
      </c>
      <c r="AB35" s="635">
        <f t="shared" si="3"/>
        <v>52207</v>
      </c>
      <c r="AC35" s="55">
        <v>44788</v>
      </c>
      <c r="AD35" s="40">
        <v>0.12567567567567567</v>
      </c>
      <c r="AE35" s="41">
        <v>17814</v>
      </c>
      <c r="AF35" s="146">
        <f t="shared" si="4"/>
        <v>62602</v>
      </c>
      <c r="AG35" s="654">
        <f t="shared" si="5"/>
        <v>76730.62771406892</v>
      </c>
    </row>
    <row r="36" spans="1:33" x14ac:dyDescent="0.25">
      <c r="A36" s="7">
        <v>28</v>
      </c>
      <c r="B36" s="541" t="s">
        <v>29</v>
      </c>
      <c r="C36" s="547" t="s">
        <v>593</v>
      </c>
      <c r="D36" s="546" t="s">
        <v>593</v>
      </c>
      <c r="E36" s="547" t="s">
        <v>593</v>
      </c>
      <c r="F36" s="546" t="s">
        <v>593</v>
      </c>
      <c r="G36" s="547" t="s">
        <v>593</v>
      </c>
      <c r="H36" s="546" t="s">
        <v>593</v>
      </c>
      <c r="I36" s="548" t="s">
        <v>593</v>
      </c>
      <c r="K36" s="7">
        <v>28</v>
      </c>
      <c r="L36" s="13" t="s">
        <v>29</v>
      </c>
      <c r="M36" s="571">
        <v>33907.806915738103</v>
      </c>
      <c r="N36" s="563">
        <v>1.7827027027027</v>
      </c>
      <c r="O36" s="570">
        <v>4238.4758644672702</v>
      </c>
      <c r="P36" s="625">
        <f t="shared" si="12"/>
        <v>38146.282780205373</v>
      </c>
      <c r="Q36" s="122">
        <v>107916</v>
      </c>
      <c r="R36" s="40">
        <v>1.7827027027027027</v>
      </c>
      <c r="S36" s="41">
        <v>42112</v>
      </c>
      <c r="T36" s="146">
        <f t="shared" si="1"/>
        <v>150028</v>
      </c>
      <c r="U36" s="55">
        <v>124338</v>
      </c>
      <c r="V36" s="40">
        <v>1.7827027027027027</v>
      </c>
      <c r="W36" s="55">
        <v>47936</v>
      </c>
      <c r="X36" s="162">
        <f t="shared" si="2"/>
        <v>172274</v>
      </c>
      <c r="Y36" s="55">
        <v>106743</v>
      </c>
      <c r="Z36" s="40">
        <v>1.7827027027027027</v>
      </c>
      <c r="AA36" s="636">
        <v>40768</v>
      </c>
      <c r="AB36" s="635">
        <f t="shared" si="3"/>
        <v>147511</v>
      </c>
      <c r="AC36" s="55">
        <v>125511</v>
      </c>
      <c r="AD36" s="40">
        <v>1.7827027027027027</v>
      </c>
      <c r="AE36" s="41">
        <v>48832</v>
      </c>
      <c r="AF36" s="146">
        <f t="shared" si="4"/>
        <v>174343</v>
      </c>
      <c r="AG36" s="654">
        <f t="shared" si="5"/>
        <v>136460.45655604108</v>
      </c>
    </row>
    <row r="37" spans="1:33" x14ac:dyDescent="0.25">
      <c r="A37" s="7">
        <v>29</v>
      </c>
      <c r="B37" s="541" t="s">
        <v>30</v>
      </c>
      <c r="C37" s="547" t="s">
        <v>593</v>
      </c>
      <c r="D37" s="546" t="s">
        <v>593</v>
      </c>
      <c r="E37" s="547" t="s">
        <v>593</v>
      </c>
      <c r="F37" s="546" t="s">
        <v>593</v>
      </c>
      <c r="G37" s="547" t="s">
        <v>593</v>
      </c>
      <c r="H37" s="546" t="s">
        <v>593</v>
      </c>
      <c r="I37" s="548" t="s">
        <v>593</v>
      </c>
      <c r="K37" s="7">
        <v>29</v>
      </c>
      <c r="L37" s="13" t="s">
        <v>30</v>
      </c>
      <c r="M37" s="571">
        <v>895879.95114213403</v>
      </c>
      <c r="N37" s="563">
        <v>1.1527027027026999</v>
      </c>
      <c r="O37" s="570">
        <v>93380.315624526207</v>
      </c>
      <c r="P37" s="625">
        <f t="shared" si="12"/>
        <v>989260.26676666026</v>
      </c>
      <c r="Q37" s="122">
        <v>311619</v>
      </c>
      <c r="R37" s="40">
        <v>1.1527027027027028</v>
      </c>
      <c r="S37" s="41">
        <v>130951</v>
      </c>
      <c r="T37" s="146">
        <f t="shared" si="1"/>
        <v>442570</v>
      </c>
      <c r="U37" s="55">
        <v>360822</v>
      </c>
      <c r="V37" s="40">
        <v>1.1527027027027028</v>
      </c>
      <c r="W37" s="55">
        <v>159898</v>
      </c>
      <c r="X37" s="162">
        <f t="shared" si="2"/>
        <v>520720</v>
      </c>
      <c r="Y37" s="55">
        <v>285377</v>
      </c>
      <c r="Z37" s="40">
        <v>1.1527027027027028</v>
      </c>
      <c r="AA37" s="636">
        <v>124059</v>
      </c>
      <c r="AB37" s="635">
        <f t="shared" si="3"/>
        <v>409436</v>
      </c>
      <c r="AC37" s="55">
        <v>350981</v>
      </c>
      <c r="AD37" s="40">
        <v>1.1527027027027028</v>
      </c>
      <c r="AE37" s="41">
        <v>144735</v>
      </c>
      <c r="AF37" s="146">
        <f t="shared" si="4"/>
        <v>495716</v>
      </c>
      <c r="AG37" s="654">
        <f t="shared" si="5"/>
        <v>571540.45335333212</v>
      </c>
    </row>
    <row r="38" spans="1:33" x14ac:dyDescent="0.25">
      <c r="A38" s="7">
        <v>30</v>
      </c>
      <c r="B38" s="541" t="s">
        <v>332</v>
      </c>
      <c r="C38" s="547" t="s">
        <v>593</v>
      </c>
      <c r="D38" s="546" t="s">
        <v>593</v>
      </c>
      <c r="E38" s="547" t="s">
        <v>593</v>
      </c>
      <c r="F38" s="546" t="s">
        <v>593</v>
      </c>
      <c r="G38" s="547" t="s">
        <v>593</v>
      </c>
      <c r="H38" s="546" t="s">
        <v>593</v>
      </c>
      <c r="I38" s="548" t="s">
        <v>593</v>
      </c>
      <c r="K38" s="7">
        <v>30</v>
      </c>
      <c r="L38" s="13" t="s">
        <v>332</v>
      </c>
      <c r="M38" s="571">
        <v>546030.250092</v>
      </c>
      <c r="N38" s="563">
        <v>1.41405405405405</v>
      </c>
      <c r="O38" s="570">
        <v>129471.090228</v>
      </c>
      <c r="P38" s="625">
        <f t="shared" si="12"/>
        <v>675501.34031999996</v>
      </c>
      <c r="Q38" s="122">
        <v>1226016</v>
      </c>
      <c r="R38" s="40">
        <v>1.414054054054054</v>
      </c>
      <c r="S38" s="41">
        <v>503845</v>
      </c>
      <c r="T38" s="146">
        <f t="shared" si="1"/>
        <v>1729861</v>
      </c>
      <c r="U38" s="55">
        <v>1580198</v>
      </c>
      <c r="V38" s="40">
        <v>1.414054054054054</v>
      </c>
      <c r="W38" s="55">
        <v>649400</v>
      </c>
      <c r="X38" s="162">
        <f t="shared" si="2"/>
        <v>2229598</v>
      </c>
      <c r="Y38" s="55">
        <v>1253261</v>
      </c>
      <c r="Z38" s="40">
        <v>1.414054054054054</v>
      </c>
      <c r="AA38" s="636">
        <v>509443</v>
      </c>
      <c r="AB38" s="635">
        <f t="shared" si="3"/>
        <v>1762704</v>
      </c>
      <c r="AC38" s="55">
        <v>1443974</v>
      </c>
      <c r="AD38" s="40">
        <v>1.414054054054054</v>
      </c>
      <c r="AE38" s="41">
        <v>582221</v>
      </c>
      <c r="AF38" s="146">
        <f t="shared" si="4"/>
        <v>2026195</v>
      </c>
      <c r="AG38" s="654">
        <f t="shared" si="5"/>
        <v>1684771.868064</v>
      </c>
    </row>
    <row r="39" spans="1:33" x14ac:dyDescent="0.25">
      <c r="A39" s="7">
        <v>31</v>
      </c>
      <c r="B39" s="541" t="s">
        <v>333</v>
      </c>
      <c r="C39" s="547" t="s">
        <v>593</v>
      </c>
      <c r="D39" s="546" t="s">
        <v>593</v>
      </c>
      <c r="E39" s="547" t="s">
        <v>593</v>
      </c>
      <c r="F39" s="546" t="s">
        <v>593</v>
      </c>
      <c r="G39" s="547" t="s">
        <v>593</v>
      </c>
      <c r="H39" s="546" t="s">
        <v>593</v>
      </c>
      <c r="I39" s="548" t="s">
        <v>593</v>
      </c>
      <c r="K39" s="7">
        <v>31</v>
      </c>
      <c r="L39" s="13" t="s">
        <v>333</v>
      </c>
      <c r="M39" s="571">
        <v>382565.484</v>
      </c>
      <c r="N39" s="563">
        <v>1.1527027027026999</v>
      </c>
      <c r="O39" s="570">
        <v>98373.981599999999</v>
      </c>
      <c r="P39" s="625">
        <f t="shared" si="12"/>
        <v>480939.4656</v>
      </c>
      <c r="Q39" s="122">
        <v>810180</v>
      </c>
      <c r="R39" s="40">
        <v>1.1527027027027028</v>
      </c>
      <c r="S39" s="41">
        <v>350110</v>
      </c>
      <c r="T39" s="146">
        <f t="shared" si="1"/>
        <v>1160290</v>
      </c>
      <c r="U39" s="55">
        <v>972216</v>
      </c>
      <c r="V39" s="40">
        <v>1.1527027027027028</v>
      </c>
      <c r="W39" s="55">
        <v>441443</v>
      </c>
      <c r="X39" s="162">
        <f t="shared" si="2"/>
        <v>1413659</v>
      </c>
      <c r="Y39" s="55">
        <v>837186</v>
      </c>
      <c r="Z39" s="40">
        <v>1.1527027027027028</v>
      </c>
      <c r="AA39" s="636">
        <v>357721</v>
      </c>
      <c r="AB39" s="635">
        <f t="shared" si="3"/>
        <v>1194907</v>
      </c>
      <c r="AC39" s="55">
        <v>972216</v>
      </c>
      <c r="AD39" s="40">
        <v>1.1527027027027028</v>
      </c>
      <c r="AE39" s="41">
        <v>391971</v>
      </c>
      <c r="AF39" s="146">
        <f t="shared" si="4"/>
        <v>1364187</v>
      </c>
      <c r="AG39" s="654">
        <f t="shared" si="5"/>
        <v>1122796.49312</v>
      </c>
    </row>
    <row r="40" spans="1:33" x14ac:dyDescent="0.25">
      <c r="A40" s="7">
        <v>32</v>
      </c>
      <c r="B40" s="541" t="s">
        <v>323</v>
      </c>
      <c r="C40" s="547" t="s">
        <v>593</v>
      </c>
      <c r="D40" s="546" t="s">
        <v>593</v>
      </c>
      <c r="E40" s="547" t="s">
        <v>593</v>
      </c>
      <c r="F40" s="546" t="s">
        <v>593</v>
      </c>
      <c r="G40" s="547" t="s">
        <v>593</v>
      </c>
      <c r="H40" s="546" t="s">
        <v>593</v>
      </c>
      <c r="I40" s="548" t="s">
        <v>593</v>
      </c>
      <c r="K40" s="7">
        <v>32</v>
      </c>
      <c r="L40" s="13" t="s">
        <v>323</v>
      </c>
      <c r="M40" s="571">
        <v>123138.877746628</v>
      </c>
      <c r="N40" s="563">
        <v>0.15384615384615399</v>
      </c>
      <c r="O40" s="570">
        <v>31650.260823716599</v>
      </c>
      <c r="P40" s="625">
        <f t="shared" si="12"/>
        <v>154789.1385703446</v>
      </c>
      <c r="Q40" s="122">
        <v>101445</v>
      </c>
      <c r="R40" s="40">
        <v>0.15384615384615385</v>
      </c>
      <c r="S40" s="41">
        <v>41189</v>
      </c>
      <c r="T40" s="146">
        <f t="shared" si="1"/>
        <v>142634</v>
      </c>
      <c r="U40" s="55">
        <v>115474</v>
      </c>
      <c r="V40" s="40">
        <v>0.15384615384615385</v>
      </c>
      <c r="W40" s="55">
        <v>51257</v>
      </c>
      <c r="X40" s="162">
        <f t="shared" si="2"/>
        <v>166731</v>
      </c>
      <c r="Y40" s="55">
        <v>103603</v>
      </c>
      <c r="Z40" s="40">
        <v>0.15384615384615385</v>
      </c>
      <c r="AA40" s="636">
        <v>44392</v>
      </c>
      <c r="AB40" s="635">
        <f t="shared" si="3"/>
        <v>147995</v>
      </c>
      <c r="AC40" s="55">
        <v>115474</v>
      </c>
      <c r="AD40" s="40">
        <v>0.15384615384615385</v>
      </c>
      <c r="AE40" s="41">
        <v>48969</v>
      </c>
      <c r="AF40" s="146">
        <f t="shared" si="4"/>
        <v>164443</v>
      </c>
      <c r="AG40" s="654">
        <f t="shared" si="5"/>
        <v>155318.42771406891</v>
      </c>
    </row>
    <row r="41" spans="1:33" x14ac:dyDescent="0.25">
      <c r="A41" s="7">
        <v>33</v>
      </c>
      <c r="B41" s="541" t="s">
        <v>209</v>
      </c>
      <c r="C41" s="547" t="s">
        <v>593</v>
      </c>
      <c r="D41" s="546" t="s">
        <v>593</v>
      </c>
      <c r="E41" s="547" t="s">
        <v>593</v>
      </c>
      <c r="F41" s="546" t="s">
        <v>593</v>
      </c>
      <c r="G41" s="547" t="s">
        <v>593</v>
      </c>
      <c r="H41" s="546" t="s">
        <v>593</v>
      </c>
      <c r="I41" s="548" t="s">
        <v>593</v>
      </c>
      <c r="K41" s="7">
        <v>33</v>
      </c>
      <c r="L41" s="13" t="s">
        <v>209</v>
      </c>
      <c r="M41" s="439" t="s">
        <v>593</v>
      </c>
      <c r="N41" s="563">
        <v>1.17948717948718</v>
      </c>
      <c r="O41" s="570">
        <v>80700.580459456702</v>
      </c>
      <c r="P41" s="625">
        <f t="shared" si="12"/>
        <v>80700.580459456702</v>
      </c>
      <c r="Q41" s="439" t="s">
        <v>593</v>
      </c>
      <c r="R41" s="40">
        <v>1.1794871794871795</v>
      </c>
      <c r="S41" s="41">
        <v>43000</v>
      </c>
      <c r="T41" s="146">
        <f>+S41</f>
        <v>43000</v>
      </c>
      <c r="U41" s="439" t="s">
        <v>593</v>
      </c>
      <c r="V41" s="40">
        <v>1.1794871794871795</v>
      </c>
      <c r="W41" s="55">
        <v>49616</v>
      </c>
      <c r="X41" s="162">
        <f>+W41</f>
        <v>49616</v>
      </c>
      <c r="Y41" s="439" t="s">
        <v>593</v>
      </c>
      <c r="Z41" s="40">
        <v>1.1794871794871795</v>
      </c>
      <c r="AA41" s="636">
        <v>43945</v>
      </c>
      <c r="AB41" s="635">
        <f>+AA41</f>
        <v>43945</v>
      </c>
      <c r="AC41" s="439" t="s">
        <v>593</v>
      </c>
      <c r="AD41" s="40">
        <v>1.1794871794871795</v>
      </c>
      <c r="AE41" s="41">
        <v>51033</v>
      </c>
      <c r="AF41" s="146">
        <f>+AE41</f>
        <v>51033</v>
      </c>
      <c r="AG41" s="654">
        <f t="shared" si="5"/>
        <v>53658.91609189134</v>
      </c>
    </row>
    <row r="42" spans="1:33" x14ac:dyDescent="0.25">
      <c r="A42" s="7">
        <v>34</v>
      </c>
      <c r="B42" s="541" t="s">
        <v>210</v>
      </c>
      <c r="C42" s="547" t="s">
        <v>593</v>
      </c>
      <c r="D42" s="546" t="s">
        <v>593</v>
      </c>
      <c r="E42" s="547" t="s">
        <v>593</v>
      </c>
      <c r="F42" s="546" t="s">
        <v>593</v>
      </c>
      <c r="G42" s="547" t="s">
        <v>593</v>
      </c>
      <c r="H42" s="546" t="s">
        <v>593</v>
      </c>
      <c r="I42" s="548" t="s">
        <v>593</v>
      </c>
      <c r="K42" s="7">
        <v>34</v>
      </c>
      <c r="L42" s="13" t="s">
        <v>210</v>
      </c>
      <c r="M42" s="439" t="s">
        <v>593</v>
      </c>
      <c r="N42" s="563">
        <v>1.3333333333333299</v>
      </c>
      <c r="O42" s="570">
        <v>332928</v>
      </c>
      <c r="P42" s="625">
        <f t="shared" si="12"/>
        <v>332928</v>
      </c>
      <c r="Q42" s="122">
        <v>419914</v>
      </c>
      <c r="R42" s="40">
        <v>1.3333333333333333</v>
      </c>
      <c r="S42" s="41">
        <v>188385</v>
      </c>
      <c r="T42" s="146">
        <f t="shared" si="1"/>
        <v>608299</v>
      </c>
      <c r="U42" s="55">
        <v>532794</v>
      </c>
      <c r="V42" s="40">
        <v>1.3333333333333333</v>
      </c>
      <c r="W42" s="55">
        <v>222455</v>
      </c>
      <c r="X42" s="162">
        <f t="shared" si="2"/>
        <v>755249</v>
      </c>
      <c r="Y42" s="122">
        <v>410883</v>
      </c>
      <c r="Z42" s="40">
        <v>1.3333333333333333</v>
      </c>
      <c r="AA42" s="636">
        <v>168344</v>
      </c>
      <c r="AB42" s="635">
        <f t="shared" si="3"/>
        <v>579227</v>
      </c>
      <c r="AC42" s="122">
        <v>487642</v>
      </c>
      <c r="AD42" s="40">
        <v>1.3333333333333333</v>
      </c>
      <c r="AE42" s="41">
        <v>212435</v>
      </c>
      <c r="AF42" s="146">
        <f t="shared" si="4"/>
        <v>700077</v>
      </c>
      <c r="AG42" s="654">
        <f t="shared" si="5"/>
        <v>595156</v>
      </c>
    </row>
    <row r="43" spans="1:33" x14ac:dyDescent="0.25">
      <c r="A43" s="7">
        <v>35</v>
      </c>
      <c r="B43" s="541" t="s">
        <v>150</v>
      </c>
      <c r="C43" s="547" t="s">
        <v>593</v>
      </c>
      <c r="D43" s="546" t="s">
        <v>593</v>
      </c>
      <c r="E43" s="547" t="s">
        <v>593</v>
      </c>
      <c r="F43" s="546" t="s">
        <v>593</v>
      </c>
      <c r="G43" s="547" t="s">
        <v>593</v>
      </c>
      <c r="H43" s="546" t="s">
        <v>593</v>
      </c>
      <c r="I43" s="548" t="s">
        <v>593</v>
      </c>
      <c r="K43" s="7">
        <v>35</v>
      </c>
      <c r="L43" s="13" t="s">
        <v>150</v>
      </c>
      <c r="M43" s="571">
        <v>5584080.4125970798</v>
      </c>
      <c r="N43" s="563">
        <v>1.3333333333333299</v>
      </c>
      <c r="O43" s="570">
        <v>115313.312834759</v>
      </c>
      <c r="P43" s="625">
        <f t="shared" si="12"/>
        <v>5699393.725431839</v>
      </c>
      <c r="Q43" s="122">
        <v>339664</v>
      </c>
      <c r="R43" s="40">
        <v>1.3333333333333333</v>
      </c>
      <c r="S43" s="41">
        <v>147879</v>
      </c>
      <c r="T43" s="146">
        <f t="shared" si="1"/>
        <v>487543</v>
      </c>
      <c r="U43" s="55">
        <v>395044</v>
      </c>
      <c r="V43" s="40">
        <v>1.3333333333333333</v>
      </c>
      <c r="W43" s="55">
        <v>180568</v>
      </c>
      <c r="X43" s="162">
        <f t="shared" si="2"/>
        <v>575612</v>
      </c>
      <c r="Y43" s="122">
        <v>335972</v>
      </c>
      <c r="Z43" s="40">
        <v>1.3333333333333333</v>
      </c>
      <c r="AA43" s="636">
        <v>138539</v>
      </c>
      <c r="AB43" s="635">
        <f t="shared" si="3"/>
        <v>474511</v>
      </c>
      <c r="AC43" s="122">
        <v>395044</v>
      </c>
      <c r="AD43" s="40">
        <v>1.3333333333333333</v>
      </c>
      <c r="AE43" s="41">
        <v>166558</v>
      </c>
      <c r="AF43" s="146">
        <f t="shared" si="4"/>
        <v>561602</v>
      </c>
      <c r="AG43" s="654">
        <f t="shared" si="5"/>
        <v>1559732.3450863678</v>
      </c>
    </row>
    <row r="44" spans="1:33" x14ac:dyDescent="0.25">
      <c r="A44" s="7">
        <v>36</v>
      </c>
      <c r="B44" s="541" t="s">
        <v>151</v>
      </c>
      <c r="C44" s="547" t="s">
        <v>593</v>
      </c>
      <c r="D44" s="546" t="s">
        <v>593</v>
      </c>
      <c r="E44" s="547" t="s">
        <v>593</v>
      </c>
      <c r="F44" s="546" t="s">
        <v>593</v>
      </c>
      <c r="G44" s="547" t="s">
        <v>593</v>
      </c>
      <c r="H44" s="546" t="s">
        <v>593</v>
      </c>
      <c r="I44" s="548" t="s">
        <v>593</v>
      </c>
      <c r="K44" s="7">
        <v>36</v>
      </c>
      <c r="L44" s="13" t="s">
        <v>151</v>
      </c>
      <c r="M44" s="571">
        <v>3057056.4866662798</v>
      </c>
      <c r="N44" s="563">
        <v>1.33</v>
      </c>
      <c r="O44" s="570">
        <v>417306.94895482197</v>
      </c>
      <c r="P44" s="625">
        <f t="shared" si="12"/>
        <v>3474363.4356211019</v>
      </c>
      <c r="Q44" s="122">
        <v>463275</v>
      </c>
      <c r="R44" s="40">
        <v>1.33</v>
      </c>
      <c r="S44" s="41">
        <v>203386</v>
      </c>
      <c r="T44" s="146">
        <f t="shared" si="1"/>
        <v>666661</v>
      </c>
      <c r="U44" s="55">
        <v>550783</v>
      </c>
      <c r="V44" s="40">
        <v>1.33</v>
      </c>
      <c r="W44" s="55">
        <v>233358</v>
      </c>
      <c r="X44" s="162">
        <f t="shared" si="2"/>
        <v>784141</v>
      </c>
      <c r="Y44" s="122">
        <v>447833</v>
      </c>
      <c r="Z44" s="40">
        <v>1.33</v>
      </c>
      <c r="AA44" s="636">
        <v>192681</v>
      </c>
      <c r="AB44" s="635">
        <f t="shared" si="3"/>
        <v>640514</v>
      </c>
      <c r="AC44" s="122">
        <v>550783</v>
      </c>
      <c r="AD44" s="40">
        <v>1.33</v>
      </c>
      <c r="AE44" s="41">
        <v>222654</v>
      </c>
      <c r="AF44" s="146">
        <f t="shared" si="4"/>
        <v>773437</v>
      </c>
      <c r="AG44" s="654">
        <f t="shared" si="5"/>
        <v>1267823.2871242203</v>
      </c>
    </row>
    <row r="45" spans="1:33" x14ac:dyDescent="0.25">
      <c r="A45" s="7">
        <v>37</v>
      </c>
      <c r="B45" s="541" t="s">
        <v>76</v>
      </c>
      <c r="C45" s="547" t="s">
        <v>593</v>
      </c>
      <c r="D45" s="546" t="s">
        <v>593</v>
      </c>
      <c r="E45" s="547" t="s">
        <v>593</v>
      </c>
      <c r="F45" s="546" t="s">
        <v>593</v>
      </c>
      <c r="G45" s="547" t="s">
        <v>593</v>
      </c>
      <c r="H45" s="546" t="s">
        <v>593</v>
      </c>
      <c r="I45" s="548" t="s">
        <v>593</v>
      </c>
      <c r="K45" s="7">
        <v>37</v>
      </c>
      <c r="L45" s="13" t="s">
        <v>76</v>
      </c>
      <c r="M45" s="439" t="s">
        <v>593</v>
      </c>
      <c r="N45" s="563">
        <v>1.41405405405405</v>
      </c>
      <c r="O45" s="570">
        <v>78496.573009933796</v>
      </c>
      <c r="P45" s="625">
        <f t="shared" si="12"/>
        <v>78496.573009933796</v>
      </c>
      <c r="Q45" s="439" t="s">
        <v>593</v>
      </c>
      <c r="R45" s="40">
        <v>1.414054054054054</v>
      </c>
      <c r="S45" s="41">
        <v>42911</v>
      </c>
      <c r="T45" s="146">
        <f>+S45</f>
        <v>42911</v>
      </c>
      <c r="U45" s="439" t="s">
        <v>593</v>
      </c>
      <c r="V45" s="40">
        <v>1.414054054054054</v>
      </c>
      <c r="W45" s="55">
        <v>55308</v>
      </c>
      <c r="X45" s="162">
        <f>+W45</f>
        <v>55308</v>
      </c>
      <c r="Y45" s="439" t="s">
        <v>593</v>
      </c>
      <c r="Z45" s="40">
        <v>1.414054054054054</v>
      </c>
      <c r="AA45" s="636">
        <v>46249</v>
      </c>
      <c r="AB45" s="635">
        <f>+AA45</f>
        <v>46249</v>
      </c>
      <c r="AC45" s="439" t="s">
        <v>593</v>
      </c>
      <c r="AD45" s="40">
        <v>1.414054054054054</v>
      </c>
      <c r="AE45" s="41">
        <v>49109</v>
      </c>
      <c r="AF45" s="146">
        <f>+AE45</f>
        <v>49109</v>
      </c>
      <c r="AG45" s="654">
        <f t="shared" si="5"/>
        <v>54414.714601986765</v>
      </c>
    </row>
    <row r="46" spans="1:33" s="37" customFormat="1" x14ac:dyDescent="0.25">
      <c r="A46" s="661" t="s">
        <v>34</v>
      </c>
      <c r="B46" s="662"/>
      <c r="C46" s="549"/>
      <c r="D46" s="550"/>
      <c r="E46" s="549"/>
      <c r="F46" s="550"/>
      <c r="G46" s="549"/>
      <c r="H46" s="550"/>
      <c r="I46" s="551"/>
      <c r="K46" s="793" t="s">
        <v>34</v>
      </c>
      <c r="L46" s="793"/>
      <c r="M46" s="794"/>
      <c r="N46" s="793"/>
      <c r="O46" s="794"/>
      <c r="P46" s="793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</row>
    <row r="47" spans="1:33" x14ac:dyDescent="0.25">
      <c r="A47" s="7">
        <v>38</v>
      </c>
      <c r="B47" s="541" t="s">
        <v>35</v>
      </c>
      <c r="C47" s="547" t="s">
        <v>593</v>
      </c>
      <c r="D47" s="546" t="s">
        <v>593</v>
      </c>
      <c r="E47" s="547" t="s">
        <v>593</v>
      </c>
      <c r="F47" s="546" t="s">
        <v>593</v>
      </c>
      <c r="G47" s="547" t="s">
        <v>593</v>
      </c>
      <c r="H47" s="546" t="s">
        <v>593</v>
      </c>
      <c r="I47" s="548" t="s">
        <v>593</v>
      </c>
      <c r="K47" s="7">
        <v>38</v>
      </c>
      <c r="L47" s="13" t="s">
        <v>35</v>
      </c>
      <c r="M47" s="571">
        <v>285539.42665884702</v>
      </c>
      <c r="N47" s="563">
        <v>0.38513513513513498</v>
      </c>
      <c r="O47" s="570">
        <v>33024.419314512299</v>
      </c>
      <c r="P47" s="625">
        <f t="shared" ref="P47:P54" si="13">IF(AND(M47="",O47=""),"",SUM(M47,O47))</f>
        <v>318563.8459733593</v>
      </c>
      <c r="Q47" s="122">
        <v>72072</v>
      </c>
      <c r="R47" s="40">
        <v>0.38513513513513514</v>
      </c>
      <c r="S47" s="41">
        <v>32278</v>
      </c>
      <c r="T47" s="146">
        <f t="shared" si="1"/>
        <v>104350</v>
      </c>
      <c r="U47" s="55">
        <v>90490</v>
      </c>
      <c r="V47" s="40">
        <v>0.38513513513513514</v>
      </c>
      <c r="W47" s="55">
        <v>39413</v>
      </c>
      <c r="X47" s="162">
        <f t="shared" si="2"/>
        <v>129903</v>
      </c>
      <c r="Y47" s="122">
        <v>67267</v>
      </c>
      <c r="Z47" s="40">
        <v>0.38513513513513514</v>
      </c>
      <c r="AA47" s="636">
        <v>30240</v>
      </c>
      <c r="AB47" s="638">
        <f t="shared" si="3"/>
        <v>97507</v>
      </c>
      <c r="AC47" s="122">
        <v>86486</v>
      </c>
      <c r="AD47" s="40">
        <v>0.38513513513513514</v>
      </c>
      <c r="AE47" s="41">
        <v>35336</v>
      </c>
      <c r="AF47" s="146">
        <f t="shared" si="4"/>
        <v>121822</v>
      </c>
      <c r="AG47" s="654">
        <f t="shared" si="5"/>
        <v>154429.16919467185</v>
      </c>
    </row>
    <row r="48" spans="1:33" x14ac:dyDescent="0.25">
      <c r="A48" s="7">
        <v>39</v>
      </c>
      <c r="B48" s="541" t="s">
        <v>132</v>
      </c>
      <c r="C48" s="547" t="s">
        <v>593</v>
      </c>
      <c r="D48" s="546" t="s">
        <v>593</v>
      </c>
      <c r="E48" s="547" t="s">
        <v>593</v>
      </c>
      <c r="F48" s="546" t="s">
        <v>593</v>
      </c>
      <c r="G48" s="547" t="s">
        <v>593</v>
      </c>
      <c r="H48" s="546" t="s">
        <v>593</v>
      </c>
      <c r="I48" s="548" t="s">
        <v>593</v>
      </c>
      <c r="K48" s="7">
        <v>39</v>
      </c>
      <c r="L48" s="13" t="s">
        <v>132</v>
      </c>
      <c r="M48" s="571">
        <v>342647.31199061702</v>
      </c>
      <c r="N48" s="563">
        <v>1.7359459459459501</v>
      </c>
      <c r="O48" s="570">
        <v>85777.828389734394</v>
      </c>
      <c r="P48" s="625">
        <f t="shared" si="13"/>
        <v>428425.1403803514</v>
      </c>
      <c r="Q48" s="122">
        <v>258999</v>
      </c>
      <c r="R48" s="40">
        <v>1.7359459459459459</v>
      </c>
      <c r="S48" s="41">
        <v>111200</v>
      </c>
      <c r="T48" s="146">
        <f t="shared" si="1"/>
        <v>370199</v>
      </c>
      <c r="U48" s="55">
        <v>310798</v>
      </c>
      <c r="V48" s="40">
        <v>1.7359459459459459</v>
      </c>
      <c r="W48" s="55">
        <v>124213</v>
      </c>
      <c r="X48" s="162">
        <f t="shared" si="2"/>
        <v>435011</v>
      </c>
      <c r="Y48" s="122">
        <v>226283</v>
      </c>
      <c r="Z48" s="40">
        <v>1.7359459459459459</v>
      </c>
      <c r="AA48" s="636">
        <v>110017</v>
      </c>
      <c r="AB48" s="638">
        <f t="shared" si="3"/>
        <v>336300</v>
      </c>
      <c r="AC48" s="122">
        <v>291714</v>
      </c>
      <c r="AD48" s="40">
        <v>1.7359459459459459</v>
      </c>
      <c r="AE48" s="41">
        <v>125396</v>
      </c>
      <c r="AF48" s="146">
        <f t="shared" si="4"/>
        <v>417110</v>
      </c>
      <c r="AG48" s="654">
        <f t="shared" si="5"/>
        <v>397409.02807607024</v>
      </c>
    </row>
    <row r="49" spans="1:33" x14ac:dyDescent="0.25">
      <c r="A49" s="7">
        <v>40</v>
      </c>
      <c r="B49" s="541" t="s">
        <v>133</v>
      </c>
      <c r="C49" s="547" t="s">
        <v>593</v>
      </c>
      <c r="D49" s="546" t="s">
        <v>593</v>
      </c>
      <c r="E49" s="547" t="s">
        <v>593</v>
      </c>
      <c r="F49" s="546" t="s">
        <v>593</v>
      </c>
      <c r="G49" s="547" t="s">
        <v>593</v>
      </c>
      <c r="H49" s="546" t="s">
        <v>593</v>
      </c>
      <c r="I49" s="548" t="s">
        <v>593</v>
      </c>
      <c r="K49" s="7">
        <v>40</v>
      </c>
      <c r="L49" s="13" t="s">
        <v>133</v>
      </c>
      <c r="M49" s="571">
        <v>881602.97980919096</v>
      </c>
      <c r="N49" s="563">
        <v>1.0662162162162201</v>
      </c>
      <c r="O49" s="570">
        <v>67306.996727740203</v>
      </c>
      <c r="P49" s="625">
        <f t="shared" si="13"/>
        <v>948909.97653693112</v>
      </c>
      <c r="Q49" s="122">
        <v>195434</v>
      </c>
      <c r="R49" s="40">
        <v>1.0662162162162163</v>
      </c>
      <c r="S49" s="41">
        <v>79551</v>
      </c>
      <c r="T49" s="146">
        <f t="shared" si="1"/>
        <v>274985</v>
      </c>
      <c r="U49" s="55">
        <v>224235</v>
      </c>
      <c r="V49" s="40">
        <v>1.0662162162162163</v>
      </c>
      <c r="W49" s="55">
        <v>96161</v>
      </c>
      <c r="X49" s="162">
        <f t="shared" si="2"/>
        <v>320396</v>
      </c>
      <c r="Y49" s="122">
        <v>197491</v>
      </c>
      <c r="Z49" s="40">
        <v>1.0662162162162163</v>
      </c>
      <c r="AA49" s="636">
        <v>76055</v>
      </c>
      <c r="AB49" s="638">
        <f t="shared" si="3"/>
        <v>273546</v>
      </c>
      <c r="AC49" s="122">
        <v>222178</v>
      </c>
      <c r="AD49" s="40">
        <v>1.0662162162162163</v>
      </c>
      <c r="AE49" s="41">
        <v>92664</v>
      </c>
      <c r="AF49" s="146">
        <f t="shared" si="4"/>
        <v>314842</v>
      </c>
      <c r="AG49" s="654">
        <f t="shared" si="5"/>
        <v>426535.7953073862</v>
      </c>
    </row>
    <row r="50" spans="1:33" x14ac:dyDescent="0.25">
      <c r="A50" s="7">
        <v>41</v>
      </c>
      <c r="B50" s="541" t="s">
        <v>36</v>
      </c>
      <c r="C50" s="547" t="s">
        <v>593</v>
      </c>
      <c r="D50" s="546" t="s">
        <v>593</v>
      </c>
      <c r="E50" s="547" t="s">
        <v>593</v>
      </c>
      <c r="F50" s="546" t="s">
        <v>593</v>
      </c>
      <c r="G50" s="547" t="s">
        <v>593</v>
      </c>
      <c r="H50" s="546" t="s">
        <v>593</v>
      </c>
      <c r="I50" s="548" t="s">
        <v>593</v>
      </c>
      <c r="K50" s="7">
        <v>41</v>
      </c>
      <c r="L50" s="13" t="s">
        <v>36</v>
      </c>
      <c r="M50" s="571">
        <v>1201050.2133837801</v>
      </c>
      <c r="N50" s="563">
        <v>0.90702702702702698</v>
      </c>
      <c r="O50" s="570">
        <v>66254.070091935704</v>
      </c>
      <c r="P50" s="625">
        <f t="shared" si="13"/>
        <v>1267304.2834757159</v>
      </c>
      <c r="Q50" s="122">
        <v>311189</v>
      </c>
      <c r="R50" s="40">
        <v>0.90702702702702698</v>
      </c>
      <c r="S50" s="41">
        <v>136846</v>
      </c>
      <c r="T50" s="146">
        <f t="shared" si="1"/>
        <v>448035</v>
      </c>
      <c r="U50" s="55">
        <v>409091</v>
      </c>
      <c r="V50" s="40">
        <v>0.90702702702702698</v>
      </c>
      <c r="W50" s="55">
        <v>169503</v>
      </c>
      <c r="X50" s="162">
        <f t="shared" si="2"/>
        <v>578594</v>
      </c>
      <c r="Y50" s="122">
        <v>314685</v>
      </c>
      <c r="Z50" s="40">
        <v>0.90702702702702698</v>
      </c>
      <c r="AA50" s="636">
        <v>147732</v>
      </c>
      <c r="AB50" s="638">
        <f t="shared" si="3"/>
        <v>462417</v>
      </c>
      <c r="AC50" s="122">
        <v>367133</v>
      </c>
      <c r="AD50" s="40">
        <v>0.90702702702702698</v>
      </c>
      <c r="AE50" s="41">
        <v>161727</v>
      </c>
      <c r="AF50" s="146">
        <f t="shared" si="4"/>
        <v>528860</v>
      </c>
      <c r="AG50" s="654">
        <f t="shared" si="5"/>
        <v>657042.05669514311</v>
      </c>
    </row>
    <row r="51" spans="1:33" x14ac:dyDescent="0.25">
      <c r="A51" s="7">
        <v>42</v>
      </c>
      <c r="B51" s="541" t="s">
        <v>37</v>
      </c>
      <c r="C51" s="547" t="s">
        <v>593</v>
      </c>
      <c r="D51" s="546" t="s">
        <v>593</v>
      </c>
      <c r="E51" s="547" t="s">
        <v>593</v>
      </c>
      <c r="F51" s="546" t="s">
        <v>593</v>
      </c>
      <c r="G51" s="547" t="s">
        <v>593</v>
      </c>
      <c r="H51" s="546" t="s">
        <v>593</v>
      </c>
      <c r="I51" s="548" t="s">
        <v>593</v>
      </c>
      <c r="K51" s="7">
        <v>42</v>
      </c>
      <c r="L51" s="13" t="s">
        <v>37</v>
      </c>
      <c r="M51" s="571">
        <v>390832.09023929702</v>
      </c>
      <c r="N51" s="563">
        <v>1.0662162162162201</v>
      </c>
      <c r="O51" s="570">
        <v>64549.756639065701</v>
      </c>
      <c r="P51" s="625">
        <f t="shared" si="13"/>
        <v>455381.8468783627</v>
      </c>
      <c r="Q51" s="122">
        <v>190211</v>
      </c>
      <c r="R51" s="40">
        <v>1.0662162162162163</v>
      </c>
      <c r="S51" s="41">
        <v>87371</v>
      </c>
      <c r="T51" s="146">
        <f t="shared" si="1"/>
        <v>277582</v>
      </c>
      <c r="U51" s="55">
        <v>245778</v>
      </c>
      <c r="V51" s="40">
        <v>1.0662162162162163</v>
      </c>
      <c r="W51" s="55">
        <v>100246</v>
      </c>
      <c r="X51" s="162">
        <f t="shared" si="2"/>
        <v>346024</v>
      </c>
      <c r="Y51" s="122">
        <v>188074</v>
      </c>
      <c r="Z51" s="40">
        <v>1.0662162162162163</v>
      </c>
      <c r="AA51" s="636">
        <v>85531</v>
      </c>
      <c r="AB51" s="638">
        <f t="shared" si="3"/>
        <v>273605</v>
      </c>
      <c r="AC51" s="122">
        <v>222269</v>
      </c>
      <c r="AD51" s="40">
        <v>1.0662162162162163</v>
      </c>
      <c r="AE51" s="41">
        <v>101166</v>
      </c>
      <c r="AF51" s="146">
        <f t="shared" si="4"/>
        <v>323435</v>
      </c>
      <c r="AG51" s="654">
        <f t="shared" si="5"/>
        <v>335205.56937567255</v>
      </c>
    </row>
    <row r="52" spans="1:33" x14ac:dyDescent="0.25">
      <c r="A52" s="7">
        <v>43</v>
      </c>
      <c r="B52" s="541" t="s">
        <v>324</v>
      </c>
      <c r="C52" s="547" t="s">
        <v>593</v>
      </c>
      <c r="D52" s="546" t="s">
        <v>593</v>
      </c>
      <c r="E52" s="547" t="s">
        <v>593</v>
      </c>
      <c r="F52" s="546" t="s">
        <v>593</v>
      </c>
      <c r="G52" s="547" t="s">
        <v>593</v>
      </c>
      <c r="H52" s="546" t="s">
        <v>593</v>
      </c>
      <c r="I52" s="548" t="s">
        <v>593</v>
      </c>
      <c r="K52" s="7">
        <v>43</v>
      </c>
      <c r="L52" s="13" t="s">
        <v>324</v>
      </c>
      <c r="M52" s="571">
        <v>153477.44182913</v>
      </c>
      <c r="N52" s="563">
        <v>0.60432432432432404</v>
      </c>
      <c r="O52" s="570">
        <v>39457.979521419496</v>
      </c>
      <c r="P52" s="625">
        <f t="shared" si="13"/>
        <v>192935.4213505495</v>
      </c>
      <c r="Q52" s="122">
        <v>35654</v>
      </c>
      <c r="R52" s="40">
        <v>0.60432432432432437</v>
      </c>
      <c r="S52" s="41">
        <v>14168</v>
      </c>
      <c r="T52" s="146">
        <f t="shared" si="1"/>
        <v>49822</v>
      </c>
      <c r="U52" s="55">
        <v>42034</v>
      </c>
      <c r="V52" s="40">
        <v>0.60432432432432437</v>
      </c>
      <c r="W52" s="55">
        <v>18676</v>
      </c>
      <c r="X52" s="162">
        <f t="shared" si="2"/>
        <v>60710</v>
      </c>
      <c r="Y52" s="122">
        <v>34903</v>
      </c>
      <c r="Z52" s="40">
        <v>0.60432432432432437</v>
      </c>
      <c r="AA52" s="636">
        <v>15295</v>
      </c>
      <c r="AB52" s="638">
        <f t="shared" si="3"/>
        <v>50198</v>
      </c>
      <c r="AC52" s="122">
        <v>39782</v>
      </c>
      <c r="AD52" s="40">
        <v>0.60432432432432437</v>
      </c>
      <c r="AE52" s="41">
        <v>17227</v>
      </c>
      <c r="AF52" s="146">
        <f t="shared" si="4"/>
        <v>57009</v>
      </c>
      <c r="AG52" s="654">
        <f t="shared" si="5"/>
        <v>82134.884270109906</v>
      </c>
    </row>
    <row r="53" spans="1:33" x14ac:dyDescent="0.25">
      <c r="A53" s="7">
        <v>44</v>
      </c>
      <c r="B53" s="541" t="s">
        <v>39</v>
      </c>
      <c r="C53" s="547" t="s">
        <v>593</v>
      </c>
      <c r="D53" s="546" t="s">
        <v>593</v>
      </c>
      <c r="E53" s="547" t="s">
        <v>593</v>
      </c>
      <c r="F53" s="546" t="s">
        <v>593</v>
      </c>
      <c r="G53" s="547" t="s">
        <v>593</v>
      </c>
      <c r="H53" s="546" t="s">
        <v>593</v>
      </c>
      <c r="I53" s="548" t="s">
        <v>593</v>
      </c>
      <c r="K53" s="7">
        <v>44</v>
      </c>
      <c r="L53" s="13" t="s">
        <v>39</v>
      </c>
      <c r="M53" s="571">
        <v>96369.556497361002</v>
      </c>
      <c r="N53" s="563">
        <v>0.33648648648648599</v>
      </c>
      <c r="O53" s="570">
        <v>24681.314191824102</v>
      </c>
      <c r="P53" s="625">
        <f t="shared" si="13"/>
        <v>121050.8706891851</v>
      </c>
      <c r="Q53" s="122">
        <v>39039</v>
      </c>
      <c r="R53" s="40">
        <v>0.33648648648648649</v>
      </c>
      <c r="S53" s="41">
        <v>16954</v>
      </c>
      <c r="T53" s="146">
        <f t="shared" si="1"/>
        <v>55993</v>
      </c>
      <c r="U53" s="55">
        <v>50193</v>
      </c>
      <c r="V53" s="40">
        <v>0.33648648648648649</v>
      </c>
      <c r="W53" s="55">
        <v>20741</v>
      </c>
      <c r="X53" s="162">
        <f t="shared" si="2"/>
        <v>70934</v>
      </c>
      <c r="Y53" s="122">
        <v>38610</v>
      </c>
      <c r="Z53" s="40">
        <v>0.33648648648648649</v>
      </c>
      <c r="AA53" s="636">
        <v>15511</v>
      </c>
      <c r="AB53" s="638">
        <f t="shared" si="3"/>
        <v>54121</v>
      </c>
      <c r="AC53" s="122">
        <v>45474</v>
      </c>
      <c r="AD53" s="40">
        <v>0.33648648648648649</v>
      </c>
      <c r="AE53" s="41">
        <v>19659</v>
      </c>
      <c r="AF53" s="146">
        <f t="shared" si="4"/>
        <v>65133</v>
      </c>
      <c r="AG53" s="654">
        <f t="shared" si="5"/>
        <v>73446.374137837018</v>
      </c>
    </row>
    <row r="54" spans="1:33" x14ac:dyDescent="0.25">
      <c r="A54" s="7">
        <v>45</v>
      </c>
      <c r="B54" s="541" t="s">
        <v>40</v>
      </c>
      <c r="C54" s="547" t="s">
        <v>593</v>
      </c>
      <c r="D54" s="546" t="s">
        <v>593</v>
      </c>
      <c r="E54" s="547" t="s">
        <v>593</v>
      </c>
      <c r="F54" s="546" t="s">
        <v>593</v>
      </c>
      <c r="G54" s="547" t="s">
        <v>593</v>
      </c>
      <c r="H54" s="546" t="s">
        <v>593</v>
      </c>
      <c r="I54" s="548" t="s">
        <v>593</v>
      </c>
      <c r="K54" s="7">
        <v>45</v>
      </c>
      <c r="L54" s="13" t="s">
        <v>40</v>
      </c>
      <c r="M54" s="571">
        <v>260554.72682619799</v>
      </c>
      <c r="N54" s="563">
        <v>0.304054054054054</v>
      </c>
      <c r="O54" s="570">
        <v>28848.405199626701</v>
      </c>
      <c r="P54" s="625">
        <f t="shared" si="13"/>
        <v>289403.13202582469</v>
      </c>
      <c r="Q54" s="122">
        <v>113274</v>
      </c>
      <c r="R54" s="40">
        <v>0.30405405405405406</v>
      </c>
      <c r="S54" s="41">
        <v>46452</v>
      </c>
      <c r="T54" s="146">
        <f t="shared" si="1"/>
        <v>159726</v>
      </c>
      <c r="U54" s="55">
        <v>133980</v>
      </c>
      <c r="V54" s="40">
        <v>0.30405405405405406</v>
      </c>
      <c r="W54" s="55">
        <v>53944</v>
      </c>
      <c r="X54" s="162">
        <f t="shared" si="2"/>
        <v>187924</v>
      </c>
      <c r="Y54" s="122">
        <v>101094</v>
      </c>
      <c r="Z54" s="40">
        <v>0.30405405405405406</v>
      </c>
      <c r="AA54" s="636">
        <v>41956</v>
      </c>
      <c r="AB54" s="638">
        <f t="shared" si="3"/>
        <v>143050</v>
      </c>
      <c r="AC54" s="122">
        <v>132762</v>
      </c>
      <c r="AD54" s="40">
        <v>0.30405405405405406</v>
      </c>
      <c r="AE54" s="41">
        <v>52445</v>
      </c>
      <c r="AF54" s="146">
        <f t="shared" si="4"/>
        <v>185207</v>
      </c>
      <c r="AG54" s="654">
        <f t="shared" si="5"/>
        <v>193062.02640516491</v>
      </c>
    </row>
    <row r="55" spans="1:33" s="37" customFormat="1" ht="15" customHeight="1" x14ac:dyDescent="0.25">
      <c r="A55" s="663" t="s">
        <v>402</v>
      </c>
      <c r="B55" s="664"/>
      <c r="C55" s="549"/>
      <c r="D55" s="550"/>
      <c r="E55" s="549"/>
      <c r="F55" s="550"/>
      <c r="G55" s="549"/>
      <c r="H55" s="550"/>
      <c r="I55" s="551"/>
      <c r="K55" s="781" t="s">
        <v>402</v>
      </c>
      <c r="L55" s="781"/>
      <c r="M55" s="782"/>
      <c r="N55" s="781"/>
      <c r="O55" s="782"/>
      <c r="P55" s="781"/>
      <c r="Q55" s="656"/>
      <c r="R55" s="656"/>
      <c r="S55" s="656"/>
      <c r="T55" s="656"/>
      <c r="U55" s="656"/>
      <c r="V55" s="656"/>
      <c r="W55" s="656"/>
      <c r="X55" s="656"/>
      <c r="Y55" s="656"/>
      <c r="Z55" s="656"/>
      <c r="AA55" s="656"/>
      <c r="AB55" s="656"/>
      <c r="AC55" s="656"/>
      <c r="AD55" s="656"/>
      <c r="AE55" s="656"/>
      <c r="AF55" s="656"/>
      <c r="AG55" s="656"/>
    </row>
    <row r="56" spans="1:33" x14ac:dyDescent="0.25">
      <c r="A56" s="7">
        <v>46</v>
      </c>
      <c r="B56" s="541" t="s">
        <v>41</v>
      </c>
      <c r="C56" s="547" t="s">
        <v>593</v>
      </c>
      <c r="D56" s="546" t="s">
        <v>593</v>
      </c>
      <c r="E56" s="547" t="s">
        <v>593</v>
      </c>
      <c r="F56" s="546" t="s">
        <v>593</v>
      </c>
      <c r="G56" s="547" t="s">
        <v>593</v>
      </c>
      <c r="H56" s="546" t="s">
        <v>593</v>
      </c>
      <c r="I56" s="548" t="s">
        <v>593</v>
      </c>
      <c r="K56" s="7">
        <v>46</v>
      </c>
      <c r="L56" s="13" t="s">
        <v>41</v>
      </c>
      <c r="M56" s="571">
        <v>1258158.09871555</v>
      </c>
      <c r="N56" s="563">
        <v>0.33667567567567602</v>
      </c>
      <c r="O56" s="570">
        <v>172920.89216318101</v>
      </c>
      <c r="P56" s="625">
        <f t="shared" ref="P56:P72" si="14">IF(AND(M56="",O56=""),"",SUM(M56,O56))</f>
        <v>1431078.990878731</v>
      </c>
      <c r="Q56" s="122">
        <v>489348</v>
      </c>
      <c r="R56" s="40">
        <v>0.33667567567567569</v>
      </c>
      <c r="S56" s="41">
        <v>213088</v>
      </c>
      <c r="T56" s="146">
        <f t="shared" si="1"/>
        <v>702436</v>
      </c>
      <c r="U56" s="55">
        <v>641590</v>
      </c>
      <c r="V56" s="40">
        <v>0.33667567567567569</v>
      </c>
      <c r="W56" s="55">
        <v>248602</v>
      </c>
      <c r="X56" s="162">
        <f t="shared" si="2"/>
        <v>890192</v>
      </c>
      <c r="Y56" s="122">
        <v>467599</v>
      </c>
      <c r="Z56" s="40">
        <v>0.33667567567567569</v>
      </c>
      <c r="AA56" s="636">
        <v>203617</v>
      </c>
      <c r="AB56" s="638">
        <f t="shared" si="3"/>
        <v>671216</v>
      </c>
      <c r="AC56" s="122">
        <v>570906</v>
      </c>
      <c r="AD56" s="40">
        <v>0.33667567567567569</v>
      </c>
      <c r="AE56" s="41">
        <v>248602</v>
      </c>
      <c r="AF56" s="146">
        <f t="shared" si="4"/>
        <v>819508</v>
      </c>
      <c r="AG56" s="654">
        <f t="shared" si="5"/>
        <v>902886.19817574625</v>
      </c>
    </row>
    <row r="57" spans="1:33" x14ac:dyDescent="0.25">
      <c r="A57" s="7">
        <v>47</v>
      </c>
      <c r="B57" s="541" t="s">
        <v>134</v>
      </c>
      <c r="C57" s="547" t="s">
        <v>593</v>
      </c>
      <c r="D57" s="546" t="s">
        <v>593</v>
      </c>
      <c r="E57" s="547" t="s">
        <v>593</v>
      </c>
      <c r="F57" s="546" t="s">
        <v>593</v>
      </c>
      <c r="G57" s="547" t="s">
        <v>593</v>
      </c>
      <c r="H57" s="546" t="s">
        <v>593</v>
      </c>
      <c r="I57" s="548" t="s">
        <v>593</v>
      </c>
      <c r="K57" s="7">
        <v>47</v>
      </c>
      <c r="L57" s="13" t="s">
        <v>134</v>
      </c>
      <c r="M57" s="571">
        <v>647817.57423226</v>
      </c>
      <c r="N57" s="563">
        <v>0.50162162162162205</v>
      </c>
      <c r="O57" s="570">
        <v>31864.415393710799</v>
      </c>
      <c r="P57" s="625">
        <f t="shared" si="14"/>
        <v>679681.98962597083</v>
      </c>
      <c r="Q57" s="122">
        <v>155074</v>
      </c>
      <c r="R57" s="40">
        <v>0.50162162162162161</v>
      </c>
      <c r="S57" s="41">
        <v>66476</v>
      </c>
      <c r="T57" s="146">
        <f t="shared" si="1"/>
        <v>221550</v>
      </c>
      <c r="U57" s="55">
        <v>202118</v>
      </c>
      <c r="V57" s="40">
        <v>0.50162162162162161</v>
      </c>
      <c r="W57" s="55">
        <v>78760</v>
      </c>
      <c r="X57" s="162">
        <f t="shared" si="2"/>
        <v>280878</v>
      </c>
      <c r="Y57" s="122">
        <v>169013</v>
      </c>
      <c r="Z57" s="40">
        <v>0.50162162162162161</v>
      </c>
      <c r="AA57" s="636">
        <v>63586</v>
      </c>
      <c r="AB57" s="638">
        <f t="shared" si="3"/>
        <v>232599</v>
      </c>
      <c r="AC57" s="122">
        <v>189922</v>
      </c>
      <c r="AD57" s="40">
        <v>0.50162162162162161</v>
      </c>
      <c r="AE57" s="41">
        <v>77315</v>
      </c>
      <c r="AF57" s="146">
        <f t="shared" si="4"/>
        <v>267237</v>
      </c>
      <c r="AG57" s="654">
        <f t="shared" si="5"/>
        <v>336389.19792519417</v>
      </c>
    </row>
    <row r="58" spans="1:33" x14ac:dyDescent="0.25">
      <c r="A58" s="7">
        <v>48</v>
      </c>
      <c r="B58" s="541" t="s">
        <v>42</v>
      </c>
      <c r="C58" s="547" t="s">
        <v>593</v>
      </c>
      <c r="D58" s="546" t="s">
        <v>593</v>
      </c>
      <c r="E58" s="547" t="s">
        <v>593</v>
      </c>
      <c r="F58" s="546" t="s">
        <v>593</v>
      </c>
      <c r="G58" s="547" t="s">
        <v>593</v>
      </c>
      <c r="H58" s="546" t="s">
        <v>593</v>
      </c>
      <c r="I58" s="548" t="s">
        <v>593</v>
      </c>
      <c r="K58" s="7">
        <v>48</v>
      </c>
      <c r="L58" s="13" t="s">
        <v>42</v>
      </c>
      <c r="M58" s="571">
        <v>422955.27573841799</v>
      </c>
      <c r="N58" s="563">
        <v>0.384594594594595</v>
      </c>
      <c r="O58" s="570">
        <v>28018.556240899401</v>
      </c>
      <c r="P58" s="625">
        <f t="shared" si="14"/>
        <v>450973.83197931736</v>
      </c>
      <c r="Q58" s="122">
        <v>105840</v>
      </c>
      <c r="R58" s="40">
        <v>0.38459459459459461</v>
      </c>
      <c r="S58" s="41">
        <v>45939</v>
      </c>
      <c r="T58" s="146">
        <f t="shared" si="1"/>
        <v>151779</v>
      </c>
      <c r="U58" s="55">
        <v>124656</v>
      </c>
      <c r="V58" s="40">
        <v>0.38459459459459461</v>
      </c>
      <c r="W58" s="55">
        <v>56807</v>
      </c>
      <c r="X58" s="162">
        <f t="shared" si="2"/>
        <v>181463</v>
      </c>
      <c r="Y58" s="122">
        <v>109368</v>
      </c>
      <c r="Z58" s="40">
        <v>0.38459459459459461</v>
      </c>
      <c r="AA58" s="636">
        <v>41000</v>
      </c>
      <c r="AB58" s="638">
        <f t="shared" si="3"/>
        <v>150368</v>
      </c>
      <c r="AC58" s="122">
        <v>125832</v>
      </c>
      <c r="AD58" s="40">
        <v>0.38459459459459461</v>
      </c>
      <c r="AE58" s="41">
        <v>51373</v>
      </c>
      <c r="AF58" s="146">
        <f t="shared" si="4"/>
        <v>177205</v>
      </c>
      <c r="AG58" s="654">
        <f t="shared" si="5"/>
        <v>222357.76639586347</v>
      </c>
    </row>
    <row r="59" spans="1:33" x14ac:dyDescent="0.25">
      <c r="A59" s="7">
        <v>49</v>
      </c>
      <c r="B59" s="541" t="s">
        <v>135</v>
      </c>
      <c r="C59" s="547" t="s">
        <v>593</v>
      </c>
      <c r="D59" s="546" t="s">
        <v>593</v>
      </c>
      <c r="E59" s="547" t="s">
        <v>593</v>
      </c>
      <c r="F59" s="546" t="s">
        <v>593</v>
      </c>
      <c r="G59" s="547" t="s">
        <v>593</v>
      </c>
      <c r="H59" s="546" t="s">
        <v>593</v>
      </c>
      <c r="I59" s="548" t="s">
        <v>593</v>
      </c>
      <c r="K59" s="7">
        <v>49</v>
      </c>
      <c r="L59" s="13" t="s">
        <v>135</v>
      </c>
      <c r="M59" s="571">
        <v>2760809.3315077298</v>
      </c>
      <c r="N59" s="563">
        <v>0.77405405405405403</v>
      </c>
      <c r="O59" s="570">
        <v>74391.943751712795</v>
      </c>
      <c r="P59" s="625">
        <f t="shared" si="14"/>
        <v>2835201.2752594426</v>
      </c>
      <c r="Q59" s="122">
        <v>416909</v>
      </c>
      <c r="R59" s="40">
        <v>0.77405405405405403</v>
      </c>
      <c r="S59" s="41">
        <v>162861</v>
      </c>
      <c r="T59" s="146">
        <f t="shared" si="1"/>
        <v>579770</v>
      </c>
      <c r="U59" s="55">
        <v>474566</v>
      </c>
      <c r="V59" s="40">
        <v>0.77405405405405403</v>
      </c>
      <c r="W59" s="55">
        <v>196173</v>
      </c>
      <c r="X59" s="162">
        <f t="shared" si="2"/>
        <v>670739</v>
      </c>
      <c r="Y59" s="122">
        <v>412474</v>
      </c>
      <c r="Z59" s="40">
        <v>0.77405405405405403</v>
      </c>
      <c r="AA59" s="636">
        <v>166562</v>
      </c>
      <c r="AB59" s="638">
        <f t="shared" si="3"/>
        <v>579036</v>
      </c>
      <c r="AC59" s="122">
        <v>479002</v>
      </c>
      <c r="AD59" s="40">
        <v>0.77405405405405403</v>
      </c>
      <c r="AE59" s="41">
        <v>194322</v>
      </c>
      <c r="AF59" s="146">
        <f t="shared" si="4"/>
        <v>673324</v>
      </c>
      <c r="AG59" s="654">
        <f t="shared" si="5"/>
        <v>1067614.0550518886</v>
      </c>
    </row>
    <row r="60" spans="1:33" x14ac:dyDescent="0.25">
      <c r="A60" s="7">
        <v>50</v>
      </c>
      <c r="B60" s="541" t="s">
        <v>43</v>
      </c>
      <c r="C60" s="547" t="s">
        <v>593</v>
      </c>
      <c r="D60" s="546" t="s">
        <v>593</v>
      </c>
      <c r="E60" s="547" t="s">
        <v>593</v>
      </c>
      <c r="F60" s="546" t="s">
        <v>593</v>
      </c>
      <c r="G60" s="547" t="s">
        <v>593</v>
      </c>
      <c r="H60" s="546" t="s">
        <v>593</v>
      </c>
      <c r="I60" s="548" t="s">
        <v>593</v>
      </c>
      <c r="K60" s="7">
        <v>50</v>
      </c>
      <c r="L60" s="13" t="s">
        <v>43</v>
      </c>
      <c r="M60" s="571">
        <v>412247.54723871098</v>
      </c>
      <c r="N60" s="563">
        <v>0.49783783783783803</v>
      </c>
      <c r="O60" s="570">
        <v>101455.727534722</v>
      </c>
      <c r="P60" s="625">
        <f t="shared" si="14"/>
        <v>513703.27477343299</v>
      </c>
      <c r="Q60" s="122">
        <v>93623</v>
      </c>
      <c r="R60" s="40">
        <v>0.49783783783783786</v>
      </c>
      <c r="S60" s="41">
        <v>39028</v>
      </c>
      <c r="T60" s="146">
        <f t="shared" si="1"/>
        <v>132651</v>
      </c>
      <c r="U60" s="55">
        <v>108405</v>
      </c>
      <c r="V60" s="40">
        <v>0.49783783783783786</v>
      </c>
      <c r="W60" s="55">
        <v>46319</v>
      </c>
      <c r="X60" s="162">
        <f t="shared" si="2"/>
        <v>154724</v>
      </c>
      <c r="Y60" s="122">
        <v>94608</v>
      </c>
      <c r="Z60" s="40">
        <v>0.49783783783783786</v>
      </c>
      <c r="AA60" s="636">
        <v>39457</v>
      </c>
      <c r="AB60" s="638">
        <f t="shared" si="3"/>
        <v>134065</v>
      </c>
      <c r="AC60" s="122">
        <v>106434</v>
      </c>
      <c r="AD60" s="40">
        <v>0.49783783783783786</v>
      </c>
      <c r="AE60" s="41">
        <v>47177</v>
      </c>
      <c r="AF60" s="146">
        <f t="shared" si="4"/>
        <v>153611</v>
      </c>
      <c r="AG60" s="654">
        <f t="shared" si="5"/>
        <v>217750.85495468657</v>
      </c>
    </row>
    <row r="61" spans="1:33" x14ac:dyDescent="0.25">
      <c r="A61" s="7">
        <v>51</v>
      </c>
      <c r="B61" s="541" t="s">
        <v>44</v>
      </c>
      <c r="C61" s="547" t="s">
        <v>593</v>
      </c>
      <c r="D61" s="546" t="s">
        <v>593</v>
      </c>
      <c r="E61" s="547" t="s">
        <v>593</v>
      </c>
      <c r="F61" s="546" t="s">
        <v>593</v>
      </c>
      <c r="G61" s="547" t="s">
        <v>593</v>
      </c>
      <c r="H61" s="546" t="s">
        <v>593</v>
      </c>
      <c r="I61" s="548" t="s">
        <v>593</v>
      </c>
      <c r="K61" s="7">
        <v>51</v>
      </c>
      <c r="L61" s="13" t="s">
        <v>44</v>
      </c>
      <c r="M61" s="571">
        <v>212369.94857751799</v>
      </c>
      <c r="N61" s="563">
        <v>0.114324324324324</v>
      </c>
      <c r="O61" s="570">
        <v>52450.023434397001</v>
      </c>
      <c r="P61" s="625">
        <f t="shared" si="14"/>
        <v>264819.972011915</v>
      </c>
      <c r="Q61" s="122">
        <v>23940</v>
      </c>
      <c r="R61" s="40">
        <v>0.11432432432432432</v>
      </c>
      <c r="S61" s="41">
        <v>10797</v>
      </c>
      <c r="T61" s="146">
        <f t="shared" si="1"/>
        <v>34737</v>
      </c>
      <c r="U61" s="55">
        <v>31388</v>
      </c>
      <c r="V61" s="40">
        <v>0.11432432432432432</v>
      </c>
      <c r="W61" s="55">
        <v>13070</v>
      </c>
      <c r="X61" s="162">
        <f t="shared" si="2"/>
        <v>44458</v>
      </c>
      <c r="Y61" s="122">
        <v>25004</v>
      </c>
      <c r="Z61" s="40">
        <v>0.11432432432432432</v>
      </c>
      <c r="AA61" s="636">
        <v>10456</v>
      </c>
      <c r="AB61" s="638">
        <f t="shared" si="3"/>
        <v>35460</v>
      </c>
      <c r="AC61" s="122">
        <v>28994</v>
      </c>
      <c r="AD61" s="40">
        <v>0.11432432432432432</v>
      </c>
      <c r="AE61" s="41">
        <v>12274</v>
      </c>
      <c r="AF61" s="146">
        <f t="shared" si="4"/>
        <v>41268</v>
      </c>
      <c r="AG61" s="654">
        <f t="shared" si="5"/>
        <v>84148.594402382994</v>
      </c>
    </row>
    <row r="62" spans="1:33" x14ac:dyDescent="0.25">
      <c r="A62" s="7">
        <v>52</v>
      </c>
      <c r="B62" s="541" t="s">
        <v>215</v>
      </c>
      <c r="C62" s="547" t="s">
        <v>593</v>
      </c>
      <c r="D62" s="546" t="s">
        <v>593</v>
      </c>
      <c r="E62" s="547" t="s">
        <v>593</v>
      </c>
      <c r="F62" s="546" t="s">
        <v>593</v>
      </c>
      <c r="G62" s="547" t="s">
        <v>593</v>
      </c>
      <c r="H62" s="546" t="s">
        <v>593</v>
      </c>
      <c r="I62" s="548" t="s">
        <v>593</v>
      </c>
      <c r="K62" s="7">
        <v>52</v>
      </c>
      <c r="L62" s="13" t="s">
        <v>215</v>
      </c>
      <c r="M62" s="571">
        <v>99938.799330596594</v>
      </c>
      <c r="N62" s="563">
        <v>0.114324324324324</v>
      </c>
      <c r="O62" s="570">
        <v>14500.0490100196</v>
      </c>
      <c r="P62" s="625">
        <f t="shared" si="14"/>
        <v>114438.8483406162</v>
      </c>
      <c r="Q62" s="122">
        <v>27839</v>
      </c>
      <c r="R62" s="40">
        <v>0.11432432432432432</v>
      </c>
      <c r="S62" s="41">
        <v>12295</v>
      </c>
      <c r="T62" s="146">
        <f t="shared" si="1"/>
        <v>40134</v>
      </c>
      <c r="U62" s="55">
        <v>34721</v>
      </c>
      <c r="V62" s="40">
        <v>0.11432432432432432</v>
      </c>
      <c r="W62" s="55">
        <v>14481</v>
      </c>
      <c r="X62" s="162">
        <f t="shared" si="2"/>
        <v>49202</v>
      </c>
      <c r="Y62" s="122">
        <v>26901</v>
      </c>
      <c r="Z62" s="40">
        <v>0.11432432432432432</v>
      </c>
      <c r="AA62" s="636">
        <v>12295</v>
      </c>
      <c r="AB62" s="638">
        <f t="shared" si="3"/>
        <v>39196</v>
      </c>
      <c r="AC62" s="122">
        <v>33157</v>
      </c>
      <c r="AD62" s="40">
        <v>0.11432432432432432</v>
      </c>
      <c r="AE62" s="41">
        <v>14071</v>
      </c>
      <c r="AF62" s="146">
        <f t="shared" si="4"/>
        <v>47228</v>
      </c>
      <c r="AG62" s="654">
        <f t="shared" si="5"/>
        <v>58039.769668123241</v>
      </c>
    </row>
    <row r="63" spans="1:33" x14ac:dyDescent="0.25">
      <c r="A63" s="7">
        <v>53</v>
      </c>
      <c r="B63" s="541" t="s">
        <v>136</v>
      </c>
      <c r="C63" s="547" t="s">
        <v>593</v>
      </c>
      <c r="D63" s="546" t="s">
        <v>593</v>
      </c>
      <c r="E63" s="547" t="s">
        <v>593</v>
      </c>
      <c r="F63" s="546" t="s">
        <v>593</v>
      </c>
      <c r="G63" s="547" t="s">
        <v>593</v>
      </c>
      <c r="H63" s="546" t="s">
        <v>593</v>
      </c>
      <c r="I63" s="548" t="s">
        <v>593</v>
      </c>
      <c r="K63" s="7">
        <v>53</v>
      </c>
      <c r="L63" s="13" t="s">
        <v>136</v>
      </c>
      <c r="M63" s="571">
        <v>1304558.2555476101</v>
      </c>
      <c r="N63" s="563">
        <v>1.15135135135135</v>
      </c>
      <c r="O63" s="570">
        <v>61417.746052901501</v>
      </c>
      <c r="P63" s="625">
        <f t="shared" si="14"/>
        <v>1365976.0016005116</v>
      </c>
      <c r="Q63" s="122">
        <v>607334</v>
      </c>
      <c r="R63" s="40">
        <v>1.1513513513513514</v>
      </c>
      <c r="S63" s="41">
        <v>246734</v>
      </c>
      <c r="T63" s="146">
        <f t="shared" si="1"/>
        <v>854068</v>
      </c>
      <c r="U63" s="55">
        <v>720792</v>
      </c>
      <c r="V63" s="40">
        <v>1.1513513513513514</v>
      </c>
      <c r="W63" s="55">
        <v>319633</v>
      </c>
      <c r="X63" s="162">
        <f t="shared" si="2"/>
        <v>1040425</v>
      </c>
      <c r="Y63" s="122">
        <v>567290</v>
      </c>
      <c r="Z63" s="40">
        <v>1.1513513513513514</v>
      </c>
      <c r="AA63" s="636">
        <v>271969</v>
      </c>
      <c r="AB63" s="638">
        <f t="shared" si="3"/>
        <v>839259</v>
      </c>
      <c r="AC63" s="122">
        <v>707444</v>
      </c>
      <c r="AD63" s="40">
        <v>1.1513513513513514</v>
      </c>
      <c r="AE63" s="41">
        <v>294399</v>
      </c>
      <c r="AF63" s="146">
        <f t="shared" si="4"/>
        <v>1001843</v>
      </c>
      <c r="AG63" s="654">
        <f t="shared" si="5"/>
        <v>1020314.2003201023</v>
      </c>
    </row>
    <row r="64" spans="1:33" x14ac:dyDescent="0.25">
      <c r="A64" s="7">
        <v>54</v>
      </c>
      <c r="B64" s="541" t="s">
        <v>147</v>
      </c>
      <c r="C64" s="547" t="s">
        <v>593</v>
      </c>
      <c r="D64" s="546" t="s">
        <v>593</v>
      </c>
      <c r="E64" s="547" t="s">
        <v>593</v>
      </c>
      <c r="F64" s="546" t="s">
        <v>593</v>
      </c>
      <c r="G64" s="547" t="s">
        <v>593</v>
      </c>
      <c r="H64" s="546" t="s">
        <v>593</v>
      </c>
      <c r="I64" s="548" t="s">
        <v>593</v>
      </c>
      <c r="K64" s="7">
        <v>54</v>
      </c>
      <c r="L64" s="13" t="s">
        <v>147</v>
      </c>
      <c r="M64" s="571">
        <v>986895.64338964096</v>
      </c>
      <c r="N64" s="563">
        <v>1.0513513513513499</v>
      </c>
      <c r="O64" s="570">
        <v>58482.043822565203</v>
      </c>
      <c r="P64" s="625">
        <f t="shared" si="14"/>
        <v>1045377.6872122062</v>
      </c>
      <c r="Q64" s="122">
        <v>469812</v>
      </c>
      <c r="R64" s="40">
        <v>1.0513513513513513</v>
      </c>
      <c r="S64" s="41">
        <v>194372</v>
      </c>
      <c r="T64" s="146">
        <f t="shared" si="1"/>
        <v>664184</v>
      </c>
      <c r="U64" s="55">
        <v>579768</v>
      </c>
      <c r="V64" s="40">
        <v>1.0513513513513513</v>
      </c>
      <c r="W64" s="55">
        <v>231087</v>
      </c>
      <c r="X64" s="162">
        <f t="shared" si="2"/>
        <v>810855</v>
      </c>
      <c r="Y64" s="122">
        <v>449820</v>
      </c>
      <c r="Z64" s="40">
        <v>1.0513513513513513</v>
      </c>
      <c r="AA64" s="636">
        <v>187893</v>
      </c>
      <c r="AB64" s="638">
        <f t="shared" si="3"/>
        <v>637713</v>
      </c>
      <c r="AC64" s="122">
        <v>529788</v>
      </c>
      <c r="AD64" s="40">
        <v>1.0513513513513513</v>
      </c>
      <c r="AE64" s="41">
        <v>233247</v>
      </c>
      <c r="AF64" s="146">
        <f t="shared" si="4"/>
        <v>763035</v>
      </c>
      <c r="AG64" s="654">
        <f t="shared" si="5"/>
        <v>784232.93744244124</v>
      </c>
    </row>
    <row r="65" spans="1:33" x14ac:dyDescent="0.25">
      <c r="A65" s="7">
        <v>55</v>
      </c>
      <c r="B65" s="541" t="s">
        <v>46</v>
      </c>
      <c r="C65" s="547" t="s">
        <v>593</v>
      </c>
      <c r="D65" s="546" t="s">
        <v>593</v>
      </c>
      <c r="E65" s="547" t="s">
        <v>593</v>
      </c>
      <c r="F65" s="546" t="s">
        <v>593</v>
      </c>
      <c r="G65" s="547" t="s">
        <v>593</v>
      </c>
      <c r="H65" s="546" t="s">
        <v>593</v>
      </c>
      <c r="I65" s="548" t="s">
        <v>593</v>
      </c>
      <c r="K65" s="7">
        <v>55</v>
      </c>
      <c r="L65" s="13" t="s">
        <v>46</v>
      </c>
      <c r="M65" s="571">
        <v>1947021.96553002</v>
      </c>
      <c r="N65" s="563">
        <v>1.0770270270270299</v>
      </c>
      <c r="O65" s="570">
        <v>266988.28703310498</v>
      </c>
      <c r="P65" s="625">
        <f t="shared" si="14"/>
        <v>2214010.252563125</v>
      </c>
      <c r="Q65" s="122">
        <v>334620</v>
      </c>
      <c r="R65" s="40">
        <v>1.077027027027027</v>
      </c>
      <c r="S65" s="41">
        <v>147879</v>
      </c>
      <c r="T65" s="146">
        <f t="shared" si="1"/>
        <v>482499</v>
      </c>
      <c r="U65" s="55">
        <v>397826</v>
      </c>
      <c r="V65" s="40">
        <v>1.077027027027027</v>
      </c>
      <c r="W65" s="55">
        <v>166558</v>
      </c>
      <c r="X65" s="162">
        <f t="shared" si="2"/>
        <v>564384</v>
      </c>
      <c r="Y65" s="122">
        <v>334620</v>
      </c>
      <c r="Z65" s="40">
        <v>1.077027027027027</v>
      </c>
      <c r="AA65" s="636">
        <v>130756</v>
      </c>
      <c r="AB65" s="638">
        <f t="shared" si="3"/>
        <v>465376</v>
      </c>
      <c r="AC65" s="122">
        <v>405262</v>
      </c>
      <c r="AD65" s="40">
        <v>1.077027027027027</v>
      </c>
      <c r="AE65" s="41">
        <v>166558</v>
      </c>
      <c r="AF65" s="146">
        <f t="shared" si="4"/>
        <v>571820</v>
      </c>
      <c r="AG65" s="654">
        <f t="shared" si="5"/>
        <v>859617.85051262495</v>
      </c>
    </row>
    <row r="66" spans="1:33" x14ac:dyDescent="0.25">
      <c r="A66" s="7">
        <v>56</v>
      </c>
      <c r="B66" s="541" t="s">
        <v>47</v>
      </c>
      <c r="C66" s="547" t="s">
        <v>593</v>
      </c>
      <c r="D66" s="546" t="s">
        <v>593</v>
      </c>
      <c r="E66" s="547" t="s">
        <v>593</v>
      </c>
      <c r="F66" s="546" t="s">
        <v>593</v>
      </c>
      <c r="G66" s="547" t="s">
        <v>593</v>
      </c>
      <c r="H66" s="546" t="s">
        <v>593</v>
      </c>
      <c r="I66" s="548" t="s">
        <v>593</v>
      </c>
      <c r="K66" s="7">
        <v>56</v>
      </c>
      <c r="L66" s="13" t="s">
        <v>47</v>
      </c>
      <c r="M66" s="571">
        <v>480063.16107018699</v>
      </c>
      <c r="N66" s="563">
        <v>0.42297297297297298</v>
      </c>
      <c r="O66" s="570">
        <v>26858.552320097799</v>
      </c>
      <c r="P66" s="625">
        <f t="shared" si="14"/>
        <v>506921.7133902848</v>
      </c>
      <c r="Q66" s="122">
        <v>107156</v>
      </c>
      <c r="R66" s="40">
        <v>0.42297297297297298</v>
      </c>
      <c r="S66" s="41">
        <v>47479</v>
      </c>
      <c r="T66" s="146">
        <f t="shared" si="1"/>
        <v>154635</v>
      </c>
      <c r="U66" s="55">
        <v>131236</v>
      </c>
      <c r="V66" s="40">
        <v>0.42297297297297298</v>
      </c>
      <c r="W66" s="55">
        <v>55827</v>
      </c>
      <c r="X66" s="162">
        <f t="shared" si="2"/>
        <v>187063</v>
      </c>
      <c r="Y66" s="122">
        <v>103544</v>
      </c>
      <c r="Z66" s="40">
        <v>0.42297297297297298</v>
      </c>
      <c r="AA66" s="636">
        <v>43827</v>
      </c>
      <c r="AB66" s="638">
        <f t="shared" si="3"/>
        <v>147371</v>
      </c>
      <c r="AC66" s="122">
        <v>127624</v>
      </c>
      <c r="AD66" s="40">
        <v>0.42297297297297298</v>
      </c>
      <c r="AE66" s="41">
        <v>54784</v>
      </c>
      <c r="AF66" s="146">
        <f t="shared" si="4"/>
        <v>182408</v>
      </c>
      <c r="AG66" s="654">
        <f t="shared" si="5"/>
        <v>235679.74267805694</v>
      </c>
    </row>
    <row r="67" spans="1:33" x14ac:dyDescent="0.25">
      <c r="A67" s="7">
        <v>57</v>
      </c>
      <c r="B67" s="541" t="s">
        <v>48</v>
      </c>
      <c r="C67" s="547" t="s">
        <v>593</v>
      </c>
      <c r="D67" s="546" t="s">
        <v>593</v>
      </c>
      <c r="E67" s="547" t="s">
        <v>593</v>
      </c>
      <c r="F67" s="546" t="s">
        <v>593</v>
      </c>
      <c r="G67" s="547" t="s">
        <v>593</v>
      </c>
      <c r="H67" s="546" t="s">
        <v>593</v>
      </c>
      <c r="I67" s="548" t="s">
        <v>593</v>
      </c>
      <c r="K67" s="7">
        <v>57</v>
      </c>
      <c r="L67" s="13" t="s">
        <v>48</v>
      </c>
      <c r="M67" s="571">
        <v>3529981.1620700001</v>
      </c>
      <c r="N67" s="563">
        <v>0.50378378378378397</v>
      </c>
      <c r="O67" s="570">
        <v>61025.129341245498</v>
      </c>
      <c r="P67" s="625">
        <f t="shared" si="14"/>
        <v>3591006.2914112457</v>
      </c>
      <c r="Q67" s="122">
        <v>1120613</v>
      </c>
      <c r="R67" s="40">
        <v>0.50378378378378375</v>
      </c>
      <c r="S67" s="41">
        <v>488619</v>
      </c>
      <c r="T67" s="146">
        <f t="shared" si="1"/>
        <v>1609232</v>
      </c>
      <c r="U67" s="55">
        <v>1421853</v>
      </c>
      <c r="V67" s="40">
        <v>0.50378378378378375</v>
      </c>
      <c r="W67" s="55">
        <v>556921</v>
      </c>
      <c r="X67" s="162">
        <f t="shared" si="2"/>
        <v>1978774</v>
      </c>
      <c r="Y67" s="122">
        <v>1108563</v>
      </c>
      <c r="Z67" s="40">
        <v>0.50378378378378375</v>
      </c>
      <c r="AA67" s="636">
        <v>462349</v>
      </c>
      <c r="AB67" s="638">
        <f t="shared" si="3"/>
        <v>1570912</v>
      </c>
      <c r="AC67" s="122">
        <v>1265208</v>
      </c>
      <c r="AD67" s="40">
        <v>0.50378378378378375</v>
      </c>
      <c r="AE67" s="41">
        <v>556921</v>
      </c>
      <c r="AF67" s="146">
        <f t="shared" si="4"/>
        <v>1822129</v>
      </c>
      <c r="AG67" s="654">
        <f t="shared" si="5"/>
        <v>2114410.6582822492</v>
      </c>
    </row>
    <row r="68" spans="1:33" x14ac:dyDescent="0.25">
      <c r="A68" s="7">
        <v>58</v>
      </c>
      <c r="B68" s="541" t="s">
        <v>341</v>
      </c>
      <c r="C68" s="547" t="s">
        <v>593</v>
      </c>
      <c r="D68" s="546" t="s">
        <v>593</v>
      </c>
      <c r="E68" s="547" t="s">
        <v>593</v>
      </c>
      <c r="F68" s="546" t="s">
        <v>593</v>
      </c>
      <c r="G68" s="547" t="s">
        <v>593</v>
      </c>
      <c r="H68" s="546" t="s">
        <v>593</v>
      </c>
      <c r="I68" s="548" t="s">
        <v>593</v>
      </c>
      <c r="K68" s="7">
        <v>58</v>
      </c>
      <c r="L68" s="13" t="s">
        <v>341</v>
      </c>
      <c r="M68" s="571">
        <v>929787.75805787195</v>
      </c>
      <c r="N68" s="563">
        <v>0.95297297297297301</v>
      </c>
      <c r="O68" s="570">
        <v>41501.371043446903</v>
      </c>
      <c r="P68" s="625">
        <f t="shared" si="14"/>
        <v>971289.12910131889</v>
      </c>
      <c r="Q68" s="122">
        <v>494769</v>
      </c>
      <c r="R68" s="40">
        <v>0.95297297297297301</v>
      </c>
      <c r="S68" s="41">
        <v>205696</v>
      </c>
      <c r="T68" s="146">
        <f t="shared" si="1"/>
        <v>700465</v>
      </c>
      <c r="U68" s="55">
        <v>584249</v>
      </c>
      <c r="V68" s="40">
        <v>0.95297297297297301</v>
      </c>
      <c r="W68" s="55">
        <v>242897</v>
      </c>
      <c r="X68" s="162">
        <f t="shared" si="2"/>
        <v>827146</v>
      </c>
      <c r="Y68" s="122">
        <v>436871</v>
      </c>
      <c r="Z68" s="40">
        <v>0.95297297297297301</v>
      </c>
      <c r="AA68" s="636">
        <v>207885</v>
      </c>
      <c r="AB68" s="638">
        <f t="shared" si="3"/>
        <v>644756</v>
      </c>
      <c r="AC68" s="122">
        <v>568458</v>
      </c>
      <c r="AD68" s="40">
        <v>0.95297297297297301</v>
      </c>
      <c r="AE68" s="41">
        <v>238520</v>
      </c>
      <c r="AF68" s="146">
        <f t="shared" si="4"/>
        <v>806978</v>
      </c>
      <c r="AG68" s="654">
        <f t="shared" si="5"/>
        <v>790126.82582026371</v>
      </c>
    </row>
    <row r="69" spans="1:33" x14ac:dyDescent="0.25">
      <c r="A69" s="7">
        <v>59</v>
      </c>
      <c r="B69" s="541" t="s">
        <v>49</v>
      </c>
      <c r="C69" s="547" t="s">
        <v>593</v>
      </c>
      <c r="D69" s="546" t="s">
        <v>593</v>
      </c>
      <c r="E69" s="547" t="s">
        <v>593</v>
      </c>
      <c r="F69" s="546" t="s">
        <v>593</v>
      </c>
      <c r="G69" s="547" t="s">
        <v>593</v>
      </c>
      <c r="H69" s="546" t="s">
        <v>593</v>
      </c>
      <c r="I69" s="548" t="s">
        <v>593</v>
      </c>
      <c r="K69" s="7">
        <v>59</v>
      </c>
      <c r="L69" s="13" t="s">
        <v>49</v>
      </c>
      <c r="M69" s="571">
        <v>712063.94523050101</v>
      </c>
      <c r="N69" s="563">
        <v>0.498648648648649</v>
      </c>
      <c r="O69" s="570">
        <v>91042.461568756902</v>
      </c>
      <c r="P69" s="625">
        <f t="shared" si="14"/>
        <v>803106.40679925797</v>
      </c>
      <c r="Q69" s="122">
        <v>270438</v>
      </c>
      <c r="R69" s="40">
        <v>0.49864864864864866</v>
      </c>
      <c r="S69" s="41">
        <v>120821</v>
      </c>
      <c r="T69" s="146">
        <f t="shared" si="1"/>
        <v>391259</v>
      </c>
      <c r="U69" s="55">
        <v>325101</v>
      </c>
      <c r="V69" s="40">
        <v>0.49864864864864866</v>
      </c>
      <c r="W69" s="55">
        <v>141170</v>
      </c>
      <c r="X69" s="162">
        <f t="shared" si="2"/>
        <v>466271</v>
      </c>
      <c r="Y69" s="122">
        <v>270438</v>
      </c>
      <c r="Z69" s="40">
        <v>0.49864864864864866</v>
      </c>
      <c r="AA69" s="636">
        <v>111918</v>
      </c>
      <c r="AB69" s="638">
        <f t="shared" si="3"/>
        <v>382356</v>
      </c>
      <c r="AC69" s="122">
        <v>310716</v>
      </c>
      <c r="AD69" s="40">
        <v>0.49864864864864866</v>
      </c>
      <c r="AE69" s="41">
        <v>139898</v>
      </c>
      <c r="AF69" s="146">
        <f t="shared" si="4"/>
        <v>450614</v>
      </c>
      <c r="AG69" s="654">
        <f t="shared" si="5"/>
        <v>498721.28135985153</v>
      </c>
    </row>
    <row r="70" spans="1:33" x14ac:dyDescent="0.25">
      <c r="A70" s="7">
        <v>60</v>
      </c>
      <c r="B70" s="541" t="s">
        <v>50</v>
      </c>
      <c r="C70" s="547" t="s">
        <v>593</v>
      </c>
      <c r="D70" s="546" t="s">
        <v>593</v>
      </c>
      <c r="E70" s="547" t="s">
        <v>593</v>
      </c>
      <c r="F70" s="546" t="s">
        <v>593</v>
      </c>
      <c r="G70" s="547" t="s">
        <v>593</v>
      </c>
      <c r="H70" s="546" t="s">
        <v>593</v>
      </c>
      <c r="I70" s="548" t="s">
        <v>593</v>
      </c>
      <c r="K70" s="7">
        <v>60</v>
      </c>
      <c r="L70" s="13" t="s">
        <v>50</v>
      </c>
      <c r="M70" s="571">
        <v>1204619.45621701</v>
      </c>
      <c r="N70" s="563">
        <v>0.498648648648649</v>
      </c>
      <c r="O70" s="570">
        <v>73874.403540893705</v>
      </c>
      <c r="P70" s="625">
        <f t="shared" si="14"/>
        <v>1278493.8597579037</v>
      </c>
      <c r="Q70" s="122">
        <v>396180</v>
      </c>
      <c r="R70" s="40">
        <v>0.49864864864864866</v>
      </c>
      <c r="S70" s="41">
        <v>170029</v>
      </c>
      <c r="T70" s="146">
        <f t="shared" si="1"/>
        <v>566209</v>
      </c>
      <c r="U70" s="55">
        <v>471014</v>
      </c>
      <c r="V70" s="40">
        <v>0.49864864864864866</v>
      </c>
      <c r="W70" s="55">
        <v>211135</v>
      </c>
      <c r="X70" s="162">
        <f t="shared" si="2"/>
        <v>682149</v>
      </c>
      <c r="Y70" s="122">
        <v>409386</v>
      </c>
      <c r="Z70" s="40">
        <v>0.49864864864864866</v>
      </c>
      <c r="AA70" s="636">
        <v>162555</v>
      </c>
      <c r="AB70" s="638">
        <f t="shared" si="3"/>
        <v>571941</v>
      </c>
      <c r="AC70" s="122">
        <v>479818</v>
      </c>
      <c r="AD70" s="40">
        <v>0.49864864864864866</v>
      </c>
      <c r="AE70" s="41">
        <v>205530</v>
      </c>
      <c r="AF70" s="146">
        <f t="shared" si="4"/>
        <v>685348</v>
      </c>
      <c r="AG70" s="654">
        <f t="shared" si="5"/>
        <v>756828.17195158079</v>
      </c>
    </row>
    <row r="71" spans="1:33" x14ac:dyDescent="0.25">
      <c r="A71" s="7">
        <v>61</v>
      </c>
      <c r="B71" s="541" t="s">
        <v>217</v>
      </c>
      <c r="C71" s="547" t="s">
        <v>593</v>
      </c>
      <c r="D71" s="546" t="s">
        <v>593</v>
      </c>
      <c r="E71" s="547" t="s">
        <v>593</v>
      </c>
      <c r="F71" s="546" t="s">
        <v>593</v>
      </c>
      <c r="G71" s="547" t="s">
        <v>593</v>
      </c>
      <c r="H71" s="546" t="s">
        <v>593</v>
      </c>
      <c r="I71" s="548" t="s">
        <v>593</v>
      </c>
      <c r="K71" s="7">
        <v>61</v>
      </c>
      <c r="L71" s="13" t="s">
        <v>217</v>
      </c>
      <c r="M71" s="571">
        <v>1570466.8466236601</v>
      </c>
      <c r="N71" s="563">
        <v>1.07692307692308</v>
      </c>
      <c r="O71" s="570">
        <v>30998.874006651102</v>
      </c>
      <c r="P71" s="625">
        <f t="shared" si="14"/>
        <v>1601465.7206303112</v>
      </c>
      <c r="Q71" s="122">
        <v>1517907</v>
      </c>
      <c r="R71" s="40">
        <v>1.0769230769230769</v>
      </c>
      <c r="S71" s="41">
        <v>671572</v>
      </c>
      <c r="T71" s="146">
        <f t="shared" ref="T71:T133" si="15">+Q71+S71</f>
        <v>2189479</v>
      </c>
      <c r="U71" s="55">
        <v>1968275</v>
      </c>
      <c r="V71" s="40">
        <v>1.0769230769230769</v>
      </c>
      <c r="W71" s="55">
        <v>770541</v>
      </c>
      <c r="X71" s="162">
        <f t="shared" ref="X71:X133" si="16">+U71+W71</f>
        <v>2738816</v>
      </c>
      <c r="Y71" s="122">
        <v>1601309</v>
      </c>
      <c r="Z71" s="40">
        <v>1.0769230769230769</v>
      </c>
      <c r="AA71" s="636">
        <v>607949</v>
      </c>
      <c r="AB71" s="638">
        <f t="shared" ref="AB71:AB133" si="17">+Y71+AA71</f>
        <v>2209258</v>
      </c>
      <c r="AC71" s="122">
        <v>1768112</v>
      </c>
      <c r="AD71" s="40">
        <v>1.0769230769230769</v>
      </c>
      <c r="AE71" s="41">
        <v>763471</v>
      </c>
      <c r="AF71" s="146">
        <f t="shared" ref="AF71:AF133" si="18">+AC71+AE71</f>
        <v>2531583</v>
      </c>
      <c r="AG71" s="654">
        <f t="shared" ref="AG71:AG134" si="19">AVERAGE(AF71,AB71,X71,T71,P71)</f>
        <v>2254120.344126062</v>
      </c>
    </row>
    <row r="72" spans="1:33" x14ac:dyDescent="0.25">
      <c r="A72" s="7">
        <v>62</v>
      </c>
      <c r="B72" s="541" t="s">
        <v>218</v>
      </c>
      <c r="C72" s="547" t="s">
        <v>593</v>
      </c>
      <c r="D72" s="546" t="s">
        <v>593</v>
      </c>
      <c r="E72" s="547" t="s">
        <v>593</v>
      </c>
      <c r="F72" s="546" t="s">
        <v>593</v>
      </c>
      <c r="G72" s="547" t="s">
        <v>593</v>
      </c>
      <c r="H72" s="546" t="s">
        <v>593</v>
      </c>
      <c r="I72" s="548" t="s">
        <v>593</v>
      </c>
      <c r="K72" s="7">
        <v>62</v>
      </c>
      <c r="L72" s="13" t="s">
        <v>218</v>
      </c>
      <c r="M72" s="571">
        <v>610340.52448328596</v>
      </c>
      <c r="N72" s="563">
        <v>0.79487179487179505</v>
      </c>
      <c r="O72" s="570">
        <v>31195.1823624791</v>
      </c>
      <c r="P72" s="625">
        <f t="shared" si="14"/>
        <v>641535.706845765</v>
      </c>
      <c r="Q72" s="123">
        <v>293664</v>
      </c>
      <c r="R72" s="40">
        <v>0.79487179487179482</v>
      </c>
      <c r="S72" s="41">
        <v>124997</v>
      </c>
      <c r="T72" s="146">
        <f t="shared" si="15"/>
        <v>418661</v>
      </c>
      <c r="U72" s="55">
        <v>357504</v>
      </c>
      <c r="V72" s="40">
        <v>0.79487179487179482</v>
      </c>
      <c r="W72" s="55">
        <v>150811</v>
      </c>
      <c r="X72" s="162">
        <f t="shared" si="16"/>
        <v>508315</v>
      </c>
      <c r="Y72" s="123">
        <v>300048</v>
      </c>
      <c r="Z72" s="40">
        <v>0.79487179487179482</v>
      </c>
      <c r="AA72" s="636">
        <v>130431</v>
      </c>
      <c r="AB72" s="638">
        <f t="shared" si="17"/>
        <v>430479</v>
      </c>
      <c r="AC72" s="123">
        <v>344736</v>
      </c>
      <c r="AD72" s="40">
        <v>0.79487179487179482</v>
      </c>
      <c r="AE72" s="41">
        <v>142659</v>
      </c>
      <c r="AF72" s="146">
        <f t="shared" si="18"/>
        <v>487395</v>
      </c>
      <c r="AG72" s="654">
        <f t="shared" si="19"/>
        <v>497277.14136915299</v>
      </c>
    </row>
    <row r="73" spans="1:33" s="37" customFormat="1" x14ac:dyDescent="0.25">
      <c r="A73" s="661" t="s">
        <v>51</v>
      </c>
      <c r="B73" s="662"/>
      <c r="C73" s="549"/>
      <c r="D73" s="550"/>
      <c r="E73" s="549"/>
      <c r="F73" s="550"/>
      <c r="G73" s="549"/>
      <c r="H73" s="550"/>
      <c r="I73" s="551"/>
      <c r="K73" s="793" t="s">
        <v>51</v>
      </c>
      <c r="L73" s="793"/>
      <c r="M73" s="794"/>
      <c r="N73" s="793"/>
      <c r="O73" s="794"/>
      <c r="P73" s="793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</row>
    <row r="74" spans="1:33" x14ac:dyDescent="0.25">
      <c r="A74" s="7">
        <v>63</v>
      </c>
      <c r="B74" s="541" t="s">
        <v>52</v>
      </c>
      <c r="C74" s="547" t="s">
        <v>593</v>
      </c>
      <c r="D74" s="546" t="s">
        <v>593</v>
      </c>
      <c r="E74" s="547" t="s">
        <v>593</v>
      </c>
      <c r="F74" s="546" t="s">
        <v>593</v>
      </c>
      <c r="G74" s="547" t="s">
        <v>593</v>
      </c>
      <c r="H74" s="546" t="s">
        <v>593</v>
      </c>
      <c r="I74" s="548" t="s">
        <v>593</v>
      </c>
      <c r="K74" s="7">
        <v>63</v>
      </c>
      <c r="L74" s="13" t="s">
        <v>52</v>
      </c>
      <c r="M74" s="571">
        <v>3412196.14857323</v>
      </c>
      <c r="N74" s="563">
        <v>0.50405405405405401</v>
      </c>
      <c r="O74" s="570">
        <v>68948.8484310286</v>
      </c>
      <c r="P74" s="625">
        <f>IF(AND(M74="",O74=""),"",SUM(M74,O74))</f>
        <v>3481144.9970042584</v>
      </c>
      <c r="Q74" s="122">
        <v>884457</v>
      </c>
      <c r="R74" s="40">
        <v>0.50405405405405401</v>
      </c>
      <c r="S74" s="41">
        <v>383567</v>
      </c>
      <c r="T74" s="146">
        <f t="shared" si="15"/>
        <v>1268024</v>
      </c>
      <c r="U74" s="55">
        <v>1139967</v>
      </c>
      <c r="V74" s="40">
        <v>0.50405405405405401</v>
      </c>
      <c r="W74" s="55">
        <v>456019</v>
      </c>
      <c r="X74" s="162">
        <f t="shared" si="16"/>
        <v>1595986</v>
      </c>
      <c r="Y74" s="122">
        <v>923766</v>
      </c>
      <c r="Z74" s="40">
        <v>0.50405405405405401</v>
      </c>
      <c r="AA74" s="636">
        <v>370782</v>
      </c>
      <c r="AB74" s="638">
        <f t="shared" si="17"/>
        <v>1294548</v>
      </c>
      <c r="AC74" s="122">
        <v>1051521</v>
      </c>
      <c r="AD74" s="40">
        <v>0.50405405405405401</v>
      </c>
      <c r="AE74" s="41">
        <v>451757</v>
      </c>
      <c r="AF74" s="146">
        <f t="shared" si="18"/>
        <v>1503278</v>
      </c>
      <c r="AG74" s="654">
        <f t="shared" si="19"/>
        <v>1828596.199400852</v>
      </c>
    </row>
    <row r="75" spans="1:33" x14ac:dyDescent="0.25">
      <c r="A75" s="7">
        <v>64</v>
      </c>
      <c r="B75" s="541" t="s">
        <v>138</v>
      </c>
      <c r="C75" s="547" t="s">
        <v>593</v>
      </c>
      <c r="D75" s="546" t="s">
        <v>593</v>
      </c>
      <c r="E75" s="547" t="s">
        <v>593</v>
      </c>
      <c r="F75" s="546" t="s">
        <v>593</v>
      </c>
      <c r="G75" s="547" t="s">
        <v>593</v>
      </c>
      <c r="H75" s="546" t="s">
        <v>593</v>
      </c>
      <c r="I75" s="548" t="s">
        <v>593</v>
      </c>
      <c r="K75" s="7">
        <v>64</v>
      </c>
      <c r="L75" s="13" t="s">
        <v>138</v>
      </c>
      <c r="M75" s="571">
        <v>264123.96965943399</v>
      </c>
      <c r="N75" s="563">
        <v>0.692972972972973</v>
      </c>
      <c r="O75" s="570">
        <v>65629.452596119503</v>
      </c>
      <c r="P75" s="625">
        <f>IF(AND(M75="",O75=""),"",SUM(M75,O75))</f>
        <v>329753.42225555348</v>
      </c>
      <c r="Q75" s="122">
        <v>173808</v>
      </c>
      <c r="R75" s="40">
        <v>0.692972972972973</v>
      </c>
      <c r="S75" s="41">
        <v>77170</v>
      </c>
      <c r="T75" s="146">
        <f t="shared" si="15"/>
        <v>250978</v>
      </c>
      <c r="U75" s="55">
        <v>225950</v>
      </c>
      <c r="V75" s="40">
        <v>0.692972972972973</v>
      </c>
      <c r="W75" s="55">
        <v>95231</v>
      </c>
      <c r="X75" s="162">
        <f t="shared" si="16"/>
        <v>321181</v>
      </c>
      <c r="Y75" s="122">
        <v>175739</v>
      </c>
      <c r="Z75" s="40">
        <v>0.692972972972973</v>
      </c>
      <c r="AA75" s="636">
        <v>75528</v>
      </c>
      <c r="AB75" s="638">
        <f t="shared" si="17"/>
        <v>251267</v>
      </c>
      <c r="AC75" s="122">
        <v>204707</v>
      </c>
      <c r="AD75" s="40">
        <v>0.692972972972973</v>
      </c>
      <c r="AE75" s="41">
        <v>84559</v>
      </c>
      <c r="AF75" s="146">
        <f t="shared" si="18"/>
        <v>289266</v>
      </c>
      <c r="AG75" s="654">
        <f t="shared" si="19"/>
        <v>288489.08445111068</v>
      </c>
    </row>
    <row r="76" spans="1:33" x14ac:dyDescent="0.25">
      <c r="A76" s="7">
        <v>65</v>
      </c>
      <c r="B76" s="541" t="s">
        <v>139</v>
      </c>
      <c r="C76" s="547" t="s">
        <v>593</v>
      </c>
      <c r="D76" s="546" t="s">
        <v>593</v>
      </c>
      <c r="E76" s="547" t="s">
        <v>593</v>
      </c>
      <c r="F76" s="546" t="s">
        <v>593</v>
      </c>
      <c r="G76" s="547" t="s">
        <v>593</v>
      </c>
      <c r="H76" s="546" t="s">
        <v>593</v>
      </c>
      <c r="I76" s="548" t="s">
        <v>593</v>
      </c>
      <c r="K76" s="7">
        <v>65</v>
      </c>
      <c r="L76" s="13" t="s">
        <v>139</v>
      </c>
      <c r="M76" s="571">
        <v>2578777.9470127202</v>
      </c>
      <c r="N76" s="563">
        <v>1.26540540540541</v>
      </c>
      <c r="O76" s="570">
        <v>43312.7617813139</v>
      </c>
      <c r="P76" s="625">
        <f>IF(AND(M76="",O76=""),"",SUM(M76,O76))</f>
        <v>2622090.7087940341</v>
      </c>
      <c r="Q76" s="122">
        <v>935695</v>
      </c>
      <c r="R76" s="40">
        <v>1.2654054054054054</v>
      </c>
      <c r="S76" s="41">
        <v>400891</v>
      </c>
      <c r="T76" s="146">
        <f t="shared" si="15"/>
        <v>1336586</v>
      </c>
      <c r="U76" s="55">
        <v>1104916</v>
      </c>
      <c r="V76" s="40">
        <v>1.2654054054054054</v>
      </c>
      <c r="W76" s="55">
        <v>447309</v>
      </c>
      <c r="X76" s="162">
        <f t="shared" si="16"/>
        <v>1552225</v>
      </c>
      <c r="Y76" s="122">
        <v>955603</v>
      </c>
      <c r="Z76" s="40">
        <v>1.2654054054054054</v>
      </c>
      <c r="AA76" s="636">
        <v>384011</v>
      </c>
      <c r="AB76" s="638">
        <f t="shared" si="17"/>
        <v>1339614</v>
      </c>
      <c r="AC76" s="122">
        <v>1055145</v>
      </c>
      <c r="AD76" s="40">
        <v>1.2654054054054054</v>
      </c>
      <c r="AE76" s="41">
        <v>464189</v>
      </c>
      <c r="AF76" s="146">
        <f t="shared" si="18"/>
        <v>1519334</v>
      </c>
      <c r="AG76" s="654">
        <f t="shared" si="19"/>
        <v>1673969.9417588068</v>
      </c>
    </row>
    <row r="77" spans="1:33" s="37" customFormat="1" x14ac:dyDescent="0.25">
      <c r="A77" s="661" t="s">
        <v>53</v>
      </c>
      <c r="B77" s="662"/>
      <c r="C77" s="549"/>
      <c r="D77" s="550"/>
      <c r="E77" s="549"/>
      <c r="F77" s="550"/>
      <c r="G77" s="549"/>
      <c r="H77" s="550"/>
      <c r="I77" s="551"/>
      <c r="K77" s="793" t="s">
        <v>53</v>
      </c>
      <c r="L77" s="793"/>
      <c r="M77" s="794"/>
      <c r="N77" s="793"/>
      <c r="O77" s="794"/>
      <c r="P77" s="793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1:33" x14ac:dyDescent="0.25">
      <c r="A78" s="7">
        <v>66</v>
      </c>
      <c r="B78" s="541" t="s">
        <v>54</v>
      </c>
      <c r="C78" s="547" t="s">
        <v>593</v>
      </c>
      <c r="D78" s="546" t="s">
        <v>593</v>
      </c>
      <c r="E78" s="547" t="s">
        <v>593</v>
      </c>
      <c r="F78" s="546" t="s">
        <v>593</v>
      </c>
      <c r="G78" s="547" t="s">
        <v>593</v>
      </c>
      <c r="H78" s="546" t="s">
        <v>593</v>
      </c>
      <c r="I78" s="548" t="s">
        <v>593</v>
      </c>
      <c r="K78" s="7">
        <v>66</v>
      </c>
      <c r="L78" s="13" t="s">
        <v>54</v>
      </c>
      <c r="M78" s="439" t="s">
        <v>593</v>
      </c>
      <c r="N78" s="563">
        <v>0.96324324324324295</v>
      </c>
      <c r="O78" s="570">
        <v>80700.580459456702</v>
      </c>
      <c r="P78" s="625">
        <f>IF(AND(M78="",O78=""),"",SUM(M78,O78))</f>
        <v>80700.580459456702</v>
      </c>
      <c r="Q78" s="439" t="s">
        <v>593</v>
      </c>
      <c r="R78" s="40">
        <v>0.96324324324324329</v>
      </c>
      <c r="S78" s="41">
        <v>127680</v>
      </c>
      <c r="T78" s="146">
        <f>+S78</f>
        <v>127680</v>
      </c>
      <c r="U78" s="439" t="s">
        <v>593</v>
      </c>
      <c r="V78" s="40">
        <v>0.96324324324324329</v>
      </c>
      <c r="W78" s="55">
        <v>146496</v>
      </c>
      <c r="X78" s="162">
        <f>+W78</f>
        <v>146496</v>
      </c>
      <c r="Y78" s="439" t="s">
        <v>593</v>
      </c>
      <c r="Z78" s="40">
        <v>0.96324324324324329</v>
      </c>
      <c r="AA78" s="636">
        <v>112896</v>
      </c>
      <c r="AB78" s="638">
        <f>+AA78</f>
        <v>112896</v>
      </c>
      <c r="AC78" s="439" t="s">
        <v>593</v>
      </c>
      <c r="AD78" s="40">
        <v>0.96324324324324329</v>
      </c>
      <c r="AE78" s="41">
        <v>143808</v>
      </c>
      <c r="AF78" s="146">
        <f>+AE78</f>
        <v>143808</v>
      </c>
      <c r="AG78" s="654">
        <f t="shared" si="19"/>
        <v>122316.11609189134</v>
      </c>
    </row>
    <row r="79" spans="1:33" x14ac:dyDescent="0.25">
      <c r="A79" s="7">
        <v>67</v>
      </c>
      <c r="B79" s="541" t="s">
        <v>140</v>
      </c>
      <c r="C79" s="547" t="s">
        <v>593</v>
      </c>
      <c r="D79" s="546" t="s">
        <v>593</v>
      </c>
      <c r="E79" s="547" t="s">
        <v>593</v>
      </c>
      <c r="F79" s="546" t="s">
        <v>593</v>
      </c>
      <c r="G79" s="547" t="s">
        <v>593</v>
      </c>
      <c r="H79" s="546" t="s">
        <v>593</v>
      </c>
      <c r="I79" s="548" t="s">
        <v>593</v>
      </c>
      <c r="K79" s="7">
        <v>67</v>
      </c>
      <c r="L79" s="13" t="s">
        <v>140</v>
      </c>
      <c r="M79" s="571">
        <v>510401.72515269002</v>
      </c>
      <c r="N79" s="563">
        <v>1.0151351351351401</v>
      </c>
      <c r="O79" s="570">
        <v>30258.2561187547</v>
      </c>
      <c r="P79" s="625">
        <f>IF(AND(M79="",O79=""),"",SUM(M79,O79))</f>
        <v>540659.9812714447</v>
      </c>
      <c r="Q79" s="122">
        <v>321408</v>
      </c>
      <c r="R79" s="40">
        <v>1.0151351351351352</v>
      </c>
      <c r="S79" s="41">
        <v>121212</v>
      </c>
      <c r="T79" s="146">
        <f t="shared" si="15"/>
        <v>442620</v>
      </c>
      <c r="U79" s="55">
        <v>400896</v>
      </c>
      <c r="V79" s="40">
        <v>1.0151351351351352</v>
      </c>
      <c r="W79" s="55">
        <v>151848</v>
      </c>
      <c r="X79" s="162">
        <f t="shared" si="16"/>
        <v>552744</v>
      </c>
      <c r="Y79" s="122">
        <v>317952</v>
      </c>
      <c r="Z79" s="40">
        <v>1.0151351351351352</v>
      </c>
      <c r="AA79" s="636">
        <v>114552</v>
      </c>
      <c r="AB79" s="638">
        <f t="shared" si="17"/>
        <v>432504</v>
      </c>
      <c r="AC79" s="122">
        <v>373248</v>
      </c>
      <c r="AD79" s="40">
        <v>1.0151351351351352</v>
      </c>
      <c r="AE79" s="41">
        <v>138528</v>
      </c>
      <c r="AF79" s="146">
        <f t="shared" si="18"/>
        <v>511776</v>
      </c>
      <c r="AG79" s="654">
        <f t="shared" si="19"/>
        <v>496060.79625428899</v>
      </c>
    </row>
    <row r="80" spans="1:33" x14ac:dyDescent="0.25">
      <c r="A80" s="7">
        <v>68</v>
      </c>
      <c r="B80" s="541" t="s">
        <v>55</v>
      </c>
      <c r="C80" s="547" t="s">
        <v>593</v>
      </c>
      <c r="D80" s="546" t="s">
        <v>593</v>
      </c>
      <c r="E80" s="547" t="s">
        <v>593</v>
      </c>
      <c r="F80" s="546" t="s">
        <v>593</v>
      </c>
      <c r="G80" s="547" t="s">
        <v>593</v>
      </c>
      <c r="H80" s="546" t="s">
        <v>593</v>
      </c>
      <c r="I80" s="548" t="s">
        <v>593</v>
      </c>
      <c r="K80" s="7">
        <v>68</v>
      </c>
      <c r="L80" s="13" t="s">
        <v>55</v>
      </c>
      <c r="M80" s="571">
        <v>872679.87272610201</v>
      </c>
      <c r="N80" s="563">
        <v>1.1256756756756801</v>
      </c>
      <c r="O80" s="570">
        <v>56054.958695964997</v>
      </c>
      <c r="P80" s="625">
        <f>IF(AND(M80="",O80=""),"",SUM(M80,O80))</f>
        <v>928734.83142206701</v>
      </c>
      <c r="Q80" s="122">
        <v>197789</v>
      </c>
      <c r="R80" s="40">
        <v>1.1256756756756756</v>
      </c>
      <c r="S80" s="41">
        <v>84726</v>
      </c>
      <c r="T80" s="146">
        <f t="shared" si="15"/>
        <v>282515</v>
      </c>
      <c r="U80" s="55">
        <v>230391</v>
      </c>
      <c r="V80" s="40">
        <v>1.1256756756756756</v>
      </c>
      <c r="W80" s="55">
        <v>108795</v>
      </c>
      <c r="X80" s="162">
        <f t="shared" si="16"/>
        <v>339186</v>
      </c>
      <c r="Y80" s="122">
        <v>195615</v>
      </c>
      <c r="Z80" s="40">
        <v>1.1256756756756756</v>
      </c>
      <c r="AA80" s="636">
        <v>81837</v>
      </c>
      <c r="AB80" s="638">
        <f t="shared" si="17"/>
        <v>277452</v>
      </c>
      <c r="AC80" s="122">
        <v>236912</v>
      </c>
      <c r="AD80" s="40">
        <v>1.1256756756756756</v>
      </c>
      <c r="AE80" s="41">
        <v>102056</v>
      </c>
      <c r="AF80" s="146">
        <f t="shared" si="18"/>
        <v>338968</v>
      </c>
      <c r="AG80" s="654">
        <f t="shared" si="19"/>
        <v>433371.16628441343</v>
      </c>
    </row>
    <row r="81" spans="1:33" s="37" customFormat="1" x14ac:dyDescent="0.25">
      <c r="A81" s="661" t="s">
        <v>335</v>
      </c>
      <c r="B81" s="662"/>
      <c r="C81" s="549"/>
      <c r="D81" s="550"/>
      <c r="E81" s="549"/>
      <c r="F81" s="550"/>
      <c r="G81" s="549"/>
      <c r="H81" s="550"/>
      <c r="I81" s="551"/>
      <c r="K81" s="793" t="s">
        <v>335</v>
      </c>
      <c r="L81" s="793"/>
      <c r="M81" s="794"/>
      <c r="N81" s="793"/>
      <c r="O81" s="794"/>
      <c r="P81" s="793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</row>
    <row r="82" spans="1:33" x14ac:dyDescent="0.25">
      <c r="A82" s="7">
        <v>69</v>
      </c>
      <c r="B82" s="541" t="s">
        <v>57</v>
      </c>
      <c r="C82" s="547" t="s">
        <v>593</v>
      </c>
      <c r="D82" s="546" t="s">
        <v>593</v>
      </c>
      <c r="E82" s="547" t="s">
        <v>593</v>
      </c>
      <c r="F82" s="546" t="s">
        <v>593</v>
      </c>
      <c r="G82" s="547" t="s">
        <v>593</v>
      </c>
      <c r="H82" s="546" t="s">
        <v>593</v>
      </c>
      <c r="I82" s="548" t="s">
        <v>593</v>
      </c>
      <c r="K82" s="7">
        <v>69</v>
      </c>
      <c r="L82" s="13" t="s">
        <v>57</v>
      </c>
      <c r="M82" s="439" t="s">
        <v>593</v>
      </c>
      <c r="N82" s="563">
        <v>5.0378378378378397</v>
      </c>
      <c r="O82" s="570">
        <v>614579.00034775399</v>
      </c>
      <c r="P82" s="625">
        <f t="shared" ref="P82:P107" si="20">IF(AND(M82="",O82=""),"",SUM(M82,O82))</f>
        <v>614579.00034775399</v>
      </c>
      <c r="Q82" s="439" t="s">
        <v>593</v>
      </c>
      <c r="R82" s="40">
        <v>5.0378378378378379</v>
      </c>
      <c r="S82" s="41">
        <v>305925</v>
      </c>
      <c r="T82" s="146">
        <f t="shared" ref="T82:T83" si="21">+S82</f>
        <v>305925</v>
      </c>
      <c r="U82" s="439" t="s">
        <v>593</v>
      </c>
      <c r="V82" s="40">
        <v>5.0378378378378379</v>
      </c>
      <c r="W82" s="55">
        <v>363075</v>
      </c>
      <c r="X82" s="162">
        <f t="shared" ref="X82:X83" si="22">+W82</f>
        <v>363075</v>
      </c>
      <c r="Y82" s="439" t="s">
        <v>593</v>
      </c>
      <c r="Z82" s="40">
        <v>5.0378378378378379</v>
      </c>
      <c r="AA82" s="636">
        <v>282392</v>
      </c>
      <c r="AB82" s="638">
        <f t="shared" ref="AB82:AB83" si="23">+AA82</f>
        <v>282392</v>
      </c>
      <c r="AC82" s="439" t="s">
        <v>593</v>
      </c>
      <c r="AD82" s="40">
        <v>5.0378378378378379</v>
      </c>
      <c r="AE82" s="41">
        <v>366437</v>
      </c>
      <c r="AF82" s="146">
        <f t="shared" ref="AF82:AF83" si="24">+AE82</f>
        <v>366437</v>
      </c>
      <c r="AG82" s="654">
        <f t="shared" si="19"/>
        <v>386481.6000695508</v>
      </c>
    </row>
    <row r="83" spans="1:33" x14ac:dyDescent="0.25">
      <c r="A83" s="7">
        <v>70</v>
      </c>
      <c r="B83" s="541" t="s">
        <v>103</v>
      </c>
      <c r="C83" s="547" t="s">
        <v>593</v>
      </c>
      <c r="D83" s="546" t="s">
        <v>593</v>
      </c>
      <c r="E83" s="547" t="s">
        <v>593</v>
      </c>
      <c r="F83" s="546" t="s">
        <v>593</v>
      </c>
      <c r="G83" s="547" t="s">
        <v>593</v>
      </c>
      <c r="H83" s="546" t="s">
        <v>593</v>
      </c>
      <c r="I83" s="548" t="s">
        <v>593</v>
      </c>
      <c r="K83" s="7">
        <v>70</v>
      </c>
      <c r="L83" s="13" t="s">
        <v>103</v>
      </c>
      <c r="M83" s="571">
        <v>844125.93006021797</v>
      </c>
      <c r="N83" s="563">
        <v>1.7959459459459499</v>
      </c>
      <c r="O83" s="570">
        <v>212441.33343418199</v>
      </c>
      <c r="P83" s="625">
        <f t="shared" si="20"/>
        <v>1056567.2634943998</v>
      </c>
      <c r="Q83" s="439" t="s">
        <v>593</v>
      </c>
      <c r="R83" s="40">
        <v>1.7959459459459459</v>
      </c>
      <c r="S83" s="41">
        <v>99747</v>
      </c>
      <c r="T83" s="146">
        <f t="shared" si="21"/>
        <v>99747</v>
      </c>
      <c r="U83" s="439" t="s">
        <v>593</v>
      </c>
      <c r="V83" s="40">
        <v>1.7959459459459459</v>
      </c>
      <c r="W83" s="55">
        <v>118179</v>
      </c>
      <c r="X83" s="162">
        <f t="shared" si="22"/>
        <v>118179</v>
      </c>
      <c r="Y83" s="439" t="s">
        <v>593</v>
      </c>
      <c r="Z83" s="40">
        <v>1.7959459459459459</v>
      </c>
      <c r="AA83" s="636">
        <v>96495</v>
      </c>
      <c r="AB83" s="638">
        <f t="shared" si="23"/>
        <v>96495</v>
      </c>
      <c r="AC83" s="439" t="s">
        <v>593</v>
      </c>
      <c r="AD83" s="40">
        <v>1.7959459459459459</v>
      </c>
      <c r="AE83" s="41">
        <v>117095</v>
      </c>
      <c r="AF83" s="146">
        <f t="shared" si="24"/>
        <v>117095</v>
      </c>
      <c r="AG83" s="654">
        <f t="shared" si="19"/>
        <v>297616.65269887995</v>
      </c>
    </row>
    <row r="84" spans="1:33" x14ac:dyDescent="0.25">
      <c r="A84" s="7">
        <v>71</v>
      </c>
      <c r="B84" s="541" t="s">
        <v>58</v>
      </c>
      <c r="C84" s="547" t="s">
        <v>593</v>
      </c>
      <c r="D84" s="546" t="s">
        <v>593</v>
      </c>
      <c r="E84" s="547" t="s">
        <v>593</v>
      </c>
      <c r="F84" s="546" t="s">
        <v>593</v>
      </c>
      <c r="G84" s="547" t="s">
        <v>593</v>
      </c>
      <c r="H84" s="546" t="s">
        <v>593</v>
      </c>
      <c r="I84" s="548" t="s">
        <v>593</v>
      </c>
      <c r="K84" s="7">
        <v>71</v>
      </c>
      <c r="L84" s="13" t="s">
        <v>58</v>
      </c>
      <c r="M84" s="571">
        <v>3064194.9723327602</v>
      </c>
      <c r="N84" s="563">
        <v>3.58378378378378</v>
      </c>
      <c r="O84" s="570">
        <v>273520.00141792698</v>
      </c>
      <c r="P84" s="625">
        <f t="shared" si="20"/>
        <v>3337714.9737506872</v>
      </c>
      <c r="Q84" s="122">
        <v>551310</v>
      </c>
      <c r="R84" s="40">
        <v>3.5837837837837836</v>
      </c>
      <c r="S84" s="41">
        <v>225506</v>
      </c>
      <c r="T84" s="146">
        <f t="shared" si="15"/>
        <v>776816</v>
      </c>
      <c r="U84" s="55">
        <v>639285</v>
      </c>
      <c r="V84" s="40">
        <v>3.5837837837837836</v>
      </c>
      <c r="W84" s="55">
        <v>283782</v>
      </c>
      <c r="X84" s="162">
        <f t="shared" si="16"/>
        <v>923067</v>
      </c>
      <c r="Y84" s="122">
        <v>527850</v>
      </c>
      <c r="Z84" s="40">
        <v>3.5837837837837836</v>
      </c>
      <c r="AA84" s="636">
        <v>225506</v>
      </c>
      <c r="AB84" s="638">
        <f t="shared" si="17"/>
        <v>753356</v>
      </c>
      <c r="AC84" s="122">
        <v>633420</v>
      </c>
      <c r="AD84" s="40">
        <v>3.5837837837837836</v>
      </c>
      <c r="AE84" s="41">
        <v>276181</v>
      </c>
      <c r="AF84" s="146">
        <f t="shared" si="18"/>
        <v>909601</v>
      </c>
      <c r="AG84" s="654">
        <f t="shared" si="19"/>
        <v>1340110.9947501374</v>
      </c>
    </row>
    <row r="85" spans="1:33" x14ac:dyDescent="0.25">
      <c r="A85" s="7">
        <v>72</v>
      </c>
      <c r="B85" s="541" t="s">
        <v>59</v>
      </c>
      <c r="C85" s="547" t="s">
        <v>593</v>
      </c>
      <c r="D85" s="546" t="s">
        <v>593</v>
      </c>
      <c r="E85" s="547" t="s">
        <v>593</v>
      </c>
      <c r="F85" s="546" t="s">
        <v>593</v>
      </c>
      <c r="G85" s="547" t="s">
        <v>593</v>
      </c>
      <c r="H85" s="546" t="s">
        <v>593</v>
      </c>
      <c r="I85" s="548" t="s">
        <v>593</v>
      </c>
      <c r="K85" s="7">
        <v>72</v>
      </c>
      <c r="L85" s="13" t="s">
        <v>59</v>
      </c>
      <c r="M85" s="571">
        <v>7274116.8941341396</v>
      </c>
      <c r="N85" s="563">
        <v>2.3389189189189201</v>
      </c>
      <c r="O85" s="570">
        <v>85233.518857665898</v>
      </c>
      <c r="P85" s="625">
        <f t="shared" si="20"/>
        <v>7359350.4129918059</v>
      </c>
      <c r="Q85" s="122">
        <v>2748290</v>
      </c>
      <c r="R85" s="40">
        <v>2.3389189189189188</v>
      </c>
      <c r="S85" s="41">
        <v>1191216</v>
      </c>
      <c r="T85" s="146">
        <f t="shared" si="15"/>
        <v>3939506</v>
      </c>
      <c r="U85" s="55">
        <v>3309768</v>
      </c>
      <c r="V85" s="40">
        <v>2.3389189189189188</v>
      </c>
      <c r="W85" s="55">
        <v>1400661</v>
      </c>
      <c r="X85" s="162">
        <f t="shared" si="16"/>
        <v>4710429</v>
      </c>
      <c r="Y85" s="122">
        <v>2866496</v>
      </c>
      <c r="Z85" s="40">
        <v>2.3389189189189188</v>
      </c>
      <c r="AA85" s="636">
        <v>1217397</v>
      </c>
      <c r="AB85" s="638">
        <f t="shared" si="17"/>
        <v>4083893</v>
      </c>
      <c r="AC85" s="122">
        <v>3102908</v>
      </c>
      <c r="AD85" s="40">
        <v>2.3389189189189188</v>
      </c>
      <c r="AE85" s="41">
        <v>1361390</v>
      </c>
      <c r="AF85" s="146">
        <f t="shared" si="18"/>
        <v>4464298</v>
      </c>
      <c r="AG85" s="654">
        <f t="shared" si="19"/>
        <v>4911495.2825983614</v>
      </c>
    </row>
    <row r="86" spans="1:33" x14ac:dyDescent="0.25">
      <c r="A86" s="7">
        <v>73</v>
      </c>
      <c r="B86" s="541" t="s">
        <v>225</v>
      </c>
      <c r="C86" s="547" t="s">
        <v>593</v>
      </c>
      <c r="D86" s="546" t="s">
        <v>593</v>
      </c>
      <c r="E86" s="547" t="s">
        <v>593</v>
      </c>
      <c r="F86" s="546" t="s">
        <v>593</v>
      </c>
      <c r="G86" s="547" t="s">
        <v>593</v>
      </c>
      <c r="H86" s="546" t="s">
        <v>593</v>
      </c>
      <c r="I86" s="548" t="s">
        <v>593</v>
      </c>
      <c r="K86" s="7">
        <v>73</v>
      </c>
      <c r="L86" s="13" t="s">
        <v>225</v>
      </c>
      <c r="M86" s="571">
        <v>1504435.8542088</v>
      </c>
      <c r="N86" s="563">
        <v>2.33648648648649</v>
      </c>
      <c r="O86" s="570">
        <v>375243.42216514098</v>
      </c>
      <c r="P86" s="625">
        <f t="shared" si="20"/>
        <v>1879679.276373941</v>
      </c>
      <c r="Q86" s="122">
        <v>493193</v>
      </c>
      <c r="R86" s="40">
        <v>2.3364864864864865</v>
      </c>
      <c r="S86" s="41">
        <v>203003</v>
      </c>
      <c r="T86" s="146">
        <f t="shared" si="15"/>
        <v>696196</v>
      </c>
      <c r="U86" s="55">
        <v>590747</v>
      </c>
      <c r="V86" s="40">
        <v>2.3364864864864865</v>
      </c>
      <c r="W86" s="55">
        <v>262307</v>
      </c>
      <c r="X86" s="162">
        <f t="shared" si="16"/>
        <v>853054</v>
      </c>
      <c r="Y86" s="122">
        <v>482353</v>
      </c>
      <c r="Z86" s="40">
        <v>2.3364864864864865</v>
      </c>
      <c r="AA86" s="636">
        <v>198441</v>
      </c>
      <c r="AB86" s="638">
        <f t="shared" si="17"/>
        <v>680794</v>
      </c>
      <c r="AC86" s="122">
        <v>590747</v>
      </c>
      <c r="AD86" s="40">
        <v>2.3364864864864865</v>
      </c>
      <c r="AE86" s="41">
        <v>234936</v>
      </c>
      <c r="AF86" s="146">
        <f t="shared" si="18"/>
        <v>825683</v>
      </c>
      <c r="AG86" s="654">
        <f t="shared" si="19"/>
        <v>987081.25527478824</v>
      </c>
    </row>
    <row r="87" spans="1:33" x14ac:dyDescent="0.25">
      <c r="A87" s="7">
        <v>74</v>
      </c>
      <c r="B87" s="541" t="s">
        <v>107</v>
      </c>
      <c r="C87" s="547" t="s">
        <v>593</v>
      </c>
      <c r="D87" s="546" t="s">
        <v>593</v>
      </c>
      <c r="E87" s="547" t="s">
        <v>593</v>
      </c>
      <c r="F87" s="546" t="s">
        <v>593</v>
      </c>
      <c r="G87" s="547" t="s">
        <v>593</v>
      </c>
      <c r="H87" s="546" t="s">
        <v>593</v>
      </c>
      <c r="I87" s="548" t="s">
        <v>593</v>
      </c>
      <c r="K87" s="7">
        <v>74</v>
      </c>
      <c r="L87" s="13" t="s">
        <v>107</v>
      </c>
      <c r="M87" s="571">
        <v>337293.44774076302</v>
      </c>
      <c r="N87" s="563">
        <v>2.3389189189189201</v>
      </c>
      <c r="O87" s="570">
        <v>82315.662841495898</v>
      </c>
      <c r="P87" s="625">
        <f t="shared" si="20"/>
        <v>419609.1105822589</v>
      </c>
      <c r="Q87" s="122">
        <v>151330</v>
      </c>
      <c r="R87" s="40">
        <v>2.3389189189189188</v>
      </c>
      <c r="S87" s="41">
        <v>61448</v>
      </c>
      <c r="T87" s="146">
        <f t="shared" si="15"/>
        <v>212778</v>
      </c>
      <c r="U87" s="55">
        <v>178992</v>
      </c>
      <c r="V87" s="40">
        <v>2.3389189189189188</v>
      </c>
      <c r="W87" s="55">
        <v>79199</v>
      </c>
      <c r="X87" s="162">
        <f t="shared" si="16"/>
        <v>258191</v>
      </c>
      <c r="Y87" s="122">
        <v>139939</v>
      </c>
      <c r="Z87" s="40">
        <v>2.3389189189189188</v>
      </c>
      <c r="AA87" s="636">
        <v>63496</v>
      </c>
      <c r="AB87" s="638">
        <f t="shared" si="17"/>
        <v>203435</v>
      </c>
      <c r="AC87" s="122">
        <v>170856</v>
      </c>
      <c r="AD87" s="40">
        <v>2.3389189189189188</v>
      </c>
      <c r="AE87" s="41">
        <v>71689</v>
      </c>
      <c r="AF87" s="146">
        <f t="shared" si="18"/>
        <v>242545</v>
      </c>
      <c r="AG87" s="654">
        <f t="shared" si="19"/>
        <v>267311.62211645179</v>
      </c>
    </row>
    <row r="88" spans="1:33" x14ac:dyDescent="0.25">
      <c r="A88" s="7">
        <v>75</v>
      </c>
      <c r="B88" s="541" t="s">
        <v>108</v>
      </c>
      <c r="C88" s="547" t="s">
        <v>593</v>
      </c>
      <c r="D88" s="546" t="s">
        <v>593</v>
      </c>
      <c r="E88" s="547" t="s">
        <v>593</v>
      </c>
      <c r="F88" s="546" t="s">
        <v>593</v>
      </c>
      <c r="G88" s="547" t="s">
        <v>593</v>
      </c>
      <c r="H88" s="546" t="s">
        <v>593</v>
      </c>
      <c r="I88" s="548" t="s">
        <v>593</v>
      </c>
      <c r="K88" s="7">
        <v>75</v>
      </c>
      <c r="L88" s="13" t="s">
        <v>108</v>
      </c>
      <c r="M88" s="571">
        <v>353262.41170937399</v>
      </c>
      <c r="N88" s="563">
        <v>1.7959459459459499</v>
      </c>
      <c r="O88" s="570">
        <v>275986.259147948</v>
      </c>
      <c r="P88" s="625">
        <f t="shared" si="20"/>
        <v>629248.67085732194</v>
      </c>
      <c r="Q88" s="122">
        <v>842840</v>
      </c>
      <c r="R88" s="40">
        <v>1.7959459459459459</v>
      </c>
      <c r="S88" s="41">
        <v>358441</v>
      </c>
      <c r="T88" s="146">
        <f t="shared" si="15"/>
        <v>1201281</v>
      </c>
      <c r="U88" s="55">
        <v>1015034</v>
      </c>
      <c r="V88" s="40">
        <v>1.7959459459459459</v>
      </c>
      <c r="W88" s="55">
        <v>439379</v>
      </c>
      <c r="X88" s="162">
        <f t="shared" si="16"/>
        <v>1454413</v>
      </c>
      <c r="Y88" s="122">
        <v>797526</v>
      </c>
      <c r="Z88" s="40">
        <v>1.7959459459459459</v>
      </c>
      <c r="AA88" s="636">
        <v>327607</v>
      </c>
      <c r="AB88" s="638">
        <f t="shared" si="17"/>
        <v>1125133</v>
      </c>
      <c r="AC88" s="122">
        <v>942531</v>
      </c>
      <c r="AD88" s="40">
        <v>1.7959459459459459</v>
      </c>
      <c r="AE88" s="41">
        <v>420108</v>
      </c>
      <c r="AF88" s="146">
        <f t="shared" si="18"/>
        <v>1362639</v>
      </c>
      <c r="AG88" s="654">
        <f t="shared" si="19"/>
        <v>1154542.9341714643</v>
      </c>
    </row>
    <row r="89" spans="1:33" x14ac:dyDescent="0.25">
      <c r="A89" s="7">
        <v>76</v>
      </c>
      <c r="B89" s="541" t="s">
        <v>109</v>
      </c>
      <c r="C89" s="547" t="s">
        <v>593</v>
      </c>
      <c r="D89" s="546" t="s">
        <v>593</v>
      </c>
      <c r="E89" s="547" t="s">
        <v>593</v>
      </c>
      <c r="F89" s="546" t="s">
        <v>593</v>
      </c>
      <c r="G89" s="547" t="s">
        <v>593</v>
      </c>
      <c r="H89" s="546" t="s">
        <v>593</v>
      </c>
      <c r="I89" s="548" t="s">
        <v>593</v>
      </c>
      <c r="K89" s="7">
        <v>76</v>
      </c>
      <c r="L89" s="13" t="s">
        <v>109</v>
      </c>
      <c r="M89" s="571">
        <v>14510756.7385193</v>
      </c>
      <c r="N89" s="563">
        <v>5.03918918918919</v>
      </c>
      <c r="O89" s="570">
        <v>259483.95397622799</v>
      </c>
      <c r="P89" s="625">
        <f t="shared" si="20"/>
        <v>14770240.692495529</v>
      </c>
      <c r="Q89" s="122">
        <v>2649010</v>
      </c>
      <c r="R89" s="40">
        <v>5.0391891891891891</v>
      </c>
      <c r="S89" s="41">
        <v>1105271</v>
      </c>
      <c r="T89" s="146">
        <f t="shared" si="15"/>
        <v>3754281</v>
      </c>
      <c r="U89" s="55">
        <v>3172990</v>
      </c>
      <c r="V89" s="40">
        <v>5.0391891891891891</v>
      </c>
      <c r="W89" s="55">
        <v>1372479</v>
      </c>
      <c r="X89" s="162">
        <f t="shared" si="16"/>
        <v>4545469</v>
      </c>
      <c r="Y89" s="122">
        <v>2532570</v>
      </c>
      <c r="Z89" s="40">
        <v>5.0391891891891891</v>
      </c>
      <c r="AA89" s="636">
        <v>1153854</v>
      </c>
      <c r="AB89" s="638">
        <f t="shared" si="17"/>
        <v>3686424</v>
      </c>
      <c r="AC89" s="122">
        <v>3114770</v>
      </c>
      <c r="AD89" s="40">
        <v>5.0391891891891891</v>
      </c>
      <c r="AE89" s="41">
        <v>1311750</v>
      </c>
      <c r="AF89" s="146">
        <f t="shared" si="18"/>
        <v>4426520</v>
      </c>
      <c r="AG89" s="654">
        <f t="shared" si="19"/>
        <v>6236586.9384991061</v>
      </c>
    </row>
    <row r="90" spans="1:33" x14ac:dyDescent="0.25">
      <c r="A90" s="7">
        <v>77</v>
      </c>
      <c r="B90" s="541" t="s">
        <v>110</v>
      </c>
      <c r="C90" s="547" t="s">
        <v>593</v>
      </c>
      <c r="D90" s="546" t="s">
        <v>593</v>
      </c>
      <c r="E90" s="547" t="s">
        <v>593</v>
      </c>
      <c r="F90" s="546" t="s">
        <v>593</v>
      </c>
      <c r="G90" s="547" t="s">
        <v>593</v>
      </c>
      <c r="H90" s="546" t="s">
        <v>593</v>
      </c>
      <c r="I90" s="548" t="s">
        <v>593</v>
      </c>
      <c r="K90" s="7">
        <v>77</v>
      </c>
      <c r="L90" s="13" t="s">
        <v>110</v>
      </c>
      <c r="M90" s="571">
        <v>646032.952815642</v>
      </c>
      <c r="N90" s="563">
        <v>2.33648648648649</v>
      </c>
      <c r="O90" s="570">
        <v>161481.46888266099</v>
      </c>
      <c r="P90" s="625">
        <f t="shared" si="20"/>
        <v>807514.42169830296</v>
      </c>
      <c r="Q90" s="122">
        <v>203440</v>
      </c>
      <c r="R90" s="40">
        <v>2.3364864864864865</v>
      </c>
      <c r="S90" s="41">
        <v>84648</v>
      </c>
      <c r="T90" s="146">
        <f t="shared" si="15"/>
        <v>288088</v>
      </c>
      <c r="U90" s="55">
        <v>257094</v>
      </c>
      <c r="V90" s="40">
        <v>2.3364864864864865</v>
      </c>
      <c r="W90" s="55">
        <v>104848</v>
      </c>
      <c r="X90" s="162">
        <f t="shared" si="16"/>
        <v>361942</v>
      </c>
      <c r="Y90" s="122">
        <v>203440</v>
      </c>
      <c r="Z90" s="40">
        <v>2.3364864864864865</v>
      </c>
      <c r="AA90" s="636">
        <v>81762</v>
      </c>
      <c r="AB90" s="638">
        <f t="shared" si="17"/>
        <v>285202</v>
      </c>
      <c r="AC90" s="122">
        <v>239209</v>
      </c>
      <c r="AD90" s="40">
        <v>2.3364864864864865</v>
      </c>
      <c r="AE90" s="41">
        <v>101001</v>
      </c>
      <c r="AF90" s="146">
        <f t="shared" si="18"/>
        <v>340210</v>
      </c>
      <c r="AG90" s="654">
        <f t="shared" si="19"/>
        <v>416591.2843396606</v>
      </c>
    </row>
    <row r="91" spans="1:33" x14ac:dyDescent="0.25">
      <c r="A91" s="7">
        <v>78</v>
      </c>
      <c r="B91" s="541" t="s">
        <v>60</v>
      </c>
      <c r="C91" s="547" t="s">
        <v>593</v>
      </c>
      <c r="D91" s="546" t="s">
        <v>593</v>
      </c>
      <c r="E91" s="547" t="s">
        <v>593</v>
      </c>
      <c r="F91" s="546" t="s">
        <v>593</v>
      </c>
      <c r="G91" s="547" t="s">
        <v>593</v>
      </c>
      <c r="H91" s="546" t="s">
        <v>593</v>
      </c>
      <c r="I91" s="548" t="s">
        <v>593</v>
      </c>
      <c r="K91" s="7">
        <v>78</v>
      </c>
      <c r="L91" s="13" t="s">
        <v>60</v>
      </c>
      <c r="M91" s="571">
        <v>569294.23190107697</v>
      </c>
      <c r="N91" s="563">
        <v>1.7959459459459499</v>
      </c>
      <c r="O91" s="570">
        <v>144126.02560605301</v>
      </c>
      <c r="P91" s="625">
        <f t="shared" si="20"/>
        <v>713420.25750713004</v>
      </c>
      <c r="Q91" s="122">
        <v>225713</v>
      </c>
      <c r="R91" s="40">
        <v>1.7959459459459459</v>
      </c>
      <c r="S91" s="41">
        <v>93745</v>
      </c>
      <c r="T91" s="146">
        <f t="shared" si="15"/>
        <v>319458</v>
      </c>
      <c r="U91" s="55">
        <v>269874</v>
      </c>
      <c r="V91" s="40">
        <v>1.7959459459459459</v>
      </c>
      <c r="W91" s="55">
        <v>111257</v>
      </c>
      <c r="X91" s="162">
        <f t="shared" si="16"/>
        <v>381131</v>
      </c>
      <c r="Y91" s="122">
        <v>235526</v>
      </c>
      <c r="Z91" s="40">
        <v>1.7959459459459459</v>
      </c>
      <c r="AA91" s="636">
        <v>91684</v>
      </c>
      <c r="AB91" s="638">
        <f t="shared" si="17"/>
        <v>327210</v>
      </c>
      <c r="AC91" s="122">
        <v>267421</v>
      </c>
      <c r="AD91" s="40">
        <v>1.7959459459459459</v>
      </c>
      <c r="AE91" s="41">
        <v>110227</v>
      </c>
      <c r="AF91" s="146">
        <f t="shared" si="18"/>
        <v>377648</v>
      </c>
      <c r="AG91" s="654">
        <f t="shared" si="19"/>
        <v>423773.451501426</v>
      </c>
    </row>
    <row r="92" spans="1:33" x14ac:dyDescent="0.25">
      <c r="A92" s="7">
        <v>79</v>
      </c>
      <c r="B92" s="541" t="s">
        <v>61</v>
      </c>
      <c r="C92" s="547" t="s">
        <v>593</v>
      </c>
      <c r="D92" s="546" t="s">
        <v>593</v>
      </c>
      <c r="E92" s="547" t="s">
        <v>593</v>
      </c>
      <c r="F92" s="546" t="s">
        <v>593</v>
      </c>
      <c r="G92" s="547" t="s">
        <v>593</v>
      </c>
      <c r="H92" s="546" t="s">
        <v>593</v>
      </c>
      <c r="I92" s="548" t="s">
        <v>593</v>
      </c>
      <c r="K92" s="7">
        <v>79</v>
      </c>
      <c r="L92" s="13" t="s">
        <v>61</v>
      </c>
      <c r="M92" s="571">
        <v>237348.18286723501</v>
      </c>
      <c r="N92" s="563">
        <v>1.7959459459459499</v>
      </c>
      <c r="O92" s="570">
        <v>275986.259147948</v>
      </c>
      <c r="P92" s="625">
        <f t="shared" si="20"/>
        <v>513334.44201518304</v>
      </c>
      <c r="Q92" s="122">
        <v>295771</v>
      </c>
      <c r="R92" s="40">
        <v>1.7959459459459459</v>
      </c>
      <c r="S92" s="41">
        <v>120488</v>
      </c>
      <c r="T92" s="146">
        <f t="shared" si="15"/>
        <v>416259</v>
      </c>
      <c r="U92" s="55">
        <v>352408</v>
      </c>
      <c r="V92" s="40">
        <v>1.7959459459459459</v>
      </c>
      <c r="W92" s="55">
        <v>138823</v>
      </c>
      <c r="X92" s="162">
        <f t="shared" si="16"/>
        <v>491231</v>
      </c>
      <c r="Y92" s="122">
        <v>286332</v>
      </c>
      <c r="Z92" s="40">
        <v>1.7959459459459459</v>
      </c>
      <c r="AA92" s="636">
        <v>120488</v>
      </c>
      <c r="AB92" s="638">
        <f t="shared" si="17"/>
        <v>406820</v>
      </c>
      <c r="AC92" s="122">
        <v>342969</v>
      </c>
      <c r="AD92" s="40">
        <v>1.7959459459459459</v>
      </c>
      <c r="AE92" s="41">
        <v>144062</v>
      </c>
      <c r="AF92" s="146">
        <f t="shared" si="18"/>
        <v>487031</v>
      </c>
      <c r="AG92" s="654">
        <f t="shared" si="19"/>
        <v>462935.08840303664</v>
      </c>
    </row>
    <row r="93" spans="1:33" x14ac:dyDescent="0.25">
      <c r="A93" s="7">
        <v>80</v>
      </c>
      <c r="B93" s="541" t="s">
        <v>166</v>
      </c>
      <c r="C93" s="547" t="s">
        <v>593</v>
      </c>
      <c r="D93" s="546" t="s">
        <v>593</v>
      </c>
      <c r="E93" s="547" t="s">
        <v>593</v>
      </c>
      <c r="F93" s="546" t="s">
        <v>593</v>
      </c>
      <c r="G93" s="547" t="s">
        <v>593</v>
      </c>
      <c r="H93" s="546" t="s">
        <v>593</v>
      </c>
      <c r="I93" s="548" t="s">
        <v>593</v>
      </c>
      <c r="K93" s="7">
        <v>80</v>
      </c>
      <c r="L93" s="13" t="s">
        <v>166</v>
      </c>
      <c r="M93" s="439" t="s">
        <v>593</v>
      </c>
      <c r="N93" s="563">
        <v>1.7959459459459499</v>
      </c>
      <c r="O93" s="570">
        <v>293811.14692487102</v>
      </c>
      <c r="P93" s="625">
        <f t="shared" si="20"/>
        <v>293811.14692487102</v>
      </c>
      <c r="Q93" s="122">
        <v>318881</v>
      </c>
      <c r="R93" s="40">
        <v>1.7959459459459459</v>
      </c>
      <c r="S93" s="41">
        <v>143491</v>
      </c>
      <c r="T93" s="146">
        <f t="shared" si="15"/>
        <v>462372</v>
      </c>
      <c r="U93" s="55">
        <v>367407</v>
      </c>
      <c r="V93" s="40">
        <v>1.7959459459459459</v>
      </c>
      <c r="W93" s="55">
        <v>167915</v>
      </c>
      <c r="X93" s="162">
        <f t="shared" si="16"/>
        <v>535322</v>
      </c>
      <c r="Y93" s="122">
        <v>301551</v>
      </c>
      <c r="Z93" s="40">
        <v>1.7959459459459459</v>
      </c>
      <c r="AA93" s="636">
        <v>125173</v>
      </c>
      <c r="AB93" s="638">
        <f t="shared" si="17"/>
        <v>426724</v>
      </c>
      <c r="AC93" s="122">
        <v>363941</v>
      </c>
      <c r="AD93" s="40">
        <v>1.7959459459459459</v>
      </c>
      <c r="AE93" s="41">
        <v>160283</v>
      </c>
      <c r="AF93" s="146">
        <f t="shared" si="18"/>
        <v>524224</v>
      </c>
      <c r="AG93" s="654">
        <f t="shared" si="19"/>
        <v>448490.62938497419</v>
      </c>
    </row>
    <row r="94" spans="1:33" x14ac:dyDescent="0.25">
      <c r="A94" s="7">
        <v>81</v>
      </c>
      <c r="B94" s="541" t="s">
        <v>63</v>
      </c>
      <c r="C94" s="547" t="s">
        <v>593</v>
      </c>
      <c r="D94" s="546" t="s">
        <v>593</v>
      </c>
      <c r="E94" s="547" t="s">
        <v>593</v>
      </c>
      <c r="F94" s="546" t="s">
        <v>593</v>
      </c>
      <c r="G94" s="547" t="s">
        <v>593</v>
      </c>
      <c r="H94" s="546" t="s">
        <v>593</v>
      </c>
      <c r="I94" s="548" t="s">
        <v>593</v>
      </c>
      <c r="K94" s="7">
        <v>81</v>
      </c>
      <c r="L94" s="13" t="s">
        <v>63</v>
      </c>
      <c r="M94" s="439" t="s">
        <v>593</v>
      </c>
      <c r="N94" s="563">
        <v>3.0810810810810798</v>
      </c>
      <c r="O94" s="570">
        <v>361118.143652611</v>
      </c>
      <c r="P94" s="625">
        <f t="shared" si="20"/>
        <v>361118.143652611</v>
      </c>
      <c r="Q94" s="439" t="s">
        <v>593</v>
      </c>
      <c r="R94" s="40">
        <v>3.0810810810810811</v>
      </c>
      <c r="S94" s="41">
        <v>90603</v>
      </c>
      <c r="T94" s="146">
        <f>+S94</f>
        <v>90603</v>
      </c>
      <c r="U94" s="439" t="s">
        <v>593</v>
      </c>
      <c r="V94" s="40">
        <v>3.0810810810810811</v>
      </c>
      <c r="W94" s="55">
        <v>110844</v>
      </c>
      <c r="X94" s="162">
        <f>+W94</f>
        <v>110844</v>
      </c>
      <c r="Y94" s="439" t="s">
        <v>593</v>
      </c>
      <c r="Z94" s="40">
        <v>3.0810810810810811</v>
      </c>
      <c r="AA94" s="636">
        <v>80000</v>
      </c>
      <c r="AB94" s="638">
        <f>+AA94</f>
        <v>80000</v>
      </c>
      <c r="AC94" s="439" t="s">
        <v>593</v>
      </c>
      <c r="AD94" s="40">
        <v>3.0810810810810811</v>
      </c>
      <c r="AE94" s="41">
        <v>99278</v>
      </c>
      <c r="AF94" s="146">
        <f>+AE94</f>
        <v>99278</v>
      </c>
      <c r="AG94" s="654">
        <f t="shared" si="19"/>
        <v>148368.62873052218</v>
      </c>
    </row>
    <row r="95" spans="1:33" x14ac:dyDescent="0.25">
      <c r="A95" s="7">
        <v>82</v>
      </c>
      <c r="B95" s="541" t="s">
        <v>64</v>
      </c>
      <c r="C95" s="547" t="s">
        <v>593</v>
      </c>
      <c r="D95" s="546" t="s">
        <v>593</v>
      </c>
      <c r="E95" s="547" t="s">
        <v>593</v>
      </c>
      <c r="F95" s="546" t="s">
        <v>593</v>
      </c>
      <c r="G95" s="547" t="s">
        <v>593</v>
      </c>
      <c r="H95" s="546" t="s">
        <v>593</v>
      </c>
      <c r="I95" s="548" t="s">
        <v>593</v>
      </c>
      <c r="K95" s="7">
        <v>82</v>
      </c>
      <c r="L95" s="13" t="s">
        <v>64</v>
      </c>
      <c r="M95" s="571">
        <v>831633.58014389302</v>
      </c>
      <c r="N95" s="563">
        <v>3.9459459459459501</v>
      </c>
      <c r="O95" s="570">
        <v>206962.545685166</v>
      </c>
      <c r="P95" s="625">
        <f t="shared" si="20"/>
        <v>1038596.125829059</v>
      </c>
      <c r="Q95" s="122">
        <v>207185</v>
      </c>
      <c r="R95" s="40">
        <v>3.9459459459459461</v>
      </c>
      <c r="S95" s="41">
        <v>86403</v>
      </c>
      <c r="T95" s="146">
        <f t="shared" si="15"/>
        <v>293588</v>
      </c>
      <c r="U95" s="55">
        <v>247286</v>
      </c>
      <c r="V95" s="40">
        <v>3.9459459459459461</v>
      </c>
      <c r="W95" s="55">
        <v>108943</v>
      </c>
      <c r="X95" s="162">
        <f t="shared" si="16"/>
        <v>356229</v>
      </c>
      <c r="Y95" s="122">
        <v>211641</v>
      </c>
      <c r="Z95" s="40">
        <v>3.9459459459459461</v>
      </c>
      <c r="AA95" s="636">
        <v>84524</v>
      </c>
      <c r="AB95" s="638">
        <f t="shared" si="17"/>
        <v>296165</v>
      </c>
      <c r="AC95" s="122">
        <v>231691</v>
      </c>
      <c r="AD95" s="40">
        <v>3.9459459459459461</v>
      </c>
      <c r="AE95" s="41">
        <v>99551</v>
      </c>
      <c r="AF95" s="146">
        <f t="shared" si="18"/>
        <v>331242</v>
      </c>
      <c r="AG95" s="654">
        <f t="shared" si="19"/>
        <v>463164.02516581182</v>
      </c>
    </row>
    <row r="96" spans="1:33" x14ac:dyDescent="0.25">
      <c r="A96" s="7">
        <v>83</v>
      </c>
      <c r="B96" s="541" t="s">
        <v>5</v>
      </c>
      <c r="C96" s="547" t="s">
        <v>593</v>
      </c>
      <c r="D96" s="546" t="s">
        <v>593</v>
      </c>
      <c r="E96" s="547" t="s">
        <v>593</v>
      </c>
      <c r="F96" s="546" t="s">
        <v>593</v>
      </c>
      <c r="G96" s="547" t="s">
        <v>593</v>
      </c>
      <c r="H96" s="546" t="s">
        <v>593</v>
      </c>
      <c r="I96" s="548" t="s">
        <v>593</v>
      </c>
      <c r="K96" s="7">
        <v>83</v>
      </c>
      <c r="L96" s="13" t="s">
        <v>5</v>
      </c>
      <c r="M96" s="439" t="s">
        <v>593</v>
      </c>
      <c r="N96" s="563">
        <v>0.70270270270270296</v>
      </c>
      <c r="O96" s="570">
        <v>109861.294406992</v>
      </c>
      <c r="P96" s="625">
        <f t="shared" si="20"/>
        <v>109861.294406992</v>
      </c>
      <c r="Q96" s="439" t="s">
        <v>593</v>
      </c>
      <c r="R96" s="40">
        <v>0.70270270270270274</v>
      </c>
      <c r="S96" s="41">
        <v>60259</v>
      </c>
      <c r="T96" s="146">
        <f>+S96</f>
        <v>60259</v>
      </c>
      <c r="U96" s="439" t="s">
        <v>593</v>
      </c>
      <c r="V96" s="40">
        <v>0.70270270270270274</v>
      </c>
      <c r="W96" s="55">
        <v>76997</v>
      </c>
      <c r="X96" s="162">
        <f>+W96</f>
        <v>76997</v>
      </c>
      <c r="Y96" s="439" t="s">
        <v>593</v>
      </c>
      <c r="Z96" s="40">
        <v>0.70270270270270274</v>
      </c>
      <c r="AA96" s="636">
        <v>56911</v>
      </c>
      <c r="AB96" s="638">
        <f>+AA96</f>
        <v>56911</v>
      </c>
      <c r="AC96" s="439" t="s">
        <v>593</v>
      </c>
      <c r="AD96" s="40">
        <v>0.70270270270270274</v>
      </c>
      <c r="AE96" s="41">
        <v>70302</v>
      </c>
      <c r="AF96" s="146">
        <f>+AE96</f>
        <v>70302</v>
      </c>
      <c r="AG96" s="654">
        <f t="shared" si="19"/>
        <v>74866.058881398407</v>
      </c>
    </row>
    <row r="97" spans="1:33" x14ac:dyDescent="0.25">
      <c r="A97" s="7">
        <v>84</v>
      </c>
      <c r="B97" s="541" t="s">
        <v>65</v>
      </c>
      <c r="C97" s="547" t="s">
        <v>593</v>
      </c>
      <c r="D97" s="546" t="s">
        <v>593</v>
      </c>
      <c r="E97" s="547" t="s">
        <v>593</v>
      </c>
      <c r="F97" s="546" t="s">
        <v>593</v>
      </c>
      <c r="G97" s="547" t="s">
        <v>593</v>
      </c>
      <c r="H97" s="546" t="s">
        <v>593</v>
      </c>
      <c r="I97" s="548" t="s">
        <v>593</v>
      </c>
      <c r="K97" s="7">
        <v>84</v>
      </c>
      <c r="L97" s="13" t="s">
        <v>65</v>
      </c>
      <c r="M97" s="571">
        <v>224862.29849384201</v>
      </c>
      <c r="N97" s="563">
        <v>1.7959459459459499</v>
      </c>
      <c r="O97" s="570">
        <v>55555.264699312</v>
      </c>
      <c r="P97" s="625">
        <f t="shared" si="20"/>
        <v>280417.563193154</v>
      </c>
      <c r="Q97" s="122">
        <v>134420</v>
      </c>
      <c r="R97" s="40">
        <v>1.7959459459459459</v>
      </c>
      <c r="S97" s="41">
        <v>56319</v>
      </c>
      <c r="T97" s="146">
        <f t="shared" si="15"/>
        <v>190739</v>
      </c>
      <c r="U97" s="55">
        <v>154440</v>
      </c>
      <c r="V97" s="40">
        <v>1.7959459459459459</v>
      </c>
      <c r="W97" s="55">
        <v>65905</v>
      </c>
      <c r="X97" s="162">
        <f t="shared" si="16"/>
        <v>220345</v>
      </c>
      <c r="Y97" s="122">
        <v>127270</v>
      </c>
      <c r="Z97" s="40">
        <v>1.7959459459459459</v>
      </c>
      <c r="AA97" s="636">
        <v>54522</v>
      </c>
      <c r="AB97" s="638">
        <f t="shared" si="17"/>
        <v>181792</v>
      </c>
      <c r="AC97" s="122">
        <v>155870</v>
      </c>
      <c r="AD97" s="40">
        <v>1.7959459459459459</v>
      </c>
      <c r="AE97" s="41">
        <v>64707</v>
      </c>
      <c r="AF97" s="146">
        <f t="shared" si="18"/>
        <v>220577</v>
      </c>
      <c r="AG97" s="654">
        <f t="shared" si="19"/>
        <v>218774.11263863082</v>
      </c>
    </row>
    <row r="98" spans="1:33" x14ac:dyDescent="0.25">
      <c r="A98" s="7">
        <v>85</v>
      </c>
      <c r="B98" s="541" t="s">
        <v>66</v>
      </c>
      <c r="C98" s="547" t="s">
        <v>593</v>
      </c>
      <c r="D98" s="546" t="s">
        <v>593</v>
      </c>
      <c r="E98" s="547" t="s">
        <v>593</v>
      </c>
      <c r="F98" s="546" t="s">
        <v>593</v>
      </c>
      <c r="G98" s="547" t="s">
        <v>593</v>
      </c>
      <c r="H98" s="546" t="s">
        <v>593</v>
      </c>
      <c r="I98" s="548" t="s">
        <v>593</v>
      </c>
      <c r="K98" s="7">
        <v>85</v>
      </c>
      <c r="L98" s="13" t="s">
        <v>66</v>
      </c>
      <c r="M98" s="571">
        <v>847695.17289345304</v>
      </c>
      <c r="N98" s="563">
        <v>1.7675675675675699</v>
      </c>
      <c r="O98" s="570">
        <v>211076.09805047</v>
      </c>
      <c r="P98" s="625">
        <f t="shared" si="20"/>
        <v>1058771.2709439229</v>
      </c>
      <c r="Q98" s="122">
        <v>135814</v>
      </c>
      <c r="R98" s="40">
        <v>1.7675675675675675</v>
      </c>
      <c r="S98" s="41">
        <v>62101</v>
      </c>
      <c r="T98" s="146">
        <f t="shared" si="15"/>
        <v>197915</v>
      </c>
      <c r="U98" s="55">
        <v>177016</v>
      </c>
      <c r="V98" s="40">
        <v>1.7675675675675675</v>
      </c>
      <c r="W98" s="55">
        <v>73867</v>
      </c>
      <c r="X98" s="162">
        <f t="shared" si="16"/>
        <v>250883</v>
      </c>
      <c r="Y98" s="122">
        <v>125132</v>
      </c>
      <c r="Z98" s="40">
        <v>1.7675675675675675</v>
      </c>
      <c r="AA98" s="636">
        <v>63408</v>
      </c>
      <c r="AB98" s="638">
        <f t="shared" si="17"/>
        <v>188540</v>
      </c>
      <c r="AC98" s="122">
        <v>164808</v>
      </c>
      <c r="AD98" s="40">
        <v>1.7675675675675675</v>
      </c>
      <c r="AE98" s="41">
        <v>67984</v>
      </c>
      <c r="AF98" s="146">
        <f t="shared" si="18"/>
        <v>232792</v>
      </c>
      <c r="AG98" s="654">
        <f t="shared" si="19"/>
        <v>385780.25418878457</v>
      </c>
    </row>
    <row r="99" spans="1:33" x14ac:dyDescent="0.25">
      <c r="A99" s="7">
        <v>86</v>
      </c>
      <c r="B99" s="541" t="s">
        <v>67</v>
      </c>
      <c r="C99" s="547" t="s">
        <v>593</v>
      </c>
      <c r="D99" s="546" t="s">
        <v>593</v>
      </c>
      <c r="E99" s="547" t="s">
        <v>593</v>
      </c>
      <c r="F99" s="546" t="s">
        <v>593</v>
      </c>
      <c r="G99" s="547" t="s">
        <v>593</v>
      </c>
      <c r="H99" s="546" t="s">
        <v>593</v>
      </c>
      <c r="I99" s="548" t="s">
        <v>593</v>
      </c>
      <c r="K99" s="7">
        <v>86</v>
      </c>
      <c r="L99" s="13" t="s">
        <v>67</v>
      </c>
      <c r="M99" s="571">
        <v>355139.66190694098</v>
      </c>
      <c r="N99" s="563">
        <v>1.7959459459459499</v>
      </c>
      <c r="O99" s="570">
        <v>89052.608689228</v>
      </c>
      <c r="P99" s="625">
        <f t="shared" si="20"/>
        <v>444192.27059616899</v>
      </c>
      <c r="Q99" s="122">
        <v>97920</v>
      </c>
      <c r="R99" s="40">
        <v>1.7959459459459459</v>
      </c>
      <c r="S99" s="41">
        <v>44716</v>
      </c>
      <c r="T99" s="146">
        <f t="shared" si="15"/>
        <v>142636</v>
      </c>
      <c r="U99" s="55">
        <v>126208</v>
      </c>
      <c r="V99" s="40">
        <v>1.7959459459459459</v>
      </c>
      <c r="W99" s="55">
        <v>51929</v>
      </c>
      <c r="X99" s="162">
        <f t="shared" si="16"/>
        <v>178137</v>
      </c>
      <c r="Y99" s="122">
        <v>90304</v>
      </c>
      <c r="Z99" s="40">
        <v>1.7959459459459459</v>
      </c>
      <c r="AA99" s="636">
        <v>42312</v>
      </c>
      <c r="AB99" s="638">
        <f t="shared" si="17"/>
        <v>132616</v>
      </c>
      <c r="AC99" s="122">
        <v>117504</v>
      </c>
      <c r="AD99" s="40">
        <v>1.7959459459459459</v>
      </c>
      <c r="AE99" s="41">
        <v>52890</v>
      </c>
      <c r="AF99" s="146">
        <f t="shared" si="18"/>
        <v>170394</v>
      </c>
      <c r="AG99" s="654">
        <f t="shared" si="19"/>
        <v>213595.0541192338</v>
      </c>
    </row>
    <row r="100" spans="1:33" x14ac:dyDescent="0.25">
      <c r="A100" s="7">
        <v>87</v>
      </c>
      <c r="B100" s="554" t="s">
        <v>111</v>
      </c>
      <c r="C100" s="547" t="s">
        <v>593</v>
      </c>
      <c r="D100" s="546" t="s">
        <v>593</v>
      </c>
      <c r="E100" s="547" t="s">
        <v>593</v>
      </c>
      <c r="F100" s="546" t="s">
        <v>593</v>
      </c>
      <c r="G100" s="547" t="s">
        <v>593</v>
      </c>
      <c r="H100" s="546" t="s">
        <v>593</v>
      </c>
      <c r="I100" s="548" t="s">
        <v>593</v>
      </c>
      <c r="K100" s="7">
        <v>87</v>
      </c>
      <c r="L100" s="18" t="s">
        <v>111</v>
      </c>
      <c r="M100" s="571">
        <v>858402.90139315999</v>
      </c>
      <c r="N100" s="563">
        <v>5.0378378378378397</v>
      </c>
      <c r="O100" s="570">
        <v>213761.95328248001</v>
      </c>
      <c r="P100" s="625">
        <f t="shared" si="20"/>
        <v>1072164.8546756399</v>
      </c>
      <c r="Q100" s="122">
        <v>572660</v>
      </c>
      <c r="R100" s="40">
        <v>5.0378378378378379</v>
      </c>
      <c r="S100" s="41">
        <v>248326</v>
      </c>
      <c r="T100" s="146">
        <f t="shared" si="15"/>
        <v>820986</v>
      </c>
      <c r="U100" s="55">
        <v>711304</v>
      </c>
      <c r="V100" s="40">
        <v>5.0378378378378379</v>
      </c>
      <c r="W100" s="55">
        <v>279694</v>
      </c>
      <c r="X100" s="162">
        <f t="shared" si="16"/>
        <v>990998</v>
      </c>
      <c r="Y100" s="122">
        <v>530464</v>
      </c>
      <c r="Z100" s="40">
        <v>5.0378378378378379</v>
      </c>
      <c r="AA100" s="636">
        <v>219573</v>
      </c>
      <c r="AB100" s="638">
        <f t="shared" si="17"/>
        <v>750037</v>
      </c>
      <c r="AC100" s="122">
        <v>651024</v>
      </c>
      <c r="AD100" s="40">
        <v>5.0378378378378379</v>
      </c>
      <c r="AE100" s="41">
        <v>282308</v>
      </c>
      <c r="AF100" s="146">
        <f t="shared" si="18"/>
        <v>933332</v>
      </c>
      <c r="AG100" s="654">
        <f t="shared" si="19"/>
        <v>913503.57093512791</v>
      </c>
    </row>
    <row r="101" spans="1:33" x14ac:dyDescent="0.25">
      <c r="A101" s="7">
        <v>88</v>
      </c>
      <c r="B101" s="554" t="s">
        <v>519</v>
      </c>
      <c r="C101" s="547" t="s">
        <v>593</v>
      </c>
      <c r="D101" s="546" t="s">
        <v>593</v>
      </c>
      <c r="E101" s="547" t="s">
        <v>593</v>
      </c>
      <c r="F101" s="546" t="s">
        <v>593</v>
      </c>
      <c r="G101" s="547" t="s">
        <v>593</v>
      </c>
      <c r="H101" s="546" t="s">
        <v>593</v>
      </c>
      <c r="I101" s="548" t="s">
        <v>593</v>
      </c>
      <c r="K101" s="7">
        <v>88</v>
      </c>
      <c r="L101" s="18" t="s">
        <v>519</v>
      </c>
      <c r="M101" s="571">
        <v>155262.063245748</v>
      </c>
      <c r="N101" s="563">
        <v>0.25837837837837802</v>
      </c>
      <c r="O101" s="570">
        <v>46489.387902893599</v>
      </c>
      <c r="P101" s="625">
        <f t="shared" si="20"/>
        <v>201751.45114864159</v>
      </c>
      <c r="Q101" s="122">
        <v>87202</v>
      </c>
      <c r="R101" s="40">
        <v>0.2583783783783784</v>
      </c>
      <c r="S101" s="41">
        <v>39721</v>
      </c>
      <c r="T101" s="146">
        <f t="shared" si="15"/>
        <v>126923</v>
      </c>
      <c r="U101" s="55">
        <v>103859</v>
      </c>
      <c r="V101" s="40">
        <v>0.2583783783783784</v>
      </c>
      <c r="W101" s="55">
        <v>46059</v>
      </c>
      <c r="X101" s="162">
        <f t="shared" si="16"/>
        <v>149918</v>
      </c>
      <c r="Y101" s="122">
        <v>80344</v>
      </c>
      <c r="Z101" s="40">
        <v>0.2583783783783784</v>
      </c>
      <c r="AA101" s="636">
        <v>38876</v>
      </c>
      <c r="AB101" s="638">
        <f t="shared" si="17"/>
        <v>119220</v>
      </c>
      <c r="AC101" s="122">
        <v>106798</v>
      </c>
      <c r="AD101" s="40">
        <v>0.2583783783783784</v>
      </c>
      <c r="AE101" s="41">
        <v>45214</v>
      </c>
      <c r="AF101" s="146">
        <f t="shared" si="18"/>
        <v>152012</v>
      </c>
      <c r="AG101" s="654">
        <f t="shared" si="19"/>
        <v>149964.89022972831</v>
      </c>
    </row>
    <row r="102" spans="1:33" x14ac:dyDescent="0.25">
      <c r="A102" s="7">
        <v>89</v>
      </c>
      <c r="B102" s="554" t="s">
        <v>114</v>
      </c>
      <c r="C102" s="547" t="s">
        <v>593</v>
      </c>
      <c r="D102" s="546" t="s">
        <v>593</v>
      </c>
      <c r="E102" s="547" t="s">
        <v>593</v>
      </c>
      <c r="F102" s="546" t="s">
        <v>593</v>
      </c>
      <c r="G102" s="547" t="s">
        <v>593</v>
      </c>
      <c r="H102" s="546" t="s">
        <v>593</v>
      </c>
      <c r="I102" s="548" t="s">
        <v>593</v>
      </c>
      <c r="K102" s="7">
        <v>89</v>
      </c>
      <c r="L102" s="18" t="s">
        <v>114</v>
      </c>
      <c r="M102" s="571">
        <v>96369.556497361002</v>
      </c>
      <c r="N102" s="563">
        <v>0.85</v>
      </c>
      <c r="O102" s="570">
        <v>22477.306742301102</v>
      </c>
      <c r="P102" s="625">
        <f t="shared" si="20"/>
        <v>118846.86323966211</v>
      </c>
      <c r="Q102" s="122">
        <v>54727</v>
      </c>
      <c r="R102" s="40">
        <v>0.85</v>
      </c>
      <c r="S102" s="41">
        <v>22187</v>
      </c>
      <c r="T102" s="146">
        <f t="shared" si="15"/>
        <v>76914</v>
      </c>
      <c r="U102" s="55">
        <v>68117</v>
      </c>
      <c r="V102" s="40">
        <v>0.85</v>
      </c>
      <c r="W102" s="55">
        <v>26425</v>
      </c>
      <c r="X102" s="162">
        <f t="shared" si="16"/>
        <v>94542</v>
      </c>
      <c r="Y102" s="122">
        <v>53562</v>
      </c>
      <c r="Z102" s="40">
        <v>0.85</v>
      </c>
      <c r="AA102" s="636">
        <v>23683</v>
      </c>
      <c r="AB102" s="638">
        <f t="shared" si="17"/>
        <v>77245</v>
      </c>
      <c r="AC102" s="122">
        <v>60549</v>
      </c>
      <c r="AD102" s="40">
        <v>0.85</v>
      </c>
      <c r="AE102" s="41">
        <v>27173</v>
      </c>
      <c r="AF102" s="146">
        <f t="shared" si="18"/>
        <v>87722</v>
      </c>
      <c r="AG102" s="654">
        <f t="shared" si="19"/>
        <v>91053.972647932431</v>
      </c>
    </row>
    <row r="103" spans="1:33" x14ac:dyDescent="0.25">
      <c r="A103" s="7">
        <v>90</v>
      </c>
      <c r="B103" s="554" t="s">
        <v>105</v>
      </c>
      <c r="C103" s="547" t="s">
        <v>593</v>
      </c>
      <c r="D103" s="546" t="s">
        <v>593</v>
      </c>
      <c r="E103" s="547" t="s">
        <v>593</v>
      </c>
      <c r="F103" s="546" t="s">
        <v>593</v>
      </c>
      <c r="G103" s="547" t="s">
        <v>593</v>
      </c>
      <c r="H103" s="546" t="s">
        <v>593</v>
      </c>
      <c r="I103" s="548" t="s">
        <v>593</v>
      </c>
      <c r="K103" s="7">
        <v>90</v>
      </c>
      <c r="L103" s="18" t="s">
        <v>105</v>
      </c>
      <c r="M103" s="439" t="s">
        <v>593</v>
      </c>
      <c r="N103" s="563">
        <v>0.25837837837837802</v>
      </c>
      <c r="O103" s="570">
        <v>87482.141842604397</v>
      </c>
      <c r="P103" s="625">
        <f t="shared" si="20"/>
        <v>87482.141842604397</v>
      </c>
      <c r="Q103" s="122">
        <v>270070</v>
      </c>
      <c r="R103" s="40">
        <v>0.2583783783783784</v>
      </c>
      <c r="S103" s="41">
        <v>114541</v>
      </c>
      <c r="T103" s="146">
        <f t="shared" si="15"/>
        <v>384611</v>
      </c>
      <c r="U103" s="55">
        <v>344265</v>
      </c>
      <c r="V103" s="40">
        <v>0.2583783783783784</v>
      </c>
      <c r="W103" s="55">
        <v>134461</v>
      </c>
      <c r="X103" s="162">
        <f t="shared" si="16"/>
        <v>478726</v>
      </c>
      <c r="Y103" s="122">
        <v>287877</v>
      </c>
      <c r="Z103" s="40">
        <v>0.2583783783783784</v>
      </c>
      <c r="AA103" s="636">
        <v>120766</v>
      </c>
      <c r="AB103" s="638">
        <f t="shared" si="17"/>
        <v>408643</v>
      </c>
      <c r="AC103" s="122">
        <v>311619</v>
      </c>
      <c r="AD103" s="40">
        <v>0.2583783783783784</v>
      </c>
      <c r="AE103" s="41">
        <v>133216</v>
      </c>
      <c r="AF103" s="146">
        <f t="shared" si="18"/>
        <v>444835</v>
      </c>
      <c r="AG103" s="654">
        <f t="shared" si="19"/>
        <v>360859.42836852086</v>
      </c>
    </row>
    <row r="104" spans="1:33" x14ac:dyDescent="0.25">
      <c r="A104" s="7">
        <v>91</v>
      </c>
      <c r="B104" s="554" t="s">
        <v>106</v>
      </c>
      <c r="C104" s="547" t="s">
        <v>593</v>
      </c>
      <c r="D104" s="546" t="s">
        <v>593</v>
      </c>
      <c r="E104" s="547" t="s">
        <v>593</v>
      </c>
      <c r="F104" s="546" t="s">
        <v>593</v>
      </c>
      <c r="G104" s="547" t="s">
        <v>593</v>
      </c>
      <c r="H104" s="546" t="s">
        <v>593</v>
      </c>
      <c r="I104" s="548" t="s">
        <v>593</v>
      </c>
      <c r="K104" s="7">
        <v>91</v>
      </c>
      <c r="L104" s="18" t="s">
        <v>106</v>
      </c>
      <c r="M104" s="571">
        <v>594278.93173372606</v>
      </c>
      <c r="N104" s="563">
        <v>0.69324324324324305</v>
      </c>
      <c r="O104" s="570">
        <v>148132.50068636</v>
      </c>
      <c r="P104" s="625">
        <f t="shared" si="20"/>
        <v>742411.43242008612</v>
      </c>
      <c r="Q104" s="122">
        <v>178374</v>
      </c>
      <c r="R104" s="40">
        <v>0.69324324324324327</v>
      </c>
      <c r="S104" s="41">
        <v>76096</v>
      </c>
      <c r="T104" s="146">
        <f t="shared" si="15"/>
        <v>254470</v>
      </c>
      <c r="U104" s="55">
        <v>212898</v>
      </c>
      <c r="V104" s="40">
        <v>0.69324324324324327</v>
      </c>
      <c r="W104" s="55">
        <v>90312</v>
      </c>
      <c r="X104" s="162">
        <f t="shared" si="16"/>
        <v>303210</v>
      </c>
      <c r="Y104" s="122">
        <v>157276</v>
      </c>
      <c r="Z104" s="40">
        <v>0.69324324324324327</v>
      </c>
      <c r="AA104" s="636">
        <v>70242</v>
      </c>
      <c r="AB104" s="638">
        <f t="shared" si="17"/>
        <v>227518</v>
      </c>
      <c r="AC104" s="122">
        <v>201390</v>
      </c>
      <c r="AD104" s="40">
        <v>0.69324324324324327</v>
      </c>
      <c r="AE104" s="41">
        <v>86967</v>
      </c>
      <c r="AF104" s="146">
        <f t="shared" si="18"/>
        <v>288357</v>
      </c>
      <c r="AG104" s="654">
        <f t="shared" si="19"/>
        <v>363193.28648401721</v>
      </c>
    </row>
    <row r="105" spans="1:33" x14ac:dyDescent="0.25">
      <c r="A105" s="7">
        <v>92</v>
      </c>
      <c r="B105" s="554" t="s">
        <v>220</v>
      </c>
      <c r="C105" s="547" t="s">
        <v>593</v>
      </c>
      <c r="D105" s="546" t="s">
        <v>593</v>
      </c>
      <c r="E105" s="547" t="s">
        <v>593</v>
      </c>
      <c r="F105" s="546" t="s">
        <v>593</v>
      </c>
      <c r="G105" s="547" t="s">
        <v>593</v>
      </c>
      <c r="H105" s="546" t="s">
        <v>593</v>
      </c>
      <c r="I105" s="548" t="s">
        <v>593</v>
      </c>
      <c r="K105" s="7">
        <v>92</v>
      </c>
      <c r="L105" s="18" t="s">
        <v>220</v>
      </c>
      <c r="M105" s="571">
        <v>494765.28250612499</v>
      </c>
      <c r="N105" s="563">
        <v>5.0405405405405403</v>
      </c>
      <c r="O105" s="570">
        <v>190690.785965902</v>
      </c>
      <c r="P105" s="625">
        <f t="shared" si="20"/>
        <v>685456.06847202696</v>
      </c>
      <c r="Q105" s="122">
        <v>471397</v>
      </c>
      <c r="R105" s="40">
        <v>5.0405405405405403</v>
      </c>
      <c r="S105" s="41">
        <v>196970</v>
      </c>
      <c r="T105" s="146">
        <f t="shared" si="15"/>
        <v>668367</v>
      </c>
      <c r="U105" s="55">
        <v>614406</v>
      </c>
      <c r="V105" s="40">
        <v>5.0405405405405403</v>
      </c>
      <c r="W105" s="55">
        <v>256725</v>
      </c>
      <c r="X105" s="162">
        <f t="shared" si="16"/>
        <v>871131</v>
      </c>
      <c r="Y105" s="122">
        <v>466101</v>
      </c>
      <c r="Z105" s="40">
        <v>5.0405405405405403</v>
      </c>
      <c r="AA105" s="636">
        <v>212462</v>
      </c>
      <c r="AB105" s="638">
        <f t="shared" si="17"/>
        <v>678563</v>
      </c>
      <c r="AC105" s="122">
        <v>566736</v>
      </c>
      <c r="AD105" s="40">
        <v>5.0405405405405403</v>
      </c>
      <c r="AE105" s="41">
        <v>243447</v>
      </c>
      <c r="AF105" s="146">
        <f t="shared" si="18"/>
        <v>810183</v>
      </c>
      <c r="AG105" s="654">
        <f t="shared" si="19"/>
        <v>742740.01369440532</v>
      </c>
    </row>
    <row r="106" spans="1:33" x14ac:dyDescent="0.25">
      <c r="A106" s="7">
        <v>93</v>
      </c>
      <c r="B106" s="554" t="s">
        <v>221</v>
      </c>
      <c r="C106" s="547" t="s">
        <v>593</v>
      </c>
      <c r="D106" s="546" t="s">
        <v>593</v>
      </c>
      <c r="E106" s="547" t="s">
        <v>593</v>
      </c>
      <c r="F106" s="546" t="s">
        <v>593</v>
      </c>
      <c r="G106" s="547" t="s">
        <v>593</v>
      </c>
      <c r="H106" s="546" t="s">
        <v>593</v>
      </c>
      <c r="I106" s="548" t="s">
        <v>593</v>
      </c>
      <c r="K106" s="7">
        <v>93</v>
      </c>
      <c r="L106" s="18" t="s">
        <v>221</v>
      </c>
      <c r="M106" s="439" t="s">
        <v>593</v>
      </c>
      <c r="N106" s="563">
        <v>2.33648648648649</v>
      </c>
      <c r="O106" s="570">
        <v>213110.56646541401</v>
      </c>
      <c r="P106" s="625">
        <f t="shared" si="20"/>
        <v>213110.56646541401</v>
      </c>
      <c r="Q106" s="122">
        <v>592434</v>
      </c>
      <c r="R106" s="40">
        <v>2.3364864864864865</v>
      </c>
      <c r="S106" s="41">
        <v>262436</v>
      </c>
      <c r="T106" s="146">
        <f t="shared" si="15"/>
        <v>854870</v>
      </c>
      <c r="U106" s="55">
        <v>730669</v>
      </c>
      <c r="V106" s="40">
        <v>2.3364864864864865</v>
      </c>
      <c r="W106" s="55">
        <v>321695</v>
      </c>
      <c r="X106" s="162">
        <f t="shared" si="16"/>
        <v>1052364</v>
      </c>
      <c r="Y106" s="122">
        <v>566104</v>
      </c>
      <c r="Z106" s="40">
        <v>2.3364864864864865</v>
      </c>
      <c r="AA106" s="636">
        <v>245504</v>
      </c>
      <c r="AB106" s="638">
        <f t="shared" si="17"/>
        <v>811608</v>
      </c>
      <c r="AC106" s="122">
        <v>697756</v>
      </c>
      <c r="AD106" s="40">
        <v>2.3364864864864865</v>
      </c>
      <c r="AE106" s="41">
        <v>290655</v>
      </c>
      <c r="AF106" s="146">
        <f t="shared" si="18"/>
        <v>988411</v>
      </c>
      <c r="AG106" s="654">
        <f t="shared" si="19"/>
        <v>784072.71329308278</v>
      </c>
    </row>
    <row r="107" spans="1:33" x14ac:dyDescent="0.25">
      <c r="A107" s="7">
        <v>94</v>
      </c>
      <c r="B107" s="554" t="s">
        <v>222</v>
      </c>
      <c r="C107" s="547" t="s">
        <v>593</v>
      </c>
      <c r="D107" s="546" t="s">
        <v>593</v>
      </c>
      <c r="E107" s="547" t="s">
        <v>593</v>
      </c>
      <c r="F107" s="546" t="s">
        <v>593</v>
      </c>
      <c r="G107" s="547" t="s">
        <v>593</v>
      </c>
      <c r="H107" s="546" t="s">
        <v>593</v>
      </c>
      <c r="I107" s="548" t="s">
        <v>593</v>
      </c>
      <c r="K107" s="7">
        <v>94</v>
      </c>
      <c r="L107" s="18" t="s">
        <v>222</v>
      </c>
      <c r="M107" s="571">
        <v>285539.42665884702</v>
      </c>
      <c r="N107" s="563">
        <v>5.0378378378378397</v>
      </c>
      <c r="O107" s="570">
        <v>39805.980697659899</v>
      </c>
      <c r="P107" s="625">
        <f t="shared" si="20"/>
        <v>325345.40735650691</v>
      </c>
      <c r="Q107" s="122">
        <v>475475</v>
      </c>
      <c r="R107" s="40">
        <v>5.0378378378378379</v>
      </c>
      <c r="S107" s="41">
        <v>199705</v>
      </c>
      <c r="T107" s="146">
        <f t="shared" si="15"/>
        <v>675180</v>
      </c>
      <c r="U107" s="55">
        <v>560560</v>
      </c>
      <c r="V107" s="40">
        <v>5.0378378378378379</v>
      </c>
      <c r="W107" s="55">
        <v>224931</v>
      </c>
      <c r="X107" s="162">
        <f t="shared" si="16"/>
        <v>785491</v>
      </c>
      <c r="Y107" s="122">
        <v>450450</v>
      </c>
      <c r="Z107" s="40">
        <v>5.0378378378378379</v>
      </c>
      <c r="AA107" s="636">
        <v>193399</v>
      </c>
      <c r="AB107" s="638">
        <f t="shared" si="17"/>
        <v>643849</v>
      </c>
      <c r="AC107" s="122">
        <v>535535</v>
      </c>
      <c r="AD107" s="40">
        <v>5.0378378378378379</v>
      </c>
      <c r="AE107" s="41">
        <v>218625</v>
      </c>
      <c r="AF107" s="146">
        <f t="shared" si="18"/>
        <v>754160</v>
      </c>
      <c r="AG107" s="654">
        <f t="shared" si="19"/>
        <v>636805.08147130138</v>
      </c>
    </row>
    <row r="108" spans="1:33" s="37" customFormat="1" x14ac:dyDescent="0.25">
      <c r="A108" s="665" t="s">
        <v>70</v>
      </c>
      <c r="B108" s="666"/>
      <c r="C108" s="549"/>
      <c r="D108" s="550"/>
      <c r="E108" s="549"/>
      <c r="F108" s="550"/>
      <c r="G108" s="549"/>
      <c r="H108" s="550"/>
      <c r="I108" s="551"/>
      <c r="K108" s="795" t="s">
        <v>70</v>
      </c>
      <c r="L108" s="795"/>
      <c r="M108" s="796"/>
      <c r="N108" s="795"/>
      <c r="O108" s="796"/>
      <c r="P108" s="795"/>
      <c r="Q108" s="247"/>
      <c r="R108" s="247"/>
      <c r="S108" s="247"/>
      <c r="T108" s="247"/>
      <c r="U108" s="247"/>
      <c r="V108" s="247"/>
      <c r="W108" s="247"/>
      <c r="X108" s="247"/>
      <c r="Y108" s="247"/>
      <c r="Z108" s="247"/>
      <c r="AA108" s="247"/>
      <c r="AB108" s="247"/>
      <c r="AC108" s="247"/>
      <c r="AD108" s="247"/>
      <c r="AE108" s="247"/>
      <c r="AF108" s="247"/>
      <c r="AG108" s="247"/>
    </row>
    <row r="109" spans="1:33" x14ac:dyDescent="0.25">
      <c r="A109" s="7">
        <v>95</v>
      </c>
      <c r="B109" s="554" t="s">
        <v>72</v>
      </c>
      <c r="C109" s="547" t="s">
        <v>593</v>
      </c>
      <c r="D109" s="546" t="s">
        <v>593</v>
      </c>
      <c r="E109" s="547" t="s">
        <v>593</v>
      </c>
      <c r="F109" s="546" t="s">
        <v>593</v>
      </c>
      <c r="G109" s="547" t="s">
        <v>593</v>
      </c>
      <c r="H109" s="546" t="s">
        <v>593</v>
      </c>
      <c r="I109" s="548" t="s">
        <v>593</v>
      </c>
      <c r="K109" s="7">
        <v>95</v>
      </c>
      <c r="L109" s="18" t="s">
        <v>72</v>
      </c>
      <c r="M109" s="571">
        <v>1329542.95538026</v>
      </c>
      <c r="N109" s="563">
        <v>0.93648648648648602</v>
      </c>
      <c r="O109" s="570">
        <v>182406.15499250501</v>
      </c>
      <c r="P109" s="625">
        <f t="shared" ref="P109:P118" si="25">IF(AND(M109="",O109=""),"",SUM(M109,O109))</f>
        <v>1511949.110372765</v>
      </c>
      <c r="Q109" s="122">
        <v>363108</v>
      </c>
      <c r="R109" s="40">
        <v>0.93648648648648647</v>
      </c>
      <c r="S109" s="41">
        <v>156972</v>
      </c>
      <c r="T109" s="146">
        <f t="shared" si="15"/>
        <v>520080</v>
      </c>
      <c r="U109" s="55">
        <v>426951</v>
      </c>
      <c r="V109" s="40">
        <v>0.93648648648648647</v>
      </c>
      <c r="W109" s="55">
        <v>182290</v>
      </c>
      <c r="X109" s="162">
        <f t="shared" si="16"/>
        <v>609241</v>
      </c>
      <c r="Y109" s="55">
        <v>355128</v>
      </c>
      <c r="Z109" s="40">
        <v>0.93648648648648647</v>
      </c>
      <c r="AA109" s="636">
        <v>162036</v>
      </c>
      <c r="AB109" s="638">
        <f t="shared" si="17"/>
        <v>517164</v>
      </c>
      <c r="AC109" s="122">
        <v>426951</v>
      </c>
      <c r="AD109" s="40">
        <v>0.93648648648648647</v>
      </c>
      <c r="AE109" s="41">
        <v>175538</v>
      </c>
      <c r="AF109" s="146">
        <f t="shared" si="18"/>
        <v>602489</v>
      </c>
      <c r="AG109" s="654">
        <f t="shared" si="19"/>
        <v>752184.62207455304</v>
      </c>
    </row>
    <row r="110" spans="1:33" x14ac:dyDescent="0.25">
      <c r="A110" s="7">
        <v>96</v>
      </c>
      <c r="B110" s="541" t="s">
        <v>77</v>
      </c>
      <c r="C110" s="547" t="s">
        <v>593</v>
      </c>
      <c r="D110" s="546" t="s">
        <v>593</v>
      </c>
      <c r="E110" s="547" t="s">
        <v>593</v>
      </c>
      <c r="F110" s="546" t="s">
        <v>593</v>
      </c>
      <c r="G110" s="547" t="s">
        <v>593</v>
      </c>
      <c r="H110" s="546" t="s">
        <v>593</v>
      </c>
      <c r="I110" s="548" t="s">
        <v>593</v>
      </c>
      <c r="K110" s="7">
        <v>96</v>
      </c>
      <c r="L110" s="13" t="s">
        <v>77</v>
      </c>
      <c r="M110" s="571">
        <v>96369.556497361002</v>
      </c>
      <c r="N110" s="563">
        <v>0.50405405405405401</v>
      </c>
      <c r="O110" s="570">
        <v>22477.306742301102</v>
      </c>
      <c r="P110" s="625">
        <f t="shared" si="25"/>
        <v>118846.86323966211</v>
      </c>
      <c r="Q110" s="122">
        <v>40909</v>
      </c>
      <c r="R110" s="40">
        <v>0.50405405405405401</v>
      </c>
      <c r="S110" s="41">
        <v>18872</v>
      </c>
      <c r="T110" s="146">
        <f t="shared" si="15"/>
        <v>59781</v>
      </c>
      <c r="U110" s="55">
        <v>51354</v>
      </c>
      <c r="V110" s="40">
        <v>0.50405405405405401</v>
      </c>
      <c r="W110" s="55">
        <v>22888</v>
      </c>
      <c r="X110" s="162">
        <f t="shared" si="16"/>
        <v>74242</v>
      </c>
      <c r="Y110" s="55">
        <v>36122</v>
      </c>
      <c r="Z110" s="40">
        <v>0.50405405405405401</v>
      </c>
      <c r="AA110" s="636">
        <v>19274</v>
      </c>
      <c r="AB110" s="638">
        <f t="shared" si="17"/>
        <v>55396</v>
      </c>
      <c r="AC110" s="122">
        <v>46131</v>
      </c>
      <c r="AD110" s="40">
        <v>0.50405405405405401</v>
      </c>
      <c r="AE110" s="41">
        <v>21482</v>
      </c>
      <c r="AF110" s="146">
        <f t="shared" si="18"/>
        <v>67613</v>
      </c>
      <c r="AG110" s="654">
        <f t="shared" si="19"/>
        <v>75175.772647932434</v>
      </c>
    </row>
    <row r="111" spans="1:33" x14ac:dyDescent="0.25">
      <c r="A111" s="7">
        <v>97</v>
      </c>
      <c r="B111" s="541" t="s">
        <v>116</v>
      </c>
      <c r="C111" s="547" t="s">
        <v>593</v>
      </c>
      <c r="D111" s="546" t="s">
        <v>593</v>
      </c>
      <c r="E111" s="547" t="s">
        <v>593</v>
      </c>
      <c r="F111" s="546" t="s">
        <v>593</v>
      </c>
      <c r="G111" s="547" t="s">
        <v>593</v>
      </c>
      <c r="H111" s="546" t="s">
        <v>593</v>
      </c>
      <c r="I111" s="548" t="s">
        <v>593</v>
      </c>
      <c r="K111" s="7">
        <v>97</v>
      </c>
      <c r="L111" s="13" t="s">
        <v>116</v>
      </c>
      <c r="M111" s="571">
        <v>872679.87272610201</v>
      </c>
      <c r="N111" s="563">
        <v>0.60432432432432404</v>
      </c>
      <c r="O111" s="570">
        <v>42491.835929669702</v>
      </c>
      <c r="P111" s="625">
        <f t="shared" si="25"/>
        <v>915171.70865577168</v>
      </c>
      <c r="Q111" s="122">
        <v>799256</v>
      </c>
      <c r="R111" s="40">
        <v>0.60432432432432437</v>
      </c>
      <c r="S111" s="41">
        <v>348794</v>
      </c>
      <c r="T111" s="146">
        <f t="shared" si="15"/>
        <v>1148050</v>
      </c>
      <c r="U111" s="55">
        <v>1041726</v>
      </c>
      <c r="V111" s="40">
        <v>0.60432432432432437</v>
      </c>
      <c r="W111" s="55">
        <v>412552</v>
      </c>
      <c r="X111" s="162">
        <f t="shared" si="16"/>
        <v>1454278</v>
      </c>
      <c r="Y111" s="55">
        <v>808236</v>
      </c>
      <c r="Z111" s="40">
        <v>0.60432432432432437</v>
      </c>
      <c r="AA111" s="636">
        <v>341293</v>
      </c>
      <c r="AB111" s="638">
        <f t="shared" si="17"/>
        <v>1149529</v>
      </c>
      <c r="AC111" s="122">
        <v>978864</v>
      </c>
      <c r="AD111" s="40">
        <v>0.60432432432432437</v>
      </c>
      <c r="AE111" s="41">
        <v>397550</v>
      </c>
      <c r="AF111" s="146">
        <f t="shared" si="18"/>
        <v>1376414</v>
      </c>
      <c r="AG111" s="654">
        <f t="shared" si="19"/>
        <v>1208688.5417311543</v>
      </c>
    </row>
    <row r="112" spans="1:33" x14ac:dyDescent="0.25">
      <c r="A112" s="7">
        <v>98</v>
      </c>
      <c r="B112" s="541" t="s">
        <v>167</v>
      </c>
      <c r="C112" s="547" t="s">
        <v>593</v>
      </c>
      <c r="D112" s="546" t="s">
        <v>593</v>
      </c>
      <c r="E112" s="547" t="s">
        <v>593</v>
      </c>
      <c r="F112" s="546" t="s">
        <v>593</v>
      </c>
      <c r="G112" s="547" t="s">
        <v>593</v>
      </c>
      <c r="H112" s="546" t="s">
        <v>593</v>
      </c>
      <c r="I112" s="548" t="s">
        <v>593</v>
      </c>
      <c r="K112" s="7">
        <v>98</v>
      </c>
      <c r="L112" s="13" t="s">
        <v>167</v>
      </c>
      <c r="M112" s="571">
        <v>1561543.7395405699</v>
      </c>
      <c r="N112" s="563">
        <v>1.2327027027027</v>
      </c>
      <c r="O112" s="570">
        <v>28732.4048075465</v>
      </c>
      <c r="P112" s="625">
        <f t="shared" si="25"/>
        <v>1590276.1443481164</v>
      </c>
      <c r="Q112" s="122">
        <v>1075110</v>
      </c>
      <c r="R112" s="40">
        <v>1.2327027027027027</v>
      </c>
      <c r="S112" s="41">
        <v>462148</v>
      </c>
      <c r="T112" s="146">
        <f t="shared" si="15"/>
        <v>1537258</v>
      </c>
      <c r="U112" s="55">
        <v>1382285</v>
      </c>
      <c r="V112" s="40">
        <v>1.2327027027027027</v>
      </c>
      <c r="W112" s="55">
        <v>536688</v>
      </c>
      <c r="X112" s="162">
        <f t="shared" si="16"/>
        <v>1918973</v>
      </c>
      <c r="Y112" s="55">
        <v>1016038</v>
      </c>
      <c r="Z112" s="40">
        <v>1.2327027027027027</v>
      </c>
      <c r="AA112" s="636">
        <v>437301</v>
      </c>
      <c r="AB112" s="638">
        <f t="shared" si="17"/>
        <v>1453339</v>
      </c>
      <c r="AC112" s="122">
        <v>1264141</v>
      </c>
      <c r="AD112" s="40">
        <v>1.2327027027027027</v>
      </c>
      <c r="AE112" s="41">
        <v>531718</v>
      </c>
      <c r="AF112" s="146">
        <f t="shared" si="18"/>
        <v>1795859</v>
      </c>
      <c r="AG112" s="654">
        <f t="shared" si="19"/>
        <v>1659141.0288696233</v>
      </c>
    </row>
    <row r="113" spans="1:33" x14ac:dyDescent="0.25">
      <c r="A113" s="7">
        <v>99</v>
      </c>
      <c r="B113" s="541" t="s">
        <v>79</v>
      </c>
      <c r="C113" s="547" t="s">
        <v>593</v>
      </c>
      <c r="D113" s="546" t="s">
        <v>593</v>
      </c>
      <c r="E113" s="547" t="s">
        <v>593</v>
      </c>
      <c r="F113" s="546" t="s">
        <v>593</v>
      </c>
      <c r="G113" s="547" t="s">
        <v>593</v>
      </c>
      <c r="H113" s="546" t="s">
        <v>593</v>
      </c>
      <c r="I113" s="548" t="s">
        <v>593</v>
      </c>
      <c r="K113" s="7">
        <v>99</v>
      </c>
      <c r="L113" s="13" t="s">
        <v>79</v>
      </c>
      <c r="M113" s="571">
        <v>560371.12481798802</v>
      </c>
      <c r="N113" s="563">
        <v>5.0270270270270299</v>
      </c>
      <c r="O113" s="570">
        <v>139486.00992284701</v>
      </c>
      <c r="P113" s="625">
        <f t="shared" si="25"/>
        <v>699857.13474083506</v>
      </c>
      <c r="Q113" s="122">
        <v>884690</v>
      </c>
      <c r="R113" s="40">
        <v>5.0270270270270272</v>
      </c>
      <c r="S113" s="41">
        <v>365365</v>
      </c>
      <c r="T113" s="146">
        <f t="shared" si="15"/>
        <v>1250055</v>
      </c>
      <c r="U113" s="55">
        <v>1091746</v>
      </c>
      <c r="V113" s="40">
        <v>5.0270270270270272</v>
      </c>
      <c r="W113" s="55">
        <v>451575</v>
      </c>
      <c r="X113" s="162">
        <f t="shared" si="16"/>
        <v>1543321</v>
      </c>
      <c r="Y113" s="55">
        <v>912925</v>
      </c>
      <c r="Z113" s="40">
        <v>5.0270270270270272</v>
      </c>
      <c r="AA113" s="636">
        <v>389997</v>
      </c>
      <c r="AB113" s="638">
        <f t="shared" si="17"/>
        <v>1302922</v>
      </c>
      <c r="AC113" s="122">
        <v>1016453</v>
      </c>
      <c r="AD113" s="40">
        <v>5.0270270270270272</v>
      </c>
      <c r="AE113" s="41">
        <v>443365</v>
      </c>
      <c r="AF113" s="146">
        <f t="shared" si="18"/>
        <v>1459818</v>
      </c>
      <c r="AG113" s="654">
        <f t="shared" si="19"/>
        <v>1251194.6269481671</v>
      </c>
    </row>
    <row r="114" spans="1:33" x14ac:dyDescent="0.25">
      <c r="A114" s="7">
        <v>100</v>
      </c>
      <c r="B114" s="541" t="s">
        <v>80</v>
      </c>
      <c r="C114" s="547" t="s">
        <v>593</v>
      </c>
      <c r="D114" s="546" t="s">
        <v>593</v>
      </c>
      <c r="E114" s="547" t="s">
        <v>593</v>
      </c>
      <c r="F114" s="546" t="s">
        <v>593</v>
      </c>
      <c r="G114" s="547" t="s">
        <v>593</v>
      </c>
      <c r="H114" s="546" t="s">
        <v>593</v>
      </c>
      <c r="I114" s="548" t="s">
        <v>593</v>
      </c>
      <c r="K114" s="7">
        <v>100</v>
      </c>
      <c r="L114" s="13" t="s">
        <v>80</v>
      </c>
      <c r="M114" s="571">
        <v>594278.93173372606</v>
      </c>
      <c r="N114" s="563">
        <v>5.0270270270270299</v>
      </c>
      <c r="O114" s="570">
        <v>150336.50813588299</v>
      </c>
      <c r="P114" s="625">
        <f t="shared" si="25"/>
        <v>744615.43986960908</v>
      </c>
      <c r="Q114" s="122">
        <v>873491</v>
      </c>
      <c r="R114" s="40">
        <v>5.0270270270270272</v>
      </c>
      <c r="S114" s="41">
        <v>389614</v>
      </c>
      <c r="T114" s="146">
        <f t="shared" si="15"/>
        <v>1263105</v>
      </c>
      <c r="U114" s="55">
        <v>1089410</v>
      </c>
      <c r="V114" s="40">
        <v>5.0270270270270272</v>
      </c>
      <c r="W114" s="55">
        <v>494679</v>
      </c>
      <c r="X114" s="162">
        <f t="shared" si="16"/>
        <v>1584089</v>
      </c>
      <c r="Y114" s="55">
        <v>912749</v>
      </c>
      <c r="Z114" s="40">
        <v>5.0270270270270272</v>
      </c>
      <c r="AA114" s="636">
        <v>411503</v>
      </c>
      <c r="AB114" s="638">
        <f t="shared" si="17"/>
        <v>1324252</v>
      </c>
      <c r="AC114" s="122">
        <v>1040337</v>
      </c>
      <c r="AD114" s="40">
        <v>5.0270270270270272</v>
      </c>
      <c r="AE114" s="41">
        <v>477168</v>
      </c>
      <c r="AF114" s="146">
        <f t="shared" si="18"/>
        <v>1517505</v>
      </c>
      <c r="AG114" s="654">
        <f t="shared" si="19"/>
        <v>1286713.2879739217</v>
      </c>
    </row>
    <row r="115" spans="1:33" x14ac:dyDescent="0.25">
      <c r="A115" s="7">
        <v>101</v>
      </c>
      <c r="B115" s="541" t="s">
        <v>81</v>
      </c>
      <c r="C115" s="547" t="s">
        <v>593</v>
      </c>
      <c r="D115" s="546" t="s">
        <v>593</v>
      </c>
      <c r="E115" s="547" t="s">
        <v>593</v>
      </c>
      <c r="F115" s="546" t="s">
        <v>593</v>
      </c>
      <c r="G115" s="547" t="s">
        <v>593</v>
      </c>
      <c r="H115" s="546" t="s">
        <v>593</v>
      </c>
      <c r="I115" s="548" t="s">
        <v>593</v>
      </c>
      <c r="K115" s="7">
        <v>101</v>
      </c>
      <c r="L115" s="13" t="s">
        <v>81</v>
      </c>
      <c r="M115" s="571">
        <v>763817.96631241695</v>
      </c>
      <c r="N115" s="563">
        <v>5.0270270270270299</v>
      </c>
      <c r="O115" s="570">
        <v>191704.032573084</v>
      </c>
      <c r="P115" s="625">
        <f t="shared" si="25"/>
        <v>955521.99888550094</v>
      </c>
      <c r="Q115" s="122">
        <v>621302</v>
      </c>
      <c r="R115" s="40">
        <v>5.0270270270270272</v>
      </c>
      <c r="S115" s="41">
        <v>257802</v>
      </c>
      <c r="T115" s="146">
        <f t="shared" si="15"/>
        <v>879104</v>
      </c>
      <c r="U115" s="55">
        <v>773323</v>
      </c>
      <c r="V115" s="40">
        <v>5.0270270270270272</v>
      </c>
      <c r="W115" s="55">
        <v>312838</v>
      </c>
      <c r="X115" s="162">
        <f t="shared" si="16"/>
        <v>1086161</v>
      </c>
      <c r="Y115" s="55">
        <v>627912</v>
      </c>
      <c r="Z115" s="40">
        <v>5.0270270270270272</v>
      </c>
      <c r="AA115" s="636">
        <v>243319</v>
      </c>
      <c r="AB115" s="638">
        <f t="shared" si="17"/>
        <v>871231</v>
      </c>
      <c r="AC115" s="122">
        <v>707227</v>
      </c>
      <c r="AD115" s="40">
        <v>5.0270270270270272</v>
      </c>
      <c r="AE115" s="41">
        <v>309942</v>
      </c>
      <c r="AF115" s="146">
        <f t="shared" si="18"/>
        <v>1017169</v>
      </c>
      <c r="AG115" s="654">
        <f t="shared" si="19"/>
        <v>961837.39977710019</v>
      </c>
    </row>
    <row r="116" spans="1:33" x14ac:dyDescent="0.25">
      <c r="A116" s="7">
        <v>102</v>
      </c>
      <c r="B116" s="554" t="s">
        <v>82</v>
      </c>
      <c r="C116" s="547" t="s">
        <v>593</v>
      </c>
      <c r="D116" s="546" t="s">
        <v>593</v>
      </c>
      <c r="E116" s="547" t="s">
        <v>593</v>
      </c>
      <c r="F116" s="546" t="s">
        <v>593</v>
      </c>
      <c r="G116" s="547" t="s">
        <v>593</v>
      </c>
      <c r="H116" s="546" t="s">
        <v>593</v>
      </c>
      <c r="I116" s="548" t="s">
        <v>593</v>
      </c>
      <c r="K116" s="7">
        <v>102</v>
      </c>
      <c r="L116" s="18" t="s">
        <v>82</v>
      </c>
      <c r="M116" s="571">
        <v>647817.57423226</v>
      </c>
      <c r="N116" s="563">
        <v>5.0270270270270299</v>
      </c>
      <c r="O116" s="570">
        <v>162070.39395014499</v>
      </c>
      <c r="P116" s="625">
        <f t="shared" si="25"/>
        <v>809887.96818240499</v>
      </c>
      <c r="Q116" s="122">
        <v>318519</v>
      </c>
      <c r="R116" s="40">
        <v>5.0270270270270272</v>
      </c>
      <c r="S116" s="41">
        <v>133947</v>
      </c>
      <c r="T116" s="146">
        <f t="shared" si="15"/>
        <v>452466</v>
      </c>
      <c r="U116" s="55">
        <v>376124</v>
      </c>
      <c r="V116" s="40">
        <v>5.0270270270270272</v>
      </c>
      <c r="W116" s="55">
        <v>172000</v>
      </c>
      <c r="X116" s="162">
        <f t="shared" si="16"/>
        <v>548124</v>
      </c>
      <c r="Y116" s="55">
        <v>288023</v>
      </c>
      <c r="Z116" s="40">
        <v>5.0270270270270272</v>
      </c>
      <c r="AA116" s="636">
        <v>124814</v>
      </c>
      <c r="AB116" s="638">
        <f t="shared" si="17"/>
        <v>412837</v>
      </c>
      <c r="AC116" s="122">
        <v>369347</v>
      </c>
      <c r="AD116" s="40">
        <v>5.0270270270270272</v>
      </c>
      <c r="AE116" s="41">
        <v>158300</v>
      </c>
      <c r="AF116" s="146">
        <f t="shared" si="18"/>
        <v>527647</v>
      </c>
      <c r="AG116" s="654">
        <f t="shared" si="19"/>
        <v>550192.39363648102</v>
      </c>
    </row>
    <row r="117" spans="1:33" x14ac:dyDescent="0.25">
      <c r="A117" s="7">
        <v>103</v>
      </c>
      <c r="B117" s="554" t="s">
        <v>83</v>
      </c>
      <c r="C117" s="547" t="s">
        <v>593</v>
      </c>
      <c r="D117" s="546" t="s">
        <v>593</v>
      </c>
      <c r="E117" s="547" t="s">
        <v>593</v>
      </c>
      <c r="F117" s="546" t="s">
        <v>593</v>
      </c>
      <c r="G117" s="547" t="s">
        <v>593</v>
      </c>
      <c r="H117" s="546" t="s">
        <v>593</v>
      </c>
      <c r="I117" s="548" t="s">
        <v>593</v>
      </c>
      <c r="K117" s="7">
        <v>103</v>
      </c>
      <c r="L117" s="18" t="s">
        <v>83</v>
      </c>
      <c r="M117" s="571">
        <v>654956.05989873095</v>
      </c>
      <c r="N117" s="563">
        <v>5.0270270270270299</v>
      </c>
      <c r="O117" s="570">
        <v>163747.93808176601</v>
      </c>
      <c r="P117" s="625">
        <f t="shared" si="25"/>
        <v>818703.99798049696</v>
      </c>
      <c r="Q117" s="122">
        <v>368420</v>
      </c>
      <c r="R117" s="40">
        <v>5.0270270270270272</v>
      </c>
      <c r="S117" s="41">
        <v>157246</v>
      </c>
      <c r="T117" s="146">
        <f t="shared" si="15"/>
        <v>525666</v>
      </c>
      <c r="U117" s="55">
        <v>422713</v>
      </c>
      <c r="V117" s="40">
        <v>5.0270270270270272</v>
      </c>
      <c r="W117" s="55">
        <v>177109</v>
      </c>
      <c r="X117" s="162">
        <f t="shared" si="16"/>
        <v>599822</v>
      </c>
      <c r="Y117" s="55">
        <v>341273</v>
      </c>
      <c r="Z117" s="40">
        <v>5.0270270270270272</v>
      </c>
      <c r="AA117" s="636">
        <v>139038</v>
      </c>
      <c r="AB117" s="638">
        <f t="shared" si="17"/>
        <v>480311</v>
      </c>
      <c r="AC117" s="122">
        <v>422713</v>
      </c>
      <c r="AD117" s="40">
        <v>5.0270270270270272</v>
      </c>
      <c r="AE117" s="41">
        <v>175453</v>
      </c>
      <c r="AF117" s="146">
        <f t="shared" si="18"/>
        <v>598166</v>
      </c>
      <c r="AG117" s="654">
        <f t="shared" si="19"/>
        <v>604533.79959609942</v>
      </c>
    </row>
    <row r="118" spans="1:33" x14ac:dyDescent="0.25">
      <c r="A118" s="7">
        <v>104</v>
      </c>
      <c r="B118" s="554" t="s">
        <v>78</v>
      </c>
      <c r="C118" s="547" t="s">
        <v>593</v>
      </c>
      <c r="D118" s="546" t="s">
        <v>593</v>
      </c>
      <c r="E118" s="547" t="s">
        <v>593</v>
      </c>
      <c r="F118" s="546" t="s">
        <v>593</v>
      </c>
      <c r="G118" s="547" t="s">
        <v>593</v>
      </c>
      <c r="H118" s="546" t="s">
        <v>593</v>
      </c>
      <c r="I118" s="548" t="s">
        <v>593</v>
      </c>
      <c r="K118" s="7">
        <v>104</v>
      </c>
      <c r="L118" s="18" t="s">
        <v>78</v>
      </c>
      <c r="M118" s="439" t="s">
        <v>593</v>
      </c>
      <c r="N118" s="563">
        <v>5.0270270270270299</v>
      </c>
      <c r="O118" s="570">
        <v>408249.995265487</v>
      </c>
      <c r="P118" s="625">
        <f t="shared" si="25"/>
        <v>408249.995265487</v>
      </c>
      <c r="Q118" s="439" t="s">
        <v>593</v>
      </c>
      <c r="R118" s="40">
        <v>5.0270270270270272</v>
      </c>
      <c r="S118" s="41">
        <v>149887</v>
      </c>
      <c r="T118" s="146">
        <f>+S118</f>
        <v>149887</v>
      </c>
      <c r="U118" s="439" t="s">
        <v>593</v>
      </c>
      <c r="V118" s="40">
        <v>5.0270270270270272</v>
      </c>
      <c r="W118" s="55">
        <v>185655</v>
      </c>
      <c r="X118" s="162">
        <f>+W118</f>
        <v>185655</v>
      </c>
      <c r="Y118" s="439" t="s">
        <v>593</v>
      </c>
      <c r="Z118" s="40">
        <v>5.0270270270270272</v>
      </c>
      <c r="AA118" s="636">
        <v>149887</v>
      </c>
      <c r="AB118" s="638">
        <f>+AA118</f>
        <v>149887</v>
      </c>
      <c r="AC118" s="439" t="s">
        <v>593</v>
      </c>
      <c r="AD118" s="40">
        <v>5.0270270270270272</v>
      </c>
      <c r="AE118" s="41">
        <v>182249</v>
      </c>
      <c r="AF118" s="146">
        <f>+AE118</f>
        <v>182249</v>
      </c>
      <c r="AG118" s="654">
        <f t="shared" si="19"/>
        <v>215185.59905309742</v>
      </c>
    </row>
    <row r="119" spans="1:33" s="37" customFormat="1" x14ac:dyDescent="0.25">
      <c r="A119" s="659" t="s">
        <v>84</v>
      </c>
      <c r="B119" s="660"/>
      <c r="C119" s="549"/>
      <c r="D119" s="550"/>
      <c r="E119" s="549"/>
      <c r="F119" s="550"/>
      <c r="G119" s="549"/>
      <c r="H119" s="550"/>
      <c r="I119" s="551"/>
      <c r="K119" s="795" t="s">
        <v>84</v>
      </c>
      <c r="L119" s="795"/>
      <c r="M119" s="796"/>
      <c r="N119" s="795"/>
      <c r="O119" s="796"/>
      <c r="P119" s="795"/>
      <c r="Q119" s="247"/>
      <c r="R119" s="247"/>
      <c r="S119" s="247"/>
      <c r="T119" s="247"/>
      <c r="U119" s="247"/>
      <c r="V119" s="247"/>
      <c r="W119" s="247"/>
      <c r="X119" s="247"/>
      <c r="Y119" s="247"/>
      <c r="Z119" s="247"/>
      <c r="AA119" s="247"/>
      <c r="AB119" s="247"/>
      <c r="AC119" s="247"/>
      <c r="AD119" s="247"/>
      <c r="AE119" s="247"/>
      <c r="AF119" s="247"/>
      <c r="AG119" s="247"/>
    </row>
    <row r="120" spans="1:33" x14ac:dyDescent="0.25">
      <c r="A120" s="7">
        <v>105</v>
      </c>
      <c r="B120" s="554" t="s">
        <v>152</v>
      </c>
      <c r="C120" s="547" t="s">
        <v>593</v>
      </c>
      <c r="D120" s="546" t="s">
        <v>593</v>
      </c>
      <c r="E120" s="547" t="s">
        <v>593</v>
      </c>
      <c r="F120" s="546" t="s">
        <v>593</v>
      </c>
      <c r="G120" s="547" t="s">
        <v>593</v>
      </c>
      <c r="H120" s="546" t="s">
        <v>593</v>
      </c>
      <c r="I120" s="548" t="s">
        <v>593</v>
      </c>
      <c r="K120" s="7">
        <v>105</v>
      </c>
      <c r="L120" s="18" t="s">
        <v>152</v>
      </c>
      <c r="M120" s="571">
        <v>637109.84573255305</v>
      </c>
      <c r="N120" s="563">
        <v>0.39864864864864902</v>
      </c>
      <c r="O120" s="570">
        <v>85126.441572668904</v>
      </c>
      <c r="P120" s="625">
        <f t="shared" ref="P120:P183" si="26">IF(AND(M120="",O120=""),"",SUM(M120,O120))</f>
        <v>722236.28730522189</v>
      </c>
      <c r="Q120" s="122">
        <v>192000</v>
      </c>
      <c r="R120" s="40">
        <v>0.39864864864864863</v>
      </c>
      <c r="S120" s="41">
        <v>84019</v>
      </c>
      <c r="T120" s="146">
        <f t="shared" si="15"/>
        <v>276019</v>
      </c>
      <c r="U120" s="55">
        <v>237303</v>
      </c>
      <c r="V120" s="40">
        <v>0.39864864864864863</v>
      </c>
      <c r="W120" s="55">
        <v>105024</v>
      </c>
      <c r="X120" s="162">
        <f t="shared" si="16"/>
        <v>342327</v>
      </c>
      <c r="Y120" s="55">
        <v>189842</v>
      </c>
      <c r="Z120" s="40">
        <v>0.39864864864864863</v>
      </c>
      <c r="AA120" s="55">
        <v>81279</v>
      </c>
      <c r="AB120" s="638">
        <f t="shared" si="17"/>
        <v>271121</v>
      </c>
      <c r="AC120" s="122">
        <v>235146</v>
      </c>
      <c r="AD120" s="40">
        <v>0.39864864864864863</v>
      </c>
      <c r="AE120" s="41">
        <v>95891</v>
      </c>
      <c r="AF120" s="146">
        <f t="shared" si="18"/>
        <v>331037</v>
      </c>
      <c r="AG120" s="654">
        <f t="shared" si="19"/>
        <v>388548.0574610444</v>
      </c>
    </row>
    <row r="121" spans="1:33" x14ac:dyDescent="0.25">
      <c r="A121" s="7">
        <v>106</v>
      </c>
      <c r="B121" s="554" t="s">
        <v>153</v>
      </c>
      <c r="C121" s="547" t="s">
        <v>593</v>
      </c>
      <c r="D121" s="546" t="s">
        <v>593</v>
      </c>
      <c r="E121" s="547" t="s">
        <v>593</v>
      </c>
      <c r="F121" s="546" t="s">
        <v>593</v>
      </c>
      <c r="G121" s="547" t="s">
        <v>593</v>
      </c>
      <c r="H121" s="546" t="s">
        <v>593</v>
      </c>
      <c r="I121" s="548" t="s">
        <v>593</v>
      </c>
      <c r="K121" s="7">
        <v>106</v>
      </c>
      <c r="L121" s="18" t="s">
        <v>153</v>
      </c>
      <c r="M121" s="571">
        <v>235570.02699354899</v>
      </c>
      <c r="N121" s="563">
        <v>0.416756756756757</v>
      </c>
      <c r="O121" s="570">
        <v>58410.658965900497</v>
      </c>
      <c r="P121" s="625">
        <f t="shared" si="26"/>
        <v>293980.6859594495</v>
      </c>
      <c r="Q121" s="122">
        <v>131976</v>
      </c>
      <c r="R121" s="40">
        <v>0.41675675675675677</v>
      </c>
      <c r="S121" s="41">
        <v>58980</v>
      </c>
      <c r="T121" s="146">
        <f t="shared" si="15"/>
        <v>190956</v>
      </c>
      <c r="U121" s="55">
        <v>156905</v>
      </c>
      <c r="V121" s="40">
        <v>0.41675675675675677</v>
      </c>
      <c r="W121" s="55">
        <v>68913</v>
      </c>
      <c r="X121" s="162">
        <f t="shared" si="16"/>
        <v>225818</v>
      </c>
      <c r="Y121" s="55">
        <v>140774</v>
      </c>
      <c r="Z121" s="40">
        <v>0.41675675675675677</v>
      </c>
      <c r="AA121" s="55">
        <v>55255</v>
      </c>
      <c r="AB121" s="638">
        <f t="shared" si="17"/>
        <v>196029</v>
      </c>
      <c r="AC121" s="122">
        <v>158371</v>
      </c>
      <c r="AD121" s="40">
        <v>0.41675675675675677</v>
      </c>
      <c r="AE121" s="41">
        <v>65809</v>
      </c>
      <c r="AF121" s="146">
        <f t="shared" si="18"/>
        <v>224180</v>
      </c>
      <c r="AG121" s="654">
        <f t="shared" si="19"/>
        <v>226192.7371918899</v>
      </c>
    </row>
    <row r="122" spans="1:33" x14ac:dyDescent="0.25">
      <c r="A122" s="7">
        <v>107</v>
      </c>
      <c r="B122" s="554" t="s">
        <v>154</v>
      </c>
      <c r="C122" s="547" t="s">
        <v>593</v>
      </c>
      <c r="D122" s="546" t="s">
        <v>593</v>
      </c>
      <c r="E122" s="547" t="s">
        <v>593</v>
      </c>
      <c r="F122" s="546" t="s">
        <v>593</v>
      </c>
      <c r="G122" s="547" t="s">
        <v>593</v>
      </c>
      <c r="H122" s="546" t="s">
        <v>593</v>
      </c>
      <c r="I122" s="548" t="s">
        <v>593</v>
      </c>
      <c r="K122" s="7">
        <v>107</v>
      </c>
      <c r="L122" s="18" t="s">
        <v>154</v>
      </c>
      <c r="M122" s="571">
        <v>380124.361739591</v>
      </c>
      <c r="N122" s="563">
        <v>0.27648648648648599</v>
      </c>
      <c r="O122" s="570">
        <v>52708.793539806597</v>
      </c>
      <c r="P122" s="625">
        <f t="shared" si="26"/>
        <v>432833.15527939762</v>
      </c>
      <c r="Q122" s="122">
        <v>118190</v>
      </c>
      <c r="R122" s="40">
        <v>0.27648648648648649</v>
      </c>
      <c r="S122" s="41">
        <v>48810</v>
      </c>
      <c r="T122" s="146">
        <f t="shared" si="15"/>
        <v>167000</v>
      </c>
      <c r="U122" s="55">
        <v>133119</v>
      </c>
      <c r="V122" s="40">
        <v>0.27648648648648649</v>
      </c>
      <c r="W122" s="55">
        <v>55560</v>
      </c>
      <c r="X122" s="162">
        <f t="shared" si="16"/>
        <v>188679</v>
      </c>
      <c r="Y122" s="55">
        <v>105749</v>
      </c>
      <c r="Z122" s="40">
        <v>0.27648648648648649</v>
      </c>
      <c r="AA122" s="55">
        <v>50367</v>
      </c>
      <c r="AB122" s="638">
        <f t="shared" si="17"/>
        <v>156116</v>
      </c>
      <c r="AC122" s="122">
        <v>134363</v>
      </c>
      <c r="AD122" s="40">
        <v>0.27648648648648649</v>
      </c>
      <c r="AE122" s="41">
        <v>54521</v>
      </c>
      <c r="AF122" s="146">
        <f t="shared" si="18"/>
        <v>188884</v>
      </c>
      <c r="AG122" s="654">
        <f t="shared" si="19"/>
        <v>226702.43105587951</v>
      </c>
    </row>
    <row r="123" spans="1:33" x14ac:dyDescent="0.25">
      <c r="A123" s="7">
        <v>108</v>
      </c>
      <c r="B123" s="554" t="s">
        <v>155</v>
      </c>
      <c r="C123" s="547" t="s">
        <v>593</v>
      </c>
      <c r="D123" s="546" t="s">
        <v>593</v>
      </c>
      <c r="E123" s="547" t="s">
        <v>593</v>
      </c>
      <c r="F123" s="546" t="s">
        <v>593</v>
      </c>
      <c r="G123" s="547" t="s">
        <v>593</v>
      </c>
      <c r="H123" s="546" t="s">
        <v>593</v>
      </c>
      <c r="I123" s="548" t="s">
        <v>593</v>
      </c>
      <c r="K123" s="7">
        <v>108</v>
      </c>
      <c r="L123" s="18" t="s">
        <v>155</v>
      </c>
      <c r="M123" s="571">
        <v>390832.09023929702</v>
      </c>
      <c r="N123" s="563">
        <v>0.27648648648648599</v>
      </c>
      <c r="O123" s="570">
        <v>53360.180356872101</v>
      </c>
      <c r="P123" s="625">
        <f t="shared" si="26"/>
        <v>444192.27059616911</v>
      </c>
      <c r="Q123" s="122">
        <v>110039</v>
      </c>
      <c r="R123" s="40">
        <v>0.27648648648648649</v>
      </c>
      <c r="S123" s="41">
        <v>44365</v>
      </c>
      <c r="T123" s="146">
        <f t="shared" si="15"/>
        <v>154404</v>
      </c>
      <c r="U123" s="55">
        <v>122780</v>
      </c>
      <c r="V123" s="40">
        <v>0.27648648648648649</v>
      </c>
      <c r="W123" s="55">
        <v>56553</v>
      </c>
      <c r="X123" s="162">
        <f t="shared" si="16"/>
        <v>179333</v>
      </c>
      <c r="Y123" s="55">
        <v>107722</v>
      </c>
      <c r="Z123" s="40">
        <v>0.27648648648648649</v>
      </c>
      <c r="AA123" s="55">
        <v>46803</v>
      </c>
      <c r="AB123" s="638">
        <f t="shared" si="17"/>
        <v>154525</v>
      </c>
      <c r="AC123" s="122">
        <v>122780</v>
      </c>
      <c r="AD123" s="40">
        <v>0.27648648648648649</v>
      </c>
      <c r="AE123" s="41">
        <v>50703</v>
      </c>
      <c r="AF123" s="146">
        <f t="shared" si="18"/>
        <v>173483</v>
      </c>
      <c r="AG123" s="654">
        <f t="shared" si="19"/>
        <v>221187.45411923382</v>
      </c>
    </row>
    <row r="124" spans="1:33" x14ac:dyDescent="0.25">
      <c r="A124" s="7">
        <v>109</v>
      </c>
      <c r="B124" s="554" t="s">
        <v>156</v>
      </c>
      <c r="C124" s="547" t="s">
        <v>593</v>
      </c>
      <c r="D124" s="546" t="s">
        <v>593</v>
      </c>
      <c r="E124" s="547" t="s">
        <v>593</v>
      </c>
      <c r="F124" s="546" t="s">
        <v>593</v>
      </c>
      <c r="G124" s="547" t="s">
        <v>593</v>
      </c>
      <c r="H124" s="546" t="s">
        <v>593</v>
      </c>
      <c r="I124" s="548" t="s">
        <v>593</v>
      </c>
      <c r="K124" s="7">
        <v>109</v>
      </c>
      <c r="L124" s="18" t="s">
        <v>156</v>
      </c>
      <c r="M124" s="571">
        <v>235570.02699354899</v>
      </c>
      <c r="N124" s="563">
        <v>0.117567567567568</v>
      </c>
      <c r="O124" s="570">
        <v>58410.658965900497</v>
      </c>
      <c r="P124" s="625">
        <f t="shared" si="26"/>
        <v>293980.6859594495</v>
      </c>
      <c r="Q124" s="122">
        <v>87885</v>
      </c>
      <c r="R124" s="40">
        <v>0.11756756756756757</v>
      </c>
      <c r="S124" s="41">
        <v>40763</v>
      </c>
      <c r="T124" s="146">
        <f t="shared" si="15"/>
        <v>128648</v>
      </c>
      <c r="U124" s="55">
        <v>105840</v>
      </c>
      <c r="V124" s="40">
        <v>0.11756756756756757</v>
      </c>
      <c r="W124" s="55">
        <v>47628</v>
      </c>
      <c r="X124" s="162">
        <f t="shared" si="16"/>
        <v>153468</v>
      </c>
      <c r="Y124" s="55">
        <v>78435</v>
      </c>
      <c r="Z124" s="40">
        <v>0.11756756756756757</v>
      </c>
      <c r="AA124" s="55">
        <v>39904</v>
      </c>
      <c r="AB124" s="638">
        <f t="shared" si="17"/>
        <v>118339</v>
      </c>
      <c r="AC124" s="122">
        <v>99225</v>
      </c>
      <c r="AD124" s="40">
        <v>0.11756756756756757</v>
      </c>
      <c r="AE124" s="41">
        <v>44624</v>
      </c>
      <c r="AF124" s="146">
        <f t="shared" si="18"/>
        <v>143849</v>
      </c>
      <c r="AG124" s="654">
        <f t="shared" si="19"/>
        <v>167656.93719188991</v>
      </c>
    </row>
    <row r="125" spans="1:33" x14ac:dyDescent="0.25">
      <c r="A125" s="7">
        <v>110</v>
      </c>
      <c r="B125" s="554" t="s">
        <v>157</v>
      </c>
      <c r="C125" s="547" t="s">
        <v>593</v>
      </c>
      <c r="D125" s="546" t="s">
        <v>593</v>
      </c>
      <c r="E125" s="547" t="s">
        <v>593</v>
      </c>
      <c r="F125" s="546" t="s">
        <v>593</v>
      </c>
      <c r="G125" s="547" t="s">
        <v>593</v>
      </c>
      <c r="H125" s="546" t="s">
        <v>593</v>
      </c>
      <c r="I125" s="548" t="s">
        <v>593</v>
      </c>
      <c r="K125" s="7">
        <v>110</v>
      </c>
      <c r="L125" s="18" t="s">
        <v>157</v>
      </c>
      <c r="M125" s="571">
        <v>169539.034578691</v>
      </c>
      <c r="N125" s="563">
        <v>0.121621621621622</v>
      </c>
      <c r="O125" s="570">
        <v>41367.524437200504</v>
      </c>
      <c r="P125" s="625">
        <f t="shared" si="26"/>
        <v>210906.55901589151</v>
      </c>
      <c r="Q125" s="122">
        <v>29376</v>
      </c>
      <c r="R125" s="40">
        <v>0.12162162162162163</v>
      </c>
      <c r="S125" s="41">
        <v>13302</v>
      </c>
      <c r="T125" s="146">
        <f t="shared" si="15"/>
        <v>42678</v>
      </c>
      <c r="U125" s="55">
        <v>36883</v>
      </c>
      <c r="V125" s="40">
        <v>0.12162162162162163</v>
      </c>
      <c r="W125" s="55">
        <v>15822</v>
      </c>
      <c r="X125" s="162">
        <f t="shared" si="16"/>
        <v>52705</v>
      </c>
      <c r="Y125" s="55">
        <v>27744</v>
      </c>
      <c r="Z125" s="40">
        <v>0.12162162162162163</v>
      </c>
      <c r="AA125" s="55">
        <v>12182</v>
      </c>
      <c r="AB125" s="638">
        <f t="shared" si="17"/>
        <v>39926</v>
      </c>
      <c r="AC125" s="122">
        <v>34925</v>
      </c>
      <c r="AD125" s="40">
        <v>0.12162162162162163</v>
      </c>
      <c r="AE125" s="41">
        <v>14982</v>
      </c>
      <c r="AF125" s="146">
        <f t="shared" si="18"/>
        <v>49907</v>
      </c>
      <c r="AG125" s="654">
        <f t="shared" si="19"/>
        <v>79224.511803178306</v>
      </c>
    </row>
    <row r="126" spans="1:33" x14ac:dyDescent="0.25">
      <c r="A126" s="7">
        <v>111</v>
      </c>
      <c r="B126" s="554" t="s">
        <v>158</v>
      </c>
      <c r="C126" s="547" t="s">
        <v>593</v>
      </c>
      <c r="D126" s="546" t="s">
        <v>593</v>
      </c>
      <c r="E126" s="547" t="s">
        <v>593</v>
      </c>
      <c r="F126" s="546" t="s">
        <v>593</v>
      </c>
      <c r="G126" s="547" t="s">
        <v>593</v>
      </c>
      <c r="H126" s="546" t="s">
        <v>593</v>
      </c>
      <c r="I126" s="548" t="s">
        <v>593</v>
      </c>
      <c r="K126" s="7">
        <v>111</v>
      </c>
      <c r="L126" s="18" t="s">
        <v>158</v>
      </c>
      <c r="M126" s="571">
        <v>48184.778248680501</v>
      </c>
      <c r="N126" s="563">
        <v>0.39459459459459501</v>
      </c>
      <c r="O126" s="570">
        <v>5728.6347473431297</v>
      </c>
      <c r="P126" s="625">
        <f t="shared" si="26"/>
        <v>53913.412996023631</v>
      </c>
      <c r="Q126" s="122">
        <v>293285</v>
      </c>
      <c r="R126" s="40">
        <v>0.39459459459459462</v>
      </c>
      <c r="S126" s="41">
        <v>120243</v>
      </c>
      <c r="T126" s="146">
        <f t="shared" si="15"/>
        <v>413528</v>
      </c>
      <c r="U126" s="55">
        <v>340589</v>
      </c>
      <c r="V126" s="40">
        <v>0.39459459459459462</v>
      </c>
      <c r="W126" s="55">
        <v>142706</v>
      </c>
      <c r="X126" s="162">
        <f t="shared" si="16"/>
        <v>483295</v>
      </c>
      <c r="Y126" s="55">
        <v>293285</v>
      </c>
      <c r="Z126" s="40">
        <v>0.39459459459459462</v>
      </c>
      <c r="AA126" s="55">
        <v>110993</v>
      </c>
      <c r="AB126" s="638">
        <f t="shared" si="17"/>
        <v>404278</v>
      </c>
      <c r="AC126" s="122">
        <v>343742</v>
      </c>
      <c r="AD126" s="40">
        <v>0.39459459459459462</v>
      </c>
      <c r="AE126" s="41">
        <v>142706</v>
      </c>
      <c r="AF126" s="146">
        <f t="shared" si="18"/>
        <v>486448</v>
      </c>
      <c r="AG126" s="654">
        <f t="shared" si="19"/>
        <v>368292.48259920476</v>
      </c>
    </row>
    <row r="127" spans="1:33" x14ac:dyDescent="0.25">
      <c r="A127" s="7">
        <v>112</v>
      </c>
      <c r="B127" s="554" t="s">
        <v>159</v>
      </c>
      <c r="C127" s="547" t="s">
        <v>593</v>
      </c>
      <c r="D127" s="546" t="s">
        <v>593</v>
      </c>
      <c r="E127" s="547" t="s">
        <v>593</v>
      </c>
      <c r="F127" s="546" t="s">
        <v>593</v>
      </c>
      <c r="G127" s="547" t="s">
        <v>593</v>
      </c>
      <c r="H127" s="546" t="s">
        <v>593</v>
      </c>
      <c r="I127" s="548" t="s">
        <v>593</v>
      </c>
      <c r="K127" s="7">
        <v>112</v>
      </c>
      <c r="L127" s="18" t="s">
        <v>159</v>
      </c>
      <c r="M127" s="571">
        <v>194523.73441134</v>
      </c>
      <c r="N127" s="563">
        <v>0.39459459459459501</v>
      </c>
      <c r="O127" s="570">
        <v>34353.962269892603</v>
      </c>
      <c r="P127" s="625">
        <f t="shared" si="26"/>
        <v>228877.6966812326</v>
      </c>
      <c r="Q127" s="122">
        <v>45706</v>
      </c>
      <c r="R127" s="40">
        <v>0.39459459459459462</v>
      </c>
      <c r="S127" s="41">
        <v>19531</v>
      </c>
      <c r="T127" s="146">
        <f t="shared" si="15"/>
        <v>65237</v>
      </c>
      <c r="U127" s="55">
        <v>55145</v>
      </c>
      <c r="V127" s="40">
        <v>0.39459459459459462</v>
      </c>
      <c r="W127" s="55">
        <v>24635</v>
      </c>
      <c r="X127" s="162">
        <f t="shared" si="16"/>
        <v>79780</v>
      </c>
      <c r="Y127" s="55">
        <v>47693</v>
      </c>
      <c r="Z127" s="40">
        <v>0.39459459459459462</v>
      </c>
      <c r="AA127" s="55">
        <v>19087</v>
      </c>
      <c r="AB127" s="638">
        <f t="shared" si="17"/>
        <v>66780</v>
      </c>
      <c r="AC127" s="122">
        <v>52164</v>
      </c>
      <c r="AD127" s="40">
        <v>0.39459459459459462</v>
      </c>
      <c r="AE127" s="41">
        <v>24191</v>
      </c>
      <c r="AF127" s="146">
        <f t="shared" si="18"/>
        <v>76355</v>
      </c>
      <c r="AG127" s="654">
        <f t="shared" si="19"/>
        <v>103405.93933624652</v>
      </c>
    </row>
    <row r="128" spans="1:33" x14ac:dyDescent="0.25">
      <c r="A128" s="7">
        <v>113</v>
      </c>
      <c r="B128" s="554" t="s">
        <v>160</v>
      </c>
      <c r="C128" s="547" t="s">
        <v>593</v>
      </c>
      <c r="D128" s="546" t="s">
        <v>593</v>
      </c>
      <c r="E128" s="547" t="s">
        <v>593</v>
      </c>
      <c r="F128" s="546" t="s">
        <v>593</v>
      </c>
      <c r="G128" s="547" t="s">
        <v>593</v>
      </c>
      <c r="H128" s="546" t="s">
        <v>593</v>
      </c>
      <c r="I128" s="548" t="s">
        <v>593</v>
      </c>
      <c r="K128" s="7">
        <v>113</v>
      </c>
      <c r="L128" s="18" t="s">
        <v>160</v>
      </c>
      <c r="M128" s="571">
        <v>80307.963747800793</v>
      </c>
      <c r="N128" s="563">
        <v>0.27567567567567602</v>
      </c>
      <c r="O128" s="570">
        <v>11751.7320284282</v>
      </c>
      <c r="P128" s="625">
        <f t="shared" si="26"/>
        <v>92059.695776228997</v>
      </c>
      <c r="Q128" s="122">
        <v>61309</v>
      </c>
      <c r="R128" s="40">
        <v>0.27567567567567569</v>
      </c>
      <c r="S128" s="41">
        <v>27048</v>
      </c>
      <c r="T128" s="146">
        <f t="shared" si="15"/>
        <v>88357</v>
      </c>
      <c r="U128" s="55">
        <v>73970</v>
      </c>
      <c r="V128" s="40">
        <v>0.27567567567567569</v>
      </c>
      <c r="W128" s="55">
        <v>33516</v>
      </c>
      <c r="X128" s="162">
        <f t="shared" si="16"/>
        <v>107486</v>
      </c>
      <c r="Y128" s="55">
        <v>57310</v>
      </c>
      <c r="Z128" s="40">
        <v>0.27567567567567569</v>
      </c>
      <c r="AA128" s="55">
        <v>25872</v>
      </c>
      <c r="AB128" s="638">
        <f t="shared" si="17"/>
        <v>83182</v>
      </c>
      <c r="AC128" s="122">
        <v>70638</v>
      </c>
      <c r="AD128" s="40">
        <v>0.27567567567567569</v>
      </c>
      <c r="AE128" s="41">
        <v>30576</v>
      </c>
      <c r="AF128" s="146">
        <f t="shared" si="18"/>
        <v>101214</v>
      </c>
      <c r="AG128" s="654">
        <f t="shared" si="19"/>
        <v>94459.739155245799</v>
      </c>
    </row>
    <row r="129" spans="1:33" x14ac:dyDescent="0.25">
      <c r="A129" s="7">
        <v>114</v>
      </c>
      <c r="B129" s="554" t="s">
        <v>161</v>
      </c>
      <c r="C129" s="547" t="s">
        <v>593</v>
      </c>
      <c r="D129" s="546" t="s">
        <v>593</v>
      </c>
      <c r="E129" s="547" t="s">
        <v>593</v>
      </c>
      <c r="F129" s="546" t="s">
        <v>593</v>
      </c>
      <c r="G129" s="547" t="s">
        <v>593</v>
      </c>
      <c r="H129" s="546" t="s">
        <v>593</v>
      </c>
      <c r="I129" s="548" t="s">
        <v>593</v>
      </c>
      <c r="K129" s="7">
        <v>114</v>
      </c>
      <c r="L129" s="18" t="s">
        <v>161</v>
      </c>
      <c r="M129" s="571">
        <v>867326.00847624894</v>
      </c>
      <c r="N129" s="563">
        <v>0.99729729729729699</v>
      </c>
      <c r="O129" s="570">
        <v>81583.9680606826</v>
      </c>
      <c r="P129" s="625">
        <f t="shared" si="26"/>
        <v>948909.97653693159</v>
      </c>
      <c r="Q129" s="122">
        <v>87271</v>
      </c>
      <c r="R129" s="40">
        <v>0.99729729729729732</v>
      </c>
      <c r="S129" s="41">
        <v>38567</v>
      </c>
      <c r="T129" s="146">
        <f t="shared" si="15"/>
        <v>125838</v>
      </c>
      <c r="U129" s="55">
        <v>106039</v>
      </c>
      <c r="V129" s="40">
        <v>0.99729729729729732</v>
      </c>
      <c r="W129" s="55">
        <v>43080</v>
      </c>
      <c r="X129" s="162">
        <f t="shared" si="16"/>
        <v>149119</v>
      </c>
      <c r="Y129" s="55">
        <v>89148</v>
      </c>
      <c r="Z129" s="40">
        <v>0.99729729729729732</v>
      </c>
      <c r="AA129" s="55">
        <v>39388</v>
      </c>
      <c r="AB129" s="638">
        <f t="shared" si="17"/>
        <v>128536</v>
      </c>
      <c r="AC129" s="122">
        <v>98532</v>
      </c>
      <c r="AD129" s="40">
        <v>0.99729729729729732</v>
      </c>
      <c r="AE129" s="41">
        <v>44722</v>
      </c>
      <c r="AF129" s="146">
        <f t="shared" si="18"/>
        <v>143254</v>
      </c>
      <c r="AG129" s="654">
        <f t="shared" si="19"/>
        <v>299131.39530738629</v>
      </c>
    </row>
    <row r="130" spans="1:33" x14ac:dyDescent="0.25">
      <c r="A130" s="7">
        <v>115</v>
      </c>
      <c r="B130" s="554" t="s">
        <v>162</v>
      </c>
      <c r="C130" s="547" t="s">
        <v>593</v>
      </c>
      <c r="D130" s="546" t="s">
        <v>593</v>
      </c>
      <c r="E130" s="547" t="s">
        <v>593</v>
      </c>
      <c r="F130" s="546" t="s">
        <v>593</v>
      </c>
      <c r="G130" s="547" t="s">
        <v>593</v>
      </c>
      <c r="H130" s="546" t="s">
        <v>593</v>
      </c>
      <c r="I130" s="548" t="s">
        <v>593</v>
      </c>
      <c r="K130" s="7">
        <v>115</v>
      </c>
      <c r="L130" s="18" t="s">
        <v>162</v>
      </c>
      <c r="M130" s="571">
        <v>365847.39040664799</v>
      </c>
      <c r="N130" s="563">
        <v>1.0513513513513499</v>
      </c>
      <c r="O130" s="570">
        <v>49184.166241986502</v>
      </c>
      <c r="P130" s="625">
        <f t="shared" si="26"/>
        <v>415031.55664863449</v>
      </c>
      <c r="Q130" s="122">
        <v>187376</v>
      </c>
      <c r="R130" s="40">
        <v>1.0513513513513513</v>
      </c>
      <c r="S130" s="41">
        <v>84142</v>
      </c>
      <c r="T130" s="146">
        <f t="shared" si="15"/>
        <v>271518</v>
      </c>
      <c r="U130" s="55">
        <v>215584</v>
      </c>
      <c r="V130" s="40">
        <v>1.0513513513513513</v>
      </c>
      <c r="W130" s="55">
        <v>100971</v>
      </c>
      <c r="X130" s="162">
        <f t="shared" si="16"/>
        <v>316555</v>
      </c>
      <c r="Y130" s="55">
        <v>179317</v>
      </c>
      <c r="Z130" s="40">
        <v>1.0513513513513513</v>
      </c>
      <c r="AA130" s="55">
        <v>74400</v>
      </c>
      <c r="AB130" s="638">
        <f t="shared" si="17"/>
        <v>253717</v>
      </c>
      <c r="AC130" s="122">
        <v>213569</v>
      </c>
      <c r="AD130" s="40">
        <v>1.0513513513513513</v>
      </c>
      <c r="AE130" s="41">
        <v>96542</v>
      </c>
      <c r="AF130" s="146">
        <f t="shared" si="18"/>
        <v>310111</v>
      </c>
      <c r="AG130" s="654">
        <f t="shared" si="19"/>
        <v>313386.5113297269</v>
      </c>
    </row>
    <row r="131" spans="1:33" x14ac:dyDescent="0.25">
      <c r="A131" s="7">
        <v>116</v>
      </c>
      <c r="B131" s="554" t="s">
        <v>118</v>
      </c>
      <c r="C131" s="547" t="s">
        <v>593</v>
      </c>
      <c r="D131" s="546" t="s">
        <v>593</v>
      </c>
      <c r="E131" s="547" t="s">
        <v>593</v>
      </c>
      <c r="F131" s="546" t="s">
        <v>593</v>
      </c>
      <c r="G131" s="547" t="s">
        <v>593</v>
      </c>
      <c r="H131" s="546" t="s">
        <v>593</v>
      </c>
      <c r="I131" s="548" t="s">
        <v>593</v>
      </c>
      <c r="K131" s="7">
        <v>116</v>
      </c>
      <c r="L131" s="18" t="s">
        <v>118</v>
      </c>
      <c r="M131" s="571">
        <v>107077.284997068</v>
      </c>
      <c r="N131" s="563">
        <v>0.40540540540540498</v>
      </c>
      <c r="O131" s="570">
        <v>27536.708458412599</v>
      </c>
      <c r="P131" s="625">
        <f t="shared" si="26"/>
        <v>134613.99345548061</v>
      </c>
      <c r="Q131" s="122">
        <v>59450</v>
      </c>
      <c r="R131" s="40">
        <v>0.40540540540540543</v>
      </c>
      <c r="S131" s="41">
        <v>25745</v>
      </c>
      <c r="T131" s="146">
        <f t="shared" si="15"/>
        <v>85195</v>
      </c>
      <c r="U131" s="55">
        <v>72516</v>
      </c>
      <c r="V131" s="40">
        <v>0.40540540540540543</v>
      </c>
      <c r="W131" s="55">
        <v>33182</v>
      </c>
      <c r="X131" s="162">
        <f t="shared" si="16"/>
        <v>105698</v>
      </c>
      <c r="Y131" s="55">
        <v>53571</v>
      </c>
      <c r="Z131" s="40">
        <v>0.40540540540540543</v>
      </c>
      <c r="AA131" s="55">
        <v>27461</v>
      </c>
      <c r="AB131" s="638">
        <f t="shared" si="17"/>
        <v>81032</v>
      </c>
      <c r="AC131" s="122">
        <v>69250</v>
      </c>
      <c r="AD131" s="40">
        <v>0.40540540540540543</v>
      </c>
      <c r="AE131" s="41">
        <v>30607</v>
      </c>
      <c r="AF131" s="146">
        <f t="shared" si="18"/>
        <v>99857</v>
      </c>
      <c r="AG131" s="654">
        <f t="shared" si="19"/>
        <v>101279.19869109613</v>
      </c>
    </row>
    <row r="132" spans="1:33" x14ac:dyDescent="0.25">
      <c r="A132" s="7">
        <v>117</v>
      </c>
      <c r="B132" s="554" t="s">
        <v>119</v>
      </c>
      <c r="C132" s="547" t="s">
        <v>593</v>
      </c>
      <c r="D132" s="546" t="s">
        <v>593</v>
      </c>
      <c r="E132" s="547" t="s">
        <v>593</v>
      </c>
      <c r="F132" s="546" t="s">
        <v>593</v>
      </c>
      <c r="G132" s="547" t="s">
        <v>593</v>
      </c>
      <c r="H132" s="546" t="s">
        <v>593</v>
      </c>
      <c r="I132" s="548" t="s">
        <v>593</v>
      </c>
      <c r="K132" s="7">
        <v>117</v>
      </c>
      <c r="L132" s="18" t="s">
        <v>119</v>
      </c>
      <c r="M132" s="571">
        <v>105292.66358045</v>
      </c>
      <c r="N132" s="563">
        <v>0.40540540540540498</v>
      </c>
      <c r="O132" s="570">
        <v>27117.322425507398</v>
      </c>
      <c r="P132" s="625">
        <f t="shared" si="26"/>
        <v>132409.98600595738</v>
      </c>
      <c r="Q132" s="122">
        <v>63380</v>
      </c>
      <c r="R132" s="40">
        <v>0.40540540540540543</v>
      </c>
      <c r="S132" s="41">
        <v>24233</v>
      </c>
      <c r="T132" s="146">
        <f t="shared" si="15"/>
        <v>87613</v>
      </c>
      <c r="U132" s="55">
        <v>80417</v>
      </c>
      <c r="V132" s="40">
        <v>0.40540540540540543</v>
      </c>
      <c r="W132" s="55">
        <v>31944</v>
      </c>
      <c r="X132" s="162">
        <f t="shared" si="16"/>
        <v>112361</v>
      </c>
      <c r="Y132" s="55">
        <v>56565</v>
      </c>
      <c r="Z132" s="40">
        <v>0.40540540540540543</v>
      </c>
      <c r="AA132" s="55">
        <v>24784</v>
      </c>
      <c r="AB132" s="638">
        <f t="shared" si="17"/>
        <v>81349</v>
      </c>
      <c r="AC132" s="122">
        <v>70876</v>
      </c>
      <c r="AD132" s="40">
        <v>0.40540540540540543</v>
      </c>
      <c r="AE132" s="41">
        <v>29466</v>
      </c>
      <c r="AF132" s="146">
        <f t="shared" si="18"/>
        <v>100342</v>
      </c>
      <c r="AG132" s="654">
        <f t="shared" si="19"/>
        <v>102814.99720119147</v>
      </c>
    </row>
    <row r="133" spans="1:33" x14ac:dyDescent="0.25">
      <c r="A133" s="7">
        <v>118</v>
      </c>
      <c r="B133" s="554" t="s">
        <v>168</v>
      </c>
      <c r="C133" s="547" t="s">
        <v>593</v>
      </c>
      <c r="D133" s="546" t="s">
        <v>593</v>
      </c>
      <c r="E133" s="547" t="s">
        <v>593</v>
      </c>
      <c r="F133" s="546" t="s">
        <v>593</v>
      </c>
      <c r="G133" s="547" t="s">
        <v>593</v>
      </c>
      <c r="H133" s="546" t="s">
        <v>593</v>
      </c>
      <c r="I133" s="548" t="s">
        <v>593</v>
      </c>
      <c r="K133" s="7">
        <v>118</v>
      </c>
      <c r="L133" s="18" t="s">
        <v>168</v>
      </c>
      <c r="M133" s="571">
        <v>105292.66358045</v>
      </c>
      <c r="N133" s="563">
        <v>0.40540540540540498</v>
      </c>
      <c r="O133" s="570">
        <v>27117.322425507398</v>
      </c>
      <c r="P133" s="625">
        <f t="shared" si="26"/>
        <v>132409.98600595738</v>
      </c>
      <c r="Q133" s="122">
        <v>63177</v>
      </c>
      <c r="R133" s="40">
        <v>0.40540540540540543</v>
      </c>
      <c r="S133" s="41">
        <v>24784</v>
      </c>
      <c r="T133" s="146">
        <f t="shared" si="15"/>
        <v>87961</v>
      </c>
      <c r="U133" s="55">
        <v>77964</v>
      </c>
      <c r="V133" s="40">
        <v>0.40540540540540543</v>
      </c>
      <c r="W133" s="55">
        <v>31118</v>
      </c>
      <c r="X133" s="162">
        <f t="shared" si="16"/>
        <v>109082</v>
      </c>
      <c r="Y133" s="55">
        <v>55112</v>
      </c>
      <c r="Z133" s="40">
        <v>0.40540540540540543</v>
      </c>
      <c r="AA133" s="55">
        <v>22857</v>
      </c>
      <c r="AB133" s="638">
        <f t="shared" si="17"/>
        <v>77969</v>
      </c>
      <c r="AC133" s="122">
        <v>71915</v>
      </c>
      <c r="AD133" s="40">
        <v>0.40540540540540543</v>
      </c>
      <c r="AE133" s="41">
        <v>29466</v>
      </c>
      <c r="AF133" s="146">
        <f t="shared" si="18"/>
        <v>101381</v>
      </c>
      <c r="AG133" s="654">
        <f t="shared" si="19"/>
        <v>101760.59720119147</v>
      </c>
    </row>
    <row r="134" spans="1:33" x14ac:dyDescent="0.25">
      <c r="A134" s="7">
        <v>119</v>
      </c>
      <c r="B134" s="554" t="s">
        <v>85</v>
      </c>
      <c r="C134" s="547" t="s">
        <v>593</v>
      </c>
      <c r="D134" s="546" t="s">
        <v>593</v>
      </c>
      <c r="E134" s="547" t="s">
        <v>593</v>
      </c>
      <c r="F134" s="546" t="s">
        <v>593</v>
      </c>
      <c r="G134" s="547" t="s">
        <v>593</v>
      </c>
      <c r="H134" s="546" t="s">
        <v>593</v>
      </c>
      <c r="I134" s="548" t="s">
        <v>593</v>
      </c>
      <c r="K134" s="7">
        <v>119</v>
      </c>
      <c r="L134" s="18" t="s">
        <v>85</v>
      </c>
      <c r="M134" s="439" t="s">
        <v>593</v>
      </c>
      <c r="N134" s="563">
        <v>2.5945945945945899</v>
      </c>
      <c r="O134" s="570">
        <v>836675.13564583799</v>
      </c>
      <c r="P134" s="625">
        <f t="shared" si="26"/>
        <v>836675.13564583799</v>
      </c>
      <c r="Q134" s="439" t="s">
        <v>593</v>
      </c>
      <c r="R134" s="40">
        <v>2.5945945945945947</v>
      </c>
      <c r="S134" s="41">
        <v>349950</v>
      </c>
      <c r="T134" s="146">
        <f t="shared" ref="T134:T137" si="27">+S134</f>
        <v>349950</v>
      </c>
      <c r="U134" s="439" t="s">
        <v>593</v>
      </c>
      <c r="V134" s="40">
        <v>2.5945945945945947</v>
      </c>
      <c r="W134" s="55">
        <v>442244</v>
      </c>
      <c r="X134" s="162">
        <f t="shared" ref="X134:X137" si="28">+W134</f>
        <v>442244</v>
      </c>
      <c r="Y134" s="439" t="s">
        <v>593</v>
      </c>
      <c r="Z134" s="40">
        <v>2.5945945945945947</v>
      </c>
      <c r="AA134" s="55">
        <v>334567</v>
      </c>
      <c r="AB134" s="638">
        <f t="shared" ref="AB134:AB137" si="29">+AA134</f>
        <v>334567</v>
      </c>
      <c r="AC134" s="439" t="s">
        <v>593</v>
      </c>
      <c r="AD134" s="40">
        <v>2.5945945945945947</v>
      </c>
      <c r="AE134" s="41">
        <v>396097</v>
      </c>
      <c r="AF134" s="146">
        <f t="shared" ref="AF134:AF137" si="30">+AE134</f>
        <v>396097</v>
      </c>
      <c r="AG134" s="654">
        <f t="shared" si="19"/>
        <v>471906.62712916761</v>
      </c>
    </row>
    <row r="135" spans="1:33" x14ac:dyDescent="0.25">
      <c r="A135" s="7">
        <v>120</v>
      </c>
      <c r="B135" s="554" t="s">
        <v>86</v>
      </c>
      <c r="C135" s="547" t="s">
        <v>593</v>
      </c>
      <c r="D135" s="546" t="s">
        <v>593</v>
      </c>
      <c r="E135" s="547" t="s">
        <v>593</v>
      </c>
      <c r="F135" s="546" t="s">
        <v>593</v>
      </c>
      <c r="G135" s="547" t="s">
        <v>593</v>
      </c>
      <c r="H135" s="546" t="s">
        <v>593</v>
      </c>
      <c r="I135" s="548" t="s">
        <v>593</v>
      </c>
      <c r="K135" s="7">
        <v>120</v>
      </c>
      <c r="L135" s="18" t="s">
        <v>86</v>
      </c>
      <c r="M135" s="439" t="s">
        <v>593</v>
      </c>
      <c r="N135" s="563">
        <v>0.248648648648649</v>
      </c>
      <c r="O135" s="570">
        <v>67306.996727740203</v>
      </c>
      <c r="P135" s="625">
        <f t="shared" si="26"/>
        <v>67306.996727740203</v>
      </c>
      <c r="Q135" s="439" t="s">
        <v>593</v>
      </c>
      <c r="R135" s="40">
        <v>0.24864864864864866</v>
      </c>
      <c r="S135" s="41">
        <v>34795</v>
      </c>
      <c r="T135" s="146">
        <f t="shared" si="27"/>
        <v>34795</v>
      </c>
      <c r="U135" s="439" t="s">
        <v>593</v>
      </c>
      <c r="V135" s="40">
        <v>0.24864864864864866</v>
      </c>
      <c r="W135" s="55">
        <v>44460</v>
      </c>
      <c r="X135" s="162">
        <f t="shared" si="28"/>
        <v>44460</v>
      </c>
      <c r="Y135" s="439" t="s">
        <v>593</v>
      </c>
      <c r="Z135" s="40">
        <v>0.24864864864864866</v>
      </c>
      <c r="AA135" s="55">
        <v>31702</v>
      </c>
      <c r="AB135" s="638">
        <f t="shared" si="29"/>
        <v>31702</v>
      </c>
      <c r="AC135" s="439" t="s">
        <v>593</v>
      </c>
      <c r="AD135" s="40">
        <v>0.24864864864864866</v>
      </c>
      <c r="AE135" s="41">
        <v>41367</v>
      </c>
      <c r="AF135" s="146">
        <f t="shared" si="30"/>
        <v>41367</v>
      </c>
      <c r="AG135" s="654">
        <f t="shared" ref="AG135:AG198" si="31">AVERAGE(AF135,AB135,X135,T135,P135)</f>
        <v>43926.199345548041</v>
      </c>
    </row>
    <row r="136" spans="1:33" x14ac:dyDescent="0.25">
      <c r="A136" s="7">
        <v>121</v>
      </c>
      <c r="B136" s="554" t="s">
        <v>345</v>
      </c>
      <c r="C136" s="547" t="s">
        <v>593</v>
      </c>
      <c r="D136" s="546" t="s">
        <v>593</v>
      </c>
      <c r="E136" s="547" t="s">
        <v>593</v>
      </c>
      <c r="F136" s="546" t="s">
        <v>593</v>
      </c>
      <c r="G136" s="547" t="s">
        <v>593</v>
      </c>
      <c r="H136" s="546" t="s">
        <v>593</v>
      </c>
      <c r="I136" s="548" t="s">
        <v>593</v>
      </c>
      <c r="K136" s="7">
        <v>121</v>
      </c>
      <c r="L136" s="18" t="s">
        <v>345</v>
      </c>
      <c r="M136" s="439" t="s">
        <v>593</v>
      </c>
      <c r="N136" s="563">
        <v>0.248648648648649</v>
      </c>
      <c r="O136" s="570">
        <v>49335.859062399002</v>
      </c>
      <c r="P136" s="625">
        <f t="shared" si="26"/>
        <v>49335.859062399002</v>
      </c>
      <c r="Q136" s="439" t="s">
        <v>593</v>
      </c>
      <c r="R136" s="40">
        <v>0.24864864864864866</v>
      </c>
      <c r="S136" s="41">
        <v>27666</v>
      </c>
      <c r="T136" s="146">
        <f t="shared" si="27"/>
        <v>27666</v>
      </c>
      <c r="U136" s="439" t="s">
        <v>593</v>
      </c>
      <c r="V136" s="40">
        <v>0.24864864864864866</v>
      </c>
      <c r="W136" s="55">
        <v>32670</v>
      </c>
      <c r="X136" s="162">
        <f t="shared" si="28"/>
        <v>32670</v>
      </c>
      <c r="Y136" s="439" t="s">
        <v>593</v>
      </c>
      <c r="Z136" s="40">
        <v>0.24864864864864866</v>
      </c>
      <c r="AA136" s="55">
        <v>26194</v>
      </c>
      <c r="AB136" s="638">
        <f t="shared" si="29"/>
        <v>26194</v>
      </c>
      <c r="AC136" s="439" t="s">
        <v>593</v>
      </c>
      <c r="AD136" s="40">
        <v>0.24864864864864866</v>
      </c>
      <c r="AE136" s="41">
        <v>30609</v>
      </c>
      <c r="AF136" s="146">
        <f t="shared" si="30"/>
        <v>30609</v>
      </c>
      <c r="AG136" s="654">
        <f t="shared" si="31"/>
        <v>33294.971812479802</v>
      </c>
    </row>
    <row r="137" spans="1:33" x14ac:dyDescent="0.25">
      <c r="A137" s="7">
        <v>122</v>
      </c>
      <c r="B137" s="554" t="s">
        <v>88</v>
      </c>
      <c r="C137" s="547" t="s">
        <v>593</v>
      </c>
      <c r="D137" s="546" t="s">
        <v>593</v>
      </c>
      <c r="E137" s="547" t="s">
        <v>593</v>
      </c>
      <c r="F137" s="546" t="s">
        <v>593</v>
      </c>
      <c r="G137" s="547" t="s">
        <v>593</v>
      </c>
      <c r="H137" s="546" t="s">
        <v>593</v>
      </c>
      <c r="I137" s="548" t="s">
        <v>593</v>
      </c>
      <c r="K137" s="7">
        <v>122</v>
      </c>
      <c r="L137" s="18" t="s">
        <v>88</v>
      </c>
      <c r="M137" s="439" t="s">
        <v>593</v>
      </c>
      <c r="N137" s="563">
        <v>0.24324324324324301</v>
      </c>
      <c r="O137" s="570">
        <v>62729.442794115501</v>
      </c>
      <c r="P137" s="625">
        <f t="shared" si="26"/>
        <v>62729.442794115501</v>
      </c>
      <c r="Q137" s="439" t="s">
        <v>593</v>
      </c>
      <c r="R137" s="40">
        <v>0.24324324324324326</v>
      </c>
      <c r="S137" s="41">
        <v>35177</v>
      </c>
      <c r="T137" s="146">
        <f t="shared" si="27"/>
        <v>35177</v>
      </c>
      <c r="U137" s="439" t="s">
        <v>593</v>
      </c>
      <c r="V137" s="40">
        <v>0.24324324324324326</v>
      </c>
      <c r="W137" s="55">
        <v>41164</v>
      </c>
      <c r="X137" s="162">
        <f t="shared" si="28"/>
        <v>41164</v>
      </c>
      <c r="Y137" s="439" t="s">
        <v>593</v>
      </c>
      <c r="Z137" s="40">
        <v>0.24324324324324326</v>
      </c>
      <c r="AA137" s="55">
        <v>35925</v>
      </c>
      <c r="AB137" s="638">
        <f t="shared" si="29"/>
        <v>35925</v>
      </c>
      <c r="AC137" s="439" t="s">
        <v>593</v>
      </c>
      <c r="AD137" s="40">
        <v>0.24324324324324326</v>
      </c>
      <c r="AE137" s="41">
        <v>38919</v>
      </c>
      <c r="AF137" s="146">
        <f t="shared" si="30"/>
        <v>38919</v>
      </c>
      <c r="AG137" s="654">
        <f t="shared" si="31"/>
        <v>42782.888558823106</v>
      </c>
    </row>
    <row r="138" spans="1:33" x14ac:dyDescent="0.25">
      <c r="A138" s="7">
        <v>123</v>
      </c>
      <c r="B138" s="554" t="s">
        <v>369</v>
      </c>
      <c r="C138" s="547" t="s">
        <v>593</v>
      </c>
      <c r="D138" s="546" t="s">
        <v>593</v>
      </c>
      <c r="E138" s="547" t="s">
        <v>593</v>
      </c>
      <c r="F138" s="546" t="s">
        <v>593</v>
      </c>
      <c r="G138" s="547" t="s">
        <v>593</v>
      </c>
      <c r="H138" s="546" t="s">
        <v>593</v>
      </c>
      <c r="I138" s="548" t="s">
        <v>593</v>
      </c>
      <c r="K138" s="7">
        <v>123</v>
      </c>
      <c r="L138" s="18" t="s">
        <v>369</v>
      </c>
      <c r="M138" s="571">
        <v>3660497.98448902</v>
      </c>
      <c r="N138" s="563">
        <v>0.248648648648649</v>
      </c>
      <c r="O138" s="570">
        <v>75748.636829913303</v>
      </c>
      <c r="P138" s="625">
        <f t="shared" si="26"/>
        <v>3736246.6213189331</v>
      </c>
      <c r="Q138" s="122">
        <v>622656</v>
      </c>
      <c r="R138" s="40">
        <v>0.24864864864864866</v>
      </c>
      <c r="S138" s="41">
        <v>32333</v>
      </c>
      <c r="T138" s="146">
        <f t="shared" ref="T138:T201" si="32">+Q138+S138</f>
        <v>654989</v>
      </c>
      <c r="U138" s="55">
        <v>737712</v>
      </c>
      <c r="V138" s="40">
        <v>0.24864864864864866</v>
      </c>
      <c r="W138" s="55">
        <v>40150</v>
      </c>
      <c r="X138" s="162">
        <f t="shared" ref="X138:X201" si="33">+U138+W138</f>
        <v>777862</v>
      </c>
      <c r="Y138" s="55">
        <v>622656</v>
      </c>
      <c r="Z138" s="40">
        <v>0.24864864864864866</v>
      </c>
      <c r="AA138" s="55">
        <v>32689</v>
      </c>
      <c r="AB138" s="638">
        <f t="shared" ref="AB138:AB201" si="34">+Y138+AA138</f>
        <v>655345</v>
      </c>
      <c r="AC138" s="122">
        <v>730944</v>
      </c>
      <c r="AD138" s="40">
        <v>0.24864864864864866</v>
      </c>
      <c r="AE138" s="41">
        <v>36597</v>
      </c>
      <c r="AF138" s="146">
        <f t="shared" ref="AF138:AF201" si="35">+AC138+AE138</f>
        <v>767541</v>
      </c>
      <c r="AG138" s="654">
        <f t="shared" si="31"/>
        <v>1318396.7242637866</v>
      </c>
    </row>
    <row r="139" spans="1:33" x14ac:dyDescent="0.25">
      <c r="A139" s="7">
        <v>124</v>
      </c>
      <c r="B139" s="554" t="s">
        <v>370</v>
      </c>
      <c r="C139" s="547" t="s">
        <v>593</v>
      </c>
      <c r="D139" s="546" t="s">
        <v>593</v>
      </c>
      <c r="E139" s="547" t="s">
        <v>593</v>
      </c>
      <c r="F139" s="546" t="s">
        <v>593</v>
      </c>
      <c r="G139" s="547" t="s">
        <v>593</v>
      </c>
      <c r="H139" s="546" t="s">
        <v>593</v>
      </c>
      <c r="I139" s="548" t="s">
        <v>593</v>
      </c>
      <c r="K139" s="7">
        <v>124</v>
      </c>
      <c r="L139" s="18" t="s">
        <v>370</v>
      </c>
      <c r="M139" s="571">
        <v>457776</v>
      </c>
      <c r="N139" s="563">
        <v>0.248648648648649</v>
      </c>
      <c r="O139" s="570">
        <v>62424</v>
      </c>
      <c r="P139" s="625">
        <f t="shared" si="26"/>
        <v>520200</v>
      </c>
      <c r="Q139" s="122">
        <v>674975</v>
      </c>
      <c r="R139" s="40">
        <v>0.24864864864864866</v>
      </c>
      <c r="S139" s="41">
        <v>38698</v>
      </c>
      <c r="T139" s="146">
        <f t="shared" si="32"/>
        <v>713673</v>
      </c>
      <c r="U139" s="55">
        <v>788655</v>
      </c>
      <c r="V139" s="40">
        <v>0.24864864864864866</v>
      </c>
      <c r="W139" s="55">
        <v>47628</v>
      </c>
      <c r="X139" s="162">
        <f t="shared" si="33"/>
        <v>836283</v>
      </c>
      <c r="Y139" s="55">
        <v>582610</v>
      </c>
      <c r="Z139" s="40">
        <v>0.24864864864864866</v>
      </c>
      <c r="AA139" s="55">
        <v>36997</v>
      </c>
      <c r="AB139" s="638">
        <f t="shared" si="34"/>
        <v>619607</v>
      </c>
      <c r="AC139" s="122">
        <v>760235</v>
      </c>
      <c r="AD139" s="40">
        <v>0.24864864864864866</v>
      </c>
      <c r="AE139" s="41">
        <v>45927</v>
      </c>
      <c r="AF139" s="146">
        <f t="shared" si="35"/>
        <v>806162</v>
      </c>
      <c r="AG139" s="654">
        <f t="shared" si="31"/>
        <v>699185</v>
      </c>
    </row>
    <row r="140" spans="1:33" x14ac:dyDescent="0.25">
      <c r="A140" s="7">
        <v>125</v>
      </c>
      <c r="B140" s="554" t="s">
        <v>347</v>
      </c>
      <c r="C140" s="547" t="s">
        <v>593</v>
      </c>
      <c r="D140" s="546" t="s">
        <v>593</v>
      </c>
      <c r="E140" s="547" t="s">
        <v>593</v>
      </c>
      <c r="F140" s="546" t="s">
        <v>593</v>
      </c>
      <c r="G140" s="547" t="s">
        <v>593</v>
      </c>
      <c r="H140" s="546" t="s">
        <v>593</v>
      </c>
      <c r="I140" s="548" t="s">
        <v>593</v>
      </c>
      <c r="K140" s="7">
        <v>125</v>
      </c>
      <c r="L140" s="18" t="s">
        <v>347</v>
      </c>
      <c r="M140" s="571">
        <v>75474.185247196205</v>
      </c>
      <c r="N140" s="563">
        <v>2.1428571428571401</v>
      </c>
      <c r="O140" s="570">
        <v>10729.3415618457</v>
      </c>
      <c r="P140" s="625">
        <f t="shared" si="26"/>
        <v>86203.526809041912</v>
      </c>
      <c r="Q140" s="122">
        <v>206832</v>
      </c>
      <c r="R140" s="40">
        <v>2.1428571428571428</v>
      </c>
      <c r="S140" s="41">
        <v>52640</v>
      </c>
      <c r="T140" s="146">
        <f t="shared" si="32"/>
        <v>259472</v>
      </c>
      <c r="U140" s="55">
        <v>249088</v>
      </c>
      <c r="V140" s="40">
        <v>2.1428571428571428</v>
      </c>
      <c r="W140" s="55">
        <v>60480</v>
      </c>
      <c r="X140" s="162">
        <f t="shared" si="33"/>
        <v>309568</v>
      </c>
      <c r="Y140" s="55">
        <v>202384</v>
      </c>
      <c r="Z140" s="40">
        <v>2.1428571428571428</v>
      </c>
      <c r="AA140" s="55">
        <v>52640</v>
      </c>
      <c r="AB140" s="638">
        <f t="shared" si="34"/>
        <v>255024</v>
      </c>
      <c r="AC140" s="122">
        <v>231296</v>
      </c>
      <c r="AD140" s="40">
        <v>2.1428571428571428</v>
      </c>
      <c r="AE140" s="41">
        <v>61040</v>
      </c>
      <c r="AF140" s="146">
        <f t="shared" si="35"/>
        <v>292336</v>
      </c>
      <c r="AG140" s="654">
        <f t="shared" si="31"/>
        <v>240520.70536180836</v>
      </c>
    </row>
    <row r="141" spans="1:33" x14ac:dyDescent="0.25">
      <c r="A141" s="7">
        <v>126</v>
      </c>
      <c r="B141" s="554" t="s">
        <v>348</v>
      </c>
      <c r="C141" s="547" t="s">
        <v>593</v>
      </c>
      <c r="D141" s="546" t="s">
        <v>593</v>
      </c>
      <c r="E141" s="547" t="s">
        <v>593</v>
      </c>
      <c r="F141" s="546" t="s">
        <v>593</v>
      </c>
      <c r="G141" s="547" t="s">
        <v>593</v>
      </c>
      <c r="H141" s="546" t="s">
        <v>593</v>
      </c>
      <c r="I141" s="548" t="s">
        <v>593</v>
      </c>
      <c r="K141" s="7">
        <v>126</v>
      </c>
      <c r="L141" s="18" t="s">
        <v>348</v>
      </c>
      <c r="M141" s="571">
        <v>187385.24874486899</v>
      </c>
      <c r="N141" s="563">
        <v>1.28571428571429</v>
      </c>
      <c r="O141" s="570">
        <v>48104.4702849327</v>
      </c>
      <c r="P141" s="625">
        <f t="shared" si="26"/>
        <v>235489.71902980169</v>
      </c>
      <c r="Q141" s="122">
        <v>212784</v>
      </c>
      <c r="R141" s="40">
        <v>1.2857142857142858</v>
      </c>
      <c r="S141" s="41">
        <v>49500</v>
      </c>
      <c r="T141" s="146">
        <f t="shared" si="32"/>
        <v>262284</v>
      </c>
      <c r="U141" s="55">
        <v>265408</v>
      </c>
      <c r="V141" s="40">
        <v>1.2857142857142858</v>
      </c>
      <c r="W141" s="55">
        <v>63800</v>
      </c>
      <c r="X141" s="162">
        <f t="shared" si="33"/>
        <v>329208</v>
      </c>
      <c r="Y141" s="55">
        <v>199056</v>
      </c>
      <c r="Z141" s="40">
        <v>1.2857142857142858</v>
      </c>
      <c r="AA141" s="55">
        <v>53350</v>
      </c>
      <c r="AB141" s="638">
        <f t="shared" si="34"/>
        <v>252406</v>
      </c>
      <c r="AC141" s="122">
        <v>249392</v>
      </c>
      <c r="AD141" s="40">
        <v>1.2857142857142858</v>
      </c>
      <c r="AE141" s="41">
        <v>57750</v>
      </c>
      <c r="AF141" s="146">
        <f t="shared" si="35"/>
        <v>307142</v>
      </c>
      <c r="AG141" s="654">
        <f t="shared" si="31"/>
        <v>277305.94380596036</v>
      </c>
    </row>
    <row r="142" spans="1:33" x14ac:dyDescent="0.25">
      <c r="A142" s="7">
        <v>127</v>
      </c>
      <c r="B142" s="541" t="s">
        <v>89</v>
      </c>
      <c r="C142" s="547" t="s">
        <v>593</v>
      </c>
      <c r="D142" s="546" t="s">
        <v>593</v>
      </c>
      <c r="E142" s="547" t="s">
        <v>593</v>
      </c>
      <c r="F142" s="546" t="s">
        <v>593</v>
      </c>
      <c r="G142" s="547" t="s">
        <v>593</v>
      </c>
      <c r="H142" s="546" t="s">
        <v>593</v>
      </c>
      <c r="I142" s="548" t="s">
        <v>593</v>
      </c>
      <c r="K142" s="7">
        <v>127</v>
      </c>
      <c r="L142" s="13" t="s">
        <v>89</v>
      </c>
      <c r="M142" s="439" t="s">
        <v>593</v>
      </c>
      <c r="N142" s="563">
        <v>1.30285714285714</v>
      </c>
      <c r="O142" s="570">
        <v>136818.00090500299</v>
      </c>
      <c r="P142" s="625">
        <f t="shared" si="26"/>
        <v>136818.00090500299</v>
      </c>
      <c r="Q142" s="439" t="s">
        <v>593</v>
      </c>
      <c r="R142" s="40">
        <v>1.3028571428571429</v>
      </c>
      <c r="S142" s="41">
        <v>72671</v>
      </c>
      <c r="T142" s="146">
        <f t="shared" ref="T142:T150" si="36">+S142</f>
        <v>72671</v>
      </c>
      <c r="U142" s="439" t="s">
        <v>593</v>
      </c>
      <c r="V142" s="40">
        <v>1.3028571428571429</v>
      </c>
      <c r="W142" s="55">
        <v>84519</v>
      </c>
      <c r="X142" s="162">
        <f t="shared" ref="X142:X150" si="37">+W142</f>
        <v>84519</v>
      </c>
      <c r="Y142" s="439" t="s">
        <v>593</v>
      </c>
      <c r="Z142" s="40">
        <v>1.3028571428571429</v>
      </c>
      <c r="AA142" s="55">
        <v>66352</v>
      </c>
      <c r="AB142" s="638">
        <f t="shared" ref="AB142:AB150" si="38">+AA142</f>
        <v>66352</v>
      </c>
      <c r="AC142" s="439" t="s">
        <v>593</v>
      </c>
      <c r="AD142" s="40">
        <v>1.3028571428571429</v>
      </c>
      <c r="AE142" s="41">
        <v>86889</v>
      </c>
      <c r="AF142" s="146">
        <f t="shared" ref="AF142:AF150" si="39">+AE142</f>
        <v>86889</v>
      </c>
      <c r="AG142" s="654">
        <f t="shared" si="31"/>
        <v>89449.800181000595</v>
      </c>
    </row>
    <row r="143" spans="1:33" x14ac:dyDescent="0.25">
      <c r="A143" s="7">
        <v>128</v>
      </c>
      <c r="B143" s="541" t="s">
        <v>321</v>
      </c>
      <c r="C143" s="547" t="s">
        <v>593</v>
      </c>
      <c r="D143" s="546" t="s">
        <v>593</v>
      </c>
      <c r="E143" s="547" t="s">
        <v>593</v>
      </c>
      <c r="F143" s="546" t="s">
        <v>593</v>
      </c>
      <c r="G143" s="547" t="s">
        <v>593</v>
      </c>
      <c r="H143" s="546" t="s">
        <v>593</v>
      </c>
      <c r="I143" s="548" t="s">
        <v>593</v>
      </c>
      <c r="K143" s="7">
        <v>128</v>
      </c>
      <c r="L143" s="13" t="s">
        <v>321</v>
      </c>
      <c r="M143" s="439" t="s">
        <v>593</v>
      </c>
      <c r="N143" s="563">
        <v>1.1114285714285701</v>
      </c>
      <c r="O143" s="570">
        <v>109861.294406992</v>
      </c>
      <c r="P143" s="625">
        <f t="shared" si="26"/>
        <v>109861.294406992</v>
      </c>
      <c r="Q143" s="439" t="s">
        <v>593</v>
      </c>
      <c r="R143" s="40">
        <v>1.1114285714285714</v>
      </c>
      <c r="S143" s="41">
        <v>51290</v>
      </c>
      <c r="T143" s="146">
        <f t="shared" si="36"/>
        <v>51290</v>
      </c>
      <c r="U143" s="439" t="s">
        <v>593</v>
      </c>
      <c r="V143" s="40">
        <v>1.1114285714285714</v>
      </c>
      <c r="W143" s="55">
        <v>56688</v>
      </c>
      <c r="X143" s="162">
        <f t="shared" si="37"/>
        <v>56688</v>
      </c>
      <c r="Y143" s="439" t="s">
        <v>593</v>
      </c>
      <c r="Z143" s="40">
        <v>1.1114285714285714</v>
      </c>
      <c r="AA143" s="55">
        <v>50210</v>
      </c>
      <c r="AB143" s="638">
        <f t="shared" si="38"/>
        <v>50210</v>
      </c>
      <c r="AC143" s="439" t="s">
        <v>593</v>
      </c>
      <c r="AD143" s="40">
        <v>1.1114285714285714</v>
      </c>
      <c r="AE143" s="41">
        <v>56149</v>
      </c>
      <c r="AF143" s="146">
        <f t="shared" si="39"/>
        <v>56149</v>
      </c>
      <c r="AG143" s="654">
        <f t="shared" si="31"/>
        <v>64839.658881398405</v>
      </c>
    </row>
    <row r="144" spans="1:33" x14ac:dyDescent="0.25">
      <c r="A144" s="7">
        <v>129</v>
      </c>
      <c r="B144" s="541" t="s">
        <v>322</v>
      </c>
      <c r="C144" s="547" t="s">
        <v>593</v>
      </c>
      <c r="D144" s="546" t="s">
        <v>593</v>
      </c>
      <c r="E144" s="547" t="s">
        <v>593</v>
      </c>
      <c r="F144" s="546" t="s">
        <v>593</v>
      </c>
      <c r="G144" s="547" t="s">
        <v>593</v>
      </c>
      <c r="H144" s="546" t="s">
        <v>593</v>
      </c>
      <c r="I144" s="548" t="s">
        <v>593</v>
      </c>
      <c r="K144" s="7">
        <v>129</v>
      </c>
      <c r="L144" s="13" t="s">
        <v>322</v>
      </c>
      <c r="M144" s="439" t="s">
        <v>593</v>
      </c>
      <c r="N144" s="563">
        <v>1.0542857142857101</v>
      </c>
      <c r="O144" s="570">
        <v>109861.294406992</v>
      </c>
      <c r="P144" s="625">
        <f t="shared" si="26"/>
        <v>109861.294406992</v>
      </c>
      <c r="Q144" s="439" t="s">
        <v>593</v>
      </c>
      <c r="R144" s="40">
        <v>1.0542857142857143</v>
      </c>
      <c r="S144" s="41">
        <v>51207</v>
      </c>
      <c r="T144" s="146">
        <f t="shared" si="36"/>
        <v>51207</v>
      </c>
      <c r="U144" s="439" t="s">
        <v>593</v>
      </c>
      <c r="V144" s="40">
        <v>1.0542857142857143</v>
      </c>
      <c r="W144" s="55">
        <v>57744</v>
      </c>
      <c r="X144" s="162">
        <f t="shared" si="37"/>
        <v>57744</v>
      </c>
      <c r="Y144" s="439" t="s">
        <v>593</v>
      </c>
      <c r="Z144" s="40">
        <v>1.0542857142857143</v>
      </c>
      <c r="AA144" s="55">
        <v>49028</v>
      </c>
      <c r="AB144" s="638">
        <f t="shared" si="38"/>
        <v>49028</v>
      </c>
      <c r="AC144" s="439" t="s">
        <v>593</v>
      </c>
      <c r="AD144" s="40">
        <v>1.0542857142857143</v>
      </c>
      <c r="AE144" s="41">
        <v>57744</v>
      </c>
      <c r="AF144" s="146">
        <f t="shared" si="39"/>
        <v>57744</v>
      </c>
      <c r="AG144" s="654">
        <f t="shared" si="31"/>
        <v>65116.85888139841</v>
      </c>
    </row>
    <row r="145" spans="1:33" x14ac:dyDescent="0.25">
      <c r="A145" s="7">
        <v>130</v>
      </c>
      <c r="B145" s="541" t="s">
        <v>90</v>
      </c>
      <c r="C145" s="547" t="s">
        <v>593</v>
      </c>
      <c r="D145" s="546" t="s">
        <v>593</v>
      </c>
      <c r="E145" s="547" t="s">
        <v>593</v>
      </c>
      <c r="F145" s="546" t="s">
        <v>593</v>
      </c>
      <c r="G145" s="547" t="s">
        <v>593</v>
      </c>
      <c r="H145" s="546" t="s">
        <v>593</v>
      </c>
      <c r="I145" s="548" t="s">
        <v>593</v>
      </c>
      <c r="K145" s="7">
        <v>130</v>
      </c>
      <c r="L145" s="13" t="s">
        <v>90</v>
      </c>
      <c r="M145" s="439" t="s">
        <v>593</v>
      </c>
      <c r="N145" s="563">
        <v>1.0542857142857101</v>
      </c>
      <c r="O145" s="570">
        <v>109861.294406992</v>
      </c>
      <c r="P145" s="625">
        <f t="shared" si="26"/>
        <v>109861.294406992</v>
      </c>
      <c r="Q145" s="439" t="s">
        <v>593</v>
      </c>
      <c r="R145" s="40">
        <v>1.0542857142857143</v>
      </c>
      <c r="S145" s="41">
        <v>49758</v>
      </c>
      <c r="T145" s="146">
        <f t="shared" si="36"/>
        <v>49758</v>
      </c>
      <c r="U145" s="439" t="s">
        <v>593</v>
      </c>
      <c r="V145" s="40">
        <v>1.0542857142857143</v>
      </c>
      <c r="W145" s="55">
        <v>57248</v>
      </c>
      <c r="X145" s="162">
        <f t="shared" si="37"/>
        <v>57248</v>
      </c>
      <c r="Y145" s="439" t="s">
        <v>593</v>
      </c>
      <c r="Z145" s="40">
        <v>1.0542857142857143</v>
      </c>
      <c r="AA145" s="55">
        <v>51898</v>
      </c>
      <c r="AB145" s="638">
        <f t="shared" si="38"/>
        <v>51898</v>
      </c>
      <c r="AC145" s="439" t="s">
        <v>593</v>
      </c>
      <c r="AD145" s="40">
        <v>1.0542857142857143</v>
      </c>
      <c r="AE145" s="41">
        <v>58853</v>
      </c>
      <c r="AF145" s="146">
        <f t="shared" si="39"/>
        <v>58853</v>
      </c>
      <c r="AG145" s="654">
        <f t="shared" si="31"/>
        <v>65523.658881398405</v>
      </c>
    </row>
    <row r="146" spans="1:33" x14ac:dyDescent="0.25">
      <c r="A146" s="7">
        <v>131</v>
      </c>
      <c r="B146" s="536" t="s">
        <v>91</v>
      </c>
      <c r="C146" s="547" t="s">
        <v>593</v>
      </c>
      <c r="D146" s="546" t="s">
        <v>593</v>
      </c>
      <c r="E146" s="547" t="s">
        <v>593</v>
      </c>
      <c r="F146" s="546" t="s">
        <v>593</v>
      </c>
      <c r="G146" s="547" t="s">
        <v>593</v>
      </c>
      <c r="H146" s="546" t="s">
        <v>593</v>
      </c>
      <c r="I146" s="548" t="s">
        <v>593</v>
      </c>
      <c r="K146" s="7">
        <v>131</v>
      </c>
      <c r="L146" s="12" t="s">
        <v>91</v>
      </c>
      <c r="M146" s="439" t="s">
        <v>593</v>
      </c>
      <c r="N146" s="563">
        <v>4</v>
      </c>
      <c r="O146" s="570">
        <v>109861.294406992</v>
      </c>
      <c r="P146" s="625">
        <f t="shared" si="26"/>
        <v>109861.294406992</v>
      </c>
      <c r="Q146" s="439" t="s">
        <v>593</v>
      </c>
      <c r="R146" s="40">
        <v>4</v>
      </c>
      <c r="S146" s="41">
        <v>50662</v>
      </c>
      <c r="T146" s="146">
        <f t="shared" si="36"/>
        <v>50662</v>
      </c>
      <c r="U146" s="439" t="s">
        <v>593</v>
      </c>
      <c r="V146" s="40">
        <v>4</v>
      </c>
      <c r="W146" s="55">
        <v>61557</v>
      </c>
      <c r="X146" s="162">
        <f t="shared" si="37"/>
        <v>61557</v>
      </c>
      <c r="Y146" s="439" t="s">
        <v>593</v>
      </c>
      <c r="Z146" s="40">
        <v>4</v>
      </c>
      <c r="AA146" s="55">
        <v>47393</v>
      </c>
      <c r="AB146" s="638">
        <f t="shared" si="38"/>
        <v>47393</v>
      </c>
      <c r="AC146" s="439" t="s">
        <v>593</v>
      </c>
      <c r="AD146" s="40">
        <v>4</v>
      </c>
      <c r="AE146" s="41">
        <v>57744</v>
      </c>
      <c r="AF146" s="146">
        <f t="shared" si="39"/>
        <v>57744</v>
      </c>
      <c r="AG146" s="654">
        <f t="shared" si="31"/>
        <v>65443.458881398408</v>
      </c>
    </row>
    <row r="147" spans="1:33" x14ac:dyDescent="0.25">
      <c r="A147" s="7">
        <v>132</v>
      </c>
      <c r="B147" s="536" t="s">
        <v>92</v>
      </c>
      <c r="C147" s="547" t="s">
        <v>593</v>
      </c>
      <c r="D147" s="546" t="s">
        <v>593</v>
      </c>
      <c r="E147" s="547" t="s">
        <v>593</v>
      </c>
      <c r="F147" s="546" t="s">
        <v>593</v>
      </c>
      <c r="G147" s="547" t="s">
        <v>593</v>
      </c>
      <c r="H147" s="546" t="s">
        <v>593</v>
      </c>
      <c r="I147" s="548" t="s">
        <v>593</v>
      </c>
      <c r="K147" s="7">
        <v>132</v>
      </c>
      <c r="L147" s="12" t="s">
        <v>92</v>
      </c>
      <c r="M147" s="439" t="s">
        <v>593</v>
      </c>
      <c r="N147" s="563">
        <v>3.1428571428571401</v>
      </c>
      <c r="O147" s="570">
        <v>109861.294406992</v>
      </c>
      <c r="P147" s="625">
        <f t="shared" si="26"/>
        <v>109861.294406992</v>
      </c>
      <c r="Q147" s="439" t="s">
        <v>593</v>
      </c>
      <c r="R147" s="40">
        <v>3.1428571428571428</v>
      </c>
      <c r="S147" s="41">
        <v>51290</v>
      </c>
      <c r="T147" s="146">
        <f t="shared" si="36"/>
        <v>51290</v>
      </c>
      <c r="U147" s="439" t="s">
        <v>593</v>
      </c>
      <c r="V147" s="40">
        <v>3.1428571428571428</v>
      </c>
      <c r="W147" s="55">
        <v>61008</v>
      </c>
      <c r="X147" s="162">
        <f t="shared" si="37"/>
        <v>61008</v>
      </c>
      <c r="Y147" s="439" t="s">
        <v>593</v>
      </c>
      <c r="Z147" s="40">
        <v>3.1428571428571428</v>
      </c>
      <c r="AA147" s="55">
        <v>49670</v>
      </c>
      <c r="AB147" s="638">
        <f t="shared" si="38"/>
        <v>49670</v>
      </c>
      <c r="AC147" s="439" t="s">
        <v>593</v>
      </c>
      <c r="AD147" s="40">
        <v>3.1428571428571428</v>
      </c>
      <c r="AE147" s="41">
        <v>59388</v>
      </c>
      <c r="AF147" s="146">
        <f t="shared" si="39"/>
        <v>59388</v>
      </c>
      <c r="AG147" s="654">
        <f t="shared" si="31"/>
        <v>66243.458881398401</v>
      </c>
    </row>
    <row r="148" spans="1:33" x14ac:dyDescent="0.25">
      <c r="A148" s="7">
        <v>133</v>
      </c>
      <c r="B148" s="536" t="s">
        <v>93</v>
      </c>
      <c r="C148" s="547" t="s">
        <v>593</v>
      </c>
      <c r="D148" s="546" t="s">
        <v>593</v>
      </c>
      <c r="E148" s="547" t="s">
        <v>593</v>
      </c>
      <c r="F148" s="546" t="s">
        <v>593</v>
      </c>
      <c r="G148" s="547" t="s">
        <v>593</v>
      </c>
      <c r="H148" s="546" t="s">
        <v>593</v>
      </c>
      <c r="I148" s="548" t="s">
        <v>593</v>
      </c>
      <c r="K148" s="7">
        <v>133</v>
      </c>
      <c r="L148" s="12" t="s">
        <v>93</v>
      </c>
      <c r="M148" s="439" t="s">
        <v>593</v>
      </c>
      <c r="N148" s="563">
        <v>2.4285714285714302</v>
      </c>
      <c r="O148" s="570">
        <v>242271.28041294901</v>
      </c>
      <c r="P148" s="625">
        <f t="shared" si="26"/>
        <v>242271.28041294901</v>
      </c>
      <c r="Q148" s="439" t="s">
        <v>593</v>
      </c>
      <c r="R148" s="40">
        <v>2.4285714285714284</v>
      </c>
      <c r="S148" s="41">
        <v>132210</v>
      </c>
      <c r="T148" s="146">
        <f t="shared" si="36"/>
        <v>132210</v>
      </c>
      <c r="U148" s="439" t="s">
        <v>593</v>
      </c>
      <c r="V148" s="40">
        <v>2.4285714285714284</v>
      </c>
      <c r="W148" s="55">
        <v>158652</v>
      </c>
      <c r="X148" s="162">
        <f t="shared" si="37"/>
        <v>158652</v>
      </c>
      <c r="Y148" s="439" t="s">
        <v>593</v>
      </c>
      <c r="Z148" s="40">
        <v>2.4285714285714284</v>
      </c>
      <c r="AA148" s="55">
        <v>132210</v>
      </c>
      <c r="AB148" s="638">
        <f t="shared" si="38"/>
        <v>132210</v>
      </c>
      <c r="AC148" s="439" t="s">
        <v>593</v>
      </c>
      <c r="AD148" s="40">
        <v>2.4285714285714284</v>
      </c>
      <c r="AE148" s="41">
        <v>147518</v>
      </c>
      <c r="AF148" s="146">
        <f t="shared" si="39"/>
        <v>147518</v>
      </c>
      <c r="AG148" s="654">
        <f t="shared" si="31"/>
        <v>162572.2560825898</v>
      </c>
    </row>
    <row r="149" spans="1:33" x14ac:dyDescent="0.25">
      <c r="A149" s="7">
        <v>134</v>
      </c>
      <c r="B149" s="536" t="s">
        <v>94</v>
      </c>
      <c r="C149" s="547" t="s">
        <v>593</v>
      </c>
      <c r="D149" s="546" t="s">
        <v>593</v>
      </c>
      <c r="E149" s="547" t="s">
        <v>593</v>
      </c>
      <c r="F149" s="546" t="s">
        <v>593</v>
      </c>
      <c r="G149" s="547" t="s">
        <v>593</v>
      </c>
      <c r="H149" s="546" t="s">
        <v>593</v>
      </c>
      <c r="I149" s="548" t="s">
        <v>593</v>
      </c>
      <c r="K149" s="7">
        <v>134</v>
      </c>
      <c r="L149" s="12" t="s">
        <v>94</v>
      </c>
      <c r="M149" s="439" t="s">
        <v>593</v>
      </c>
      <c r="N149" s="563">
        <v>3.5714285714285698</v>
      </c>
      <c r="O149" s="570">
        <v>136818.00090500299</v>
      </c>
      <c r="P149" s="625">
        <f t="shared" si="26"/>
        <v>136818.00090500299</v>
      </c>
      <c r="Q149" s="439" t="s">
        <v>593</v>
      </c>
      <c r="R149" s="40">
        <v>3.5714285714285716</v>
      </c>
      <c r="S149" s="41">
        <v>72671</v>
      </c>
      <c r="T149" s="146">
        <f t="shared" si="36"/>
        <v>72671</v>
      </c>
      <c r="U149" s="439" t="s">
        <v>593</v>
      </c>
      <c r="V149" s="40">
        <v>3.5714285714285716</v>
      </c>
      <c r="W149" s="55">
        <v>91628</v>
      </c>
      <c r="X149" s="162">
        <f t="shared" si="37"/>
        <v>91628</v>
      </c>
      <c r="Y149" s="439" t="s">
        <v>593</v>
      </c>
      <c r="Z149" s="40">
        <v>3.5714285714285716</v>
      </c>
      <c r="AA149" s="55">
        <v>68721</v>
      </c>
      <c r="AB149" s="638">
        <f t="shared" si="38"/>
        <v>68721</v>
      </c>
      <c r="AC149" s="439" t="s">
        <v>593</v>
      </c>
      <c r="AD149" s="40">
        <v>3.5714285714285716</v>
      </c>
      <c r="AE149" s="41">
        <v>81360</v>
      </c>
      <c r="AF149" s="146">
        <f t="shared" si="39"/>
        <v>81360</v>
      </c>
      <c r="AG149" s="654">
        <f t="shared" si="31"/>
        <v>90239.600181000598</v>
      </c>
    </row>
    <row r="150" spans="1:33" x14ac:dyDescent="0.25">
      <c r="A150" s="7">
        <v>135</v>
      </c>
      <c r="B150" s="536" t="s">
        <v>95</v>
      </c>
      <c r="C150" s="547" t="s">
        <v>593</v>
      </c>
      <c r="D150" s="546" t="s">
        <v>593</v>
      </c>
      <c r="E150" s="547" t="s">
        <v>593</v>
      </c>
      <c r="F150" s="546" t="s">
        <v>593</v>
      </c>
      <c r="G150" s="547" t="s">
        <v>593</v>
      </c>
      <c r="H150" s="546" t="s">
        <v>593</v>
      </c>
      <c r="I150" s="548" t="s">
        <v>593</v>
      </c>
      <c r="K150" s="7">
        <v>135</v>
      </c>
      <c r="L150" s="12" t="s">
        <v>95</v>
      </c>
      <c r="M150" s="439" t="s">
        <v>593</v>
      </c>
      <c r="N150" s="563">
        <v>0.36</v>
      </c>
      <c r="O150" s="570">
        <v>109861.294406992</v>
      </c>
      <c r="P150" s="625">
        <f t="shared" si="26"/>
        <v>109861.294406992</v>
      </c>
      <c r="Q150" s="439" t="s">
        <v>593</v>
      </c>
      <c r="R150" s="40">
        <v>0.36</v>
      </c>
      <c r="S150" s="41">
        <v>60843</v>
      </c>
      <c r="T150" s="146">
        <f t="shared" si="36"/>
        <v>60843</v>
      </c>
      <c r="U150" s="439" t="s">
        <v>593</v>
      </c>
      <c r="V150" s="40">
        <v>0.36</v>
      </c>
      <c r="W150" s="55">
        <v>76715</v>
      </c>
      <c r="X150" s="162">
        <f t="shared" si="37"/>
        <v>76715</v>
      </c>
      <c r="Y150" s="439" t="s">
        <v>593</v>
      </c>
      <c r="Z150" s="40">
        <v>0.36</v>
      </c>
      <c r="AA150" s="55">
        <v>58198</v>
      </c>
      <c r="AB150" s="638">
        <f t="shared" si="38"/>
        <v>58198</v>
      </c>
      <c r="AC150" s="439" t="s">
        <v>593</v>
      </c>
      <c r="AD150" s="40">
        <v>0.36</v>
      </c>
      <c r="AE150" s="41">
        <v>72086</v>
      </c>
      <c r="AF150" s="146">
        <f t="shared" si="39"/>
        <v>72086</v>
      </c>
      <c r="AG150" s="654">
        <f t="shared" si="31"/>
        <v>75540.658881398413</v>
      </c>
    </row>
    <row r="151" spans="1:33" x14ac:dyDescent="0.25">
      <c r="A151" s="7">
        <v>136</v>
      </c>
      <c r="B151" s="536" t="s">
        <v>96</v>
      </c>
      <c r="C151" s="547" t="s">
        <v>593</v>
      </c>
      <c r="D151" s="546" t="s">
        <v>593</v>
      </c>
      <c r="E151" s="547" t="s">
        <v>593</v>
      </c>
      <c r="F151" s="546" t="s">
        <v>593</v>
      </c>
      <c r="G151" s="547" t="s">
        <v>593</v>
      </c>
      <c r="H151" s="546" t="s">
        <v>593</v>
      </c>
      <c r="I151" s="548" t="s">
        <v>593</v>
      </c>
      <c r="K151" s="7">
        <v>136</v>
      </c>
      <c r="L151" s="12" t="s">
        <v>96</v>
      </c>
      <c r="M151" s="439" t="s">
        <v>593</v>
      </c>
      <c r="N151" s="563">
        <v>0.52857142857142903</v>
      </c>
      <c r="O151" s="570">
        <v>282621.57064267702</v>
      </c>
      <c r="P151" s="625">
        <f t="shared" si="26"/>
        <v>282621.57064267702</v>
      </c>
      <c r="Q151" s="439" t="s">
        <v>593</v>
      </c>
      <c r="R151" s="40">
        <v>0.52857142857142858</v>
      </c>
      <c r="S151" s="41">
        <v>151679</v>
      </c>
      <c r="T151" s="146">
        <f>+S151</f>
        <v>151679</v>
      </c>
      <c r="U151" s="439" t="s">
        <v>593</v>
      </c>
      <c r="V151" s="40">
        <v>0.52857142857142858</v>
      </c>
      <c r="W151" s="55">
        <v>186301</v>
      </c>
      <c r="X151" s="162">
        <f>+W151</f>
        <v>186301</v>
      </c>
      <c r="Y151" s="439" t="s">
        <v>593</v>
      </c>
      <c r="Z151" s="40">
        <v>0.52857142857142858</v>
      </c>
      <c r="AA151" s="55">
        <v>151679</v>
      </c>
      <c r="AB151" s="638">
        <f>+AA151</f>
        <v>151679</v>
      </c>
      <c r="AC151" s="439" t="s">
        <v>593</v>
      </c>
      <c r="AD151" s="40">
        <v>0.52857142857142858</v>
      </c>
      <c r="AE151" s="41">
        <v>173111</v>
      </c>
      <c r="AF151" s="146">
        <f>+AE151</f>
        <v>173111</v>
      </c>
      <c r="AG151" s="654">
        <f t="shared" si="31"/>
        <v>189078.31412853539</v>
      </c>
    </row>
    <row r="152" spans="1:33" x14ac:dyDescent="0.25">
      <c r="A152" s="7">
        <v>137</v>
      </c>
      <c r="B152" s="536" t="s">
        <v>97</v>
      </c>
      <c r="C152" s="547" t="s">
        <v>593</v>
      </c>
      <c r="D152" s="546" t="s">
        <v>593</v>
      </c>
      <c r="E152" s="547" t="s">
        <v>593</v>
      </c>
      <c r="F152" s="546" t="s">
        <v>593</v>
      </c>
      <c r="G152" s="547" t="s">
        <v>593</v>
      </c>
      <c r="H152" s="546" t="s">
        <v>593</v>
      </c>
      <c r="I152" s="548" t="s">
        <v>593</v>
      </c>
      <c r="K152" s="7">
        <v>137</v>
      </c>
      <c r="L152" s="12" t="s">
        <v>97</v>
      </c>
      <c r="M152" s="571">
        <v>251631.61974310901</v>
      </c>
      <c r="N152" s="563">
        <v>1.5714285714285701</v>
      </c>
      <c r="O152" s="570">
        <v>33193.958349091001</v>
      </c>
      <c r="P152" s="625">
        <f t="shared" si="26"/>
        <v>284825.57809219998</v>
      </c>
      <c r="Q152" s="122">
        <v>92016</v>
      </c>
      <c r="R152" s="40">
        <v>1.5714285714285714</v>
      </c>
      <c r="S152" s="41">
        <v>40381</v>
      </c>
      <c r="T152" s="146">
        <f t="shared" si="32"/>
        <v>132397</v>
      </c>
      <c r="U152" s="55">
        <v>119621</v>
      </c>
      <c r="V152" s="40">
        <v>1.5714285714285714</v>
      </c>
      <c r="W152" s="55">
        <v>45537</v>
      </c>
      <c r="X152" s="162">
        <f t="shared" si="33"/>
        <v>165158</v>
      </c>
      <c r="Y152" s="55">
        <v>90994</v>
      </c>
      <c r="Z152" s="40">
        <v>1.5714285714285714</v>
      </c>
      <c r="AA152" s="55">
        <v>40811</v>
      </c>
      <c r="AB152" s="638">
        <f t="shared" si="34"/>
        <v>131805</v>
      </c>
      <c r="AC152" s="122">
        <v>111442</v>
      </c>
      <c r="AD152" s="40">
        <v>1.5714285714285714</v>
      </c>
      <c r="AE152" s="41">
        <v>44248</v>
      </c>
      <c r="AF152" s="146">
        <f t="shared" si="35"/>
        <v>155690</v>
      </c>
      <c r="AG152" s="654">
        <f t="shared" si="31"/>
        <v>173975.11561844</v>
      </c>
    </row>
    <row r="153" spans="1:33" x14ac:dyDescent="0.25">
      <c r="A153" s="7">
        <v>138</v>
      </c>
      <c r="B153" s="536" t="s">
        <v>318</v>
      </c>
      <c r="C153" s="547" t="s">
        <v>593</v>
      </c>
      <c r="D153" s="546" t="s">
        <v>593</v>
      </c>
      <c r="E153" s="547" t="s">
        <v>593</v>
      </c>
      <c r="F153" s="546" t="s">
        <v>593</v>
      </c>
      <c r="G153" s="547" t="s">
        <v>593</v>
      </c>
      <c r="H153" s="546" t="s">
        <v>593</v>
      </c>
      <c r="I153" s="548" t="s">
        <v>593</v>
      </c>
      <c r="K153" s="7">
        <v>138</v>
      </c>
      <c r="L153" s="12" t="s">
        <v>318</v>
      </c>
      <c r="M153" s="571">
        <v>248387.633233153</v>
      </c>
      <c r="N153" s="563">
        <v>1.3506571428571399</v>
      </c>
      <c r="O153" s="570">
        <v>55197.251829589601</v>
      </c>
      <c r="P153" s="625">
        <f t="shared" si="26"/>
        <v>303584.88506274263</v>
      </c>
      <c r="Q153" s="122">
        <v>118864</v>
      </c>
      <c r="R153" s="40">
        <v>1.3506571428571428</v>
      </c>
      <c r="S153" s="41">
        <v>50079</v>
      </c>
      <c r="T153" s="146">
        <f t="shared" si="32"/>
        <v>168943</v>
      </c>
      <c r="U153" s="55">
        <v>146390</v>
      </c>
      <c r="V153" s="40">
        <v>1.3506571428571428</v>
      </c>
      <c r="W153" s="55">
        <v>58334</v>
      </c>
      <c r="X153" s="162">
        <f t="shared" si="33"/>
        <v>204724</v>
      </c>
      <c r="Y153" s="55">
        <v>110106</v>
      </c>
      <c r="Z153" s="40">
        <v>1.3506571428571428</v>
      </c>
      <c r="AA153" s="55">
        <v>47878</v>
      </c>
      <c r="AB153" s="638">
        <f t="shared" si="34"/>
        <v>157984</v>
      </c>
      <c r="AC153" s="122">
        <v>130125</v>
      </c>
      <c r="AD153" s="40">
        <v>1.3506571428571428</v>
      </c>
      <c r="AE153" s="41">
        <v>60535</v>
      </c>
      <c r="AF153" s="146">
        <f t="shared" si="35"/>
        <v>190660</v>
      </c>
      <c r="AG153" s="654">
        <f t="shared" si="31"/>
        <v>205179.17701254852</v>
      </c>
    </row>
    <row r="154" spans="1:33" x14ac:dyDescent="0.25">
      <c r="A154" s="7">
        <v>139</v>
      </c>
      <c r="B154" s="536" t="s">
        <v>98</v>
      </c>
      <c r="C154" s="547" t="s">
        <v>593</v>
      </c>
      <c r="D154" s="546" t="s">
        <v>593</v>
      </c>
      <c r="E154" s="547" t="s">
        <v>593</v>
      </c>
      <c r="F154" s="546" t="s">
        <v>593</v>
      </c>
      <c r="G154" s="547" t="s">
        <v>593</v>
      </c>
      <c r="H154" s="546" t="s">
        <v>593</v>
      </c>
      <c r="I154" s="548" t="s">
        <v>593</v>
      </c>
      <c r="K154" s="7">
        <v>139</v>
      </c>
      <c r="L154" s="12" t="s">
        <v>98</v>
      </c>
      <c r="M154" s="439" t="s">
        <v>593</v>
      </c>
      <c r="N154" s="563">
        <v>2.7758857142857098</v>
      </c>
      <c r="O154" s="570">
        <v>165978.71485253799</v>
      </c>
      <c r="P154" s="625">
        <f t="shared" si="26"/>
        <v>165978.71485253799</v>
      </c>
      <c r="Q154" s="439" t="s">
        <v>593</v>
      </c>
      <c r="R154" s="40">
        <v>2.7758857142857143</v>
      </c>
      <c r="S154" s="41">
        <v>55903</v>
      </c>
      <c r="T154" s="146">
        <f>+S154</f>
        <v>55903</v>
      </c>
      <c r="U154" s="439" t="s">
        <v>593</v>
      </c>
      <c r="V154" s="40">
        <v>2.7758857142857143</v>
      </c>
      <c r="W154" s="55">
        <v>68190</v>
      </c>
      <c r="X154" s="162">
        <f>+W154</f>
        <v>68190</v>
      </c>
      <c r="Y154" s="439" t="s">
        <v>593</v>
      </c>
      <c r="Z154" s="40">
        <v>2.7758857142857143</v>
      </c>
      <c r="AA154" s="55">
        <v>59589</v>
      </c>
      <c r="AB154" s="638">
        <f>+AA154</f>
        <v>59589</v>
      </c>
      <c r="AC154" s="439" t="s">
        <v>593</v>
      </c>
      <c r="AD154" s="40">
        <v>2.7758857142857143</v>
      </c>
      <c r="AE154" s="41">
        <v>66961</v>
      </c>
      <c r="AF154" s="146">
        <f>+AE154</f>
        <v>66961</v>
      </c>
      <c r="AG154" s="654">
        <f t="shared" si="31"/>
        <v>83324.342970507598</v>
      </c>
    </row>
    <row r="155" spans="1:33" x14ac:dyDescent="0.25">
      <c r="A155" s="7">
        <v>140</v>
      </c>
      <c r="B155" s="536" t="s">
        <v>368</v>
      </c>
      <c r="C155" s="547" t="s">
        <v>593</v>
      </c>
      <c r="D155" s="546" t="s">
        <v>593</v>
      </c>
      <c r="E155" s="547" t="s">
        <v>593</v>
      </c>
      <c r="F155" s="546" t="s">
        <v>593</v>
      </c>
      <c r="G155" s="547" t="s">
        <v>593</v>
      </c>
      <c r="H155" s="546" t="s">
        <v>593</v>
      </c>
      <c r="I155" s="548" t="s">
        <v>593</v>
      </c>
      <c r="K155" s="7">
        <v>140</v>
      </c>
      <c r="L155" s="12" t="s">
        <v>368</v>
      </c>
      <c r="M155" s="571">
        <v>488866.88171479502</v>
      </c>
      <c r="N155" s="563">
        <v>5.00048571428571</v>
      </c>
      <c r="O155" s="570">
        <v>1059211.5770487201</v>
      </c>
      <c r="P155" s="625">
        <f t="shared" si="26"/>
        <v>1548078.4587635151</v>
      </c>
      <c r="Q155" s="122">
        <v>101318</v>
      </c>
      <c r="R155" s="40">
        <v>5.0004857142857144</v>
      </c>
      <c r="S155" s="41">
        <v>42765</v>
      </c>
      <c r="T155" s="146">
        <f t="shared" si="32"/>
        <v>144083</v>
      </c>
      <c r="U155" s="55">
        <v>122648</v>
      </c>
      <c r="V155" s="40">
        <v>5.0004857142857144</v>
      </c>
      <c r="W155" s="55">
        <v>55120</v>
      </c>
      <c r="X155" s="162">
        <f t="shared" si="33"/>
        <v>177768</v>
      </c>
      <c r="Y155" s="55">
        <v>95985</v>
      </c>
      <c r="Z155" s="40">
        <v>5.0004857142857144</v>
      </c>
      <c r="AA155" s="55">
        <v>45616</v>
      </c>
      <c r="AB155" s="638">
        <f t="shared" si="34"/>
        <v>141601</v>
      </c>
      <c r="AC155" s="122">
        <v>113049</v>
      </c>
      <c r="AD155" s="40">
        <v>5.0004857142857144</v>
      </c>
      <c r="AE155" s="41">
        <v>49893</v>
      </c>
      <c r="AF155" s="146">
        <f t="shared" si="35"/>
        <v>162942</v>
      </c>
      <c r="AG155" s="654">
        <f t="shared" si="31"/>
        <v>434894.49175270303</v>
      </c>
    </row>
    <row r="156" spans="1:33" x14ac:dyDescent="0.25">
      <c r="A156" s="7">
        <v>141</v>
      </c>
      <c r="B156" s="536" t="s">
        <v>100</v>
      </c>
      <c r="C156" s="547" t="s">
        <v>593</v>
      </c>
      <c r="D156" s="546" t="s">
        <v>593</v>
      </c>
      <c r="E156" s="547" t="s">
        <v>593</v>
      </c>
      <c r="F156" s="546" t="s">
        <v>593</v>
      </c>
      <c r="G156" s="547" t="s">
        <v>593</v>
      </c>
      <c r="H156" s="546" t="s">
        <v>593</v>
      </c>
      <c r="I156" s="548" t="s">
        <v>593</v>
      </c>
      <c r="K156" s="7">
        <v>141</v>
      </c>
      <c r="L156" s="12" t="s">
        <v>100</v>
      </c>
      <c r="M156" s="439" t="s">
        <v>593</v>
      </c>
      <c r="N156" s="563">
        <v>1.2485142857142899</v>
      </c>
      <c r="O156" s="570">
        <v>109861.294406992</v>
      </c>
      <c r="P156" s="625">
        <f t="shared" si="26"/>
        <v>109861.294406992</v>
      </c>
      <c r="Q156" s="439" t="s">
        <v>593</v>
      </c>
      <c r="R156" s="40">
        <v>1.2485142857142857</v>
      </c>
      <c r="S156" s="41">
        <v>61392</v>
      </c>
      <c r="T156" s="146">
        <f t="shared" ref="T156:T157" si="40">+S156</f>
        <v>61392</v>
      </c>
      <c r="U156" s="439" t="s">
        <v>593</v>
      </c>
      <c r="V156" s="40">
        <v>1.2485142857142857</v>
      </c>
      <c r="W156" s="55">
        <v>76072</v>
      </c>
      <c r="X156" s="162">
        <f t="shared" ref="X156:X157" si="41">+W156</f>
        <v>76072</v>
      </c>
      <c r="Y156" s="439" t="s">
        <v>593</v>
      </c>
      <c r="Z156" s="40">
        <v>1.2485142857142857</v>
      </c>
      <c r="AA156" s="55">
        <v>55386</v>
      </c>
      <c r="AB156" s="638">
        <f t="shared" ref="AB156:AB157" si="42">+AA156</f>
        <v>55386</v>
      </c>
      <c r="AC156" s="439" t="s">
        <v>593</v>
      </c>
      <c r="AD156" s="40">
        <v>1.2485142857142857</v>
      </c>
      <c r="AE156" s="41">
        <v>68732</v>
      </c>
      <c r="AF156" s="146">
        <f t="shared" ref="AF156:AF157" si="43">+AE156</f>
        <v>68732</v>
      </c>
      <c r="AG156" s="654">
        <f t="shared" si="31"/>
        <v>74288.658881398413</v>
      </c>
    </row>
    <row r="157" spans="1:33" x14ac:dyDescent="0.25">
      <c r="A157" s="7">
        <v>142</v>
      </c>
      <c r="B157" s="536" t="s">
        <v>101</v>
      </c>
      <c r="C157" s="547" t="s">
        <v>593</v>
      </c>
      <c r="D157" s="546" t="s">
        <v>593</v>
      </c>
      <c r="E157" s="547" t="s">
        <v>593</v>
      </c>
      <c r="F157" s="546" t="s">
        <v>593</v>
      </c>
      <c r="G157" s="547" t="s">
        <v>593</v>
      </c>
      <c r="H157" s="546" t="s">
        <v>593</v>
      </c>
      <c r="I157" s="548" t="s">
        <v>593</v>
      </c>
      <c r="K157" s="7">
        <v>142</v>
      </c>
      <c r="L157" s="12" t="s">
        <v>101</v>
      </c>
      <c r="M157" s="439" t="s">
        <v>593</v>
      </c>
      <c r="N157" s="563">
        <v>0.95988571428571401</v>
      </c>
      <c r="O157" s="570">
        <v>163774.707403015</v>
      </c>
      <c r="P157" s="625">
        <f t="shared" si="26"/>
        <v>163774.707403015</v>
      </c>
      <c r="Q157" s="439" t="s">
        <v>593</v>
      </c>
      <c r="R157" s="40">
        <v>0.95988571428571423</v>
      </c>
      <c r="S157" s="41">
        <v>114176</v>
      </c>
      <c r="T157" s="146">
        <f t="shared" si="40"/>
        <v>114176</v>
      </c>
      <c r="U157" s="439" t="s">
        <v>593</v>
      </c>
      <c r="V157" s="40">
        <v>0.95988571428571423</v>
      </c>
      <c r="W157" s="55">
        <v>144965</v>
      </c>
      <c r="X157" s="162">
        <f t="shared" si="41"/>
        <v>144965</v>
      </c>
      <c r="Y157" s="439" t="s">
        <v>593</v>
      </c>
      <c r="Z157" s="40">
        <v>0.95988571428571423</v>
      </c>
      <c r="AA157" s="55">
        <v>118025</v>
      </c>
      <c r="AB157" s="638">
        <f t="shared" si="42"/>
        <v>118025</v>
      </c>
      <c r="AC157" s="439" t="s">
        <v>593</v>
      </c>
      <c r="AD157" s="40">
        <v>0.95988571428571423</v>
      </c>
      <c r="AE157" s="41">
        <v>133420</v>
      </c>
      <c r="AF157" s="146">
        <f t="shared" si="43"/>
        <v>133420</v>
      </c>
      <c r="AG157" s="654">
        <f t="shared" si="31"/>
        <v>134872.14148060299</v>
      </c>
    </row>
    <row r="158" spans="1:33" x14ac:dyDescent="0.25">
      <c r="A158" s="7">
        <v>143</v>
      </c>
      <c r="B158" s="536" t="s">
        <v>458</v>
      </c>
      <c r="C158" s="547" t="s">
        <v>593</v>
      </c>
      <c r="D158" s="546" t="s">
        <v>593</v>
      </c>
      <c r="E158" s="547" t="s">
        <v>593</v>
      </c>
      <c r="F158" s="546" t="s">
        <v>593</v>
      </c>
      <c r="G158" s="547" t="s">
        <v>593</v>
      </c>
      <c r="H158" s="546" t="s">
        <v>593</v>
      </c>
      <c r="I158" s="548" t="s">
        <v>593</v>
      </c>
      <c r="K158" s="7">
        <v>143</v>
      </c>
      <c r="L158" s="12" t="s">
        <v>458</v>
      </c>
      <c r="M158" s="571">
        <v>331183.51097753801</v>
      </c>
      <c r="N158" s="563">
        <v>5.85337142857143</v>
      </c>
      <c r="O158" s="570">
        <v>38638.076280712703</v>
      </c>
      <c r="P158" s="625">
        <f t="shared" si="26"/>
        <v>369821.58725825069</v>
      </c>
      <c r="Q158" s="122">
        <v>81216</v>
      </c>
      <c r="R158" s="40">
        <v>5.8533714285714282</v>
      </c>
      <c r="S158" s="41">
        <v>36120</v>
      </c>
      <c r="T158" s="146">
        <f t="shared" si="32"/>
        <v>117336</v>
      </c>
      <c r="U158" s="55">
        <v>95040</v>
      </c>
      <c r="V158" s="40">
        <v>5.8533714285714282</v>
      </c>
      <c r="W158" s="55">
        <v>43344</v>
      </c>
      <c r="X158" s="162">
        <f t="shared" si="33"/>
        <v>138384</v>
      </c>
      <c r="Y158" s="55">
        <v>70848</v>
      </c>
      <c r="Z158" s="40">
        <v>5.8533714285714282</v>
      </c>
      <c r="AA158" s="55">
        <v>34219</v>
      </c>
      <c r="AB158" s="638">
        <f t="shared" si="34"/>
        <v>105067</v>
      </c>
      <c r="AC158" s="122">
        <v>94176</v>
      </c>
      <c r="AD158" s="40">
        <v>5.8533714285714282</v>
      </c>
      <c r="AE158" s="41">
        <v>40302</v>
      </c>
      <c r="AF158" s="146">
        <f t="shared" si="35"/>
        <v>134478</v>
      </c>
      <c r="AG158" s="654">
        <f t="shared" si="31"/>
        <v>173017.31745165013</v>
      </c>
    </row>
    <row r="159" spans="1:33" x14ac:dyDescent="0.25">
      <c r="A159" s="7">
        <v>144</v>
      </c>
      <c r="B159" s="536" t="s">
        <v>227</v>
      </c>
      <c r="C159" s="547" t="s">
        <v>593</v>
      </c>
      <c r="D159" s="546" t="s">
        <v>593</v>
      </c>
      <c r="E159" s="547" t="s">
        <v>593</v>
      </c>
      <c r="F159" s="546" t="s">
        <v>593</v>
      </c>
      <c r="G159" s="547" t="s">
        <v>593</v>
      </c>
      <c r="H159" s="546" t="s">
        <v>593</v>
      </c>
      <c r="I159" s="548" t="s">
        <v>593</v>
      </c>
      <c r="K159" s="7">
        <v>144</v>
      </c>
      <c r="L159" s="12" t="s">
        <v>227</v>
      </c>
      <c r="M159" s="571">
        <v>911920.38468763605</v>
      </c>
      <c r="N159" s="563">
        <v>0.599942857142857</v>
      </c>
      <c r="O159" s="570">
        <v>131863.347990679</v>
      </c>
      <c r="P159" s="625">
        <f t="shared" si="26"/>
        <v>1043783.732678315</v>
      </c>
      <c r="Q159" s="122">
        <v>170357</v>
      </c>
      <c r="R159" s="40">
        <v>0.59994285714285711</v>
      </c>
      <c r="S159" s="41">
        <v>69933</v>
      </c>
      <c r="T159" s="146">
        <f t="shared" si="32"/>
        <v>240290</v>
      </c>
      <c r="U159" s="55">
        <v>206993</v>
      </c>
      <c r="V159" s="40">
        <v>0.59994285714285711</v>
      </c>
      <c r="W159" s="55">
        <v>82228</v>
      </c>
      <c r="X159" s="162">
        <f t="shared" si="33"/>
        <v>289221</v>
      </c>
      <c r="Y159" s="55">
        <v>157535</v>
      </c>
      <c r="Z159" s="40">
        <v>0.59994285714285711</v>
      </c>
      <c r="AA159" s="55">
        <v>70701</v>
      </c>
      <c r="AB159" s="638">
        <f t="shared" si="34"/>
        <v>228236</v>
      </c>
      <c r="AC159" s="122">
        <v>190507</v>
      </c>
      <c r="AD159" s="40">
        <v>0.59994285714285711</v>
      </c>
      <c r="AE159" s="41">
        <v>79923</v>
      </c>
      <c r="AF159" s="146">
        <f t="shared" si="35"/>
        <v>270430</v>
      </c>
      <c r="AG159" s="654">
        <f t="shared" si="31"/>
        <v>414392.14653566305</v>
      </c>
    </row>
    <row r="160" spans="1:33" x14ac:dyDescent="0.25">
      <c r="A160" s="7">
        <v>145</v>
      </c>
      <c r="B160" s="536" t="s">
        <v>228</v>
      </c>
      <c r="C160" s="547" t="s">
        <v>593</v>
      </c>
      <c r="D160" s="546" t="s">
        <v>593</v>
      </c>
      <c r="E160" s="547" t="s">
        <v>593</v>
      </c>
      <c r="F160" s="546" t="s">
        <v>593</v>
      </c>
      <c r="G160" s="547" t="s">
        <v>593</v>
      </c>
      <c r="H160" s="546" t="s">
        <v>593</v>
      </c>
      <c r="I160" s="548" t="s">
        <v>593</v>
      </c>
      <c r="K160" s="7">
        <v>145</v>
      </c>
      <c r="L160" s="12" t="s">
        <v>228</v>
      </c>
      <c r="M160" s="571">
        <v>379746</v>
      </c>
      <c r="N160" s="563">
        <v>1.5436000000000001</v>
      </c>
      <c r="O160" s="570">
        <v>130050</v>
      </c>
      <c r="P160" s="625">
        <f t="shared" si="26"/>
        <v>509796</v>
      </c>
      <c r="Q160" s="122">
        <v>135360</v>
      </c>
      <c r="R160" s="40">
        <v>1.5436000000000001</v>
      </c>
      <c r="S160" s="41">
        <v>55720</v>
      </c>
      <c r="T160" s="146">
        <f t="shared" si="32"/>
        <v>191080</v>
      </c>
      <c r="U160" s="55">
        <v>152640</v>
      </c>
      <c r="V160" s="40">
        <v>1.5436000000000001</v>
      </c>
      <c r="W160" s="55">
        <v>65905</v>
      </c>
      <c r="X160" s="162">
        <f t="shared" si="33"/>
        <v>218545</v>
      </c>
      <c r="Y160" s="55">
        <v>128160</v>
      </c>
      <c r="Z160" s="40">
        <v>1.5436000000000001</v>
      </c>
      <c r="AA160" s="55">
        <v>56319</v>
      </c>
      <c r="AB160" s="638">
        <f t="shared" si="34"/>
        <v>184479</v>
      </c>
      <c r="AC160" s="122">
        <v>155520</v>
      </c>
      <c r="AD160" s="40">
        <v>1.5436000000000001</v>
      </c>
      <c r="AE160" s="41">
        <v>64108</v>
      </c>
      <c r="AF160" s="146">
        <f t="shared" si="35"/>
        <v>219628</v>
      </c>
      <c r="AG160" s="654">
        <f t="shared" si="31"/>
        <v>264705.59999999998</v>
      </c>
    </row>
    <row r="161" spans="1:33" x14ac:dyDescent="0.25">
      <c r="A161" s="7">
        <v>146</v>
      </c>
      <c r="B161" s="536" t="s">
        <v>229</v>
      </c>
      <c r="C161" s="547" t="s">
        <v>593</v>
      </c>
      <c r="D161" s="546" t="s">
        <v>593</v>
      </c>
      <c r="E161" s="547" t="s">
        <v>593</v>
      </c>
      <c r="F161" s="546" t="s">
        <v>593</v>
      </c>
      <c r="G161" s="547" t="s">
        <v>593</v>
      </c>
      <c r="H161" s="546" t="s">
        <v>593</v>
      </c>
      <c r="I161" s="548" t="s">
        <v>593</v>
      </c>
      <c r="K161" s="7">
        <v>146</v>
      </c>
      <c r="L161" s="12" t="s">
        <v>229</v>
      </c>
      <c r="M161" s="439" t="s">
        <v>593</v>
      </c>
      <c r="N161" s="563">
        <v>1.2485142857142899</v>
      </c>
      <c r="O161" s="570">
        <v>286526.15999999997</v>
      </c>
      <c r="P161" s="625">
        <f t="shared" si="26"/>
        <v>286526.15999999997</v>
      </c>
      <c r="Q161" s="439" t="s">
        <v>593</v>
      </c>
      <c r="R161" s="40">
        <v>1.2485142857142857</v>
      </c>
      <c r="S161" s="41">
        <v>240765</v>
      </c>
      <c r="T161" s="146">
        <f t="shared" ref="T161:T162" si="44">+S161</f>
        <v>240765</v>
      </c>
      <c r="U161" s="439" t="s">
        <v>593</v>
      </c>
      <c r="V161" s="40">
        <v>1.2485142857142857</v>
      </c>
      <c r="W161" s="55">
        <v>295131</v>
      </c>
      <c r="X161" s="162">
        <f t="shared" ref="X161:X162" si="45">+W161</f>
        <v>295131</v>
      </c>
      <c r="Y161" s="439" t="s">
        <v>593</v>
      </c>
      <c r="Z161" s="40">
        <v>1.2485142857142857</v>
      </c>
      <c r="AA161" s="55">
        <v>248532</v>
      </c>
      <c r="AB161" s="638">
        <f t="shared" ref="AB161:AB162" si="46">+AA161</f>
        <v>248532</v>
      </c>
      <c r="AC161" s="439" t="s">
        <v>593</v>
      </c>
      <c r="AD161" s="40">
        <v>1.2485142857142857</v>
      </c>
      <c r="AE161" s="41">
        <v>271831</v>
      </c>
      <c r="AF161" s="146">
        <f t="shared" ref="AF161:AF162" si="47">+AE161</f>
        <v>271831</v>
      </c>
      <c r="AG161" s="654">
        <f t="shared" si="31"/>
        <v>268557.03200000001</v>
      </c>
    </row>
    <row r="162" spans="1:33" x14ac:dyDescent="0.25">
      <c r="A162" s="7">
        <v>147</v>
      </c>
      <c r="B162" s="536" t="s">
        <v>230</v>
      </c>
      <c r="C162" s="547" t="s">
        <v>593</v>
      </c>
      <c r="D162" s="546" t="s">
        <v>593</v>
      </c>
      <c r="E162" s="547" t="s">
        <v>593</v>
      </c>
      <c r="F162" s="546" t="s">
        <v>593</v>
      </c>
      <c r="G162" s="547" t="s">
        <v>593</v>
      </c>
      <c r="H162" s="546" t="s">
        <v>593</v>
      </c>
      <c r="I162" s="548" t="s">
        <v>593</v>
      </c>
      <c r="K162" s="7">
        <v>147</v>
      </c>
      <c r="L162" s="12" t="s">
        <v>230</v>
      </c>
      <c r="M162" s="439" t="s">
        <v>593</v>
      </c>
      <c r="N162" s="563">
        <v>0.95988571428571401</v>
      </c>
      <c r="O162" s="570">
        <v>260100</v>
      </c>
      <c r="P162" s="625">
        <f t="shared" si="26"/>
        <v>260100</v>
      </c>
      <c r="Q162" s="439" t="s">
        <v>593</v>
      </c>
      <c r="R162" s="40">
        <v>0.95988571428571423</v>
      </c>
      <c r="S162" s="41">
        <v>93739</v>
      </c>
      <c r="T162" s="146">
        <f t="shared" si="44"/>
        <v>93739</v>
      </c>
      <c r="U162" s="439" t="s">
        <v>593</v>
      </c>
      <c r="V162" s="40">
        <v>0.95988571428571423</v>
      </c>
      <c r="W162" s="55">
        <v>116911</v>
      </c>
      <c r="X162" s="162">
        <f t="shared" si="45"/>
        <v>116911</v>
      </c>
      <c r="Y162" s="439" t="s">
        <v>593</v>
      </c>
      <c r="Z162" s="40">
        <v>0.95988571428571423</v>
      </c>
      <c r="AA162" s="55">
        <v>93739</v>
      </c>
      <c r="AB162" s="638">
        <f t="shared" si="46"/>
        <v>93739</v>
      </c>
      <c r="AC162" s="439" t="s">
        <v>593</v>
      </c>
      <c r="AD162" s="40">
        <v>0.95988571428571423</v>
      </c>
      <c r="AE162" s="41">
        <v>113751</v>
      </c>
      <c r="AF162" s="146">
        <f t="shared" si="47"/>
        <v>113751</v>
      </c>
      <c r="AG162" s="654">
        <f t="shared" si="31"/>
        <v>135648</v>
      </c>
    </row>
    <row r="163" spans="1:33" x14ac:dyDescent="0.25">
      <c r="A163" s="7">
        <v>148</v>
      </c>
      <c r="B163" s="541" t="s">
        <v>331</v>
      </c>
      <c r="C163" s="547" t="s">
        <v>593</v>
      </c>
      <c r="D163" s="546" t="s">
        <v>593</v>
      </c>
      <c r="E163" s="547" t="s">
        <v>593</v>
      </c>
      <c r="F163" s="546" t="s">
        <v>593</v>
      </c>
      <c r="G163" s="547" t="s">
        <v>593</v>
      </c>
      <c r="H163" s="546" t="s">
        <v>593</v>
      </c>
      <c r="I163" s="548" t="s">
        <v>593</v>
      </c>
      <c r="K163" s="7">
        <v>148</v>
      </c>
      <c r="L163" s="13" t="s">
        <v>331</v>
      </c>
      <c r="M163" s="571">
        <v>161326.69747732801</v>
      </c>
      <c r="N163" s="563">
        <v>5.85337142857143</v>
      </c>
      <c r="O163" s="570">
        <v>39363.714184468197</v>
      </c>
      <c r="P163" s="625">
        <f t="shared" si="26"/>
        <v>200690.41166179621</v>
      </c>
      <c r="Q163" s="122">
        <v>17035</v>
      </c>
      <c r="R163" s="40">
        <v>5.8533714285714282</v>
      </c>
      <c r="S163" s="41">
        <v>7949</v>
      </c>
      <c r="T163" s="146">
        <f t="shared" si="32"/>
        <v>24984</v>
      </c>
      <c r="U163" s="55">
        <v>20779</v>
      </c>
      <c r="V163" s="40">
        <v>5.8533714285714282</v>
      </c>
      <c r="W163" s="55">
        <v>9302</v>
      </c>
      <c r="X163" s="162">
        <f t="shared" si="33"/>
        <v>30081</v>
      </c>
      <c r="Y163" s="55">
        <v>17035</v>
      </c>
      <c r="Z163" s="40">
        <v>5.8533714285714282</v>
      </c>
      <c r="AA163" s="55">
        <v>6934</v>
      </c>
      <c r="AB163" s="638">
        <f t="shared" si="34"/>
        <v>23969</v>
      </c>
      <c r="AC163" s="122">
        <v>19843</v>
      </c>
      <c r="AD163" s="40">
        <v>5.8533714285714282</v>
      </c>
      <c r="AE163" s="41">
        <v>9048</v>
      </c>
      <c r="AF163" s="146">
        <f t="shared" si="35"/>
        <v>28891</v>
      </c>
      <c r="AG163" s="654">
        <f t="shared" si="31"/>
        <v>61723.082332359241</v>
      </c>
    </row>
    <row r="164" spans="1:33" x14ac:dyDescent="0.25">
      <c r="A164" s="7">
        <v>149</v>
      </c>
      <c r="B164" s="541" t="s">
        <v>459</v>
      </c>
      <c r="C164" s="547" t="s">
        <v>593</v>
      </c>
      <c r="D164" s="546" t="s">
        <v>593</v>
      </c>
      <c r="E164" s="547" t="s">
        <v>593</v>
      </c>
      <c r="F164" s="546" t="s">
        <v>593</v>
      </c>
      <c r="G164" s="547" t="s">
        <v>593</v>
      </c>
      <c r="H164" s="546" t="s">
        <v>593</v>
      </c>
      <c r="I164" s="548" t="s">
        <v>593</v>
      </c>
      <c r="K164" s="7">
        <v>149</v>
      </c>
      <c r="L164" s="13" t="s">
        <v>459</v>
      </c>
      <c r="M164" s="571">
        <v>450000</v>
      </c>
      <c r="N164" s="563">
        <v>0.9</v>
      </c>
      <c r="O164" s="570">
        <v>150000</v>
      </c>
      <c r="P164" s="625">
        <f t="shared" si="26"/>
        <v>600000</v>
      </c>
      <c r="Q164" s="439" t="s">
        <v>593</v>
      </c>
      <c r="R164" s="40">
        <v>0.9</v>
      </c>
      <c r="S164" s="41">
        <v>13939</v>
      </c>
      <c r="T164" s="146">
        <f>+S164</f>
        <v>13939</v>
      </c>
      <c r="U164" s="439" t="s">
        <v>593</v>
      </c>
      <c r="V164" s="40">
        <v>0.9</v>
      </c>
      <c r="W164" s="55">
        <v>17309</v>
      </c>
      <c r="X164" s="162">
        <f>+W164</f>
        <v>17309</v>
      </c>
      <c r="Y164" s="439" t="s">
        <v>593</v>
      </c>
      <c r="Z164" s="40">
        <v>0.9</v>
      </c>
      <c r="AA164" s="55">
        <v>13480</v>
      </c>
      <c r="AB164" s="638">
        <f>+AA164</f>
        <v>13480</v>
      </c>
      <c r="AC164" s="439" t="s">
        <v>593</v>
      </c>
      <c r="AD164" s="40">
        <v>0.9</v>
      </c>
      <c r="AE164" s="41">
        <v>16697</v>
      </c>
      <c r="AF164" s="146">
        <f>+AE164</f>
        <v>16697</v>
      </c>
      <c r="AG164" s="654">
        <f t="shared" si="31"/>
        <v>132285</v>
      </c>
    </row>
    <row r="165" spans="1:33" x14ac:dyDescent="0.25">
      <c r="A165" s="7">
        <v>150</v>
      </c>
      <c r="B165" s="541" t="s">
        <v>460</v>
      </c>
      <c r="C165" s="547" t="s">
        <v>593</v>
      </c>
      <c r="D165" s="546" t="s">
        <v>593</v>
      </c>
      <c r="E165" s="547" t="s">
        <v>593</v>
      </c>
      <c r="F165" s="546" t="s">
        <v>593</v>
      </c>
      <c r="G165" s="547" t="s">
        <v>593</v>
      </c>
      <c r="H165" s="546" t="s">
        <v>593</v>
      </c>
      <c r="I165" s="548" t="s">
        <v>593</v>
      </c>
      <c r="K165" s="7">
        <v>150</v>
      </c>
      <c r="L165" s="13" t="s">
        <v>460</v>
      </c>
      <c r="M165" s="571">
        <v>165591.75548876901</v>
      </c>
      <c r="N165" s="563">
        <v>1.5436000000000001</v>
      </c>
      <c r="O165" s="570">
        <v>33118.351097753803</v>
      </c>
      <c r="P165" s="625">
        <f t="shared" si="26"/>
        <v>198710.1065865228</v>
      </c>
      <c r="Q165" s="122">
        <v>64484</v>
      </c>
      <c r="R165" s="40">
        <v>1.5436000000000001</v>
      </c>
      <c r="S165" s="41">
        <v>27588</v>
      </c>
      <c r="T165" s="146">
        <f t="shared" si="32"/>
        <v>92072</v>
      </c>
      <c r="U165" s="55">
        <v>79576</v>
      </c>
      <c r="V165" s="40">
        <v>1.5436000000000001</v>
      </c>
      <c r="W165" s="55">
        <v>34411</v>
      </c>
      <c r="X165" s="162">
        <f t="shared" si="33"/>
        <v>113987</v>
      </c>
      <c r="Y165" s="55">
        <v>58310</v>
      </c>
      <c r="Z165" s="40">
        <v>1.5436000000000001</v>
      </c>
      <c r="AA165" s="55">
        <v>27588</v>
      </c>
      <c r="AB165" s="638">
        <f t="shared" si="34"/>
        <v>85898</v>
      </c>
      <c r="AC165" s="55">
        <v>73402</v>
      </c>
      <c r="AD165" s="40">
        <v>1.5436000000000001</v>
      </c>
      <c r="AE165" s="59">
        <v>31445</v>
      </c>
      <c r="AF165" s="146">
        <f t="shared" si="35"/>
        <v>104847</v>
      </c>
      <c r="AG165" s="654">
        <f t="shared" si="31"/>
        <v>119102.82131730455</v>
      </c>
    </row>
    <row r="166" spans="1:33" x14ac:dyDescent="0.25">
      <c r="A166" s="7">
        <v>151</v>
      </c>
      <c r="B166" s="541" t="s">
        <v>301</v>
      </c>
      <c r="C166" s="547" t="s">
        <v>593</v>
      </c>
      <c r="D166" s="546" t="s">
        <v>593</v>
      </c>
      <c r="E166" s="547" t="s">
        <v>593</v>
      </c>
      <c r="F166" s="546" t="s">
        <v>593</v>
      </c>
      <c r="G166" s="547" t="s">
        <v>593</v>
      </c>
      <c r="H166" s="546" t="s">
        <v>593</v>
      </c>
      <c r="I166" s="548" t="s">
        <v>593</v>
      </c>
      <c r="K166" s="7">
        <v>151</v>
      </c>
      <c r="L166" s="13" t="s">
        <v>301</v>
      </c>
      <c r="M166" s="571">
        <v>161260.755242782</v>
      </c>
      <c r="N166" s="563">
        <v>7.3158857142857103</v>
      </c>
      <c r="O166" s="570">
        <v>180464.10022490501</v>
      </c>
      <c r="P166" s="625">
        <f t="shared" si="26"/>
        <v>341724.85546768701</v>
      </c>
      <c r="Q166" s="122">
        <v>78336</v>
      </c>
      <c r="R166" s="40">
        <v>7.3158857142857139</v>
      </c>
      <c r="S166" s="41">
        <v>34979</v>
      </c>
      <c r="T166" s="146">
        <f t="shared" si="32"/>
        <v>113315</v>
      </c>
      <c r="U166" s="55">
        <v>98355</v>
      </c>
      <c r="V166" s="40">
        <v>7.3158857142857139</v>
      </c>
      <c r="W166" s="55">
        <v>43724</v>
      </c>
      <c r="X166" s="162">
        <f t="shared" si="33"/>
        <v>142079</v>
      </c>
      <c r="Y166" s="55">
        <v>80077</v>
      </c>
      <c r="Z166" s="40">
        <v>7.3158857142857139</v>
      </c>
      <c r="AA166" s="55">
        <v>36500</v>
      </c>
      <c r="AB166" s="638">
        <f t="shared" si="34"/>
        <v>116577</v>
      </c>
      <c r="AC166" s="55">
        <v>94874</v>
      </c>
      <c r="AD166" s="40">
        <v>7.3158857142857139</v>
      </c>
      <c r="AE166" s="59">
        <v>40682</v>
      </c>
      <c r="AF166" s="146">
        <f t="shared" si="35"/>
        <v>135556</v>
      </c>
      <c r="AG166" s="654">
        <f t="shared" si="31"/>
        <v>169850.3710935374</v>
      </c>
    </row>
    <row r="167" spans="1:33" x14ac:dyDescent="0.25">
      <c r="A167" s="7">
        <v>152</v>
      </c>
      <c r="B167" s="541" t="s">
        <v>302</v>
      </c>
      <c r="C167" s="547" t="s">
        <v>593</v>
      </c>
      <c r="D167" s="546" t="s">
        <v>593</v>
      </c>
      <c r="E167" s="547" t="s">
        <v>593</v>
      </c>
      <c r="F167" s="546" t="s">
        <v>593</v>
      </c>
      <c r="G167" s="547" t="s">
        <v>593</v>
      </c>
      <c r="H167" s="546" t="s">
        <v>593</v>
      </c>
      <c r="I167" s="548" t="s">
        <v>593</v>
      </c>
      <c r="K167" s="7">
        <v>152</v>
      </c>
      <c r="L167" s="13" t="s">
        <v>302</v>
      </c>
      <c r="M167" s="571">
        <v>204229.831769482</v>
      </c>
      <c r="N167" s="563">
        <v>2.7758857142857098</v>
      </c>
      <c r="O167" s="570">
        <v>38638.076280712703</v>
      </c>
      <c r="P167" s="625">
        <f t="shared" si="26"/>
        <v>242867.9080501947</v>
      </c>
      <c r="Q167" s="122">
        <v>213759</v>
      </c>
      <c r="R167" s="40">
        <v>2.7758857142857143</v>
      </c>
      <c r="S167" s="41">
        <v>90270</v>
      </c>
      <c r="T167" s="146">
        <f t="shared" si="32"/>
        <v>304029</v>
      </c>
      <c r="U167" s="55">
        <v>258390</v>
      </c>
      <c r="V167" s="40">
        <v>2.7758857142857143</v>
      </c>
      <c r="W167" s="55">
        <v>106772</v>
      </c>
      <c r="X167" s="162">
        <f t="shared" si="33"/>
        <v>365162</v>
      </c>
      <c r="Y167" s="55">
        <v>197316</v>
      </c>
      <c r="Z167" s="40">
        <v>2.7758857142857143</v>
      </c>
      <c r="AA167" s="55">
        <v>84447</v>
      </c>
      <c r="AB167" s="638">
        <f t="shared" si="34"/>
        <v>281763</v>
      </c>
      <c r="AC167" s="55">
        <v>256041</v>
      </c>
      <c r="AD167" s="40">
        <v>2.7758857142857143</v>
      </c>
      <c r="AE167" s="59">
        <v>106772</v>
      </c>
      <c r="AF167" s="146">
        <f t="shared" si="35"/>
        <v>362813</v>
      </c>
      <c r="AG167" s="654">
        <f t="shared" si="31"/>
        <v>311326.9816100389</v>
      </c>
    </row>
    <row r="168" spans="1:33" x14ac:dyDescent="0.25">
      <c r="A168" s="7">
        <v>153</v>
      </c>
      <c r="B168" s="541" t="s">
        <v>461</v>
      </c>
      <c r="C168" s="547" t="s">
        <v>593</v>
      </c>
      <c r="D168" s="546" t="s">
        <v>593</v>
      </c>
      <c r="E168" s="547" t="s">
        <v>593</v>
      </c>
      <c r="F168" s="546" t="s">
        <v>593</v>
      </c>
      <c r="G168" s="547" t="s">
        <v>593</v>
      </c>
      <c r="H168" s="546" t="s">
        <v>593</v>
      </c>
      <c r="I168" s="548" t="s">
        <v>593</v>
      </c>
      <c r="K168" s="7">
        <v>153</v>
      </c>
      <c r="L168" s="13" t="s">
        <v>461</v>
      </c>
      <c r="M168" s="571">
        <v>636724.80000000005</v>
      </c>
      <c r="N168" s="563">
        <v>6.38</v>
      </c>
      <c r="O168" s="570">
        <v>127344.96000000001</v>
      </c>
      <c r="P168" s="625">
        <f t="shared" si="26"/>
        <v>764069.76</v>
      </c>
      <c r="Q168" s="123">
        <v>117907</v>
      </c>
      <c r="R168" s="40">
        <v>6.38</v>
      </c>
      <c r="S168" s="41">
        <v>48845</v>
      </c>
      <c r="T168" s="146">
        <f t="shared" si="32"/>
        <v>166752</v>
      </c>
      <c r="U168" s="55">
        <v>144821</v>
      </c>
      <c r="V168" s="40">
        <v>6.38</v>
      </c>
      <c r="W168" s="55">
        <v>60785</v>
      </c>
      <c r="X168" s="162">
        <f t="shared" si="33"/>
        <v>205606</v>
      </c>
      <c r="Y168" s="55">
        <v>115344</v>
      </c>
      <c r="Z168" s="40">
        <v>6.38</v>
      </c>
      <c r="AA168" s="55">
        <v>44503</v>
      </c>
      <c r="AB168" s="638">
        <f t="shared" si="34"/>
        <v>159847</v>
      </c>
      <c r="AC168" s="55">
        <v>133286</v>
      </c>
      <c r="AD168" s="40">
        <v>6.38</v>
      </c>
      <c r="AE168" s="59">
        <v>55900</v>
      </c>
      <c r="AF168" s="146">
        <f t="shared" si="35"/>
        <v>189186</v>
      </c>
      <c r="AG168" s="654">
        <f t="shared" si="31"/>
        <v>297092.152</v>
      </c>
    </row>
    <row r="169" spans="1:33" x14ac:dyDescent="0.25">
      <c r="A169" s="7">
        <v>154</v>
      </c>
      <c r="B169" s="541" t="s">
        <v>303</v>
      </c>
      <c r="C169" s="547" t="s">
        <v>593</v>
      </c>
      <c r="D169" s="546" t="s">
        <v>593</v>
      </c>
      <c r="E169" s="547" t="s">
        <v>593</v>
      </c>
      <c r="F169" s="546" t="s">
        <v>593</v>
      </c>
      <c r="G169" s="547" t="s">
        <v>593</v>
      </c>
      <c r="H169" s="546" t="s">
        <v>593</v>
      </c>
      <c r="I169" s="548" t="s">
        <v>593</v>
      </c>
      <c r="K169" s="7">
        <v>154</v>
      </c>
      <c r="L169" s="13" t="s">
        <v>303</v>
      </c>
      <c r="M169" s="571">
        <v>228888</v>
      </c>
      <c r="N169" s="563">
        <v>4.38</v>
      </c>
      <c r="O169" s="570">
        <v>130050</v>
      </c>
      <c r="P169" s="625">
        <f t="shared" si="26"/>
        <v>358938</v>
      </c>
      <c r="Q169" s="122">
        <v>89001</v>
      </c>
      <c r="R169" s="40">
        <v>4.38</v>
      </c>
      <c r="S169" s="41">
        <v>35713</v>
      </c>
      <c r="T169" s="146">
        <f t="shared" si="32"/>
        <v>124714</v>
      </c>
      <c r="U169" s="55">
        <v>111969</v>
      </c>
      <c r="V169" s="40">
        <v>4.38</v>
      </c>
      <c r="W169" s="55">
        <v>43337</v>
      </c>
      <c r="X169" s="162">
        <f t="shared" si="33"/>
        <v>155306</v>
      </c>
      <c r="Y169" s="55">
        <v>78474</v>
      </c>
      <c r="Z169" s="40">
        <v>4.38</v>
      </c>
      <c r="AA169" s="55">
        <v>37719</v>
      </c>
      <c r="AB169" s="638">
        <f t="shared" si="34"/>
        <v>116193</v>
      </c>
      <c r="AC169" s="55">
        <v>103356</v>
      </c>
      <c r="AD169" s="40">
        <v>4.38</v>
      </c>
      <c r="AE169" s="59">
        <v>41732</v>
      </c>
      <c r="AF169" s="146">
        <f t="shared" si="35"/>
        <v>145088</v>
      </c>
      <c r="AG169" s="654">
        <f t="shared" si="31"/>
        <v>180047.8</v>
      </c>
    </row>
    <row r="170" spans="1:33" x14ac:dyDescent="0.25">
      <c r="A170" s="7">
        <v>155</v>
      </c>
      <c r="B170" s="541" t="s">
        <v>304</v>
      </c>
      <c r="C170" s="547" t="s">
        <v>593</v>
      </c>
      <c r="D170" s="546" t="s">
        <v>593</v>
      </c>
      <c r="E170" s="547" t="s">
        <v>593</v>
      </c>
      <c r="F170" s="546" t="s">
        <v>593</v>
      </c>
      <c r="G170" s="547" t="s">
        <v>593</v>
      </c>
      <c r="H170" s="546" t="s">
        <v>593</v>
      </c>
      <c r="I170" s="548" t="s">
        <v>593</v>
      </c>
      <c r="K170" s="7">
        <v>155</v>
      </c>
      <c r="L170" s="13" t="s">
        <v>304</v>
      </c>
      <c r="M170" s="571">
        <v>922109.43926515197</v>
      </c>
      <c r="N170" s="563">
        <v>8.5</v>
      </c>
      <c r="O170" s="570">
        <v>1152679.25347551</v>
      </c>
      <c r="P170" s="625">
        <f t="shared" si="26"/>
        <v>2074788.692740662</v>
      </c>
      <c r="Q170" s="122">
        <v>204898</v>
      </c>
      <c r="R170" s="40">
        <v>8.5</v>
      </c>
      <c r="S170" s="41">
        <v>88336</v>
      </c>
      <c r="T170" s="146">
        <f t="shared" si="32"/>
        <v>293234</v>
      </c>
      <c r="U170" s="55">
        <v>244555</v>
      </c>
      <c r="V170" s="40">
        <v>8.5</v>
      </c>
      <c r="W170" s="55">
        <v>98564</v>
      </c>
      <c r="X170" s="162">
        <f t="shared" si="33"/>
        <v>343119</v>
      </c>
      <c r="Y170" s="55">
        <v>204898</v>
      </c>
      <c r="Z170" s="40">
        <v>8.5</v>
      </c>
      <c r="AA170" s="55">
        <v>89266</v>
      </c>
      <c r="AB170" s="638">
        <f t="shared" si="34"/>
        <v>294164</v>
      </c>
      <c r="AC170" s="55">
        <v>240149</v>
      </c>
      <c r="AD170" s="40">
        <v>8.5</v>
      </c>
      <c r="AE170" s="59">
        <v>101354</v>
      </c>
      <c r="AF170" s="146">
        <f t="shared" si="35"/>
        <v>341503</v>
      </c>
      <c r="AG170" s="654">
        <f t="shared" si="31"/>
        <v>669361.73854813236</v>
      </c>
    </row>
    <row r="171" spans="1:33" x14ac:dyDescent="0.25">
      <c r="A171" s="7">
        <v>156</v>
      </c>
      <c r="B171" s="541" t="s">
        <v>462</v>
      </c>
      <c r="C171" s="547" t="s">
        <v>593</v>
      </c>
      <c r="D171" s="546" t="s">
        <v>593</v>
      </c>
      <c r="E171" s="547" t="s">
        <v>593</v>
      </c>
      <c r="F171" s="546" t="s">
        <v>593</v>
      </c>
      <c r="G171" s="547" t="s">
        <v>593</v>
      </c>
      <c r="H171" s="546" t="s">
        <v>593</v>
      </c>
      <c r="I171" s="548" t="s">
        <v>593</v>
      </c>
      <c r="K171" s="7">
        <v>156</v>
      </c>
      <c r="L171" s="13" t="s">
        <v>462</v>
      </c>
      <c r="M171" s="571">
        <v>1524961.8351014899</v>
      </c>
      <c r="N171" s="563">
        <v>1.2485142857142899</v>
      </c>
      <c r="O171" s="570">
        <v>1622139.94313454</v>
      </c>
      <c r="P171" s="625">
        <f t="shared" si="26"/>
        <v>3147101.7782360297</v>
      </c>
      <c r="Q171" s="122">
        <v>205887</v>
      </c>
      <c r="R171" s="40">
        <v>1.2485142857142857</v>
      </c>
      <c r="S171" s="41">
        <v>89695</v>
      </c>
      <c r="T171" s="146">
        <f t="shared" si="32"/>
        <v>295582</v>
      </c>
      <c r="U171" s="55">
        <v>241693</v>
      </c>
      <c r="V171" s="40">
        <v>1.2485142857142857</v>
      </c>
      <c r="W171" s="55">
        <v>104008</v>
      </c>
      <c r="X171" s="162">
        <f t="shared" si="33"/>
        <v>345701</v>
      </c>
      <c r="Y171" s="55">
        <v>205887</v>
      </c>
      <c r="Z171" s="40">
        <v>1.2485142857142857</v>
      </c>
      <c r="AA171" s="55">
        <v>80153</v>
      </c>
      <c r="AB171" s="638">
        <f t="shared" si="34"/>
        <v>286040</v>
      </c>
      <c r="AC171" s="55">
        <v>241693</v>
      </c>
      <c r="AD171" s="40">
        <v>1.2485142857142857</v>
      </c>
      <c r="AE171" s="59">
        <v>104008</v>
      </c>
      <c r="AF171" s="146">
        <f t="shared" si="35"/>
        <v>345701</v>
      </c>
      <c r="AG171" s="654">
        <f t="shared" si="31"/>
        <v>884025.15564720589</v>
      </c>
    </row>
    <row r="172" spans="1:33" x14ac:dyDescent="0.25">
      <c r="A172" s="7">
        <v>157</v>
      </c>
      <c r="B172" s="541" t="s">
        <v>313</v>
      </c>
      <c r="C172" s="547" t="s">
        <v>593</v>
      </c>
      <c r="D172" s="546" t="s">
        <v>593</v>
      </c>
      <c r="E172" s="547" t="s">
        <v>593</v>
      </c>
      <c r="F172" s="546" t="s">
        <v>593</v>
      </c>
      <c r="G172" s="547" t="s">
        <v>593</v>
      </c>
      <c r="H172" s="546" t="s">
        <v>593</v>
      </c>
      <c r="I172" s="548" t="s">
        <v>593</v>
      </c>
      <c r="K172" s="7">
        <v>157</v>
      </c>
      <c r="L172" s="13" t="s">
        <v>313</v>
      </c>
      <c r="M172" s="571">
        <v>326585.719241057</v>
      </c>
      <c r="N172" s="563">
        <v>1.2485142857142899</v>
      </c>
      <c r="O172" s="570">
        <v>592494.31031710794</v>
      </c>
      <c r="P172" s="625">
        <f t="shared" si="26"/>
        <v>919080.029558165</v>
      </c>
      <c r="Q172" s="123">
        <v>301392</v>
      </c>
      <c r="R172" s="40">
        <v>1.2485142857142857</v>
      </c>
      <c r="S172" s="41">
        <v>93005</v>
      </c>
      <c r="T172" s="146">
        <f t="shared" si="32"/>
        <v>394397</v>
      </c>
      <c r="U172" s="55">
        <v>351072</v>
      </c>
      <c r="V172" s="40">
        <v>1.2485142857142857</v>
      </c>
      <c r="W172" s="55">
        <v>115995</v>
      </c>
      <c r="X172" s="162">
        <f t="shared" si="33"/>
        <v>467067</v>
      </c>
      <c r="Y172" s="55">
        <v>288144</v>
      </c>
      <c r="Z172" s="40">
        <v>1.2485142857142857</v>
      </c>
      <c r="AA172" s="55">
        <v>95095</v>
      </c>
      <c r="AB172" s="638">
        <f t="shared" si="34"/>
        <v>383239</v>
      </c>
      <c r="AC172" s="55">
        <v>347760</v>
      </c>
      <c r="AD172" s="40">
        <v>1.2485142857142857</v>
      </c>
      <c r="AE172" s="59">
        <v>107635</v>
      </c>
      <c r="AF172" s="146">
        <f t="shared" si="35"/>
        <v>455395</v>
      </c>
      <c r="AG172" s="654">
        <f t="shared" si="31"/>
        <v>523835.605911633</v>
      </c>
    </row>
    <row r="173" spans="1:33" x14ac:dyDescent="0.25">
      <c r="A173" s="7">
        <v>158</v>
      </c>
      <c r="B173" s="541" t="s">
        <v>532</v>
      </c>
      <c r="C173" s="547" t="s">
        <v>593</v>
      </c>
      <c r="D173" s="546" t="s">
        <v>593</v>
      </c>
      <c r="E173" s="547" t="s">
        <v>593</v>
      </c>
      <c r="F173" s="546" t="s">
        <v>593</v>
      </c>
      <c r="G173" s="547" t="s">
        <v>593</v>
      </c>
      <c r="H173" s="546" t="s">
        <v>593</v>
      </c>
      <c r="I173" s="548" t="s">
        <v>593</v>
      </c>
      <c r="K173" s="7">
        <v>158</v>
      </c>
      <c r="L173" s="13" t="s">
        <v>532</v>
      </c>
      <c r="M173" s="571">
        <v>900544.25579040998</v>
      </c>
      <c r="N173" s="563">
        <v>1.2485142857142899</v>
      </c>
      <c r="O173" s="570">
        <v>129386.768027182</v>
      </c>
      <c r="P173" s="625">
        <f t="shared" si="26"/>
        <v>1029931.023817592</v>
      </c>
      <c r="Q173" s="122">
        <v>100792</v>
      </c>
      <c r="R173" s="40">
        <v>1.2485142857142857</v>
      </c>
      <c r="S173" s="41">
        <v>43702</v>
      </c>
      <c r="T173" s="146">
        <f t="shared" si="32"/>
        <v>144494</v>
      </c>
      <c r="U173" s="55">
        <v>124051</v>
      </c>
      <c r="V173" s="40">
        <v>1.2485142857142857</v>
      </c>
      <c r="W173" s="55">
        <v>52535</v>
      </c>
      <c r="X173" s="162">
        <f t="shared" si="33"/>
        <v>176586</v>
      </c>
      <c r="Y173" s="55">
        <v>90823</v>
      </c>
      <c r="Z173" s="40">
        <v>1.2485142857142857</v>
      </c>
      <c r="AA173" s="55">
        <v>38588</v>
      </c>
      <c r="AB173" s="638">
        <f t="shared" si="34"/>
        <v>129411</v>
      </c>
      <c r="AC173" s="55">
        <v>118513</v>
      </c>
      <c r="AD173" s="40">
        <v>1.2485142857142857</v>
      </c>
      <c r="AE173" s="59">
        <v>48351</v>
      </c>
      <c r="AF173" s="146">
        <f t="shared" si="35"/>
        <v>166864</v>
      </c>
      <c r="AG173" s="654">
        <f t="shared" si="31"/>
        <v>329457.20476351836</v>
      </c>
    </row>
    <row r="174" spans="1:33" x14ac:dyDescent="0.25">
      <c r="A174" s="7">
        <v>159</v>
      </c>
      <c r="B174" s="541" t="s">
        <v>317</v>
      </c>
      <c r="C174" s="547" t="s">
        <v>593</v>
      </c>
      <c r="D174" s="546" t="s">
        <v>593</v>
      </c>
      <c r="E174" s="547" t="s">
        <v>593</v>
      </c>
      <c r="F174" s="546" t="s">
        <v>593</v>
      </c>
      <c r="G174" s="547" t="s">
        <v>593</v>
      </c>
      <c r="H174" s="546" t="s">
        <v>593</v>
      </c>
      <c r="I174" s="548" t="s">
        <v>593</v>
      </c>
      <c r="K174" s="7">
        <v>159</v>
      </c>
      <c r="L174" s="13" t="s">
        <v>317</v>
      </c>
      <c r="M174" s="571">
        <v>647450.11854212498</v>
      </c>
      <c r="N174" s="563">
        <v>0.416756756756757</v>
      </c>
      <c r="O174" s="570">
        <v>38981.542202094701</v>
      </c>
      <c r="P174" s="625">
        <f t="shared" si="26"/>
        <v>686431.66074421967</v>
      </c>
      <c r="Q174" s="122">
        <v>1649376</v>
      </c>
      <c r="R174" s="40">
        <v>0.41675675675675677</v>
      </c>
      <c r="S174" s="41">
        <v>698313</v>
      </c>
      <c r="T174" s="146">
        <f t="shared" si="32"/>
        <v>2347689</v>
      </c>
      <c r="U174" s="55">
        <v>2162515</v>
      </c>
      <c r="V174" s="40">
        <v>0.41675675675675677</v>
      </c>
      <c r="W174" s="55">
        <v>920503</v>
      </c>
      <c r="X174" s="162">
        <f t="shared" si="33"/>
        <v>3083018</v>
      </c>
      <c r="Y174" s="55">
        <v>1576070</v>
      </c>
      <c r="Z174" s="40">
        <v>0.41675675675675677</v>
      </c>
      <c r="AA174" s="55">
        <v>658636</v>
      </c>
      <c r="AB174" s="638">
        <f t="shared" si="34"/>
        <v>2234706</v>
      </c>
      <c r="AC174" s="55">
        <v>1960925</v>
      </c>
      <c r="AD174" s="40">
        <v>0.41675675675675677</v>
      </c>
      <c r="AE174" s="59">
        <v>817343</v>
      </c>
      <c r="AF174" s="146">
        <f t="shared" si="35"/>
        <v>2778268</v>
      </c>
      <c r="AG174" s="654">
        <f t="shared" si="31"/>
        <v>2226022.5321488441</v>
      </c>
    </row>
    <row r="175" spans="1:33" x14ac:dyDescent="0.25">
      <c r="A175" s="7">
        <v>160</v>
      </c>
      <c r="B175" s="541" t="s">
        <v>314</v>
      </c>
      <c r="C175" s="547" t="s">
        <v>593</v>
      </c>
      <c r="D175" s="546" t="s">
        <v>593</v>
      </c>
      <c r="E175" s="547" t="s">
        <v>593</v>
      </c>
      <c r="F175" s="546" t="s">
        <v>593</v>
      </c>
      <c r="G175" s="547" t="s">
        <v>593</v>
      </c>
      <c r="H175" s="546" t="s">
        <v>593</v>
      </c>
      <c r="I175" s="548" t="s">
        <v>593</v>
      </c>
      <c r="K175" s="7">
        <v>160</v>
      </c>
      <c r="L175" s="13" t="s">
        <v>314</v>
      </c>
      <c r="M175" s="571">
        <v>3783799.3940773602</v>
      </c>
      <c r="N175" s="563">
        <v>0.28000000000000003</v>
      </c>
      <c r="O175" s="570">
        <v>127808.335088835</v>
      </c>
      <c r="P175" s="625">
        <f t="shared" si="26"/>
        <v>3911607.7291661953</v>
      </c>
      <c r="Q175" s="122">
        <v>1679173</v>
      </c>
      <c r="R175" s="40">
        <v>0.28000000000000003</v>
      </c>
      <c r="S175" s="41">
        <v>678263</v>
      </c>
      <c r="T175" s="146">
        <f t="shared" si="32"/>
        <v>2357436</v>
      </c>
      <c r="U175" s="55">
        <v>1979656</v>
      </c>
      <c r="V175" s="40">
        <v>0.28000000000000003</v>
      </c>
      <c r="W175" s="55">
        <v>822574</v>
      </c>
      <c r="X175" s="162">
        <f t="shared" si="33"/>
        <v>2802230</v>
      </c>
      <c r="Y175" s="55">
        <v>1590795</v>
      </c>
      <c r="Z175" s="40">
        <v>0.28000000000000003</v>
      </c>
      <c r="AA175" s="55">
        <v>642185</v>
      </c>
      <c r="AB175" s="638">
        <f t="shared" si="34"/>
        <v>2232980</v>
      </c>
      <c r="AC175" s="55">
        <v>1855928</v>
      </c>
      <c r="AD175" s="40">
        <v>0.28000000000000003</v>
      </c>
      <c r="AE175" s="59">
        <v>786496</v>
      </c>
      <c r="AF175" s="146">
        <f t="shared" si="35"/>
        <v>2642424</v>
      </c>
      <c r="AG175" s="654">
        <f t="shared" si="31"/>
        <v>2789335.5458332389</v>
      </c>
    </row>
    <row r="176" spans="1:33" x14ac:dyDescent="0.25">
      <c r="A176" s="7">
        <v>161</v>
      </c>
      <c r="B176" s="555" t="s">
        <v>405</v>
      </c>
      <c r="C176" s="547" t="s">
        <v>593</v>
      </c>
      <c r="D176" s="546" t="s">
        <v>593</v>
      </c>
      <c r="E176" s="547" t="s">
        <v>593</v>
      </c>
      <c r="F176" s="546" t="s">
        <v>593</v>
      </c>
      <c r="G176" s="547" t="s">
        <v>593</v>
      </c>
      <c r="H176" s="546" t="s">
        <v>593</v>
      </c>
      <c r="I176" s="548" t="s">
        <v>593</v>
      </c>
      <c r="K176" s="7">
        <v>161</v>
      </c>
      <c r="L176" s="30" t="s">
        <v>405</v>
      </c>
      <c r="M176" s="584">
        <v>508617.10373607202</v>
      </c>
      <c r="N176" s="563">
        <v>0.28000000000000003</v>
      </c>
      <c r="O176" s="572">
        <v>1102003.72476149</v>
      </c>
      <c r="P176" s="641">
        <f t="shared" si="26"/>
        <v>1610620.8284975621</v>
      </c>
      <c r="Q176" s="202">
        <v>238685</v>
      </c>
      <c r="R176" s="40">
        <v>0.28000000000000003</v>
      </c>
      <c r="S176" s="201">
        <v>105347</v>
      </c>
      <c r="T176" s="146">
        <f t="shared" si="32"/>
        <v>344032</v>
      </c>
      <c r="U176" s="199">
        <v>280195</v>
      </c>
      <c r="V176" s="40">
        <v>0.28000000000000003</v>
      </c>
      <c r="W176" s="631">
        <v>128635</v>
      </c>
      <c r="X176" s="162">
        <f t="shared" si="33"/>
        <v>408830</v>
      </c>
      <c r="Y176" s="199">
        <v>217930</v>
      </c>
      <c r="Z176" s="40">
        <v>0.28000000000000003</v>
      </c>
      <c r="AA176" s="631">
        <v>102021</v>
      </c>
      <c r="AB176" s="638">
        <f t="shared" si="34"/>
        <v>319951</v>
      </c>
      <c r="AC176" s="202">
        <v>275006</v>
      </c>
      <c r="AD176" s="40">
        <v>0.28000000000000003</v>
      </c>
      <c r="AE176" s="201">
        <v>117546</v>
      </c>
      <c r="AF176" s="146">
        <f t="shared" si="35"/>
        <v>392552</v>
      </c>
      <c r="AG176" s="654">
        <f t="shared" si="31"/>
        <v>615197.16569951246</v>
      </c>
    </row>
    <row r="177" spans="1:33" x14ac:dyDescent="0.25">
      <c r="A177" s="7">
        <v>162</v>
      </c>
      <c r="B177" s="555" t="s">
        <v>406</v>
      </c>
      <c r="C177" s="547" t="s">
        <v>593</v>
      </c>
      <c r="D177" s="546" t="s">
        <v>593</v>
      </c>
      <c r="E177" s="547" t="s">
        <v>593</v>
      </c>
      <c r="F177" s="546" t="s">
        <v>593</v>
      </c>
      <c r="G177" s="547" t="s">
        <v>593</v>
      </c>
      <c r="H177" s="546" t="s">
        <v>593</v>
      </c>
      <c r="I177" s="548" t="s">
        <v>593</v>
      </c>
      <c r="K177" s="7">
        <v>162</v>
      </c>
      <c r="L177" s="30" t="s">
        <v>406</v>
      </c>
      <c r="M177" s="584">
        <v>1811178.6432983601</v>
      </c>
      <c r="N177" s="563">
        <v>0.28000000000000003</v>
      </c>
      <c r="O177" s="572">
        <v>1889646.2342884201</v>
      </c>
      <c r="P177" s="641">
        <f t="shared" si="26"/>
        <v>3700824.8775867801</v>
      </c>
      <c r="Q177" s="202">
        <v>1529445</v>
      </c>
      <c r="R177" s="40">
        <v>0.28000000000000003</v>
      </c>
      <c r="S177" s="201">
        <v>663179</v>
      </c>
      <c r="T177" s="146">
        <f t="shared" si="32"/>
        <v>2192624</v>
      </c>
      <c r="U177" s="199">
        <v>1945055</v>
      </c>
      <c r="V177" s="40">
        <v>0.28000000000000003</v>
      </c>
      <c r="W177" s="631">
        <v>785723</v>
      </c>
      <c r="X177" s="162">
        <f t="shared" si="33"/>
        <v>2730778</v>
      </c>
      <c r="Y177" s="199">
        <v>1546069</v>
      </c>
      <c r="Z177" s="40">
        <v>0.28000000000000003</v>
      </c>
      <c r="AA177" s="631">
        <v>605511</v>
      </c>
      <c r="AB177" s="638">
        <f t="shared" si="34"/>
        <v>2151580</v>
      </c>
      <c r="AC177" s="202">
        <v>1762186</v>
      </c>
      <c r="AD177" s="40">
        <v>0.28000000000000003</v>
      </c>
      <c r="AE177" s="201">
        <v>749681</v>
      </c>
      <c r="AF177" s="146">
        <f t="shared" si="35"/>
        <v>2511867</v>
      </c>
      <c r="AG177" s="654">
        <f t="shared" si="31"/>
        <v>2657534.7755173561</v>
      </c>
    </row>
    <row r="178" spans="1:33" x14ac:dyDescent="0.25">
      <c r="A178" s="7">
        <v>163</v>
      </c>
      <c r="B178" s="555" t="s">
        <v>463</v>
      </c>
      <c r="C178" s="547" t="s">
        <v>593</v>
      </c>
      <c r="D178" s="546" t="s">
        <v>593</v>
      </c>
      <c r="E178" s="547" t="s">
        <v>593</v>
      </c>
      <c r="F178" s="546" t="s">
        <v>593</v>
      </c>
      <c r="G178" s="547" t="s">
        <v>593</v>
      </c>
      <c r="H178" s="546" t="s">
        <v>593</v>
      </c>
      <c r="I178" s="548" t="s">
        <v>593</v>
      </c>
      <c r="K178" s="7">
        <v>163</v>
      </c>
      <c r="L178" s="30" t="s">
        <v>463</v>
      </c>
      <c r="M178" s="584">
        <v>2366135.8877630401</v>
      </c>
      <c r="N178" s="563">
        <v>0.12</v>
      </c>
      <c r="O178" s="572">
        <v>2441298.96061562</v>
      </c>
      <c r="P178" s="641">
        <f t="shared" si="26"/>
        <v>4807434.8483786602</v>
      </c>
      <c r="Q178" s="202">
        <v>1076642</v>
      </c>
      <c r="R178" s="40">
        <v>0.12</v>
      </c>
      <c r="S178" s="201">
        <v>481317</v>
      </c>
      <c r="T178" s="146">
        <f t="shared" si="32"/>
        <v>1557959</v>
      </c>
      <c r="U178" s="199">
        <v>1294390</v>
      </c>
      <c r="V178" s="40">
        <v>0.12</v>
      </c>
      <c r="W178" s="631">
        <v>606878</v>
      </c>
      <c r="X178" s="162">
        <f t="shared" si="33"/>
        <v>1901268</v>
      </c>
      <c r="Y178" s="199">
        <v>1040351</v>
      </c>
      <c r="Z178" s="40">
        <v>0.12</v>
      </c>
      <c r="AA178" s="631">
        <v>497012</v>
      </c>
      <c r="AB178" s="638">
        <f t="shared" si="34"/>
        <v>1537363</v>
      </c>
      <c r="AC178" s="202">
        <v>1294390</v>
      </c>
      <c r="AD178" s="40">
        <v>0.12</v>
      </c>
      <c r="AE178" s="201">
        <v>554561</v>
      </c>
      <c r="AF178" s="146">
        <f t="shared" si="35"/>
        <v>1848951</v>
      </c>
      <c r="AG178" s="654">
        <f t="shared" si="31"/>
        <v>2330595.169675732</v>
      </c>
    </row>
    <row r="179" spans="1:33" x14ac:dyDescent="0.25">
      <c r="A179" s="7">
        <v>164</v>
      </c>
      <c r="B179" s="555" t="s">
        <v>407</v>
      </c>
      <c r="C179" s="547" t="s">
        <v>593</v>
      </c>
      <c r="D179" s="546" t="s">
        <v>593</v>
      </c>
      <c r="E179" s="547" t="s">
        <v>593</v>
      </c>
      <c r="F179" s="546" t="s">
        <v>593</v>
      </c>
      <c r="G179" s="547" t="s">
        <v>593</v>
      </c>
      <c r="H179" s="546" t="s">
        <v>593</v>
      </c>
      <c r="I179" s="548" t="s">
        <v>593</v>
      </c>
      <c r="K179" s="7">
        <v>164</v>
      </c>
      <c r="L179" s="30" t="s">
        <v>407</v>
      </c>
      <c r="M179" s="584">
        <v>4015398.1873900401</v>
      </c>
      <c r="N179" s="563">
        <v>0.11</v>
      </c>
      <c r="O179" s="572">
        <v>135631.227662953</v>
      </c>
      <c r="P179" s="641">
        <f t="shared" si="26"/>
        <v>4151029.4150529932</v>
      </c>
      <c r="Q179" s="202">
        <v>1852402</v>
      </c>
      <c r="R179" s="40">
        <v>0.11</v>
      </c>
      <c r="S179" s="201">
        <v>768841</v>
      </c>
      <c r="T179" s="146">
        <f t="shared" si="32"/>
        <v>2621243</v>
      </c>
      <c r="U179" s="199">
        <v>2134289</v>
      </c>
      <c r="V179" s="40">
        <v>0.11</v>
      </c>
      <c r="W179" s="631">
        <v>922609</v>
      </c>
      <c r="X179" s="162">
        <f t="shared" si="33"/>
        <v>3056898</v>
      </c>
      <c r="Y179" s="199">
        <v>1832267</v>
      </c>
      <c r="Z179" s="40">
        <v>0.11</v>
      </c>
      <c r="AA179" s="631">
        <v>743213</v>
      </c>
      <c r="AB179" s="638">
        <f t="shared" si="34"/>
        <v>2575480</v>
      </c>
      <c r="AC179" s="202">
        <v>2114154</v>
      </c>
      <c r="AD179" s="40">
        <v>0.11</v>
      </c>
      <c r="AE179" s="201">
        <v>914067</v>
      </c>
      <c r="AF179" s="146">
        <f t="shared" si="35"/>
        <v>3028221</v>
      </c>
      <c r="AG179" s="654">
        <f t="shared" si="31"/>
        <v>3086574.2830105987</v>
      </c>
    </row>
    <row r="180" spans="1:33" x14ac:dyDescent="0.25">
      <c r="A180" s="7">
        <v>165</v>
      </c>
      <c r="B180" s="555" t="s">
        <v>409</v>
      </c>
      <c r="C180" s="547" t="s">
        <v>593</v>
      </c>
      <c r="D180" s="546" t="s">
        <v>593</v>
      </c>
      <c r="E180" s="547" t="s">
        <v>593</v>
      </c>
      <c r="F180" s="546" t="s">
        <v>593</v>
      </c>
      <c r="G180" s="547" t="s">
        <v>593</v>
      </c>
      <c r="H180" s="546" t="s">
        <v>593</v>
      </c>
      <c r="I180" s="548" t="s">
        <v>593</v>
      </c>
      <c r="K180" s="7">
        <v>165</v>
      </c>
      <c r="L180" s="30" t="s">
        <v>409</v>
      </c>
      <c r="M180" s="584">
        <v>302703.951526188</v>
      </c>
      <c r="N180" s="563">
        <v>0.11</v>
      </c>
      <c r="O180" s="572">
        <v>31279.408324372798</v>
      </c>
      <c r="P180" s="641">
        <f t="shared" si="26"/>
        <v>333983.35985056078</v>
      </c>
      <c r="Q180" s="202">
        <v>364420</v>
      </c>
      <c r="R180" s="40">
        <v>0.11</v>
      </c>
      <c r="S180" s="201">
        <v>159285</v>
      </c>
      <c r="T180" s="146">
        <f t="shared" si="32"/>
        <v>523705</v>
      </c>
      <c r="U180" s="199">
        <v>448812</v>
      </c>
      <c r="V180" s="40">
        <v>0.11</v>
      </c>
      <c r="W180" s="631">
        <v>177925</v>
      </c>
      <c r="X180" s="162">
        <f t="shared" si="33"/>
        <v>626737</v>
      </c>
      <c r="Y180" s="199">
        <v>329896</v>
      </c>
      <c r="Z180" s="40">
        <v>0.11</v>
      </c>
      <c r="AA180" s="631">
        <v>138951</v>
      </c>
      <c r="AB180" s="638">
        <f t="shared" si="34"/>
        <v>468847</v>
      </c>
      <c r="AC180" s="202">
        <v>406616</v>
      </c>
      <c r="AD180" s="40">
        <v>0.11</v>
      </c>
      <c r="AE180" s="201">
        <v>184703</v>
      </c>
      <c r="AF180" s="146">
        <f t="shared" si="35"/>
        <v>591319</v>
      </c>
      <c r="AG180" s="654">
        <f t="shared" si="31"/>
        <v>508918.27197011217</v>
      </c>
    </row>
    <row r="181" spans="1:33" x14ac:dyDescent="0.25">
      <c r="A181" s="7">
        <v>166</v>
      </c>
      <c r="B181" s="555" t="s">
        <v>410</v>
      </c>
      <c r="C181" s="547" t="s">
        <v>593</v>
      </c>
      <c r="D181" s="546" t="s">
        <v>593</v>
      </c>
      <c r="E181" s="547" t="s">
        <v>593</v>
      </c>
      <c r="F181" s="546" t="s">
        <v>593</v>
      </c>
      <c r="G181" s="547" t="s">
        <v>593</v>
      </c>
      <c r="H181" s="546" t="s">
        <v>593</v>
      </c>
      <c r="I181" s="548" t="s">
        <v>593</v>
      </c>
      <c r="K181" s="7">
        <v>166</v>
      </c>
      <c r="L181" s="30" t="s">
        <v>410</v>
      </c>
      <c r="M181" s="584">
        <v>1222465.67038319</v>
      </c>
      <c r="N181" s="563">
        <v>0.91</v>
      </c>
      <c r="O181" s="572">
        <v>72161.166980940601</v>
      </c>
      <c r="P181" s="641">
        <f t="shared" si="26"/>
        <v>1294626.8373641307</v>
      </c>
      <c r="Q181" s="202">
        <v>1978922</v>
      </c>
      <c r="R181" s="40">
        <v>0.91</v>
      </c>
      <c r="S181" s="201">
        <v>850302</v>
      </c>
      <c r="T181" s="146">
        <f t="shared" si="32"/>
        <v>2829224</v>
      </c>
      <c r="U181" s="199">
        <v>2500836</v>
      </c>
      <c r="V181" s="40">
        <v>0.91</v>
      </c>
      <c r="W181" s="631">
        <v>1108259</v>
      </c>
      <c r="X181" s="162">
        <f t="shared" si="33"/>
        <v>3609095</v>
      </c>
      <c r="Y181" s="199">
        <v>1783205</v>
      </c>
      <c r="Z181" s="40">
        <v>0.91</v>
      </c>
      <c r="AA181" s="631">
        <v>917180</v>
      </c>
      <c r="AB181" s="638">
        <f t="shared" si="34"/>
        <v>2700385</v>
      </c>
      <c r="AC181" s="202">
        <v>2348611</v>
      </c>
      <c r="AD181" s="40">
        <v>0.91</v>
      </c>
      <c r="AE181" s="201">
        <v>993612</v>
      </c>
      <c r="AF181" s="146">
        <f t="shared" si="35"/>
        <v>3342223</v>
      </c>
      <c r="AG181" s="654">
        <f t="shared" si="31"/>
        <v>2755110.7674728259</v>
      </c>
    </row>
    <row r="182" spans="1:33" x14ac:dyDescent="0.25">
      <c r="A182" s="7">
        <v>167</v>
      </c>
      <c r="B182" s="555" t="s">
        <v>501</v>
      </c>
      <c r="C182" s="547" t="s">
        <v>593</v>
      </c>
      <c r="D182" s="546" t="s">
        <v>593</v>
      </c>
      <c r="E182" s="547" t="s">
        <v>593</v>
      </c>
      <c r="F182" s="546" t="s">
        <v>593</v>
      </c>
      <c r="G182" s="547" t="s">
        <v>593</v>
      </c>
      <c r="H182" s="546" t="s">
        <v>593</v>
      </c>
      <c r="I182" s="548" t="s">
        <v>593</v>
      </c>
      <c r="K182" s="7">
        <v>167</v>
      </c>
      <c r="L182" s="30" t="s">
        <v>501</v>
      </c>
      <c r="M182" s="584">
        <v>571078.85331769497</v>
      </c>
      <c r="N182" s="563">
        <v>1.04</v>
      </c>
      <c r="O182" s="572">
        <v>31650.260823716599</v>
      </c>
      <c r="P182" s="641">
        <f t="shared" si="26"/>
        <v>602729.11414141161</v>
      </c>
      <c r="Q182" s="202">
        <v>554915</v>
      </c>
      <c r="R182" s="40">
        <v>1.04</v>
      </c>
      <c r="S182" s="201">
        <v>231989</v>
      </c>
      <c r="T182" s="146">
        <f t="shared" si="32"/>
        <v>786904</v>
      </c>
      <c r="U182" s="199">
        <v>717025</v>
      </c>
      <c r="V182" s="40">
        <v>1.04</v>
      </c>
      <c r="W182" s="631">
        <v>272778</v>
      </c>
      <c r="X182" s="162">
        <f t="shared" si="33"/>
        <v>989803</v>
      </c>
      <c r="Y182" s="199">
        <v>548680</v>
      </c>
      <c r="Z182" s="40">
        <v>1.04</v>
      </c>
      <c r="AA182" s="631">
        <v>231989</v>
      </c>
      <c r="AB182" s="638">
        <f t="shared" si="34"/>
        <v>780669</v>
      </c>
      <c r="AC182" s="202">
        <v>679615</v>
      </c>
      <c r="AD182" s="40">
        <v>1.04</v>
      </c>
      <c r="AE182" s="201">
        <v>275328</v>
      </c>
      <c r="AF182" s="146">
        <f t="shared" si="35"/>
        <v>954943</v>
      </c>
      <c r="AG182" s="654">
        <f t="shared" si="31"/>
        <v>823009.6228282823</v>
      </c>
    </row>
    <row r="183" spans="1:33" x14ac:dyDescent="0.25">
      <c r="A183" s="7">
        <v>168</v>
      </c>
      <c r="B183" s="555" t="s">
        <v>481</v>
      </c>
      <c r="C183" s="547" t="s">
        <v>593</v>
      </c>
      <c r="D183" s="546" t="s">
        <v>593</v>
      </c>
      <c r="E183" s="547" t="s">
        <v>593</v>
      </c>
      <c r="F183" s="546" t="s">
        <v>593</v>
      </c>
      <c r="G183" s="547" t="s">
        <v>593</v>
      </c>
      <c r="H183" s="546" t="s">
        <v>593</v>
      </c>
      <c r="I183" s="548" t="s">
        <v>593</v>
      </c>
      <c r="K183" s="7">
        <v>168</v>
      </c>
      <c r="L183" s="30" t="s">
        <v>481</v>
      </c>
      <c r="M183" s="584">
        <v>499693.99665298301</v>
      </c>
      <c r="N183" s="563">
        <v>0.41</v>
      </c>
      <c r="O183" s="572">
        <v>109861.294406992</v>
      </c>
      <c r="P183" s="641">
        <f t="shared" si="26"/>
        <v>609555.29105997505</v>
      </c>
      <c r="Q183" s="202">
        <v>414540</v>
      </c>
      <c r="R183" s="40">
        <v>0.41</v>
      </c>
      <c r="S183" s="201">
        <v>183568</v>
      </c>
      <c r="T183" s="146">
        <f t="shared" si="32"/>
        <v>598108</v>
      </c>
      <c r="U183" s="199">
        <v>488236</v>
      </c>
      <c r="V183" s="40">
        <v>0.41</v>
      </c>
      <c r="W183" s="631">
        <v>218719</v>
      </c>
      <c r="X183" s="162">
        <f t="shared" si="33"/>
        <v>706955</v>
      </c>
      <c r="Y183" s="199">
        <v>437570</v>
      </c>
      <c r="Z183" s="40">
        <v>0.41</v>
      </c>
      <c r="AA183" s="631">
        <v>189426</v>
      </c>
      <c r="AB183" s="638">
        <f t="shared" si="34"/>
        <v>626996</v>
      </c>
      <c r="AC183" s="202">
        <v>492842</v>
      </c>
      <c r="AD183" s="40">
        <v>0.41</v>
      </c>
      <c r="AE183" s="201">
        <v>205049</v>
      </c>
      <c r="AF183" s="146">
        <f t="shared" si="35"/>
        <v>697891</v>
      </c>
      <c r="AG183" s="654">
        <f t="shared" si="31"/>
        <v>647901.05821199506</v>
      </c>
    </row>
    <row r="184" spans="1:33" x14ac:dyDescent="0.25">
      <c r="A184" s="7">
        <v>169</v>
      </c>
      <c r="B184" s="555" t="s">
        <v>414</v>
      </c>
      <c r="C184" s="547" t="s">
        <v>593</v>
      </c>
      <c r="D184" s="546" t="s">
        <v>593</v>
      </c>
      <c r="E184" s="547" t="s">
        <v>593</v>
      </c>
      <c r="F184" s="546" t="s">
        <v>593</v>
      </c>
      <c r="G184" s="547" t="s">
        <v>593</v>
      </c>
      <c r="H184" s="546" t="s">
        <v>593</v>
      </c>
      <c r="I184" s="548" t="s">
        <v>593</v>
      </c>
      <c r="K184" s="7">
        <v>169</v>
      </c>
      <c r="L184" s="30" t="s">
        <v>414</v>
      </c>
      <c r="M184" s="584">
        <v>331183.51097753801</v>
      </c>
      <c r="N184" s="563">
        <v>0.41</v>
      </c>
      <c r="O184" s="572">
        <v>55197.251829589601</v>
      </c>
      <c r="P184" s="641">
        <f t="shared" ref="P184:P231" si="48">IF(AND(M184="",O184=""),"",SUM(M184,O184))</f>
        <v>386380.76280712761</v>
      </c>
      <c r="Q184" s="202">
        <v>447274</v>
      </c>
      <c r="R184" s="40">
        <v>0.41</v>
      </c>
      <c r="S184" s="201">
        <v>191162</v>
      </c>
      <c r="T184" s="146">
        <f t="shared" si="32"/>
        <v>638436</v>
      </c>
      <c r="U184" s="199">
        <v>557890</v>
      </c>
      <c r="V184" s="40">
        <v>0.41</v>
      </c>
      <c r="W184" s="631">
        <v>215828</v>
      </c>
      <c r="X184" s="162">
        <f t="shared" si="33"/>
        <v>773718</v>
      </c>
      <c r="Y184" s="199">
        <v>437655</v>
      </c>
      <c r="Z184" s="40">
        <v>0.41</v>
      </c>
      <c r="AA184" s="631">
        <v>187051</v>
      </c>
      <c r="AB184" s="638">
        <f t="shared" si="34"/>
        <v>624706</v>
      </c>
      <c r="AC184" s="202">
        <v>509796</v>
      </c>
      <c r="AD184" s="40">
        <v>0.41</v>
      </c>
      <c r="AE184" s="201">
        <v>213772</v>
      </c>
      <c r="AF184" s="146">
        <f t="shared" si="35"/>
        <v>723568</v>
      </c>
      <c r="AG184" s="654">
        <f t="shared" si="31"/>
        <v>629361.75256142556</v>
      </c>
    </row>
    <row r="185" spans="1:33" x14ac:dyDescent="0.25">
      <c r="A185" s="7">
        <v>170</v>
      </c>
      <c r="B185" s="555" t="s">
        <v>415</v>
      </c>
      <c r="C185" s="547" t="s">
        <v>593</v>
      </c>
      <c r="D185" s="546" t="s">
        <v>593</v>
      </c>
      <c r="E185" s="547" t="s">
        <v>593</v>
      </c>
      <c r="F185" s="546" t="s">
        <v>593</v>
      </c>
      <c r="G185" s="547" t="s">
        <v>593</v>
      </c>
      <c r="H185" s="546" t="s">
        <v>593</v>
      </c>
      <c r="I185" s="548" t="s">
        <v>593</v>
      </c>
      <c r="K185" s="7">
        <v>170</v>
      </c>
      <c r="L185" s="30" t="s">
        <v>415</v>
      </c>
      <c r="M185" s="584">
        <v>472924.67540371598</v>
      </c>
      <c r="N185" s="563">
        <v>0.41</v>
      </c>
      <c r="O185" s="572">
        <v>51093.711157767502</v>
      </c>
      <c r="P185" s="641">
        <f t="shared" si="48"/>
        <v>524018.38656148349</v>
      </c>
      <c r="Q185" s="202">
        <v>423284</v>
      </c>
      <c r="R185" s="40">
        <v>0.41</v>
      </c>
      <c r="S185" s="201">
        <v>174210</v>
      </c>
      <c r="T185" s="146">
        <f t="shared" si="32"/>
        <v>597494</v>
      </c>
      <c r="U185" s="199">
        <v>532672</v>
      </c>
      <c r="V185" s="40">
        <v>0.41</v>
      </c>
      <c r="W185" s="631">
        <v>223146</v>
      </c>
      <c r="X185" s="162">
        <f t="shared" si="33"/>
        <v>755818</v>
      </c>
      <c r="Y185" s="199">
        <v>447064</v>
      </c>
      <c r="Z185" s="40">
        <v>0.41</v>
      </c>
      <c r="AA185" s="631">
        <v>174210</v>
      </c>
      <c r="AB185" s="638">
        <f t="shared" si="34"/>
        <v>621274</v>
      </c>
      <c r="AC185" s="202">
        <v>504136</v>
      </c>
      <c r="AD185" s="40">
        <v>0.41</v>
      </c>
      <c r="AE185" s="201">
        <v>207487</v>
      </c>
      <c r="AF185" s="146">
        <f t="shared" si="35"/>
        <v>711623</v>
      </c>
      <c r="AG185" s="654">
        <f t="shared" si="31"/>
        <v>642045.47731229675</v>
      </c>
    </row>
    <row r="186" spans="1:33" x14ac:dyDescent="0.25">
      <c r="A186" s="7">
        <v>171</v>
      </c>
      <c r="B186" s="555" t="s">
        <v>416</v>
      </c>
      <c r="C186" s="547" t="s">
        <v>593</v>
      </c>
      <c r="D186" s="546" t="s">
        <v>593</v>
      </c>
      <c r="E186" s="547" t="s">
        <v>593</v>
      </c>
      <c r="F186" s="546" t="s">
        <v>593</v>
      </c>
      <c r="G186" s="547" t="s">
        <v>593</v>
      </c>
      <c r="H186" s="546" t="s">
        <v>593</v>
      </c>
      <c r="I186" s="548" t="s">
        <v>593</v>
      </c>
      <c r="K186" s="7">
        <v>171</v>
      </c>
      <c r="L186" s="30" t="s">
        <v>416</v>
      </c>
      <c r="M186" s="584">
        <v>508617.10373607202</v>
      </c>
      <c r="N186" s="563">
        <v>2.59</v>
      </c>
      <c r="O186" s="572">
        <v>439614.71666254499</v>
      </c>
      <c r="P186" s="641">
        <f t="shared" si="48"/>
        <v>948231.82039861707</v>
      </c>
      <c r="Q186" s="202">
        <v>440206</v>
      </c>
      <c r="R186" s="40">
        <v>2.59</v>
      </c>
      <c r="S186" s="201">
        <v>184326</v>
      </c>
      <c r="T186" s="146">
        <f t="shared" si="32"/>
        <v>624532</v>
      </c>
      <c r="U186" s="199">
        <v>539608</v>
      </c>
      <c r="V186" s="40">
        <v>2.59</v>
      </c>
      <c r="W186" s="631">
        <v>228888</v>
      </c>
      <c r="X186" s="162">
        <f t="shared" si="33"/>
        <v>768496</v>
      </c>
      <c r="Y186" s="199">
        <v>402339</v>
      </c>
      <c r="Z186" s="40">
        <v>2.59</v>
      </c>
      <c r="AA186" s="631">
        <v>170147</v>
      </c>
      <c r="AB186" s="638">
        <f t="shared" si="34"/>
        <v>572486</v>
      </c>
      <c r="AC186" s="202">
        <v>492274</v>
      </c>
      <c r="AD186" s="40">
        <v>2.59</v>
      </c>
      <c r="AE186" s="201">
        <v>218760</v>
      </c>
      <c r="AF186" s="146">
        <f t="shared" si="35"/>
        <v>711034</v>
      </c>
      <c r="AG186" s="654">
        <f t="shared" si="31"/>
        <v>724955.96407972346</v>
      </c>
    </row>
    <row r="187" spans="1:33" x14ac:dyDescent="0.25">
      <c r="A187" s="7">
        <v>172</v>
      </c>
      <c r="B187" s="555" t="s">
        <v>437</v>
      </c>
      <c r="C187" s="547" t="s">
        <v>593</v>
      </c>
      <c r="D187" s="546" t="s">
        <v>593</v>
      </c>
      <c r="E187" s="547" t="s">
        <v>593</v>
      </c>
      <c r="F187" s="546" t="s">
        <v>593</v>
      </c>
      <c r="G187" s="547" t="s">
        <v>593</v>
      </c>
      <c r="H187" s="546" t="s">
        <v>593</v>
      </c>
      <c r="I187" s="548" t="s">
        <v>593</v>
      </c>
      <c r="K187" s="7">
        <v>172</v>
      </c>
      <c r="L187" s="30" t="s">
        <v>437</v>
      </c>
      <c r="M187" s="584">
        <v>390832.09023929702</v>
      </c>
      <c r="N187" s="563">
        <v>0.248648648648649</v>
      </c>
      <c r="O187" s="572">
        <v>179372.29858425501</v>
      </c>
      <c r="P187" s="641">
        <f t="shared" si="48"/>
        <v>570204.38882355206</v>
      </c>
      <c r="Q187" s="202">
        <v>813077</v>
      </c>
      <c r="R187" s="40">
        <v>0.24864864864864866</v>
      </c>
      <c r="S187" s="201">
        <v>338115</v>
      </c>
      <c r="T187" s="146">
        <f t="shared" si="32"/>
        <v>1151192</v>
      </c>
      <c r="U187" s="199">
        <v>958574</v>
      </c>
      <c r="V187" s="40">
        <v>0.24864864864864866</v>
      </c>
      <c r="W187" s="631">
        <v>389015</v>
      </c>
      <c r="X187" s="162">
        <f t="shared" si="33"/>
        <v>1347589</v>
      </c>
      <c r="Y187" s="199">
        <v>804518</v>
      </c>
      <c r="Z187" s="40">
        <v>0.24864864864864866</v>
      </c>
      <c r="AA187" s="631">
        <v>338115</v>
      </c>
      <c r="AB187" s="638">
        <f t="shared" si="34"/>
        <v>1142633</v>
      </c>
      <c r="AC187" s="202">
        <v>915781</v>
      </c>
      <c r="AD187" s="40">
        <v>0.24864864864864866</v>
      </c>
      <c r="AE187" s="201">
        <v>378108</v>
      </c>
      <c r="AF187" s="146">
        <f t="shared" si="35"/>
        <v>1293889</v>
      </c>
      <c r="AG187" s="654">
        <f t="shared" si="31"/>
        <v>1101101.4777647103</v>
      </c>
    </row>
    <row r="188" spans="1:33" x14ac:dyDescent="0.25">
      <c r="A188" s="7">
        <v>173</v>
      </c>
      <c r="B188" s="555" t="s">
        <v>417</v>
      </c>
      <c r="C188" s="547" t="s">
        <v>593</v>
      </c>
      <c r="D188" s="546" t="s">
        <v>593</v>
      </c>
      <c r="E188" s="547" t="s">
        <v>593</v>
      </c>
      <c r="F188" s="546" t="s">
        <v>593</v>
      </c>
      <c r="G188" s="547" t="s">
        <v>593</v>
      </c>
      <c r="H188" s="546" t="s">
        <v>593</v>
      </c>
      <c r="I188" s="548" t="s">
        <v>593</v>
      </c>
      <c r="K188" s="7">
        <v>173</v>
      </c>
      <c r="L188" s="30" t="s">
        <v>417</v>
      </c>
      <c r="M188" s="584">
        <v>437232.24707136001</v>
      </c>
      <c r="N188" s="563">
        <v>0.248648648648649</v>
      </c>
      <c r="O188" s="572">
        <v>41367.524437200504</v>
      </c>
      <c r="P188" s="641">
        <f t="shared" si="48"/>
        <v>478599.77150856052</v>
      </c>
      <c r="Q188" s="202">
        <v>489516</v>
      </c>
      <c r="R188" s="40">
        <v>0.24864864864864866</v>
      </c>
      <c r="S188" s="201">
        <v>214598</v>
      </c>
      <c r="T188" s="146">
        <f t="shared" si="32"/>
        <v>704114</v>
      </c>
      <c r="U188" s="199">
        <v>597102</v>
      </c>
      <c r="V188" s="40">
        <v>0.24864864864864866</v>
      </c>
      <c r="W188" s="631">
        <v>265364</v>
      </c>
      <c r="X188" s="162">
        <f t="shared" si="33"/>
        <v>862466</v>
      </c>
      <c r="Y188" s="199">
        <v>511034</v>
      </c>
      <c r="Z188" s="40">
        <v>0.24864864864864866</v>
      </c>
      <c r="AA188" s="631">
        <v>193831</v>
      </c>
      <c r="AB188" s="638">
        <f t="shared" si="34"/>
        <v>704865</v>
      </c>
      <c r="AC188" s="202">
        <v>586344</v>
      </c>
      <c r="AD188" s="40">
        <v>0.24864864864864866</v>
      </c>
      <c r="AE188" s="201">
        <v>246904</v>
      </c>
      <c r="AF188" s="146">
        <f t="shared" si="35"/>
        <v>833248</v>
      </c>
      <c r="AG188" s="654">
        <f t="shared" si="31"/>
        <v>716658.55430171208</v>
      </c>
    </row>
    <row r="189" spans="1:33" x14ac:dyDescent="0.25">
      <c r="A189" s="7">
        <v>174</v>
      </c>
      <c r="B189" s="555" t="s">
        <v>418</v>
      </c>
      <c r="C189" s="547" t="s">
        <v>593</v>
      </c>
      <c r="D189" s="546" t="s">
        <v>593</v>
      </c>
      <c r="E189" s="547" t="s">
        <v>593</v>
      </c>
      <c r="F189" s="546" t="s">
        <v>593</v>
      </c>
      <c r="G189" s="547" t="s">
        <v>593</v>
      </c>
      <c r="H189" s="546" t="s">
        <v>593</v>
      </c>
      <c r="I189" s="548" t="s">
        <v>593</v>
      </c>
      <c r="K189" s="7">
        <v>174</v>
      </c>
      <c r="L189" s="30" t="s">
        <v>418</v>
      </c>
      <c r="M189" s="584">
        <v>169539.034578691</v>
      </c>
      <c r="N189" s="563">
        <v>0.24324324324324301</v>
      </c>
      <c r="O189" s="572">
        <v>190294.18165395601</v>
      </c>
      <c r="P189" s="641">
        <f t="shared" si="48"/>
        <v>359833.21623264701</v>
      </c>
      <c r="Q189" s="202">
        <v>531861</v>
      </c>
      <c r="R189" s="40">
        <v>0.24324324324324326</v>
      </c>
      <c r="S189" s="201">
        <v>224192</v>
      </c>
      <c r="T189" s="146">
        <f t="shared" si="32"/>
        <v>756053</v>
      </c>
      <c r="U189" s="199">
        <v>622391</v>
      </c>
      <c r="V189" s="40">
        <v>0.24324324324324326</v>
      </c>
      <c r="W189" s="631">
        <v>261147</v>
      </c>
      <c r="X189" s="162">
        <f t="shared" si="33"/>
        <v>883538</v>
      </c>
      <c r="Y189" s="199">
        <v>520545</v>
      </c>
      <c r="Z189" s="40">
        <v>0.24324324324324326</v>
      </c>
      <c r="AA189" s="631">
        <v>226656</v>
      </c>
      <c r="AB189" s="638">
        <f t="shared" si="34"/>
        <v>747201</v>
      </c>
      <c r="AC189" s="202">
        <v>599759</v>
      </c>
      <c r="AD189" s="40">
        <v>0.24324324324324326</v>
      </c>
      <c r="AE189" s="201">
        <v>268538</v>
      </c>
      <c r="AF189" s="146">
        <f t="shared" si="35"/>
        <v>868297</v>
      </c>
      <c r="AG189" s="654">
        <f t="shared" si="31"/>
        <v>722984.44324652944</v>
      </c>
    </row>
    <row r="190" spans="1:33" x14ac:dyDescent="0.25">
      <c r="A190" s="7">
        <v>175</v>
      </c>
      <c r="B190" s="555" t="s">
        <v>419</v>
      </c>
      <c r="C190" s="547" t="s">
        <v>593</v>
      </c>
      <c r="D190" s="546" t="s">
        <v>593</v>
      </c>
      <c r="E190" s="547" t="s">
        <v>593</v>
      </c>
      <c r="F190" s="546" t="s">
        <v>593</v>
      </c>
      <c r="G190" s="547" t="s">
        <v>593</v>
      </c>
      <c r="H190" s="546" t="s">
        <v>593</v>
      </c>
      <c r="I190" s="548" t="s">
        <v>593</v>
      </c>
      <c r="K190" s="7">
        <v>175</v>
      </c>
      <c r="L190" s="30" t="s">
        <v>419</v>
      </c>
      <c r="M190" s="584">
        <v>321231.854991203</v>
      </c>
      <c r="N190" s="563">
        <v>0.25</v>
      </c>
      <c r="O190" s="572">
        <v>134613.99345548</v>
      </c>
      <c r="P190" s="641">
        <f t="shared" si="48"/>
        <v>455845.84844668303</v>
      </c>
      <c r="Q190" s="202">
        <v>326745</v>
      </c>
      <c r="R190" s="40">
        <v>0.25</v>
      </c>
      <c r="S190" s="201">
        <v>142804</v>
      </c>
      <c r="T190" s="146">
        <f t="shared" si="32"/>
        <v>469549</v>
      </c>
      <c r="U190" s="199">
        <v>428399</v>
      </c>
      <c r="V190" s="40">
        <v>0.25</v>
      </c>
      <c r="W190" s="631">
        <v>177712</v>
      </c>
      <c r="X190" s="162">
        <f t="shared" si="33"/>
        <v>606111</v>
      </c>
      <c r="Y190" s="199">
        <v>326745</v>
      </c>
      <c r="Z190" s="40">
        <v>0.25</v>
      </c>
      <c r="AA190" s="631">
        <v>152324</v>
      </c>
      <c r="AB190" s="638">
        <f t="shared" si="34"/>
        <v>479069</v>
      </c>
      <c r="AC190" s="202">
        <v>388464</v>
      </c>
      <c r="AD190" s="40">
        <v>0.25</v>
      </c>
      <c r="AE190" s="201">
        <v>165018</v>
      </c>
      <c r="AF190" s="146">
        <f t="shared" si="35"/>
        <v>553482</v>
      </c>
      <c r="AG190" s="654">
        <f t="shared" si="31"/>
        <v>512811.36968933663</v>
      </c>
    </row>
    <row r="191" spans="1:33" x14ac:dyDescent="0.25">
      <c r="A191" s="7">
        <v>176</v>
      </c>
      <c r="B191" s="555" t="s">
        <v>420</v>
      </c>
      <c r="C191" s="547" t="s">
        <v>593</v>
      </c>
      <c r="D191" s="546" t="s">
        <v>593</v>
      </c>
      <c r="E191" s="547" t="s">
        <v>593</v>
      </c>
      <c r="F191" s="546" t="s">
        <v>593</v>
      </c>
      <c r="G191" s="547" t="s">
        <v>593</v>
      </c>
      <c r="H191" s="546" t="s">
        <v>593</v>
      </c>
      <c r="I191" s="548" t="s">
        <v>593</v>
      </c>
      <c r="K191" s="7">
        <v>176</v>
      </c>
      <c r="L191" s="30" t="s">
        <v>420</v>
      </c>
      <c r="M191" s="584">
        <v>260661.73603644001</v>
      </c>
      <c r="N191" s="563">
        <v>0.25</v>
      </c>
      <c r="O191" s="572">
        <v>56227.258995989498</v>
      </c>
      <c r="P191" s="641">
        <f t="shared" si="48"/>
        <v>316888.99503242952</v>
      </c>
      <c r="Q191" s="202">
        <v>166822</v>
      </c>
      <c r="R191" s="40">
        <v>0.25</v>
      </c>
      <c r="S191" s="201">
        <v>71615</v>
      </c>
      <c r="T191" s="146">
        <f t="shared" si="32"/>
        <v>238437</v>
      </c>
      <c r="U191" s="199">
        <v>206184</v>
      </c>
      <c r="V191" s="40">
        <v>0.25</v>
      </c>
      <c r="W191" s="631">
        <v>88513</v>
      </c>
      <c r="X191" s="162">
        <f t="shared" si="33"/>
        <v>294697</v>
      </c>
      <c r="Y191" s="199">
        <v>163073</v>
      </c>
      <c r="Z191" s="40">
        <v>0.25</v>
      </c>
      <c r="AA191" s="631">
        <v>70810</v>
      </c>
      <c r="AB191" s="638">
        <f t="shared" si="34"/>
        <v>233883</v>
      </c>
      <c r="AC191" s="202">
        <v>198686</v>
      </c>
      <c r="AD191" s="40">
        <v>0.25</v>
      </c>
      <c r="AE191" s="201">
        <v>83685</v>
      </c>
      <c r="AF191" s="146">
        <f t="shared" si="35"/>
        <v>282371</v>
      </c>
      <c r="AG191" s="654">
        <f t="shared" si="31"/>
        <v>273255.39900648588</v>
      </c>
    </row>
    <row r="192" spans="1:33" x14ac:dyDescent="0.25">
      <c r="A192" s="7">
        <v>177</v>
      </c>
      <c r="B192" s="555" t="s">
        <v>421</v>
      </c>
      <c r="C192" s="547" t="s">
        <v>593</v>
      </c>
      <c r="D192" s="546" t="s">
        <v>593</v>
      </c>
      <c r="E192" s="547" t="s">
        <v>593</v>
      </c>
      <c r="F192" s="546" t="s">
        <v>593</v>
      </c>
      <c r="G192" s="547" t="s">
        <v>593</v>
      </c>
      <c r="H192" s="546" t="s">
        <v>593</v>
      </c>
      <c r="I192" s="548" t="s">
        <v>593</v>
      </c>
      <c r="K192" s="7">
        <v>177</v>
      </c>
      <c r="L192" s="30" t="s">
        <v>421</v>
      </c>
      <c r="M192" s="584">
        <v>209749.55695244099</v>
      </c>
      <c r="N192" s="563">
        <v>0.248648648648649</v>
      </c>
      <c r="O192" s="572">
        <v>38638.076280712703</v>
      </c>
      <c r="P192" s="641">
        <f t="shared" si="48"/>
        <v>248387.6332331537</v>
      </c>
      <c r="Q192" s="202">
        <v>203294</v>
      </c>
      <c r="R192" s="40">
        <v>0.24864864864864866</v>
      </c>
      <c r="S192" s="201">
        <v>85258</v>
      </c>
      <c r="T192" s="146">
        <f t="shared" si="32"/>
        <v>288552</v>
      </c>
      <c r="U192" s="199">
        <v>242125</v>
      </c>
      <c r="V192" s="40">
        <v>0.24864864864864866</v>
      </c>
      <c r="W192" s="631">
        <v>104635</v>
      </c>
      <c r="X192" s="162">
        <f t="shared" si="33"/>
        <v>346760</v>
      </c>
      <c r="Y192" s="199">
        <v>198725</v>
      </c>
      <c r="Z192" s="40">
        <v>0.24864864864864866</v>
      </c>
      <c r="AA192" s="631">
        <v>93009</v>
      </c>
      <c r="AB192" s="638">
        <f t="shared" si="34"/>
        <v>291734</v>
      </c>
      <c r="AC192" s="202">
        <v>246694</v>
      </c>
      <c r="AD192" s="40">
        <v>0.24864864864864866</v>
      </c>
      <c r="AE192" s="201">
        <v>99791</v>
      </c>
      <c r="AF192" s="146">
        <f t="shared" si="35"/>
        <v>346485</v>
      </c>
      <c r="AG192" s="654">
        <f t="shared" si="31"/>
        <v>304383.72664663073</v>
      </c>
    </row>
    <row r="193" spans="1:33" x14ac:dyDescent="0.25">
      <c r="A193" s="7">
        <v>178</v>
      </c>
      <c r="B193" s="555" t="s">
        <v>423</v>
      </c>
      <c r="C193" s="547" t="s">
        <v>593</v>
      </c>
      <c r="D193" s="546" t="s">
        <v>593</v>
      </c>
      <c r="E193" s="547" t="s">
        <v>593</v>
      </c>
      <c r="F193" s="546" t="s">
        <v>593</v>
      </c>
      <c r="G193" s="547" t="s">
        <v>593</v>
      </c>
      <c r="H193" s="546" t="s">
        <v>593</v>
      </c>
      <c r="I193" s="548" t="s">
        <v>593</v>
      </c>
      <c r="K193" s="7">
        <v>178</v>
      </c>
      <c r="L193" s="30" t="s">
        <v>423</v>
      </c>
      <c r="M193" s="584">
        <v>44615.535415444901</v>
      </c>
      <c r="N193" s="563">
        <v>0.248648648648649</v>
      </c>
      <c r="O193" s="572">
        <v>592494.31031710794</v>
      </c>
      <c r="P193" s="641">
        <f t="shared" si="48"/>
        <v>637109.84573255281</v>
      </c>
      <c r="Q193" s="202">
        <v>23751</v>
      </c>
      <c r="R193" s="40">
        <v>0.24864864864864866</v>
      </c>
      <c r="S193" s="201">
        <v>8858</v>
      </c>
      <c r="T193" s="146">
        <f t="shared" si="32"/>
        <v>32609</v>
      </c>
      <c r="U193" s="199">
        <v>29754</v>
      </c>
      <c r="V193" s="40">
        <v>0.24864864864864866</v>
      </c>
      <c r="W193" s="631">
        <v>11446</v>
      </c>
      <c r="X193" s="162">
        <f t="shared" si="33"/>
        <v>41200</v>
      </c>
      <c r="Y193" s="199">
        <v>23751</v>
      </c>
      <c r="Z193" s="40">
        <v>0.24864864864864866</v>
      </c>
      <c r="AA193" s="631">
        <v>9256</v>
      </c>
      <c r="AB193" s="638">
        <f t="shared" si="34"/>
        <v>33007</v>
      </c>
      <c r="AC193" s="202">
        <v>27405</v>
      </c>
      <c r="AD193" s="40">
        <v>0.24864864864864866</v>
      </c>
      <c r="AE193" s="201">
        <v>10650</v>
      </c>
      <c r="AF193" s="146">
        <f t="shared" si="35"/>
        <v>38055</v>
      </c>
      <c r="AG193" s="654">
        <f t="shared" si="31"/>
        <v>156396.16914651057</v>
      </c>
    </row>
    <row r="194" spans="1:33" x14ac:dyDescent="0.25">
      <c r="A194" s="7">
        <v>179</v>
      </c>
      <c r="B194" s="555" t="s">
        <v>424</v>
      </c>
      <c r="C194" s="547" t="s">
        <v>593</v>
      </c>
      <c r="D194" s="546" t="s">
        <v>593</v>
      </c>
      <c r="E194" s="547" t="s">
        <v>593</v>
      </c>
      <c r="F194" s="546" t="s">
        <v>593</v>
      </c>
      <c r="G194" s="547" t="s">
        <v>593</v>
      </c>
      <c r="H194" s="546" t="s">
        <v>593</v>
      </c>
      <c r="I194" s="548" t="s">
        <v>593</v>
      </c>
      <c r="K194" s="7">
        <v>179</v>
      </c>
      <c r="L194" s="30" t="s">
        <v>424</v>
      </c>
      <c r="M194" s="584">
        <v>62461.749581622898</v>
      </c>
      <c r="N194" s="563">
        <v>1.8</v>
      </c>
      <c r="O194" s="572">
        <v>1102003.72476149</v>
      </c>
      <c r="P194" s="641">
        <f t="shared" si="48"/>
        <v>1164465.4743431129</v>
      </c>
      <c r="Q194" s="202">
        <v>21870</v>
      </c>
      <c r="R194" s="40">
        <v>1.8</v>
      </c>
      <c r="S194" s="201">
        <v>9541</v>
      </c>
      <c r="T194" s="146">
        <f t="shared" si="32"/>
        <v>31411</v>
      </c>
      <c r="U194" s="199">
        <v>26487</v>
      </c>
      <c r="V194" s="40">
        <v>1.8</v>
      </c>
      <c r="W194" s="631">
        <v>11248</v>
      </c>
      <c r="X194" s="162">
        <f t="shared" si="33"/>
        <v>37735</v>
      </c>
      <c r="Y194" s="199">
        <v>21384</v>
      </c>
      <c r="Z194" s="40">
        <v>1.8</v>
      </c>
      <c r="AA194" s="631">
        <v>9742</v>
      </c>
      <c r="AB194" s="638">
        <f t="shared" si="34"/>
        <v>31126</v>
      </c>
      <c r="AC194" s="202">
        <v>26001</v>
      </c>
      <c r="AD194" s="40">
        <v>1.8</v>
      </c>
      <c r="AE194" s="201">
        <v>10545</v>
      </c>
      <c r="AF194" s="146">
        <f t="shared" si="35"/>
        <v>36546</v>
      </c>
      <c r="AG194" s="654">
        <f t="shared" si="31"/>
        <v>260256.69486862258</v>
      </c>
    </row>
    <row r="195" spans="1:33" x14ac:dyDescent="0.25">
      <c r="A195" s="7">
        <v>180</v>
      </c>
      <c r="B195" s="555" t="s">
        <v>425</v>
      </c>
      <c r="C195" s="547" t="s">
        <v>593</v>
      </c>
      <c r="D195" s="546" t="s">
        <v>593</v>
      </c>
      <c r="E195" s="547" t="s">
        <v>593</v>
      </c>
      <c r="F195" s="546" t="s">
        <v>593</v>
      </c>
      <c r="G195" s="547" t="s">
        <v>593</v>
      </c>
      <c r="H195" s="546" t="s">
        <v>593</v>
      </c>
      <c r="I195" s="548" t="s">
        <v>593</v>
      </c>
      <c r="K195" s="7">
        <v>180</v>
      </c>
      <c r="L195" s="30" t="s">
        <v>425</v>
      </c>
      <c r="M195" s="584">
        <v>80307.963747800793</v>
      </c>
      <c r="N195" s="563">
        <v>1.29</v>
      </c>
      <c r="O195" s="572">
        <v>135631.227662953</v>
      </c>
      <c r="P195" s="641">
        <f t="shared" si="48"/>
        <v>215939.19141075379</v>
      </c>
      <c r="Q195" s="202">
        <v>23229</v>
      </c>
      <c r="R195" s="40">
        <v>1.29</v>
      </c>
      <c r="S195" s="201">
        <v>9019</v>
      </c>
      <c r="T195" s="146">
        <f t="shared" si="32"/>
        <v>32248</v>
      </c>
      <c r="U195" s="199">
        <v>30537</v>
      </c>
      <c r="V195" s="40">
        <v>1.29</v>
      </c>
      <c r="W195" s="631">
        <v>11147</v>
      </c>
      <c r="X195" s="162">
        <f t="shared" si="33"/>
        <v>41684</v>
      </c>
      <c r="Y195" s="199">
        <v>22707</v>
      </c>
      <c r="Z195" s="40">
        <v>1.29</v>
      </c>
      <c r="AA195" s="631">
        <v>9121</v>
      </c>
      <c r="AB195" s="638">
        <f t="shared" si="34"/>
        <v>31828</v>
      </c>
      <c r="AC195" s="202">
        <v>27405</v>
      </c>
      <c r="AD195" s="40">
        <v>1.29</v>
      </c>
      <c r="AE195" s="201">
        <v>10843</v>
      </c>
      <c r="AF195" s="146">
        <f t="shared" si="35"/>
        <v>38248</v>
      </c>
      <c r="AG195" s="654">
        <f t="shared" si="31"/>
        <v>71989.438282150746</v>
      </c>
    </row>
    <row r="196" spans="1:33" x14ac:dyDescent="0.25">
      <c r="A196" s="7">
        <v>181</v>
      </c>
      <c r="B196" s="555" t="s">
        <v>439</v>
      </c>
      <c r="C196" s="547" t="s">
        <v>593</v>
      </c>
      <c r="D196" s="546" t="s">
        <v>593</v>
      </c>
      <c r="E196" s="547" t="s">
        <v>593</v>
      </c>
      <c r="F196" s="546" t="s">
        <v>593</v>
      </c>
      <c r="G196" s="547" t="s">
        <v>593</v>
      </c>
      <c r="H196" s="546" t="s">
        <v>593</v>
      </c>
      <c r="I196" s="548" t="s">
        <v>593</v>
      </c>
      <c r="K196" s="7">
        <v>181</v>
      </c>
      <c r="L196" s="30" t="s">
        <v>439</v>
      </c>
      <c r="M196" s="584">
        <v>526463.31790224998</v>
      </c>
      <c r="N196" s="563">
        <v>1.3</v>
      </c>
      <c r="O196" s="572">
        <v>33193.958349091001</v>
      </c>
      <c r="P196" s="641">
        <f t="shared" si="48"/>
        <v>559657.27625134098</v>
      </c>
      <c r="Q196" s="202">
        <v>261602</v>
      </c>
      <c r="R196" s="40">
        <v>1.3</v>
      </c>
      <c r="S196" s="201">
        <v>109622</v>
      </c>
      <c r="T196" s="146">
        <f t="shared" si="32"/>
        <v>371224</v>
      </c>
      <c r="U196" s="199">
        <v>313922</v>
      </c>
      <c r="V196" s="40">
        <v>1.3</v>
      </c>
      <c r="W196" s="631">
        <v>130101</v>
      </c>
      <c r="X196" s="162">
        <f t="shared" si="33"/>
        <v>444023</v>
      </c>
      <c r="Y196" s="199">
        <v>236818</v>
      </c>
      <c r="Z196" s="40">
        <v>1.3</v>
      </c>
      <c r="AA196" s="631">
        <v>113236</v>
      </c>
      <c r="AB196" s="638">
        <f t="shared" si="34"/>
        <v>350054</v>
      </c>
      <c r="AC196" s="202">
        <v>300153</v>
      </c>
      <c r="AD196" s="40">
        <v>1.3</v>
      </c>
      <c r="AE196" s="201">
        <v>125283</v>
      </c>
      <c r="AF196" s="146">
        <f t="shared" si="35"/>
        <v>425436</v>
      </c>
      <c r="AG196" s="654">
        <f t="shared" si="31"/>
        <v>430078.85525026824</v>
      </c>
    </row>
    <row r="197" spans="1:33" x14ac:dyDescent="0.25">
      <c r="A197" s="7">
        <v>182</v>
      </c>
      <c r="B197" s="555" t="s">
        <v>427</v>
      </c>
      <c r="C197" s="547" t="s">
        <v>593</v>
      </c>
      <c r="D197" s="546" t="s">
        <v>593</v>
      </c>
      <c r="E197" s="547" t="s">
        <v>593</v>
      </c>
      <c r="F197" s="546" t="s">
        <v>593</v>
      </c>
      <c r="G197" s="547" t="s">
        <v>593</v>
      </c>
      <c r="H197" s="546" t="s">
        <v>593</v>
      </c>
      <c r="I197" s="548" t="s">
        <v>593</v>
      </c>
      <c r="K197" s="7">
        <v>182</v>
      </c>
      <c r="L197" s="30" t="s">
        <v>427</v>
      </c>
      <c r="M197" s="584">
        <v>749540.994979474</v>
      </c>
      <c r="N197" s="563">
        <v>1.1100000000000001</v>
      </c>
      <c r="O197" s="572">
        <v>72161.166980940601</v>
      </c>
      <c r="P197" s="641">
        <f t="shared" si="48"/>
        <v>821702.16196041461</v>
      </c>
      <c r="Q197" s="202">
        <v>806058</v>
      </c>
      <c r="R197" s="40">
        <v>1.1100000000000001</v>
      </c>
      <c r="S197" s="201">
        <v>349145</v>
      </c>
      <c r="T197" s="146">
        <f t="shared" si="32"/>
        <v>1155203</v>
      </c>
      <c r="U197" s="199">
        <v>990050</v>
      </c>
      <c r="V197" s="40">
        <v>1.1100000000000001</v>
      </c>
      <c r="W197" s="631">
        <v>450009</v>
      </c>
      <c r="X197" s="162">
        <f t="shared" si="33"/>
        <v>1440059</v>
      </c>
      <c r="Y197" s="199">
        <v>762251</v>
      </c>
      <c r="Z197" s="40">
        <v>1.1100000000000001</v>
      </c>
      <c r="AA197" s="631">
        <v>329748</v>
      </c>
      <c r="AB197" s="638">
        <f t="shared" si="34"/>
        <v>1091999</v>
      </c>
      <c r="AC197" s="202">
        <v>919958</v>
      </c>
      <c r="AD197" s="40">
        <v>1.1100000000000001</v>
      </c>
      <c r="AE197" s="201">
        <v>415095</v>
      </c>
      <c r="AF197" s="146">
        <f t="shared" si="35"/>
        <v>1335053</v>
      </c>
      <c r="AG197" s="654">
        <f t="shared" si="31"/>
        <v>1168803.2323920829</v>
      </c>
    </row>
    <row r="198" spans="1:33" x14ac:dyDescent="0.25">
      <c r="A198" s="7">
        <v>183</v>
      </c>
      <c r="B198" s="555" t="s">
        <v>429</v>
      </c>
      <c r="C198" s="547" t="s">
        <v>593</v>
      </c>
      <c r="D198" s="546" t="s">
        <v>593</v>
      </c>
      <c r="E198" s="547" t="s">
        <v>593</v>
      </c>
      <c r="F198" s="546" t="s">
        <v>593</v>
      </c>
      <c r="G198" s="547" t="s">
        <v>593</v>
      </c>
      <c r="H198" s="546" t="s">
        <v>593</v>
      </c>
      <c r="I198" s="548" t="s">
        <v>593</v>
      </c>
      <c r="K198" s="7">
        <v>183</v>
      </c>
      <c r="L198" s="30" t="s">
        <v>429</v>
      </c>
      <c r="M198" s="584">
        <v>803079.63747800805</v>
      </c>
      <c r="N198" s="563">
        <v>1.05</v>
      </c>
      <c r="O198" s="572">
        <v>31650.260823716599</v>
      </c>
      <c r="P198" s="641">
        <f t="shared" si="48"/>
        <v>834729.89830172469</v>
      </c>
      <c r="Q198" s="202">
        <v>647378</v>
      </c>
      <c r="R198" s="40">
        <v>1.05</v>
      </c>
      <c r="S198" s="201">
        <v>255268</v>
      </c>
      <c r="T198" s="146">
        <f t="shared" si="32"/>
        <v>902646</v>
      </c>
      <c r="U198" s="199">
        <v>812666</v>
      </c>
      <c r="V198" s="40">
        <v>1.05</v>
      </c>
      <c r="W198" s="631">
        <v>324104</v>
      </c>
      <c r="X198" s="162">
        <f t="shared" si="33"/>
        <v>1136770</v>
      </c>
      <c r="Y198" s="199">
        <v>654265</v>
      </c>
      <c r="Z198" s="40">
        <v>1.05</v>
      </c>
      <c r="AA198" s="631">
        <v>266741</v>
      </c>
      <c r="AB198" s="638">
        <f t="shared" si="34"/>
        <v>921006</v>
      </c>
      <c r="AC198" s="202">
        <v>743796</v>
      </c>
      <c r="AD198" s="40">
        <v>1.05</v>
      </c>
      <c r="AE198" s="201">
        <v>309763</v>
      </c>
      <c r="AF198" s="146">
        <f t="shared" si="35"/>
        <v>1053559</v>
      </c>
      <c r="AG198" s="654">
        <f t="shared" si="31"/>
        <v>969742.17966034485</v>
      </c>
    </row>
    <row r="199" spans="1:33" x14ac:dyDescent="0.25">
      <c r="A199" s="7">
        <v>184</v>
      </c>
      <c r="B199" s="555" t="s">
        <v>476</v>
      </c>
      <c r="C199" s="547" t="s">
        <v>593</v>
      </c>
      <c r="D199" s="546" t="s">
        <v>593</v>
      </c>
      <c r="E199" s="547" t="s">
        <v>593</v>
      </c>
      <c r="F199" s="546" t="s">
        <v>593</v>
      </c>
      <c r="G199" s="547" t="s">
        <v>593</v>
      </c>
      <c r="H199" s="546" t="s">
        <v>593</v>
      </c>
      <c r="I199" s="548" t="s">
        <v>593</v>
      </c>
      <c r="K199" s="7">
        <v>184</v>
      </c>
      <c r="L199" s="30" t="s">
        <v>476</v>
      </c>
      <c r="M199" s="584">
        <v>562155.74623460602</v>
      </c>
      <c r="N199" s="563">
        <v>1.05</v>
      </c>
      <c r="O199" s="572">
        <v>95852.016286541795</v>
      </c>
      <c r="P199" s="641">
        <f t="shared" si="48"/>
        <v>658007.76252114784</v>
      </c>
      <c r="Q199" s="202">
        <v>512624</v>
      </c>
      <c r="R199" s="40">
        <v>1.05</v>
      </c>
      <c r="S199" s="201">
        <v>225691</v>
      </c>
      <c r="T199" s="146">
        <f t="shared" si="32"/>
        <v>738315</v>
      </c>
      <c r="U199" s="199">
        <v>646352</v>
      </c>
      <c r="V199" s="40">
        <v>1.05</v>
      </c>
      <c r="W199" s="631">
        <v>263702</v>
      </c>
      <c r="X199" s="162">
        <f t="shared" si="33"/>
        <v>910054</v>
      </c>
      <c r="Y199" s="199">
        <v>490336</v>
      </c>
      <c r="Z199" s="40">
        <v>1.05</v>
      </c>
      <c r="AA199" s="631">
        <v>230442</v>
      </c>
      <c r="AB199" s="638">
        <f t="shared" si="34"/>
        <v>720778</v>
      </c>
      <c r="AC199" s="202">
        <v>596204</v>
      </c>
      <c r="AD199" s="40">
        <v>1.05</v>
      </c>
      <c r="AE199" s="201">
        <v>258950</v>
      </c>
      <c r="AF199" s="146">
        <f t="shared" si="35"/>
        <v>855154</v>
      </c>
      <c r="AG199" s="654">
        <f t="shared" ref="AG199:AG231" si="49">AVERAGE(AF199,AB199,X199,T199,P199)</f>
        <v>776461.75250422955</v>
      </c>
    </row>
    <row r="200" spans="1:33" x14ac:dyDescent="0.25">
      <c r="A200" s="7">
        <v>185</v>
      </c>
      <c r="B200" s="555" t="s">
        <v>477</v>
      </c>
      <c r="C200" s="547" t="s">
        <v>593</v>
      </c>
      <c r="D200" s="546" t="s">
        <v>593</v>
      </c>
      <c r="E200" s="547" t="s">
        <v>593</v>
      </c>
      <c r="F200" s="546" t="s">
        <v>593</v>
      </c>
      <c r="G200" s="547" t="s">
        <v>593</v>
      </c>
      <c r="H200" s="546" t="s">
        <v>593</v>
      </c>
      <c r="I200" s="548" t="s">
        <v>593</v>
      </c>
      <c r="K200" s="7">
        <v>185</v>
      </c>
      <c r="L200" s="30" t="s">
        <v>477</v>
      </c>
      <c r="M200" s="584">
        <v>562155.74623460602</v>
      </c>
      <c r="N200" s="563">
        <v>4</v>
      </c>
      <c r="O200" s="572">
        <v>138575.85300037201</v>
      </c>
      <c r="P200" s="641">
        <f t="shared" si="48"/>
        <v>700731.59923497797</v>
      </c>
      <c r="Q200" s="202">
        <v>589680</v>
      </c>
      <c r="R200" s="40">
        <v>4</v>
      </c>
      <c r="S200" s="201">
        <v>252572</v>
      </c>
      <c r="T200" s="146">
        <f t="shared" si="32"/>
        <v>842252</v>
      </c>
      <c r="U200" s="199">
        <v>706320</v>
      </c>
      <c r="V200" s="40">
        <v>4</v>
      </c>
      <c r="W200" s="631">
        <v>311685</v>
      </c>
      <c r="X200" s="162">
        <f t="shared" si="33"/>
        <v>1018005</v>
      </c>
      <c r="Y200" s="199">
        <v>550800</v>
      </c>
      <c r="Z200" s="40">
        <v>4</v>
      </c>
      <c r="AA200" s="631">
        <v>220329</v>
      </c>
      <c r="AB200" s="638">
        <f t="shared" si="34"/>
        <v>771129</v>
      </c>
      <c r="AC200" s="202">
        <v>706320</v>
      </c>
      <c r="AD200" s="40">
        <v>4</v>
      </c>
      <c r="AE200" s="201">
        <v>287503</v>
      </c>
      <c r="AF200" s="146">
        <f t="shared" si="35"/>
        <v>993823</v>
      </c>
      <c r="AG200" s="654">
        <f t="shared" si="49"/>
        <v>865188.11984699557</v>
      </c>
    </row>
    <row r="201" spans="1:33" x14ac:dyDescent="0.25">
      <c r="A201" s="7">
        <v>186</v>
      </c>
      <c r="B201" s="555" t="s">
        <v>434</v>
      </c>
      <c r="C201" s="547" t="s">
        <v>593</v>
      </c>
      <c r="D201" s="546" t="s">
        <v>593</v>
      </c>
      <c r="E201" s="547" t="s">
        <v>593</v>
      </c>
      <c r="F201" s="546" t="s">
        <v>593</v>
      </c>
      <c r="G201" s="547" t="s">
        <v>593</v>
      </c>
      <c r="H201" s="546" t="s">
        <v>593</v>
      </c>
      <c r="I201" s="548" t="s">
        <v>593</v>
      </c>
      <c r="K201" s="7">
        <v>186</v>
      </c>
      <c r="L201" s="30" t="s">
        <v>434</v>
      </c>
      <c r="M201" s="584">
        <v>803079.63747800805</v>
      </c>
      <c r="N201" s="563">
        <v>1.3</v>
      </c>
      <c r="O201" s="572">
        <v>51093.711157767502</v>
      </c>
      <c r="P201" s="641">
        <f t="shared" si="48"/>
        <v>854173.3486357755</v>
      </c>
      <c r="Q201" s="202">
        <v>705600</v>
      </c>
      <c r="R201" s="40">
        <v>1.3</v>
      </c>
      <c r="S201" s="201">
        <v>302509</v>
      </c>
      <c r="T201" s="146">
        <f t="shared" si="32"/>
        <v>1008109</v>
      </c>
      <c r="U201" s="199">
        <v>870240</v>
      </c>
      <c r="V201" s="40">
        <v>1.3</v>
      </c>
      <c r="W201" s="631">
        <v>352373</v>
      </c>
      <c r="X201" s="162">
        <f t="shared" si="33"/>
        <v>1222613</v>
      </c>
      <c r="Y201" s="199">
        <v>674240</v>
      </c>
      <c r="Z201" s="40">
        <v>1.3</v>
      </c>
      <c r="AA201" s="631">
        <v>275914</v>
      </c>
      <c r="AB201" s="638">
        <f t="shared" si="34"/>
        <v>950154</v>
      </c>
      <c r="AC201" s="202">
        <v>831040</v>
      </c>
      <c r="AD201" s="40">
        <v>1.3</v>
      </c>
      <c r="AE201" s="201">
        <v>359021</v>
      </c>
      <c r="AF201" s="146">
        <f t="shared" si="35"/>
        <v>1190061</v>
      </c>
      <c r="AG201" s="654">
        <f t="shared" si="49"/>
        <v>1045022.0697271551</v>
      </c>
    </row>
    <row r="202" spans="1:33" x14ac:dyDescent="0.25">
      <c r="A202" s="7">
        <v>187</v>
      </c>
      <c r="B202" s="555" t="s">
        <v>440</v>
      </c>
      <c r="C202" s="547" t="s">
        <v>593</v>
      </c>
      <c r="D202" s="546" t="s">
        <v>593</v>
      </c>
      <c r="E202" s="547" t="s">
        <v>593</v>
      </c>
      <c r="F202" s="546" t="s">
        <v>593</v>
      </c>
      <c r="G202" s="547" t="s">
        <v>593</v>
      </c>
      <c r="H202" s="546" t="s">
        <v>593</v>
      </c>
      <c r="I202" s="548" t="s">
        <v>593</v>
      </c>
      <c r="K202" s="7">
        <v>187</v>
      </c>
      <c r="L202" s="30" t="s">
        <v>440</v>
      </c>
      <c r="M202" s="584">
        <v>526463.31790224998</v>
      </c>
      <c r="N202" s="563">
        <v>1.3</v>
      </c>
      <c r="O202" s="572">
        <v>439614.71666254499</v>
      </c>
      <c r="P202" s="641">
        <f t="shared" si="48"/>
        <v>966078.03456479497</v>
      </c>
      <c r="Q202" s="202">
        <v>338409</v>
      </c>
      <c r="R202" s="40">
        <v>1.3</v>
      </c>
      <c r="S202" s="201">
        <v>146300</v>
      </c>
      <c r="T202" s="146">
        <f t="shared" ref="T202:T231" si="50">+Q202+S202</f>
        <v>484709</v>
      </c>
      <c r="U202" s="199">
        <v>399611</v>
      </c>
      <c r="V202" s="40">
        <v>1.3</v>
      </c>
      <c r="W202" s="631">
        <v>178984</v>
      </c>
      <c r="X202" s="162">
        <f t="shared" ref="X202:X231" si="51">+U202+W202</f>
        <v>578595</v>
      </c>
      <c r="Y202" s="199">
        <v>316809</v>
      </c>
      <c r="Z202" s="40">
        <v>1.3</v>
      </c>
      <c r="AA202" s="631">
        <v>146300</v>
      </c>
      <c r="AB202" s="638">
        <f t="shared" ref="AB202:AB231" si="52">+Y202+AA202</f>
        <v>463109</v>
      </c>
      <c r="AC202" s="202">
        <v>378011</v>
      </c>
      <c r="AD202" s="40">
        <v>1.3</v>
      </c>
      <c r="AE202" s="201">
        <v>160307</v>
      </c>
      <c r="AF202" s="146">
        <f t="shared" ref="AF202:AF231" si="53">+AC202+AE202</f>
        <v>538318</v>
      </c>
      <c r="AG202" s="654">
        <f t="shared" si="49"/>
        <v>606161.80691295897</v>
      </c>
    </row>
    <row r="203" spans="1:33" x14ac:dyDescent="0.25">
      <c r="A203" s="7">
        <v>188</v>
      </c>
      <c r="B203" s="536" t="s">
        <v>388</v>
      </c>
      <c r="C203" s="547" t="s">
        <v>593</v>
      </c>
      <c r="D203" s="546" t="s">
        <v>593</v>
      </c>
      <c r="E203" s="547" t="s">
        <v>593</v>
      </c>
      <c r="F203" s="546" t="s">
        <v>593</v>
      </c>
      <c r="G203" s="547" t="s">
        <v>593</v>
      </c>
      <c r="H203" s="546" t="s">
        <v>593</v>
      </c>
      <c r="I203" s="548" t="s">
        <v>593</v>
      </c>
      <c r="K203" s="7">
        <v>188</v>
      </c>
      <c r="L203" s="12" t="s">
        <v>388</v>
      </c>
      <c r="M203" s="571">
        <v>670993.75921638496</v>
      </c>
      <c r="N203" s="563">
        <v>0.25</v>
      </c>
      <c r="O203" s="570">
        <v>179318.45750687501</v>
      </c>
      <c r="P203" s="625">
        <f t="shared" si="48"/>
        <v>850312.21672326</v>
      </c>
      <c r="Q203" s="55">
        <v>428228</v>
      </c>
      <c r="R203" s="40">
        <v>0.25</v>
      </c>
      <c r="S203" s="59">
        <v>184935</v>
      </c>
      <c r="T203" s="146">
        <f t="shared" si="50"/>
        <v>613163</v>
      </c>
      <c r="U203" s="55">
        <v>536461</v>
      </c>
      <c r="V203" s="40">
        <v>0.25</v>
      </c>
      <c r="W203" s="55">
        <v>215419</v>
      </c>
      <c r="X203" s="162">
        <f t="shared" si="51"/>
        <v>751880</v>
      </c>
      <c r="Y203" s="55">
        <v>395287</v>
      </c>
      <c r="Z203" s="40">
        <v>0.25</v>
      </c>
      <c r="AA203" s="55">
        <v>191032</v>
      </c>
      <c r="AB203" s="638">
        <f t="shared" si="52"/>
        <v>586319</v>
      </c>
      <c r="AC203" s="55">
        <v>494109</v>
      </c>
      <c r="AD203" s="40">
        <v>0.25</v>
      </c>
      <c r="AE203" s="59">
        <v>215419</v>
      </c>
      <c r="AF203" s="146">
        <f t="shared" si="53"/>
        <v>709528</v>
      </c>
      <c r="AG203" s="654">
        <f t="shared" si="49"/>
        <v>702240.44334465195</v>
      </c>
    </row>
    <row r="204" spans="1:33" x14ac:dyDescent="0.25">
      <c r="A204" s="7">
        <v>189</v>
      </c>
      <c r="B204" s="555" t="s">
        <v>509</v>
      </c>
      <c r="C204" s="547" t="s">
        <v>593</v>
      </c>
      <c r="D204" s="546" t="s">
        <v>593</v>
      </c>
      <c r="E204" s="547" t="s">
        <v>593</v>
      </c>
      <c r="F204" s="546" t="s">
        <v>593</v>
      </c>
      <c r="G204" s="547" t="s">
        <v>593</v>
      </c>
      <c r="H204" s="546" t="s">
        <v>593</v>
      </c>
      <c r="I204" s="548" t="s">
        <v>593</v>
      </c>
      <c r="K204" s="7">
        <v>189</v>
      </c>
      <c r="L204" s="30" t="s">
        <v>509</v>
      </c>
      <c r="M204" s="584">
        <v>204229.831769482</v>
      </c>
      <c r="N204" s="563">
        <v>0.25</v>
      </c>
      <c r="O204" s="572">
        <v>77276.152561425493</v>
      </c>
      <c r="P204" s="641">
        <f t="shared" si="48"/>
        <v>281505.98433090746</v>
      </c>
      <c r="Q204" s="202">
        <v>225125</v>
      </c>
      <c r="R204" s="40">
        <v>0.25</v>
      </c>
      <c r="S204" s="201">
        <v>95249</v>
      </c>
      <c r="T204" s="146">
        <f t="shared" si="50"/>
        <v>320374</v>
      </c>
      <c r="U204" s="199">
        <v>284499</v>
      </c>
      <c r="V204" s="40">
        <v>0.25</v>
      </c>
      <c r="W204" s="631">
        <v>109744</v>
      </c>
      <c r="X204" s="162">
        <f t="shared" si="51"/>
        <v>394243</v>
      </c>
      <c r="Y204" s="199">
        <v>227599</v>
      </c>
      <c r="Z204" s="40">
        <v>0.25</v>
      </c>
      <c r="AA204" s="631">
        <v>92143</v>
      </c>
      <c r="AB204" s="638">
        <f t="shared" si="52"/>
        <v>319742</v>
      </c>
      <c r="AC204" s="202">
        <v>259760</v>
      </c>
      <c r="AD204" s="40">
        <v>0.25</v>
      </c>
      <c r="AE204" s="201">
        <v>110779</v>
      </c>
      <c r="AF204" s="146">
        <f t="shared" si="53"/>
        <v>370539</v>
      </c>
      <c r="AG204" s="654">
        <f t="shared" si="49"/>
        <v>337280.79686618148</v>
      </c>
    </row>
    <row r="205" spans="1:33" x14ac:dyDescent="0.25">
      <c r="A205" s="7">
        <v>190</v>
      </c>
      <c r="B205" s="555" t="s">
        <v>510</v>
      </c>
      <c r="C205" s="547" t="s">
        <v>593</v>
      </c>
      <c r="D205" s="546" t="s">
        <v>593</v>
      </c>
      <c r="E205" s="547" t="s">
        <v>593</v>
      </c>
      <c r="F205" s="546" t="s">
        <v>593</v>
      </c>
      <c r="G205" s="547" t="s">
        <v>593</v>
      </c>
      <c r="H205" s="546" t="s">
        <v>593</v>
      </c>
      <c r="I205" s="548" t="s">
        <v>593</v>
      </c>
      <c r="K205" s="7">
        <v>190</v>
      </c>
      <c r="L205" s="30" t="s">
        <v>510</v>
      </c>
      <c r="M205" s="584">
        <v>297138.24</v>
      </c>
      <c r="N205" s="563">
        <v>7.3158857142857103</v>
      </c>
      <c r="O205" s="572">
        <v>122038.92</v>
      </c>
      <c r="P205" s="641">
        <f t="shared" si="48"/>
        <v>419177.16</v>
      </c>
      <c r="Q205" s="202">
        <v>223155</v>
      </c>
      <c r="R205" s="40">
        <v>7.3158857142857139</v>
      </c>
      <c r="S205" s="201">
        <v>97202</v>
      </c>
      <c r="T205" s="146">
        <f t="shared" si="50"/>
        <v>320357</v>
      </c>
      <c r="U205" s="199">
        <v>256041</v>
      </c>
      <c r="V205" s="40">
        <v>7.3158857142857139</v>
      </c>
      <c r="W205" s="631">
        <v>108576</v>
      </c>
      <c r="X205" s="162">
        <f t="shared" si="51"/>
        <v>364617</v>
      </c>
      <c r="Y205" s="199">
        <v>202014</v>
      </c>
      <c r="Z205" s="40">
        <v>7.3158857142857139</v>
      </c>
      <c r="AA205" s="631">
        <v>84793</v>
      </c>
      <c r="AB205" s="638">
        <f t="shared" si="52"/>
        <v>286807</v>
      </c>
      <c r="AC205" s="202">
        <v>256041</v>
      </c>
      <c r="AD205" s="40">
        <v>7.3158857142857139</v>
      </c>
      <c r="AE205" s="201">
        <v>110644</v>
      </c>
      <c r="AF205" s="146">
        <f t="shared" si="53"/>
        <v>366685</v>
      </c>
      <c r="AG205" s="654">
        <f t="shared" si="49"/>
        <v>351528.63199999998</v>
      </c>
    </row>
    <row r="206" spans="1:33" x14ac:dyDescent="0.25">
      <c r="A206" s="7">
        <v>191</v>
      </c>
      <c r="B206" s="538" t="s">
        <v>465</v>
      </c>
      <c r="C206" s="547" t="s">
        <v>593</v>
      </c>
      <c r="D206" s="546" t="s">
        <v>593</v>
      </c>
      <c r="E206" s="547" t="s">
        <v>593</v>
      </c>
      <c r="F206" s="546" t="s">
        <v>593</v>
      </c>
      <c r="G206" s="547" t="s">
        <v>593</v>
      </c>
      <c r="H206" s="546" t="s">
        <v>593</v>
      </c>
      <c r="I206" s="548" t="s">
        <v>593</v>
      </c>
      <c r="K206" s="7">
        <v>191</v>
      </c>
      <c r="L206" s="29" t="s">
        <v>465</v>
      </c>
      <c r="M206" s="573">
        <v>803079.63747800805</v>
      </c>
      <c r="N206" s="563">
        <v>0.64571428571428602</v>
      </c>
      <c r="O206" s="572">
        <v>190294.18165395601</v>
      </c>
      <c r="P206" s="641">
        <f t="shared" si="48"/>
        <v>993373.81913196412</v>
      </c>
      <c r="Q206" s="439" t="s">
        <v>593</v>
      </c>
      <c r="R206" s="40">
        <v>0.64571428571428569</v>
      </c>
      <c r="S206" s="201">
        <v>595729</v>
      </c>
      <c r="T206" s="146">
        <f>+S206</f>
        <v>595729</v>
      </c>
      <c r="U206" s="439" t="s">
        <v>593</v>
      </c>
      <c r="V206" s="40">
        <v>0.64571428571428569</v>
      </c>
      <c r="W206" s="631">
        <v>709519</v>
      </c>
      <c r="X206" s="162">
        <f>+W206</f>
        <v>709519</v>
      </c>
      <c r="Y206" s="439" t="s">
        <v>593</v>
      </c>
      <c r="Z206" s="40">
        <v>0.64571428571428569</v>
      </c>
      <c r="AA206" s="631">
        <v>635890</v>
      </c>
      <c r="AB206" s="638">
        <f>+AA206</f>
        <v>635890</v>
      </c>
      <c r="AC206" s="439" t="s">
        <v>593</v>
      </c>
      <c r="AD206" s="40">
        <v>0.64571428571428569</v>
      </c>
      <c r="AE206" s="201">
        <v>736294</v>
      </c>
      <c r="AF206" s="146">
        <f>+AE206</f>
        <v>736294</v>
      </c>
      <c r="AG206" s="654">
        <f t="shared" si="49"/>
        <v>734161.16382639273</v>
      </c>
    </row>
    <row r="207" spans="1:33" x14ac:dyDescent="0.25">
      <c r="A207" s="7">
        <v>192</v>
      </c>
      <c r="B207" s="536" t="s">
        <v>520</v>
      </c>
      <c r="C207" s="547" t="s">
        <v>593</v>
      </c>
      <c r="D207" s="546" t="s">
        <v>593</v>
      </c>
      <c r="E207" s="547" t="s">
        <v>593</v>
      </c>
      <c r="F207" s="546" t="s">
        <v>593</v>
      </c>
      <c r="G207" s="547" t="s">
        <v>593</v>
      </c>
      <c r="H207" s="546" t="s">
        <v>593</v>
      </c>
      <c r="I207" s="548" t="s">
        <v>593</v>
      </c>
      <c r="K207" s="7">
        <v>192</v>
      </c>
      <c r="L207" s="12" t="s">
        <v>520</v>
      </c>
      <c r="M207" s="571">
        <v>803079.63747800805</v>
      </c>
      <c r="N207" s="563">
        <v>1.3</v>
      </c>
      <c r="O207" s="570">
        <v>138575.85300037201</v>
      </c>
      <c r="P207" s="625">
        <f t="shared" si="48"/>
        <v>941655.49047838012</v>
      </c>
      <c r="Q207" s="212">
        <v>107112</v>
      </c>
      <c r="R207" s="40">
        <v>1.3</v>
      </c>
      <c r="S207" s="59">
        <v>43062</v>
      </c>
      <c r="T207" s="146">
        <f t="shared" si="50"/>
        <v>150174</v>
      </c>
      <c r="U207" s="632">
        <v>131182</v>
      </c>
      <c r="V207" s="40">
        <v>1.3</v>
      </c>
      <c r="W207" s="55">
        <v>52359</v>
      </c>
      <c r="X207" s="162">
        <f t="shared" si="51"/>
        <v>183541</v>
      </c>
      <c r="Y207" s="632">
        <v>115536</v>
      </c>
      <c r="Z207" s="40">
        <v>1.3</v>
      </c>
      <c r="AA207" s="55">
        <v>46977</v>
      </c>
      <c r="AB207" s="638">
        <f t="shared" si="52"/>
        <v>162513</v>
      </c>
      <c r="AC207" s="212">
        <v>129978</v>
      </c>
      <c r="AD207" s="40">
        <v>1.3</v>
      </c>
      <c r="AE207" s="59">
        <v>53338</v>
      </c>
      <c r="AF207" s="146">
        <f t="shared" si="53"/>
        <v>183316</v>
      </c>
      <c r="AG207" s="654">
        <f t="shared" si="49"/>
        <v>324239.89809567604</v>
      </c>
    </row>
    <row r="208" spans="1:33" x14ac:dyDescent="0.25">
      <c r="A208" s="7">
        <v>193</v>
      </c>
      <c r="B208" s="536" t="s">
        <v>521</v>
      </c>
      <c r="C208" s="547" t="s">
        <v>593</v>
      </c>
      <c r="D208" s="546" t="s">
        <v>593</v>
      </c>
      <c r="E208" s="547" t="s">
        <v>593</v>
      </c>
      <c r="F208" s="546" t="s">
        <v>593</v>
      </c>
      <c r="G208" s="547" t="s">
        <v>593</v>
      </c>
      <c r="H208" s="546" t="s">
        <v>593</v>
      </c>
      <c r="I208" s="548" t="s">
        <v>593</v>
      </c>
      <c r="K208" s="7">
        <v>193</v>
      </c>
      <c r="L208" s="12" t="s">
        <v>521</v>
      </c>
      <c r="M208" s="571">
        <v>526463.31790224998</v>
      </c>
      <c r="N208" s="563">
        <v>0.25</v>
      </c>
      <c r="O208" s="570">
        <v>51093.711157767502</v>
      </c>
      <c r="P208" s="625">
        <f t="shared" si="48"/>
        <v>577557.02906001743</v>
      </c>
      <c r="Q208" s="55">
        <v>107271</v>
      </c>
      <c r="R208" s="40">
        <v>0.25</v>
      </c>
      <c r="S208" s="59">
        <v>47184</v>
      </c>
      <c r="T208" s="146">
        <f t="shared" si="50"/>
        <v>154455</v>
      </c>
      <c r="U208" s="55">
        <v>129917</v>
      </c>
      <c r="V208" s="40">
        <v>0.25</v>
      </c>
      <c r="W208" s="55">
        <v>57035</v>
      </c>
      <c r="X208" s="162">
        <f t="shared" si="51"/>
        <v>186952</v>
      </c>
      <c r="Y208" s="55">
        <v>98928</v>
      </c>
      <c r="Z208" s="40">
        <v>0.25</v>
      </c>
      <c r="AA208" s="55">
        <v>47184</v>
      </c>
      <c r="AB208" s="638">
        <f t="shared" si="52"/>
        <v>146112</v>
      </c>
      <c r="AC208" s="55">
        <v>123958</v>
      </c>
      <c r="AD208" s="40">
        <v>0.25</v>
      </c>
      <c r="AE208" s="59">
        <v>54961</v>
      </c>
      <c r="AF208" s="146">
        <f t="shared" si="53"/>
        <v>178919</v>
      </c>
      <c r="AG208" s="654">
        <f t="shared" si="49"/>
        <v>248799.00581200345</v>
      </c>
    </row>
    <row r="209" spans="1:33" x14ac:dyDescent="0.25">
      <c r="A209" s="7">
        <v>194</v>
      </c>
      <c r="B209" s="556" t="s">
        <v>542</v>
      </c>
      <c r="C209" s="547" t="s">
        <v>593</v>
      </c>
      <c r="D209" s="546" t="s">
        <v>593</v>
      </c>
      <c r="E209" s="547" t="s">
        <v>593</v>
      </c>
      <c r="F209" s="546" t="s">
        <v>593</v>
      </c>
      <c r="G209" s="547" t="s">
        <v>593</v>
      </c>
      <c r="H209" s="546" t="s">
        <v>593</v>
      </c>
      <c r="I209" s="548" t="s">
        <v>593</v>
      </c>
      <c r="K209" s="7">
        <v>194</v>
      </c>
      <c r="L209" s="30" t="s">
        <v>542</v>
      </c>
      <c r="M209" s="586">
        <v>749540.994979474</v>
      </c>
      <c r="N209" s="606">
        <v>2.52</v>
      </c>
      <c r="O209" s="586">
        <v>439614.71666254499</v>
      </c>
      <c r="P209" s="643">
        <f t="shared" si="48"/>
        <v>1189155.711642019</v>
      </c>
      <c r="Q209" s="212">
        <v>177744</v>
      </c>
      <c r="R209" s="135">
        <v>2.52</v>
      </c>
      <c r="S209" s="212">
        <v>126540</v>
      </c>
      <c r="T209" s="146">
        <f t="shared" si="50"/>
        <v>304284</v>
      </c>
      <c r="U209" s="632">
        <v>227976</v>
      </c>
      <c r="V209" s="135">
        <v>2.52</v>
      </c>
      <c r="W209" s="632">
        <v>149184</v>
      </c>
      <c r="X209" s="162">
        <f t="shared" si="51"/>
        <v>377160</v>
      </c>
      <c r="Y209" s="632">
        <v>170016</v>
      </c>
      <c r="Z209" s="135">
        <v>2.52</v>
      </c>
      <c r="AA209" s="632">
        <v>121212</v>
      </c>
      <c r="AB209" s="638">
        <f t="shared" si="52"/>
        <v>291228</v>
      </c>
      <c r="AC209" s="212">
        <v>210588</v>
      </c>
      <c r="AD209" s="135">
        <v>2.52</v>
      </c>
      <c r="AE209" s="212">
        <v>139860</v>
      </c>
      <c r="AF209" s="146">
        <f t="shared" si="53"/>
        <v>350448</v>
      </c>
      <c r="AG209" s="654">
        <f t="shared" si="49"/>
        <v>502455.14232840377</v>
      </c>
    </row>
    <row r="210" spans="1:33" x14ac:dyDescent="0.25">
      <c r="A210" s="7">
        <v>195</v>
      </c>
      <c r="B210" s="556" t="s">
        <v>543</v>
      </c>
      <c r="C210" s="547" t="s">
        <v>593</v>
      </c>
      <c r="D210" s="546" t="s">
        <v>593</v>
      </c>
      <c r="E210" s="547" t="s">
        <v>593</v>
      </c>
      <c r="F210" s="546" t="s">
        <v>593</v>
      </c>
      <c r="G210" s="547" t="s">
        <v>593</v>
      </c>
      <c r="H210" s="546" t="s">
        <v>593</v>
      </c>
      <c r="I210" s="548" t="s">
        <v>593</v>
      </c>
      <c r="K210" s="7">
        <v>195</v>
      </c>
      <c r="L210" s="30" t="s">
        <v>543</v>
      </c>
      <c r="M210" s="586">
        <v>687079.24539785204</v>
      </c>
      <c r="N210" s="606">
        <v>1.59</v>
      </c>
      <c r="O210" s="586">
        <v>179372.29858425501</v>
      </c>
      <c r="P210" s="625">
        <f t="shared" si="48"/>
        <v>866451.54398210708</v>
      </c>
      <c r="Q210" s="212">
        <v>143555</v>
      </c>
      <c r="R210" s="135">
        <v>1.59</v>
      </c>
      <c r="S210" s="212">
        <v>44352</v>
      </c>
      <c r="T210" s="146">
        <f t="shared" si="50"/>
        <v>187907</v>
      </c>
      <c r="U210" s="632">
        <v>170754</v>
      </c>
      <c r="V210" s="135">
        <v>1.59</v>
      </c>
      <c r="W210" s="632">
        <v>55944</v>
      </c>
      <c r="X210" s="162">
        <f t="shared" si="51"/>
        <v>226698</v>
      </c>
      <c r="Y210" s="632">
        <v>126932</v>
      </c>
      <c r="Z210" s="135">
        <v>1.59</v>
      </c>
      <c r="AA210" s="632">
        <v>45864</v>
      </c>
      <c r="AB210" s="638">
        <f t="shared" si="52"/>
        <v>172796</v>
      </c>
      <c r="AC210" s="212">
        <v>160177</v>
      </c>
      <c r="AD210" s="135">
        <v>1.59</v>
      </c>
      <c r="AE210" s="212">
        <v>55440</v>
      </c>
      <c r="AF210" s="146">
        <f t="shared" si="53"/>
        <v>215617</v>
      </c>
      <c r="AG210" s="654">
        <f t="shared" si="49"/>
        <v>333893.90879642143</v>
      </c>
    </row>
    <row r="211" spans="1:33" x14ac:dyDescent="0.25">
      <c r="A211" s="7">
        <v>196</v>
      </c>
      <c r="B211" s="556" t="s">
        <v>544</v>
      </c>
      <c r="C211" s="547" t="s">
        <v>593</v>
      </c>
      <c r="D211" s="546" t="s">
        <v>593</v>
      </c>
      <c r="E211" s="547" t="s">
        <v>593</v>
      </c>
      <c r="F211" s="546" t="s">
        <v>593</v>
      </c>
      <c r="G211" s="547" t="s">
        <v>593</v>
      </c>
      <c r="H211" s="546" t="s">
        <v>593</v>
      </c>
      <c r="I211" s="548" t="s">
        <v>593</v>
      </c>
      <c r="K211" s="7">
        <v>196</v>
      </c>
      <c r="L211" s="30" t="s">
        <v>544</v>
      </c>
      <c r="M211" s="586">
        <v>803079.63747800805</v>
      </c>
      <c r="N211" s="606">
        <v>16.600000000000001</v>
      </c>
      <c r="O211" s="586">
        <v>41367.524437200504</v>
      </c>
      <c r="P211" s="625">
        <f t="shared" si="48"/>
        <v>844447.16191520856</v>
      </c>
      <c r="Q211" s="439" t="s">
        <v>593</v>
      </c>
      <c r="R211" s="135">
        <v>16.600000000000001</v>
      </c>
      <c r="S211" s="212">
        <v>612720</v>
      </c>
      <c r="T211" s="146">
        <f t="shared" ref="T211:T212" si="54">+S211</f>
        <v>612720</v>
      </c>
      <c r="U211" s="439" t="s">
        <v>593</v>
      </c>
      <c r="V211" s="135">
        <v>16.600000000000001</v>
      </c>
      <c r="W211" s="632">
        <v>732600</v>
      </c>
      <c r="X211" s="162">
        <f t="shared" ref="X211:X212" si="55">+W211</f>
        <v>732600</v>
      </c>
      <c r="Y211" s="439" t="s">
        <v>593</v>
      </c>
      <c r="Z211" s="135">
        <v>16.600000000000001</v>
      </c>
      <c r="AA211" s="632">
        <v>646020</v>
      </c>
      <c r="AB211" s="638">
        <f t="shared" ref="AB211:AB212" si="56">+AA211</f>
        <v>646020</v>
      </c>
      <c r="AC211" s="439" t="s">
        <v>593</v>
      </c>
      <c r="AD211" s="135">
        <v>16.600000000000001</v>
      </c>
      <c r="AE211" s="212">
        <v>685980</v>
      </c>
      <c r="AF211" s="146">
        <f t="shared" ref="AF211:AF212" si="57">+AE211</f>
        <v>685980</v>
      </c>
      <c r="AG211" s="654">
        <f t="shared" si="49"/>
        <v>704353.43238304171</v>
      </c>
    </row>
    <row r="212" spans="1:33" x14ac:dyDescent="0.25">
      <c r="A212" s="7">
        <v>197</v>
      </c>
      <c r="B212" s="556" t="s">
        <v>545</v>
      </c>
      <c r="C212" s="547" t="s">
        <v>593</v>
      </c>
      <c r="D212" s="546" t="s">
        <v>593</v>
      </c>
      <c r="E212" s="547" t="s">
        <v>593</v>
      </c>
      <c r="F212" s="546" t="s">
        <v>593</v>
      </c>
      <c r="G212" s="547" t="s">
        <v>593</v>
      </c>
      <c r="H212" s="546" t="s">
        <v>593</v>
      </c>
      <c r="I212" s="548" t="s">
        <v>593</v>
      </c>
      <c r="K212" s="7">
        <v>197</v>
      </c>
      <c r="L212" s="30" t="s">
        <v>545</v>
      </c>
      <c r="M212" s="586">
        <v>919080.029558165</v>
      </c>
      <c r="N212" s="606">
        <v>3.21</v>
      </c>
      <c r="O212" s="586">
        <v>190294.18165395601</v>
      </c>
      <c r="P212" s="625">
        <f t="shared" si="48"/>
        <v>1109374.211212121</v>
      </c>
      <c r="Q212" s="439" t="s">
        <v>593</v>
      </c>
      <c r="R212" s="135">
        <v>3.21</v>
      </c>
      <c r="S212" s="212">
        <v>438256</v>
      </c>
      <c r="T212" s="146">
        <f t="shared" si="54"/>
        <v>438256</v>
      </c>
      <c r="U212" s="439" t="s">
        <v>593</v>
      </c>
      <c r="V212" s="135">
        <v>3.21</v>
      </c>
      <c r="W212" s="632">
        <v>558656</v>
      </c>
      <c r="X212" s="162">
        <f t="shared" si="55"/>
        <v>558656</v>
      </c>
      <c r="Y212" s="439" t="s">
        <v>593</v>
      </c>
      <c r="Z212" s="135">
        <v>3.21</v>
      </c>
      <c r="AA212" s="632">
        <v>428624</v>
      </c>
      <c r="AB212" s="638">
        <f t="shared" si="56"/>
        <v>428624</v>
      </c>
      <c r="AC212" s="439" t="s">
        <v>593</v>
      </c>
      <c r="AD212" s="135">
        <v>3.21</v>
      </c>
      <c r="AE212" s="212">
        <v>529760</v>
      </c>
      <c r="AF212" s="146">
        <f t="shared" si="57"/>
        <v>529760</v>
      </c>
      <c r="AG212" s="654">
        <f t="shared" si="49"/>
        <v>612934.04224242421</v>
      </c>
    </row>
    <row r="213" spans="1:33" x14ac:dyDescent="0.25">
      <c r="A213" s="7">
        <v>198</v>
      </c>
      <c r="B213" s="556" t="s">
        <v>546</v>
      </c>
      <c r="C213" s="547" t="s">
        <v>593</v>
      </c>
      <c r="D213" s="546" t="s">
        <v>593</v>
      </c>
      <c r="E213" s="547" t="s">
        <v>593</v>
      </c>
      <c r="F213" s="546" t="s">
        <v>593</v>
      </c>
      <c r="G213" s="547" t="s">
        <v>593</v>
      </c>
      <c r="H213" s="546" t="s">
        <v>593</v>
      </c>
      <c r="I213" s="548" t="s">
        <v>593</v>
      </c>
      <c r="K213" s="7">
        <v>198</v>
      </c>
      <c r="L213" s="30" t="s">
        <v>546</v>
      </c>
      <c r="M213" s="586">
        <v>936926.24372434302</v>
      </c>
      <c r="N213" s="606">
        <v>10.8</v>
      </c>
      <c r="O213" s="586">
        <v>134613.99345548</v>
      </c>
      <c r="P213" s="625">
        <f t="shared" si="48"/>
        <v>1071540.237179823</v>
      </c>
      <c r="Q213" s="212">
        <v>365848</v>
      </c>
      <c r="R213" s="135">
        <v>10.8</v>
      </c>
      <c r="S213" s="212">
        <v>97902</v>
      </c>
      <c r="T213" s="146">
        <f t="shared" si="50"/>
        <v>463750</v>
      </c>
      <c r="U213" s="632">
        <v>428120</v>
      </c>
      <c r="V213" s="135">
        <v>10.8</v>
      </c>
      <c r="W213" s="632">
        <v>117482</v>
      </c>
      <c r="X213" s="162">
        <f t="shared" si="51"/>
        <v>545602</v>
      </c>
      <c r="Y213" s="632">
        <v>373632</v>
      </c>
      <c r="Z213" s="135">
        <v>10.8</v>
      </c>
      <c r="AA213" s="632">
        <v>98990</v>
      </c>
      <c r="AB213" s="638">
        <f t="shared" si="52"/>
        <v>472622</v>
      </c>
      <c r="AC213" s="212">
        <v>416444</v>
      </c>
      <c r="AD213" s="135">
        <v>10.8</v>
      </c>
      <c r="AE213" s="212">
        <v>115307</v>
      </c>
      <c r="AF213" s="146">
        <f t="shared" si="53"/>
        <v>531751</v>
      </c>
      <c r="AG213" s="654">
        <f t="shared" si="49"/>
        <v>617053.04743596469</v>
      </c>
    </row>
    <row r="214" spans="1:33" x14ac:dyDescent="0.25">
      <c r="A214" s="7">
        <v>199</v>
      </c>
      <c r="B214" s="556" t="s">
        <v>547</v>
      </c>
      <c r="C214" s="547" t="s">
        <v>593</v>
      </c>
      <c r="D214" s="546" t="s">
        <v>593</v>
      </c>
      <c r="E214" s="547" t="s">
        <v>593</v>
      </c>
      <c r="F214" s="546" t="s">
        <v>593</v>
      </c>
      <c r="G214" s="547" t="s">
        <v>593</v>
      </c>
      <c r="H214" s="546" t="s">
        <v>593</v>
      </c>
      <c r="I214" s="548" t="s">
        <v>593</v>
      </c>
      <c r="K214" s="7">
        <v>199</v>
      </c>
      <c r="L214" s="30" t="s">
        <v>547</v>
      </c>
      <c r="M214" s="586">
        <v>562155.74623460602</v>
      </c>
      <c r="N214" s="606">
        <v>2.21</v>
      </c>
      <c r="O214" s="586">
        <v>59668.817064616</v>
      </c>
      <c r="P214" s="625">
        <f t="shared" si="48"/>
        <v>621824.56329922203</v>
      </c>
      <c r="Q214" s="212">
        <v>250864</v>
      </c>
      <c r="R214" s="135">
        <v>2.21</v>
      </c>
      <c r="S214" s="212">
        <v>71838</v>
      </c>
      <c r="T214" s="146">
        <f t="shared" si="50"/>
        <v>322702</v>
      </c>
      <c r="U214" s="632">
        <v>321332</v>
      </c>
      <c r="V214" s="135">
        <v>2.21</v>
      </c>
      <c r="W214" s="632">
        <v>84065</v>
      </c>
      <c r="X214" s="162">
        <f t="shared" si="51"/>
        <v>405397</v>
      </c>
      <c r="Y214" s="632">
        <v>239590</v>
      </c>
      <c r="Z214" s="135">
        <v>2.21</v>
      </c>
      <c r="AA214" s="632">
        <v>62667</v>
      </c>
      <c r="AB214" s="638">
        <f t="shared" si="52"/>
        <v>302257</v>
      </c>
      <c r="AC214" s="212">
        <v>301601</v>
      </c>
      <c r="AD214" s="135">
        <v>2.21</v>
      </c>
      <c r="AE214" s="212">
        <v>83301</v>
      </c>
      <c r="AF214" s="146">
        <f t="shared" si="53"/>
        <v>384902</v>
      </c>
      <c r="AG214" s="654">
        <f t="shared" si="49"/>
        <v>407416.51265984436</v>
      </c>
    </row>
    <row r="215" spans="1:33" x14ac:dyDescent="0.25">
      <c r="A215" s="7">
        <v>200</v>
      </c>
      <c r="B215" s="556" t="s">
        <v>548</v>
      </c>
      <c r="C215" s="547" t="s">
        <v>593</v>
      </c>
      <c r="D215" s="546" t="s">
        <v>593</v>
      </c>
      <c r="E215" s="547" t="s">
        <v>593</v>
      </c>
      <c r="F215" s="546" t="s">
        <v>593</v>
      </c>
      <c r="G215" s="547" t="s">
        <v>593</v>
      </c>
      <c r="H215" s="546" t="s">
        <v>593</v>
      </c>
      <c r="I215" s="548" t="s">
        <v>593</v>
      </c>
      <c r="K215" s="7">
        <v>200</v>
      </c>
      <c r="L215" s="30" t="s">
        <v>548</v>
      </c>
      <c r="M215" s="586">
        <v>562155.74623460602</v>
      </c>
      <c r="N215" s="606">
        <v>4.3</v>
      </c>
      <c r="O215" s="586">
        <v>36905.970895655999</v>
      </c>
      <c r="P215" s="625">
        <f t="shared" si="48"/>
        <v>599061.71713026206</v>
      </c>
      <c r="Q215" s="212">
        <v>2430000</v>
      </c>
      <c r="R215" s="135">
        <v>4.3</v>
      </c>
      <c r="S215" s="212">
        <v>1039114</v>
      </c>
      <c r="T215" s="146">
        <f t="shared" si="50"/>
        <v>3469114</v>
      </c>
      <c r="U215" s="632">
        <v>3051000</v>
      </c>
      <c r="V215" s="135">
        <v>4.3</v>
      </c>
      <c r="W215" s="632">
        <v>1249147</v>
      </c>
      <c r="X215" s="162">
        <f t="shared" si="51"/>
        <v>4300147</v>
      </c>
      <c r="Y215" s="632">
        <v>2619000</v>
      </c>
      <c r="Z215" s="135">
        <v>4.3</v>
      </c>
      <c r="AA215" s="632">
        <v>1072277</v>
      </c>
      <c r="AB215" s="638">
        <f t="shared" si="52"/>
        <v>3691277</v>
      </c>
      <c r="AC215" s="212">
        <v>2916000</v>
      </c>
      <c r="AD215" s="135">
        <v>4.3</v>
      </c>
      <c r="AE215" s="212">
        <v>1193875</v>
      </c>
      <c r="AF215" s="146">
        <f t="shared" si="53"/>
        <v>4109875</v>
      </c>
      <c r="AG215" s="654">
        <f t="shared" si="49"/>
        <v>3233894.9434260526</v>
      </c>
    </row>
    <row r="216" spans="1:33" x14ac:dyDescent="0.25">
      <c r="A216" s="7">
        <v>201</v>
      </c>
      <c r="B216" s="556" t="s">
        <v>549</v>
      </c>
      <c r="C216" s="547" t="s">
        <v>593</v>
      </c>
      <c r="D216" s="546" t="s">
        <v>593</v>
      </c>
      <c r="E216" s="547" t="s">
        <v>593</v>
      </c>
      <c r="F216" s="546" t="s">
        <v>593</v>
      </c>
      <c r="G216" s="547" t="s">
        <v>593</v>
      </c>
      <c r="H216" s="546" t="s">
        <v>593</v>
      </c>
      <c r="I216" s="548" t="s">
        <v>593</v>
      </c>
      <c r="K216" s="7">
        <v>201</v>
      </c>
      <c r="L216" s="30" t="s">
        <v>549</v>
      </c>
      <c r="M216" s="586">
        <v>803079.63747800805</v>
      </c>
      <c r="N216" s="606">
        <v>4.3</v>
      </c>
      <c r="O216" s="586">
        <v>592494.31031710794</v>
      </c>
      <c r="P216" s="625">
        <f t="shared" si="48"/>
        <v>1395573.9477951159</v>
      </c>
      <c r="Q216" s="212">
        <v>2579220</v>
      </c>
      <c r="R216" s="135">
        <v>4.3</v>
      </c>
      <c r="S216" s="212">
        <v>987987</v>
      </c>
      <c r="T216" s="146">
        <f t="shared" si="50"/>
        <v>3567207</v>
      </c>
      <c r="U216" s="632">
        <v>3303720</v>
      </c>
      <c r="V216" s="135">
        <v>4.3</v>
      </c>
      <c r="W216" s="632">
        <v>1172556</v>
      </c>
      <c r="X216" s="162">
        <f t="shared" si="51"/>
        <v>4476276</v>
      </c>
      <c r="Y216" s="632">
        <v>2463300</v>
      </c>
      <c r="Z216" s="135">
        <v>4.3</v>
      </c>
      <c r="AA216" s="632">
        <v>1053129</v>
      </c>
      <c r="AB216" s="638">
        <f t="shared" si="52"/>
        <v>3516429</v>
      </c>
      <c r="AC216" s="212">
        <v>3013920</v>
      </c>
      <c r="AD216" s="135">
        <v>4.3</v>
      </c>
      <c r="AE216" s="212">
        <v>1139985</v>
      </c>
      <c r="AF216" s="146">
        <f t="shared" si="53"/>
        <v>4153905</v>
      </c>
      <c r="AG216" s="654">
        <f t="shared" si="49"/>
        <v>3421878.1895590229</v>
      </c>
    </row>
    <row r="217" spans="1:33" x14ac:dyDescent="0.25">
      <c r="A217" s="7">
        <v>202</v>
      </c>
      <c r="B217" s="556" t="s">
        <v>550</v>
      </c>
      <c r="C217" s="547" t="s">
        <v>593</v>
      </c>
      <c r="D217" s="546" t="s">
        <v>593</v>
      </c>
      <c r="E217" s="547" t="s">
        <v>593</v>
      </c>
      <c r="F217" s="546" t="s">
        <v>593</v>
      </c>
      <c r="G217" s="547" t="s">
        <v>593</v>
      </c>
      <c r="H217" s="546" t="s">
        <v>593</v>
      </c>
      <c r="I217" s="548" t="s">
        <v>593</v>
      </c>
      <c r="K217" s="7">
        <v>202</v>
      </c>
      <c r="L217" s="30" t="s">
        <v>550</v>
      </c>
      <c r="M217" s="586">
        <v>526463.31790224998</v>
      </c>
      <c r="N217" s="606">
        <v>11.56</v>
      </c>
      <c r="O217" s="586">
        <v>1102003.72476149</v>
      </c>
      <c r="P217" s="625">
        <f t="shared" si="48"/>
        <v>1628467.04266374</v>
      </c>
      <c r="Q217" s="212">
        <v>814495</v>
      </c>
      <c r="R217" s="135">
        <v>11.56</v>
      </c>
      <c r="S217" s="212">
        <v>221991</v>
      </c>
      <c r="T217" s="146">
        <f t="shared" si="50"/>
        <v>1036486</v>
      </c>
      <c r="U217" s="632">
        <v>1013786</v>
      </c>
      <c r="V217" s="135">
        <v>11.56</v>
      </c>
      <c r="W217" s="632">
        <v>257796</v>
      </c>
      <c r="X217" s="162">
        <f t="shared" si="51"/>
        <v>1271582</v>
      </c>
      <c r="Y217" s="632">
        <v>710517</v>
      </c>
      <c r="Z217" s="135">
        <v>11.56</v>
      </c>
      <c r="AA217" s="632">
        <v>231539</v>
      </c>
      <c r="AB217" s="638">
        <f t="shared" si="52"/>
        <v>942056</v>
      </c>
      <c r="AC217" s="212">
        <v>909808</v>
      </c>
      <c r="AD217" s="135">
        <v>11.56</v>
      </c>
      <c r="AE217" s="212">
        <v>248248</v>
      </c>
      <c r="AF217" s="146">
        <f t="shared" si="53"/>
        <v>1158056</v>
      </c>
      <c r="AG217" s="654">
        <f t="shared" si="49"/>
        <v>1207329.408532748</v>
      </c>
    </row>
    <row r="218" spans="1:33" x14ac:dyDescent="0.25">
      <c r="A218" s="7">
        <v>203</v>
      </c>
      <c r="B218" s="556" t="s">
        <v>551</v>
      </c>
      <c r="C218" s="547" t="s">
        <v>593</v>
      </c>
      <c r="D218" s="546" t="s">
        <v>593</v>
      </c>
      <c r="E218" s="547" t="s">
        <v>593</v>
      </c>
      <c r="F218" s="546" t="s">
        <v>593</v>
      </c>
      <c r="G218" s="547" t="s">
        <v>593</v>
      </c>
      <c r="H218" s="546" t="s">
        <v>593</v>
      </c>
      <c r="I218" s="548" t="s">
        <v>593</v>
      </c>
      <c r="K218" s="7">
        <v>203</v>
      </c>
      <c r="L218" s="30" t="s">
        <v>551</v>
      </c>
      <c r="M218" s="586">
        <v>749540.994979474</v>
      </c>
      <c r="N218" s="606">
        <v>3.59</v>
      </c>
      <c r="O218" s="586">
        <v>135631.227662953</v>
      </c>
      <c r="P218" s="625">
        <f t="shared" si="48"/>
        <v>885172.22264242696</v>
      </c>
      <c r="Q218" s="212">
        <v>955702</v>
      </c>
      <c r="R218" s="135">
        <v>3.59</v>
      </c>
      <c r="S218" s="212">
        <v>365071</v>
      </c>
      <c r="T218" s="146">
        <f t="shared" si="50"/>
        <v>1320773</v>
      </c>
      <c r="U218" s="632">
        <v>1150953</v>
      </c>
      <c r="V218" s="135">
        <v>3.59</v>
      </c>
      <c r="W218" s="632">
        <v>426556</v>
      </c>
      <c r="X218" s="162">
        <f t="shared" si="51"/>
        <v>1577509</v>
      </c>
      <c r="Y218" s="632">
        <v>904321</v>
      </c>
      <c r="Z218" s="135">
        <v>3.59</v>
      </c>
      <c r="AA218" s="632">
        <v>368914</v>
      </c>
      <c r="AB218" s="638">
        <f t="shared" si="52"/>
        <v>1273235</v>
      </c>
      <c r="AC218" s="212">
        <v>1120124</v>
      </c>
      <c r="AD218" s="135">
        <v>3.59</v>
      </c>
      <c r="AE218" s="212">
        <v>403499</v>
      </c>
      <c r="AF218" s="146">
        <f t="shared" si="53"/>
        <v>1523623</v>
      </c>
      <c r="AG218" s="654">
        <f t="shared" si="49"/>
        <v>1316062.4445284854</v>
      </c>
    </row>
    <row r="219" spans="1:33" x14ac:dyDescent="0.25">
      <c r="A219" s="7">
        <v>204</v>
      </c>
      <c r="B219" s="556" t="s">
        <v>552</v>
      </c>
      <c r="C219" s="547" t="s">
        <v>593</v>
      </c>
      <c r="D219" s="546" t="s">
        <v>593</v>
      </c>
      <c r="E219" s="547" t="s">
        <v>593</v>
      </c>
      <c r="F219" s="546" t="s">
        <v>593</v>
      </c>
      <c r="G219" s="547" t="s">
        <v>593</v>
      </c>
      <c r="H219" s="546" t="s">
        <v>593</v>
      </c>
      <c r="I219" s="548" t="s">
        <v>593</v>
      </c>
      <c r="K219" s="7">
        <v>204</v>
      </c>
      <c r="L219" s="30" t="s">
        <v>552</v>
      </c>
      <c r="M219" s="586">
        <v>687079.24539785204</v>
      </c>
      <c r="N219" s="606">
        <v>3</v>
      </c>
      <c r="O219" s="586">
        <v>33193.958349091001</v>
      </c>
      <c r="P219" s="625">
        <f t="shared" si="48"/>
        <v>720273.20374694304</v>
      </c>
      <c r="Q219" s="212">
        <v>794720</v>
      </c>
      <c r="R219" s="135">
        <v>3</v>
      </c>
      <c r="S219" s="212">
        <v>220666</v>
      </c>
      <c r="T219" s="146">
        <f t="shared" si="50"/>
        <v>1015386</v>
      </c>
      <c r="U219" s="632">
        <v>973309</v>
      </c>
      <c r="V219" s="135">
        <v>3</v>
      </c>
      <c r="W219" s="632">
        <v>262347</v>
      </c>
      <c r="X219" s="162">
        <f t="shared" si="51"/>
        <v>1235656</v>
      </c>
      <c r="Y219" s="632">
        <v>857226</v>
      </c>
      <c r="Z219" s="135">
        <v>3</v>
      </c>
      <c r="AA219" s="632">
        <v>213310</v>
      </c>
      <c r="AB219" s="638">
        <f t="shared" si="52"/>
        <v>1070536</v>
      </c>
      <c r="AC219" s="212">
        <v>946521</v>
      </c>
      <c r="AD219" s="135">
        <v>3</v>
      </c>
      <c r="AE219" s="212">
        <v>262347</v>
      </c>
      <c r="AF219" s="146">
        <f t="shared" si="53"/>
        <v>1208868</v>
      </c>
      <c r="AG219" s="654">
        <f t="shared" si="49"/>
        <v>1050143.8407493886</v>
      </c>
    </row>
    <row r="220" spans="1:33" x14ac:dyDescent="0.25">
      <c r="A220" s="7">
        <v>205</v>
      </c>
      <c r="B220" s="556" t="s">
        <v>553</v>
      </c>
      <c r="C220" s="547" t="s">
        <v>593</v>
      </c>
      <c r="D220" s="546" t="s">
        <v>593</v>
      </c>
      <c r="E220" s="547" t="s">
        <v>593</v>
      </c>
      <c r="F220" s="546" t="s">
        <v>593</v>
      </c>
      <c r="G220" s="547" t="s">
        <v>593</v>
      </c>
      <c r="H220" s="546" t="s">
        <v>593</v>
      </c>
      <c r="I220" s="548" t="s">
        <v>593</v>
      </c>
      <c r="K220" s="7">
        <v>205</v>
      </c>
      <c r="L220" s="30" t="s">
        <v>553</v>
      </c>
      <c r="M220" s="586">
        <v>803079.63747800805</v>
      </c>
      <c r="N220" s="606">
        <v>9.83</v>
      </c>
      <c r="O220" s="586">
        <v>72161.166980940601</v>
      </c>
      <c r="P220" s="625">
        <f t="shared" si="48"/>
        <v>875240.80445894867</v>
      </c>
      <c r="Q220" s="212">
        <v>660226</v>
      </c>
      <c r="R220" s="135">
        <v>9.83</v>
      </c>
      <c r="S220" s="212">
        <v>174650</v>
      </c>
      <c r="T220" s="146">
        <f t="shared" si="50"/>
        <v>834876</v>
      </c>
      <c r="U220" s="632">
        <v>759614</v>
      </c>
      <c r="V220" s="135">
        <v>9.83</v>
      </c>
      <c r="W220" s="632">
        <v>211115</v>
      </c>
      <c r="X220" s="162">
        <f t="shared" si="51"/>
        <v>970729</v>
      </c>
      <c r="Y220" s="632">
        <v>681523</v>
      </c>
      <c r="Z220" s="135">
        <v>9.83</v>
      </c>
      <c r="AA220" s="632">
        <v>184246</v>
      </c>
      <c r="AB220" s="638">
        <f t="shared" si="52"/>
        <v>865769</v>
      </c>
      <c r="AC220" s="212">
        <v>766714</v>
      </c>
      <c r="AD220" s="135">
        <v>9.83</v>
      </c>
      <c r="AE220" s="212">
        <v>205358</v>
      </c>
      <c r="AF220" s="146">
        <f t="shared" si="53"/>
        <v>972072</v>
      </c>
      <c r="AG220" s="654">
        <f t="shared" si="49"/>
        <v>903737.36089178978</v>
      </c>
    </row>
    <row r="221" spans="1:33" x14ac:dyDescent="0.25">
      <c r="A221" s="7">
        <v>206</v>
      </c>
      <c r="B221" s="556" t="s">
        <v>554</v>
      </c>
      <c r="C221" s="547" t="s">
        <v>593</v>
      </c>
      <c r="D221" s="546" t="s">
        <v>593</v>
      </c>
      <c r="E221" s="547" t="s">
        <v>593</v>
      </c>
      <c r="F221" s="546" t="s">
        <v>593</v>
      </c>
      <c r="G221" s="547" t="s">
        <v>593</v>
      </c>
      <c r="H221" s="546" t="s">
        <v>593</v>
      </c>
      <c r="I221" s="548" t="s">
        <v>593</v>
      </c>
      <c r="K221" s="7">
        <v>206</v>
      </c>
      <c r="L221" s="30" t="s">
        <v>554</v>
      </c>
      <c r="M221" s="586">
        <v>919080.029558165</v>
      </c>
      <c r="N221" s="606">
        <v>3</v>
      </c>
      <c r="O221" s="586">
        <v>165978.71485253799</v>
      </c>
      <c r="P221" s="625">
        <f t="shared" si="48"/>
        <v>1085058.744410703</v>
      </c>
      <c r="Q221" s="212">
        <v>208800</v>
      </c>
      <c r="R221" s="135">
        <v>3</v>
      </c>
      <c r="S221" s="212">
        <v>55821</v>
      </c>
      <c r="T221" s="146">
        <f t="shared" si="50"/>
        <v>264621</v>
      </c>
      <c r="U221" s="632">
        <v>250560</v>
      </c>
      <c r="V221" s="135">
        <v>3</v>
      </c>
      <c r="W221" s="632">
        <v>69619</v>
      </c>
      <c r="X221" s="162">
        <f t="shared" si="51"/>
        <v>320179</v>
      </c>
      <c r="Y221" s="632">
        <v>199520</v>
      </c>
      <c r="Z221" s="135">
        <v>3</v>
      </c>
      <c r="AA221" s="632">
        <v>56448</v>
      </c>
      <c r="AB221" s="638">
        <f t="shared" si="52"/>
        <v>255968</v>
      </c>
      <c r="AC221" s="212">
        <v>248240</v>
      </c>
      <c r="AD221" s="135">
        <v>3</v>
      </c>
      <c r="AE221" s="212">
        <v>65229</v>
      </c>
      <c r="AF221" s="146">
        <f t="shared" si="53"/>
        <v>313469</v>
      </c>
      <c r="AG221" s="654">
        <f t="shared" si="49"/>
        <v>447859.14888214058</v>
      </c>
    </row>
    <row r="222" spans="1:33" x14ac:dyDescent="0.25">
      <c r="A222" s="7">
        <v>207</v>
      </c>
      <c r="B222" s="556" t="s">
        <v>555</v>
      </c>
      <c r="C222" s="547" t="s">
        <v>593</v>
      </c>
      <c r="D222" s="546" t="s">
        <v>593</v>
      </c>
      <c r="E222" s="547" t="s">
        <v>593</v>
      </c>
      <c r="F222" s="546" t="s">
        <v>593</v>
      </c>
      <c r="G222" s="547" t="s">
        <v>593</v>
      </c>
      <c r="H222" s="546" t="s">
        <v>593</v>
      </c>
      <c r="I222" s="548" t="s">
        <v>593</v>
      </c>
      <c r="K222" s="7">
        <v>207</v>
      </c>
      <c r="L222" s="30" t="s">
        <v>555</v>
      </c>
      <c r="M222" s="586">
        <v>936926.24372434302</v>
      </c>
      <c r="N222" s="606">
        <v>2.1</v>
      </c>
      <c r="O222" s="586">
        <v>31650.260823716599</v>
      </c>
      <c r="P222" s="625">
        <f t="shared" si="48"/>
        <v>968576.50454805966</v>
      </c>
      <c r="Q222" s="212">
        <v>1237323</v>
      </c>
      <c r="R222" s="135">
        <v>2.1</v>
      </c>
      <c r="S222" s="212">
        <v>354149</v>
      </c>
      <c r="T222" s="146">
        <f t="shared" si="50"/>
        <v>1591472</v>
      </c>
      <c r="U222" s="632">
        <v>1526031</v>
      </c>
      <c r="V222" s="135">
        <v>2.1</v>
      </c>
      <c r="W222" s="632">
        <v>431138</v>
      </c>
      <c r="X222" s="162">
        <f t="shared" si="51"/>
        <v>1957169</v>
      </c>
      <c r="Y222" s="632">
        <v>1292315</v>
      </c>
      <c r="Z222" s="135">
        <v>2.1</v>
      </c>
      <c r="AA222" s="632">
        <v>354149</v>
      </c>
      <c r="AB222" s="638">
        <f t="shared" si="52"/>
        <v>1646464</v>
      </c>
      <c r="AC222" s="212">
        <v>1484787</v>
      </c>
      <c r="AD222" s="135">
        <v>2.1</v>
      </c>
      <c r="AE222" s="212">
        <v>400343</v>
      </c>
      <c r="AF222" s="146">
        <f t="shared" si="53"/>
        <v>1885130</v>
      </c>
      <c r="AG222" s="654">
        <f t="shared" si="49"/>
        <v>1609762.3009096119</v>
      </c>
    </row>
    <row r="223" spans="1:33" x14ac:dyDescent="0.25">
      <c r="A223" s="7">
        <v>208</v>
      </c>
      <c r="B223" s="556" t="s">
        <v>556</v>
      </c>
      <c r="C223" s="547" t="s">
        <v>593</v>
      </c>
      <c r="D223" s="546" t="s">
        <v>593</v>
      </c>
      <c r="E223" s="547" t="s">
        <v>593</v>
      </c>
      <c r="F223" s="546" t="s">
        <v>593</v>
      </c>
      <c r="G223" s="547" t="s">
        <v>593</v>
      </c>
      <c r="H223" s="546" t="s">
        <v>593</v>
      </c>
      <c r="I223" s="548" t="s">
        <v>593</v>
      </c>
      <c r="K223" s="7">
        <v>208</v>
      </c>
      <c r="L223" s="30" t="s">
        <v>556</v>
      </c>
      <c r="M223" s="586">
        <v>562155.74623460602</v>
      </c>
      <c r="N223" s="606">
        <v>2.2999999999999998</v>
      </c>
      <c r="O223" s="586">
        <v>109861.294406992</v>
      </c>
      <c r="P223" s="625">
        <f t="shared" si="48"/>
        <v>672017.04064159805</v>
      </c>
      <c r="Q223" s="212">
        <v>653490</v>
      </c>
      <c r="R223" s="135">
        <v>2.2999999999999998</v>
      </c>
      <c r="S223" s="212">
        <v>186008</v>
      </c>
      <c r="T223" s="146">
        <f t="shared" si="50"/>
        <v>839498</v>
      </c>
      <c r="U223" s="632">
        <v>820493</v>
      </c>
      <c r="V223" s="135">
        <v>2.2999999999999998</v>
      </c>
      <c r="W223" s="632">
        <v>223210</v>
      </c>
      <c r="X223" s="162">
        <f t="shared" si="51"/>
        <v>1043703</v>
      </c>
      <c r="Y223" s="632">
        <v>638968</v>
      </c>
      <c r="Z223" s="135">
        <v>2.2999999999999998</v>
      </c>
      <c r="AA223" s="632">
        <v>194275</v>
      </c>
      <c r="AB223" s="638">
        <f t="shared" si="52"/>
        <v>833243</v>
      </c>
      <c r="AC223" s="212">
        <v>791449</v>
      </c>
      <c r="AD223" s="135">
        <v>2.2999999999999998</v>
      </c>
      <c r="AE223" s="212">
        <v>223210</v>
      </c>
      <c r="AF223" s="146">
        <f t="shared" si="53"/>
        <v>1014659</v>
      </c>
      <c r="AG223" s="654">
        <f t="shared" si="49"/>
        <v>880624.00812831963</v>
      </c>
    </row>
    <row r="224" spans="1:33" x14ac:dyDescent="0.25">
      <c r="A224" s="7">
        <v>209</v>
      </c>
      <c r="B224" s="556" t="s">
        <v>557</v>
      </c>
      <c r="C224" s="547" t="s">
        <v>593</v>
      </c>
      <c r="D224" s="546" t="s">
        <v>593</v>
      </c>
      <c r="E224" s="547" t="s">
        <v>593</v>
      </c>
      <c r="F224" s="546" t="s">
        <v>593</v>
      </c>
      <c r="G224" s="547" t="s">
        <v>593</v>
      </c>
      <c r="H224" s="546" t="s">
        <v>593</v>
      </c>
      <c r="I224" s="548" t="s">
        <v>593</v>
      </c>
      <c r="K224" s="7">
        <v>209</v>
      </c>
      <c r="L224" s="30" t="s">
        <v>557</v>
      </c>
      <c r="M224" s="586">
        <v>562155.74623460602</v>
      </c>
      <c r="N224" s="606">
        <v>0.15</v>
      </c>
      <c r="O224" s="586">
        <v>163774.707403015</v>
      </c>
      <c r="P224" s="625">
        <f t="shared" si="48"/>
        <v>725930.45363762102</v>
      </c>
      <c r="Q224" s="212">
        <v>13124</v>
      </c>
      <c r="R224" s="135">
        <v>0.15</v>
      </c>
      <c r="S224" s="212">
        <v>3388</v>
      </c>
      <c r="T224" s="146">
        <f t="shared" si="50"/>
        <v>16512</v>
      </c>
      <c r="U224" s="632">
        <v>15100</v>
      </c>
      <c r="V224" s="135">
        <v>0.15</v>
      </c>
      <c r="W224" s="632">
        <v>4073</v>
      </c>
      <c r="X224" s="162">
        <f t="shared" si="51"/>
        <v>19173</v>
      </c>
      <c r="Y224" s="632">
        <v>12701</v>
      </c>
      <c r="Z224" s="135">
        <v>0.15</v>
      </c>
      <c r="AA224" s="632">
        <v>3388</v>
      </c>
      <c r="AB224" s="638">
        <f t="shared" si="52"/>
        <v>16089</v>
      </c>
      <c r="AC224" s="212">
        <v>14676</v>
      </c>
      <c r="AD224" s="135">
        <v>0.15</v>
      </c>
      <c r="AE224" s="212">
        <v>4150</v>
      </c>
      <c r="AF224" s="146">
        <f t="shared" si="53"/>
        <v>18826</v>
      </c>
      <c r="AG224" s="654">
        <f t="shared" si="49"/>
        <v>159306.09072752419</v>
      </c>
    </row>
    <row r="225" spans="1:33" x14ac:dyDescent="0.25">
      <c r="A225" s="7">
        <v>210</v>
      </c>
      <c r="B225" s="556" t="s">
        <v>558</v>
      </c>
      <c r="C225" s="547" t="s">
        <v>593</v>
      </c>
      <c r="D225" s="546" t="s">
        <v>593</v>
      </c>
      <c r="E225" s="547" t="s">
        <v>593</v>
      </c>
      <c r="F225" s="546" t="s">
        <v>593</v>
      </c>
      <c r="G225" s="547" t="s">
        <v>593</v>
      </c>
      <c r="H225" s="546" t="s">
        <v>593</v>
      </c>
      <c r="I225" s="548" t="s">
        <v>593</v>
      </c>
      <c r="K225" s="7">
        <v>210</v>
      </c>
      <c r="L225" s="30" t="s">
        <v>558</v>
      </c>
      <c r="M225" s="586">
        <v>803079.63747800805</v>
      </c>
      <c r="N225" s="606">
        <v>0.95</v>
      </c>
      <c r="O225" s="586">
        <v>95852.016286541795</v>
      </c>
      <c r="P225" s="625">
        <f t="shared" si="48"/>
        <v>898931.65376454988</v>
      </c>
      <c r="Q225" s="212">
        <v>429692</v>
      </c>
      <c r="R225" s="135">
        <v>0.95</v>
      </c>
      <c r="S225" s="212">
        <v>116077</v>
      </c>
      <c r="T225" s="146">
        <f t="shared" si="50"/>
        <v>545769</v>
      </c>
      <c r="U225" s="632">
        <v>560048</v>
      </c>
      <c r="V225" s="135">
        <v>0.95</v>
      </c>
      <c r="W225" s="632">
        <v>137762</v>
      </c>
      <c r="X225" s="162">
        <f t="shared" si="51"/>
        <v>697810</v>
      </c>
      <c r="Y225" s="632">
        <v>453832</v>
      </c>
      <c r="Z225" s="135">
        <v>0.95</v>
      </c>
      <c r="AA225" s="632">
        <v>119904</v>
      </c>
      <c r="AB225" s="638">
        <f t="shared" si="52"/>
        <v>573736</v>
      </c>
      <c r="AC225" s="212">
        <v>526252</v>
      </c>
      <c r="AD225" s="135">
        <v>0.95</v>
      </c>
      <c r="AE225" s="212">
        <v>136486</v>
      </c>
      <c r="AF225" s="146">
        <f t="shared" si="53"/>
        <v>662738</v>
      </c>
      <c r="AG225" s="654">
        <f t="shared" si="49"/>
        <v>675796.93075290998</v>
      </c>
    </row>
    <row r="226" spans="1:33" x14ac:dyDescent="0.25">
      <c r="A226" s="7">
        <v>211</v>
      </c>
      <c r="B226" s="556" t="s">
        <v>559</v>
      </c>
      <c r="C226" s="547" t="s">
        <v>593</v>
      </c>
      <c r="D226" s="546" t="s">
        <v>593</v>
      </c>
      <c r="E226" s="547" t="s">
        <v>593</v>
      </c>
      <c r="F226" s="546" t="s">
        <v>593</v>
      </c>
      <c r="G226" s="547" t="s">
        <v>593</v>
      </c>
      <c r="H226" s="546" t="s">
        <v>593</v>
      </c>
      <c r="I226" s="548" t="s">
        <v>593</v>
      </c>
      <c r="K226" s="7">
        <v>211</v>
      </c>
      <c r="L226" s="30" t="s">
        <v>559</v>
      </c>
      <c r="M226" s="586">
        <v>526463.31790224998</v>
      </c>
      <c r="N226" s="606">
        <v>0.23</v>
      </c>
      <c r="O226" s="586">
        <v>138575.85300037201</v>
      </c>
      <c r="P226" s="625">
        <f t="shared" si="48"/>
        <v>665039.17090262193</v>
      </c>
      <c r="Q226" s="212">
        <v>15624</v>
      </c>
      <c r="R226" s="135">
        <v>0.23</v>
      </c>
      <c r="S226" s="212">
        <v>4149</v>
      </c>
      <c r="T226" s="146">
        <f t="shared" si="50"/>
        <v>19773</v>
      </c>
      <c r="U226" s="632">
        <v>17976</v>
      </c>
      <c r="V226" s="135">
        <v>0.23</v>
      </c>
      <c r="W226" s="632">
        <v>5221</v>
      </c>
      <c r="X226" s="162">
        <f t="shared" si="51"/>
        <v>23197</v>
      </c>
      <c r="Y226" s="632">
        <v>14280</v>
      </c>
      <c r="Z226" s="135">
        <v>0.23</v>
      </c>
      <c r="AA226" s="632">
        <v>4289</v>
      </c>
      <c r="AB226" s="638">
        <f t="shared" si="52"/>
        <v>18569</v>
      </c>
      <c r="AC226" s="212">
        <v>17472</v>
      </c>
      <c r="AD226" s="135">
        <v>0.23</v>
      </c>
      <c r="AE226" s="212">
        <v>4802</v>
      </c>
      <c r="AF226" s="146">
        <f t="shared" si="53"/>
        <v>22274</v>
      </c>
      <c r="AG226" s="654">
        <f t="shared" si="49"/>
        <v>149770.43418052437</v>
      </c>
    </row>
    <row r="227" spans="1:33" x14ac:dyDescent="0.25">
      <c r="A227" s="7">
        <v>212</v>
      </c>
      <c r="B227" s="556" t="s">
        <v>560</v>
      </c>
      <c r="C227" s="547" t="s">
        <v>593</v>
      </c>
      <c r="D227" s="546" t="s">
        <v>593</v>
      </c>
      <c r="E227" s="547" t="s">
        <v>593</v>
      </c>
      <c r="F227" s="546" t="s">
        <v>593</v>
      </c>
      <c r="G227" s="547" t="s">
        <v>593</v>
      </c>
      <c r="H227" s="546" t="s">
        <v>593</v>
      </c>
      <c r="I227" s="548" t="s">
        <v>593</v>
      </c>
      <c r="K227" s="7">
        <v>212</v>
      </c>
      <c r="L227" s="30" t="s">
        <v>560</v>
      </c>
      <c r="M227" s="586">
        <v>749540.994979474</v>
      </c>
      <c r="N227" s="606">
        <v>0.53</v>
      </c>
      <c r="O227" s="586">
        <v>51093.711157767502</v>
      </c>
      <c r="P227" s="625">
        <f t="shared" si="48"/>
        <v>800634.70613724145</v>
      </c>
      <c r="Q227" s="212">
        <v>876895</v>
      </c>
      <c r="R227" s="135">
        <v>0.53</v>
      </c>
      <c r="S227" s="212">
        <v>240227</v>
      </c>
      <c r="T227" s="146">
        <f t="shared" si="50"/>
        <v>1117122</v>
      </c>
      <c r="U227" s="632">
        <v>1133066</v>
      </c>
      <c r="V227" s="135">
        <v>0.53</v>
      </c>
      <c r="W227" s="632">
        <v>277185</v>
      </c>
      <c r="X227" s="162">
        <f t="shared" si="51"/>
        <v>1410251</v>
      </c>
      <c r="Y227" s="632">
        <v>916306</v>
      </c>
      <c r="Z227" s="135">
        <v>0.53</v>
      </c>
      <c r="AA227" s="632">
        <v>221748</v>
      </c>
      <c r="AB227" s="638">
        <f t="shared" si="52"/>
        <v>1138054</v>
      </c>
      <c r="AC227" s="212">
        <v>1024686</v>
      </c>
      <c r="AD227" s="135">
        <v>0.53</v>
      </c>
      <c r="AE227" s="212">
        <v>279825</v>
      </c>
      <c r="AF227" s="146">
        <f t="shared" si="53"/>
        <v>1304511</v>
      </c>
      <c r="AG227" s="654">
        <f t="shared" si="49"/>
        <v>1154114.5412274483</v>
      </c>
    </row>
    <row r="228" spans="1:33" x14ac:dyDescent="0.25">
      <c r="A228" s="7">
        <v>213</v>
      </c>
      <c r="B228" s="556" t="s">
        <v>561</v>
      </c>
      <c r="C228" s="547" t="s">
        <v>593</v>
      </c>
      <c r="D228" s="546" t="s">
        <v>593</v>
      </c>
      <c r="E228" s="547" t="s">
        <v>593</v>
      </c>
      <c r="F228" s="546" t="s">
        <v>593</v>
      </c>
      <c r="G228" s="547" t="s">
        <v>593</v>
      </c>
      <c r="H228" s="546" t="s">
        <v>593</v>
      </c>
      <c r="I228" s="548" t="s">
        <v>593</v>
      </c>
      <c r="K228" s="7">
        <v>213</v>
      </c>
      <c r="L228" s="30" t="s">
        <v>561</v>
      </c>
      <c r="M228" s="586">
        <v>687079.24539785204</v>
      </c>
      <c r="N228" s="606">
        <v>0.8</v>
      </c>
      <c r="O228" s="586">
        <v>439614.71666254499</v>
      </c>
      <c r="P228" s="625">
        <f t="shared" si="48"/>
        <v>1126693.962060397</v>
      </c>
      <c r="Q228" s="212">
        <v>1265908</v>
      </c>
      <c r="R228" s="135">
        <v>0.8</v>
      </c>
      <c r="S228" s="212">
        <v>339887</v>
      </c>
      <c r="T228" s="146">
        <f t="shared" si="50"/>
        <v>1605795</v>
      </c>
      <c r="U228" s="632">
        <v>1454448</v>
      </c>
      <c r="V228" s="135">
        <v>0.8</v>
      </c>
      <c r="W228" s="632">
        <v>427724</v>
      </c>
      <c r="X228" s="162">
        <f t="shared" si="51"/>
        <v>1882172</v>
      </c>
      <c r="Y228" s="632">
        <v>1198573</v>
      </c>
      <c r="Z228" s="135">
        <v>0.8</v>
      </c>
      <c r="AA228" s="632">
        <v>324612</v>
      </c>
      <c r="AB228" s="638">
        <f t="shared" si="52"/>
        <v>1523185</v>
      </c>
      <c r="AC228" s="212">
        <v>1467915</v>
      </c>
      <c r="AD228" s="135">
        <v>0.8</v>
      </c>
      <c r="AE228" s="212">
        <v>400991</v>
      </c>
      <c r="AF228" s="146">
        <f t="shared" si="53"/>
        <v>1868906</v>
      </c>
      <c r="AG228" s="654">
        <f t="shared" si="49"/>
        <v>1601350.3924120795</v>
      </c>
    </row>
    <row r="229" spans="1:33" x14ac:dyDescent="0.25">
      <c r="A229" s="7">
        <v>214</v>
      </c>
      <c r="B229" s="556" t="s">
        <v>562</v>
      </c>
      <c r="C229" s="547" t="s">
        <v>593</v>
      </c>
      <c r="D229" s="546" t="s">
        <v>593</v>
      </c>
      <c r="E229" s="547" t="s">
        <v>593</v>
      </c>
      <c r="F229" s="546" t="s">
        <v>593</v>
      </c>
      <c r="G229" s="547" t="s">
        <v>593</v>
      </c>
      <c r="H229" s="546" t="s">
        <v>593</v>
      </c>
      <c r="I229" s="548" t="s">
        <v>593</v>
      </c>
      <c r="K229" s="7">
        <v>214</v>
      </c>
      <c r="L229" s="30" t="s">
        <v>562</v>
      </c>
      <c r="M229" s="586">
        <v>803079.63747800805</v>
      </c>
      <c r="N229" s="606">
        <v>3.85</v>
      </c>
      <c r="O229" s="586">
        <v>179372.29858425501</v>
      </c>
      <c r="P229" s="625">
        <f t="shared" si="48"/>
        <v>982451.93606226309</v>
      </c>
      <c r="Q229" s="439" t="s">
        <v>593</v>
      </c>
      <c r="R229" s="135">
        <v>3.85</v>
      </c>
      <c r="S229" s="212">
        <v>530530</v>
      </c>
      <c r="T229" s="146">
        <f>+S229</f>
        <v>530530</v>
      </c>
      <c r="U229" s="439" t="s">
        <v>593</v>
      </c>
      <c r="V229" s="135">
        <v>3.85</v>
      </c>
      <c r="W229" s="632">
        <v>623810</v>
      </c>
      <c r="X229" s="162">
        <f>+W229</f>
        <v>623810</v>
      </c>
      <c r="Y229" s="439" t="s">
        <v>593</v>
      </c>
      <c r="Z229" s="135">
        <v>3.85</v>
      </c>
      <c r="AA229" s="632">
        <v>559680</v>
      </c>
      <c r="AB229" s="638">
        <f>+AA229</f>
        <v>559680</v>
      </c>
      <c r="AC229" s="439" t="s">
        <v>593</v>
      </c>
      <c r="AD229" s="135">
        <v>3.85</v>
      </c>
      <c r="AE229" s="212">
        <v>641300</v>
      </c>
      <c r="AF229" s="146">
        <f>+AE229</f>
        <v>641300</v>
      </c>
      <c r="AG229" s="654">
        <f t="shared" si="49"/>
        <v>667554.38721245271</v>
      </c>
    </row>
    <row r="230" spans="1:33" x14ac:dyDescent="0.25">
      <c r="A230" s="7">
        <v>215</v>
      </c>
      <c r="B230" s="556" t="s">
        <v>563</v>
      </c>
      <c r="C230" s="547" t="s">
        <v>593</v>
      </c>
      <c r="D230" s="546" t="s">
        <v>593</v>
      </c>
      <c r="E230" s="547" t="s">
        <v>593</v>
      </c>
      <c r="F230" s="546" t="s">
        <v>593</v>
      </c>
      <c r="G230" s="547" t="s">
        <v>593</v>
      </c>
      <c r="H230" s="546" t="s">
        <v>593</v>
      </c>
      <c r="I230" s="548" t="s">
        <v>593</v>
      </c>
      <c r="K230" s="7">
        <v>215</v>
      </c>
      <c r="L230" s="30" t="s">
        <v>563</v>
      </c>
      <c r="M230" s="586">
        <v>919080.029558165</v>
      </c>
      <c r="N230" s="606">
        <v>1.4864864864864864</v>
      </c>
      <c r="O230" s="586">
        <v>41367.524437200504</v>
      </c>
      <c r="P230" s="625">
        <f t="shared" si="48"/>
        <v>960447.55399536551</v>
      </c>
      <c r="Q230" s="212">
        <v>536093</v>
      </c>
      <c r="R230" s="135">
        <v>1.4864864864864864</v>
      </c>
      <c r="S230" s="212">
        <v>171789</v>
      </c>
      <c r="T230" s="146">
        <f t="shared" si="50"/>
        <v>707882</v>
      </c>
      <c r="U230" s="632">
        <v>648954</v>
      </c>
      <c r="V230" s="135">
        <v>1.4864864864864864</v>
      </c>
      <c r="W230" s="632">
        <v>195802</v>
      </c>
      <c r="X230" s="162">
        <f t="shared" si="51"/>
        <v>844756</v>
      </c>
      <c r="Y230" s="632">
        <v>541736</v>
      </c>
      <c r="Z230" s="135">
        <v>1.4864864864864864</v>
      </c>
      <c r="AA230" s="632">
        <v>175483</v>
      </c>
      <c r="AB230" s="638">
        <f t="shared" si="52"/>
        <v>717219</v>
      </c>
      <c r="AC230" s="212">
        <v>615096</v>
      </c>
      <c r="AD230" s="135">
        <v>1.4864864864864864</v>
      </c>
      <c r="AE230" s="212">
        <v>195802</v>
      </c>
      <c r="AF230" s="146">
        <f t="shared" si="53"/>
        <v>810898</v>
      </c>
      <c r="AG230" s="654">
        <f t="shared" si="49"/>
        <v>808240.51079907303</v>
      </c>
    </row>
    <row r="231" spans="1:33" x14ac:dyDescent="0.25">
      <c r="A231" s="7">
        <v>216</v>
      </c>
      <c r="B231" s="556" t="s">
        <v>564</v>
      </c>
      <c r="C231" s="547" t="s">
        <v>593</v>
      </c>
      <c r="D231" s="546" t="s">
        <v>593</v>
      </c>
      <c r="E231" s="547" t="s">
        <v>593</v>
      </c>
      <c r="F231" s="546" t="s">
        <v>593</v>
      </c>
      <c r="G231" s="547" t="s">
        <v>593</v>
      </c>
      <c r="H231" s="546" t="s">
        <v>593</v>
      </c>
      <c r="I231" s="548" t="s">
        <v>593</v>
      </c>
      <c r="K231" s="7">
        <v>216</v>
      </c>
      <c r="L231" s="30" t="s">
        <v>564</v>
      </c>
      <c r="M231" s="586">
        <v>936926.24372434302</v>
      </c>
      <c r="N231" s="606">
        <v>2.4900000000000002</v>
      </c>
      <c r="O231" s="586">
        <v>190294.18165395601</v>
      </c>
      <c r="P231" s="625">
        <f t="shared" si="48"/>
        <v>1127220.4253782991</v>
      </c>
      <c r="Q231" s="212">
        <v>527822</v>
      </c>
      <c r="R231" s="135">
        <v>2.4900000000000002</v>
      </c>
      <c r="S231" s="212">
        <v>182951</v>
      </c>
      <c r="T231" s="146">
        <f t="shared" si="50"/>
        <v>710773</v>
      </c>
      <c r="U231" s="632">
        <v>619618</v>
      </c>
      <c r="V231" s="135">
        <v>2.4900000000000002</v>
      </c>
      <c r="W231" s="632">
        <v>222295</v>
      </c>
      <c r="X231" s="162">
        <f t="shared" si="51"/>
        <v>841913</v>
      </c>
      <c r="Y231" s="632">
        <v>545034</v>
      </c>
      <c r="Z231" s="135">
        <v>2.4900000000000002</v>
      </c>
      <c r="AA231" s="632">
        <v>179016</v>
      </c>
      <c r="AB231" s="638">
        <f t="shared" si="52"/>
        <v>724050</v>
      </c>
      <c r="AC231" s="212">
        <v>625355</v>
      </c>
      <c r="AD231" s="135">
        <v>2.4900000000000002</v>
      </c>
      <c r="AE231" s="212">
        <v>204590</v>
      </c>
      <c r="AF231" s="146">
        <f t="shared" si="53"/>
        <v>829945</v>
      </c>
      <c r="AG231" s="654">
        <f t="shared" si="49"/>
        <v>846780.28507565986</v>
      </c>
    </row>
  </sheetData>
  <mergeCells count="58">
    <mergeCell ref="A119:B119"/>
    <mergeCell ref="C1:I1"/>
    <mergeCell ref="C2:D2"/>
    <mergeCell ref="E2:F2"/>
    <mergeCell ref="G2:H2"/>
    <mergeCell ref="I2:I3"/>
    <mergeCell ref="A4:B4"/>
    <mergeCell ref="A5:B5"/>
    <mergeCell ref="A14:B14"/>
    <mergeCell ref="A25:B25"/>
    <mergeCell ref="A46:B46"/>
    <mergeCell ref="A55:B55"/>
    <mergeCell ref="A73:B73"/>
    <mergeCell ref="A77:B77"/>
    <mergeCell ref="A81:B81"/>
    <mergeCell ref="A1:A3"/>
    <mergeCell ref="B1:B3"/>
    <mergeCell ref="A108:B108"/>
    <mergeCell ref="K1:K3"/>
    <mergeCell ref="L1:L3"/>
    <mergeCell ref="M1:P1"/>
    <mergeCell ref="M2:M3"/>
    <mergeCell ref="N2:N3"/>
    <mergeCell ref="O2:O3"/>
    <mergeCell ref="P2:P3"/>
    <mergeCell ref="K5:P5"/>
    <mergeCell ref="K14:P14"/>
    <mergeCell ref="K25:P25"/>
    <mergeCell ref="K32:P32"/>
    <mergeCell ref="K46:P46"/>
    <mergeCell ref="K55:P55"/>
    <mergeCell ref="K73:P73"/>
    <mergeCell ref="K77:P77"/>
    <mergeCell ref="K81:P81"/>
    <mergeCell ref="K108:P108"/>
    <mergeCell ref="K119:P119"/>
    <mergeCell ref="X2:X3"/>
    <mergeCell ref="Q1:T1"/>
    <mergeCell ref="Q2:Q3"/>
    <mergeCell ref="R2:R3"/>
    <mergeCell ref="S2:S3"/>
    <mergeCell ref="T2:T3"/>
    <mergeCell ref="AG1:AG3"/>
    <mergeCell ref="K4:AG4"/>
    <mergeCell ref="AC1:AF1"/>
    <mergeCell ref="AC2:AC3"/>
    <mergeCell ref="AD2:AD3"/>
    <mergeCell ref="AE2:AE3"/>
    <mergeCell ref="AF2:AF3"/>
    <mergeCell ref="Y1:AB1"/>
    <mergeCell ref="Y2:Y3"/>
    <mergeCell ref="Z2:Z3"/>
    <mergeCell ref="AA2:AA3"/>
    <mergeCell ref="AB2:AB3"/>
    <mergeCell ref="U1:X1"/>
    <mergeCell ref="U2:U3"/>
    <mergeCell ref="V2:V3"/>
    <mergeCell ref="W2:W3"/>
  </mergeCells>
  <conditionalFormatting sqref="A4:A5">
    <cfRule type="duplicateValues" dxfId="45" priority="18"/>
  </conditionalFormatting>
  <conditionalFormatting sqref="A14">
    <cfRule type="duplicateValues" dxfId="44" priority="17"/>
  </conditionalFormatting>
  <conditionalFormatting sqref="A25">
    <cfRule type="duplicateValues" dxfId="43" priority="16"/>
  </conditionalFormatting>
  <conditionalFormatting sqref="A32">
    <cfRule type="duplicateValues" dxfId="42" priority="15"/>
  </conditionalFormatting>
  <conditionalFormatting sqref="A46">
    <cfRule type="duplicateValues" dxfId="41" priority="14"/>
  </conditionalFormatting>
  <conditionalFormatting sqref="A55">
    <cfRule type="duplicateValues" dxfId="40" priority="13"/>
  </conditionalFormatting>
  <conditionalFormatting sqref="A73">
    <cfRule type="duplicateValues" dxfId="39" priority="12"/>
  </conditionalFormatting>
  <conditionalFormatting sqref="A77">
    <cfRule type="duplicateValues" dxfId="38" priority="11"/>
  </conditionalFormatting>
  <conditionalFormatting sqref="A81">
    <cfRule type="duplicateValues" dxfId="37" priority="10"/>
  </conditionalFormatting>
  <conditionalFormatting sqref="A108">
    <cfRule type="duplicateValues" dxfId="36" priority="9"/>
  </conditionalFormatting>
  <conditionalFormatting sqref="A119">
    <cfRule type="duplicateValues" dxfId="35" priority="8"/>
  </conditionalFormatting>
  <conditionalFormatting sqref="B1">
    <cfRule type="duplicateValues" dxfId="34" priority="23"/>
  </conditionalFormatting>
  <conditionalFormatting sqref="B6:B13 B15:B24 B26:B31 B33:B45 B47:B54 B56:B72 B74:B76 B78:B80 B82:B107 B109:B118 B120:B162">
    <cfRule type="duplicateValues" dxfId="33" priority="24"/>
  </conditionalFormatting>
  <conditionalFormatting sqref="B203">
    <cfRule type="duplicateValues" dxfId="32" priority="21"/>
  </conditionalFormatting>
  <conditionalFormatting sqref="B207:B208">
    <cfRule type="duplicateValues" dxfId="31" priority="20"/>
  </conditionalFormatting>
  <conditionalFormatting sqref="B230:B231">
    <cfRule type="duplicateValues" dxfId="30" priority="19"/>
  </conditionalFormatting>
  <conditionalFormatting sqref="K4:K5">
    <cfRule type="duplicateValues" dxfId="29" priority="7"/>
  </conditionalFormatting>
  <conditionalFormatting sqref="K55">
    <cfRule type="duplicateValues" dxfId="28" priority="4"/>
  </conditionalFormatting>
  <conditionalFormatting sqref="L1">
    <cfRule type="duplicateValues" dxfId="27" priority="5"/>
  </conditionalFormatting>
  <conditionalFormatting sqref="L6:L13 L15:L24 L26:L31 L33:L45 L47:L54 L56:L72 L74:L76 L78:L80 L82:L107 L109:L118 L120:L162 K119 K108 K81 K77 K73 K46 K32 K25 K14">
    <cfRule type="duplicateValues" dxfId="26" priority="6"/>
  </conditionalFormatting>
  <conditionalFormatting sqref="L203">
    <cfRule type="duplicateValues" dxfId="25" priority="3"/>
  </conditionalFormatting>
  <conditionalFormatting sqref="L207:L208">
    <cfRule type="duplicateValues" dxfId="24" priority="2"/>
  </conditionalFormatting>
  <conditionalFormatting sqref="L230:L231">
    <cfRule type="duplicateValues" dxfId="23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G251"/>
  <sheetViews>
    <sheetView topLeftCell="P1" zoomScale="80" zoomScaleNormal="80" workbookViewId="0">
      <selection activeCell="AJ239" sqref="AJ239"/>
    </sheetView>
  </sheetViews>
  <sheetFormatPr baseColWidth="10" defaultRowHeight="15" x14ac:dyDescent="0.25"/>
  <cols>
    <col min="1" max="1" width="7" style="3" customWidth="1"/>
    <col min="2" max="2" width="59.140625" style="3" customWidth="1"/>
    <col min="3" max="3" width="14.42578125" customWidth="1"/>
    <col min="4" max="4" width="12.5703125" customWidth="1"/>
    <col min="5" max="5" width="14.85546875" customWidth="1"/>
    <col min="6" max="6" width="12.85546875" customWidth="1"/>
    <col min="7" max="7" width="13.85546875" customWidth="1"/>
    <col min="8" max="8" width="15" customWidth="1"/>
    <col min="9" max="9" width="15.5703125" customWidth="1"/>
    <col min="11" max="11" width="4.85546875" bestFit="1" customWidth="1"/>
    <col min="12" max="12" width="55.7109375" bestFit="1" customWidth="1"/>
    <col min="13" max="13" width="14.42578125" customWidth="1"/>
    <col min="14" max="14" width="11.42578125" customWidth="1"/>
    <col min="15" max="15" width="14.42578125" customWidth="1"/>
    <col min="16" max="16" width="13" bestFit="1" customWidth="1"/>
    <col min="17" max="17" width="22.5703125" customWidth="1"/>
    <col min="18" max="18" width="11.42578125" customWidth="1"/>
    <col min="19" max="19" width="14.42578125" customWidth="1"/>
    <col min="20" max="20" width="17.85546875" customWidth="1"/>
    <col min="21" max="21" width="16.5703125" customWidth="1"/>
    <col min="22" max="22" width="11.42578125" customWidth="1"/>
    <col min="23" max="23" width="18" customWidth="1"/>
    <col min="24" max="24" width="18.5703125" customWidth="1"/>
    <col min="25" max="25" width="16" customWidth="1"/>
    <col min="26" max="26" width="11.42578125" customWidth="1"/>
    <col min="27" max="27" width="14.42578125" customWidth="1"/>
    <col min="28" max="28" width="16.5703125" customWidth="1"/>
    <col min="29" max="29" width="17.42578125" customWidth="1"/>
    <col min="30" max="30" width="11.42578125" customWidth="1"/>
    <col min="31" max="31" width="16.42578125" customWidth="1"/>
    <col min="32" max="32" width="17.7109375" customWidth="1"/>
    <col min="33" max="33" width="14.5703125" customWidth="1"/>
  </cols>
  <sheetData>
    <row r="1" spans="1:33" ht="15" customHeight="1" x14ac:dyDescent="0.25">
      <c r="A1" s="743" t="s">
        <v>0</v>
      </c>
      <c r="B1" s="743" t="s">
        <v>1</v>
      </c>
      <c r="C1" s="672" t="s">
        <v>590</v>
      </c>
      <c r="D1" s="672"/>
      <c r="E1" s="672"/>
      <c r="F1" s="672"/>
      <c r="G1" s="672"/>
      <c r="H1" s="672"/>
      <c r="I1" s="672"/>
      <c r="K1" s="743" t="s">
        <v>0</v>
      </c>
      <c r="L1" s="743" t="s">
        <v>1</v>
      </c>
      <c r="M1" s="696" t="s">
        <v>609</v>
      </c>
      <c r="N1" s="697"/>
      <c r="O1" s="697"/>
      <c r="P1" s="697"/>
      <c r="Q1" s="696" t="s">
        <v>610</v>
      </c>
      <c r="R1" s="697"/>
      <c r="S1" s="697"/>
      <c r="T1" s="697"/>
      <c r="U1" s="679" t="s">
        <v>598</v>
      </c>
      <c r="V1" s="680"/>
      <c r="W1" s="680"/>
      <c r="X1" s="680"/>
      <c r="Y1" s="679" t="s">
        <v>597</v>
      </c>
      <c r="Z1" s="680"/>
      <c r="AA1" s="680"/>
      <c r="AB1" s="680"/>
      <c r="AC1" s="693" t="s">
        <v>599</v>
      </c>
      <c r="AD1" s="694"/>
      <c r="AE1" s="695"/>
      <c r="AF1" s="695"/>
      <c r="AG1" s="676" t="s">
        <v>600</v>
      </c>
    </row>
    <row r="2" spans="1:33" ht="15" customHeight="1" x14ac:dyDescent="0.25">
      <c r="A2" s="743"/>
      <c r="B2" s="744"/>
      <c r="C2" s="675">
        <v>2023</v>
      </c>
      <c r="D2" s="675"/>
      <c r="E2" s="675">
        <v>2024</v>
      </c>
      <c r="F2" s="675"/>
      <c r="G2" s="675">
        <v>2025</v>
      </c>
      <c r="H2" s="675"/>
      <c r="I2" s="676" t="s">
        <v>591</v>
      </c>
      <c r="K2" s="743"/>
      <c r="L2" s="744"/>
      <c r="M2" s="720" t="s">
        <v>350</v>
      </c>
      <c r="N2" s="721" t="s">
        <v>2</v>
      </c>
      <c r="O2" s="720" t="s">
        <v>351</v>
      </c>
      <c r="P2" s="803" t="s">
        <v>263</v>
      </c>
      <c r="Q2" s="720" t="s">
        <v>350</v>
      </c>
      <c r="R2" s="721" t="s">
        <v>2</v>
      </c>
      <c r="S2" s="720" t="s">
        <v>351</v>
      </c>
      <c r="T2" s="803" t="s">
        <v>263</v>
      </c>
      <c r="U2" s="720" t="s">
        <v>350</v>
      </c>
      <c r="V2" s="721" t="s">
        <v>2</v>
      </c>
      <c r="W2" s="720" t="s">
        <v>351</v>
      </c>
      <c r="X2" s="803" t="s">
        <v>263</v>
      </c>
      <c r="Y2" s="720" t="s">
        <v>350</v>
      </c>
      <c r="Z2" s="721" t="s">
        <v>2</v>
      </c>
      <c r="AA2" s="720" t="s">
        <v>351</v>
      </c>
      <c r="AB2" s="803" t="s">
        <v>263</v>
      </c>
      <c r="AC2" s="720" t="s">
        <v>350</v>
      </c>
      <c r="AD2" s="721" t="s">
        <v>2</v>
      </c>
      <c r="AE2" s="720" t="s">
        <v>351</v>
      </c>
      <c r="AF2" s="803" t="s">
        <v>263</v>
      </c>
      <c r="AG2" s="676"/>
    </row>
    <row r="3" spans="1:33" ht="63.75" x14ac:dyDescent="0.25">
      <c r="A3" s="743"/>
      <c r="B3" s="744"/>
      <c r="C3" s="95" t="s">
        <v>592</v>
      </c>
      <c r="D3" s="185" t="s">
        <v>594</v>
      </c>
      <c r="E3" s="95" t="s">
        <v>592</v>
      </c>
      <c r="F3" s="185" t="s">
        <v>595</v>
      </c>
      <c r="G3" s="95" t="s">
        <v>592</v>
      </c>
      <c r="H3" s="185" t="s">
        <v>596</v>
      </c>
      <c r="I3" s="676"/>
      <c r="K3" s="743"/>
      <c r="L3" s="744"/>
      <c r="M3" s="720"/>
      <c r="N3" s="721"/>
      <c r="O3" s="720"/>
      <c r="P3" s="803"/>
      <c r="Q3" s="720"/>
      <c r="R3" s="721"/>
      <c r="S3" s="720"/>
      <c r="T3" s="803"/>
      <c r="U3" s="720"/>
      <c r="V3" s="721"/>
      <c r="W3" s="720"/>
      <c r="X3" s="803"/>
      <c r="Y3" s="720"/>
      <c r="Z3" s="721"/>
      <c r="AA3" s="720"/>
      <c r="AB3" s="803"/>
      <c r="AC3" s="720"/>
      <c r="AD3" s="721"/>
      <c r="AE3" s="720"/>
      <c r="AF3" s="803"/>
      <c r="AG3" s="676"/>
    </row>
    <row r="4" spans="1:33" ht="15.75" x14ac:dyDescent="0.25">
      <c r="A4" s="558" t="s">
        <v>606</v>
      </c>
      <c r="B4" s="559"/>
      <c r="C4" s="559"/>
      <c r="D4" s="559"/>
      <c r="E4" s="559"/>
      <c r="F4" s="560"/>
      <c r="G4" s="560"/>
      <c r="H4" s="560"/>
      <c r="I4" s="560"/>
      <c r="K4" s="780" t="s">
        <v>606</v>
      </c>
      <c r="L4" s="780"/>
      <c r="M4" s="780"/>
      <c r="N4" s="780"/>
      <c r="O4" s="780"/>
      <c r="P4" s="780"/>
      <c r="Q4" s="780"/>
      <c r="R4" s="780"/>
      <c r="S4" s="780"/>
      <c r="T4" s="780"/>
      <c r="U4" s="780"/>
      <c r="V4" s="780"/>
      <c r="W4" s="780"/>
      <c r="X4" s="780"/>
      <c r="Y4" s="780"/>
      <c r="Z4" s="780"/>
      <c r="AA4" s="780"/>
      <c r="AB4" s="780"/>
      <c r="AC4" s="780"/>
      <c r="AD4" s="780"/>
      <c r="AE4" s="780"/>
      <c r="AF4" s="780"/>
      <c r="AG4" s="780"/>
    </row>
    <row r="5" spans="1:33" s="37" customFormat="1" ht="15" customHeight="1" x14ac:dyDescent="0.25">
      <c r="A5" s="663" t="s">
        <v>3</v>
      </c>
      <c r="B5" s="664"/>
      <c r="C5" s="34"/>
      <c r="D5" s="34"/>
      <c r="E5" s="34"/>
      <c r="F5" s="39"/>
      <c r="K5" s="781" t="s">
        <v>3</v>
      </c>
      <c r="L5" s="781"/>
      <c r="M5" s="781"/>
      <c r="N5" s="781"/>
      <c r="O5" s="781"/>
      <c r="P5" s="781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</row>
    <row r="6" spans="1:33" x14ac:dyDescent="0.25">
      <c r="A6" s="7">
        <v>1</v>
      </c>
      <c r="B6" s="8" t="s">
        <v>4</v>
      </c>
      <c r="C6" s="547" t="s">
        <v>593</v>
      </c>
      <c r="D6" s="546" t="s">
        <v>593</v>
      </c>
      <c r="E6" s="547" t="s">
        <v>593</v>
      </c>
      <c r="F6" s="546" t="s">
        <v>593</v>
      </c>
      <c r="G6" s="547" t="s">
        <v>593</v>
      </c>
      <c r="H6" s="546" t="s">
        <v>593</v>
      </c>
      <c r="I6" s="548" t="s">
        <v>593</v>
      </c>
      <c r="K6" s="7">
        <v>1</v>
      </c>
      <c r="L6" s="8" t="s">
        <v>4</v>
      </c>
      <c r="M6" s="571">
        <v>939281.94399427902</v>
      </c>
      <c r="N6" s="563">
        <v>0.14499999999999999</v>
      </c>
      <c r="O6" s="570">
        <v>1050202.7681363199</v>
      </c>
      <c r="P6" s="625">
        <f t="shared" ref="P6:P25" si="0">IF(AND(M6="",O6=""),"",SUM(M6,O6))</f>
        <v>1989484.712130599</v>
      </c>
      <c r="Q6" s="55">
        <v>289784</v>
      </c>
      <c r="R6" s="40">
        <v>0.14499999999999999</v>
      </c>
      <c r="S6" s="59">
        <v>61374</v>
      </c>
      <c r="T6" s="162">
        <f>+Q6+S6</f>
        <v>351158</v>
      </c>
      <c r="U6" s="55">
        <v>380952</v>
      </c>
      <c r="V6" s="40">
        <v>0.14499999999999999</v>
      </c>
      <c r="W6" s="59">
        <v>77235</v>
      </c>
      <c r="X6" s="162">
        <f>+U6+W6</f>
        <v>458187</v>
      </c>
      <c r="Y6" s="55">
        <v>270248</v>
      </c>
      <c r="Z6" s="40">
        <v>0.14499999999999999</v>
      </c>
      <c r="AA6" s="55">
        <v>64822</v>
      </c>
      <c r="AB6" s="635">
        <f>+Y6+AA6</f>
        <v>335070</v>
      </c>
      <c r="AC6" s="55">
        <v>341880</v>
      </c>
      <c r="AD6" s="40">
        <v>0.14499999999999999</v>
      </c>
      <c r="AE6" s="59">
        <v>71718</v>
      </c>
      <c r="AF6" s="162">
        <f>+AC6+AE6</f>
        <v>413598</v>
      </c>
      <c r="AG6" s="654">
        <f>AVERAGE(AF6,AB6,X6,T6,P6)</f>
        <v>709499.54242611979</v>
      </c>
    </row>
    <row r="7" spans="1:33" x14ac:dyDescent="0.25">
      <c r="A7" s="7">
        <v>2</v>
      </c>
      <c r="B7" s="8" t="s">
        <v>196</v>
      </c>
      <c r="C7" s="547" t="s">
        <v>593</v>
      </c>
      <c r="D7" s="546" t="s">
        <v>593</v>
      </c>
      <c r="E7" s="547" t="s">
        <v>593</v>
      </c>
      <c r="F7" s="546" t="s">
        <v>593</v>
      </c>
      <c r="G7" s="547" t="s">
        <v>593</v>
      </c>
      <c r="H7" s="546" t="s">
        <v>593</v>
      </c>
      <c r="I7" s="548" t="s">
        <v>593</v>
      </c>
      <c r="K7" s="7">
        <v>2</v>
      </c>
      <c r="L7" s="8" t="s">
        <v>196</v>
      </c>
      <c r="M7" s="571">
        <v>3778971.54211652</v>
      </c>
      <c r="N7" s="563">
        <v>0.59459459459459496</v>
      </c>
      <c r="O7" s="570">
        <v>3827628.5311920298</v>
      </c>
      <c r="P7" s="625">
        <f t="shared" si="0"/>
        <v>7606600.0733085498</v>
      </c>
      <c r="Q7" s="55">
        <v>1801397</v>
      </c>
      <c r="R7" s="40">
        <v>0.59459459459459463</v>
      </c>
      <c r="S7" s="59">
        <v>626653</v>
      </c>
      <c r="T7" s="162">
        <f t="shared" ref="T7:T70" si="1">+Q7+S7</f>
        <v>2428050</v>
      </c>
      <c r="U7" s="55">
        <v>2114683</v>
      </c>
      <c r="V7" s="40">
        <v>0.59459459459459463</v>
      </c>
      <c r="W7" s="59">
        <v>747712</v>
      </c>
      <c r="X7" s="162">
        <f t="shared" ref="X7:X70" si="2">+U7+W7</f>
        <v>2862395</v>
      </c>
      <c r="Y7" s="55">
        <v>1605593</v>
      </c>
      <c r="Z7" s="40">
        <v>0.59459459459459463</v>
      </c>
      <c r="AA7" s="55">
        <v>612411</v>
      </c>
      <c r="AB7" s="635">
        <f t="shared" ref="AB7:AB70" si="3">+Y7+AA7</f>
        <v>2218004</v>
      </c>
      <c r="AC7" s="55">
        <v>2075522</v>
      </c>
      <c r="AD7" s="40">
        <v>0.59459459459459463</v>
      </c>
      <c r="AE7" s="59">
        <v>761954</v>
      </c>
      <c r="AF7" s="162">
        <f t="shared" ref="AF7:AF70" si="4">+AC7+AE7</f>
        <v>2837476</v>
      </c>
      <c r="AG7" s="654">
        <f t="shared" ref="AG7:AG70" si="5">AVERAGE(AF7,AB7,X7,T7,P7)</f>
        <v>3590505.0146617098</v>
      </c>
    </row>
    <row r="8" spans="1:33" x14ac:dyDescent="0.25">
      <c r="A8" s="7">
        <v>3</v>
      </c>
      <c r="B8" s="8" t="s">
        <v>194</v>
      </c>
      <c r="C8" s="547" t="s">
        <v>593</v>
      </c>
      <c r="D8" s="546" t="s">
        <v>593</v>
      </c>
      <c r="E8" s="547" t="s">
        <v>593</v>
      </c>
      <c r="F8" s="546" t="s">
        <v>593</v>
      </c>
      <c r="G8" s="547" t="s">
        <v>593</v>
      </c>
      <c r="H8" s="546" t="s">
        <v>593</v>
      </c>
      <c r="I8" s="548" t="s">
        <v>593</v>
      </c>
      <c r="K8" s="7">
        <v>3</v>
      </c>
      <c r="L8" s="8" t="s">
        <v>194</v>
      </c>
      <c r="M8" s="571">
        <v>4181260.9018505001</v>
      </c>
      <c r="N8" s="563">
        <v>0.59459459459459496</v>
      </c>
      <c r="O8" s="570">
        <v>89231.784679456498</v>
      </c>
      <c r="P8" s="625">
        <f t="shared" si="0"/>
        <v>4270492.6865299568</v>
      </c>
      <c r="Q8" s="439" t="s">
        <v>593</v>
      </c>
      <c r="R8" s="40">
        <v>0.59459459459459463</v>
      </c>
      <c r="S8" s="59">
        <v>42225</v>
      </c>
      <c r="T8" s="162">
        <f>+S8</f>
        <v>42225</v>
      </c>
      <c r="U8" s="439" t="s">
        <v>593</v>
      </c>
      <c r="V8" s="40">
        <v>0.59459459459459463</v>
      </c>
      <c r="W8" s="59">
        <v>55034</v>
      </c>
      <c r="X8" s="162">
        <f>+W8</f>
        <v>55034</v>
      </c>
      <c r="Y8" s="439" t="s">
        <v>593</v>
      </c>
      <c r="Z8" s="40">
        <v>0.59459459459459463</v>
      </c>
      <c r="AA8" s="55">
        <v>41750</v>
      </c>
      <c r="AB8" s="635">
        <f>+AA8</f>
        <v>41750</v>
      </c>
      <c r="AC8" s="439" t="s">
        <v>593</v>
      </c>
      <c r="AD8" s="40">
        <v>0.59459459459459463</v>
      </c>
      <c r="AE8" s="59">
        <v>50290</v>
      </c>
      <c r="AF8" s="162">
        <f>+AE8</f>
        <v>50290</v>
      </c>
      <c r="AG8" s="654">
        <f t="shared" si="5"/>
        <v>891958.33730599133</v>
      </c>
    </row>
    <row r="9" spans="1:33" x14ac:dyDescent="0.25">
      <c r="A9" s="7">
        <v>4</v>
      </c>
      <c r="B9" s="8" t="s">
        <v>195</v>
      </c>
      <c r="C9" s="547" t="s">
        <v>593</v>
      </c>
      <c r="D9" s="546" t="s">
        <v>593</v>
      </c>
      <c r="E9" s="547" t="s">
        <v>593</v>
      </c>
      <c r="F9" s="546" t="s">
        <v>593</v>
      </c>
      <c r="G9" s="547" t="s">
        <v>593</v>
      </c>
      <c r="H9" s="546" t="s">
        <v>593</v>
      </c>
      <c r="I9" s="548" t="s">
        <v>593</v>
      </c>
      <c r="K9" s="27">
        <v>4</v>
      </c>
      <c r="L9" s="646" t="s">
        <v>195</v>
      </c>
      <c r="M9" s="647" t="s">
        <v>593</v>
      </c>
      <c r="N9" s="598">
        <v>0.233783783783784</v>
      </c>
      <c r="O9" s="648">
        <v>4255456.8941706698</v>
      </c>
      <c r="P9" s="649">
        <f t="shared" si="0"/>
        <v>4255456.8941706698</v>
      </c>
      <c r="Q9" s="650">
        <v>1983644</v>
      </c>
      <c r="R9" s="209">
        <v>0.23378378378378378</v>
      </c>
      <c r="S9" s="651">
        <v>720336</v>
      </c>
      <c r="T9" s="652">
        <f t="shared" si="1"/>
        <v>2703980</v>
      </c>
      <c r="U9" s="650">
        <v>2474222</v>
      </c>
      <c r="V9" s="209">
        <v>0.23378378378378378</v>
      </c>
      <c r="W9" s="651">
        <v>886567</v>
      </c>
      <c r="X9" s="652">
        <f t="shared" si="2"/>
        <v>3360789</v>
      </c>
      <c r="Y9" s="650">
        <v>2068962</v>
      </c>
      <c r="Z9" s="209">
        <v>0.23378378378378378</v>
      </c>
      <c r="AA9" s="650">
        <v>657009</v>
      </c>
      <c r="AB9" s="653">
        <f t="shared" si="3"/>
        <v>2725971</v>
      </c>
      <c r="AC9" s="650">
        <v>2303586</v>
      </c>
      <c r="AD9" s="209">
        <v>0.23378378378378378</v>
      </c>
      <c r="AE9" s="651">
        <v>862820</v>
      </c>
      <c r="AF9" s="652">
        <f t="shared" si="4"/>
        <v>3166406</v>
      </c>
      <c r="AG9" s="654">
        <f t="shared" si="5"/>
        <v>3242520.5788341342</v>
      </c>
    </row>
    <row r="10" spans="1:33" x14ac:dyDescent="0.25">
      <c r="A10" s="7">
        <v>5</v>
      </c>
      <c r="B10" s="12" t="s">
        <v>197</v>
      </c>
      <c r="C10" s="547" t="s">
        <v>593</v>
      </c>
      <c r="D10" s="546" t="s">
        <v>593</v>
      </c>
      <c r="E10" s="547" t="s">
        <v>593</v>
      </c>
      <c r="F10" s="546" t="s">
        <v>593</v>
      </c>
      <c r="G10" s="547" t="s">
        <v>593</v>
      </c>
      <c r="H10" s="546" t="s">
        <v>593</v>
      </c>
      <c r="I10" s="548" t="s">
        <v>593</v>
      </c>
      <c r="K10" s="7">
        <v>5</v>
      </c>
      <c r="L10" s="12" t="s">
        <v>197</v>
      </c>
      <c r="M10" s="439" t="s">
        <v>593</v>
      </c>
      <c r="N10" s="563">
        <v>1.0270270270270301</v>
      </c>
      <c r="O10" s="570">
        <v>105314.257499591</v>
      </c>
      <c r="P10" s="625">
        <f t="shared" si="0"/>
        <v>105314.257499591</v>
      </c>
      <c r="Q10" s="439" t="s">
        <v>593</v>
      </c>
      <c r="R10" s="40">
        <v>1.027027027027027</v>
      </c>
      <c r="S10" s="59">
        <v>44528</v>
      </c>
      <c r="T10" s="162">
        <f t="shared" ref="T10:T11" si="6">+S10</f>
        <v>44528</v>
      </c>
      <c r="U10" s="439" t="s">
        <v>593</v>
      </c>
      <c r="V10" s="40">
        <v>1.027027027027027</v>
      </c>
      <c r="W10" s="59">
        <v>53130</v>
      </c>
      <c r="X10" s="162">
        <f t="shared" ref="X10:X11" si="7">+W10</f>
        <v>53130</v>
      </c>
      <c r="Y10" s="439" t="s">
        <v>593</v>
      </c>
      <c r="Z10" s="40">
        <v>1.027027027027027</v>
      </c>
      <c r="AA10" s="55">
        <v>42504</v>
      </c>
      <c r="AB10" s="635">
        <f t="shared" ref="AB10:AB11" si="8">+AA10</f>
        <v>42504</v>
      </c>
      <c r="AC10" s="439" t="s">
        <v>593</v>
      </c>
      <c r="AD10" s="40">
        <v>1.027027027027027</v>
      </c>
      <c r="AE10" s="59">
        <v>54142</v>
      </c>
      <c r="AF10" s="162">
        <f t="shared" ref="AF10:AF11" si="9">+AE10</f>
        <v>54142</v>
      </c>
      <c r="AG10" s="654">
        <f t="shared" si="5"/>
        <v>59923.651499918196</v>
      </c>
    </row>
    <row r="11" spans="1:33" x14ac:dyDescent="0.25">
      <c r="A11" s="7">
        <v>6</v>
      </c>
      <c r="B11" s="8" t="s">
        <v>5</v>
      </c>
      <c r="C11" s="547" t="s">
        <v>593</v>
      </c>
      <c r="D11" s="546" t="s">
        <v>593</v>
      </c>
      <c r="E11" s="547" t="s">
        <v>593</v>
      </c>
      <c r="F11" s="546" t="s">
        <v>593</v>
      </c>
      <c r="G11" s="547" t="s">
        <v>593</v>
      </c>
      <c r="H11" s="546" t="s">
        <v>593</v>
      </c>
      <c r="I11" s="548" t="s">
        <v>593</v>
      </c>
      <c r="K11" s="7">
        <v>6</v>
      </c>
      <c r="L11" s="8" t="s">
        <v>5</v>
      </c>
      <c r="M11" s="439" t="s">
        <v>593</v>
      </c>
      <c r="N11" s="563">
        <v>0.59459459459459496</v>
      </c>
      <c r="O11" s="570">
        <v>112058.52029513101</v>
      </c>
      <c r="P11" s="625">
        <f t="shared" si="0"/>
        <v>112058.52029513101</v>
      </c>
      <c r="Q11" s="439" t="s">
        <v>593</v>
      </c>
      <c r="R11" s="40">
        <v>0.59459459459459463</v>
      </c>
      <c r="S11" s="59">
        <v>52431</v>
      </c>
      <c r="T11" s="162">
        <f t="shared" si="6"/>
        <v>52431</v>
      </c>
      <c r="U11" s="439" t="s">
        <v>593</v>
      </c>
      <c r="V11" s="40">
        <v>0.59459459459459463</v>
      </c>
      <c r="W11" s="59">
        <v>68517</v>
      </c>
      <c r="X11" s="162">
        <f t="shared" si="7"/>
        <v>68517</v>
      </c>
      <c r="Y11" s="439" t="s">
        <v>593</v>
      </c>
      <c r="Z11" s="40">
        <v>0.59459459459459463</v>
      </c>
      <c r="AA11" s="55">
        <v>51835</v>
      </c>
      <c r="AB11" s="635">
        <f t="shared" si="8"/>
        <v>51835</v>
      </c>
      <c r="AC11" s="439" t="s">
        <v>593</v>
      </c>
      <c r="AD11" s="40">
        <v>0.59459459459459463</v>
      </c>
      <c r="AE11" s="59">
        <v>64942</v>
      </c>
      <c r="AF11" s="162">
        <f t="shared" si="9"/>
        <v>64942</v>
      </c>
      <c r="AG11" s="654">
        <f t="shared" si="5"/>
        <v>69956.704059026204</v>
      </c>
    </row>
    <row r="12" spans="1:33" x14ac:dyDescent="0.25">
      <c r="A12" s="7">
        <v>7</v>
      </c>
      <c r="B12" s="8" t="s">
        <v>198</v>
      </c>
      <c r="C12" s="547" t="s">
        <v>593</v>
      </c>
      <c r="D12" s="546" t="s">
        <v>593</v>
      </c>
      <c r="E12" s="547" t="s">
        <v>593</v>
      </c>
      <c r="F12" s="546" t="s">
        <v>593</v>
      </c>
      <c r="G12" s="547" t="s">
        <v>593</v>
      </c>
      <c r="H12" s="546" t="s">
        <v>593</v>
      </c>
      <c r="I12" s="548" t="s">
        <v>593</v>
      </c>
      <c r="K12" s="7">
        <v>7</v>
      </c>
      <c r="L12" s="8" t="s">
        <v>198</v>
      </c>
      <c r="M12" s="571">
        <v>395008.10435418301</v>
      </c>
      <c r="N12" s="563">
        <v>1.48648648648649</v>
      </c>
      <c r="O12" s="570">
        <v>436993.64318795799</v>
      </c>
      <c r="P12" s="625">
        <f t="shared" si="0"/>
        <v>832001.74754214101</v>
      </c>
      <c r="Q12" s="55">
        <v>649700</v>
      </c>
      <c r="R12" s="40">
        <v>1.4864864864864864</v>
      </c>
      <c r="S12" s="59">
        <v>73210</v>
      </c>
      <c r="T12" s="162">
        <f t="shared" si="1"/>
        <v>722910</v>
      </c>
      <c r="U12" s="55">
        <v>788400</v>
      </c>
      <c r="V12" s="40">
        <v>1.4864864864864864</v>
      </c>
      <c r="W12" s="59">
        <v>91919</v>
      </c>
      <c r="X12" s="162">
        <f t="shared" si="2"/>
        <v>880319</v>
      </c>
      <c r="Y12" s="55">
        <v>664300</v>
      </c>
      <c r="Z12" s="40">
        <v>1.4864864864864864</v>
      </c>
      <c r="AA12" s="55">
        <v>74024</v>
      </c>
      <c r="AB12" s="635">
        <f t="shared" si="3"/>
        <v>738324</v>
      </c>
      <c r="AC12" s="55">
        <v>795700</v>
      </c>
      <c r="AD12" s="40">
        <v>1.4864864864864864</v>
      </c>
      <c r="AE12" s="59">
        <v>83785</v>
      </c>
      <c r="AF12" s="162">
        <f t="shared" si="4"/>
        <v>879485</v>
      </c>
      <c r="AG12" s="654">
        <f t="shared" si="5"/>
        <v>810607.94950842822</v>
      </c>
    </row>
    <row r="13" spans="1:33" x14ac:dyDescent="0.25">
      <c r="A13" s="7">
        <v>8</v>
      </c>
      <c r="B13" s="8" t="s">
        <v>199</v>
      </c>
      <c r="C13" s="547" t="s">
        <v>593</v>
      </c>
      <c r="D13" s="546" t="s">
        <v>593</v>
      </c>
      <c r="E13" s="547" t="s">
        <v>593</v>
      </c>
      <c r="F13" s="546" t="s">
        <v>593</v>
      </c>
      <c r="G13" s="547" t="s">
        <v>593</v>
      </c>
      <c r="H13" s="546" t="s">
        <v>593</v>
      </c>
      <c r="I13" s="548" t="s">
        <v>593</v>
      </c>
      <c r="K13" s="7">
        <v>8</v>
      </c>
      <c r="L13" s="8" t="s">
        <v>199</v>
      </c>
      <c r="M13" s="571">
        <v>870110.01788617298</v>
      </c>
      <c r="N13" s="563">
        <v>0.61216216216216202</v>
      </c>
      <c r="O13" s="570">
        <v>983797.71907253505</v>
      </c>
      <c r="P13" s="625">
        <f t="shared" si="0"/>
        <v>1853907.7369587081</v>
      </c>
      <c r="Q13" s="55">
        <v>760815</v>
      </c>
      <c r="R13" s="40">
        <v>0.61216216216216213</v>
      </c>
      <c r="S13" s="59">
        <v>294741</v>
      </c>
      <c r="T13" s="162">
        <f t="shared" si="1"/>
        <v>1055556</v>
      </c>
      <c r="U13" s="55">
        <v>921432</v>
      </c>
      <c r="V13" s="40">
        <v>0.61216216216216213</v>
      </c>
      <c r="W13" s="59">
        <v>351180</v>
      </c>
      <c r="X13" s="162">
        <f t="shared" si="2"/>
        <v>1272612</v>
      </c>
      <c r="Y13" s="55">
        <v>777722</v>
      </c>
      <c r="Z13" s="40">
        <v>0.61216216216216213</v>
      </c>
      <c r="AA13" s="55">
        <v>291605</v>
      </c>
      <c r="AB13" s="635">
        <f t="shared" si="3"/>
        <v>1069327</v>
      </c>
      <c r="AC13" s="55">
        <v>904525</v>
      </c>
      <c r="AD13" s="40">
        <v>0.61216216216216213</v>
      </c>
      <c r="AE13" s="59">
        <v>332367</v>
      </c>
      <c r="AF13" s="162">
        <f t="shared" si="4"/>
        <v>1236892</v>
      </c>
      <c r="AG13" s="654">
        <f t="shared" si="5"/>
        <v>1297658.9473917417</v>
      </c>
    </row>
    <row r="14" spans="1:33" x14ac:dyDescent="0.25">
      <c r="A14" s="7">
        <v>9</v>
      </c>
      <c r="B14" s="8" t="s">
        <v>497</v>
      </c>
      <c r="C14" s="547" t="s">
        <v>593</v>
      </c>
      <c r="D14" s="546" t="s">
        <v>593</v>
      </c>
      <c r="E14" s="547" t="s">
        <v>593</v>
      </c>
      <c r="F14" s="546" t="s">
        <v>593</v>
      </c>
      <c r="G14" s="547" t="s">
        <v>593</v>
      </c>
      <c r="H14" s="546" t="s">
        <v>593</v>
      </c>
      <c r="I14" s="548" t="s">
        <v>593</v>
      </c>
      <c r="K14" s="7">
        <v>9</v>
      </c>
      <c r="L14" s="8" t="s">
        <v>497</v>
      </c>
      <c r="M14" s="571">
        <v>628008.27650780301</v>
      </c>
      <c r="N14" s="563">
        <v>0.61216216216216202</v>
      </c>
      <c r="O14" s="570">
        <v>668200.806204302</v>
      </c>
      <c r="P14" s="625">
        <f t="shared" si="0"/>
        <v>1296209.082712105</v>
      </c>
      <c r="Q14" s="55">
        <v>301778</v>
      </c>
      <c r="R14" s="40">
        <v>0.61216216216216213</v>
      </c>
      <c r="S14" s="59">
        <v>116818</v>
      </c>
      <c r="T14" s="162">
        <f t="shared" si="1"/>
        <v>418596</v>
      </c>
      <c r="U14" s="55">
        <v>377223</v>
      </c>
      <c r="V14" s="40">
        <v>0.61216216216216213</v>
      </c>
      <c r="W14" s="59">
        <v>131731</v>
      </c>
      <c r="X14" s="162">
        <f t="shared" si="2"/>
        <v>508954</v>
      </c>
      <c r="Y14" s="55">
        <v>311619</v>
      </c>
      <c r="Z14" s="40">
        <v>0.61216216216216213</v>
      </c>
      <c r="AA14" s="55">
        <v>118061</v>
      </c>
      <c r="AB14" s="635">
        <f t="shared" si="3"/>
        <v>429680</v>
      </c>
      <c r="AC14" s="55">
        <v>357542</v>
      </c>
      <c r="AD14" s="40">
        <v>0.61216216216216213</v>
      </c>
      <c r="AE14" s="59">
        <v>131731</v>
      </c>
      <c r="AF14" s="162">
        <f t="shared" si="4"/>
        <v>489273</v>
      </c>
      <c r="AG14" s="654">
        <f t="shared" si="5"/>
        <v>628542.41654242098</v>
      </c>
    </row>
    <row r="15" spans="1:33" x14ac:dyDescent="0.25">
      <c r="A15" s="7">
        <v>10</v>
      </c>
      <c r="B15" s="8" t="s">
        <v>264</v>
      </c>
      <c r="C15" s="547" t="s">
        <v>593</v>
      </c>
      <c r="D15" s="546" t="s">
        <v>593</v>
      </c>
      <c r="E15" s="547" t="s">
        <v>593</v>
      </c>
      <c r="F15" s="546" t="s">
        <v>593</v>
      </c>
      <c r="G15" s="547" t="s">
        <v>593</v>
      </c>
      <c r="H15" s="546" t="s">
        <v>593</v>
      </c>
      <c r="I15" s="548" t="s">
        <v>593</v>
      </c>
      <c r="K15" s="7">
        <v>10</v>
      </c>
      <c r="L15" s="8" t="s">
        <v>264</v>
      </c>
      <c r="M15" s="571">
        <v>586141.05807394895</v>
      </c>
      <c r="N15" s="563">
        <v>0.15</v>
      </c>
      <c r="O15" s="570">
        <v>620126.31755916798</v>
      </c>
      <c r="P15" s="625">
        <f t="shared" si="0"/>
        <v>1206267.3756331168</v>
      </c>
      <c r="Q15" s="55">
        <v>195990</v>
      </c>
      <c r="R15" s="40">
        <v>0.15</v>
      </c>
      <c r="S15" s="59">
        <v>59430</v>
      </c>
      <c r="T15" s="162">
        <f t="shared" si="1"/>
        <v>255420</v>
      </c>
      <c r="U15" s="55">
        <v>237690</v>
      </c>
      <c r="V15" s="40">
        <v>0.15</v>
      </c>
      <c r="W15" s="59">
        <v>73339</v>
      </c>
      <c r="X15" s="162">
        <f t="shared" si="2"/>
        <v>311029</v>
      </c>
      <c r="Y15" s="55">
        <v>185565</v>
      </c>
      <c r="Z15" s="40">
        <v>0.15</v>
      </c>
      <c r="AA15" s="55">
        <v>58165</v>
      </c>
      <c r="AB15" s="635">
        <f t="shared" si="3"/>
        <v>243730</v>
      </c>
      <c r="AC15" s="55">
        <v>221010</v>
      </c>
      <c r="AD15" s="40">
        <v>0.15</v>
      </c>
      <c r="AE15" s="59">
        <v>67017</v>
      </c>
      <c r="AF15" s="162">
        <f t="shared" si="4"/>
        <v>288027</v>
      </c>
      <c r="AG15" s="654">
        <f t="shared" si="5"/>
        <v>460894.67512662336</v>
      </c>
    </row>
    <row r="16" spans="1:33" x14ac:dyDescent="0.25">
      <c r="A16" s="7">
        <v>11</v>
      </c>
      <c r="B16" s="8" t="s">
        <v>265</v>
      </c>
      <c r="C16" s="547" t="s">
        <v>593</v>
      </c>
      <c r="D16" s="546" t="s">
        <v>593</v>
      </c>
      <c r="E16" s="547" t="s">
        <v>593</v>
      </c>
      <c r="F16" s="546" t="s">
        <v>593</v>
      </c>
      <c r="G16" s="547" t="s">
        <v>593</v>
      </c>
      <c r="H16" s="546" t="s">
        <v>593</v>
      </c>
      <c r="I16" s="548" t="s">
        <v>593</v>
      </c>
      <c r="K16" s="7">
        <v>11</v>
      </c>
      <c r="L16" s="8" t="s">
        <v>265</v>
      </c>
      <c r="M16" s="571">
        <v>333117.43362587801</v>
      </c>
      <c r="N16" s="563">
        <v>3</v>
      </c>
      <c r="O16" s="570">
        <v>416414.99517079699</v>
      </c>
      <c r="P16" s="625">
        <f t="shared" si="0"/>
        <v>749532.42879667506</v>
      </c>
      <c r="Q16" s="55">
        <v>179928</v>
      </c>
      <c r="R16" s="40">
        <v>3</v>
      </c>
      <c r="S16" s="59">
        <v>66844</v>
      </c>
      <c r="T16" s="162">
        <f t="shared" si="1"/>
        <v>246772</v>
      </c>
      <c r="U16" s="55">
        <v>231907</v>
      </c>
      <c r="V16" s="40">
        <v>3</v>
      </c>
      <c r="W16" s="59">
        <v>79922</v>
      </c>
      <c r="X16" s="162">
        <f t="shared" si="2"/>
        <v>311829</v>
      </c>
      <c r="Y16" s="55">
        <v>189924</v>
      </c>
      <c r="Z16" s="40">
        <v>3</v>
      </c>
      <c r="AA16" s="55">
        <v>67570</v>
      </c>
      <c r="AB16" s="635">
        <f t="shared" si="3"/>
        <v>257494</v>
      </c>
      <c r="AC16" s="55">
        <v>215914</v>
      </c>
      <c r="AD16" s="40">
        <v>3</v>
      </c>
      <c r="AE16" s="59">
        <v>75562</v>
      </c>
      <c r="AF16" s="162">
        <f t="shared" si="4"/>
        <v>291476</v>
      </c>
      <c r="AG16" s="654">
        <f t="shared" si="5"/>
        <v>371420.685759335</v>
      </c>
    </row>
    <row r="17" spans="1:33" x14ac:dyDescent="0.25">
      <c r="A17" s="7">
        <v>12</v>
      </c>
      <c r="B17" s="8" t="s">
        <v>266</v>
      </c>
      <c r="C17" s="547" t="s">
        <v>593</v>
      </c>
      <c r="D17" s="546" t="s">
        <v>593</v>
      </c>
      <c r="E17" s="547" t="s">
        <v>593</v>
      </c>
      <c r="F17" s="546" t="s">
        <v>593</v>
      </c>
      <c r="G17" s="547" t="s">
        <v>593</v>
      </c>
      <c r="H17" s="546" t="s">
        <v>593</v>
      </c>
      <c r="I17" s="548" t="s">
        <v>593</v>
      </c>
      <c r="K17" s="7">
        <v>12</v>
      </c>
      <c r="L17" s="8" t="s">
        <v>266</v>
      </c>
      <c r="M17" s="571">
        <v>1372516.63909241</v>
      </c>
      <c r="N17" s="563">
        <v>1</v>
      </c>
      <c r="O17" s="570">
        <v>1434452.81766684</v>
      </c>
      <c r="P17" s="625">
        <f t="shared" si="0"/>
        <v>2806969.4567592498</v>
      </c>
      <c r="Q17" s="55">
        <v>1339758</v>
      </c>
      <c r="R17" s="40">
        <v>1</v>
      </c>
      <c r="S17" s="59">
        <v>237347</v>
      </c>
      <c r="T17" s="162">
        <f t="shared" si="1"/>
        <v>1577105</v>
      </c>
      <c r="U17" s="55">
        <v>1584660</v>
      </c>
      <c r="V17" s="40">
        <v>1</v>
      </c>
      <c r="W17" s="59">
        <v>280016</v>
      </c>
      <c r="X17" s="162">
        <f t="shared" si="2"/>
        <v>1864676</v>
      </c>
      <c r="Y17" s="55">
        <v>1224510</v>
      </c>
      <c r="Z17" s="40">
        <v>1</v>
      </c>
      <c r="AA17" s="55">
        <v>221346</v>
      </c>
      <c r="AB17" s="635">
        <f t="shared" si="3"/>
        <v>1445856</v>
      </c>
      <c r="AC17" s="55">
        <v>1570254</v>
      </c>
      <c r="AD17" s="40">
        <v>1</v>
      </c>
      <c r="AE17" s="59">
        <v>274683</v>
      </c>
      <c r="AF17" s="162">
        <f t="shared" si="4"/>
        <v>1844937</v>
      </c>
      <c r="AG17" s="654">
        <f t="shared" si="5"/>
        <v>1907908.6913518501</v>
      </c>
    </row>
    <row r="18" spans="1:33" x14ac:dyDescent="0.25">
      <c r="A18" s="7">
        <v>13</v>
      </c>
      <c r="B18" s="8" t="s">
        <v>267</v>
      </c>
      <c r="C18" s="547" t="s">
        <v>593</v>
      </c>
      <c r="D18" s="546" t="s">
        <v>593</v>
      </c>
      <c r="E18" s="547" t="s">
        <v>593</v>
      </c>
      <c r="F18" s="546" t="s">
        <v>593</v>
      </c>
      <c r="G18" s="547" t="s">
        <v>593</v>
      </c>
      <c r="H18" s="546" t="s">
        <v>593</v>
      </c>
      <c r="I18" s="548" t="s">
        <v>593</v>
      </c>
      <c r="K18" s="7">
        <v>13</v>
      </c>
      <c r="L18" s="8" t="s">
        <v>267</v>
      </c>
      <c r="M18" s="571">
        <v>513328.50427594298</v>
      </c>
      <c r="N18" s="563">
        <v>3</v>
      </c>
      <c r="O18" s="570">
        <v>642953.05317484296</v>
      </c>
      <c r="P18" s="625">
        <f t="shared" si="0"/>
        <v>1156281.557450786</v>
      </c>
      <c r="Q18" s="55">
        <v>820260</v>
      </c>
      <c r="R18" s="40">
        <v>3</v>
      </c>
      <c r="S18" s="59">
        <v>85354</v>
      </c>
      <c r="T18" s="162">
        <f t="shared" si="1"/>
        <v>905614</v>
      </c>
      <c r="U18" s="55">
        <v>1005480</v>
      </c>
      <c r="V18" s="40">
        <v>3</v>
      </c>
      <c r="W18" s="59">
        <v>98343</v>
      </c>
      <c r="X18" s="162">
        <f t="shared" si="2"/>
        <v>1103823</v>
      </c>
      <c r="Y18" s="55">
        <v>758520</v>
      </c>
      <c r="Z18" s="40">
        <v>3</v>
      </c>
      <c r="AA18" s="55">
        <v>82571</v>
      </c>
      <c r="AB18" s="635">
        <f t="shared" si="3"/>
        <v>841091</v>
      </c>
      <c r="AC18" s="55">
        <v>952560</v>
      </c>
      <c r="AD18" s="40">
        <v>3</v>
      </c>
      <c r="AE18" s="59">
        <v>100198</v>
      </c>
      <c r="AF18" s="162">
        <f t="shared" si="4"/>
        <v>1052758</v>
      </c>
      <c r="AG18" s="654">
        <f t="shared" si="5"/>
        <v>1011913.5114901572</v>
      </c>
    </row>
    <row r="19" spans="1:33" x14ac:dyDescent="0.25">
      <c r="A19" s="7">
        <v>14</v>
      </c>
      <c r="B19" s="8" t="s">
        <v>404</v>
      </c>
      <c r="C19" s="547" t="s">
        <v>593</v>
      </c>
      <c r="D19" s="546" t="s">
        <v>593</v>
      </c>
      <c r="E19" s="547" t="s">
        <v>593</v>
      </c>
      <c r="F19" s="546" t="s">
        <v>593</v>
      </c>
      <c r="G19" s="547" t="s">
        <v>593</v>
      </c>
      <c r="H19" s="546" t="s">
        <v>593</v>
      </c>
      <c r="I19" s="548" t="s">
        <v>593</v>
      </c>
      <c r="K19" s="7">
        <v>14</v>
      </c>
      <c r="L19" s="8" t="s">
        <v>404</v>
      </c>
      <c r="M19" s="571">
        <v>1960478.0110113099</v>
      </c>
      <c r="N19" s="563">
        <v>1.3</v>
      </c>
      <c r="O19" s="570">
        <v>2045413.85501669</v>
      </c>
      <c r="P19" s="625">
        <f t="shared" si="0"/>
        <v>4005891.8660279997</v>
      </c>
      <c r="Q19" s="55">
        <v>1231200</v>
      </c>
      <c r="R19" s="40">
        <v>1.3</v>
      </c>
      <c r="S19" s="59">
        <v>460896</v>
      </c>
      <c r="T19" s="162">
        <f t="shared" si="1"/>
        <v>1692096</v>
      </c>
      <c r="U19" s="55">
        <v>1504800</v>
      </c>
      <c r="V19" s="40">
        <v>1.3</v>
      </c>
      <c r="W19" s="59">
        <v>537712</v>
      </c>
      <c r="X19" s="162">
        <f t="shared" si="2"/>
        <v>2042512</v>
      </c>
      <c r="Y19" s="55">
        <v>1299600</v>
      </c>
      <c r="Z19" s="40">
        <v>1.3</v>
      </c>
      <c r="AA19" s="55">
        <v>425048</v>
      </c>
      <c r="AB19" s="635">
        <f t="shared" si="3"/>
        <v>1724648</v>
      </c>
      <c r="AC19" s="55">
        <v>1477440</v>
      </c>
      <c r="AD19" s="40">
        <v>1.3</v>
      </c>
      <c r="AE19" s="59">
        <v>537712</v>
      </c>
      <c r="AF19" s="162">
        <f t="shared" si="4"/>
        <v>2015152</v>
      </c>
      <c r="AG19" s="654">
        <f t="shared" si="5"/>
        <v>2296059.9732055999</v>
      </c>
    </row>
    <row r="20" spans="1:33" x14ac:dyDescent="0.25">
      <c r="A20" s="7">
        <v>15</v>
      </c>
      <c r="B20" s="8" t="s">
        <v>269</v>
      </c>
      <c r="C20" s="547" t="s">
        <v>593</v>
      </c>
      <c r="D20" s="546" t="s">
        <v>593</v>
      </c>
      <c r="E20" s="547" t="s">
        <v>593</v>
      </c>
      <c r="F20" s="546" t="s">
        <v>593</v>
      </c>
      <c r="G20" s="547" t="s">
        <v>593</v>
      </c>
      <c r="H20" s="546" t="s">
        <v>593</v>
      </c>
      <c r="I20" s="548" t="s">
        <v>593</v>
      </c>
      <c r="K20" s="7">
        <v>15</v>
      </c>
      <c r="L20" s="8" t="s">
        <v>269</v>
      </c>
      <c r="M20" s="571">
        <v>2561181.5798448599</v>
      </c>
      <c r="N20" s="563">
        <v>1.3</v>
      </c>
      <c r="O20" s="570">
        <v>2642540.5071449098</v>
      </c>
      <c r="P20" s="625">
        <f t="shared" si="0"/>
        <v>5203722.0869897697</v>
      </c>
      <c r="Q20" s="55">
        <v>1261583</v>
      </c>
      <c r="R20" s="40">
        <v>1.3</v>
      </c>
      <c r="S20" s="59">
        <v>447728</v>
      </c>
      <c r="T20" s="162">
        <f t="shared" si="1"/>
        <v>1709311</v>
      </c>
      <c r="U20" s="55">
        <v>1570269</v>
      </c>
      <c r="V20" s="40">
        <v>1.3</v>
      </c>
      <c r="W20" s="59">
        <v>516609</v>
      </c>
      <c r="X20" s="162">
        <f t="shared" si="2"/>
        <v>2086878</v>
      </c>
      <c r="Y20" s="55">
        <v>1275005</v>
      </c>
      <c r="Z20" s="40">
        <v>1.3</v>
      </c>
      <c r="AA20" s="55">
        <v>418207</v>
      </c>
      <c r="AB20" s="635">
        <f t="shared" si="3"/>
        <v>1693212</v>
      </c>
      <c r="AC20" s="55">
        <v>1462900</v>
      </c>
      <c r="AD20" s="40">
        <v>1.3</v>
      </c>
      <c r="AE20" s="59">
        <v>516609</v>
      </c>
      <c r="AF20" s="162">
        <f t="shared" si="4"/>
        <v>1979509</v>
      </c>
      <c r="AG20" s="654">
        <f t="shared" si="5"/>
        <v>2534526.417397954</v>
      </c>
    </row>
    <row r="21" spans="1:33" x14ac:dyDescent="0.25">
      <c r="A21" s="7">
        <v>16</v>
      </c>
      <c r="B21" s="8" t="s">
        <v>270</v>
      </c>
      <c r="C21" s="547" t="s">
        <v>593</v>
      </c>
      <c r="D21" s="546" t="s">
        <v>593</v>
      </c>
      <c r="E21" s="547" t="s">
        <v>593</v>
      </c>
      <c r="F21" s="546" t="s">
        <v>593</v>
      </c>
      <c r="G21" s="547" t="s">
        <v>593</v>
      </c>
      <c r="H21" s="546" t="s">
        <v>593</v>
      </c>
      <c r="I21" s="548" t="s">
        <v>593</v>
      </c>
      <c r="K21" s="7">
        <v>16</v>
      </c>
      <c r="L21" s="8" t="s">
        <v>270</v>
      </c>
      <c r="M21" s="571">
        <v>229359.54446371901</v>
      </c>
      <c r="N21" s="563">
        <v>0.15</v>
      </c>
      <c r="O21" s="570">
        <v>254033.898632019</v>
      </c>
      <c r="P21" s="625">
        <f t="shared" si="0"/>
        <v>483393.44309573801</v>
      </c>
      <c r="Q21" s="55">
        <v>161184</v>
      </c>
      <c r="R21" s="40">
        <v>0.15</v>
      </c>
      <c r="S21" s="59">
        <v>44243</v>
      </c>
      <c r="T21" s="162">
        <f t="shared" si="1"/>
        <v>205427</v>
      </c>
      <c r="U21" s="55">
        <v>189216</v>
      </c>
      <c r="V21" s="40">
        <v>0.15</v>
      </c>
      <c r="W21" s="59">
        <v>50362</v>
      </c>
      <c r="X21" s="162">
        <f t="shared" si="2"/>
        <v>239578</v>
      </c>
      <c r="Y21" s="55">
        <v>148920</v>
      </c>
      <c r="Z21" s="40">
        <v>0.15</v>
      </c>
      <c r="AA21" s="55">
        <v>44714</v>
      </c>
      <c r="AB21" s="635">
        <f t="shared" si="3"/>
        <v>193634</v>
      </c>
      <c r="AC21" s="55">
        <v>190968</v>
      </c>
      <c r="AD21" s="40">
        <v>0.15</v>
      </c>
      <c r="AE21" s="59">
        <v>50362</v>
      </c>
      <c r="AF21" s="162">
        <f t="shared" si="4"/>
        <v>241330</v>
      </c>
      <c r="AG21" s="654">
        <f t="shared" si="5"/>
        <v>272672.48861914763</v>
      </c>
    </row>
    <row r="22" spans="1:33" x14ac:dyDescent="0.25">
      <c r="A22" s="7">
        <v>17</v>
      </c>
      <c r="B22" s="8" t="s">
        <v>271</v>
      </c>
      <c r="C22" s="547" t="s">
        <v>593</v>
      </c>
      <c r="D22" s="546" t="s">
        <v>593</v>
      </c>
      <c r="E22" s="547" t="s">
        <v>593</v>
      </c>
      <c r="F22" s="546" t="s">
        <v>593</v>
      </c>
      <c r="G22" s="547" t="s">
        <v>593</v>
      </c>
      <c r="H22" s="546" t="s">
        <v>593</v>
      </c>
      <c r="I22" s="548" t="s">
        <v>593</v>
      </c>
      <c r="K22" s="7">
        <v>17</v>
      </c>
      <c r="L22" s="8" t="s">
        <v>271</v>
      </c>
      <c r="M22" s="571">
        <v>198414.209099567</v>
      </c>
      <c r="N22" s="563">
        <v>0.23</v>
      </c>
      <c r="O22" s="570">
        <v>222041.88280702001</v>
      </c>
      <c r="P22" s="625">
        <f t="shared" si="0"/>
        <v>420456.09190658701</v>
      </c>
      <c r="Q22" s="55">
        <v>223560</v>
      </c>
      <c r="R22" s="40">
        <v>0.23</v>
      </c>
      <c r="S22" s="59">
        <v>36130</v>
      </c>
      <c r="T22" s="162">
        <f t="shared" si="1"/>
        <v>259690</v>
      </c>
      <c r="U22" s="55">
        <v>285660</v>
      </c>
      <c r="V22" s="40">
        <v>0.23</v>
      </c>
      <c r="W22" s="59">
        <v>46395</v>
      </c>
      <c r="X22" s="162">
        <f t="shared" si="2"/>
        <v>332055</v>
      </c>
      <c r="Y22" s="55">
        <v>235980</v>
      </c>
      <c r="Z22" s="40">
        <v>0.23</v>
      </c>
      <c r="AA22" s="55">
        <v>34488</v>
      </c>
      <c r="AB22" s="635">
        <f t="shared" si="3"/>
        <v>270468</v>
      </c>
      <c r="AC22" s="55">
        <v>268272</v>
      </c>
      <c r="AD22" s="40">
        <v>0.23</v>
      </c>
      <c r="AE22" s="59">
        <v>42289</v>
      </c>
      <c r="AF22" s="162">
        <f t="shared" si="4"/>
        <v>310561</v>
      </c>
      <c r="AG22" s="654">
        <f t="shared" si="5"/>
        <v>318646.01838131744</v>
      </c>
    </row>
    <row r="23" spans="1:33" x14ac:dyDescent="0.25">
      <c r="A23" s="7">
        <v>18</v>
      </c>
      <c r="B23" s="8" t="s">
        <v>272</v>
      </c>
      <c r="C23" s="547" t="s">
        <v>593</v>
      </c>
      <c r="D23" s="546" t="s">
        <v>593</v>
      </c>
      <c r="E23" s="547" t="s">
        <v>593</v>
      </c>
      <c r="F23" s="546" t="s">
        <v>593</v>
      </c>
      <c r="G23" s="547" t="s">
        <v>593</v>
      </c>
      <c r="H23" s="546" t="s">
        <v>593</v>
      </c>
      <c r="I23" s="548" t="s">
        <v>593</v>
      </c>
      <c r="K23" s="7">
        <v>18</v>
      </c>
      <c r="L23" s="8" t="s">
        <v>272</v>
      </c>
      <c r="M23" s="571">
        <v>294890.842881925</v>
      </c>
      <c r="N23" s="563">
        <v>0.23</v>
      </c>
      <c r="O23" s="570">
        <v>327183.21049134003</v>
      </c>
      <c r="P23" s="625">
        <f t="shared" si="0"/>
        <v>622074.05337326508</v>
      </c>
      <c r="Q23" s="55">
        <v>241380</v>
      </c>
      <c r="R23" s="40">
        <v>0.23</v>
      </c>
      <c r="S23" s="59">
        <v>57302</v>
      </c>
      <c r="T23" s="162">
        <f t="shared" si="1"/>
        <v>298682</v>
      </c>
      <c r="U23" s="55">
        <v>289656</v>
      </c>
      <c r="V23" s="40">
        <v>0.23</v>
      </c>
      <c r="W23" s="59">
        <v>67056</v>
      </c>
      <c r="X23" s="162">
        <f t="shared" si="2"/>
        <v>356712</v>
      </c>
      <c r="Y23" s="55">
        <v>246744</v>
      </c>
      <c r="Z23" s="40">
        <v>0.23</v>
      </c>
      <c r="AA23" s="55">
        <v>54864</v>
      </c>
      <c r="AB23" s="635">
        <f t="shared" si="3"/>
        <v>301608</v>
      </c>
      <c r="AC23" s="55">
        <v>289656</v>
      </c>
      <c r="AD23" s="40">
        <v>0.23</v>
      </c>
      <c r="AE23" s="59">
        <v>65227</v>
      </c>
      <c r="AF23" s="162">
        <f t="shared" si="4"/>
        <v>354883</v>
      </c>
      <c r="AG23" s="654">
        <f t="shared" si="5"/>
        <v>386791.81067465304</v>
      </c>
    </row>
    <row r="24" spans="1:33" x14ac:dyDescent="0.25">
      <c r="A24" s="7">
        <v>19</v>
      </c>
      <c r="B24" s="8" t="s">
        <v>273</v>
      </c>
      <c r="C24" s="547" t="s">
        <v>593</v>
      </c>
      <c r="D24" s="546" t="s">
        <v>593</v>
      </c>
      <c r="E24" s="547" t="s">
        <v>593</v>
      </c>
      <c r="F24" s="546" t="s">
        <v>593</v>
      </c>
      <c r="G24" s="547" t="s">
        <v>593</v>
      </c>
      <c r="H24" s="546" t="s">
        <v>593</v>
      </c>
      <c r="I24" s="548" t="s">
        <v>593</v>
      </c>
      <c r="K24" s="7">
        <v>19</v>
      </c>
      <c r="L24" s="8" t="s">
        <v>273</v>
      </c>
      <c r="M24" s="571">
        <v>988430.41780793294</v>
      </c>
      <c r="N24" s="563">
        <v>3.2</v>
      </c>
      <c r="O24" s="570">
        <v>1235583.53010604</v>
      </c>
      <c r="P24" s="625">
        <f t="shared" si="0"/>
        <v>2224013.9479139727</v>
      </c>
      <c r="Q24" s="55">
        <v>535842</v>
      </c>
      <c r="R24" s="40">
        <v>3.2</v>
      </c>
      <c r="S24" s="59">
        <v>218448</v>
      </c>
      <c r="T24" s="162">
        <f t="shared" si="1"/>
        <v>754290</v>
      </c>
      <c r="U24" s="55">
        <v>698401</v>
      </c>
      <c r="V24" s="40">
        <v>3.2</v>
      </c>
      <c r="W24" s="59">
        <v>248341</v>
      </c>
      <c r="X24" s="162">
        <f t="shared" si="2"/>
        <v>946742</v>
      </c>
      <c r="Y24" s="55">
        <v>511760</v>
      </c>
      <c r="Z24" s="40">
        <v>3.2</v>
      </c>
      <c r="AA24" s="55">
        <v>202352</v>
      </c>
      <c r="AB24" s="635">
        <f t="shared" si="3"/>
        <v>714112</v>
      </c>
      <c r="AC24" s="55">
        <v>626153</v>
      </c>
      <c r="AD24" s="40">
        <v>3.2</v>
      </c>
      <c r="AE24" s="59">
        <v>246042</v>
      </c>
      <c r="AF24" s="162">
        <f t="shared" si="4"/>
        <v>872195</v>
      </c>
      <c r="AG24" s="654">
        <f t="shared" si="5"/>
        <v>1102270.5895827946</v>
      </c>
    </row>
    <row r="25" spans="1:33" x14ac:dyDescent="0.25">
      <c r="A25" s="7">
        <v>20</v>
      </c>
      <c r="B25" s="8" t="s">
        <v>274</v>
      </c>
      <c r="C25" s="547" t="s">
        <v>593</v>
      </c>
      <c r="D25" s="546" t="s">
        <v>593</v>
      </c>
      <c r="E25" s="547" t="s">
        <v>593</v>
      </c>
      <c r="F25" s="546" t="s">
        <v>593</v>
      </c>
      <c r="G25" s="547" t="s">
        <v>593</v>
      </c>
      <c r="H25" s="546" t="s">
        <v>593</v>
      </c>
      <c r="I25" s="548" t="s">
        <v>593</v>
      </c>
      <c r="K25" s="7">
        <v>20</v>
      </c>
      <c r="L25" s="8" t="s">
        <v>274</v>
      </c>
      <c r="M25" s="571">
        <v>1634641.83276524</v>
      </c>
      <c r="N25" s="563">
        <v>0.8</v>
      </c>
      <c r="O25" s="570">
        <v>1738809.29254251</v>
      </c>
      <c r="P25" s="625">
        <f t="shared" si="0"/>
        <v>3373451.12530775</v>
      </c>
      <c r="Q25" s="55">
        <v>556085</v>
      </c>
      <c r="R25" s="40">
        <v>0.8</v>
      </c>
      <c r="S25" s="59">
        <v>195716</v>
      </c>
      <c r="T25" s="162">
        <f t="shared" si="1"/>
        <v>751801</v>
      </c>
      <c r="U25" s="55">
        <v>695106</v>
      </c>
      <c r="V25" s="40">
        <v>0.8</v>
      </c>
      <c r="W25" s="59">
        <v>257989</v>
      </c>
      <c r="X25" s="162">
        <f t="shared" si="2"/>
        <v>953095</v>
      </c>
      <c r="Y25" s="55">
        <v>580262</v>
      </c>
      <c r="Z25" s="40">
        <v>0.8</v>
      </c>
      <c r="AA25" s="55">
        <v>206836</v>
      </c>
      <c r="AB25" s="635">
        <f t="shared" si="3"/>
        <v>787098</v>
      </c>
      <c r="AC25" s="55">
        <v>628618</v>
      </c>
      <c r="AD25" s="40">
        <v>0.8</v>
      </c>
      <c r="AE25" s="59">
        <v>231301</v>
      </c>
      <c r="AF25" s="162">
        <f t="shared" si="4"/>
        <v>859919</v>
      </c>
      <c r="AG25" s="654">
        <f t="shared" si="5"/>
        <v>1345072.8250615499</v>
      </c>
    </row>
    <row r="26" spans="1:33" s="37" customFormat="1" ht="15" customHeight="1" x14ac:dyDescent="0.25">
      <c r="A26" s="663" t="s">
        <v>9</v>
      </c>
      <c r="B26" s="664"/>
      <c r="C26" s="549"/>
      <c r="D26" s="550"/>
      <c r="E26" s="549"/>
      <c r="F26" s="550"/>
      <c r="G26" s="549"/>
      <c r="H26" s="550"/>
      <c r="I26" s="551"/>
      <c r="K26" s="804" t="s">
        <v>9</v>
      </c>
      <c r="L26" s="805"/>
      <c r="M26" s="806"/>
      <c r="N26" s="805"/>
      <c r="O26" s="806"/>
      <c r="P26" s="807"/>
      <c r="Q26" s="34"/>
      <c r="R26" s="34"/>
      <c r="S26" s="34"/>
      <c r="T26" s="39"/>
      <c r="U26" s="34"/>
      <c r="V26" s="34"/>
      <c r="W26" s="34"/>
      <c r="X26" s="39"/>
      <c r="Y26" s="34"/>
      <c r="Z26" s="34"/>
      <c r="AA26" s="34"/>
      <c r="AB26" s="39"/>
      <c r="AC26" s="34"/>
      <c r="AD26" s="34"/>
      <c r="AE26" s="34"/>
      <c r="AF26" s="39"/>
      <c r="AG26" s="125"/>
    </row>
    <row r="27" spans="1:33" x14ac:dyDescent="0.25">
      <c r="A27" s="7">
        <v>21</v>
      </c>
      <c r="B27" s="8" t="s">
        <v>129</v>
      </c>
      <c r="C27" s="547" t="s">
        <v>593</v>
      </c>
      <c r="D27" s="546" t="s">
        <v>593</v>
      </c>
      <c r="E27" s="547" t="s">
        <v>593</v>
      </c>
      <c r="F27" s="546" t="s">
        <v>593</v>
      </c>
      <c r="G27" s="547" t="s">
        <v>593</v>
      </c>
      <c r="H27" s="546" t="s">
        <v>593</v>
      </c>
      <c r="I27" s="548" t="s">
        <v>593</v>
      </c>
      <c r="K27" s="7">
        <v>21</v>
      </c>
      <c r="L27" s="8" t="s">
        <v>129</v>
      </c>
      <c r="M27" s="571">
        <v>1862181.06338401</v>
      </c>
      <c r="N27" s="563">
        <v>1.48648648648649</v>
      </c>
      <c r="O27" s="570">
        <v>39009.325697281798</v>
      </c>
      <c r="P27" s="625">
        <f t="shared" ref="P27:P36" si="10">IF(AND(M27="",O27=""),"",SUM(M27,O27))</f>
        <v>1901190.3890812919</v>
      </c>
      <c r="Q27" s="55">
        <v>1303302</v>
      </c>
      <c r="R27" s="40">
        <v>1.4864864864864864</v>
      </c>
      <c r="S27" s="59">
        <v>318457</v>
      </c>
      <c r="T27" s="162">
        <f t="shared" si="1"/>
        <v>1621759</v>
      </c>
      <c r="U27" s="55">
        <v>1499498</v>
      </c>
      <c r="V27" s="40">
        <v>1.4864864864864864</v>
      </c>
      <c r="W27" s="59">
        <v>410456</v>
      </c>
      <c r="X27" s="162">
        <f t="shared" si="2"/>
        <v>1909954</v>
      </c>
      <c r="Y27" s="55">
        <v>1205204</v>
      </c>
      <c r="Z27" s="40">
        <v>1.4864864864864864</v>
      </c>
      <c r="AA27" s="55">
        <v>293688</v>
      </c>
      <c r="AB27" s="635">
        <f t="shared" si="3"/>
        <v>1498892</v>
      </c>
      <c r="AC27" s="55">
        <v>1485484</v>
      </c>
      <c r="AD27" s="40">
        <v>1.4864864864864864</v>
      </c>
      <c r="AE27" s="59">
        <v>389225</v>
      </c>
      <c r="AF27" s="162">
        <f t="shared" si="4"/>
        <v>1874709</v>
      </c>
      <c r="AG27" s="654">
        <f t="shared" si="5"/>
        <v>1761300.8778162585</v>
      </c>
    </row>
    <row r="28" spans="1:33" x14ac:dyDescent="0.25">
      <c r="A28" s="7">
        <v>22</v>
      </c>
      <c r="B28" s="8" t="s">
        <v>165</v>
      </c>
      <c r="C28" s="547" t="s">
        <v>593</v>
      </c>
      <c r="D28" s="546" t="s">
        <v>593</v>
      </c>
      <c r="E28" s="547" t="s">
        <v>593</v>
      </c>
      <c r="F28" s="546" t="s">
        <v>593</v>
      </c>
      <c r="G28" s="547" t="s">
        <v>593</v>
      </c>
      <c r="H28" s="546" t="s">
        <v>593</v>
      </c>
      <c r="I28" s="548" t="s">
        <v>593</v>
      </c>
      <c r="K28" s="7">
        <v>22</v>
      </c>
      <c r="L28" s="8" t="s">
        <v>165</v>
      </c>
      <c r="M28" s="571">
        <v>638930.15957750299</v>
      </c>
      <c r="N28" s="563">
        <v>0.44459459459459499</v>
      </c>
      <c r="O28" s="570">
        <v>88585.573264499195</v>
      </c>
      <c r="P28" s="625">
        <f t="shared" si="10"/>
        <v>727515.73284200218</v>
      </c>
      <c r="Q28" s="55">
        <v>615600</v>
      </c>
      <c r="R28" s="40">
        <v>0.44459459459459461</v>
      </c>
      <c r="S28" s="59">
        <v>127663</v>
      </c>
      <c r="T28" s="162">
        <f t="shared" si="1"/>
        <v>743263</v>
      </c>
      <c r="U28" s="55">
        <v>719280</v>
      </c>
      <c r="V28" s="40">
        <v>0.44459459459459461</v>
      </c>
      <c r="W28" s="59">
        <v>143960</v>
      </c>
      <c r="X28" s="162">
        <f t="shared" si="2"/>
        <v>863240</v>
      </c>
      <c r="Y28" s="55">
        <v>602640</v>
      </c>
      <c r="Z28" s="40">
        <v>0.44459459459459461</v>
      </c>
      <c r="AA28" s="55">
        <v>129021</v>
      </c>
      <c r="AB28" s="635">
        <f t="shared" si="3"/>
        <v>731661</v>
      </c>
      <c r="AC28" s="55">
        <v>699840</v>
      </c>
      <c r="AD28" s="40">
        <v>0.44459459459459461</v>
      </c>
      <c r="AE28" s="59">
        <v>143960</v>
      </c>
      <c r="AF28" s="162">
        <f t="shared" si="4"/>
        <v>843800</v>
      </c>
      <c r="AG28" s="654">
        <f t="shared" si="5"/>
        <v>781895.94656840037</v>
      </c>
    </row>
    <row r="29" spans="1:33" x14ac:dyDescent="0.25">
      <c r="A29" s="7">
        <v>23</v>
      </c>
      <c r="B29" s="8" t="s">
        <v>329</v>
      </c>
      <c r="C29" s="547" t="s">
        <v>593</v>
      </c>
      <c r="D29" s="546" t="s">
        <v>593</v>
      </c>
      <c r="E29" s="547" t="s">
        <v>593</v>
      </c>
      <c r="F29" s="546" t="s">
        <v>593</v>
      </c>
      <c r="G29" s="547" t="s">
        <v>593</v>
      </c>
      <c r="H29" s="546" t="s">
        <v>593</v>
      </c>
      <c r="I29" s="548" t="s">
        <v>593</v>
      </c>
      <c r="K29" s="7">
        <v>23</v>
      </c>
      <c r="L29" s="8" t="s">
        <v>329</v>
      </c>
      <c r="M29" s="571">
        <v>1578212.10357178</v>
      </c>
      <c r="N29" s="563">
        <v>0.39594594594594601</v>
      </c>
      <c r="O29" s="570">
        <v>57531.019069649599</v>
      </c>
      <c r="P29" s="625">
        <f t="shared" si="10"/>
        <v>1635743.1226414295</v>
      </c>
      <c r="Q29" s="55">
        <v>907120</v>
      </c>
      <c r="R29" s="40">
        <v>0.39594594594594595</v>
      </c>
      <c r="S29" s="59">
        <v>149364</v>
      </c>
      <c r="T29" s="162">
        <f t="shared" si="1"/>
        <v>1056484</v>
      </c>
      <c r="U29" s="55">
        <v>1045160</v>
      </c>
      <c r="V29" s="40">
        <v>0.39594594594594595</v>
      </c>
      <c r="W29" s="59">
        <v>190099</v>
      </c>
      <c r="X29" s="162">
        <f t="shared" si="2"/>
        <v>1235259</v>
      </c>
      <c r="Y29" s="55">
        <v>818380</v>
      </c>
      <c r="Z29" s="40">
        <v>0.39594594594594595</v>
      </c>
      <c r="AA29" s="55">
        <v>149364</v>
      </c>
      <c r="AB29" s="635">
        <f t="shared" si="3"/>
        <v>967744</v>
      </c>
      <c r="AC29" s="55">
        <v>1055020</v>
      </c>
      <c r="AD29" s="40">
        <v>0.39594594594594595</v>
      </c>
      <c r="AE29" s="59">
        <v>174823</v>
      </c>
      <c r="AF29" s="162">
        <f t="shared" si="4"/>
        <v>1229843</v>
      </c>
      <c r="AG29" s="654">
        <f t="shared" si="5"/>
        <v>1225014.6245282858</v>
      </c>
    </row>
    <row r="30" spans="1:33" x14ac:dyDescent="0.25">
      <c r="A30" s="7">
        <v>24</v>
      </c>
      <c r="B30" s="8" t="s">
        <v>320</v>
      </c>
      <c r="C30" s="547" t="s">
        <v>593</v>
      </c>
      <c r="D30" s="546" t="s">
        <v>593</v>
      </c>
      <c r="E30" s="547" t="s">
        <v>593</v>
      </c>
      <c r="F30" s="546" t="s">
        <v>593</v>
      </c>
      <c r="G30" s="547" t="s">
        <v>593</v>
      </c>
      <c r="H30" s="546" t="s">
        <v>593</v>
      </c>
      <c r="I30" s="548" t="s">
        <v>593</v>
      </c>
      <c r="K30" s="7">
        <v>24</v>
      </c>
      <c r="L30" s="8" t="s">
        <v>320</v>
      </c>
      <c r="M30" s="571">
        <v>708102.08568560902</v>
      </c>
      <c r="N30" s="563">
        <v>0.44459459459459499</v>
      </c>
      <c r="O30" s="570">
        <v>26330.839767204001</v>
      </c>
      <c r="P30" s="625">
        <f t="shared" si="10"/>
        <v>734432.92545281304</v>
      </c>
      <c r="Q30" s="55">
        <v>637980</v>
      </c>
      <c r="R30" s="40">
        <v>0.44459459459459461</v>
      </c>
      <c r="S30" s="59">
        <v>126935</v>
      </c>
      <c r="T30" s="162">
        <f t="shared" si="1"/>
        <v>764915</v>
      </c>
      <c r="U30" s="55">
        <v>782040</v>
      </c>
      <c r="V30" s="40">
        <v>0.44459459459459461</v>
      </c>
      <c r="W30" s="59">
        <v>158328</v>
      </c>
      <c r="X30" s="162">
        <f t="shared" si="2"/>
        <v>940368</v>
      </c>
      <c r="Y30" s="55">
        <v>583100</v>
      </c>
      <c r="Z30" s="40">
        <v>0.44459459459459461</v>
      </c>
      <c r="AA30" s="55">
        <v>132395</v>
      </c>
      <c r="AB30" s="635">
        <f t="shared" si="3"/>
        <v>715495</v>
      </c>
      <c r="AC30" s="55">
        <v>740880</v>
      </c>
      <c r="AD30" s="40">
        <v>0.44459459459459461</v>
      </c>
      <c r="AE30" s="59">
        <v>148774</v>
      </c>
      <c r="AF30" s="162">
        <f t="shared" si="4"/>
        <v>889654</v>
      </c>
      <c r="AG30" s="654">
        <f t="shared" si="5"/>
        <v>808972.98509056261</v>
      </c>
    </row>
    <row r="31" spans="1:33" x14ac:dyDescent="0.25">
      <c r="A31" s="7">
        <v>25</v>
      </c>
      <c r="B31" s="8" t="s">
        <v>143</v>
      </c>
      <c r="C31" s="547" t="s">
        <v>593</v>
      </c>
      <c r="D31" s="546" t="s">
        <v>593</v>
      </c>
      <c r="E31" s="547" t="s">
        <v>593</v>
      </c>
      <c r="F31" s="546" t="s">
        <v>593</v>
      </c>
      <c r="G31" s="547" t="s">
        <v>593</v>
      </c>
      <c r="H31" s="546" t="s">
        <v>593</v>
      </c>
      <c r="I31" s="548" t="s">
        <v>593</v>
      </c>
      <c r="K31" s="7">
        <v>25</v>
      </c>
      <c r="L31" s="8" t="s">
        <v>143</v>
      </c>
      <c r="M31" s="571">
        <v>307633.03979657602</v>
      </c>
      <c r="N31" s="563">
        <v>0.237567567567568</v>
      </c>
      <c r="O31" s="570">
        <v>24046.345891791501</v>
      </c>
      <c r="P31" s="625">
        <f t="shared" si="10"/>
        <v>331679.38568836753</v>
      </c>
      <c r="Q31" s="55">
        <v>67050</v>
      </c>
      <c r="R31" s="40">
        <v>0.23756756756756756</v>
      </c>
      <c r="S31" s="59">
        <v>18146</v>
      </c>
      <c r="T31" s="162">
        <f t="shared" si="1"/>
        <v>85196</v>
      </c>
      <c r="U31" s="55">
        <v>84930</v>
      </c>
      <c r="V31" s="40">
        <v>0.23756756756756756</v>
      </c>
      <c r="W31" s="59">
        <v>22007</v>
      </c>
      <c r="X31" s="162">
        <f t="shared" si="2"/>
        <v>106937</v>
      </c>
      <c r="Y31" s="55">
        <v>70030</v>
      </c>
      <c r="Z31" s="40">
        <v>0.23756756756756756</v>
      </c>
      <c r="AA31" s="55">
        <v>18532</v>
      </c>
      <c r="AB31" s="635">
        <f t="shared" si="3"/>
        <v>88562</v>
      </c>
      <c r="AC31" s="55">
        <v>81205</v>
      </c>
      <c r="AD31" s="40">
        <v>0.23756756756756756</v>
      </c>
      <c r="AE31" s="59">
        <v>20848</v>
      </c>
      <c r="AF31" s="162">
        <f t="shared" si="4"/>
        <v>102053</v>
      </c>
      <c r="AG31" s="654">
        <f t="shared" si="5"/>
        <v>142885.4771376735</v>
      </c>
    </row>
    <row r="32" spans="1:33" x14ac:dyDescent="0.25">
      <c r="A32" s="7">
        <v>26</v>
      </c>
      <c r="B32" s="8" t="s">
        <v>130</v>
      </c>
      <c r="C32" s="547" t="s">
        <v>593</v>
      </c>
      <c r="D32" s="546" t="s">
        <v>593</v>
      </c>
      <c r="E32" s="547" t="s">
        <v>593</v>
      </c>
      <c r="F32" s="546" t="s">
        <v>593</v>
      </c>
      <c r="G32" s="547" t="s">
        <v>593</v>
      </c>
      <c r="H32" s="546" t="s">
        <v>593</v>
      </c>
      <c r="I32" s="548" t="s">
        <v>593</v>
      </c>
      <c r="K32" s="7">
        <v>26</v>
      </c>
      <c r="L32" s="8" t="s">
        <v>130</v>
      </c>
      <c r="M32" s="571">
        <v>1478094.8420995199</v>
      </c>
      <c r="N32" s="563">
        <v>0.96270270270270297</v>
      </c>
      <c r="O32" s="570">
        <v>64093.2504806949</v>
      </c>
      <c r="P32" s="625">
        <f t="shared" si="10"/>
        <v>1542188.0925802148</v>
      </c>
      <c r="Q32" s="55">
        <v>1166790</v>
      </c>
      <c r="R32" s="40">
        <v>0.96270270270270275</v>
      </c>
      <c r="S32" s="59">
        <v>71027</v>
      </c>
      <c r="T32" s="162">
        <f t="shared" si="1"/>
        <v>1237817</v>
      </c>
      <c r="U32" s="55">
        <v>1314174</v>
      </c>
      <c r="V32" s="40">
        <v>0.96270270270270275</v>
      </c>
      <c r="W32" s="59">
        <v>81835</v>
      </c>
      <c r="X32" s="162">
        <f t="shared" si="2"/>
        <v>1396009</v>
      </c>
      <c r="Y32" s="55">
        <v>1166790</v>
      </c>
      <c r="Z32" s="40">
        <v>0.96270270270270275</v>
      </c>
      <c r="AA32" s="55">
        <v>74115</v>
      </c>
      <c r="AB32" s="635">
        <f t="shared" si="3"/>
        <v>1240905</v>
      </c>
      <c r="AC32" s="55">
        <v>1289610</v>
      </c>
      <c r="AD32" s="40">
        <v>0.96270270270270275</v>
      </c>
      <c r="AE32" s="59">
        <v>81063</v>
      </c>
      <c r="AF32" s="162">
        <f t="shared" si="4"/>
        <v>1370673</v>
      </c>
      <c r="AG32" s="654">
        <f t="shared" si="5"/>
        <v>1357518.4185160431</v>
      </c>
    </row>
    <row r="33" spans="1:33" x14ac:dyDescent="0.25">
      <c r="A33" s="7">
        <v>27</v>
      </c>
      <c r="B33" s="11" t="s">
        <v>204</v>
      </c>
      <c r="C33" s="547" t="s">
        <v>593</v>
      </c>
      <c r="D33" s="546" t="s">
        <v>593</v>
      </c>
      <c r="E33" s="547" t="s">
        <v>593</v>
      </c>
      <c r="F33" s="546" t="s">
        <v>593</v>
      </c>
      <c r="G33" s="547" t="s">
        <v>593</v>
      </c>
      <c r="H33" s="546" t="s">
        <v>593</v>
      </c>
      <c r="I33" s="548" t="s">
        <v>593</v>
      </c>
      <c r="K33" s="7">
        <v>27</v>
      </c>
      <c r="L33" s="11" t="s">
        <v>204</v>
      </c>
      <c r="M33" s="571">
        <v>1459891.7036500201</v>
      </c>
      <c r="N33" s="563">
        <v>0.237567567567568</v>
      </c>
      <c r="O33" s="570">
        <v>75379.196319385796</v>
      </c>
      <c r="P33" s="625">
        <f t="shared" si="10"/>
        <v>1535270.899969406</v>
      </c>
      <c r="Q33" s="55">
        <v>775260</v>
      </c>
      <c r="R33" s="40">
        <v>0.23756756756756756</v>
      </c>
      <c r="S33" s="59">
        <v>256757</v>
      </c>
      <c r="T33" s="162">
        <f t="shared" si="1"/>
        <v>1032017</v>
      </c>
      <c r="U33" s="55">
        <v>1016452</v>
      </c>
      <c r="V33" s="40">
        <v>0.23756756756756756</v>
      </c>
      <c r="W33" s="59">
        <v>325226</v>
      </c>
      <c r="X33" s="162">
        <f t="shared" si="2"/>
        <v>1341678</v>
      </c>
      <c r="Y33" s="55">
        <v>732190</v>
      </c>
      <c r="Z33" s="40">
        <v>0.23756756756756756</v>
      </c>
      <c r="AA33" s="55">
        <v>271022</v>
      </c>
      <c r="AB33" s="635">
        <f t="shared" si="3"/>
        <v>1003212</v>
      </c>
      <c r="AC33" s="55">
        <v>930312</v>
      </c>
      <c r="AD33" s="40">
        <v>0.23756756756756756</v>
      </c>
      <c r="AE33" s="59">
        <v>308109</v>
      </c>
      <c r="AF33" s="162">
        <f t="shared" si="4"/>
        <v>1238421</v>
      </c>
      <c r="AG33" s="654">
        <f t="shared" si="5"/>
        <v>1230119.7799938812</v>
      </c>
    </row>
    <row r="34" spans="1:33" x14ac:dyDescent="0.25">
      <c r="A34" s="7">
        <v>28</v>
      </c>
      <c r="B34" s="11" t="s">
        <v>205</v>
      </c>
      <c r="C34" s="547" t="s">
        <v>593</v>
      </c>
      <c r="D34" s="546" t="s">
        <v>593</v>
      </c>
      <c r="E34" s="547" t="s">
        <v>593</v>
      </c>
      <c r="F34" s="546" t="s">
        <v>593</v>
      </c>
      <c r="G34" s="547" t="s">
        <v>593</v>
      </c>
      <c r="H34" s="546" t="s">
        <v>593</v>
      </c>
      <c r="I34" s="548" t="s">
        <v>593</v>
      </c>
      <c r="K34" s="7">
        <v>28</v>
      </c>
      <c r="L34" s="11" t="s">
        <v>205</v>
      </c>
      <c r="M34" s="571">
        <v>1130414.89771404</v>
      </c>
      <c r="N34" s="563">
        <v>0.75897435897435905</v>
      </c>
      <c r="O34" s="570">
        <v>89086.159571860495</v>
      </c>
      <c r="P34" s="625">
        <f t="shared" si="10"/>
        <v>1219501.0572859005</v>
      </c>
      <c r="Q34" s="55">
        <v>836550</v>
      </c>
      <c r="R34" s="40">
        <v>0.75897435897435894</v>
      </c>
      <c r="S34" s="59">
        <v>209203</v>
      </c>
      <c r="T34" s="162">
        <f t="shared" si="1"/>
        <v>1045753</v>
      </c>
      <c r="U34" s="55">
        <v>1003860</v>
      </c>
      <c r="V34" s="40">
        <v>0.75897435897435894</v>
      </c>
      <c r="W34" s="59">
        <v>238764</v>
      </c>
      <c r="X34" s="162">
        <f t="shared" si="2"/>
        <v>1242624</v>
      </c>
      <c r="Y34" s="55">
        <v>827255</v>
      </c>
      <c r="Z34" s="40">
        <v>0.75897435897435894</v>
      </c>
      <c r="AA34" s="55">
        <v>197833</v>
      </c>
      <c r="AB34" s="635">
        <f t="shared" si="3"/>
        <v>1025088</v>
      </c>
      <c r="AC34" s="55">
        <v>966680</v>
      </c>
      <c r="AD34" s="40">
        <v>0.75897435897435894</v>
      </c>
      <c r="AE34" s="59">
        <v>243312</v>
      </c>
      <c r="AF34" s="162">
        <f t="shared" si="4"/>
        <v>1209992</v>
      </c>
      <c r="AG34" s="654">
        <f t="shared" si="5"/>
        <v>1148591.61145718</v>
      </c>
    </row>
    <row r="35" spans="1:33" x14ac:dyDescent="0.25">
      <c r="A35" s="7">
        <v>29</v>
      </c>
      <c r="B35" s="8" t="s">
        <v>17</v>
      </c>
      <c r="C35" s="547" t="s">
        <v>593</v>
      </c>
      <c r="D35" s="546" t="s">
        <v>593</v>
      </c>
      <c r="E35" s="547" t="s">
        <v>593</v>
      </c>
      <c r="F35" s="546" t="s">
        <v>593</v>
      </c>
      <c r="G35" s="547" t="s">
        <v>593</v>
      </c>
      <c r="H35" s="546" t="s">
        <v>593</v>
      </c>
      <c r="I35" s="548" t="s">
        <v>593</v>
      </c>
      <c r="K35" s="7">
        <v>29</v>
      </c>
      <c r="L35" s="8" t="s">
        <v>17</v>
      </c>
      <c r="M35" s="571">
        <v>72812.553798006105</v>
      </c>
      <c r="N35" s="563">
        <v>0.69324324324324305</v>
      </c>
      <c r="O35" s="570">
        <v>9674.9680859100608</v>
      </c>
      <c r="P35" s="625">
        <f t="shared" si="10"/>
        <v>82487.521883916168</v>
      </c>
      <c r="Q35" s="55">
        <v>54720</v>
      </c>
      <c r="R35" s="40">
        <v>0.69324324324324327</v>
      </c>
      <c r="S35" s="59">
        <v>13669</v>
      </c>
      <c r="T35" s="162">
        <f t="shared" si="1"/>
        <v>68389</v>
      </c>
      <c r="U35" s="55">
        <v>63936</v>
      </c>
      <c r="V35" s="40">
        <v>0.69324324324324327</v>
      </c>
      <c r="W35" s="59">
        <v>16343</v>
      </c>
      <c r="X35" s="162">
        <f t="shared" si="2"/>
        <v>80279</v>
      </c>
      <c r="Y35" s="55">
        <v>47808</v>
      </c>
      <c r="Z35" s="40">
        <v>0.69324324324324327</v>
      </c>
      <c r="AA35" s="55">
        <v>13669</v>
      </c>
      <c r="AB35" s="635">
        <f t="shared" si="3"/>
        <v>61477</v>
      </c>
      <c r="AC35" s="55">
        <v>61632</v>
      </c>
      <c r="AD35" s="40">
        <v>0.69324324324324327</v>
      </c>
      <c r="AE35" s="59">
        <v>15749</v>
      </c>
      <c r="AF35" s="162">
        <f t="shared" si="4"/>
        <v>77381</v>
      </c>
      <c r="AG35" s="654">
        <f t="shared" si="5"/>
        <v>74002.704376783237</v>
      </c>
    </row>
    <row r="36" spans="1:33" x14ac:dyDescent="0.25">
      <c r="A36" s="7">
        <v>30</v>
      </c>
      <c r="B36" s="8" t="s">
        <v>144</v>
      </c>
      <c r="C36" s="547" t="s">
        <v>593</v>
      </c>
      <c r="D36" s="546" t="s">
        <v>593</v>
      </c>
      <c r="E36" s="547" t="s">
        <v>593</v>
      </c>
      <c r="F36" s="546" t="s">
        <v>593</v>
      </c>
      <c r="G36" s="547" t="s">
        <v>593</v>
      </c>
      <c r="H36" s="546" t="s">
        <v>593</v>
      </c>
      <c r="I36" s="548" t="s">
        <v>593</v>
      </c>
      <c r="K36" s="7">
        <v>30</v>
      </c>
      <c r="L36" s="8" t="s">
        <v>144</v>
      </c>
      <c r="M36" s="439" t="s">
        <v>593</v>
      </c>
      <c r="N36" s="563">
        <v>1.17972972972973</v>
      </c>
      <c r="O36" s="570">
        <v>82314.592068645899</v>
      </c>
      <c r="P36" s="625">
        <f t="shared" si="10"/>
        <v>82314.592068645899</v>
      </c>
      <c r="Q36" s="439" t="s">
        <v>593</v>
      </c>
      <c r="R36" s="40">
        <v>1.1797297297297298</v>
      </c>
      <c r="S36" s="59">
        <v>39827</v>
      </c>
      <c r="T36" s="162">
        <f>+S36</f>
        <v>39827</v>
      </c>
      <c r="U36" s="439" t="s">
        <v>593</v>
      </c>
      <c r="V36" s="40">
        <v>1.1797297297297298</v>
      </c>
      <c r="W36" s="59">
        <v>48580</v>
      </c>
      <c r="X36" s="162">
        <f>+W36</f>
        <v>48580</v>
      </c>
      <c r="Y36" s="439" t="s">
        <v>593</v>
      </c>
      <c r="Z36" s="40">
        <v>1.1797297297297298</v>
      </c>
      <c r="AA36" s="55">
        <v>41140</v>
      </c>
      <c r="AB36" s="635">
        <f>+AA36</f>
        <v>41140</v>
      </c>
      <c r="AC36" s="439" t="s">
        <v>593</v>
      </c>
      <c r="AD36" s="40">
        <v>1.1797297297297298</v>
      </c>
      <c r="AE36" s="59">
        <v>47267</v>
      </c>
      <c r="AF36" s="162">
        <f>+AE36</f>
        <v>47267</v>
      </c>
      <c r="AG36" s="654">
        <f t="shared" si="5"/>
        <v>51825.718413729177</v>
      </c>
    </row>
    <row r="37" spans="1:33" s="37" customFormat="1" ht="15" customHeight="1" x14ac:dyDescent="0.25">
      <c r="A37" s="663" t="s">
        <v>19</v>
      </c>
      <c r="B37" s="664"/>
      <c r="C37" s="549"/>
      <c r="D37" s="550"/>
      <c r="E37" s="549"/>
      <c r="F37" s="550"/>
      <c r="G37" s="549"/>
      <c r="H37" s="550"/>
      <c r="I37" s="551"/>
      <c r="K37" s="804" t="s">
        <v>19</v>
      </c>
      <c r="L37" s="805"/>
      <c r="M37" s="806"/>
      <c r="N37" s="805"/>
      <c r="O37" s="806"/>
      <c r="P37" s="807"/>
      <c r="Q37" s="34"/>
      <c r="R37" s="34"/>
      <c r="S37" s="34"/>
      <c r="T37" s="39"/>
      <c r="U37" s="34"/>
      <c r="V37" s="34"/>
      <c r="W37" s="34"/>
      <c r="X37" s="39"/>
      <c r="Y37" s="34"/>
      <c r="Z37" s="34"/>
      <c r="AA37" s="34"/>
      <c r="AB37" s="39"/>
      <c r="AC37" s="34"/>
      <c r="AD37" s="34"/>
      <c r="AE37" s="34"/>
      <c r="AF37" s="39"/>
      <c r="AG37" s="125"/>
    </row>
    <row r="38" spans="1:33" x14ac:dyDescent="0.25">
      <c r="A38" s="16">
        <v>31</v>
      </c>
      <c r="B38" s="12" t="s">
        <v>20</v>
      </c>
      <c r="C38" s="547" t="s">
        <v>593</v>
      </c>
      <c r="D38" s="546" t="s">
        <v>593</v>
      </c>
      <c r="E38" s="547" t="s">
        <v>593</v>
      </c>
      <c r="F38" s="546" t="s">
        <v>593</v>
      </c>
      <c r="G38" s="547" t="s">
        <v>593</v>
      </c>
      <c r="H38" s="546" t="s">
        <v>593</v>
      </c>
      <c r="I38" s="548" t="s">
        <v>593</v>
      </c>
      <c r="K38" s="16">
        <v>31</v>
      </c>
      <c r="L38" s="12" t="s">
        <v>20</v>
      </c>
      <c r="M38" s="439" t="s">
        <v>593</v>
      </c>
      <c r="N38" s="563">
        <v>0.45648648648648599</v>
      </c>
      <c r="O38" s="570">
        <v>38909.208435809502</v>
      </c>
      <c r="P38" s="625">
        <f t="shared" ref="P38:P45" si="11">IF(AND(M38="",O38=""),"",SUM(M38,O38))</f>
        <v>38909.208435809502</v>
      </c>
      <c r="Q38" s="439" t="s">
        <v>593</v>
      </c>
      <c r="R38" s="40">
        <v>0.45648648648648649</v>
      </c>
      <c r="S38" s="59">
        <v>42699</v>
      </c>
      <c r="T38" s="162">
        <f t="shared" ref="T38:T39" si="12">+S38</f>
        <v>42699</v>
      </c>
      <c r="U38" s="439" t="s">
        <v>593</v>
      </c>
      <c r="V38" s="40">
        <v>0.45648648648648649</v>
      </c>
      <c r="W38" s="59">
        <v>53611</v>
      </c>
      <c r="X38" s="162">
        <f t="shared" ref="X38:X39" si="13">+W38</f>
        <v>53611</v>
      </c>
      <c r="Y38" s="439" t="s">
        <v>593</v>
      </c>
      <c r="Z38" s="40">
        <v>0.45648648648648649</v>
      </c>
      <c r="AA38" s="55">
        <v>42699</v>
      </c>
      <c r="AB38" s="635">
        <f t="shared" ref="AB38:AB39" si="14">+AA38</f>
        <v>42699</v>
      </c>
      <c r="AC38" s="439" t="s">
        <v>593</v>
      </c>
      <c r="AD38" s="40">
        <v>0.45648648648648649</v>
      </c>
      <c r="AE38" s="59">
        <v>52188</v>
      </c>
      <c r="AF38" s="162">
        <f t="shared" ref="AF38:AF39" si="15">+AE38</f>
        <v>52188</v>
      </c>
      <c r="AG38" s="654">
        <f t="shared" si="5"/>
        <v>46021.241687161899</v>
      </c>
    </row>
    <row r="39" spans="1:33" x14ac:dyDescent="0.25">
      <c r="A39" s="7">
        <v>32</v>
      </c>
      <c r="B39" s="8" t="s">
        <v>21</v>
      </c>
      <c r="C39" s="547" t="s">
        <v>593</v>
      </c>
      <c r="D39" s="546" t="s">
        <v>593</v>
      </c>
      <c r="E39" s="547" t="s">
        <v>593</v>
      </c>
      <c r="F39" s="546" t="s">
        <v>593</v>
      </c>
      <c r="G39" s="547" t="s">
        <v>593</v>
      </c>
      <c r="H39" s="546" t="s">
        <v>593</v>
      </c>
      <c r="I39" s="548" t="s">
        <v>593</v>
      </c>
      <c r="K39" s="7">
        <v>32</v>
      </c>
      <c r="L39" s="8" t="s">
        <v>21</v>
      </c>
      <c r="M39" s="439" t="s">
        <v>593</v>
      </c>
      <c r="N39" s="563">
        <v>0.45648648648648599</v>
      </c>
      <c r="O39" s="570">
        <v>45826.4010466201</v>
      </c>
      <c r="P39" s="625">
        <f t="shared" si="11"/>
        <v>45826.4010466201</v>
      </c>
      <c r="Q39" s="439" t="s">
        <v>593</v>
      </c>
      <c r="R39" s="40">
        <v>0.45648648648648649</v>
      </c>
      <c r="S39" s="59">
        <v>53714</v>
      </c>
      <c r="T39" s="162">
        <f t="shared" si="12"/>
        <v>53714</v>
      </c>
      <c r="U39" s="439" t="s">
        <v>593</v>
      </c>
      <c r="V39" s="40">
        <v>0.45648648648648649</v>
      </c>
      <c r="W39" s="59">
        <v>66559</v>
      </c>
      <c r="X39" s="162">
        <f t="shared" si="13"/>
        <v>66559</v>
      </c>
      <c r="Y39" s="439" t="s">
        <v>593</v>
      </c>
      <c r="Z39" s="40">
        <v>0.45648648648648649</v>
      </c>
      <c r="AA39" s="55">
        <v>49043</v>
      </c>
      <c r="AB39" s="635">
        <f t="shared" si="14"/>
        <v>49043</v>
      </c>
      <c r="AC39" s="439" t="s">
        <v>593</v>
      </c>
      <c r="AD39" s="40">
        <v>0.45648648648648649</v>
      </c>
      <c r="AE39" s="59">
        <v>61888</v>
      </c>
      <c r="AF39" s="162">
        <f t="shared" si="15"/>
        <v>61888</v>
      </c>
      <c r="AG39" s="654">
        <f t="shared" si="5"/>
        <v>55406.08020932402</v>
      </c>
    </row>
    <row r="40" spans="1:33" x14ac:dyDescent="0.25">
      <c r="A40" s="7">
        <v>33</v>
      </c>
      <c r="B40" s="8" t="s">
        <v>22</v>
      </c>
      <c r="C40" s="547" t="s">
        <v>593</v>
      </c>
      <c r="D40" s="546" t="s">
        <v>593</v>
      </c>
      <c r="E40" s="547" t="s">
        <v>593</v>
      </c>
      <c r="F40" s="546" t="s">
        <v>593</v>
      </c>
      <c r="G40" s="547" t="s">
        <v>593</v>
      </c>
      <c r="H40" s="546" t="s">
        <v>593</v>
      </c>
      <c r="I40" s="548" t="s">
        <v>593</v>
      </c>
      <c r="K40" s="7">
        <v>33</v>
      </c>
      <c r="L40" s="8" t="s">
        <v>22</v>
      </c>
      <c r="M40" s="571">
        <v>192953.26756471599</v>
      </c>
      <c r="N40" s="563">
        <v>0.555675675675676</v>
      </c>
      <c r="O40" s="570">
        <v>49667.263259464897</v>
      </c>
      <c r="P40" s="625">
        <f t="shared" si="11"/>
        <v>242620.5308241809</v>
      </c>
      <c r="Q40" s="55">
        <v>291600</v>
      </c>
      <c r="R40" s="40">
        <v>0.55567567567567566</v>
      </c>
      <c r="S40" s="59">
        <v>39599</v>
      </c>
      <c r="T40" s="162">
        <f t="shared" si="1"/>
        <v>331199</v>
      </c>
      <c r="U40" s="55">
        <v>349920</v>
      </c>
      <c r="V40" s="40">
        <v>0.55567567567567566</v>
      </c>
      <c r="W40" s="59">
        <v>50848</v>
      </c>
      <c r="X40" s="162">
        <f t="shared" si="2"/>
        <v>400768</v>
      </c>
      <c r="Y40" s="55">
        <v>298080</v>
      </c>
      <c r="Z40" s="40">
        <v>0.55567567567567566</v>
      </c>
      <c r="AA40" s="55">
        <v>43649</v>
      </c>
      <c r="AB40" s="635">
        <f t="shared" si="3"/>
        <v>341729</v>
      </c>
      <c r="AC40" s="55">
        <v>349920</v>
      </c>
      <c r="AD40" s="40">
        <v>0.55567567567567566</v>
      </c>
      <c r="AE40" s="59">
        <v>46798</v>
      </c>
      <c r="AF40" s="162">
        <f t="shared" si="4"/>
        <v>396718</v>
      </c>
      <c r="AG40" s="654">
        <f t="shared" si="5"/>
        <v>342606.9061648362</v>
      </c>
    </row>
    <row r="41" spans="1:33" x14ac:dyDescent="0.25">
      <c r="A41" s="7">
        <v>34</v>
      </c>
      <c r="B41" s="8" t="s">
        <v>23</v>
      </c>
      <c r="C41" s="547" t="s">
        <v>593</v>
      </c>
      <c r="D41" s="546" t="s">
        <v>593</v>
      </c>
      <c r="E41" s="547" t="s">
        <v>593</v>
      </c>
      <c r="F41" s="546" t="s">
        <v>593</v>
      </c>
      <c r="G41" s="547" t="s">
        <v>593</v>
      </c>
      <c r="H41" s="546" t="s">
        <v>593</v>
      </c>
      <c r="I41" s="548" t="s">
        <v>593</v>
      </c>
      <c r="K41" s="7">
        <v>34</v>
      </c>
      <c r="L41" s="8" t="s">
        <v>23</v>
      </c>
      <c r="M41" s="571">
        <v>382265.90743953199</v>
      </c>
      <c r="N41" s="563">
        <v>0.63405405405405402</v>
      </c>
      <c r="O41" s="570">
        <v>95885.031782749298</v>
      </c>
      <c r="P41" s="625">
        <f t="shared" si="11"/>
        <v>478150.93922228127</v>
      </c>
      <c r="Q41" s="55">
        <v>473480</v>
      </c>
      <c r="R41" s="40">
        <v>0.63405405405405402</v>
      </c>
      <c r="S41" s="59">
        <v>78520</v>
      </c>
      <c r="T41" s="162">
        <f t="shared" si="1"/>
        <v>552000</v>
      </c>
      <c r="U41" s="55">
        <v>578144</v>
      </c>
      <c r="V41" s="40">
        <v>0.63405405405405402</v>
      </c>
      <c r="W41" s="59">
        <v>99935</v>
      </c>
      <c r="X41" s="162">
        <f t="shared" si="2"/>
        <v>678079</v>
      </c>
      <c r="Y41" s="55">
        <v>438592</v>
      </c>
      <c r="Z41" s="40">
        <v>0.63405405405405402</v>
      </c>
      <c r="AA41" s="55">
        <v>81197</v>
      </c>
      <c r="AB41" s="635">
        <f t="shared" si="3"/>
        <v>519789</v>
      </c>
      <c r="AC41" s="55">
        <v>523320</v>
      </c>
      <c r="AD41" s="40">
        <v>0.63405405405405402</v>
      </c>
      <c r="AE41" s="59">
        <v>97258</v>
      </c>
      <c r="AF41" s="162">
        <f t="shared" si="4"/>
        <v>620578</v>
      </c>
      <c r="AG41" s="654">
        <f t="shared" si="5"/>
        <v>569719.38784445624</v>
      </c>
    </row>
    <row r="42" spans="1:33" x14ac:dyDescent="0.25">
      <c r="A42" s="7">
        <v>35</v>
      </c>
      <c r="B42" s="8" t="s">
        <v>24</v>
      </c>
      <c r="C42" s="547" t="s">
        <v>593</v>
      </c>
      <c r="D42" s="546" t="s">
        <v>593</v>
      </c>
      <c r="E42" s="547" t="s">
        <v>593</v>
      </c>
      <c r="F42" s="546" t="s">
        <v>593</v>
      </c>
      <c r="G42" s="547" t="s">
        <v>593</v>
      </c>
      <c r="H42" s="546" t="s">
        <v>593</v>
      </c>
      <c r="I42" s="548" t="s">
        <v>593</v>
      </c>
      <c r="K42" s="7">
        <v>35</v>
      </c>
      <c r="L42" s="8" t="s">
        <v>24</v>
      </c>
      <c r="M42" s="571">
        <v>338578.375160728</v>
      </c>
      <c r="N42" s="563">
        <v>0.233783783783784</v>
      </c>
      <c r="O42" s="570">
        <v>48092.691783583003</v>
      </c>
      <c r="P42" s="625">
        <f t="shared" si="11"/>
        <v>386671.06694431102</v>
      </c>
      <c r="Q42" s="55">
        <v>168840</v>
      </c>
      <c r="R42" s="40">
        <v>0.23378378378378378</v>
      </c>
      <c r="S42" s="59">
        <v>62998</v>
      </c>
      <c r="T42" s="162">
        <f t="shared" si="1"/>
        <v>231838</v>
      </c>
      <c r="U42" s="55">
        <v>213864</v>
      </c>
      <c r="V42" s="40">
        <v>0.23378378378378378</v>
      </c>
      <c r="W42" s="59">
        <v>75884</v>
      </c>
      <c r="X42" s="162">
        <f t="shared" si="2"/>
        <v>289748</v>
      </c>
      <c r="Y42" s="55">
        <v>159460</v>
      </c>
      <c r="Z42" s="40">
        <v>0.23378378378378378</v>
      </c>
      <c r="AA42" s="55">
        <v>61566</v>
      </c>
      <c r="AB42" s="635">
        <f t="shared" si="3"/>
        <v>221026</v>
      </c>
      <c r="AC42" s="55">
        <v>198856</v>
      </c>
      <c r="AD42" s="40">
        <v>0.23378378378378378</v>
      </c>
      <c r="AE42" s="59">
        <v>78032</v>
      </c>
      <c r="AF42" s="162">
        <f t="shared" si="4"/>
        <v>276888</v>
      </c>
      <c r="AG42" s="654">
        <f t="shared" si="5"/>
        <v>281234.2133888622</v>
      </c>
    </row>
    <row r="43" spans="1:33" x14ac:dyDescent="0.25">
      <c r="A43" s="7">
        <v>36</v>
      </c>
      <c r="B43" s="8" t="s">
        <v>25</v>
      </c>
      <c r="C43" s="547" t="s">
        <v>593</v>
      </c>
      <c r="D43" s="546" t="s">
        <v>593</v>
      </c>
      <c r="E43" s="547" t="s">
        <v>593</v>
      </c>
      <c r="F43" s="546" t="s">
        <v>593</v>
      </c>
      <c r="G43" s="547" t="s">
        <v>593</v>
      </c>
      <c r="H43" s="546" t="s">
        <v>593</v>
      </c>
      <c r="I43" s="548" t="s">
        <v>593</v>
      </c>
      <c r="K43" s="7">
        <v>36</v>
      </c>
      <c r="L43" s="8" t="s">
        <v>25</v>
      </c>
      <c r="M43" s="571">
        <v>313093.98133142601</v>
      </c>
      <c r="N43" s="563">
        <v>0.24945945945945899</v>
      </c>
      <c r="O43" s="570">
        <v>41585.069787886197</v>
      </c>
      <c r="P43" s="625">
        <f t="shared" si="11"/>
        <v>354679.05111931218</v>
      </c>
      <c r="Q43" s="55">
        <v>174107</v>
      </c>
      <c r="R43" s="40">
        <v>0.24945945945945946</v>
      </c>
      <c r="S43" s="59">
        <v>62300</v>
      </c>
      <c r="T43" s="162">
        <f t="shared" si="1"/>
        <v>236407</v>
      </c>
      <c r="U43" s="55">
        <v>194266</v>
      </c>
      <c r="V43" s="40">
        <v>0.24945945945945946</v>
      </c>
      <c r="W43" s="59">
        <v>70825</v>
      </c>
      <c r="X43" s="162">
        <f t="shared" si="2"/>
        <v>265091</v>
      </c>
      <c r="Y43" s="55">
        <v>168608</v>
      </c>
      <c r="Z43" s="40">
        <v>0.24945945945945946</v>
      </c>
      <c r="AA43" s="55">
        <v>63611</v>
      </c>
      <c r="AB43" s="635">
        <f t="shared" si="3"/>
        <v>232219</v>
      </c>
      <c r="AC43" s="55">
        <v>194266</v>
      </c>
      <c r="AD43" s="40">
        <v>0.24945945945945946</v>
      </c>
      <c r="AE43" s="59">
        <v>68858</v>
      </c>
      <c r="AF43" s="162">
        <f t="shared" si="4"/>
        <v>263124</v>
      </c>
      <c r="AG43" s="654">
        <f t="shared" si="5"/>
        <v>270304.01022386242</v>
      </c>
    </row>
    <row r="44" spans="1:33" x14ac:dyDescent="0.25">
      <c r="A44" s="7">
        <v>37</v>
      </c>
      <c r="B44" s="8" t="s">
        <v>29</v>
      </c>
      <c r="C44" s="547" t="s">
        <v>593</v>
      </c>
      <c r="D44" s="546" t="s">
        <v>593</v>
      </c>
      <c r="E44" s="547" t="s">
        <v>593</v>
      </c>
      <c r="F44" s="546" t="s">
        <v>593</v>
      </c>
      <c r="G44" s="547" t="s">
        <v>593</v>
      </c>
      <c r="H44" s="546" t="s">
        <v>593</v>
      </c>
      <c r="I44" s="548" t="s">
        <v>593</v>
      </c>
      <c r="K44" s="7">
        <v>37</v>
      </c>
      <c r="L44" s="8" t="s">
        <v>29</v>
      </c>
      <c r="M44" s="571">
        <v>34585.963054052903</v>
      </c>
      <c r="N44" s="563">
        <v>0.125675675675676</v>
      </c>
      <c r="O44" s="570">
        <v>4323.2453817566102</v>
      </c>
      <c r="P44" s="625">
        <f t="shared" si="11"/>
        <v>38909.208435809516</v>
      </c>
      <c r="Q44" s="55">
        <v>38266</v>
      </c>
      <c r="R44" s="40">
        <v>0.12567567567567567</v>
      </c>
      <c r="S44" s="59">
        <v>13669</v>
      </c>
      <c r="T44" s="162">
        <f t="shared" si="1"/>
        <v>51935</v>
      </c>
      <c r="U44" s="55">
        <v>48358</v>
      </c>
      <c r="V44" s="40">
        <v>0.12567567567567567</v>
      </c>
      <c r="W44" s="59">
        <v>15601</v>
      </c>
      <c r="X44" s="162">
        <f t="shared" si="2"/>
        <v>63959</v>
      </c>
      <c r="Y44" s="55">
        <v>37004</v>
      </c>
      <c r="Z44" s="40">
        <v>0.12567567567567567</v>
      </c>
      <c r="AA44" s="55">
        <v>12926</v>
      </c>
      <c r="AB44" s="635">
        <f t="shared" si="3"/>
        <v>49930</v>
      </c>
      <c r="AC44" s="55">
        <v>45414</v>
      </c>
      <c r="AD44" s="40">
        <v>0.12567567567567567</v>
      </c>
      <c r="AE44" s="59">
        <v>15452</v>
      </c>
      <c r="AF44" s="162">
        <f t="shared" si="4"/>
        <v>60866</v>
      </c>
      <c r="AG44" s="654">
        <f t="shared" si="5"/>
        <v>53119.841687161905</v>
      </c>
    </row>
    <row r="45" spans="1:33" x14ac:dyDescent="0.25">
      <c r="A45" s="7">
        <v>38</v>
      </c>
      <c r="B45" s="8" t="s">
        <v>30</v>
      </c>
      <c r="C45" s="547" t="s">
        <v>593</v>
      </c>
      <c r="D45" s="546" t="s">
        <v>593</v>
      </c>
      <c r="E45" s="547" t="s">
        <v>593</v>
      </c>
      <c r="F45" s="546" t="s">
        <v>593</v>
      </c>
      <c r="G45" s="547" t="s">
        <v>593</v>
      </c>
      <c r="H45" s="546" t="s">
        <v>593</v>
      </c>
      <c r="I45" s="548" t="s">
        <v>593</v>
      </c>
      <c r="K45" s="7">
        <v>38</v>
      </c>
      <c r="L45" s="8" t="s">
        <v>30</v>
      </c>
      <c r="M45" s="571">
        <v>913797.55016497697</v>
      </c>
      <c r="N45" s="563">
        <v>1.7827027027027</v>
      </c>
      <c r="O45" s="570">
        <v>95247.921937016697</v>
      </c>
      <c r="P45" s="625">
        <f t="shared" si="11"/>
        <v>1009045.4721019936</v>
      </c>
      <c r="Q45" s="55">
        <v>462809</v>
      </c>
      <c r="R45" s="40">
        <v>1.7827027027027027</v>
      </c>
      <c r="S45" s="59">
        <v>178123</v>
      </c>
      <c r="T45" s="162">
        <f t="shared" si="1"/>
        <v>640932</v>
      </c>
      <c r="U45" s="55">
        <v>572011</v>
      </c>
      <c r="V45" s="40">
        <v>1.7827027027027027</v>
      </c>
      <c r="W45" s="59">
        <v>196873</v>
      </c>
      <c r="X45" s="162">
        <f t="shared" si="2"/>
        <v>768884</v>
      </c>
      <c r="Y45" s="55">
        <v>478409</v>
      </c>
      <c r="Z45" s="40">
        <v>1.7827027027027027</v>
      </c>
      <c r="AA45" s="55">
        <v>159373</v>
      </c>
      <c r="AB45" s="635">
        <f t="shared" si="3"/>
        <v>637782</v>
      </c>
      <c r="AC45" s="55">
        <v>546011</v>
      </c>
      <c r="AD45" s="40">
        <v>1.7827027027027027</v>
      </c>
      <c r="AE45" s="59">
        <v>200623</v>
      </c>
      <c r="AF45" s="162">
        <f t="shared" si="4"/>
        <v>746634</v>
      </c>
      <c r="AG45" s="654">
        <f t="shared" si="5"/>
        <v>760655.49442039873</v>
      </c>
    </row>
    <row r="46" spans="1:33" s="37" customFormat="1" ht="15" customHeight="1" x14ac:dyDescent="0.25">
      <c r="A46" s="663" t="s">
        <v>145</v>
      </c>
      <c r="B46" s="664"/>
      <c r="C46" s="549"/>
      <c r="D46" s="550"/>
      <c r="E46" s="549"/>
      <c r="F46" s="550"/>
      <c r="G46" s="549"/>
      <c r="H46" s="550"/>
      <c r="I46" s="551"/>
      <c r="K46" s="804" t="s">
        <v>145</v>
      </c>
      <c r="L46" s="805"/>
      <c r="M46" s="806"/>
      <c r="N46" s="805"/>
      <c r="O46" s="806"/>
      <c r="P46" s="807"/>
      <c r="Q46" s="34"/>
      <c r="R46" s="34"/>
      <c r="S46" s="34"/>
      <c r="T46" s="39"/>
      <c r="U46" s="34"/>
      <c r="V46" s="34"/>
      <c r="W46" s="34"/>
      <c r="X46" s="39"/>
      <c r="Y46" s="34"/>
      <c r="Z46" s="34"/>
      <c r="AA46" s="34"/>
      <c r="AB46" s="39"/>
      <c r="AC46" s="34"/>
      <c r="AD46" s="34"/>
      <c r="AE46" s="34"/>
      <c r="AF46" s="39"/>
      <c r="AG46" s="125"/>
    </row>
    <row r="47" spans="1:33" x14ac:dyDescent="0.25">
      <c r="A47" s="16">
        <v>39</v>
      </c>
      <c r="B47" s="12" t="s">
        <v>27</v>
      </c>
      <c r="C47" s="547" t="s">
        <v>593</v>
      </c>
      <c r="D47" s="546" t="s">
        <v>593</v>
      </c>
      <c r="E47" s="547" t="s">
        <v>593</v>
      </c>
      <c r="F47" s="546" t="s">
        <v>593</v>
      </c>
      <c r="G47" s="547" t="s">
        <v>593</v>
      </c>
      <c r="H47" s="546" t="s">
        <v>593</v>
      </c>
      <c r="I47" s="548" t="s">
        <v>593</v>
      </c>
      <c r="K47" s="16">
        <v>39</v>
      </c>
      <c r="L47" s="12" t="s">
        <v>27</v>
      </c>
      <c r="M47" s="571">
        <v>469640.97199713899</v>
      </c>
      <c r="N47" s="563">
        <v>1.1143243243243199</v>
      </c>
      <c r="O47" s="570">
        <v>77163.103887436999</v>
      </c>
      <c r="P47" s="625">
        <f t="shared" ref="P47:P56" si="16">IF(AND(M47="",O47=""),"",SUM(M47,O47))</f>
        <v>546804.07588457596</v>
      </c>
      <c r="Q47" s="55">
        <v>273240</v>
      </c>
      <c r="R47" s="40">
        <v>1.1143243243243244</v>
      </c>
      <c r="S47" s="59">
        <v>162000</v>
      </c>
      <c r="T47" s="162">
        <f t="shared" si="1"/>
        <v>435240</v>
      </c>
      <c r="U47" s="55">
        <v>358248</v>
      </c>
      <c r="V47" s="40">
        <v>1.1143243243243244</v>
      </c>
      <c r="W47" s="59">
        <v>205200</v>
      </c>
      <c r="X47" s="162">
        <f t="shared" si="2"/>
        <v>563448</v>
      </c>
      <c r="Y47" s="55">
        <v>285384</v>
      </c>
      <c r="Z47" s="40">
        <v>1.1143243243243244</v>
      </c>
      <c r="AA47" s="55">
        <v>151200</v>
      </c>
      <c r="AB47" s="635">
        <f t="shared" si="3"/>
        <v>436584</v>
      </c>
      <c r="AC47" s="55">
        <v>330924</v>
      </c>
      <c r="AD47" s="40">
        <v>1.1143243243243244</v>
      </c>
      <c r="AE47" s="59">
        <v>192600</v>
      </c>
      <c r="AF47" s="162">
        <f t="shared" si="4"/>
        <v>523524</v>
      </c>
      <c r="AG47" s="654">
        <f t="shared" si="5"/>
        <v>501120.01517691521</v>
      </c>
    </row>
    <row r="48" spans="1:33" x14ac:dyDescent="0.25">
      <c r="A48" s="7">
        <v>40</v>
      </c>
      <c r="B48" s="8" t="s">
        <v>28</v>
      </c>
      <c r="C48" s="547" t="s">
        <v>593</v>
      </c>
      <c r="D48" s="546" t="s">
        <v>593</v>
      </c>
      <c r="E48" s="547" t="s">
        <v>593</v>
      </c>
      <c r="F48" s="546" t="s">
        <v>593</v>
      </c>
      <c r="G48" s="547" t="s">
        <v>593</v>
      </c>
      <c r="H48" s="546" t="s">
        <v>593</v>
      </c>
      <c r="I48" s="548" t="s">
        <v>593</v>
      </c>
      <c r="K48" s="7">
        <v>40</v>
      </c>
      <c r="L48" s="8" t="s">
        <v>28</v>
      </c>
      <c r="M48" s="571">
        <v>125601.655301561</v>
      </c>
      <c r="N48" s="563">
        <v>1.1143243243243199</v>
      </c>
      <c r="O48" s="570">
        <v>32283.266040191</v>
      </c>
      <c r="P48" s="625">
        <f t="shared" si="16"/>
        <v>157884.92134175199</v>
      </c>
      <c r="Q48" s="55">
        <v>71346</v>
      </c>
      <c r="R48" s="40">
        <v>1.1143243243243244</v>
      </c>
      <c r="S48" s="59">
        <v>158400</v>
      </c>
      <c r="T48" s="162">
        <f t="shared" si="1"/>
        <v>229746</v>
      </c>
      <c r="U48" s="55">
        <v>89958</v>
      </c>
      <c r="V48" s="40">
        <v>1.1143243243243244</v>
      </c>
      <c r="W48" s="59">
        <v>190800</v>
      </c>
      <c r="X48" s="162">
        <f t="shared" si="2"/>
        <v>280758</v>
      </c>
      <c r="Y48" s="55">
        <v>74448</v>
      </c>
      <c r="Z48" s="40">
        <v>1.1143243243243244</v>
      </c>
      <c r="AA48" s="55">
        <v>149400</v>
      </c>
      <c r="AB48" s="635">
        <f t="shared" si="3"/>
        <v>223848</v>
      </c>
      <c r="AC48" s="55">
        <v>84530</v>
      </c>
      <c r="AD48" s="40">
        <v>1.1143243243243244</v>
      </c>
      <c r="AE48" s="59">
        <v>196200</v>
      </c>
      <c r="AF48" s="162">
        <f t="shared" si="4"/>
        <v>280730</v>
      </c>
      <c r="AG48" s="654">
        <f t="shared" si="5"/>
        <v>234593.38426835038</v>
      </c>
    </row>
    <row r="49" spans="1:33" x14ac:dyDescent="0.25">
      <c r="A49" s="7">
        <v>41</v>
      </c>
      <c r="B49" s="8" t="s">
        <v>32</v>
      </c>
      <c r="C49" s="547" t="s">
        <v>593</v>
      </c>
      <c r="D49" s="546" t="s">
        <v>593</v>
      </c>
      <c r="E49" s="547" t="s">
        <v>593</v>
      </c>
      <c r="F49" s="546" t="s">
        <v>593</v>
      </c>
      <c r="G49" s="547" t="s">
        <v>593</v>
      </c>
      <c r="H49" s="546" t="s">
        <v>593</v>
      </c>
      <c r="I49" s="548" t="s">
        <v>593</v>
      </c>
      <c r="K49" s="7">
        <v>41</v>
      </c>
      <c r="L49" s="8" t="s">
        <v>32</v>
      </c>
      <c r="M49" s="571">
        <v>5022245.8982174704</v>
      </c>
      <c r="N49" s="563">
        <v>1.1527027027026999</v>
      </c>
      <c r="O49" s="570">
        <v>683746.28644017596</v>
      </c>
      <c r="P49" s="625">
        <f t="shared" si="16"/>
        <v>5705992.1846576463</v>
      </c>
      <c r="Q49" s="55">
        <v>3383380</v>
      </c>
      <c r="R49" s="40">
        <v>1.1527027027027028</v>
      </c>
      <c r="S49" s="59">
        <v>728000</v>
      </c>
      <c r="T49" s="162">
        <f t="shared" si="1"/>
        <v>4111380</v>
      </c>
      <c r="U49" s="55">
        <v>4052620</v>
      </c>
      <c r="V49" s="40">
        <v>1.1527027027027028</v>
      </c>
      <c r="W49" s="59">
        <v>912000</v>
      </c>
      <c r="X49" s="162">
        <f t="shared" si="2"/>
        <v>4964620</v>
      </c>
      <c r="Y49" s="55">
        <v>3123120</v>
      </c>
      <c r="Z49" s="40">
        <v>1.1527027027027028</v>
      </c>
      <c r="AA49" s="55">
        <v>720000</v>
      </c>
      <c r="AB49" s="635">
        <f t="shared" si="3"/>
        <v>3843120</v>
      </c>
      <c r="AC49" s="55">
        <v>3903900</v>
      </c>
      <c r="AD49" s="40">
        <v>1.1527027027027028</v>
      </c>
      <c r="AE49" s="59">
        <v>824000</v>
      </c>
      <c r="AF49" s="162">
        <f t="shared" si="4"/>
        <v>4727900</v>
      </c>
      <c r="AG49" s="654">
        <f t="shared" si="5"/>
        <v>4670602.43693153</v>
      </c>
    </row>
    <row r="50" spans="1:33" x14ac:dyDescent="0.25">
      <c r="A50" s="7">
        <v>42</v>
      </c>
      <c r="B50" s="8" t="s">
        <v>33</v>
      </c>
      <c r="C50" s="547" t="s">
        <v>593</v>
      </c>
      <c r="D50" s="546" t="s">
        <v>593</v>
      </c>
      <c r="E50" s="547" t="s">
        <v>593</v>
      </c>
      <c r="F50" s="546" t="s">
        <v>593</v>
      </c>
      <c r="G50" s="547" t="s">
        <v>593</v>
      </c>
      <c r="H50" s="546" t="s">
        <v>593</v>
      </c>
      <c r="I50" s="548" t="s">
        <v>593</v>
      </c>
      <c r="K50" s="7">
        <v>42</v>
      </c>
      <c r="L50" s="8" t="s">
        <v>33</v>
      </c>
      <c r="M50" s="571">
        <v>578859.80269414803</v>
      </c>
      <c r="N50" s="563">
        <v>1.41405405405405</v>
      </c>
      <c r="O50" s="570">
        <v>144159.75495082699</v>
      </c>
      <c r="P50" s="625">
        <f t="shared" si="16"/>
        <v>723019.55764497502</v>
      </c>
      <c r="Q50" s="55">
        <v>1118172</v>
      </c>
      <c r="R50" s="40">
        <v>1.414054054054054</v>
      </c>
      <c r="S50" s="59">
        <v>437879</v>
      </c>
      <c r="T50" s="162">
        <f t="shared" si="1"/>
        <v>1556051</v>
      </c>
      <c r="U50" s="55">
        <v>1388499</v>
      </c>
      <c r="V50" s="40">
        <v>1.414054054054054</v>
      </c>
      <c r="W50" s="59">
        <v>528311</v>
      </c>
      <c r="X50" s="162">
        <f t="shared" si="2"/>
        <v>1916810</v>
      </c>
      <c r="Y50" s="55">
        <v>1069021</v>
      </c>
      <c r="Z50" s="40">
        <v>1.414054054054054</v>
      </c>
      <c r="AA50" s="55">
        <v>409322</v>
      </c>
      <c r="AB50" s="635">
        <f t="shared" si="3"/>
        <v>1478343</v>
      </c>
      <c r="AC50" s="55">
        <v>1290198</v>
      </c>
      <c r="AD50" s="40">
        <v>1.414054054054054</v>
      </c>
      <c r="AE50" s="59">
        <v>490234</v>
      </c>
      <c r="AF50" s="162">
        <f t="shared" si="4"/>
        <v>1780432</v>
      </c>
      <c r="AG50" s="654">
        <f t="shared" si="5"/>
        <v>1490931.111528995</v>
      </c>
    </row>
    <row r="51" spans="1:33" x14ac:dyDescent="0.25">
      <c r="A51" s="7">
        <v>43</v>
      </c>
      <c r="B51" s="8" t="s">
        <v>146</v>
      </c>
      <c r="C51" s="547" t="s">
        <v>593</v>
      </c>
      <c r="D51" s="546" t="s">
        <v>593</v>
      </c>
      <c r="E51" s="547" t="s">
        <v>593</v>
      </c>
      <c r="F51" s="546" t="s">
        <v>593</v>
      </c>
      <c r="G51" s="547" t="s">
        <v>593</v>
      </c>
      <c r="H51" s="546" t="s">
        <v>593</v>
      </c>
      <c r="I51" s="548" t="s">
        <v>593</v>
      </c>
      <c r="K51" s="7">
        <v>43</v>
      </c>
      <c r="L51" s="8" t="s">
        <v>146</v>
      </c>
      <c r="M51" s="571">
        <v>125601.655301561</v>
      </c>
      <c r="N51" s="563">
        <v>2.5945945945945899</v>
      </c>
      <c r="O51" s="570">
        <v>32283.266040191</v>
      </c>
      <c r="P51" s="625">
        <f t="shared" si="16"/>
        <v>157884.92134175199</v>
      </c>
      <c r="Q51" s="55">
        <v>126825</v>
      </c>
      <c r="R51" s="40">
        <v>2.5945945945945947</v>
      </c>
      <c r="S51" s="59">
        <v>42153</v>
      </c>
      <c r="T51" s="162">
        <f t="shared" si="1"/>
        <v>168978</v>
      </c>
      <c r="U51" s="55">
        <v>148185</v>
      </c>
      <c r="V51" s="40">
        <v>2.5945945945945947</v>
      </c>
      <c r="W51" s="59">
        <v>51734</v>
      </c>
      <c r="X51" s="162">
        <f t="shared" si="2"/>
        <v>199919</v>
      </c>
      <c r="Y51" s="55">
        <v>112140</v>
      </c>
      <c r="Z51" s="40">
        <v>2.5945945945945947</v>
      </c>
      <c r="AA51" s="55">
        <v>42632</v>
      </c>
      <c r="AB51" s="635">
        <f t="shared" si="3"/>
        <v>154772</v>
      </c>
      <c r="AC51" s="55">
        <v>140175</v>
      </c>
      <c r="AD51" s="40">
        <v>2.5945945945945947</v>
      </c>
      <c r="AE51" s="59">
        <v>52213</v>
      </c>
      <c r="AF51" s="162">
        <f t="shared" si="4"/>
        <v>192388</v>
      </c>
      <c r="AG51" s="654">
        <f t="shared" si="5"/>
        <v>174788.38426835038</v>
      </c>
    </row>
    <row r="52" spans="1:33" x14ac:dyDescent="0.25">
      <c r="A52" s="7">
        <v>44</v>
      </c>
      <c r="B52" s="8" t="s">
        <v>209</v>
      </c>
      <c r="C52" s="547" t="s">
        <v>593</v>
      </c>
      <c r="D52" s="546" t="s">
        <v>593</v>
      </c>
      <c r="E52" s="547" t="s">
        <v>593</v>
      </c>
      <c r="F52" s="546" t="s">
        <v>593</v>
      </c>
      <c r="G52" s="547" t="s">
        <v>593</v>
      </c>
      <c r="H52" s="546" t="s">
        <v>593</v>
      </c>
      <c r="I52" s="548" t="s">
        <v>593</v>
      </c>
      <c r="K52" s="7">
        <v>44</v>
      </c>
      <c r="L52" s="8" t="s">
        <v>209</v>
      </c>
      <c r="M52" s="439" t="s">
        <v>593</v>
      </c>
      <c r="N52" s="563">
        <v>0.15384615384615399</v>
      </c>
      <c r="O52" s="570">
        <v>82314.592068645899</v>
      </c>
      <c r="P52" s="625">
        <f t="shared" si="16"/>
        <v>82314.592068645899</v>
      </c>
      <c r="Q52" s="439" t="s">
        <v>593</v>
      </c>
      <c r="R52" s="40">
        <v>0.15384615384615385</v>
      </c>
      <c r="S52" s="59">
        <v>38951</v>
      </c>
      <c r="T52" s="162">
        <f>+S52</f>
        <v>38951</v>
      </c>
      <c r="U52" s="439" t="s">
        <v>593</v>
      </c>
      <c r="V52" s="40">
        <v>0.15384615384615385</v>
      </c>
      <c r="W52" s="59">
        <v>48580</v>
      </c>
      <c r="X52" s="162">
        <f>+W52</f>
        <v>48580</v>
      </c>
      <c r="Y52" s="439" t="s">
        <v>593</v>
      </c>
      <c r="Z52" s="40">
        <v>0.15384615384615385</v>
      </c>
      <c r="AA52" s="55">
        <v>37201</v>
      </c>
      <c r="AB52" s="635">
        <f>+AA52</f>
        <v>37201</v>
      </c>
      <c r="AC52" s="439" t="s">
        <v>593</v>
      </c>
      <c r="AD52" s="40">
        <v>0.15384615384615385</v>
      </c>
      <c r="AE52" s="59">
        <v>47705</v>
      </c>
      <c r="AF52" s="162">
        <f>+AE52</f>
        <v>47705</v>
      </c>
      <c r="AG52" s="654">
        <f t="shared" si="5"/>
        <v>50950.318413729183</v>
      </c>
    </row>
    <row r="53" spans="1:33" x14ac:dyDescent="0.25">
      <c r="A53" s="7">
        <v>45</v>
      </c>
      <c r="B53" s="29" t="s">
        <v>300</v>
      </c>
      <c r="C53" s="547" t="s">
        <v>593</v>
      </c>
      <c r="D53" s="546" t="s">
        <v>593</v>
      </c>
      <c r="E53" s="547" t="s">
        <v>593</v>
      </c>
      <c r="F53" s="546" t="s">
        <v>593</v>
      </c>
      <c r="G53" s="547" t="s">
        <v>593</v>
      </c>
      <c r="H53" s="546" t="s">
        <v>593</v>
      </c>
      <c r="I53" s="548" t="s">
        <v>593</v>
      </c>
      <c r="K53" s="7">
        <v>45</v>
      </c>
      <c r="L53" s="29" t="s">
        <v>300</v>
      </c>
      <c r="M53" s="571">
        <v>1385258.83600707</v>
      </c>
      <c r="N53" s="563">
        <v>1.17948717948718</v>
      </c>
      <c r="O53" s="570">
        <v>46945.8940612644</v>
      </c>
      <c r="P53" s="625">
        <f t="shared" si="16"/>
        <v>1432204.7300683344</v>
      </c>
      <c r="Q53" s="55">
        <v>672458</v>
      </c>
      <c r="R53" s="40">
        <v>1.1794871794871795</v>
      </c>
      <c r="S53" s="59">
        <v>242503</v>
      </c>
      <c r="T53" s="162">
        <f t="shared" si="1"/>
        <v>914961</v>
      </c>
      <c r="U53" s="55">
        <v>750321</v>
      </c>
      <c r="V53" s="40">
        <v>1.1794871794871795</v>
      </c>
      <c r="W53" s="59">
        <v>287806</v>
      </c>
      <c r="X53" s="162">
        <f t="shared" si="2"/>
        <v>1038127</v>
      </c>
      <c r="Y53" s="55">
        <v>587516</v>
      </c>
      <c r="Z53" s="40">
        <v>1.1794871794871795</v>
      </c>
      <c r="AA53" s="55">
        <v>255827</v>
      </c>
      <c r="AB53" s="635">
        <f t="shared" si="3"/>
        <v>843343</v>
      </c>
      <c r="AC53" s="55">
        <v>771557</v>
      </c>
      <c r="AD53" s="40">
        <v>1.1794871794871795</v>
      </c>
      <c r="AE53" s="59">
        <v>277146</v>
      </c>
      <c r="AF53" s="162">
        <f t="shared" si="4"/>
        <v>1048703</v>
      </c>
      <c r="AG53" s="654">
        <f t="shared" si="5"/>
        <v>1055467.746013667</v>
      </c>
    </row>
    <row r="54" spans="1:33" x14ac:dyDescent="0.25">
      <c r="A54" s="7">
        <v>46</v>
      </c>
      <c r="B54" s="8" t="s">
        <v>150</v>
      </c>
      <c r="C54" s="547" t="s">
        <v>593</v>
      </c>
      <c r="D54" s="546" t="s">
        <v>593</v>
      </c>
      <c r="E54" s="547" t="s">
        <v>593</v>
      </c>
      <c r="F54" s="546" t="s">
        <v>593</v>
      </c>
      <c r="G54" s="547" t="s">
        <v>593</v>
      </c>
      <c r="H54" s="546" t="s">
        <v>593</v>
      </c>
      <c r="I54" s="548" t="s">
        <v>593</v>
      </c>
      <c r="K54" s="7">
        <v>46</v>
      </c>
      <c r="L54" s="8" t="s">
        <v>150</v>
      </c>
      <c r="M54" s="571">
        <v>5695762.0208490305</v>
      </c>
      <c r="N54" s="563">
        <v>1.3333333333333299</v>
      </c>
      <c r="O54" s="570">
        <v>117619.579091454</v>
      </c>
      <c r="P54" s="625">
        <f t="shared" si="16"/>
        <v>5813381.5999404844</v>
      </c>
      <c r="Q54" s="55">
        <v>2585995</v>
      </c>
      <c r="R54" s="40">
        <v>1.3333333333333333</v>
      </c>
      <c r="S54" s="59">
        <v>967407</v>
      </c>
      <c r="T54" s="162">
        <f t="shared" si="1"/>
        <v>3553402</v>
      </c>
      <c r="U54" s="55">
        <v>3225542</v>
      </c>
      <c r="V54" s="40">
        <v>1.3333333333333333</v>
      </c>
      <c r="W54" s="59">
        <v>1165050</v>
      </c>
      <c r="X54" s="162">
        <f t="shared" si="2"/>
        <v>4390592</v>
      </c>
      <c r="Y54" s="55">
        <v>2391350</v>
      </c>
      <c r="Z54" s="40">
        <v>1.3333333333333333</v>
      </c>
      <c r="AA54" s="55">
        <v>904994</v>
      </c>
      <c r="AB54" s="635">
        <f t="shared" si="3"/>
        <v>3296344</v>
      </c>
      <c r="AC54" s="55">
        <v>2975285</v>
      </c>
      <c r="AD54" s="40">
        <v>1.3333333333333333</v>
      </c>
      <c r="AE54" s="59">
        <v>1102636</v>
      </c>
      <c r="AF54" s="162">
        <f t="shared" si="4"/>
        <v>4077921</v>
      </c>
      <c r="AG54" s="654">
        <f t="shared" si="5"/>
        <v>4226328.1199880969</v>
      </c>
    </row>
    <row r="55" spans="1:33" x14ac:dyDescent="0.25">
      <c r="A55" s="7">
        <v>47</v>
      </c>
      <c r="B55" s="8" t="s">
        <v>151</v>
      </c>
      <c r="C55" s="547" t="s">
        <v>593</v>
      </c>
      <c r="D55" s="546" t="s">
        <v>593</v>
      </c>
      <c r="E55" s="547" t="s">
        <v>593</v>
      </c>
      <c r="F55" s="546" t="s">
        <v>593</v>
      </c>
      <c r="G55" s="547" t="s">
        <v>593</v>
      </c>
      <c r="H55" s="546" t="s">
        <v>593</v>
      </c>
      <c r="I55" s="548" t="s">
        <v>593</v>
      </c>
      <c r="K55" s="7">
        <v>47</v>
      </c>
      <c r="L55" s="8" t="s">
        <v>151</v>
      </c>
      <c r="M55" s="571">
        <v>3118197.6163996099</v>
      </c>
      <c r="N55" s="563">
        <v>1.3333333333333299</v>
      </c>
      <c r="O55" s="570">
        <v>425653.08793391899</v>
      </c>
      <c r="P55" s="625">
        <f t="shared" si="16"/>
        <v>3543850.7043335289</v>
      </c>
      <c r="Q55" s="55">
        <v>2511000</v>
      </c>
      <c r="R55" s="40">
        <v>1.3333333333333333</v>
      </c>
      <c r="S55" s="59">
        <v>613079</v>
      </c>
      <c r="T55" s="162">
        <f t="shared" si="1"/>
        <v>3124079</v>
      </c>
      <c r="U55" s="55">
        <v>3051000</v>
      </c>
      <c r="V55" s="40">
        <v>1.3333333333333333</v>
      </c>
      <c r="W55" s="59">
        <v>731740</v>
      </c>
      <c r="X55" s="162">
        <f t="shared" si="2"/>
        <v>3782740</v>
      </c>
      <c r="Y55" s="55">
        <v>2457000</v>
      </c>
      <c r="Z55" s="40">
        <v>1.3333333333333333</v>
      </c>
      <c r="AA55" s="55">
        <v>566933</v>
      </c>
      <c r="AB55" s="635">
        <f t="shared" si="3"/>
        <v>3023933</v>
      </c>
      <c r="AC55" s="55">
        <v>2808000</v>
      </c>
      <c r="AD55" s="40">
        <v>1.3333333333333333</v>
      </c>
      <c r="AE55" s="59">
        <v>711963</v>
      </c>
      <c r="AF55" s="162">
        <f t="shared" si="4"/>
        <v>3519963</v>
      </c>
      <c r="AG55" s="654">
        <f t="shared" si="5"/>
        <v>3398913.1408667057</v>
      </c>
    </row>
    <row r="56" spans="1:33" x14ac:dyDescent="0.25">
      <c r="A56" s="7">
        <v>48</v>
      </c>
      <c r="B56" s="8" t="s">
        <v>76</v>
      </c>
      <c r="C56" s="547" t="s">
        <v>593</v>
      </c>
      <c r="D56" s="546" t="s">
        <v>593</v>
      </c>
      <c r="E56" s="547" t="s">
        <v>593</v>
      </c>
      <c r="F56" s="546" t="s">
        <v>593</v>
      </c>
      <c r="G56" s="547" t="s">
        <v>593</v>
      </c>
      <c r="H56" s="546" t="s">
        <v>593</v>
      </c>
      <c r="I56" s="548" t="s">
        <v>593</v>
      </c>
      <c r="K56" s="7">
        <v>48</v>
      </c>
      <c r="L56" s="8" t="s">
        <v>76</v>
      </c>
      <c r="M56" s="439" t="s">
        <v>593</v>
      </c>
      <c r="N56" s="563">
        <v>1.33</v>
      </c>
      <c r="O56" s="570">
        <v>80066.504470132495</v>
      </c>
      <c r="P56" s="625">
        <f t="shared" si="16"/>
        <v>80066.504470132495</v>
      </c>
      <c r="Q56" s="439" t="s">
        <v>593</v>
      </c>
      <c r="R56" s="40">
        <v>1.33</v>
      </c>
      <c r="S56" s="59">
        <v>38313</v>
      </c>
      <c r="T56" s="162">
        <f>+S56</f>
        <v>38313</v>
      </c>
      <c r="U56" s="439" t="s">
        <v>593</v>
      </c>
      <c r="V56" s="40">
        <v>1.33</v>
      </c>
      <c r="W56" s="59">
        <v>45125</v>
      </c>
      <c r="X56" s="162">
        <f>+W56</f>
        <v>45125</v>
      </c>
      <c r="Y56" s="439" t="s">
        <v>593</v>
      </c>
      <c r="Z56" s="40">
        <v>1.33</v>
      </c>
      <c r="AA56" s="55">
        <v>35759</v>
      </c>
      <c r="AB56" s="635">
        <f>+AA56</f>
        <v>35759</v>
      </c>
      <c r="AC56" s="439" t="s">
        <v>593</v>
      </c>
      <c r="AD56" s="40">
        <v>1.33</v>
      </c>
      <c r="AE56" s="59">
        <v>44699</v>
      </c>
      <c r="AF56" s="162">
        <f>+AE56</f>
        <v>44699</v>
      </c>
      <c r="AG56" s="654">
        <f t="shared" si="5"/>
        <v>48792.500894026496</v>
      </c>
    </row>
    <row r="57" spans="1:33" s="37" customFormat="1" ht="15" customHeight="1" x14ac:dyDescent="0.25">
      <c r="A57" s="663" t="s">
        <v>34</v>
      </c>
      <c r="B57" s="664"/>
      <c r="C57" s="549"/>
      <c r="D57" s="550"/>
      <c r="E57" s="549"/>
      <c r="F57" s="550"/>
      <c r="G57" s="549"/>
      <c r="H57" s="550"/>
      <c r="I57" s="551"/>
      <c r="K57" s="804" t="s">
        <v>34</v>
      </c>
      <c r="L57" s="805"/>
      <c r="M57" s="806"/>
      <c r="N57" s="805"/>
      <c r="O57" s="806"/>
      <c r="P57" s="807"/>
      <c r="Q57" s="34"/>
      <c r="R57" s="34"/>
      <c r="S57" s="34"/>
      <c r="T57" s="39"/>
      <c r="U57" s="34"/>
      <c r="V57" s="34"/>
      <c r="W57" s="34"/>
      <c r="X57" s="39"/>
      <c r="Y57" s="34"/>
      <c r="Z57" s="34"/>
      <c r="AA57" s="34"/>
      <c r="AB57" s="39"/>
      <c r="AC57" s="34"/>
      <c r="AD57" s="34"/>
      <c r="AE57" s="34"/>
      <c r="AF57" s="39"/>
      <c r="AG57" s="125"/>
    </row>
    <row r="58" spans="1:33" x14ac:dyDescent="0.25">
      <c r="A58" s="7">
        <v>49</v>
      </c>
      <c r="B58" s="8" t="s">
        <v>35</v>
      </c>
      <c r="C58" s="547" t="s">
        <v>593</v>
      </c>
      <c r="D58" s="546" t="s">
        <v>593</v>
      </c>
      <c r="E58" s="547" t="s">
        <v>593</v>
      </c>
      <c r="F58" s="546" t="s">
        <v>593</v>
      </c>
      <c r="G58" s="547" t="s">
        <v>593</v>
      </c>
      <c r="H58" s="546" t="s">
        <v>593</v>
      </c>
      <c r="I58" s="548" t="s">
        <v>593</v>
      </c>
      <c r="K58" s="7">
        <v>49</v>
      </c>
      <c r="L58" s="8" t="s">
        <v>35</v>
      </c>
      <c r="M58" s="571">
        <v>291250.21519202401</v>
      </c>
      <c r="N58" s="563">
        <v>0.38513513513513498</v>
      </c>
      <c r="O58" s="570">
        <v>33684.9077008026</v>
      </c>
      <c r="P58" s="625">
        <f t="shared" ref="P58:P65" si="17">IF(AND(M58="",O58=""),"",SUM(M58,O58))</f>
        <v>324935.12289282662</v>
      </c>
      <c r="Q58" s="55">
        <v>138555</v>
      </c>
      <c r="R58" s="40">
        <v>0.38513513513513514</v>
      </c>
      <c r="S58" s="59">
        <v>55903</v>
      </c>
      <c r="T58" s="162">
        <f t="shared" si="1"/>
        <v>194458</v>
      </c>
      <c r="U58" s="55">
        <v>166578</v>
      </c>
      <c r="V58" s="40">
        <v>0.38513513513513514</v>
      </c>
      <c r="W58" s="59">
        <v>65625</v>
      </c>
      <c r="X58" s="162">
        <f t="shared" si="2"/>
        <v>232203</v>
      </c>
      <c r="Y58" s="55">
        <v>135442</v>
      </c>
      <c r="Z58" s="40">
        <v>0.38513513513513514</v>
      </c>
      <c r="AA58" s="55">
        <v>49827</v>
      </c>
      <c r="AB58" s="635">
        <f t="shared" si="3"/>
        <v>185269</v>
      </c>
      <c r="AC58" s="55">
        <v>166578</v>
      </c>
      <c r="AD58" s="40">
        <v>0.38513513513513514</v>
      </c>
      <c r="AE58" s="59">
        <v>63802</v>
      </c>
      <c r="AF58" s="162">
        <f t="shared" si="4"/>
        <v>230380</v>
      </c>
      <c r="AG58" s="654">
        <f t="shared" si="5"/>
        <v>233449.02457856532</v>
      </c>
    </row>
    <row r="59" spans="1:33" x14ac:dyDescent="0.25">
      <c r="A59" s="7">
        <v>50</v>
      </c>
      <c r="B59" s="8" t="s">
        <v>132</v>
      </c>
      <c r="C59" s="547" t="s">
        <v>593</v>
      </c>
      <c r="D59" s="546" t="s">
        <v>593</v>
      </c>
      <c r="E59" s="547" t="s">
        <v>593</v>
      </c>
      <c r="F59" s="546" t="s">
        <v>593</v>
      </c>
      <c r="G59" s="547" t="s">
        <v>593</v>
      </c>
      <c r="H59" s="546" t="s">
        <v>593</v>
      </c>
      <c r="I59" s="548" t="s">
        <v>593</v>
      </c>
      <c r="K59" s="7">
        <v>50</v>
      </c>
      <c r="L59" s="8" t="s">
        <v>132</v>
      </c>
      <c r="M59" s="571">
        <v>349500.25823042903</v>
      </c>
      <c r="N59" s="563">
        <v>1.7359459459459501</v>
      </c>
      <c r="O59" s="570">
        <v>87493.384957529095</v>
      </c>
      <c r="P59" s="625">
        <f t="shared" si="17"/>
        <v>436993.64318795811</v>
      </c>
      <c r="Q59" s="55">
        <v>188901</v>
      </c>
      <c r="R59" s="40">
        <v>1.7359459459459459</v>
      </c>
      <c r="S59" s="59">
        <v>74837</v>
      </c>
      <c r="T59" s="162">
        <f t="shared" si="1"/>
        <v>263738</v>
      </c>
      <c r="U59" s="55">
        <v>226681</v>
      </c>
      <c r="V59" s="40">
        <v>1.7359459459459459</v>
      </c>
      <c r="W59" s="59">
        <v>87852</v>
      </c>
      <c r="X59" s="162">
        <f t="shared" si="2"/>
        <v>314533</v>
      </c>
      <c r="Y59" s="55">
        <v>176308</v>
      </c>
      <c r="Z59" s="40">
        <v>1.7359459459459459</v>
      </c>
      <c r="AA59" s="55">
        <v>68329</v>
      </c>
      <c r="AB59" s="635">
        <f t="shared" si="3"/>
        <v>244637</v>
      </c>
      <c r="AC59" s="55">
        <v>224582</v>
      </c>
      <c r="AD59" s="40">
        <v>1.7359459459459459</v>
      </c>
      <c r="AE59" s="59">
        <v>85412</v>
      </c>
      <c r="AF59" s="162">
        <f t="shared" si="4"/>
        <v>309994</v>
      </c>
      <c r="AG59" s="654">
        <f t="shared" si="5"/>
        <v>313979.12863759161</v>
      </c>
    </row>
    <row r="60" spans="1:33" x14ac:dyDescent="0.25">
      <c r="A60" s="7">
        <v>51</v>
      </c>
      <c r="B60" s="8" t="s">
        <v>133</v>
      </c>
      <c r="C60" s="547" t="s">
        <v>593</v>
      </c>
      <c r="D60" s="546" t="s">
        <v>593</v>
      </c>
      <c r="E60" s="547" t="s">
        <v>593</v>
      </c>
      <c r="F60" s="546" t="s">
        <v>593</v>
      </c>
      <c r="G60" s="547" t="s">
        <v>593</v>
      </c>
      <c r="H60" s="546" t="s">
        <v>593</v>
      </c>
      <c r="I60" s="548" t="s">
        <v>593</v>
      </c>
      <c r="K60" s="7">
        <v>51</v>
      </c>
      <c r="L60" s="8" t="s">
        <v>133</v>
      </c>
      <c r="M60" s="571">
        <v>899235.03940537502</v>
      </c>
      <c r="N60" s="563">
        <v>1.0662162162162201</v>
      </c>
      <c r="O60" s="570">
        <v>68653.136662295001</v>
      </c>
      <c r="P60" s="625">
        <f t="shared" si="17"/>
        <v>967888.17606766999</v>
      </c>
      <c r="Q60" s="55">
        <v>449831</v>
      </c>
      <c r="R60" s="40">
        <v>1.0662162162162163</v>
      </c>
      <c r="S60" s="59">
        <v>160747</v>
      </c>
      <c r="T60" s="162">
        <f t="shared" si="1"/>
        <v>610578</v>
      </c>
      <c r="U60" s="55">
        <v>558582</v>
      </c>
      <c r="V60" s="40">
        <v>1.0662162162162163</v>
      </c>
      <c r="W60" s="59">
        <v>193258</v>
      </c>
      <c r="X60" s="162">
        <f t="shared" si="2"/>
        <v>751840</v>
      </c>
      <c r="Y60" s="55">
        <v>425115</v>
      </c>
      <c r="Z60" s="40">
        <v>1.0662162162162163</v>
      </c>
      <c r="AA60" s="55">
        <v>167972</v>
      </c>
      <c r="AB60" s="635">
        <f t="shared" si="3"/>
        <v>593087</v>
      </c>
      <c r="AC60" s="55">
        <v>528922</v>
      </c>
      <c r="AD60" s="40">
        <v>1.0662162162162163</v>
      </c>
      <c r="AE60" s="59">
        <v>191452</v>
      </c>
      <c r="AF60" s="162">
        <f t="shared" si="4"/>
        <v>720374</v>
      </c>
      <c r="AG60" s="654">
        <f t="shared" si="5"/>
        <v>728753.43521353393</v>
      </c>
    </row>
    <row r="61" spans="1:33" x14ac:dyDescent="0.25">
      <c r="A61" s="7">
        <v>52</v>
      </c>
      <c r="B61" s="8" t="s">
        <v>36</v>
      </c>
      <c r="C61" s="547" t="s">
        <v>593</v>
      </c>
      <c r="D61" s="546" t="s">
        <v>593</v>
      </c>
      <c r="E61" s="547" t="s">
        <v>593</v>
      </c>
      <c r="F61" s="546" t="s">
        <v>593</v>
      </c>
      <c r="G61" s="547" t="s">
        <v>593</v>
      </c>
      <c r="H61" s="546" t="s">
        <v>593</v>
      </c>
      <c r="I61" s="548" t="s">
        <v>593</v>
      </c>
      <c r="K61" s="7">
        <v>52</v>
      </c>
      <c r="L61" s="8" t="s">
        <v>36</v>
      </c>
      <c r="M61" s="571">
        <v>1225071.2176514501</v>
      </c>
      <c r="N61" s="563">
        <v>0.90702702702702698</v>
      </c>
      <c r="O61" s="570">
        <v>67579.151493774407</v>
      </c>
      <c r="P61" s="625">
        <f t="shared" si="17"/>
        <v>1292650.3691452246</v>
      </c>
      <c r="Q61" s="55">
        <v>1145964</v>
      </c>
      <c r="R61" s="40">
        <v>0.90702702702702698</v>
      </c>
      <c r="S61" s="59">
        <v>206709</v>
      </c>
      <c r="T61" s="162">
        <f t="shared" si="1"/>
        <v>1352673</v>
      </c>
      <c r="U61" s="55">
        <v>1416360</v>
      </c>
      <c r="V61" s="40">
        <v>0.90702702702702698</v>
      </c>
      <c r="W61" s="59">
        <v>247597</v>
      </c>
      <c r="X61" s="162">
        <f t="shared" si="2"/>
        <v>1663957</v>
      </c>
      <c r="Y61" s="55">
        <v>1107336</v>
      </c>
      <c r="Z61" s="40">
        <v>0.90702702702702698</v>
      </c>
      <c r="AA61" s="55">
        <v>202166</v>
      </c>
      <c r="AB61" s="635">
        <f t="shared" si="3"/>
        <v>1309502</v>
      </c>
      <c r="AC61" s="55">
        <v>1351980</v>
      </c>
      <c r="AD61" s="40">
        <v>0.90702702702702698</v>
      </c>
      <c r="AE61" s="59">
        <v>240782</v>
      </c>
      <c r="AF61" s="162">
        <f t="shared" si="4"/>
        <v>1592762</v>
      </c>
      <c r="AG61" s="654">
        <f t="shared" si="5"/>
        <v>1442308.8738290449</v>
      </c>
    </row>
    <row r="62" spans="1:33" x14ac:dyDescent="0.25">
      <c r="A62" s="7">
        <v>53</v>
      </c>
      <c r="B62" s="8" t="s">
        <v>336</v>
      </c>
      <c r="C62" s="547" t="s">
        <v>593</v>
      </c>
      <c r="D62" s="546" t="s">
        <v>593</v>
      </c>
      <c r="E62" s="547" t="s">
        <v>593</v>
      </c>
      <c r="F62" s="546" t="s">
        <v>593</v>
      </c>
      <c r="G62" s="547" t="s">
        <v>593</v>
      </c>
      <c r="H62" s="546" t="s">
        <v>593</v>
      </c>
      <c r="I62" s="548" t="s">
        <v>593</v>
      </c>
      <c r="K62" s="7">
        <v>53</v>
      </c>
      <c r="L62" s="8" t="s">
        <v>336</v>
      </c>
      <c r="M62" s="571">
        <v>398648.73204408301</v>
      </c>
      <c r="N62" s="563">
        <v>1.0662162162162201</v>
      </c>
      <c r="O62" s="570">
        <v>65840.751771847004</v>
      </c>
      <c r="P62" s="625">
        <f t="shared" si="17"/>
        <v>464489.48381593003</v>
      </c>
      <c r="Q62" s="55">
        <v>676194</v>
      </c>
      <c r="R62" s="40">
        <v>1.0662162162162163</v>
      </c>
      <c r="S62" s="59">
        <v>263307</v>
      </c>
      <c r="T62" s="162">
        <f t="shared" si="1"/>
        <v>939501</v>
      </c>
      <c r="U62" s="55">
        <v>824808</v>
      </c>
      <c r="V62" s="40">
        <v>1.0662162162162163</v>
      </c>
      <c r="W62" s="59">
        <v>305776</v>
      </c>
      <c r="X62" s="162">
        <f t="shared" si="2"/>
        <v>1130584</v>
      </c>
      <c r="Y62" s="55">
        <v>646471</v>
      </c>
      <c r="Z62" s="40">
        <v>1.0662162162162163</v>
      </c>
      <c r="AA62" s="55">
        <v>274632</v>
      </c>
      <c r="AB62" s="635">
        <f t="shared" si="3"/>
        <v>921103</v>
      </c>
      <c r="AC62" s="55">
        <v>809946</v>
      </c>
      <c r="AD62" s="40">
        <v>1.0662162162162163</v>
      </c>
      <c r="AE62" s="59">
        <v>302944</v>
      </c>
      <c r="AF62" s="162">
        <f t="shared" si="4"/>
        <v>1112890</v>
      </c>
      <c r="AG62" s="654">
        <f t="shared" si="5"/>
        <v>913713.49676318595</v>
      </c>
    </row>
    <row r="63" spans="1:33" x14ac:dyDescent="0.25">
      <c r="A63" s="7">
        <v>54</v>
      </c>
      <c r="B63" s="8" t="s">
        <v>324</v>
      </c>
      <c r="C63" s="547" t="s">
        <v>593</v>
      </c>
      <c r="D63" s="546" t="s">
        <v>593</v>
      </c>
      <c r="E63" s="547" t="s">
        <v>593</v>
      </c>
      <c r="F63" s="546" t="s">
        <v>593</v>
      </c>
      <c r="G63" s="547" t="s">
        <v>593</v>
      </c>
      <c r="H63" s="546" t="s">
        <v>593</v>
      </c>
      <c r="I63" s="548" t="s">
        <v>593</v>
      </c>
      <c r="K63" s="7">
        <v>54</v>
      </c>
      <c r="L63" s="8" t="s">
        <v>324</v>
      </c>
      <c r="M63" s="571">
        <v>156546.99066571301</v>
      </c>
      <c r="N63" s="563">
        <v>0.60432432432432404</v>
      </c>
      <c r="O63" s="570">
        <v>40247.1391118479</v>
      </c>
      <c r="P63" s="625">
        <f t="shared" si="17"/>
        <v>196794.12977756091</v>
      </c>
      <c r="Q63" s="55">
        <v>150588</v>
      </c>
      <c r="R63" s="40">
        <v>0.60432432432432437</v>
      </c>
      <c r="S63" s="59">
        <v>32604</v>
      </c>
      <c r="T63" s="162">
        <f t="shared" si="1"/>
        <v>183192</v>
      </c>
      <c r="U63" s="55">
        <v>187812</v>
      </c>
      <c r="V63" s="40">
        <v>0.60432432432432437</v>
      </c>
      <c r="W63" s="59">
        <v>38465</v>
      </c>
      <c r="X63" s="162">
        <f t="shared" si="2"/>
        <v>226277</v>
      </c>
      <c r="Y63" s="55">
        <v>140436</v>
      </c>
      <c r="Z63" s="40">
        <v>0.60432432432432437</v>
      </c>
      <c r="AA63" s="55">
        <v>34435</v>
      </c>
      <c r="AB63" s="635">
        <f t="shared" si="3"/>
        <v>174871</v>
      </c>
      <c r="AC63" s="55">
        <v>182736</v>
      </c>
      <c r="AD63" s="40">
        <v>0.60432432432432437</v>
      </c>
      <c r="AE63" s="59">
        <v>39564</v>
      </c>
      <c r="AF63" s="162">
        <f t="shared" si="4"/>
        <v>222300</v>
      </c>
      <c r="AG63" s="654">
        <f t="shared" si="5"/>
        <v>200686.82595551218</v>
      </c>
    </row>
    <row r="64" spans="1:33" x14ac:dyDescent="0.25">
      <c r="A64" s="7">
        <v>55</v>
      </c>
      <c r="B64" s="8" t="s">
        <v>39</v>
      </c>
      <c r="C64" s="547" t="s">
        <v>593</v>
      </c>
      <c r="D64" s="546" t="s">
        <v>593</v>
      </c>
      <c r="E64" s="547" t="s">
        <v>593</v>
      </c>
      <c r="F64" s="546" t="s">
        <v>593</v>
      </c>
      <c r="G64" s="547" t="s">
        <v>593</v>
      </c>
      <c r="H64" s="546" t="s">
        <v>593</v>
      </c>
      <c r="I64" s="548" t="s">
        <v>593</v>
      </c>
      <c r="K64" s="7">
        <v>55</v>
      </c>
      <c r="L64" s="8" t="s">
        <v>39</v>
      </c>
      <c r="M64" s="571">
        <v>98296.947627308196</v>
      </c>
      <c r="N64" s="563">
        <v>0.33648648648648599</v>
      </c>
      <c r="O64" s="570">
        <v>25174.940475660602</v>
      </c>
      <c r="P64" s="625">
        <f t="shared" si="17"/>
        <v>123471.88810296881</v>
      </c>
      <c r="Q64" s="55">
        <v>89700</v>
      </c>
      <c r="R64" s="40">
        <v>0.33648648648648649</v>
      </c>
      <c r="S64" s="59">
        <v>20610</v>
      </c>
      <c r="T64" s="162">
        <f t="shared" si="1"/>
        <v>110310</v>
      </c>
      <c r="U64" s="55">
        <v>111150</v>
      </c>
      <c r="V64" s="40">
        <v>0.33648648648648649</v>
      </c>
      <c r="W64" s="59">
        <v>25593</v>
      </c>
      <c r="X64" s="162">
        <f t="shared" si="2"/>
        <v>136743</v>
      </c>
      <c r="Y64" s="55">
        <v>81900</v>
      </c>
      <c r="Z64" s="40">
        <v>0.33648648648648649</v>
      </c>
      <c r="AA64" s="55">
        <v>18572</v>
      </c>
      <c r="AB64" s="635">
        <f t="shared" si="3"/>
        <v>100472</v>
      </c>
      <c r="AC64" s="55">
        <v>104325</v>
      </c>
      <c r="AD64" s="40">
        <v>0.33648648648648649</v>
      </c>
      <c r="AE64" s="59">
        <v>24234</v>
      </c>
      <c r="AF64" s="162">
        <f t="shared" si="4"/>
        <v>128559</v>
      </c>
      <c r="AG64" s="654">
        <f t="shared" si="5"/>
        <v>119911.17762059376</v>
      </c>
    </row>
    <row r="65" spans="1:33" x14ac:dyDescent="0.25">
      <c r="A65" s="7">
        <v>56</v>
      </c>
      <c r="B65" s="8" t="s">
        <v>40</v>
      </c>
      <c r="C65" s="547" t="s">
        <v>593</v>
      </c>
      <c r="D65" s="546" t="s">
        <v>593</v>
      </c>
      <c r="E65" s="547" t="s">
        <v>593</v>
      </c>
      <c r="F65" s="546" t="s">
        <v>593</v>
      </c>
      <c r="G65" s="547" t="s">
        <v>593</v>
      </c>
      <c r="H65" s="546" t="s">
        <v>593</v>
      </c>
      <c r="I65" s="548" t="s">
        <v>593</v>
      </c>
      <c r="K65" s="7">
        <v>56</v>
      </c>
      <c r="L65" s="8" t="s">
        <v>40</v>
      </c>
      <c r="M65" s="571">
        <v>265765.82136272202</v>
      </c>
      <c r="N65" s="563">
        <v>0.304054054054054</v>
      </c>
      <c r="O65" s="570">
        <v>29425.373303619199</v>
      </c>
      <c r="P65" s="625">
        <f t="shared" si="17"/>
        <v>295191.19466634124</v>
      </c>
      <c r="Q65" s="55">
        <v>143820</v>
      </c>
      <c r="R65" s="40">
        <v>0.30405405405405406</v>
      </c>
      <c r="S65" s="59">
        <v>51103</v>
      </c>
      <c r="T65" s="162">
        <f t="shared" si="1"/>
        <v>194923</v>
      </c>
      <c r="U65" s="55">
        <v>179010</v>
      </c>
      <c r="V65" s="40">
        <v>0.30405405405405406</v>
      </c>
      <c r="W65" s="59">
        <v>58247</v>
      </c>
      <c r="X65" s="162">
        <f t="shared" si="2"/>
        <v>237257</v>
      </c>
      <c r="Y65" s="55">
        <v>128520</v>
      </c>
      <c r="Z65" s="40">
        <v>0.30405405405405406</v>
      </c>
      <c r="AA65" s="55">
        <v>51653</v>
      </c>
      <c r="AB65" s="635">
        <f t="shared" si="3"/>
        <v>180173</v>
      </c>
      <c r="AC65" s="55">
        <v>166770</v>
      </c>
      <c r="AD65" s="40">
        <v>0.30405405405405406</v>
      </c>
      <c r="AE65" s="59">
        <v>59346</v>
      </c>
      <c r="AF65" s="162">
        <f t="shared" si="4"/>
        <v>226116</v>
      </c>
      <c r="AG65" s="654">
        <f t="shared" si="5"/>
        <v>226732.03893326822</v>
      </c>
    </row>
    <row r="66" spans="1:33" s="37" customFormat="1" ht="15" customHeight="1" x14ac:dyDescent="0.25">
      <c r="A66" s="663" t="s">
        <v>402</v>
      </c>
      <c r="B66" s="664"/>
      <c r="C66" s="549"/>
      <c r="D66" s="550"/>
      <c r="E66" s="549"/>
      <c r="F66" s="550"/>
      <c r="G66" s="549"/>
      <c r="H66" s="550"/>
      <c r="I66" s="551"/>
      <c r="K66" s="804" t="s">
        <v>402</v>
      </c>
      <c r="L66" s="805"/>
      <c r="M66" s="806"/>
      <c r="N66" s="805"/>
      <c r="O66" s="806"/>
      <c r="P66" s="807"/>
      <c r="Q66" s="34"/>
      <c r="R66" s="34"/>
      <c r="S66" s="34"/>
      <c r="T66" s="39"/>
      <c r="U66" s="34"/>
      <c r="V66" s="34"/>
      <c r="W66" s="34"/>
      <c r="X66" s="39"/>
      <c r="Y66" s="34"/>
      <c r="Z66" s="34"/>
      <c r="AA66" s="34"/>
      <c r="AB66" s="39"/>
      <c r="AC66" s="34"/>
      <c r="AD66" s="34"/>
      <c r="AE66" s="34"/>
      <c r="AF66" s="39"/>
      <c r="AG66" s="125"/>
    </row>
    <row r="67" spans="1:33" x14ac:dyDescent="0.25">
      <c r="A67" s="7">
        <v>57</v>
      </c>
      <c r="B67" s="8" t="s">
        <v>41</v>
      </c>
      <c r="C67" s="547" t="s">
        <v>593</v>
      </c>
      <c r="D67" s="546" t="s">
        <v>593</v>
      </c>
      <c r="E67" s="547" t="s">
        <v>593</v>
      </c>
      <c r="F67" s="546" t="s">
        <v>593</v>
      </c>
      <c r="G67" s="547" t="s">
        <v>593</v>
      </c>
      <c r="H67" s="546" t="s">
        <v>593</v>
      </c>
      <c r="I67" s="548" t="s">
        <v>593</v>
      </c>
      <c r="K67" s="7">
        <v>57</v>
      </c>
      <c r="L67" s="8" t="s">
        <v>41</v>
      </c>
      <c r="M67" s="571">
        <v>1283321.26068986</v>
      </c>
      <c r="N67" s="563">
        <v>0.33667567567567602</v>
      </c>
      <c r="O67" s="570">
        <v>176379.31000644501</v>
      </c>
      <c r="P67" s="625">
        <f t="shared" ref="P67:P83" si="18">IF(AND(M67="",O67=""),"",SUM(M67,O67))</f>
        <v>1459700.570696305</v>
      </c>
      <c r="Q67" s="55">
        <v>619380</v>
      </c>
      <c r="R67" s="40">
        <v>0.33667567567567569</v>
      </c>
      <c r="S67" s="59">
        <v>178246</v>
      </c>
      <c r="T67" s="162">
        <f t="shared" si="1"/>
        <v>797626</v>
      </c>
      <c r="U67" s="55">
        <v>759240</v>
      </c>
      <c r="V67" s="40">
        <v>0.33667567567567569</v>
      </c>
      <c r="W67" s="59">
        <v>215876</v>
      </c>
      <c r="X67" s="162">
        <f t="shared" si="2"/>
        <v>975116</v>
      </c>
      <c r="Y67" s="55">
        <v>632700</v>
      </c>
      <c r="Z67" s="40">
        <v>0.33667567567567569</v>
      </c>
      <c r="AA67" s="55">
        <v>172305</v>
      </c>
      <c r="AB67" s="635">
        <f t="shared" si="3"/>
        <v>805005</v>
      </c>
      <c r="AC67" s="55">
        <v>692640</v>
      </c>
      <c r="AD67" s="40">
        <v>0.33667567567567569</v>
      </c>
      <c r="AE67" s="59">
        <v>209934</v>
      </c>
      <c r="AF67" s="162">
        <f t="shared" si="4"/>
        <v>902574</v>
      </c>
      <c r="AG67" s="654">
        <f t="shared" si="5"/>
        <v>988004.31413926114</v>
      </c>
    </row>
    <row r="68" spans="1:33" x14ac:dyDescent="0.25">
      <c r="A68" s="7">
        <v>58</v>
      </c>
      <c r="B68" s="8" t="s">
        <v>134</v>
      </c>
      <c r="C68" s="547" t="s">
        <v>593</v>
      </c>
      <c r="D68" s="546" t="s">
        <v>593</v>
      </c>
      <c r="E68" s="547" t="s">
        <v>593</v>
      </c>
      <c r="F68" s="546" t="s">
        <v>593</v>
      </c>
      <c r="G68" s="547" t="s">
        <v>593</v>
      </c>
      <c r="H68" s="546" t="s">
        <v>593</v>
      </c>
      <c r="I68" s="548" t="s">
        <v>593</v>
      </c>
      <c r="K68" s="7">
        <v>58</v>
      </c>
      <c r="L68" s="8" t="s">
        <v>134</v>
      </c>
      <c r="M68" s="571">
        <v>660773.92571690504</v>
      </c>
      <c r="N68" s="563">
        <v>0.50162162162162205</v>
      </c>
      <c r="O68" s="570">
        <v>32501.703701585</v>
      </c>
      <c r="P68" s="625">
        <f t="shared" si="18"/>
        <v>693275.62941848999</v>
      </c>
      <c r="Q68" s="55">
        <v>338400</v>
      </c>
      <c r="R68" s="40">
        <v>0.50162162162162161</v>
      </c>
      <c r="S68" s="59">
        <v>119604</v>
      </c>
      <c r="T68" s="162">
        <f t="shared" si="1"/>
        <v>458004</v>
      </c>
      <c r="U68" s="55">
        <v>392400</v>
      </c>
      <c r="V68" s="40">
        <v>0.50162162162162161</v>
      </c>
      <c r="W68" s="59">
        <v>144040</v>
      </c>
      <c r="X68" s="162">
        <f t="shared" si="2"/>
        <v>536440</v>
      </c>
      <c r="Y68" s="55">
        <v>320400</v>
      </c>
      <c r="Z68" s="40">
        <v>0.50162162162162161</v>
      </c>
      <c r="AA68" s="55">
        <v>109316</v>
      </c>
      <c r="AB68" s="635">
        <f t="shared" si="3"/>
        <v>429716</v>
      </c>
      <c r="AC68" s="55">
        <v>381600</v>
      </c>
      <c r="AD68" s="40">
        <v>0.50162162162162161</v>
      </c>
      <c r="AE68" s="59">
        <v>136323</v>
      </c>
      <c r="AF68" s="162">
        <f t="shared" si="4"/>
        <v>517923</v>
      </c>
      <c r="AG68" s="654">
        <f t="shared" si="5"/>
        <v>527071.72588369797</v>
      </c>
    </row>
    <row r="69" spans="1:33" x14ac:dyDescent="0.25">
      <c r="A69" s="7">
        <v>59</v>
      </c>
      <c r="B69" s="8" t="s">
        <v>42</v>
      </c>
      <c r="C69" s="547" t="s">
        <v>593</v>
      </c>
      <c r="D69" s="546" t="s">
        <v>593</v>
      </c>
      <c r="E69" s="547" t="s">
        <v>593</v>
      </c>
      <c r="F69" s="546" t="s">
        <v>593</v>
      </c>
      <c r="G69" s="547" t="s">
        <v>593</v>
      </c>
      <c r="H69" s="546" t="s">
        <v>593</v>
      </c>
      <c r="I69" s="548" t="s">
        <v>593</v>
      </c>
      <c r="K69" s="7">
        <v>59</v>
      </c>
      <c r="L69" s="8" t="s">
        <v>42</v>
      </c>
      <c r="M69" s="571">
        <v>431414.38125318597</v>
      </c>
      <c r="N69" s="563">
        <v>0.384594594594595</v>
      </c>
      <c r="O69" s="570">
        <v>28578.927365717402</v>
      </c>
      <c r="P69" s="625">
        <f t="shared" si="18"/>
        <v>459993.30861890339</v>
      </c>
      <c r="Q69" s="55">
        <v>267000</v>
      </c>
      <c r="R69" s="40">
        <v>0.38459459459459461</v>
      </c>
      <c r="S69" s="59">
        <v>77016</v>
      </c>
      <c r="T69" s="162">
        <f t="shared" si="1"/>
        <v>344016</v>
      </c>
      <c r="U69" s="55">
        <v>333000</v>
      </c>
      <c r="V69" s="40">
        <v>0.38459459459459461</v>
      </c>
      <c r="W69" s="59">
        <v>95842</v>
      </c>
      <c r="X69" s="162">
        <f t="shared" si="2"/>
        <v>428842</v>
      </c>
      <c r="Y69" s="55">
        <v>282000</v>
      </c>
      <c r="Z69" s="40">
        <v>0.38459459459459461</v>
      </c>
      <c r="AA69" s="55">
        <v>76160</v>
      </c>
      <c r="AB69" s="635">
        <f t="shared" si="3"/>
        <v>358160</v>
      </c>
      <c r="AC69" s="55">
        <v>312000</v>
      </c>
      <c r="AD69" s="40">
        <v>0.38459459459459461</v>
      </c>
      <c r="AE69" s="59">
        <v>88996</v>
      </c>
      <c r="AF69" s="162">
        <f t="shared" si="4"/>
        <v>400996</v>
      </c>
      <c r="AG69" s="654">
        <f t="shared" si="5"/>
        <v>398401.46172378067</v>
      </c>
    </row>
    <row r="70" spans="1:33" x14ac:dyDescent="0.25">
      <c r="A70" s="7">
        <v>60</v>
      </c>
      <c r="B70" s="8" t="s">
        <v>135</v>
      </c>
      <c r="C70" s="547" t="s">
        <v>593</v>
      </c>
      <c r="D70" s="546" t="s">
        <v>593</v>
      </c>
      <c r="E70" s="547" t="s">
        <v>593</v>
      </c>
      <c r="F70" s="546" t="s">
        <v>593</v>
      </c>
      <c r="G70" s="547" t="s">
        <v>593</v>
      </c>
      <c r="H70" s="546" t="s">
        <v>593</v>
      </c>
      <c r="I70" s="548" t="s">
        <v>593</v>
      </c>
      <c r="K70" s="7">
        <v>60</v>
      </c>
      <c r="L70" s="8" t="s">
        <v>135</v>
      </c>
      <c r="M70" s="571">
        <v>2816025.5181378899</v>
      </c>
      <c r="N70" s="563">
        <v>0.77405405405405403</v>
      </c>
      <c r="O70" s="570">
        <v>75879.782626747095</v>
      </c>
      <c r="P70" s="625">
        <f t="shared" si="18"/>
        <v>2891905.3007646371</v>
      </c>
      <c r="Q70" s="55">
        <v>5053206</v>
      </c>
      <c r="R70" s="40">
        <v>0.77405405405405403</v>
      </c>
      <c r="S70" s="59">
        <v>338713</v>
      </c>
      <c r="T70" s="162">
        <f t="shared" si="1"/>
        <v>5391919</v>
      </c>
      <c r="U70" s="55">
        <v>6223422</v>
      </c>
      <c r="V70" s="40">
        <v>0.77405405405405403</v>
      </c>
      <c r="W70" s="59">
        <v>385557</v>
      </c>
      <c r="X70" s="162">
        <f t="shared" si="2"/>
        <v>6608979</v>
      </c>
      <c r="Y70" s="55">
        <v>4414906</v>
      </c>
      <c r="Z70" s="40">
        <v>0.77405405405405403</v>
      </c>
      <c r="AA70" s="55">
        <v>324300</v>
      </c>
      <c r="AB70" s="635">
        <f t="shared" si="3"/>
        <v>4739206</v>
      </c>
      <c r="AC70" s="55">
        <v>5797889</v>
      </c>
      <c r="AD70" s="40">
        <v>0.77405405405405403</v>
      </c>
      <c r="AE70" s="59">
        <v>371143</v>
      </c>
      <c r="AF70" s="162">
        <f t="shared" si="4"/>
        <v>6169032</v>
      </c>
      <c r="AG70" s="654">
        <f t="shared" si="5"/>
        <v>5160208.2601529267</v>
      </c>
    </row>
    <row r="71" spans="1:33" x14ac:dyDescent="0.25">
      <c r="A71" s="7">
        <v>61</v>
      </c>
      <c r="B71" s="8" t="s">
        <v>43</v>
      </c>
      <c r="C71" s="547" t="s">
        <v>593</v>
      </c>
      <c r="D71" s="546" t="s">
        <v>593</v>
      </c>
      <c r="E71" s="547" t="s">
        <v>593</v>
      </c>
      <c r="F71" s="546" t="s">
        <v>593</v>
      </c>
      <c r="G71" s="547" t="s">
        <v>593</v>
      </c>
      <c r="H71" s="546" t="s">
        <v>593</v>
      </c>
      <c r="I71" s="548" t="s">
        <v>593</v>
      </c>
      <c r="K71" s="7">
        <v>61</v>
      </c>
      <c r="L71" s="8" t="s">
        <v>43</v>
      </c>
      <c r="M71" s="571">
        <v>420492.498183485</v>
      </c>
      <c r="N71" s="563">
        <v>0.49783783783783803</v>
      </c>
      <c r="O71" s="570">
        <v>103484.84208541601</v>
      </c>
      <c r="P71" s="625">
        <f t="shared" si="18"/>
        <v>523977.34026890103</v>
      </c>
      <c r="Q71" s="55">
        <v>183540</v>
      </c>
      <c r="R71" s="40">
        <v>0.49783783783783786</v>
      </c>
      <c r="S71" s="59">
        <v>89760</v>
      </c>
      <c r="T71" s="162">
        <f t="shared" ref="T71:T134" si="19">+Q71+S71</f>
        <v>273300</v>
      </c>
      <c r="U71" s="55">
        <v>226044</v>
      </c>
      <c r="V71" s="40">
        <v>0.49783783783783786</v>
      </c>
      <c r="W71" s="59">
        <v>117300</v>
      </c>
      <c r="X71" s="162">
        <f t="shared" ref="X71:X134" si="20">+U71+W71</f>
        <v>343344</v>
      </c>
      <c r="Y71" s="55">
        <v>166152</v>
      </c>
      <c r="Z71" s="40">
        <v>0.49783783783783786</v>
      </c>
      <c r="AA71" s="55">
        <v>98940</v>
      </c>
      <c r="AB71" s="635">
        <f t="shared" ref="AB71:AB134" si="21">+Y71+AA71</f>
        <v>265092</v>
      </c>
      <c r="AC71" s="55">
        <v>202860</v>
      </c>
      <c r="AD71" s="40">
        <v>0.49783783783783786</v>
      </c>
      <c r="AE71" s="59">
        <v>107100</v>
      </c>
      <c r="AF71" s="162">
        <f t="shared" ref="AF71:AF134" si="22">+AC71+AE71</f>
        <v>309960</v>
      </c>
      <c r="AG71" s="654">
        <f t="shared" ref="AG71:AG134" si="23">AVERAGE(AF71,AB71,X71,T71,P71)</f>
        <v>343134.66805378022</v>
      </c>
    </row>
    <row r="72" spans="1:33" x14ac:dyDescent="0.25">
      <c r="A72" s="7">
        <v>62</v>
      </c>
      <c r="B72" s="8" t="s">
        <v>214</v>
      </c>
      <c r="C72" s="547" t="s">
        <v>593</v>
      </c>
      <c r="D72" s="546" t="s">
        <v>593</v>
      </c>
      <c r="E72" s="547" t="s">
        <v>593</v>
      </c>
      <c r="F72" s="546" t="s">
        <v>593</v>
      </c>
      <c r="G72" s="547" t="s">
        <v>593</v>
      </c>
      <c r="H72" s="546" t="s">
        <v>593</v>
      </c>
      <c r="I72" s="548" t="s">
        <v>593</v>
      </c>
      <c r="K72" s="7">
        <v>62</v>
      </c>
      <c r="L72" s="8" t="s">
        <v>214</v>
      </c>
      <c r="M72" s="571">
        <v>216617.34754906801</v>
      </c>
      <c r="N72" s="563">
        <v>0.114324324324324</v>
      </c>
      <c r="O72" s="570">
        <v>53499.023903084999</v>
      </c>
      <c r="P72" s="625">
        <f t="shared" si="18"/>
        <v>270116.37145215302</v>
      </c>
      <c r="Q72" s="55">
        <v>86673</v>
      </c>
      <c r="R72" s="40">
        <v>0.11432432432432432</v>
      </c>
      <c r="S72" s="59">
        <v>39600</v>
      </c>
      <c r="T72" s="162">
        <f t="shared" si="19"/>
        <v>126273</v>
      </c>
      <c r="U72" s="55">
        <v>103044</v>
      </c>
      <c r="V72" s="40">
        <v>0.11432432432432432</v>
      </c>
      <c r="W72" s="59">
        <v>48600</v>
      </c>
      <c r="X72" s="162">
        <f t="shared" si="20"/>
        <v>151644</v>
      </c>
      <c r="Y72" s="55">
        <v>86673</v>
      </c>
      <c r="Z72" s="40">
        <v>0.11432432432432432</v>
      </c>
      <c r="AA72" s="55">
        <v>43200</v>
      </c>
      <c r="AB72" s="635">
        <f t="shared" si="21"/>
        <v>129873</v>
      </c>
      <c r="AC72" s="55">
        <v>100155</v>
      </c>
      <c r="AD72" s="40">
        <v>0.11432432432432432</v>
      </c>
      <c r="AE72" s="59">
        <v>49050</v>
      </c>
      <c r="AF72" s="162">
        <f t="shared" si="22"/>
        <v>149205</v>
      </c>
      <c r="AG72" s="654">
        <f t="shared" si="23"/>
        <v>165422.27429043059</v>
      </c>
    </row>
    <row r="73" spans="1:33" x14ac:dyDescent="0.25">
      <c r="A73" s="7">
        <v>63</v>
      </c>
      <c r="B73" s="8" t="s">
        <v>215</v>
      </c>
      <c r="C73" s="547" t="s">
        <v>593</v>
      </c>
      <c r="D73" s="546" t="s">
        <v>593</v>
      </c>
      <c r="E73" s="547" t="s">
        <v>593</v>
      </c>
      <c r="F73" s="546" t="s">
        <v>593</v>
      </c>
      <c r="G73" s="547" t="s">
        <v>593</v>
      </c>
      <c r="H73" s="546" t="s">
        <v>593</v>
      </c>
      <c r="I73" s="548" t="s">
        <v>593</v>
      </c>
      <c r="K73" s="7">
        <v>63</v>
      </c>
      <c r="L73" s="8" t="s">
        <v>215</v>
      </c>
      <c r="M73" s="571">
        <v>101937.575317209</v>
      </c>
      <c r="N73" s="563">
        <v>0.114324324324324</v>
      </c>
      <c r="O73" s="570">
        <v>14790.049990220001</v>
      </c>
      <c r="P73" s="625">
        <f t="shared" si="18"/>
        <v>116727.625307429</v>
      </c>
      <c r="Q73" s="55">
        <v>144970</v>
      </c>
      <c r="R73" s="40">
        <v>0.11432432432432432</v>
      </c>
      <c r="S73" s="59">
        <v>40500</v>
      </c>
      <c r="T73" s="162">
        <f t="shared" si="19"/>
        <v>185470</v>
      </c>
      <c r="U73" s="55">
        <v>170912</v>
      </c>
      <c r="V73" s="40">
        <v>0.11432432432432432</v>
      </c>
      <c r="W73" s="59">
        <v>49050</v>
      </c>
      <c r="X73" s="162">
        <f t="shared" si="20"/>
        <v>219962</v>
      </c>
      <c r="Y73" s="55">
        <v>144970</v>
      </c>
      <c r="Z73" s="40">
        <v>0.11432432432432432</v>
      </c>
      <c r="AA73" s="55">
        <v>38700</v>
      </c>
      <c r="AB73" s="635">
        <f t="shared" si="21"/>
        <v>183670</v>
      </c>
      <c r="AC73" s="55">
        <v>166334</v>
      </c>
      <c r="AD73" s="40">
        <v>0.11432432432432432</v>
      </c>
      <c r="AE73" s="59">
        <v>46800</v>
      </c>
      <c r="AF73" s="162">
        <f t="shared" si="22"/>
        <v>213134</v>
      </c>
      <c r="AG73" s="654">
        <f t="shared" si="23"/>
        <v>183792.72506148581</v>
      </c>
    </row>
    <row r="74" spans="1:33" x14ac:dyDescent="0.25">
      <c r="A74" s="7">
        <v>64</v>
      </c>
      <c r="B74" s="8" t="s">
        <v>136</v>
      </c>
      <c r="C74" s="547" t="s">
        <v>593</v>
      </c>
      <c r="D74" s="546" t="s">
        <v>593</v>
      </c>
      <c r="E74" s="547" t="s">
        <v>593</v>
      </c>
      <c r="F74" s="546" t="s">
        <v>593</v>
      </c>
      <c r="G74" s="547" t="s">
        <v>593</v>
      </c>
      <c r="H74" s="546" t="s">
        <v>593</v>
      </c>
      <c r="I74" s="548" t="s">
        <v>593</v>
      </c>
      <c r="K74" s="7">
        <v>64</v>
      </c>
      <c r="L74" s="8" t="s">
        <v>136</v>
      </c>
      <c r="M74" s="571">
        <v>1330649.42065856</v>
      </c>
      <c r="N74" s="563">
        <v>1.15135135135135</v>
      </c>
      <c r="O74" s="570">
        <v>62646.100973959503</v>
      </c>
      <c r="P74" s="625">
        <f t="shared" si="18"/>
        <v>1393295.5216325196</v>
      </c>
      <c r="Q74" s="55">
        <v>663425</v>
      </c>
      <c r="R74" s="40">
        <v>1.1513513513513514</v>
      </c>
      <c r="S74" s="59">
        <v>230331</v>
      </c>
      <c r="T74" s="162">
        <f t="shared" si="19"/>
        <v>893756</v>
      </c>
      <c r="U74" s="55">
        <v>784696</v>
      </c>
      <c r="V74" s="40">
        <v>1.1513513513513514</v>
      </c>
      <c r="W74" s="59">
        <v>287267</v>
      </c>
      <c r="X74" s="162">
        <f t="shared" si="20"/>
        <v>1071963</v>
      </c>
      <c r="Y74" s="55">
        <v>663425</v>
      </c>
      <c r="Z74" s="40">
        <v>1.1513513513513514</v>
      </c>
      <c r="AA74" s="55">
        <v>251035</v>
      </c>
      <c r="AB74" s="635">
        <f t="shared" si="21"/>
        <v>914460</v>
      </c>
      <c r="AC74" s="55">
        <v>770429</v>
      </c>
      <c r="AD74" s="40">
        <v>1.1513513513513514</v>
      </c>
      <c r="AE74" s="59">
        <v>274327</v>
      </c>
      <c r="AF74" s="162">
        <f t="shared" si="22"/>
        <v>1044756</v>
      </c>
      <c r="AG74" s="654">
        <f t="shared" si="23"/>
        <v>1063646.1043265038</v>
      </c>
    </row>
    <row r="75" spans="1:33" x14ac:dyDescent="0.25">
      <c r="A75" s="7">
        <v>65</v>
      </c>
      <c r="B75" s="8" t="s">
        <v>147</v>
      </c>
      <c r="C75" s="547" t="s">
        <v>593</v>
      </c>
      <c r="D75" s="546" t="s">
        <v>593</v>
      </c>
      <c r="E75" s="547" t="s">
        <v>593</v>
      </c>
      <c r="F75" s="546" t="s">
        <v>593</v>
      </c>
      <c r="G75" s="547" t="s">
        <v>593</v>
      </c>
      <c r="H75" s="546" t="s">
        <v>593</v>
      </c>
      <c r="I75" s="548" t="s">
        <v>593</v>
      </c>
      <c r="K75" s="7">
        <v>65</v>
      </c>
      <c r="L75" s="8" t="s">
        <v>147</v>
      </c>
      <c r="M75" s="571">
        <v>1006633.55625743</v>
      </c>
      <c r="N75" s="563">
        <v>1.0513513513513499</v>
      </c>
      <c r="O75" s="570">
        <v>59651.6846990165</v>
      </c>
      <c r="P75" s="625">
        <f t="shared" si="18"/>
        <v>1066285.2409564464</v>
      </c>
      <c r="Q75" s="55">
        <v>485456</v>
      </c>
      <c r="R75" s="40">
        <v>1.0513513513513513</v>
      </c>
      <c r="S75" s="59">
        <v>186056</v>
      </c>
      <c r="T75" s="162">
        <f t="shared" si="19"/>
        <v>671512</v>
      </c>
      <c r="U75" s="55">
        <v>606821</v>
      </c>
      <c r="V75" s="40">
        <v>1.0513513513513513</v>
      </c>
      <c r="W75" s="59">
        <v>217725</v>
      </c>
      <c r="X75" s="162">
        <f t="shared" si="20"/>
        <v>824546</v>
      </c>
      <c r="Y75" s="55">
        <v>437966</v>
      </c>
      <c r="Z75" s="40">
        <v>1.0513513513513513</v>
      </c>
      <c r="AA75" s="55">
        <v>176159</v>
      </c>
      <c r="AB75" s="635">
        <f t="shared" si="21"/>
        <v>614125</v>
      </c>
      <c r="AC75" s="55">
        <v>575160</v>
      </c>
      <c r="AD75" s="40">
        <v>1.0513513513513513</v>
      </c>
      <c r="AE75" s="59">
        <v>217725</v>
      </c>
      <c r="AF75" s="162">
        <f t="shared" si="22"/>
        <v>792885</v>
      </c>
      <c r="AG75" s="654">
        <f t="shared" si="23"/>
        <v>793870.64819128928</v>
      </c>
    </row>
    <row r="76" spans="1:33" x14ac:dyDescent="0.25">
      <c r="A76" s="7">
        <v>66</v>
      </c>
      <c r="B76" s="8" t="s">
        <v>46</v>
      </c>
      <c r="C76" s="547" t="s">
        <v>593</v>
      </c>
      <c r="D76" s="546" t="s">
        <v>593</v>
      </c>
      <c r="E76" s="547" t="s">
        <v>593</v>
      </c>
      <c r="F76" s="546" t="s">
        <v>593</v>
      </c>
      <c r="G76" s="547" t="s">
        <v>593</v>
      </c>
      <c r="H76" s="546" t="s">
        <v>593</v>
      </c>
      <c r="I76" s="548" t="s">
        <v>593</v>
      </c>
      <c r="K76" s="7">
        <v>66</v>
      </c>
      <c r="L76" s="8" t="s">
        <v>46</v>
      </c>
      <c r="M76" s="571">
        <v>1985962.40484062</v>
      </c>
      <c r="N76" s="563">
        <v>1.0770270270270299</v>
      </c>
      <c r="O76" s="570">
        <v>272328.05277376802</v>
      </c>
      <c r="P76" s="625">
        <f t="shared" si="18"/>
        <v>2258290.4576143879</v>
      </c>
      <c r="Q76" s="55">
        <v>1015560</v>
      </c>
      <c r="R76" s="40">
        <v>1.077027027027027</v>
      </c>
      <c r="S76" s="59">
        <v>374429</v>
      </c>
      <c r="T76" s="162">
        <f t="shared" si="19"/>
        <v>1389989</v>
      </c>
      <c r="U76" s="55">
        <v>1179360</v>
      </c>
      <c r="V76" s="40">
        <v>1.077027027027027</v>
      </c>
      <c r="W76" s="59">
        <v>479606</v>
      </c>
      <c r="X76" s="162">
        <f t="shared" si="20"/>
        <v>1658966</v>
      </c>
      <c r="Y76" s="55">
        <v>928200</v>
      </c>
      <c r="Z76" s="40">
        <v>1.077027027027027</v>
      </c>
      <c r="AA76" s="55">
        <v>387051</v>
      </c>
      <c r="AB76" s="635">
        <f t="shared" si="21"/>
        <v>1315251</v>
      </c>
      <c r="AC76" s="55">
        <v>1146600</v>
      </c>
      <c r="AD76" s="40">
        <v>1.077027027027027</v>
      </c>
      <c r="AE76" s="59">
        <v>433328</v>
      </c>
      <c r="AF76" s="162">
        <f t="shared" si="22"/>
        <v>1579928</v>
      </c>
      <c r="AG76" s="654">
        <f t="shared" si="23"/>
        <v>1640484.8915228776</v>
      </c>
    </row>
    <row r="77" spans="1:33" x14ac:dyDescent="0.25">
      <c r="A77" s="7">
        <v>67</v>
      </c>
      <c r="B77" s="8" t="s">
        <v>47</v>
      </c>
      <c r="C77" s="547" t="s">
        <v>593</v>
      </c>
      <c r="D77" s="546" t="s">
        <v>593</v>
      </c>
      <c r="E77" s="547" t="s">
        <v>593</v>
      </c>
      <c r="F77" s="546" t="s">
        <v>593</v>
      </c>
      <c r="G77" s="547" t="s">
        <v>593</v>
      </c>
      <c r="H77" s="546" t="s">
        <v>593</v>
      </c>
      <c r="I77" s="548" t="s">
        <v>593</v>
      </c>
      <c r="K77" s="7">
        <v>67</v>
      </c>
      <c r="L77" s="8" t="s">
        <v>47</v>
      </c>
      <c r="M77" s="571">
        <v>489664.42429159099</v>
      </c>
      <c r="N77" s="563">
        <v>0.42297297297297298</v>
      </c>
      <c r="O77" s="570">
        <v>27395.723366499798</v>
      </c>
      <c r="P77" s="625">
        <f t="shared" si="18"/>
        <v>517060.14765809081</v>
      </c>
      <c r="Q77" s="55">
        <v>221441</v>
      </c>
      <c r="R77" s="40">
        <v>0.42297297297297298</v>
      </c>
      <c r="S77" s="59">
        <v>88242</v>
      </c>
      <c r="T77" s="162">
        <f t="shared" si="19"/>
        <v>309683</v>
      </c>
      <c r="U77" s="55">
        <v>293596</v>
      </c>
      <c r="V77" s="40">
        <v>0.42297297297297298</v>
      </c>
      <c r="W77" s="59">
        <v>108384</v>
      </c>
      <c r="X77" s="162">
        <f t="shared" si="20"/>
        <v>401980</v>
      </c>
      <c r="Y77" s="55">
        <v>218953</v>
      </c>
      <c r="Z77" s="40">
        <v>0.42297297297297298</v>
      </c>
      <c r="AA77" s="55">
        <v>80569</v>
      </c>
      <c r="AB77" s="635">
        <f t="shared" si="21"/>
        <v>299522</v>
      </c>
      <c r="AC77" s="55">
        <v>271203</v>
      </c>
      <c r="AD77" s="40">
        <v>0.42297297297297298</v>
      </c>
      <c r="AE77" s="59">
        <v>99752</v>
      </c>
      <c r="AF77" s="162">
        <f t="shared" si="22"/>
        <v>370955</v>
      </c>
      <c r="AG77" s="654">
        <f t="shared" si="23"/>
        <v>379840.02953161817</v>
      </c>
    </row>
    <row r="78" spans="1:33" x14ac:dyDescent="0.25">
      <c r="A78" s="7">
        <v>68</v>
      </c>
      <c r="B78" s="8" t="s">
        <v>48</v>
      </c>
      <c r="C78" s="547" t="s">
        <v>593</v>
      </c>
      <c r="D78" s="546" t="s">
        <v>593</v>
      </c>
      <c r="E78" s="547" t="s">
        <v>593</v>
      </c>
      <c r="F78" s="546" t="s">
        <v>593</v>
      </c>
      <c r="G78" s="547" t="s">
        <v>593</v>
      </c>
      <c r="H78" s="546" t="s">
        <v>593</v>
      </c>
      <c r="I78" s="548" t="s">
        <v>593</v>
      </c>
      <c r="K78" s="7">
        <v>68</v>
      </c>
      <c r="L78" s="8" t="s">
        <v>48</v>
      </c>
      <c r="M78" s="571">
        <v>3600580.7853114</v>
      </c>
      <c r="N78" s="563">
        <v>0.50378378378378397</v>
      </c>
      <c r="O78" s="570">
        <v>62245.631928070499</v>
      </c>
      <c r="P78" s="625">
        <f t="shared" si="18"/>
        <v>3662826.4172394704</v>
      </c>
      <c r="Q78" s="55">
        <v>1712138</v>
      </c>
      <c r="R78" s="40">
        <v>0.50378378378378375</v>
      </c>
      <c r="S78" s="59">
        <v>606520</v>
      </c>
      <c r="T78" s="162">
        <f t="shared" si="19"/>
        <v>2318658</v>
      </c>
      <c r="U78" s="55">
        <v>2102953</v>
      </c>
      <c r="V78" s="40">
        <v>0.50378378378378375</v>
      </c>
      <c r="W78" s="59">
        <v>749631</v>
      </c>
      <c r="X78" s="162">
        <f t="shared" si="20"/>
        <v>2852584</v>
      </c>
      <c r="Y78" s="55">
        <v>1544647</v>
      </c>
      <c r="Z78" s="40">
        <v>0.50378378378378375</v>
      </c>
      <c r="AA78" s="55">
        <v>592890</v>
      </c>
      <c r="AB78" s="635">
        <f t="shared" si="21"/>
        <v>2137537</v>
      </c>
      <c r="AC78" s="55">
        <v>1935461</v>
      </c>
      <c r="AD78" s="40">
        <v>0.50378378378378375</v>
      </c>
      <c r="AE78" s="59">
        <v>736001</v>
      </c>
      <c r="AF78" s="162">
        <f t="shared" si="22"/>
        <v>2671462</v>
      </c>
      <c r="AG78" s="654">
        <f t="shared" si="23"/>
        <v>2728613.483447894</v>
      </c>
    </row>
    <row r="79" spans="1:33" x14ac:dyDescent="0.25">
      <c r="A79" s="7">
        <v>69</v>
      </c>
      <c r="B79" s="8" t="s">
        <v>341</v>
      </c>
      <c r="C79" s="547" t="s">
        <v>593</v>
      </c>
      <c r="D79" s="546" t="s">
        <v>593</v>
      </c>
      <c r="E79" s="547" t="s">
        <v>593</v>
      </c>
      <c r="F79" s="546" t="s">
        <v>593</v>
      </c>
      <c r="G79" s="547" t="s">
        <v>593</v>
      </c>
      <c r="H79" s="546" t="s">
        <v>593</v>
      </c>
      <c r="I79" s="548" t="s">
        <v>593</v>
      </c>
      <c r="K79" s="7">
        <v>69</v>
      </c>
      <c r="L79" s="8" t="s">
        <v>341</v>
      </c>
      <c r="M79" s="571">
        <v>948383.51321902894</v>
      </c>
      <c r="N79" s="563">
        <v>0.95297297297297301</v>
      </c>
      <c r="O79" s="570">
        <v>42331.398464315796</v>
      </c>
      <c r="P79" s="625">
        <f t="shared" si="18"/>
        <v>990714.91168334475</v>
      </c>
      <c r="Q79" s="55">
        <v>701676</v>
      </c>
      <c r="R79" s="40">
        <v>0.95297297297297301</v>
      </c>
      <c r="S79" s="59">
        <v>258443</v>
      </c>
      <c r="T79" s="162">
        <f t="shared" si="19"/>
        <v>960119</v>
      </c>
      <c r="U79" s="55">
        <v>865400</v>
      </c>
      <c r="V79" s="40">
        <v>0.95297297297297301</v>
      </c>
      <c r="W79" s="59">
        <v>304389</v>
      </c>
      <c r="X79" s="162">
        <f t="shared" si="20"/>
        <v>1169789</v>
      </c>
      <c r="Y79" s="55">
        <v>709472</v>
      </c>
      <c r="Z79" s="40">
        <v>0.95297297297297301</v>
      </c>
      <c r="AA79" s="55">
        <v>246957</v>
      </c>
      <c r="AB79" s="635">
        <f t="shared" si="21"/>
        <v>956429</v>
      </c>
      <c r="AC79" s="55">
        <v>834215</v>
      </c>
      <c r="AD79" s="40">
        <v>0.95297297297297301</v>
      </c>
      <c r="AE79" s="59">
        <v>301517</v>
      </c>
      <c r="AF79" s="162">
        <f t="shared" si="22"/>
        <v>1135732</v>
      </c>
      <c r="AG79" s="654">
        <f t="shared" si="23"/>
        <v>1042556.782336669</v>
      </c>
    </row>
    <row r="80" spans="1:33" x14ac:dyDescent="0.25">
      <c r="A80" s="7">
        <v>70</v>
      </c>
      <c r="B80" s="8" t="s">
        <v>49</v>
      </c>
      <c r="C80" s="547" t="s">
        <v>593</v>
      </c>
      <c r="D80" s="546" t="s">
        <v>593</v>
      </c>
      <c r="E80" s="547" t="s">
        <v>593</v>
      </c>
      <c r="F80" s="546" t="s">
        <v>593</v>
      </c>
      <c r="G80" s="547" t="s">
        <v>593</v>
      </c>
      <c r="H80" s="546" t="s">
        <v>593</v>
      </c>
      <c r="I80" s="548" t="s">
        <v>593</v>
      </c>
      <c r="K80" s="7">
        <v>70</v>
      </c>
      <c r="L80" s="8" t="s">
        <v>49</v>
      </c>
      <c r="M80" s="571">
        <v>726305.22413511097</v>
      </c>
      <c r="N80" s="563">
        <v>0.498648648648649</v>
      </c>
      <c r="O80" s="570">
        <v>92863.310800132007</v>
      </c>
      <c r="P80" s="625">
        <f t="shared" si="18"/>
        <v>819168.53493524296</v>
      </c>
      <c r="Q80" s="55">
        <v>406406</v>
      </c>
      <c r="R80" s="40">
        <v>0.49864864864864866</v>
      </c>
      <c r="S80" s="59">
        <v>156925</v>
      </c>
      <c r="T80" s="162">
        <f t="shared" si="19"/>
        <v>563331</v>
      </c>
      <c r="U80" s="55">
        <v>473396</v>
      </c>
      <c r="V80" s="40">
        <v>0.49864864864864866</v>
      </c>
      <c r="W80" s="59">
        <v>200036</v>
      </c>
      <c r="X80" s="162">
        <f t="shared" si="20"/>
        <v>673432</v>
      </c>
      <c r="Y80" s="55">
        <v>419804</v>
      </c>
      <c r="Z80" s="40">
        <v>0.49864864864864866</v>
      </c>
      <c r="AA80" s="55">
        <v>150027</v>
      </c>
      <c r="AB80" s="635">
        <f t="shared" si="21"/>
        <v>569831</v>
      </c>
      <c r="AC80" s="55">
        <v>468930</v>
      </c>
      <c r="AD80" s="40">
        <v>0.49864864864864866</v>
      </c>
      <c r="AE80" s="59">
        <v>184516</v>
      </c>
      <c r="AF80" s="162">
        <f t="shared" si="22"/>
        <v>653446</v>
      </c>
      <c r="AG80" s="654">
        <f t="shared" si="23"/>
        <v>655841.70698704862</v>
      </c>
    </row>
    <row r="81" spans="1:33" x14ac:dyDescent="0.25">
      <c r="A81" s="7">
        <v>71</v>
      </c>
      <c r="B81" s="8" t="s">
        <v>50</v>
      </c>
      <c r="C81" s="547" t="s">
        <v>593</v>
      </c>
      <c r="D81" s="546" t="s">
        <v>593</v>
      </c>
      <c r="E81" s="547" t="s">
        <v>593</v>
      </c>
      <c r="F81" s="546" t="s">
        <v>593</v>
      </c>
      <c r="G81" s="547" t="s">
        <v>593</v>
      </c>
      <c r="H81" s="546" t="s">
        <v>593</v>
      </c>
      <c r="I81" s="548" t="s">
        <v>593</v>
      </c>
      <c r="K81" s="7">
        <v>71</v>
      </c>
      <c r="L81" s="8" t="s">
        <v>50</v>
      </c>
      <c r="M81" s="571">
        <v>1228711.84534135</v>
      </c>
      <c r="N81" s="563">
        <v>0.498648648648649</v>
      </c>
      <c r="O81" s="570">
        <v>75351.891611711602</v>
      </c>
      <c r="P81" s="625">
        <f t="shared" si="18"/>
        <v>1304063.7369530615</v>
      </c>
      <c r="Q81" s="55">
        <v>139194</v>
      </c>
      <c r="R81" s="40">
        <v>0.49864864864864866</v>
      </c>
      <c r="S81" s="59">
        <v>47238</v>
      </c>
      <c r="T81" s="162">
        <f t="shared" si="19"/>
        <v>186432</v>
      </c>
      <c r="U81" s="55">
        <v>168498</v>
      </c>
      <c r="V81" s="40">
        <v>0.49864864864864866</v>
      </c>
      <c r="W81" s="59">
        <v>56261</v>
      </c>
      <c r="X81" s="162">
        <f t="shared" si="20"/>
        <v>224759</v>
      </c>
      <c r="Y81" s="55">
        <v>124542</v>
      </c>
      <c r="Z81" s="40">
        <v>0.49864864864864866</v>
      </c>
      <c r="AA81" s="55">
        <v>50954</v>
      </c>
      <c r="AB81" s="635">
        <f t="shared" si="21"/>
        <v>175496</v>
      </c>
      <c r="AC81" s="55">
        <v>158242</v>
      </c>
      <c r="AD81" s="40">
        <v>0.49864864864864866</v>
      </c>
      <c r="AE81" s="59">
        <v>55731</v>
      </c>
      <c r="AF81" s="162">
        <f t="shared" si="22"/>
        <v>213973</v>
      </c>
      <c r="AG81" s="654">
        <f t="shared" si="23"/>
        <v>420944.74739061232</v>
      </c>
    </row>
    <row r="82" spans="1:33" x14ac:dyDescent="0.25">
      <c r="A82" s="7">
        <v>72</v>
      </c>
      <c r="B82" s="8" t="s">
        <v>217</v>
      </c>
      <c r="C82" s="547" t="s">
        <v>593</v>
      </c>
      <c r="D82" s="546" t="s">
        <v>593</v>
      </c>
      <c r="E82" s="547" t="s">
        <v>593</v>
      </c>
      <c r="F82" s="546" t="s">
        <v>593</v>
      </c>
      <c r="G82" s="547" t="s">
        <v>593</v>
      </c>
      <c r="H82" s="546" t="s">
        <v>593</v>
      </c>
      <c r="I82" s="548" t="s">
        <v>593</v>
      </c>
      <c r="K82" s="7">
        <v>72</v>
      </c>
      <c r="L82" s="8" t="s">
        <v>217</v>
      </c>
      <c r="M82" s="571">
        <v>1601876.1835561299</v>
      </c>
      <c r="N82" s="563">
        <v>1.07692307692308</v>
      </c>
      <c r="O82" s="570">
        <v>31618.8514867841</v>
      </c>
      <c r="P82" s="625">
        <f t="shared" si="18"/>
        <v>1633495.0350429141</v>
      </c>
      <c r="Q82" s="55">
        <v>730376</v>
      </c>
      <c r="R82" s="40">
        <v>1.0769230769230769</v>
      </c>
      <c r="S82" s="59">
        <v>273160</v>
      </c>
      <c r="T82" s="162">
        <f t="shared" si="19"/>
        <v>1003536</v>
      </c>
      <c r="U82" s="55">
        <v>879592</v>
      </c>
      <c r="V82" s="40">
        <v>1.0769230769230769</v>
      </c>
      <c r="W82" s="59">
        <v>330827</v>
      </c>
      <c r="X82" s="162">
        <f t="shared" si="20"/>
        <v>1210419</v>
      </c>
      <c r="Y82" s="55">
        <v>722522</v>
      </c>
      <c r="Z82" s="40">
        <v>1.0769230769230769</v>
      </c>
      <c r="AA82" s="55">
        <v>270124</v>
      </c>
      <c r="AB82" s="635">
        <f t="shared" si="21"/>
        <v>992646</v>
      </c>
      <c r="AC82" s="55">
        <v>816764</v>
      </c>
      <c r="AD82" s="40">
        <v>1.0769230769230769</v>
      </c>
      <c r="AE82" s="59">
        <v>315651</v>
      </c>
      <c r="AF82" s="162">
        <f t="shared" si="22"/>
        <v>1132415</v>
      </c>
      <c r="AG82" s="654">
        <f t="shared" si="23"/>
        <v>1194502.2070085828</v>
      </c>
    </row>
    <row r="83" spans="1:33" x14ac:dyDescent="0.25">
      <c r="A83" s="7">
        <v>73</v>
      </c>
      <c r="B83" s="11" t="s">
        <v>218</v>
      </c>
      <c r="C83" s="547" t="s">
        <v>593</v>
      </c>
      <c r="D83" s="546" t="s">
        <v>593</v>
      </c>
      <c r="E83" s="547" t="s">
        <v>593</v>
      </c>
      <c r="F83" s="546" t="s">
        <v>593</v>
      </c>
      <c r="G83" s="547" t="s">
        <v>593</v>
      </c>
      <c r="H83" s="546" t="s">
        <v>593</v>
      </c>
      <c r="I83" s="548" t="s">
        <v>593</v>
      </c>
      <c r="K83" s="7">
        <v>73</v>
      </c>
      <c r="L83" s="11" t="s">
        <v>218</v>
      </c>
      <c r="M83" s="571">
        <v>622547.33497295203</v>
      </c>
      <c r="N83" s="563">
        <v>0.79487179487179505</v>
      </c>
      <c r="O83" s="570">
        <v>31819.0860097287</v>
      </c>
      <c r="P83" s="625">
        <f t="shared" si="18"/>
        <v>654366.42098268075</v>
      </c>
      <c r="Q83" s="55">
        <v>309168</v>
      </c>
      <c r="R83" s="40">
        <v>0.79487179487179482</v>
      </c>
      <c r="S83" s="59">
        <v>115823</v>
      </c>
      <c r="T83" s="162">
        <f t="shared" si="19"/>
        <v>424991</v>
      </c>
      <c r="U83" s="55">
        <v>357984</v>
      </c>
      <c r="V83" s="40">
        <v>0.79487179487179482</v>
      </c>
      <c r="W83" s="59">
        <v>138988</v>
      </c>
      <c r="X83" s="162">
        <f t="shared" si="20"/>
        <v>496972</v>
      </c>
      <c r="Y83" s="55">
        <v>299405</v>
      </c>
      <c r="Z83" s="40">
        <v>0.79487179487179482</v>
      </c>
      <c r="AA83" s="55">
        <v>107289</v>
      </c>
      <c r="AB83" s="635">
        <f t="shared" si="21"/>
        <v>406694</v>
      </c>
      <c r="AC83" s="55">
        <v>344966</v>
      </c>
      <c r="AD83" s="40">
        <v>0.79487179487179482</v>
      </c>
      <c r="AE83" s="59">
        <v>134111</v>
      </c>
      <c r="AF83" s="162">
        <f t="shared" si="22"/>
        <v>479077</v>
      </c>
      <c r="AG83" s="654">
        <f t="shared" si="23"/>
        <v>492420.08419653616</v>
      </c>
    </row>
    <row r="84" spans="1:33" s="37" customFormat="1" ht="15" customHeight="1" x14ac:dyDescent="0.25">
      <c r="A84" s="663" t="s">
        <v>51</v>
      </c>
      <c r="B84" s="664"/>
      <c r="C84" s="549"/>
      <c r="D84" s="550"/>
      <c r="E84" s="549"/>
      <c r="F84" s="550"/>
      <c r="G84" s="549"/>
      <c r="H84" s="550"/>
      <c r="I84" s="551"/>
      <c r="K84" s="804" t="s">
        <v>51</v>
      </c>
      <c r="L84" s="805"/>
      <c r="M84" s="806"/>
      <c r="N84" s="805"/>
      <c r="O84" s="806"/>
      <c r="P84" s="807"/>
      <c r="Q84" s="34"/>
      <c r="R84" s="34"/>
      <c r="S84" s="34"/>
      <c r="T84" s="39"/>
      <c r="U84" s="34"/>
      <c r="V84" s="34"/>
      <c r="W84" s="34"/>
      <c r="X84" s="39"/>
      <c r="Y84" s="34"/>
      <c r="Z84" s="34"/>
      <c r="AA84" s="34"/>
      <c r="AB84" s="39"/>
      <c r="AC84" s="34"/>
      <c r="AD84" s="34"/>
      <c r="AE84" s="34"/>
      <c r="AF84" s="39"/>
      <c r="AG84" s="125"/>
    </row>
    <row r="85" spans="1:33" x14ac:dyDescent="0.25">
      <c r="A85" s="7">
        <v>74</v>
      </c>
      <c r="B85" s="8" t="s">
        <v>52</v>
      </c>
      <c r="C85" s="547" t="s">
        <v>593</v>
      </c>
      <c r="D85" s="546" t="s">
        <v>593</v>
      </c>
      <c r="E85" s="547" t="s">
        <v>593</v>
      </c>
      <c r="F85" s="546" t="s">
        <v>593</v>
      </c>
      <c r="G85" s="547" t="s">
        <v>593</v>
      </c>
      <c r="H85" s="546" t="s">
        <v>593</v>
      </c>
      <c r="I85" s="548" t="s">
        <v>593</v>
      </c>
      <c r="K85" s="7">
        <v>74</v>
      </c>
      <c r="L85" s="8" t="s">
        <v>52</v>
      </c>
      <c r="M85" s="571">
        <v>3480440.0715446901</v>
      </c>
      <c r="N85" s="563">
        <v>0.50405405405405401</v>
      </c>
      <c r="O85" s="570">
        <v>70327.825399649097</v>
      </c>
      <c r="P85" s="625">
        <f>IF(AND(M85="",O85=""),"",SUM(M85,O85))</f>
        <v>3550767.8969443394</v>
      </c>
      <c r="Q85" s="55">
        <v>1730070</v>
      </c>
      <c r="R85" s="40">
        <v>0.50405405405405401</v>
      </c>
      <c r="S85" s="59">
        <v>621248</v>
      </c>
      <c r="T85" s="162">
        <f t="shared" si="19"/>
        <v>2351318</v>
      </c>
      <c r="U85" s="55">
        <v>2006145</v>
      </c>
      <c r="V85" s="40">
        <v>0.50405405405405401</v>
      </c>
      <c r="W85" s="59">
        <v>753429</v>
      </c>
      <c r="X85" s="162">
        <f t="shared" si="20"/>
        <v>2759574</v>
      </c>
      <c r="Y85" s="55">
        <v>1619640</v>
      </c>
      <c r="Z85" s="40">
        <v>0.50405405405405401</v>
      </c>
      <c r="AA85" s="55">
        <v>541940</v>
      </c>
      <c r="AB85" s="635">
        <f t="shared" si="21"/>
        <v>2161580</v>
      </c>
      <c r="AC85" s="55">
        <v>1969335</v>
      </c>
      <c r="AD85" s="40">
        <v>0.50405405405405401</v>
      </c>
      <c r="AE85" s="59">
        <v>726993</v>
      </c>
      <c r="AF85" s="162">
        <f t="shared" si="22"/>
        <v>2696328</v>
      </c>
      <c r="AG85" s="654">
        <f t="shared" si="23"/>
        <v>2703913.5793888681</v>
      </c>
    </row>
    <row r="86" spans="1:33" x14ac:dyDescent="0.25">
      <c r="A86" s="7">
        <v>75</v>
      </c>
      <c r="B86" s="8" t="s">
        <v>138</v>
      </c>
      <c r="C86" s="547" t="s">
        <v>593</v>
      </c>
      <c r="D86" s="546" t="s">
        <v>593</v>
      </c>
      <c r="E86" s="547" t="s">
        <v>593</v>
      </c>
      <c r="F86" s="546" t="s">
        <v>593</v>
      </c>
      <c r="G86" s="547" t="s">
        <v>593</v>
      </c>
      <c r="H86" s="546" t="s">
        <v>593</v>
      </c>
      <c r="I86" s="548" t="s">
        <v>593</v>
      </c>
      <c r="K86" s="7">
        <v>75</v>
      </c>
      <c r="L86" s="8" t="s">
        <v>138</v>
      </c>
      <c r="M86" s="571">
        <v>269406.44905262301</v>
      </c>
      <c r="N86" s="563">
        <v>0.692972972972973</v>
      </c>
      <c r="O86" s="570">
        <v>66942.041648041806</v>
      </c>
      <c r="P86" s="625">
        <f>IF(AND(M86="",O86=""),"",SUM(M86,O86))</f>
        <v>336348.49070066481</v>
      </c>
      <c r="Q86" s="55">
        <v>153828</v>
      </c>
      <c r="R86" s="40">
        <v>0.692972972972973</v>
      </c>
      <c r="S86" s="59">
        <v>56549</v>
      </c>
      <c r="T86" s="162">
        <f t="shared" si="19"/>
        <v>210377</v>
      </c>
      <c r="U86" s="55">
        <v>184939</v>
      </c>
      <c r="V86" s="40">
        <v>0.692972972972973</v>
      </c>
      <c r="W86" s="59">
        <v>72886</v>
      </c>
      <c r="X86" s="162">
        <f t="shared" si="20"/>
        <v>257825</v>
      </c>
      <c r="Y86" s="55">
        <v>162470</v>
      </c>
      <c r="Z86" s="40">
        <v>0.692972972972973</v>
      </c>
      <c r="AA86" s="55">
        <v>51523</v>
      </c>
      <c r="AB86" s="635">
        <f t="shared" si="21"/>
        <v>213993</v>
      </c>
      <c r="AC86" s="55">
        <v>188396</v>
      </c>
      <c r="AD86" s="40">
        <v>0.692972972972973</v>
      </c>
      <c r="AE86" s="59">
        <v>66603</v>
      </c>
      <c r="AF86" s="162">
        <f t="shared" si="22"/>
        <v>254999</v>
      </c>
      <c r="AG86" s="654">
        <f t="shared" si="23"/>
        <v>254708.49814013299</v>
      </c>
    </row>
    <row r="87" spans="1:33" x14ac:dyDescent="0.25">
      <c r="A87" s="7">
        <v>76</v>
      </c>
      <c r="B87" s="8" t="s">
        <v>139</v>
      </c>
      <c r="C87" s="547" t="s">
        <v>593</v>
      </c>
      <c r="D87" s="546" t="s">
        <v>593</v>
      </c>
      <c r="E87" s="547" t="s">
        <v>593</v>
      </c>
      <c r="F87" s="546" t="s">
        <v>593</v>
      </c>
      <c r="G87" s="547" t="s">
        <v>593</v>
      </c>
      <c r="H87" s="546" t="s">
        <v>593</v>
      </c>
      <c r="I87" s="548" t="s">
        <v>593</v>
      </c>
      <c r="K87" s="7">
        <v>76</v>
      </c>
      <c r="L87" s="8" t="s">
        <v>139</v>
      </c>
      <c r="M87" s="571">
        <v>2630353.5059529701</v>
      </c>
      <c r="N87" s="563">
        <v>1.26540540540541</v>
      </c>
      <c r="O87" s="570">
        <v>44179.017016940197</v>
      </c>
      <c r="P87" s="625">
        <f>IF(AND(M87="",O87=""),"",SUM(M87,O87))</f>
        <v>2674532.5229699104</v>
      </c>
      <c r="Q87" s="55">
        <v>1192422</v>
      </c>
      <c r="R87" s="40">
        <v>1.2654054054054054</v>
      </c>
      <c r="S87" s="59">
        <v>463157</v>
      </c>
      <c r="T87" s="162">
        <f t="shared" si="19"/>
        <v>1655579</v>
      </c>
      <c r="U87" s="55">
        <v>1420188</v>
      </c>
      <c r="V87" s="40">
        <v>1.2654054054054054</v>
      </c>
      <c r="W87" s="59">
        <v>527899</v>
      </c>
      <c r="X87" s="162">
        <f t="shared" si="20"/>
        <v>1948087</v>
      </c>
      <c r="Y87" s="55">
        <v>1246014</v>
      </c>
      <c r="Z87" s="40">
        <v>1.2654054054054054</v>
      </c>
      <c r="AA87" s="55">
        <v>443236</v>
      </c>
      <c r="AB87" s="635">
        <f t="shared" si="21"/>
        <v>1689250</v>
      </c>
      <c r="AC87" s="55">
        <v>1393392</v>
      </c>
      <c r="AD87" s="40">
        <v>1.2654054054054054</v>
      </c>
      <c r="AE87" s="59">
        <v>527899</v>
      </c>
      <c r="AF87" s="162">
        <f t="shared" si="22"/>
        <v>1921291</v>
      </c>
      <c r="AG87" s="654">
        <f t="shared" si="23"/>
        <v>1977747.9045939823</v>
      </c>
    </row>
    <row r="88" spans="1:33" s="37" customFormat="1" ht="15" customHeight="1" x14ac:dyDescent="0.25">
      <c r="A88" s="663" t="s">
        <v>53</v>
      </c>
      <c r="B88" s="664"/>
      <c r="C88" s="549"/>
      <c r="D88" s="550"/>
      <c r="E88" s="549"/>
      <c r="F88" s="550"/>
      <c r="G88" s="549"/>
      <c r="H88" s="550"/>
      <c r="I88" s="551"/>
      <c r="K88" s="804" t="s">
        <v>53</v>
      </c>
      <c r="L88" s="805"/>
      <c r="M88" s="806"/>
      <c r="N88" s="805"/>
      <c r="O88" s="806"/>
      <c r="P88" s="807"/>
      <c r="Q88" s="34"/>
      <c r="R88" s="34"/>
      <c r="S88" s="34"/>
      <c r="T88" s="39"/>
      <c r="U88" s="34"/>
      <c r="V88" s="34"/>
      <c r="W88" s="34"/>
      <c r="X88" s="39"/>
      <c r="Y88" s="34"/>
      <c r="Z88" s="34"/>
      <c r="AA88" s="34"/>
      <c r="AB88" s="39"/>
      <c r="AC88" s="34"/>
      <c r="AD88" s="34"/>
      <c r="AE88" s="34"/>
      <c r="AF88" s="39"/>
      <c r="AG88" s="125"/>
    </row>
    <row r="89" spans="1:33" x14ac:dyDescent="0.25">
      <c r="A89" s="7">
        <v>77</v>
      </c>
      <c r="B89" s="8" t="s">
        <v>54</v>
      </c>
      <c r="C89" s="547" t="s">
        <v>593</v>
      </c>
      <c r="D89" s="546" t="s">
        <v>593</v>
      </c>
      <c r="E89" s="547" t="s">
        <v>593</v>
      </c>
      <c r="F89" s="546" t="s">
        <v>593</v>
      </c>
      <c r="G89" s="547" t="s">
        <v>593</v>
      </c>
      <c r="H89" s="546" t="s">
        <v>593</v>
      </c>
      <c r="I89" s="548" t="s">
        <v>593</v>
      </c>
      <c r="K89" s="7">
        <v>77</v>
      </c>
      <c r="L89" s="8" t="s">
        <v>54</v>
      </c>
      <c r="M89" s="439" t="s">
        <v>593</v>
      </c>
      <c r="N89" s="563">
        <v>0.96324324324324295</v>
      </c>
      <c r="O89" s="570">
        <v>82314.592068645899</v>
      </c>
      <c r="P89" s="625">
        <f>IF(AND(M89="",O89=""),"",SUM(M89,O89))</f>
        <v>82314.592068645899</v>
      </c>
      <c r="Q89" s="439" t="s">
        <v>593</v>
      </c>
      <c r="R89" s="40">
        <v>0.96324324324324329</v>
      </c>
      <c r="S89" s="59">
        <v>204600</v>
      </c>
      <c r="T89" s="162">
        <f>+S89</f>
        <v>204600</v>
      </c>
      <c r="U89" s="439" t="s">
        <v>593</v>
      </c>
      <c r="V89" s="40">
        <v>0.96324324324324329</v>
      </c>
      <c r="W89" s="59">
        <v>248600</v>
      </c>
      <c r="X89" s="162">
        <f>+W89</f>
        <v>248600</v>
      </c>
      <c r="Y89" s="439" t="s">
        <v>593</v>
      </c>
      <c r="Z89" s="40">
        <v>0.96324324324324329</v>
      </c>
      <c r="AA89" s="55">
        <v>180400</v>
      </c>
      <c r="AB89" s="635">
        <f>+AA89</f>
        <v>180400</v>
      </c>
      <c r="AC89" s="439" t="s">
        <v>593</v>
      </c>
      <c r="AD89" s="40">
        <v>0.96324324324324329</v>
      </c>
      <c r="AE89" s="59">
        <v>226600</v>
      </c>
      <c r="AF89" s="162">
        <f>+AE89</f>
        <v>226600</v>
      </c>
      <c r="AG89" s="654">
        <f t="shared" si="23"/>
        <v>188502.91841372917</v>
      </c>
    </row>
    <row r="90" spans="1:33" x14ac:dyDescent="0.25">
      <c r="A90" s="7">
        <v>78</v>
      </c>
      <c r="B90" s="8" t="s">
        <v>140</v>
      </c>
      <c r="C90" s="547" t="s">
        <v>593</v>
      </c>
      <c r="D90" s="546" t="s">
        <v>593</v>
      </c>
      <c r="E90" s="547" t="s">
        <v>593</v>
      </c>
      <c r="F90" s="546" t="s">
        <v>593</v>
      </c>
      <c r="G90" s="547" t="s">
        <v>593</v>
      </c>
      <c r="H90" s="546" t="s">
        <v>593</v>
      </c>
      <c r="I90" s="548" t="s">
        <v>593</v>
      </c>
      <c r="K90" s="7">
        <v>78</v>
      </c>
      <c r="L90" s="8" t="s">
        <v>140</v>
      </c>
      <c r="M90" s="571">
        <v>520609.75965574401</v>
      </c>
      <c r="N90" s="563">
        <v>1.0151351351351401</v>
      </c>
      <c r="O90" s="570">
        <v>30863.421241129799</v>
      </c>
      <c r="P90" s="625">
        <f>IF(AND(M90="",O90=""),"",SUM(M90,O90))</f>
        <v>551473.18089687382</v>
      </c>
      <c r="Q90" s="55">
        <v>520904</v>
      </c>
      <c r="R90" s="40">
        <v>1.0151351351351352</v>
      </c>
      <c r="S90" s="59">
        <v>95057</v>
      </c>
      <c r="T90" s="162">
        <f t="shared" si="19"/>
        <v>615961</v>
      </c>
      <c r="U90" s="55">
        <v>622820</v>
      </c>
      <c r="V90" s="40">
        <v>1.0151351351351352</v>
      </c>
      <c r="W90" s="59">
        <v>118566</v>
      </c>
      <c r="X90" s="162">
        <f t="shared" si="20"/>
        <v>741386</v>
      </c>
      <c r="Y90" s="55">
        <v>543552</v>
      </c>
      <c r="Z90" s="40">
        <v>1.0151351351351352</v>
      </c>
      <c r="AA90" s="55">
        <v>87902</v>
      </c>
      <c r="AB90" s="635">
        <f t="shared" si="21"/>
        <v>631454</v>
      </c>
      <c r="AC90" s="55">
        <v>611496</v>
      </c>
      <c r="AD90" s="40">
        <v>1.0151351351351352</v>
      </c>
      <c r="AE90" s="59">
        <v>108345</v>
      </c>
      <c r="AF90" s="162">
        <f t="shared" si="22"/>
        <v>719841</v>
      </c>
      <c r="AG90" s="654">
        <f t="shared" si="23"/>
        <v>652023.03617937467</v>
      </c>
    </row>
    <row r="91" spans="1:33" x14ac:dyDescent="0.25">
      <c r="A91" s="7">
        <v>79</v>
      </c>
      <c r="B91" s="8" t="s">
        <v>55</v>
      </c>
      <c r="C91" s="547" t="s">
        <v>593</v>
      </c>
      <c r="D91" s="546" t="s">
        <v>593</v>
      </c>
      <c r="E91" s="547" t="s">
        <v>593</v>
      </c>
      <c r="F91" s="546" t="s">
        <v>593</v>
      </c>
      <c r="G91" s="547" t="s">
        <v>593</v>
      </c>
      <c r="H91" s="546" t="s">
        <v>593</v>
      </c>
      <c r="I91" s="548" t="s">
        <v>593</v>
      </c>
      <c r="K91" s="7">
        <v>79</v>
      </c>
      <c r="L91" s="8" t="s">
        <v>55</v>
      </c>
      <c r="M91" s="571">
        <v>890133.47018062498</v>
      </c>
      <c r="N91" s="563">
        <v>1.1256756756756801</v>
      </c>
      <c r="O91" s="570">
        <v>57176.057869884302</v>
      </c>
      <c r="P91" s="625">
        <f>IF(AND(M91="",O91=""),"",SUM(M91,O91))</f>
        <v>947309.52805050928</v>
      </c>
      <c r="Q91" s="55">
        <v>428501</v>
      </c>
      <c r="R91" s="40">
        <v>1.1256756756756756</v>
      </c>
      <c r="S91" s="59">
        <v>155473</v>
      </c>
      <c r="T91" s="162">
        <f t="shared" si="19"/>
        <v>583974</v>
      </c>
      <c r="U91" s="55">
        <v>541512</v>
      </c>
      <c r="V91" s="40">
        <v>1.1256756756756756</v>
      </c>
      <c r="W91" s="59">
        <v>196108</v>
      </c>
      <c r="X91" s="162">
        <f t="shared" si="20"/>
        <v>737620</v>
      </c>
      <c r="Y91" s="55">
        <v>390830</v>
      </c>
      <c r="Z91" s="40">
        <v>1.1256756756756756</v>
      </c>
      <c r="AA91" s="55">
        <v>150173</v>
      </c>
      <c r="AB91" s="635">
        <f t="shared" si="21"/>
        <v>541003</v>
      </c>
      <c r="AC91" s="55">
        <v>489715</v>
      </c>
      <c r="AD91" s="40">
        <v>1.1256756756756756</v>
      </c>
      <c r="AE91" s="59">
        <v>190808</v>
      </c>
      <c r="AF91" s="162">
        <f t="shared" si="22"/>
        <v>680523</v>
      </c>
      <c r="AG91" s="654">
        <f t="shared" si="23"/>
        <v>698085.90561010188</v>
      </c>
    </row>
    <row r="92" spans="1:33" s="37" customFormat="1" ht="15" customHeight="1" x14ac:dyDescent="0.25">
      <c r="A92" s="663" t="s">
        <v>335</v>
      </c>
      <c r="B92" s="664"/>
      <c r="C92" s="549"/>
      <c r="D92" s="550"/>
      <c r="E92" s="549"/>
      <c r="F92" s="550"/>
      <c r="G92" s="549"/>
      <c r="H92" s="550"/>
      <c r="I92" s="551"/>
      <c r="K92" s="804" t="s">
        <v>335</v>
      </c>
      <c r="L92" s="805"/>
      <c r="M92" s="806"/>
      <c r="N92" s="805"/>
      <c r="O92" s="806"/>
      <c r="P92" s="807"/>
      <c r="Q92" s="34"/>
      <c r="R92" s="34"/>
      <c r="S92" s="34"/>
      <c r="T92" s="39"/>
      <c r="U92" s="34"/>
      <c r="V92" s="34"/>
      <c r="W92" s="34"/>
      <c r="X92" s="39"/>
      <c r="Y92" s="34"/>
      <c r="Z92" s="34"/>
      <c r="AA92" s="34"/>
      <c r="AB92" s="39"/>
      <c r="AC92" s="34"/>
      <c r="AD92" s="34"/>
      <c r="AE92" s="34"/>
      <c r="AF92" s="39"/>
      <c r="AG92" s="125"/>
    </row>
    <row r="93" spans="1:33" x14ac:dyDescent="0.25">
      <c r="A93" s="16">
        <v>80</v>
      </c>
      <c r="B93" s="12" t="s">
        <v>57</v>
      </c>
      <c r="C93" s="547" t="s">
        <v>593</v>
      </c>
      <c r="D93" s="546" t="s">
        <v>593</v>
      </c>
      <c r="E93" s="547" t="s">
        <v>593</v>
      </c>
      <c r="F93" s="546" t="s">
        <v>593</v>
      </c>
      <c r="G93" s="547" t="s">
        <v>593</v>
      </c>
      <c r="H93" s="546" t="s">
        <v>593</v>
      </c>
      <c r="I93" s="548" t="s">
        <v>593</v>
      </c>
      <c r="K93" s="16">
        <v>80</v>
      </c>
      <c r="L93" s="12" t="s">
        <v>57</v>
      </c>
      <c r="M93" s="439" t="s">
        <v>593</v>
      </c>
      <c r="N93" s="563">
        <v>5.0378378378378397</v>
      </c>
      <c r="O93" s="570">
        <v>626870.58035470895</v>
      </c>
      <c r="P93" s="625">
        <f t="shared" ref="P93:P117" si="24">IF(AND(M93="",O93=""),"",SUM(M93,O93))</f>
        <v>626870.58035470895</v>
      </c>
      <c r="Q93" s="439" t="s">
        <v>593</v>
      </c>
      <c r="R93" s="40">
        <v>5.0378378378378379</v>
      </c>
      <c r="S93" s="59">
        <v>309969</v>
      </c>
      <c r="T93" s="162">
        <f>+S93</f>
        <v>309969</v>
      </c>
      <c r="U93" s="439" t="s">
        <v>593</v>
      </c>
      <c r="V93" s="40">
        <v>5.0378378378378379</v>
      </c>
      <c r="W93" s="59">
        <v>356631</v>
      </c>
      <c r="X93" s="162">
        <f>+W93</f>
        <v>356631</v>
      </c>
      <c r="Y93" s="439" t="s">
        <v>593</v>
      </c>
      <c r="Z93" s="40">
        <v>5.0378378378378379</v>
      </c>
      <c r="AA93" s="55">
        <v>276639</v>
      </c>
      <c r="AB93" s="635">
        <f>+AA93</f>
        <v>276639</v>
      </c>
      <c r="AC93" s="439" t="s">
        <v>593</v>
      </c>
      <c r="AD93" s="40">
        <v>5.0378378378378379</v>
      </c>
      <c r="AE93" s="59">
        <v>366630</v>
      </c>
      <c r="AF93" s="162">
        <f>+AE93</f>
        <v>366630</v>
      </c>
      <c r="AG93" s="654">
        <f t="shared" si="23"/>
        <v>387347.91607094178</v>
      </c>
    </row>
    <row r="94" spans="1:33" x14ac:dyDescent="0.25">
      <c r="A94" s="7">
        <v>81</v>
      </c>
      <c r="B94" s="8" t="s">
        <v>103</v>
      </c>
      <c r="C94" s="547" t="s">
        <v>593</v>
      </c>
      <c r="D94" s="546" t="s">
        <v>593</v>
      </c>
      <c r="E94" s="547" t="s">
        <v>593</v>
      </c>
      <c r="F94" s="546" t="s">
        <v>593</v>
      </c>
      <c r="G94" s="547" t="s">
        <v>593</v>
      </c>
      <c r="H94" s="546" t="s">
        <v>593</v>
      </c>
      <c r="I94" s="548" t="s">
        <v>593</v>
      </c>
      <c r="K94" s="7">
        <v>81</v>
      </c>
      <c r="L94" s="8" t="s">
        <v>103</v>
      </c>
      <c r="M94" s="571">
        <v>861008.44866142201</v>
      </c>
      <c r="N94" s="563">
        <v>1.7959459459459499</v>
      </c>
      <c r="O94" s="570">
        <v>216690.16010286601</v>
      </c>
      <c r="P94" s="625">
        <f t="shared" si="24"/>
        <v>1077698.608764288</v>
      </c>
      <c r="Q94" s="55">
        <v>1439250</v>
      </c>
      <c r="R94" s="40">
        <v>1.7959459459459459</v>
      </c>
      <c r="S94" s="59">
        <v>188940</v>
      </c>
      <c r="T94" s="162">
        <f t="shared" si="19"/>
        <v>1628190</v>
      </c>
      <c r="U94" s="55">
        <v>1787700</v>
      </c>
      <c r="V94" s="40">
        <v>1.7959459459459459</v>
      </c>
      <c r="W94" s="59">
        <v>219090</v>
      </c>
      <c r="X94" s="162">
        <f t="shared" si="20"/>
        <v>2006790</v>
      </c>
      <c r="Y94" s="55">
        <v>1408950</v>
      </c>
      <c r="Z94" s="40">
        <v>1.7959459459459459</v>
      </c>
      <c r="AA94" s="55">
        <v>176880</v>
      </c>
      <c r="AB94" s="635">
        <f t="shared" si="21"/>
        <v>1585830</v>
      </c>
      <c r="AC94" s="55">
        <v>1636200</v>
      </c>
      <c r="AD94" s="40">
        <v>1.7959459459459459</v>
      </c>
      <c r="AE94" s="59">
        <v>217080</v>
      </c>
      <c r="AF94" s="162">
        <f t="shared" si="22"/>
        <v>1853280</v>
      </c>
      <c r="AG94" s="654">
        <f t="shared" si="23"/>
        <v>1630357.7217528576</v>
      </c>
    </row>
    <row r="95" spans="1:33" x14ac:dyDescent="0.25">
      <c r="A95" s="7">
        <v>82</v>
      </c>
      <c r="B95" s="8" t="s">
        <v>58</v>
      </c>
      <c r="C95" s="547" t="s">
        <v>593</v>
      </c>
      <c r="D95" s="546" t="s">
        <v>593</v>
      </c>
      <c r="E95" s="547" t="s">
        <v>593</v>
      </c>
      <c r="F95" s="546" t="s">
        <v>593</v>
      </c>
      <c r="G95" s="547" t="s">
        <v>593</v>
      </c>
      <c r="H95" s="546" t="s">
        <v>593</v>
      </c>
      <c r="I95" s="548" t="s">
        <v>593</v>
      </c>
      <c r="K95" s="7">
        <v>82</v>
      </c>
      <c r="L95" s="8" t="s">
        <v>58</v>
      </c>
      <c r="M95" s="571">
        <v>3125478.8717794102</v>
      </c>
      <c r="N95" s="563">
        <v>3.58378378378378</v>
      </c>
      <c r="O95" s="570">
        <v>278990.40144628502</v>
      </c>
      <c r="P95" s="625">
        <f t="shared" si="24"/>
        <v>3404469.2732256954</v>
      </c>
      <c r="Q95" s="55">
        <v>3266000</v>
      </c>
      <c r="R95" s="40">
        <v>3.5837837837837836</v>
      </c>
      <c r="S95" s="59">
        <v>563474</v>
      </c>
      <c r="T95" s="162">
        <f t="shared" si="19"/>
        <v>3829474</v>
      </c>
      <c r="U95" s="55">
        <v>3798500</v>
      </c>
      <c r="V95" s="40">
        <v>3.5837837837837836</v>
      </c>
      <c r="W95" s="59">
        <v>709091</v>
      </c>
      <c r="X95" s="162">
        <f t="shared" si="20"/>
        <v>4507591</v>
      </c>
      <c r="Y95" s="55">
        <v>3266000</v>
      </c>
      <c r="Z95" s="40">
        <v>3.5837837837837836</v>
      </c>
      <c r="AA95" s="55">
        <v>601461</v>
      </c>
      <c r="AB95" s="635">
        <f t="shared" si="21"/>
        <v>3867461</v>
      </c>
      <c r="AC95" s="55">
        <v>3798500</v>
      </c>
      <c r="AD95" s="40">
        <v>3.5837837837837836</v>
      </c>
      <c r="AE95" s="59">
        <v>664773</v>
      </c>
      <c r="AF95" s="162">
        <f t="shared" si="22"/>
        <v>4463273</v>
      </c>
      <c r="AG95" s="654">
        <f t="shared" si="23"/>
        <v>4014453.6546451389</v>
      </c>
    </row>
    <row r="96" spans="1:33" x14ac:dyDescent="0.25">
      <c r="A96" s="7">
        <v>83</v>
      </c>
      <c r="B96" s="8" t="s">
        <v>59</v>
      </c>
      <c r="C96" s="547" t="s">
        <v>593</v>
      </c>
      <c r="D96" s="546" t="s">
        <v>593</v>
      </c>
      <c r="E96" s="547" t="s">
        <v>593</v>
      </c>
      <c r="F96" s="546" t="s">
        <v>593</v>
      </c>
      <c r="G96" s="547" t="s">
        <v>593</v>
      </c>
      <c r="H96" s="546" t="s">
        <v>593</v>
      </c>
      <c r="I96" s="548" t="s">
        <v>593</v>
      </c>
      <c r="K96" s="7">
        <v>83</v>
      </c>
      <c r="L96" s="8" t="s">
        <v>59</v>
      </c>
      <c r="M96" s="571">
        <v>7419599.2320168205</v>
      </c>
      <c r="N96" s="563">
        <v>2.3389189189189201</v>
      </c>
      <c r="O96" s="570">
        <v>86938.189234819307</v>
      </c>
      <c r="P96" s="625">
        <f t="shared" si="24"/>
        <v>7506537.4212516397</v>
      </c>
      <c r="Q96" s="55">
        <v>4693500</v>
      </c>
      <c r="R96" s="40">
        <v>2.3389189189189188</v>
      </c>
      <c r="S96" s="59">
        <v>1178936</v>
      </c>
      <c r="T96" s="162">
        <f t="shared" si="19"/>
        <v>5872436</v>
      </c>
      <c r="U96" s="55">
        <v>5632200</v>
      </c>
      <c r="V96" s="40">
        <v>2.3389189189189188</v>
      </c>
      <c r="W96" s="59">
        <v>1399177</v>
      </c>
      <c r="X96" s="162">
        <f t="shared" si="20"/>
        <v>7031377</v>
      </c>
      <c r="Y96" s="55">
        <v>4432750</v>
      </c>
      <c r="Z96" s="40">
        <v>2.3389189189189188</v>
      </c>
      <c r="AA96" s="55">
        <v>1140070</v>
      </c>
      <c r="AB96" s="635">
        <f t="shared" si="21"/>
        <v>5572820</v>
      </c>
      <c r="AC96" s="55">
        <v>5527900</v>
      </c>
      <c r="AD96" s="40">
        <v>2.3389189189189188</v>
      </c>
      <c r="AE96" s="59">
        <v>1425088</v>
      </c>
      <c r="AF96" s="162">
        <f t="shared" si="22"/>
        <v>6952988</v>
      </c>
      <c r="AG96" s="654">
        <f t="shared" si="23"/>
        <v>6587231.6842503278</v>
      </c>
    </row>
    <row r="97" spans="1:33" x14ac:dyDescent="0.25">
      <c r="A97" s="7">
        <v>84</v>
      </c>
      <c r="B97" s="8" t="s">
        <v>225</v>
      </c>
      <c r="C97" s="547" t="s">
        <v>593</v>
      </c>
      <c r="D97" s="546" t="s">
        <v>593</v>
      </c>
      <c r="E97" s="547" t="s">
        <v>593</v>
      </c>
      <c r="F97" s="546" t="s">
        <v>593</v>
      </c>
      <c r="G97" s="547" t="s">
        <v>593</v>
      </c>
      <c r="H97" s="546" t="s">
        <v>593</v>
      </c>
      <c r="I97" s="548" t="s">
        <v>593</v>
      </c>
      <c r="K97" s="7">
        <v>84</v>
      </c>
      <c r="L97" s="8" t="s">
        <v>225</v>
      </c>
      <c r="M97" s="571">
        <v>1534524.5712929801</v>
      </c>
      <c r="N97" s="563">
        <v>2.33648648648649</v>
      </c>
      <c r="O97" s="570">
        <v>382748.29060844402</v>
      </c>
      <c r="P97" s="625">
        <f t="shared" si="24"/>
        <v>1917272.8619014241</v>
      </c>
      <c r="Q97" s="55">
        <v>1344952</v>
      </c>
      <c r="R97" s="40">
        <v>2.3364864864864865</v>
      </c>
      <c r="S97" s="59">
        <v>331445</v>
      </c>
      <c r="T97" s="162">
        <f t="shared" si="19"/>
        <v>1676397</v>
      </c>
      <c r="U97" s="55">
        <v>1516648</v>
      </c>
      <c r="V97" s="40">
        <v>2.3364864864864865</v>
      </c>
      <c r="W97" s="59">
        <v>395595</v>
      </c>
      <c r="X97" s="162">
        <f t="shared" si="20"/>
        <v>1912243</v>
      </c>
      <c r="Y97" s="55">
        <v>1287720</v>
      </c>
      <c r="Z97" s="40">
        <v>2.3364864864864865</v>
      </c>
      <c r="AA97" s="55">
        <v>313625</v>
      </c>
      <c r="AB97" s="635">
        <f t="shared" si="21"/>
        <v>1601345</v>
      </c>
      <c r="AC97" s="55">
        <v>1502340</v>
      </c>
      <c r="AD97" s="40">
        <v>2.3364864864864865</v>
      </c>
      <c r="AE97" s="59">
        <v>370648</v>
      </c>
      <c r="AF97" s="162">
        <f t="shared" si="22"/>
        <v>1872988</v>
      </c>
      <c r="AG97" s="654">
        <f t="shared" si="23"/>
        <v>1796049.1723802849</v>
      </c>
    </row>
    <row r="98" spans="1:33" x14ac:dyDescent="0.25">
      <c r="A98" s="7">
        <v>85</v>
      </c>
      <c r="B98" s="8" t="s">
        <v>224</v>
      </c>
      <c r="C98" s="547" t="s">
        <v>593</v>
      </c>
      <c r="D98" s="546" t="s">
        <v>593</v>
      </c>
      <c r="E98" s="547" t="s">
        <v>593</v>
      </c>
      <c r="F98" s="546" t="s">
        <v>593</v>
      </c>
      <c r="G98" s="547" t="s">
        <v>593</v>
      </c>
      <c r="H98" s="546" t="s">
        <v>593</v>
      </c>
      <c r="I98" s="548" t="s">
        <v>593</v>
      </c>
      <c r="K98" s="7">
        <v>85</v>
      </c>
      <c r="L98" s="8" t="s">
        <v>224</v>
      </c>
      <c r="M98" s="571">
        <v>344039.31669557898</v>
      </c>
      <c r="N98" s="563">
        <v>2.3389189189189201</v>
      </c>
      <c r="O98" s="570">
        <v>83961.976098325802</v>
      </c>
      <c r="P98" s="625">
        <f t="shared" si="24"/>
        <v>428001.29279390478</v>
      </c>
      <c r="Q98" s="55">
        <v>183816</v>
      </c>
      <c r="R98" s="40">
        <v>2.3389189189189188</v>
      </c>
      <c r="S98" s="59">
        <v>75585</v>
      </c>
      <c r="T98" s="162">
        <f t="shared" si="19"/>
        <v>259401</v>
      </c>
      <c r="U98" s="55">
        <v>238961</v>
      </c>
      <c r="V98" s="40">
        <v>2.3389189189189188</v>
      </c>
      <c r="W98" s="59">
        <v>86724</v>
      </c>
      <c r="X98" s="162">
        <f t="shared" si="20"/>
        <v>325685</v>
      </c>
      <c r="Y98" s="55">
        <v>167477</v>
      </c>
      <c r="Z98" s="40">
        <v>2.3389189189189188</v>
      </c>
      <c r="AA98" s="55">
        <v>68425</v>
      </c>
      <c r="AB98" s="635">
        <f t="shared" si="21"/>
        <v>235902</v>
      </c>
      <c r="AC98" s="55">
        <v>220579</v>
      </c>
      <c r="AD98" s="40">
        <v>2.3389189189189188</v>
      </c>
      <c r="AE98" s="59">
        <v>85133</v>
      </c>
      <c r="AF98" s="162">
        <f t="shared" si="22"/>
        <v>305712</v>
      </c>
      <c r="AG98" s="654">
        <f t="shared" si="23"/>
        <v>310940.258558781</v>
      </c>
    </row>
    <row r="99" spans="1:33" x14ac:dyDescent="0.25">
      <c r="A99" s="7">
        <v>86</v>
      </c>
      <c r="B99" s="8" t="s">
        <v>257</v>
      </c>
      <c r="C99" s="547" t="s">
        <v>593</v>
      </c>
      <c r="D99" s="546" t="s">
        <v>593</v>
      </c>
      <c r="E99" s="547" t="s">
        <v>593</v>
      </c>
      <c r="F99" s="546" t="s">
        <v>593</v>
      </c>
      <c r="G99" s="547" t="s">
        <v>593</v>
      </c>
      <c r="H99" s="546" t="s">
        <v>593</v>
      </c>
      <c r="I99" s="548" t="s">
        <v>593</v>
      </c>
      <c r="K99" s="7">
        <v>86</v>
      </c>
      <c r="L99" s="8" t="s">
        <v>257</v>
      </c>
      <c r="M99" s="571">
        <v>3174627.3455930701</v>
      </c>
      <c r="N99" s="563">
        <v>1.7959459459459499</v>
      </c>
      <c r="O99" s="570">
        <v>227420.91021884701</v>
      </c>
      <c r="P99" s="625">
        <f t="shared" si="24"/>
        <v>3402048.2558119171</v>
      </c>
      <c r="Q99" s="55">
        <v>1519627</v>
      </c>
      <c r="R99" s="40">
        <v>1.7959459459459459</v>
      </c>
      <c r="S99" s="59">
        <v>601189</v>
      </c>
      <c r="T99" s="162">
        <f t="shared" si="19"/>
        <v>2120816</v>
      </c>
      <c r="U99" s="55">
        <v>1903709</v>
      </c>
      <c r="V99" s="40">
        <v>1.7959459459459459</v>
      </c>
      <c r="W99" s="59">
        <v>708770</v>
      </c>
      <c r="X99" s="162">
        <f t="shared" si="20"/>
        <v>2612479</v>
      </c>
      <c r="Y99" s="55">
        <v>1386034</v>
      </c>
      <c r="Z99" s="40">
        <v>1.7959459459459459</v>
      </c>
      <c r="AA99" s="55">
        <v>588532</v>
      </c>
      <c r="AB99" s="635">
        <f t="shared" si="21"/>
        <v>1974566</v>
      </c>
      <c r="AC99" s="55">
        <v>1736717</v>
      </c>
      <c r="AD99" s="40">
        <v>1.7959459459459459</v>
      </c>
      <c r="AE99" s="59">
        <v>658143</v>
      </c>
      <c r="AF99" s="162">
        <f t="shared" si="22"/>
        <v>2394860</v>
      </c>
      <c r="AG99" s="654">
        <f t="shared" si="23"/>
        <v>2500953.8511623833</v>
      </c>
    </row>
    <row r="100" spans="1:33" x14ac:dyDescent="0.25">
      <c r="A100" s="7">
        <v>87</v>
      </c>
      <c r="B100" s="8" t="s">
        <v>109</v>
      </c>
      <c r="C100" s="547" t="s">
        <v>593</v>
      </c>
      <c r="D100" s="546" t="s">
        <v>593</v>
      </c>
      <c r="E100" s="547" t="s">
        <v>593</v>
      </c>
      <c r="F100" s="546" t="s">
        <v>593</v>
      </c>
      <c r="G100" s="547" t="s">
        <v>593</v>
      </c>
      <c r="H100" s="546" t="s">
        <v>593</v>
      </c>
      <c r="I100" s="548" t="s">
        <v>593</v>
      </c>
      <c r="K100" s="7">
        <v>87</v>
      </c>
      <c r="L100" s="8" t="s">
        <v>109</v>
      </c>
      <c r="M100" s="571">
        <v>14800971.873289701</v>
      </c>
      <c r="N100" s="563">
        <v>5.03918918918919</v>
      </c>
      <c r="O100" s="570">
        <v>264673.63305575203</v>
      </c>
      <c r="P100" s="625">
        <f t="shared" si="24"/>
        <v>15065645.506345453</v>
      </c>
      <c r="Q100" s="55">
        <v>2504300</v>
      </c>
      <c r="R100" s="40">
        <v>5.0391891891891891</v>
      </c>
      <c r="S100" s="59">
        <v>1021519</v>
      </c>
      <c r="T100" s="162">
        <f t="shared" si="19"/>
        <v>3525819</v>
      </c>
      <c r="U100" s="55">
        <v>3320308</v>
      </c>
      <c r="V100" s="40">
        <v>5.0391891891891891</v>
      </c>
      <c r="W100" s="59">
        <v>1219233</v>
      </c>
      <c r="X100" s="162">
        <f t="shared" si="20"/>
        <v>4539541</v>
      </c>
      <c r="Y100" s="55">
        <v>2307332</v>
      </c>
      <c r="Z100" s="40">
        <v>5.0391891891891891</v>
      </c>
      <c r="AA100" s="55">
        <v>922663</v>
      </c>
      <c r="AB100" s="635">
        <f t="shared" si="21"/>
        <v>3229995</v>
      </c>
      <c r="AC100" s="55">
        <v>2954511</v>
      </c>
      <c r="AD100" s="40">
        <v>5.0391891891891891</v>
      </c>
      <c r="AE100" s="59">
        <v>1208249</v>
      </c>
      <c r="AF100" s="162">
        <f t="shared" si="22"/>
        <v>4162760</v>
      </c>
      <c r="AG100" s="654">
        <f t="shared" si="23"/>
        <v>6104752.1012690905</v>
      </c>
    </row>
    <row r="101" spans="1:33" x14ac:dyDescent="0.25">
      <c r="A101" s="7">
        <v>88</v>
      </c>
      <c r="B101" s="8" t="s">
        <v>110</v>
      </c>
      <c r="C101" s="547" t="s">
        <v>593</v>
      </c>
      <c r="D101" s="546" t="s">
        <v>593</v>
      </c>
      <c r="E101" s="547" t="s">
        <v>593</v>
      </c>
      <c r="F101" s="546" t="s">
        <v>593</v>
      </c>
      <c r="G101" s="547" t="s">
        <v>593</v>
      </c>
      <c r="H101" s="546" t="s">
        <v>593</v>
      </c>
      <c r="I101" s="548" t="s">
        <v>593</v>
      </c>
      <c r="K101" s="7">
        <v>88</v>
      </c>
      <c r="L101" s="8" t="s">
        <v>110</v>
      </c>
      <c r="M101" s="571">
        <v>658953.61187195498</v>
      </c>
      <c r="N101" s="563">
        <v>2.33648648648649</v>
      </c>
      <c r="O101" s="570">
        <v>164711.09826031499</v>
      </c>
      <c r="P101" s="625">
        <f t="shared" si="24"/>
        <v>823664.71013227</v>
      </c>
      <c r="Q101" s="55">
        <v>483630</v>
      </c>
      <c r="R101" s="40">
        <v>2.3364864864864865</v>
      </c>
      <c r="S101" s="59">
        <v>136110</v>
      </c>
      <c r="T101" s="162">
        <f t="shared" si="19"/>
        <v>619740</v>
      </c>
      <c r="U101" s="55">
        <v>550515</v>
      </c>
      <c r="V101" s="40">
        <v>2.3364864864864865</v>
      </c>
      <c r="W101" s="59">
        <v>172814</v>
      </c>
      <c r="X101" s="162">
        <f t="shared" si="20"/>
        <v>723329</v>
      </c>
      <c r="Y101" s="55">
        <v>488775</v>
      </c>
      <c r="Z101" s="40">
        <v>2.3364864864864865</v>
      </c>
      <c r="AA101" s="55">
        <v>148345</v>
      </c>
      <c r="AB101" s="635">
        <f t="shared" si="21"/>
        <v>637120</v>
      </c>
      <c r="AC101" s="55">
        <v>545370</v>
      </c>
      <c r="AD101" s="40">
        <v>2.3364864864864865</v>
      </c>
      <c r="AE101" s="59">
        <v>163638</v>
      </c>
      <c r="AF101" s="162">
        <f t="shared" si="22"/>
        <v>709008</v>
      </c>
      <c r="AG101" s="654">
        <f t="shared" si="23"/>
        <v>702572.34202645405</v>
      </c>
    </row>
    <row r="102" spans="1:33" x14ac:dyDescent="0.25">
      <c r="A102" s="7">
        <v>89</v>
      </c>
      <c r="B102" s="8" t="s">
        <v>60</v>
      </c>
      <c r="C102" s="547" t="s">
        <v>593</v>
      </c>
      <c r="D102" s="546" t="s">
        <v>593</v>
      </c>
      <c r="E102" s="547" t="s">
        <v>593</v>
      </c>
      <c r="F102" s="546" t="s">
        <v>593</v>
      </c>
      <c r="G102" s="547" t="s">
        <v>593</v>
      </c>
      <c r="H102" s="546" t="s">
        <v>593</v>
      </c>
      <c r="I102" s="548" t="s">
        <v>593</v>
      </c>
      <c r="K102" s="7">
        <v>89</v>
      </c>
      <c r="L102" s="8" t="s">
        <v>60</v>
      </c>
      <c r="M102" s="571">
        <v>580680.11653909902</v>
      </c>
      <c r="N102" s="563">
        <v>1.7959459459459499</v>
      </c>
      <c r="O102" s="570">
        <v>147008.54611817401</v>
      </c>
      <c r="P102" s="625">
        <f t="shared" si="24"/>
        <v>727688.662657273</v>
      </c>
      <c r="Q102" s="55">
        <v>315361</v>
      </c>
      <c r="R102" s="40">
        <v>1.7959459459459459</v>
      </c>
      <c r="S102" s="59">
        <v>113838</v>
      </c>
      <c r="T102" s="162">
        <f t="shared" si="19"/>
        <v>429199</v>
      </c>
      <c r="U102" s="55">
        <v>381205</v>
      </c>
      <c r="V102" s="40">
        <v>1.7959459459459459</v>
      </c>
      <c r="W102" s="59">
        <v>135830</v>
      </c>
      <c r="X102" s="162">
        <f t="shared" si="20"/>
        <v>517035</v>
      </c>
      <c r="Y102" s="55">
        <v>304964</v>
      </c>
      <c r="Z102" s="40">
        <v>1.7959459459459459</v>
      </c>
      <c r="AA102" s="55">
        <v>113838</v>
      </c>
      <c r="AB102" s="635">
        <f t="shared" si="21"/>
        <v>418802</v>
      </c>
      <c r="AC102" s="55">
        <v>377740</v>
      </c>
      <c r="AD102" s="40">
        <v>1.7959459459459459</v>
      </c>
      <c r="AE102" s="59">
        <v>142298</v>
      </c>
      <c r="AF102" s="162">
        <f t="shared" si="22"/>
        <v>520038</v>
      </c>
      <c r="AG102" s="654">
        <f t="shared" si="23"/>
        <v>522552.53253145458</v>
      </c>
    </row>
    <row r="103" spans="1:33" x14ac:dyDescent="0.25">
      <c r="A103" s="7">
        <v>90</v>
      </c>
      <c r="B103" s="8" t="s">
        <v>256</v>
      </c>
      <c r="C103" s="547" t="s">
        <v>593</v>
      </c>
      <c r="D103" s="546" t="s">
        <v>593</v>
      </c>
      <c r="E103" s="547" t="s">
        <v>593</v>
      </c>
      <c r="F103" s="546" t="s">
        <v>593</v>
      </c>
      <c r="G103" s="547" t="s">
        <v>593</v>
      </c>
      <c r="H103" s="546" t="s">
        <v>593</v>
      </c>
      <c r="I103" s="548" t="s">
        <v>593</v>
      </c>
      <c r="K103" s="7">
        <v>90</v>
      </c>
      <c r="L103" s="8" t="s">
        <v>256</v>
      </c>
      <c r="M103" s="571">
        <v>344039.31669557898</v>
      </c>
      <c r="N103" s="563">
        <v>1.7959459459459499</v>
      </c>
      <c r="O103" s="570">
        <v>83961.976098325802</v>
      </c>
      <c r="P103" s="625">
        <f t="shared" si="24"/>
        <v>428001.29279390478</v>
      </c>
      <c r="Q103" s="55">
        <v>190994</v>
      </c>
      <c r="R103" s="40">
        <v>1.7959459459459459</v>
      </c>
      <c r="S103" s="59">
        <v>75585</v>
      </c>
      <c r="T103" s="162">
        <f t="shared" si="19"/>
        <v>266579</v>
      </c>
      <c r="U103" s="55">
        <v>236060</v>
      </c>
      <c r="V103" s="40">
        <v>1.7959459459459459</v>
      </c>
      <c r="W103" s="59">
        <v>89907</v>
      </c>
      <c r="X103" s="162">
        <f t="shared" si="20"/>
        <v>325967</v>
      </c>
      <c r="Y103" s="55">
        <v>199578</v>
      </c>
      <c r="Z103" s="40">
        <v>1.7959459459459459</v>
      </c>
      <c r="AA103" s="55">
        <v>71607</v>
      </c>
      <c r="AB103" s="635">
        <f t="shared" si="21"/>
        <v>271185</v>
      </c>
      <c r="AC103" s="55">
        <v>223184</v>
      </c>
      <c r="AD103" s="40">
        <v>1.7959459459459459</v>
      </c>
      <c r="AE103" s="59">
        <v>83542</v>
      </c>
      <c r="AF103" s="162">
        <f t="shared" si="22"/>
        <v>306726</v>
      </c>
      <c r="AG103" s="654">
        <f t="shared" si="23"/>
        <v>319691.65855878097</v>
      </c>
    </row>
    <row r="104" spans="1:33" x14ac:dyDescent="0.25">
      <c r="A104" s="7">
        <v>91</v>
      </c>
      <c r="B104" s="8" t="s">
        <v>166</v>
      </c>
      <c r="C104" s="547" t="s">
        <v>593</v>
      </c>
      <c r="D104" s="546" t="s">
        <v>593</v>
      </c>
      <c r="E104" s="547" t="s">
        <v>593</v>
      </c>
      <c r="F104" s="546" t="s">
        <v>593</v>
      </c>
      <c r="G104" s="547" t="s">
        <v>593</v>
      </c>
      <c r="H104" s="546" t="s">
        <v>593</v>
      </c>
      <c r="I104" s="548" t="s">
        <v>593</v>
      </c>
      <c r="K104" s="7">
        <v>91</v>
      </c>
      <c r="L104" s="8" t="s">
        <v>166</v>
      </c>
      <c r="M104" s="439" t="s">
        <v>593</v>
      </c>
      <c r="N104" s="563">
        <v>1.7959459459459499</v>
      </c>
      <c r="O104" s="570">
        <v>299687.36986336799</v>
      </c>
      <c r="P104" s="625">
        <f t="shared" si="24"/>
        <v>299687.36986336799</v>
      </c>
      <c r="Q104" s="55">
        <v>427500</v>
      </c>
      <c r="R104" s="40">
        <v>1.7959459459459459</v>
      </c>
      <c r="S104" s="59">
        <v>50913</v>
      </c>
      <c r="T104" s="162">
        <f t="shared" si="19"/>
        <v>478413</v>
      </c>
      <c r="U104" s="55">
        <v>477000</v>
      </c>
      <c r="V104" s="40">
        <v>1.7959459459459459</v>
      </c>
      <c r="W104" s="59">
        <v>59214</v>
      </c>
      <c r="X104" s="162">
        <f t="shared" si="20"/>
        <v>536214</v>
      </c>
      <c r="Y104" s="55">
        <v>405000</v>
      </c>
      <c r="Z104" s="40">
        <v>1.7959459459459459</v>
      </c>
      <c r="AA104" s="55">
        <v>51467</v>
      </c>
      <c r="AB104" s="635">
        <f t="shared" si="21"/>
        <v>456467</v>
      </c>
      <c r="AC104" s="55">
        <v>468000</v>
      </c>
      <c r="AD104" s="40">
        <v>1.7959459459459459</v>
      </c>
      <c r="AE104" s="59">
        <v>57554</v>
      </c>
      <c r="AF104" s="162">
        <f t="shared" si="22"/>
        <v>525554</v>
      </c>
      <c r="AG104" s="654">
        <f t="shared" si="23"/>
        <v>459267.07397267362</v>
      </c>
    </row>
    <row r="105" spans="1:33" x14ac:dyDescent="0.25">
      <c r="A105" s="7">
        <v>92</v>
      </c>
      <c r="B105" s="8" t="s">
        <v>63</v>
      </c>
      <c r="C105" s="547" t="s">
        <v>593</v>
      </c>
      <c r="D105" s="546" t="s">
        <v>593</v>
      </c>
      <c r="E105" s="547" t="s">
        <v>593</v>
      </c>
      <c r="F105" s="546" t="s">
        <v>593</v>
      </c>
      <c r="G105" s="547" t="s">
        <v>593</v>
      </c>
      <c r="H105" s="546" t="s">
        <v>593</v>
      </c>
      <c r="I105" s="548" t="s">
        <v>593</v>
      </c>
      <c r="K105" s="7">
        <v>92</v>
      </c>
      <c r="L105" s="8" t="s">
        <v>63</v>
      </c>
      <c r="M105" s="439" t="s">
        <v>593</v>
      </c>
      <c r="N105" s="563">
        <v>3.0810810810810798</v>
      </c>
      <c r="O105" s="570">
        <v>368340.50652566302</v>
      </c>
      <c r="P105" s="625">
        <f t="shared" si="24"/>
        <v>368340.50652566302</v>
      </c>
      <c r="Q105" s="439" t="s">
        <v>593</v>
      </c>
      <c r="R105" s="40">
        <v>3.0810810810810811</v>
      </c>
      <c r="S105" s="59">
        <v>176258</v>
      </c>
      <c r="T105" s="162">
        <f>+S105</f>
        <v>176258</v>
      </c>
      <c r="U105" s="439" t="s">
        <v>593</v>
      </c>
      <c r="V105" s="40">
        <v>3.0810810810810811</v>
      </c>
      <c r="W105" s="59">
        <v>211510</v>
      </c>
      <c r="X105" s="162">
        <f>+W105</f>
        <v>211510</v>
      </c>
      <c r="Y105" s="439" t="s">
        <v>593</v>
      </c>
      <c r="Z105" s="40">
        <v>3.0810810810810811</v>
      </c>
      <c r="AA105" s="55">
        <v>176258</v>
      </c>
      <c r="AB105" s="635">
        <f>+AA105</f>
        <v>176258</v>
      </c>
      <c r="AC105" s="439" t="s">
        <v>593</v>
      </c>
      <c r="AD105" s="40">
        <v>3.0810810810810811</v>
      </c>
      <c r="AE105" s="59">
        <v>207593</v>
      </c>
      <c r="AF105" s="162">
        <f>+AE105</f>
        <v>207593</v>
      </c>
      <c r="AG105" s="654">
        <f t="shared" si="23"/>
        <v>227991.9013051326</v>
      </c>
    </row>
    <row r="106" spans="1:33" x14ac:dyDescent="0.25">
      <c r="A106" s="7">
        <v>93</v>
      </c>
      <c r="B106" s="8" t="s">
        <v>64</v>
      </c>
      <c r="C106" s="547" t="s">
        <v>593</v>
      </c>
      <c r="D106" s="546" t="s">
        <v>593</v>
      </c>
      <c r="E106" s="547" t="s">
        <v>593</v>
      </c>
      <c r="F106" s="546" t="s">
        <v>593</v>
      </c>
      <c r="G106" s="547" t="s">
        <v>593</v>
      </c>
      <c r="H106" s="546" t="s">
        <v>593</v>
      </c>
      <c r="I106" s="548" t="s">
        <v>593</v>
      </c>
      <c r="K106" s="7">
        <v>93</v>
      </c>
      <c r="L106" s="8" t="s">
        <v>64</v>
      </c>
      <c r="M106" s="571">
        <v>848266.25174677104</v>
      </c>
      <c r="N106" s="563">
        <v>3.9459459459459501</v>
      </c>
      <c r="O106" s="570">
        <v>211101.796598869</v>
      </c>
      <c r="P106" s="625">
        <f t="shared" si="24"/>
        <v>1059368.0483456401</v>
      </c>
      <c r="Q106" s="55">
        <v>467748</v>
      </c>
      <c r="R106" s="40">
        <v>3.9459459459459461</v>
      </c>
      <c r="S106" s="59">
        <v>185419</v>
      </c>
      <c r="T106" s="162">
        <f t="shared" si="19"/>
        <v>653167</v>
      </c>
      <c r="U106" s="55">
        <v>566495</v>
      </c>
      <c r="V106" s="40">
        <v>3.9459459459459461</v>
      </c>
      <c r="W106" s="59">
        <v>213034</v>
      </c>
      <c r="X106" s="162">
        <f t="shared" si="20"/>
        <v>779529</v>
      </c>
      <c r="Y106" s="55">
        <v>493734</v>
      </c>
      <c r="Z106" s="40">
        <v>3.9459459459459461</v>
      </c>
      <c r="AA106" s="55">
        <v>161748</v>
      </c>
      <c r="AB106" s="635">
        <f t="shared" si="21"/>
        <v>655482</v>
      </c>
      <c r="AC106" s="55">
        <v>561298</v>
      </c>
      <c r="AD106" s="40">
        <v>3.9459459459459461</v>
      </c>
      <c r="AE106" s="59">
        <v>205144</v>
      </c>
      <c r="AF106" s="162">
        <f t="shared" si="22"/>
        <v>766442</v>
      </c>
      <c r="AG106" s="654">
        <f t="shared" si="23"/>
        <v>782797.60966912808</v>
      </c>
    </row>
    <row r="107" spans="1:33" x14ac:dyDescent="0.25">
      <c r="A107" s="7">
        <v>94</v>
      </c>
      <c r="B107" s="531" t="s">
        <v>65</v>
      </c>
      <c r="C107" s="547" t="s">
        <v>593</v>
      </c>
      <c r="D107" s="546" t="s">
        <v>593</v>
      </c>
      <c r="E107" s="547" t="s">
        <v>593</v>
      </c>
      <c r="F107" s="546" t="s">
        <v>593</v>
      </c>
      <c r="G107" s="547" t="s">
        <v>593</v>
      </c>
      <c r="H107" s="546" t="s">
        <v>593</v>
      </c>
      <c r="I107" s="548" t="s">
        <v>593</v>
      </c>
      <c r="K107" s="7">
        <v>94</v>
      </c>
      <c r="L107" s="531" t="s">
        <v>65</v>
      </c>
      <c r="M107" s="571">
        <v>229359.54446371901</v>
      </c>
      <c r="N107" s="563">
        <v>1.7959459459459499</v>
      </c>
      <c r="O107" s="570">
        <v>56666.369993298198</v>
      </c>
      <c r="P107" s="625">
        <f t="shared" si="24"/>
        <v>286025.91445701721</v>
      </c>
      <c r="Q107" s="55">
        <v>133888</v>
      </c>
      <c r="R107" s="40">
        <v>1.7959459459459459</v>
      </c>
      <c r="S107" s="59">
        <v>49361</v>
      </c>
      <c r="T107" s="162">
        <f t="shared" si="19"/>
        <v>183249</v>
      </c>
      <c r="U107" s="55">
        <v>168815</v>
      </c>
      <c r="V107" s="40">
        <v>1.7959459459459459</v>
      </c>
      <c r="W107" s="59">
        <v>58915</v>
      </c>
      <c r="X107" s="162">
        <f t="shared" si="20"/>
        <v>227730</v>
      </c>
      <c r="Y107" s="55">
        <v>119335</v>
      </c>
      <c r="Z107" s="40">
        <v>1.7959459459459459</v>
      </c>
      <c r="AA107" s="55">
        <v>48300</v>
      </c>
      <c r="AB107" s="635">
        <f t="shared" si="21"/>
        <v>167635</v>
      </c>
      <c r="AC107" s="55">
        <v>157172</v>
      </c>
      <c r="AD107" s="40">
        <v>1.7959459459459459</v>
      </c>
      <c r="AE107" s="59">
        <v>57323</v>
      </c>
      <c r="AF107" s="162">
        <f t="shared" si="22"/>
        <v>214495</v>
      </c>
      <c r="AG107" s="654">
        <f t="shared" si="23"/>
        <v>215826.98289140343</v>
      </c>
    </row>
    <row r="108" spans="1:33" x14ac:dyDescent="0.25">
      <c r="A108" s="7">
        <v>95</v>
      </c>
      <c r="B108" s="531" t="s">
        <v>66</v>
      </c>
      <c r="C108" s="547" t="s">
        <v>593</v>
      </c>
      <c r="D108" s="546" t="s">
        <v>593</v>
      </c>
      <c r="E108" s="547" t="s">
        <v>593</v>
      </c>
      <c r="F108" s="546" t="s">
        <v>593</v>
      </c>
      <c r="G108" s="547" t="s">
        <v>593</v>
      </c>
      <c r="H108" s="546" t="s">
        <v>593</v>
      </c>
      <c r="I108" s="548" t="s">
        <v>593</v>
      </c>
      <c r="K108" s="7">
        <v>95</v>
      </c>
      <c r="L108" s="531" t="s">
        <v>66</v>
      </c>
      <c r="M108" s="571">
        <v>864649.076351322</v>
      </c>
      <c r="N108" s="563">
        <v>1.7675675675675699</v>
      </c>
      <c r="O108" s="570">
        <v>215297.62001147901</v>
      </c>
      <c r="P108" s="625">
        <f t="shared" si="24"/>
        <v>1079946.6963628009</v>
      </c>
      <c r="Q108" s="55">
        <v>497880</v>
      </c>
      <c r="R108" s="40">
        <v>1.7675675675675675</v>
      </c>
      <c r="S108" s="59">
        <v>181076</v>
      </c>
      <c r="T108" s="162">
        <f t="shared" si="19"/>
        <v>678956</v>
      </c>
      <c r="U108" s="55">
        <v>619702</v>
      </c>
      <c r="V108" s="40">
        <v>1.7675675675675675</v>
      </c>
      <c r="W108" s="59">
        <v>221315</v>
      </c>
      <c r="X108" s="162">
        <f t="shared" si="20"/>
        <v>841017</v>
      </c>
      <c r="Y108" s="55">
        <v>460804</v>
      </c>
      <c r="Z108" s="40">
        <v>1.7675675675675675</v>
      </c>
      <c r="AA108" s="55">
        <v>181076</v>
      </c>
      <c r="AB108" s="635">
        <f t="shared" si="21"/>
        <v>641880</v>
      </c>
      <c r="AC108" s="55">
        <v>556143</v>
      </c>
      <c r="AD108" s="40">
        <v>1.7675675675675675</v>
      </c>
      <c r="AE108" s="59">
        <v>221315</v>
      </c>
      <c r="AF108" s="162">
        <f t="shared" si="22"/>
        <v>777458</v>
      </c>
      <c r="AG108" s="654">
        <f t="shared" si="23"/>
        <v>803851.53927256016</v>
      </c>
    </row>
    <row r="109" spans="1:33" x14ac:dyDescent="0.25">
      <c r="A109" s="7">
        <v>96</v>
      </c>
      <c r="B109" s="531" t="s">
        <v>67</v>
      </c>
      <c r="C109" s="547" t="s">
        <v>593</v>
      </c>
      <c r="D109" s="546" t="s">
        <v>593</v>
      </c>
      <c r="E109" s="547" t="s">
        <v>593</v>
      </c>
      <c r="F109" s="546" t="s">
        <v>593</v>
      </c>
      <c r="G109" s="547" t="s">
        <v>593</v>
      </c>
      <c r="H109" s="546" t="s">
        <v>593</v>
      </c>
      <c r="I109" s="548" t="s">
        <v>593</v>
      </c>
      <c r="K109" s="7">
        <v>96</v>
      </c>
      <c r="L109" s="531" t="s">
        <v>67</v>
      </c>
      <c r="M109" s="571">
        <v>362242.45514507999</v>
      </c>
      <c r="N109" s="563">
        <v>1.7959459459459499</v>
      </c>
      <c r="O109" s="570">
        <v>90833.660863012599</v>
      </c>
      <c r="P109" s="625">
        <f t="shared" si="24"/>
        <v>453076.11600809259</v>
      </c>
      <c r="Q109" s="55">
        <v>202059</v>
      </c>
      <c r="R109" s="40">
        <v>1.7959459459459459</v>
      </c>
      <c r="S109" s="59">
        <v>74667</v>
      </c>
      <c r="T109" s="162">
        <f t="shared" si="19"/>
        <v>276726</v>
      </c>
      <c r="U109" s="55">
        <v>246961</v>
      </c>
      <c r="V109" s="40">
        <v>1.7959459459459459</v>
      </c>
      <c r="W109" s="59">
        <v>88090</v>
      </c>
      <c r="X109" s="162">
        <f t="shared" si="20"/>
        <v>335051</v>
      </c>
      <c r="Y109" s="55">
        <v>197569</v>
      </c>
      <c r="Z109" s="40">
        <v>1.7959459459459459</v>
      </c>
      <c r="AA109" s="55">
        <v>81379</v>
      </c>
      <c r="AB109" s="635">
        <f t="shared" si="21"/>
        <v>278948</v>
      </c>
      <c r="AC109" s="55">
        <v>233490</v>
      </c>
      <c r="AD109" s="40">
        <v>1.7959459459459459</v>
      </c>
      <c r="AE109" s="59">
        <v>86412</v>
      </c>
      <c r="AF109" s="162">
        <f t="shared" si="22"/>
        <v>319902</v>
      </c>
      <c r="AG109" s="654">
        <f t="shared" si="23"/>
        <v>332740.62320161855</v>
      </c>
    </row>
    <row r="110" spans="1:33" x14ac:dyDescent="0.25">
      <c r="A110" s="7">
        <v>97</v>
      </c>
      <c r="B110" s="531" t="s">
        <v>111</v>
      </c>
      <c r="C110" s="547" t="s">
        <v>593</v>
      </c>
      <c r="D110" s="546" t="s">
        <v>593</v>
      </c>
      <c r="E110" s="547" t="s">
        <v>593</v>
      </c>
      <c r="F110" s="546" t="s">
        <v>593</v>
      </c>
      <c r="G110" s="547" t="s">
        <v>593</v>
      </c>
      <c r="H110" s="546" t="s">
        <v>593</v>
      </c>
      <c r="I110" s="548" t="s">
        <v>593</v>
      </c>
      <c r="K110" s="7">
        <v>97</v>
      </c>
      <c r="L110" s="531" t="s">
        <v>111</v>
      </c>
      <c r="M110" s="571">
        <v>875570.95942102303</v>
      </c>
      <c r="N110" s="563">
        <v>5.0378378378378397</v>
      </c>
      <c r="O110" s="570">
        <v>218037.192348129</v>
      </c>
      <c r="P110" s="625">
        <f t="shared" si="24"/>
        <v>1093608.1517691519</v>
      </c>
      <c r="Q110" s="55">
        <v>506898</v>
      </c>
      <c r="R110" s="40">
        <v>5.0378378378378379</v>
      </c>
      <c r="S110" s="59">
        <v>193286</v>
      </c>
      <c r="T110" s="162">
        <f t="shared" si="19"/>
        <v>700184</v>
      </c>
      <c r="U110" s="55">
        <v>625174</v>
      </c>
      <c r="V110" s="40">
        <v>5.0378378378378379</v>
      </c>
      <c r="W110" s="59">
        <v>223805</v>
      </c>
      <c r="X110" s="162">
        <f t="shared" si="20"/>
        <v>848979</v>
      </c>
      <c r="Y110" s="55">
        <v>490001</v>
      </c>
      <c r="Z110" s="40">
        <v>5.0378378378378379</v>
      </c>
      <c r="AA110" s="55">
        <v>181078</v>
      </c>
      <c r="AB110" s="635">
        <f t="shared" si="21"/>
        <v>671079</v>
      </c>
      <c r="AC110" s="55">
        <v>602645</v>
      </c>
      <c r="AD110" s="40">
        <v>5.0378378378378379</v>
      </c>
      <c r="AE110" s="59">
        <v>215666</v>
      </c>
      <c r="AF110" s="162">
        <f t="shared" si="22"/>
        <v>818311</v>
      </c>
      <c r="AG110" s="654">
        <f t="shared" si="23"/>
        <v>826432.23035383038</v>
      </c>
    </row>
    <row r="111" spans="1:33" x14ac:dyDescent="0.25">
      <c r="A111" s="7">
        <v>98</v>
      </c>
      <c r="B111" s="531" t="s">
        <v>519</v>
      </c>
      <c r="C111" s="547" t="s">
        <v>593</v>
      </c>
      <c r="D111" s="546" t="s">
        <v>593</v>
      </c>
      <c r="E111" s="547" t="s">
        <v>593</v>
      </c>
      <c r="F111" s="546" t="s">
        <v>593</v>
      </c>
      <c r="G111" s="547" t="s">
        <v>593</v>
      </c>
      <c r="H111" s="546" t="s">
        <v>593</v>
      </c>
      <c r="I111" s="548" t="s">
        <v>593</v>
      </c>
      <c r="K111" s="7">
        <v>98</v>
      </c>
      <c r="L111" s="531" t="s">
        <v>519</v>
      </c>
      <c r="M111" s="571">
        <v>158367.304510663</v>
      </c>
      <c r="N111" s="563">
        <v>0.25837837837837802</v>
      </c>
      <c r="O111" s="570">
        <v>47419.1756609515</v>
      </c>
      <c r="P111" s="625">
        <f t="shared" si="24"/>
        <v>205786.4801716145</v>
      </c>
      <c r="Q111" s="55">
        <v>93933</v>
      </c>
      <c r="R111" s="40">
        <v>0.2583783783783784</v>
      </c>
      <c r="S111" s="59">
        <v>35341</v>
      </c>
      <c r="T111" s="162">
        <f t="shared" si="19"/>
        <v>129274</v>
      </c>
      <c r="U111" s="55">
        <v>118982</v>
      </c>
      <c r="V111" s="40">
        <v>0.2583783783783784</v>
      </c>
      <c r="W111" s="59">
        <v>43024</v>
      </c>
      <c r="X111" s="162">
        <f t="shared" si="20"/>
        <v>162006</v>
      </c>
      <c r="Y111" s="55">
        <v>99152</v>
      </c>
      <c r="Z111" s="40">
        <v>0.2583783783783784</v>
      </c>
      <c r="AA111" s="55">
        <v>34573</v>
      </c>
      <c r="AB111" s="635">
        <f t="shared" si="21"/>
        <v>133725</v>
      </c>
      <c r="AC111" s="55">
        <v>112720</v>
      </c>
      <c r="AD111" s="40">
        <v>0.2583783783783784</v>
      </c>
      <c r="AE111" s="59">
        <v>39567</v>
      </c>
      <c r="AF111" s="162">
        <f t="shared" si="22"/>
        <v>152287</v>
      </c>
      <c r="AG111" s="654">
        <f t="shared" si="23"/>
        <v>156615.6960343229</v>
      </c>
    </row>
    <row r="112" spans="1:33" x14ac:dyDescent="0.25">
      <c r="A112" s="7">
        <v>99</v>
      </c>
      <c r="B112" s="531" t="s">
        <v>114</v>
      </c>
      <c r="C112" s="547" t="s">
        <v>593</v>
      </c>
      <c r="D112" s="546" t="s">
        <v>593</v>
      </c>
      <c r="E112" s="547" t="s">
        <v>593</v>
      </c>
      <c r="F112" s="546" t="s">
        <v>593</v>
      </c>
      <c r="G112" s="547" t="s">
        <v>593</v>
      </c>
      <c r="H112" s="546" t="s">
        <v>593</v>
      </c>
      <c r="I112" s="548" t="s">
        <v>593</v>
      </c>
      <c r="K112" s="7">
        <v>99</v>
      </c>
      <c r="L112" s="531" t="s">
        <v>114</v>
      </c>
      <c r="M112" s="571">
        <v>98296.947627308196</v>
      </c>
      <c r="N112" s="563">
        <v>0.85</v>
      </c>
      <c r="O112" s="570">
        <v>22926.852877147201</v>
      </c>
      <c r="P112" s="625">
        <f t="shared" si="24"/>
        <v>121223.8005044554</v>
      </c>
      <c r="Q112" s="55">
        <v>55255</v>
      </c>
      <c r="R112" s="40">
        <v>0.85</v>
      </c>
      <c r="S112" s="59">
        <v>19983</v>
      </c>
      <c r="T112" s="162">
        <f t="shared" si="19"/>
        <v>75238</v>
      </c>
      <c r="U112" s="55">
        <v>66667</v>
      </c>
      <c r="V112" s="40">
        <v>0.85</v>
      </c>
      <c r="W112" s="59">
        <v>24250</v>
      </c>
      <c r="X112" s="162">
        <f t="shared" si="20"/>
        <v>90917</v>
      </c>
      <c r="Y112" s="55">
        <v>55856</v>
      </c>
      <c r="Z112" s="40">
        <v>0.85</v>
      </c>
      <c r="AA112" s="55">
        <v>19983</v>
      </c>
      <c r="AB112" s="635">
        <f t="shared" si="21"/>
        <v>75839</v>
      </c>
      <c r="AC112" s="55">
        <v>64865</v>
      </c>
      <c r="AD112" s="40">
        <v>0.85</v>
      </c>
      <c r="AE112" s="59">
        <v>23351</v>
      </c>
      <c r="AF112" s="162">
        <f t="shared" si="22"/>
        <v>88216</v>
      </c>
      <c r="AG112" s="654">
        <f t="shared" si="23"/>
        <v>90286.760100891086</v>
      </c>
    </row>
    <row r="113" spans="1:33" x14ac:dyDescent="0.25">
      <c r="A113" s="7">
        <v>100</v>
      </c>
      <c r="B113" s="8" t="s">
        <v>105</v>
      </c>
      <c r="C113" s="547" t="s">
        <v>593</v>
      </c>
      <c r="D113" s="546" t="s">
        <v>593</v>
      </c>
      <c r="E113" s="547" t="s">
        <v>593</v>
      </c>
      <c r="F113" s="546" t="s">
        <v>593</v>
      </c>
      <c r="G113" s="547" t="s">
        <v>593</v>
      </c>
      <c r="H113" s="546" t="s">
        <v>593</v>
      </c>
      <c r="I113" s="548" t="s">
        <v>593</v>
      </c>
      <c r="K113" s="7">
        <v>100</v>
      </c>
      <c r="L113" s="8" t="s">
        <v>105</v>
      </c>
      <c r="M113" s="439" t="s">
        <v>593</v>
      </c>
      <c r="N113" s="563">
        <v>0.25837837837837802</v>
      </c>
      <c r="O113" s="570">
        <v>89231.784679456498</v>
      </c>
      <c r="P113" s="625">
        <f t="shared" si="24"/>
        <v>89231.784679456498</v>
      </c>
      <c r="Q113" s="55">
        <v>43127</v>
      </c>
      <c r="R113" s="40">
        <v>0.2583783783783784</v>
      </c>
      <c r="S113" s="59">
        <v>14799</v>
      </c>
      <c r="T113" s="162">
        <f t="shared" si="19"/>
        <v>57926</v>
      </c>
      <c r="U113" s="55">
        <v>53680</v>
      </c>
      <c r="V113" s="40">
        <v>0.2583783783783784</v>
      </c>
      <c r="W113" s="59">
        <v>18746</v>
      </c>
      <c r="X113" s="162">
        <f t="shared" si="20"/>
        <v>72426</v>
      </c>
      <c r="Y113" s="55">
        <v>38539</v>
      </c>
      <c r="Z113" s="40">
        <v>0.2583783783783784</v>
      </c>
      <c r="AA113" s="55">
        <v>14635</v>
      </c>
      <c r="AB113" s="635">
        <f t="shared" si="21"/>
        <v>53174</v>
      </c>
      <c r="AC113" s="55">
        <v>48633</v>
      </c>
      <c r="AD113" s="40">
        <v>0.2583783783783784</v>
      </c>
      <c r="AE113" s="59">
        <v>17101</v>
      </c>
      <c r="AF113" s="162">
        <f t="shared" si="22"/>
        <v>65734</v>
      </c>
      <c r="AG113" s="654">
        <f t="shared" si="23"/>
        <v>67698.356935891294</v>
      </c>
    </row>
    <row r="114" spans="1:33" x14ac:dyDescent="0.25">
      <c r="A114" s="7">
        <v>101</v>
      </c>
      <c r="B114" s="8" t="s">
        <v>106</v>
      </c>
      <c r="C114" s="547" t="s">
        <v>593</v>
      </c>
      <c r="D114" s="546" t="s">
        <v>593</v>
      </c>
      <c r="E114" s="547" t="s">
        <v>593</v>
      </c>
      <c r="F114" s="546" t="s">
        <v>593</v>
      </c>
      <c r="G114" s="547" t="s">
        <v>593</v>
      </c>
      <c r="H114" s="546" t="s">
        <v>593</v>
      </c>
      <c r="I114" s="548" t="s">
        <v>593</v>
      </c>
      <c r="K114" s="7">
        <v>101</v>
      </c>
      <c r="L114" s="8" t="s">
        <v>106</v>
      </c>
      <c r="M114" s="571">
        <v>606164.51036840095</v>
      </c>
      <c r="N114" s="563">
        <v>0.69324324324324305</v>
      </c>
      <c r="O114" s="570">
        <v>151095.15070008699</v>
      </c>
      <c r="P114" s="625">
        <f t="shared" si="24"/>
        <v>757259.66106848791</v>
      </c>
      <c r="Q114" s="55">
        <v>1280272</v>
      </c>
      <c r="R114" s="40">
        <v>0.69324324324324327</v>
      </c>
      <c r="S114" s="59">
        <v>125157</v>
      </c>
      <c r="T114" s="162">
        <f t="shared" si="19"/>
        <v>1405429</v>
      </c>
      <c r="U114" s="55">
        <v>1600340</v>
      </c>
      <c r="V114" s="40">
        <v>0.69324324324324327</v>
      </c>
      <c r="W114" s="59">
        <v>149064</v>
      </c>
      <c r="X114" s="162">
        <f t="shared" si="20"/>
        <v>1749404</v>
      </c>
      <c r="Y114" s="55">
        <v>1224608</v>
      </c>
      <c r="Z114" s="40">
        <v>0.69324324324324327</v>
      </c>
      <c r="AA114" s="55">
        <v>126564</v>
      </c>
      <c r="AB114" s="635">
        <f t="shared" si="21"/>
        <v>1351172</v>
      </c>
      <c r="AC114" s="55">
        <v>1502928</v>
      </c>
      <c r="AD114" s="40">
        <v>0.69324324324324327</v>
      </c>
      <c r="AE114" s="59">
        <v>149064</v>
      </c>
      <c r="AF114" s="162">
        <f t="shared" si="22"/>
        <v>1651992</v>
      </c>
      <c r="AG114" s="654">
        <f t="shared" si="23"/>
        <v>1383051.3322136975</v>
      </c>
    </row>
    <row r="115" spans="1:33" x14ac:dyDescent="0.25">
      <c r="A115" s="7">
        <v>102</v>
      </c>
      <c r="B115" s="12" t="s">
        <v>483</v>
      </c>
      <c r="C115" s="547" t="s">
        <v>593</v>
      </c>
      <c r="D115" s="546" t="s">
        <v>593</v>
      </c>
      <c r="E115" s="547" t="s">
        <v>593</v>
      </c>
      <c r="F115" s="546" t="s">
        <v>593</v>
      </c>
      <c r="G115" s="547" t="s">
        <v>593</v>
      </c>
      <c r="H115" s="546" t="s">
        <v>593</v>
      </c>
      <c r="I115" s="548" t="s">
        <v>593</v>
      </c>
      <c r="K115" s="7">
        <v>102</v>
      </c>
      <c r="L115" s="12" t="s">
        <v>483</v>
      </c>
      <c r="M115" s="571">
        <v>1097649.24850494</v>
      </c>
      <c r="N115" s="563">
        <v>5.0405405405405403</v>
      </c>
      <c r="O115" s="570">
        <v>92107.880554477699</v>
      </c>
      <c r="P115" s="625">
        <f t="shared" si="24"/>
        <v>1189757.1290594176</v>
      </c>
      <c r="Q115" s="55">
        <v>555836</v>
      </c>
      <c r="R115" s="40">
        <v>5.0405405405405403</v>
      </c>
      <c r="S115" s="59">
        <v>201638</v>
      </c>
      <c r="T115" s="162">
        <f t="shared" si="19"/>
        <v>757474</v>
      </c>
      <c r="U115" s="55">
        <v>676670</v>
      </c>
      <c r="V115" s="40">
        <v>5.0405405405405403</v>
      </c>
      <c r="W115" s="59">
        <v>248170</v>
      </c>
      <c r="X115" s="162">
        <f t="shared" si="20"/>
        <v>924840</v>
      </c>
      <c r="Y115" s="55">
        <v>507503</v>
      </c>
      <c r="Z115" s="40">
        <v>5.0405405405405403</v>
      </c>
      <c r="AA115" s="55">
        <v>210501</v>
      </c>
      <c r="AB115" s="635">
        <f t="shared" si="21"/>
        <v>718004</v>
      </c>
      <c r="AC115" s="55">
        <v>628337</v>
      </c>
      <c r="AD115" s="40">
        <v>5.0405405405405403</v>
      </c>
      <c r="AE115" s="59">
        <v>234875</v>
      </c>
      <c r="AF115" s="162">
        <f t="shared" si="22"/>
        <v>863212</v>
      </c>
      <c r="AG115" s="654">
        <f t="shared" si="23"/>
        <v>890657.42581188341</v>
      </c>
    </row>
    <row r="116" spans="1:33" x14ac:dyDescent="0.25">
      <c r="A116" s="7">
        <v>103</v>
      </c>
      <c r="B116" s="531" t="s">
        <v>221</v>
      </c>
      <c r="C116" s="547" t="s">
        <v>593</v>
      </c>
      <c r="D116" s="546" t="s">
        <v>593</v>
      </c>
      <c r="E116" s="547" t="s">
        <v>593</v>
      </c>
      <c r="F116" s="546" t="s">
        <v>593</v>
      </c>
      <c r="G116" s="547" t="s">
        <v>593</v>
      </c>
      <c r="H116" s="546" t="s">
        <v>593</v>
      </c>
      <c r="I116" s="548" t="s">
        <v>593</v>
      </c>
      <c r="K116" s="7">
        <v>103</v>
      </c>
      <c r="L116" s="531" t="s">
        <v>221</v>
      </c>
      <c r="M116" s="439" t="s">
        <v>593</v>
      </c>
      <c r="N116" s="563">
        <v>2.33648648648649</v>
      </c>
      <c r="O116" s="570">
        <v>217372.777794722</v>
      </c>
      <c r="P116" s="625">
        <f t="shared" si="24"/>
        <v>217372.777794722</v>
      </c>
      <c r="Q116" s="55">
        <v>373086</v>
      </c>
      <c r="R116" s="40">
        <v>2.3364864864864865</v>
      </c>
      <c r="S116" s="59">
        <v>36111</v>
      </c>
      <c r="T116" s="162">
        <f t="shared" si="19"/>
        <v>409197</v>
      </c>
      <c r="U116" s="55">
        <v>448497</v>
      </c>
      <c r="V116" s="40">
        <v>2.3364864864864865</v>
      </c>
      <c r="W116" s="59">
        <v>45038</v>
      </c>
      <c r="X116" s="162">
        <f t="shared" si="20"/>
        <v>493535</v>
      </c>
      <c r="Y116" s="55">
        <v>345303</v>
      </c>
      <c r="Z116" s="40">
        <v>2.3364864864864865</v>
      </c>
      <c r="AA116" s="55">
        <v>38952</v>
      </c>
      <c r="AB116" s="635">
        <f t="shared" si="21"/>
        <v>384255</v>
      </c>
      <c r="AC116" s="55">
        <v>420714</v>
      </c>
      <c r="AD116" s="40">
        <v>2.3364864864864865</v>
      </c>
      <c r="AE116" s="59">
        <v>42603</v>
      </c>
      <c r="AF116" s="162">
        <f t="shared" si="22"/>
        <v>463317</v>
      </c>
      <c r="AG116" s="654">
        <f t="shared" si="23"/>
        <v>393535.3555589444</v>
      </c>
    </row>
    <row r="117" spans="1:33" x14ac:dyDescent="0.25">
      <c r="A117" s="16">
        <v>104</v>
      </c>
      <c r="B117" s="532" t="s">
        <v>222</v>
      </c>
      <c r="C117" s="547" t="s">
        <v>593</v>
      </c>
      <c r="D117" s="546" t="s">
        <v>593</v>
      </c>
      <c r="E117" s="547" t="s">
        <v>593</v>
      </c>
      <c r="F117" s="546" t="s">
        <v>593</v>
      </c>
      <c r="G117" s="547" t="s">
        <v>593</v>
      </c>
      <c r="H117" s="546" t="s">
        <v>593</v>
      </c>
      <c r="I117" s="548" t="s">
        <v>593</v>
      </c>
      <c r="K117" s="16">
        <v>104</v>
      </c>
      <c r="L117" s="532" t="s">
        <v>222</v>
      </c>
      <c r="M117" s="571">
        <v>291250.21519202401</v>
      </c>
      <c r="N117" s="563">
        <v>6.7948717948717903</v>
      </c>
      <c r="O117" s="570">
        <v>40602.100311613103</v>
      </c>
      <c r="P117" s="625">
        <f t="shared" si="24"/>
        <v>331852.31550363713</v>
      </c>
      <c r="Q117" s="55">
        <v>154882</v>
      </c>
      <c r="R117" s="40">
        <v>6.7948717948717947</v>
      </c>
      <c r="S117" s="59">
        <v>57141</v>
      </c>
      <c r="T117" s="162">
        <f t="shared" si="19"/>
        <v>212023</v>
      </c>
      <c r="U117" s="55">
        <v>183816</v>
      </c>
      <c r="V117" s="40">
        <v>6.7948717948717947</v>
      </c>
      <c r="W117" s="59">
        <v>71273</v>
      </c>
      <c r="X117" s="162">
        <f t="shared" si="20"/>
        <v>255089</v>
      </c>
      <c r="Y117" s="55">
        <v>163392</v>
      </c>
      <c r="Z117" s="40">
        <v>6.7948717948717947</v>
      </c>
      <c r="AA117" s="55">
        <v>55912</v>
      </c>
      <c r="AB117" s="635">
        <f t="shared" si="21"/>
        <v>219304</v>
      </c>
      <c r="AC117" s="55">
        <v>177008</v>
      </c>
      <c r="AD117" s="40">
        <v>6.7948717948717947</v>
      </c>
      <c r="AE117" s="59">
        <v>66972</v>
      </c>
      <c r="AF117" s="162">
        <f t="shared" si="22"/>
        <v>243980</v>
      </c>
      <c r="AG117" s="654">
        <f t="shared" si="23"/>
        <v>252449.66310072743</v>
      </c>
    </row>
    <row r="118" spans="1:33" s="37" customFormat="1" ht="15" customHeight="1" x14ac:dyDescent="0.25">
      <c r="A118" s="663" t="s">
        <v>70</v>
      </c>
      <c r="B118" s="664"/>
      <c r="C118" s="549"/>
      <c r="D118" s="550"/>
      <c r="E118" s="549"/>
      <c r="F118" s="550"/>
      <c r="G118" s="549"/>
      <c r="H118" s="550"/>
      <c r="I118" s="551"/>
      <c r="K118" s="804" t="s">
        <v>70</v>
      </c>
      <c r="L118" s="805"/>
      <c r="M118" s="806"/>
      <c r="N118" s="805"/>
      <c r="O118" s="806"/>
      <c r="P118" s="807"/>
      <c r="Q118" s="34"/>
      <c r="R118" s="34"/>
      <c r="S118" s="34"/>
      <c r="T118" s="39"/>
      <c r="U118" s="34"/>
      <c r="V118" s="34"/>
      <c r="W118" s="34"/>
      <c r="X118" s="39"/>
      <c r="Y118" s="34"/>
      <c r="Z118" s="34"/>
      <c r="AA118" s="34"/>
      <c r="AB118" s="39"/>
      <c r="AC118" s="34"/>
      <c r="AD118" s="34"/>
      <c r="AE118" s="34"/>
      <c r="AF118" s="39"/>
      <c r="AG118" s="125"/>
    </row>
    <row r="119" spans="1:33" x14ac:dyDescent="0.25">
      <c r="A119" s="7">
        <v>105</v>
      </c>
      <c r="B119" s="8" t="s">
        <v>72</v>
      </c>
      <c r="C119" s="547" t="s">
        <v>593</v>
      </c>
      <c r="D119" s="546" t="s">
        <v>593</v>
      </c>
      <c r="E119" s="547" t="s">
        <v>593</v>
      </c>
      <c r="F119" s="546" t="s">
        <v>593</v>
      </c>
      <c r="G119" s="547" t="s">
        <v>593</v>
      </c>
      <c r="H119" s="546" t="s">
        <v>593</v>
      </c>
      <c r="I119" s="548" t="s">
        <v>593</v>
      </c>
      <c r="K119" s="7">
        <v>105</v>
      </c>
      <c r="L119" s="8" t="s">
        <v>72</v>
      </c>
      <c r="M119" s="571">
        <v>1356133.8144878601</v>
      </c>
      <c r="N119" s="563">
        <v>0.93648648648648602</v>
      </c>
      <c r="O119" s="570">
        <v>186054.278092355</v>
      </c>
      <c r="P119" s="625">
        <f t="shared" ref="P119:P128" si="25">IF(AND(M119="",O119=""),"",SUM(M119,O119))</f>
        <v>1542188.0925802151</v>
      </c>
      <c r="Q119" s="55">
        <v>711555</v>
      </c>
      <c r="R119" s="40">
        <v>0.93648648648648647</v>
      </c>
      <c r="S119" s="59">
        <v>258267</v>
      </c>
      <c r="T119" s="162">
        <f t="shared" si="19"/>
        <v>969822</v>
      </c>
      <c r="U119" s="55">
        <v>911430</v>
      </c>
      <c r="V119" s="40">
        <v>0.93648648648648647</v>
      </c>
      <c r="W119" s="59">
        <v>309921</v>
      </c>
      <c r="X119" s="162">
        <f t="shared" si="20"/>
        <v>1221351</v>
      </c>
      <c r="Y119" s="55">
        <v>679575</v>
      </c>
      <c r="Z119" s="40">
        <v>0.93648648648648647</v>
      </c>
      <c r="AA119" s="55">
        <v>238180</v>
      </c>
      <c r="AB119" s="635">
        <f t="shared" si="21"/>
        <v>917755</v>
      </c>
      <c r="AC119" s="55">
        <v>871455</v>
      </c>
      <c r="AD119" s="40">
        <v>0.93648648648648647</v>
      </c>
      <c r="AE119" s="59">
        <v>309921</v>
      </c>
      <c r="AF119" s="162">
        <f t="shared" si="22"/>
        <v>1181376</v>
      </c>
      <c r="AG119" s="654">
        <f t="shared" si="23"/>
        <v>1166498.4185160431</v>
      </c>
    </row>
    <row r="120" spans="1:33" x14ac:dyDescent="0.25">
      <c r="A120" s="7">
        <v>106</v>
      </c>
      <c r="B120" s="531" t="s">
        <v>77</v>
      </c>
      <c r="C120" s="547" t="s">
        <v>593</v>
      </c>
      <c r="D120" s="546" t="s">
        <v>593</v>
      </c>
      <c r="E120" s="547" t="s">
        <v>593</v>
      </c>
      <c r="F120" s="546" t="s">
        <v>593</v>
      </c>
      <c r="G120" s="547" t="s">
        <v>593</v>
      </c>
      <c r="H120" s="546" t="s">
        <v>593</v>
      </c>
      <c r="I120" s="548" t="s">
        <v>593</v>
      </c>
      <c r="K120" s="7">
        <v>106</v>
      </c>
      <c r="L120" s="531" t="s">
        <v>77</v>
      </c>
      <c r="M120" s="571">
        <v>98296.947627308196</v>
      </c>
      <c r="N120" s="563">
        <v>0.50405405405405401</v>
      </c>
      <c r="O120" s="570">
        <v>22926.852877147201</v>
      </c>
      <c r="P120" s="625">
        <f t="shared" si="25"/>
        <v>121223.8005044554</v>
      </c>
      <c r="Q120" s="55">
        <v>59052</v>
      </c>
      <c r="R120" s="40">
        <v>0.50405405405405401</v>
      </c>
      <c r="S120" s="59">
        <v>20657</v>
      </c>
      <c r="T120" s="162">
        <f t="shared" si="19"/>
        <v>79709</v>
      </c>
      <c r="U120" s="55">
        <v>71484</v>
      </c>
      <c r="V120" s="40">
        <v>0.50405405405405401</v>
      </c>
      <c r="W120" s="59">
        <v>25148</v>
      </c>
      <c r="X120" s="162">
        <f t="shared" si="20"/>
        <v>96632</v>
      </c>
      <c r="Y120" s="55">
        <v>52214</v>
      </c>
      <c r="Z120" s="40">
        <v>0.50405405405405401</v>
      </c>
      <c r="AA120" s="55">
        <v>21106</v>
      </c>
      <c r="AB120" s="635">
        <f t="shared" si="21"/>
        <v>73320</v>
      </c>
      <c r="AC120" s="55">
        <v>67754</v>
      </c>
      <c r="AD120" s="40">
        <v>0.50405405405405401</v>
      </c>
      <c r="AE120" s="59">
        <v>24699</v>
      </c>
      <c r="AF120" s="162">
        <f t="shared" si="22"/>
        <v>92453</v>
      </c>
      <c r="AG120" s="654">
        <f t="shared" si="23"/>
        <v>92667.560100891074</v>
      </c>
    </row>
    <row r="121" spans="1:33" x14ac:dyDescent="0.25">
      <c r="A121" s="7">
        <v>107</v>
      </c>
      <c r="B121" s="531" t="s">
        <v>116</v>
      </c>
      <c r="C121" s="547" t="s">
        <v>593</v>
      </c>
      <c r="D121" s="546" t="s">
        <v>593</v>
      </c>
      <c r="E121" s="547" t="s">
        <v>593</v>
      </c>
      <c r="F121" s="546" t="s">
        <v>593</v>
      </c>
      <c r="G121" s="547" t="s">
        <v>593</v>
      </c>
      <c r="H121" s="546" t="s">
        <v>593</v>
      </c>
      <c r="I121" s="548" t="s">
        <v>593</v>
      </c>
      <c r="K121" s="7">
        <v>107</v>
      </c>
      <c r="L121" s="531" t="s">
        <v>116</v>
      </c>
      <c r="M121" s="571">
        <v>890133.47018062498</v>
      </c>
      <c r="N121" s="563">
        <v>0.60432432432432404</v>
      </c>
      <c r="O121" s="570">
        <v>43341.672648263098</v>
      </c>
      <c r="P121" s="625">
        <f t="shared" si="25"/>
        <v>933475.14282888803</v>
      </c>
      <c r="Q121" s="55">
        <v>417542</v>
      </c>
      <c r="R121" s="40">
        <v>0.60432432432432437</v>
      </c>
      <c r="S121" s="59">
        <v>155986</v>
      </c>
      <c r="T121" s="162">
        <f t="shared" si="19"/>
        <v>573528</v>
      </c>
      <c r="U121" s="55">
        <v>475908</v>
      </c>
      <c r="V121" s="40">
        <v>0.60432432432432437</v>
      </c>
      <c r="W121" s="59">
        <v>188917</v>
      </c>
      <c r="X121" s="162">
        <f t="shared" si="20"/>
        <v>664825</v>
      </c>
      <c r="Y121" s="55">
        <v>408563</v>
      </c>
      <c r="Z121" s="40">
        <v>0.60432432432432437</v>
      </c>
      <c r="AA121" s="55">
        <v>161186</v>
      </c>
      <c r="AB121" s="635">
        <f t="shared" si="21"/>
        <v>569749</v>
      </c>
      <c r="AC121" s="55">
        <v>471419</v>
      </c>
      <c r="AD121" s="40">
        <v>0.60432432432432437</v>
      </c>
      <c r="AE121" s="59">
        <v>178518</v>
      </c>
      <c r="AF121" s="162">
        <f t="shared" si="22"/>
        <v>649937</v>
      </c>
      <c r="AG121" s="654">
        <f t="shared" si="23"/>
        <v>678302.82856577763</v>
      </c>
    </row>
    <row r="122" spans="1:33" x14ac:dyDescent="0.25">
      <c r="A122" s="7">
        <v>108</v>
      </c>
      <c r="B122" s="531" t="s">
        <v>167</v>
      </c>
      <c r="C122" s="547" t="s">
        <v>593</v>
      </c>
      <c r="D122" s="546" t="s">
        <v>593</v>
      </c>
      <c r="E122" s="547" t="s">
        <v>593</v>
      </c>
      <c r="F122" s="546" t="s">
        <v>593</v>
      </c>
      <c r="G122" s="547" t="s">
        <v>593</v>
      </c>
      <c r="H122" s="546" t="s">
        <v>593</v>
      </c>
      <c r="I122" s="548" t="s">
        <v>593</v>
      </c>
      <c r="K122" s="7">
        <v>108</v>
      </c>
      <c r="L122" s="531" t="s">
        <v>167</v>
      </c>
      <c r="M122" s="571">
        <v>1592774.61433138</v>
      </c>
      <c r="N122" s="563">
        <v>1.2327027027027</v>
      </c>
      <c r="O122" s="570">
        <v>29307.052903697499</v>
      </c>
      <c r="P122" s="625">
        <f t="shared" si="25"/>
        <v>1622081.6672350776</v>
      </c>
      <c r="Q122" s="55">
        <v>1339758</v>
      </c>
      <c r="R122" s="40">
        <v>1.2327027027027027</v>
      </c>
      <c r="S122" s="59">
        <v>274312</v>
      </c>
      <c r="T122" s="162">
        <f t="shared" si="19"/>
        <v>1614070</v>
      </c>
      <c r="U122" s="55">
        <v>1527036</v>
      </c>
      <c r="V122" s="40">
        <v>1.2327027027027027</v>
      </c>
      <c r="W122" s="59">
        <v>340630</v>
      </c>
      <c r="X122" s="162">
        <f t="shared" si="20"/>
        <v>1867666</v>
      </c>
      <c r="Y122" s="55">
        <v>1210104</v>
      </c>
      <c r="Z122" s="40">
        <v>1.2327027027027027</v>
      </c>
      <c r="AA122" s="55">
        <v>262255</v>
      </c>
      <c r="AB122" s="635">
        <f t="shared" si="21"/>
        <v>1472359</v>
      </c>
      <c r="AC122" s="55">
        <v>1555848</v>
      </c>
      <c r="AD122" s="40">
        <v>1.2327027027027027</v>
      </c>
      <c r="AE122" s="59">
        <v>325558</v>
      </c>
      <c r="AF122" s="162">
        <f t="shared" si="22"/>
        <v>1881406</v>
      </c>
      <c r="AG122" s="654">
        <f t="shared" si="23"/>
        <v>1691516.5334470156</v>
      </c>
    </row>
    <row r="123" spans="1:33" x14ac:dyDescent="0.25">
      <c r="A123" s="7">
        <v>109</v>
      </c>
      <c r="B123" s="531" t="s">
        <v>79</v>
      </c>
      <c r="C123" s="547" t="s">
        <v>593</v>
      </c>
      <c r="D123" s="546" t="s">
        <v>593</v>
      </c>
      <c r="E123" s="547" t="s">
        <v>593</v>
      </c>
      <c r="F123" s="546" t="s">
        <v>593</v>
      </c>
      <c r="G123" s="547" t="s">
        <v>593</v>
      </c>
      <c r="H123" s="546" t="s">
        <v>593</v>
      </c>
      <c r="I123" s="548" t="s">
        <v>593</v>
      </c>
      <c r="K123" s="7">
        <v>109</v>
      </c>
      <c r="L123" s="531" t="s">
        <v>79</v>
      </c>
      <c r="M123" s="571">
        <v>571578.54731434805</v>
      </c>
      <c r="N123" s="563">
        <v>5.0270270270270299</v>
      </c>
      <c r="O123" s="570">
        <v>142275.73012130399</v>
      </c>
      <c r="P123" s="625">
        <f t="shared" si="25"/>
        <v>713854.27743565198</v>
      </c>
      <c r="Q123" s="55">
        <v>319173</v>
      </c>
      <c r="R123" s="40">
        <v>5.0270270270270272</v>
      </c>
      <c r="S123" s="59">
        <v>120619</v>
      </c>
      <c r="T123" s="162">
        <f t="shared" si="19"/>
        <v>439792</v>
      </c>
      <c r="U123" s="55">
        <v>406858</v>
      </c>
      <c r="V123" s="40">
        <v>5.0270270270270272</v>
      </c>
      <c r="W123" s="59">
        <v>151105</v>
      </c>
      <c r="X123" s="162">
        <f t="shared" si="20"/>
        <v>557963</v>
      </c>
      <c r="Y123" s="55">
        <v>298129</v>
      </c>
      <c r="Z123" s="40">
        <v>5.0270270270270272</v>
      </c>
      <c r="AA123" s="55">
        <v>111340</v>
      </c>
      <c r="AB123" s="635">
        <f t="shared" si="21"/>
        <v>409469</v>
      </c>
      <c r="AC123" s="55">
        <v>368277</v>
      </c>
      <c r="AD123" s="40">
        <v>5.0270270270270272</v>
      </c>
      <c r="AE123" s="59">
        <v>141827</v>
      </c>
      <c r="AF123" s="162">
        <f t="shared" si="22"/>
        <v>510104</v>
      </c>
      <c r="AG123" s="654">
        <f t="shared" si="23"/>
        <v>526236.45548713044</v>
      </c>
    </row>
    <row r="124" spans="1:33" x14ac:dyDescent="0.25">
      <c r="A124" s="7">
        <v>110</v>
      </c>
      <c r="B124" s="531" t="s">
        <v>80</v>
      </c>
      <c r="C124" s="547" t="s">
        <v>593</v>
      </c>
      <c r="D124" s="546" t="s">
        <v>593</v>
      </c>
      <c r="E124" s="547" t="s">
        <v>593</v>
      </c>
      <c r="F124" s="546" t="s">
        <v>593</v>
      </c>
      <c r="G124" s="547" t="s">
        <v>593</v>
      </c>
      <c r="H124" s="546" t="s">
        <v>593</v>
      </c>
      <c r="I124" s="548" t="s">
        <v>593</v>
      </c>
      <c r="K124" s="7">
        <v>110</v>
      </c>
      <c r="L124" s="531" t="s">
        <v>80</v>
      </c>
      <c r="M124" s="571">
        <v>606164.51036840095</v>
      </c>
      <c r="N124" s="563">
        <v>5.0270270270270299</v>
      </c>
      <c r="O124" s="570">
        <v>153343.23829860101</v>
      </c>
      <c r="P124" s="625">
        <f t="shared" si="25"/>
        <v>759507.74866700196</v>
      </c>
      <c r="Q124" s="55">
        <v>342277</v>
      </c>
      <c r="R124" s="40">
        <v>5.0270270270270272</v>
      </c>
      <c r="S124" s="59">
        <v>129058</v>
      </c>
      <c r="T124" s="162">
        <f t="shared" si="19"/>
        <v>471335</v>
      </c>
      <c r="U124" s="55">
        <v>424126</v>
      </c>
      <c r="V124" s="40">
        <v>5.0270270270270272</v>
      </c>
      <c r="W124" s="59">
        <v>153167</v>
      </c>
      <c r="X124" s="162">
        <f t="shared" si="20"/>
        <v>577293</v>
      </c>
      <c r="Y124" s="55">
        <v>305073</v>
      </c>
      <c r="Z124" s="40">
        <v>5.0270270270270272</v>
      </c>
      <c r="AA124" s="55">
        <v>127639</v>
      </c>
      <c r="AB124" s="635">
        <f t="shared" si="21"/>
        <v>432712</v>
      </c>
      <c r="AC124" s="55">
        <v>405524</v>
      </c>
      <c r="AD124" s="40">
        <v>5.0270270270270272</v>
      </c>
      <c r="AE124" s="59">
        <v>156004</v>
      </c>
      <c r="AF124" s="162">
        <f t="shared" si="22"/>
        <v>561528</v>
      </c>
      <c r="AG124" s="654">
        <f t="shared" si="23"/>
        <v>560475.14973340032</v>
      </c>
    </row>
    <row r="125" spans="1:33" x14ac:dyDescent="0.25">
      <c r="A125" s="7">
        <v>111</v>
      </c>
      <c r="B125" s="531" t="s">
        <v>81</v>
      </c>
      <c r="C125" s="547" t="s">
        <v>593</v>
      </c>
      <c r="D125" s="546" t="s">
        <v>593</v>
      </c>
      <c r="E125" s="547" t="s">
        <v>593</v>
      </c>
      <c r="F125" s="546" t="s">
        <v>593</v>
      </c>
      <c r="G125" s="547" t="s">
        <v>593</v>
      </c>
      <c r="H125" s="546" t="s">
        <v>593</v>
      </c>
      <c r="I125" s="548" t="s">
        <v>593</v>
      </c>
      <c r="K125" s="7">
        <v>111</v>
      </c>
      <c r="L125" s="531" t="s">
        <v>81</v>
      </c>
      <c r="M125" s="571">
        <v>779094.325638665</v>
      </c>
      <c r="N125" s="563">
        <v>5.0270270270270299</v>
      </c>
      <c r="O125" s="570">
        <v>195538.113224545</v>
      </c>
      <c r="P125" s="625">
        <f t="shared" si="25"/>
        <v>974632.43886321003</v>
      </c>
      <c r="Q125" s="55">
        <v>438538</v>
      </c>
      <c r="R125" s="40">
        <v>5.0270270270270272</v>
      </c>
      <c r="S125" s="59">
        <v>170329</v>
      </c>
      <c r="T125" s="162">
        <f t="shared" si="19"/>
        <v>608867</v>
      </c>
      <c r="U125" s="55">
        <v>559016</v>
      </c>
      <c r="V125" s="40">
        <v>5.0270270270270272</v>
      </c>
      <c r="W125" s="59">
        <v>190261</v>
      </c>
      <c r="X125" s="162">
        <f t="shared" si="20"/>
        <v>749277</v>
      </c>
      <c r="Y125" s="55">
        <v>443357</v>
      </c>
      <c r="Z125" s="40">
        <v>5.0270270270270272</v>
      </c>
      <c r="AA125" s="55">
        <v>172141</v>
      </c>
      <c r="AB125" s="635">
        <f t="shared" si="21"/>
        <v>615498</v>
      </c>
      <c r="AC125" s="55">
        <v>501186</v>
      </c>
      <c r="AD125" s="40">
        <v>5.0270270270270272</v>
      </c>
      <c r="AE125" s="59">
        <v>190261</v>
      </c>
      <c r="AF125" s="162">
        <f t="shared" si="22"/>
        <v>691447</v>
      </c>
      <c r="AG125" s="654">
        <f t="shared" si="23"/>
        <v>727944.28777264198</v>
      </c>
    </row>
    <row r="126" spans="1:33" x14ac:dyDescent="0.25">
      <c r="A126" s="7">
        <v>112</v>
      </c>
      <c r="B126" s="531" t="s">
        <v>82</v>
      </c>
      <c r="C126" s="547" t="s">
        <v>593</v>
      </c>
      <c r="D126" s="546" t="s">
        <v>593</v>
      </c>
      <c r="E126" s="547" t="s">
        <v>593</v>
      </c>
      <c r="F126" s="546" t="s">
        <v>593</v>
      </c>
      <c r="G126" s="547" t="s">
        <v>593</v>
      </c>
      <c r="H126" s="546" t="s">
        <v>593</v>
      </c>
      <c r="I126" s="548" t="s">
        <v>593</v>
      </c>
      <c r="K126" s="7">
        <v>112</v>
      </c>
      <c r="L126" s="531" t="s">
        <v>82</v>
      </c>
      <c r="M126" s="571">
        <v>660773.92571690504</v>
      </c>
      <c r="N126" s="563">
        <v>5.0270270270270299</v>
      </c>
      <c r="O126" s="570">
        <v>165311.801829148</v>
      </c>
      <c r="P126" s="625">
        <f t="shared" si="25"/>
        <v>826085.72754605301</v>
      </c>
      <c r="Q126" s="55">
        <v>386973</v>
      </c>
      <c r="R126" s="40">
        <v>5.0270270270270272</v>
      </c>
      <c r="S126" s="59">
        <v>141883</v>
      </c>
      <c r="T126" s="162">
        <f t="shared" si="19"/>
        <v>528856</v>
      </c>
      <c r="U126" s="55">
        <v>478515</v>
      </c>
      <c r="V126" s="40">
        <v>5.0270270270270272</v>
      </c>
      <c r="W126" s="59">
        <v>178896</v>
      </c>
      <c r="X126" s="162">
        <f t="shared" si="20"/>
        <v>657411</v>
      </c>
      <c r="Y126" s="55">
        <v>395295</v>
      </c>
      <c r="Z126" s="40">
        <v>5.0270270270270272</v>
      </c>
      <c r="AA126" s="55">
        <v>144967</v>
      </c>
      <c r="AB126" s="635">
        <f t="shared" si="21"/>
        <v>540262</v>
      </c>
      <c r="AC126" s="55">
        <v>445227</v>
      </c>
      <c r="AD126" s="40">
        <v>5.0270270270270272</v>
      </c>
      <c r="AE126" s="59">
        <v>166558</v>
      </c>
      <c r="AF126" s="162">
        <f t="shared" si="22"/>
        <v>611785</v>
      </c>
      <c r="AG126" s="654">
        <f t="shared" si="23"/>
        <v>632879.94550921058</v>
      </c>
    </row>
    <row r="127" spans="1:33" x14ac:dyDescent="0.25">
      <c r="A127" s="7">
        <v>113</v>
      </c>
      <c r="B127" s="531" t="s">
        <v>83</v>
      </c>
      <c r="C127" s="547" t="s">
        <v>593</v>
      </c>
      <c r="D127" s="546" t="s">
        <v>593</v>
      </c>
      <c r="E127" s="547" t="s">
        <v>593</v>
      </c>
      <c r="F127" s="546" t="s">
        <v>593</v>
      </c>
      <c r="G127" s="547" t="s">
        <v>593</v>
      </c>
      <c r="H127" s="546" t="s">
        <v>593</v>
      </c>
      <c r="I127" s="548" t="s">
        <v>593</v>
      </c>
      <c r="K127" s="7">
        <v>113</v>
      </c>
      <c r="L127" s="531" t="s">
        <v>83</v>
      </c>
      <c r="M127" s="571">
        <v>668055.18109670596</v>
      </c>
      <c r="N127" s="563">
        <v>5.0270270270270299</v>
      </c>
      <c r="O127" s="570">
        <v>167022.89684340099</v>
      </c>
      <c r="P127" s="625">
        <f t="shared" si="25"/>
        <v>835078.07794010697</v>
      </c>
      <c r="Q127" s="55">
        <v>385526</v>
      </c>
      <c r="R127" s="40">
        <v>5.0270270270270272</v>
      </c>
      <c r="S127" s="59">
        <v>136401</v>
      </c>
      <c r="T127" s="162">
        <f t="shared" si="19"/>
        <v>521927</v>
      </c>
      <c r="U127" s="55">
        <v>473527</v>
      </c>
      <c r="V127" s="40">
        <v>5.0270270270270272</v>
      </c>
      <c r="W127" s="59">
        <v>176702</v>
      </c>
      <c r="X127" s="162">
        <f t="shared" si="20"/>
        <v>650229</v>
      </c>
      <c r="Y127" s="55">
        <v>360383</v>
      </c>
      <c r="Z127" s="40">
        <v>5.0270270270270272</v>
      </c>
      <c r="AA127" s="55">
        <v>130201</v>
      </c>
      <c r="AB127" s="635">
        <f t="shared" si="21"/>
        <v>490584</v>
      </c>
      <c r="AC127" s="55">
        <v>440003</v>
      </c>
      <c r="AD127" s="40">
        <v>5.0270270270270272</v>
      </c>
      <c r="AE127" s="59">
        <v>168952</v>
      </c>
      <c r="AF127" s="162">
        <f t="shared" si="22"/>
        <v>608955</v>
      </c>
      <c r="AG127" s="654">
        <f t="shared" si="23"/>
        <v>621354.61558802135</v>
      </c>
    </row>
    <row r="128" spans="1:33" x14ac:dyDescent="0.25">
      <c r="A128" s="7">
        <v>114</v>
      </c>
      <c r="B128" s="531" t="s">
        <v>78</v>
      </c>
      <c r="C128" s="547" t="s">
        <v>593</v>
      </c>
      <c r="D128" s="546" t="s">
        <v>593</v>
      </c>
      <c r="E128" s="547" t="s">
        <v>593</v>
      </c>
      <c r="F128" s="546" t="s">
        <v>593</v>
      </c>
      <c r="G128" s="547" t="s">
        <v>593</v>
      </c>
      <c r="H128" s="546" t="s">
        <v>593</v>
      </c>
      <c r="I128" s="548" t="s">
        <v>593</v>
      </c>
      <c r="K128" s="7">
        <v>114</v>
      </c>
      <c r="L128" s="531" t="s">
        <v>78</v>
      </c>
      <c r="M128" s="439" t="s">
        <v>593</v>
      </c>
      <c r="N128" s="563">
        <v>5.03</v>
      </c>
      <c r="O128" s="570">
        <v>416414.99517079699</v>
      </c>
      <c r="P128" s="625">
        <f t="shared" si="25"/>
        <v>416414.99517079699</v>
      </c>
      <c r="Q128" s="439" t="s">
        <v>593</v>
      </c>
      <c r="R128" s="40">
        <v>5.03</v>
      </c>
      <c r="S128" s="59">
        <v>210333</v>
      </c>
      <c r="T128" s="162">
        <f>+S128</f>
        <v>210333</v>
      </c>
      <c r="U128" s="439" t="s">
        <v>593</v>
      </c>
      <c r="V128" s="40">
        <v>5.03</v>
      </c>
      <c r="W128" s="59">
        <v>254614</v>
      </c>
      <c r="X128" s="162">
        <f>+W128</f>
        <v>254614</v>
      </c>
      <c r="Y128" s="439" t="s">
        <v>593</v>
      </c>
      <c r="Z128" s="40">
        <v>5.03</v>
      </c>
      <c r="AA128" s="55">
        <v>205905</v>
      </c>
      <c r="AB128" s="635">
        <f>+AA128</f>
        <v>205905</v>
      </c>
      <c r="AC128" s="439" t="s">
        <v>593</v>
      </c>
      <c r="AD128" s="40">
        <v>5.03</v>
      </c>
      <c r="AE128" s="59">
        <v>232473</v>
      </c>
      <c r="AF128" s="162">
        <f>+AE128</f>
        <v>232473</v>
      </c>
      <c r="AG128" s="654">
        <f t="shared" si="23"/>
        <v>263947.99903415941</v>
      </c>
    </row>
    <row r="129" spans="1:33" s="37" customFormat="1" ht="15" customHeight="1" x14ac:dyDescent="0.25">
      <c r="A129" s="706" t="s">
        <v>84</v>
      </c>
      <c r="B129" s="707"/>
      <c r="C129" s="549"/>
      <c r="D129" s="550"/>
      <c r="E129" s="549"/>
      <c r="F129" s="550"/>
      <c r="G129" s="549"/>
      <c r="H129" s="550"/>
      <c r="I129" s="551"/>
      <c r="K129" s="808" t="s">
        <v>84</v>
      </c>
      <c r="L129" s="809"/>
      <c r="M129" s="810"/>
      <c r="N129" s="809"/>
      <c r="O129" s="810"/>
      <c r="P129" s="811"/>
      <c r="Q129" s="35"/>
      <c r="R129" s="35"/>
      <c r="S129" s="35"/>
      <c r="T129" s="626"/>
      <c r="U129" s="35"/>
      <c r="V129" s="35"/>
      <c r="W129" s="35"/>
      <c r="X129" s="626"/>
      <c r="Y129" s="35"/>
      <c r="Z129" s="35"/>
      <c r="AA129" s="35"/>
      <c r="AB129" s="626"/>
      <c r="AC129" s="35"/>
      <c r="AD129" s="35"/>
      <c r="AE129" s="35"/>
      <c r="AF129" s="626"/>
      <c r="AG129" s="128"/>
    </row>
    <row r="130" spans="1:33" x14ac:dyDescent="0.25">
      <c r="A130" s="7">
        <v>115</v>
      </c>
      <c r="B130" s="531" t="s">
        <v>152</v>
      </c>
      <c r="C130" s="547" t="s">
        <v>593</v>
      </c>
      <c r="D130" s="546" t="s">
        <v>593</v>
      </c>
      <c r="E130" s="547" t="s">
        <v>593</v>
      </c>
      <c r="F130" s="546" t="s">
        <v>593</v>
      </c>
      <c r="G130" s="547" t="s">
        <v>593</v>
      </c>
      <c r="H130" s="546" t="s">
        <v>593</v>
      </c>
      <c r="I130" s="548" t="s">
        <v>593</v>
      </c>
      <c r="K130" s="7">
        <v>115</v>
      </c>
      <c r="L130" s="531" t="s">
        <v>152</v>
      </c>
      <c r="M130" s="571">
        <v>649852.04264720401</v>
      </c>
      <c r="N130" s="563">
        <v>0.39864864864864902</v>
      </c>
      <c r="O130" s="570">
        <v>86828.970404122301</v>
      </c>
      <c r="P130" s="625">
        <f t="shared" ref="P130:P193" si="26">IF(AND(M130="",O130=""),"",SUM(M130,O130))</f>
        <v>736681.01305132627</v>
      </c>
      <c r="Q130" s="55">
        <v>341573</v>
      </c>
      <c r="R130" s="40">
        <v>0.39864864864864863</v>
      </c>
      <c r="S130" s="59">
        <v>129851</v>
      </c>
      <c r="T130" s="162">
        <f t="shared" si="19"/>
        <v>471424</v>
      </c>
      <c r="U130" s="55">
        <v>395505</v>
      </c>
      <c r="V130" s="40">
        <v>0.39864864864864863</v>
      </c>
      <c r="W130" s="59">
        <v>143519</v>
      </c>
      <c r="X130" s="162">
        <f t="shared" si="20"/>
        <v>539024</v>
      </c>
      <c r="Y130" s="55">
        <v>323595</v>
      </c>
      <c r="Z130" s="40">
        <v>0.39864864864864863</v>
      </c>
      <c r="AA130" s="55">
        <v>129851</v>
      </c>
      <c r="AB130" s="635">
        <f t="shared" si="21"/>
        <v>453446</v>
      </c>
      <c r="AC130" s="55">
        <v>373932</v>
      </c>
      <c r="AD130" s="40">
        <v>0.39864864864864863</v>
      </c>
      <c r="AE130" s="59">
        <v>146253</v>
      </c>
      <c r="AF130" s="162">
        <f t="shared" si="22"/>
        <v>520185</v>
      </c>
      <c r="AG130" s="654">
        <f t="shared" si="23"/>
        <v>544152.00261026528</v>
      </c>
    </row>
    <row r="131" spans="1:33" x14ac:dyDescent="0.25">
      <c r="A131" s="7">
        <v>116</v>
      </c>
      <c r="B131" s="531" t="s">
        <v>153</v>
      </c>
      <c r="C131" s="547" t="s">
        <v>593</v>
      </c>
      <c r="D131" s="546" t="s">
        <v>593</v>
      </c>
      <c r="E131" s="547" t="s">
        <v>593</v>
      </c>
      <c r="F131" s="546" t="s">
        <v>593</v>
      </c>
      <c r="G131" s="547" t="s">
        <v>593</v>
      </c>
      <c r="H131" s="546" t="s">
        <v>593</v>
      </c>
      <c r="I131" s="548" t="s">
        <v>593</v>
      </c>
      <c r="K131" s="7">
        <v>116</v>
      </c>
      <c r="L131" s="531" t="s">
        <v>153</v>
      </c>
      <c r="M131" s="571">
        <v>240281.42753342001</v>
      </c>
      <c r="N131" s="563">
        <v>0.416756756756757</v>
      </c>
      <c r="O131" s="570">
        <v>59578.872145218498</v>
      </c>
      <c r="P131" s="625">
        <f t="shared" si="26"/>
        <v>299860.29967863852</v>
      </c>
      <c r="Q131" s="55">
        <v>142272</v>
      </c>
      <c r="R131" s="40">
        <v>0.41675675675675677</v>
      </c>
      <c r="S131" s="59">
        <v>52106</v>
      </c>
      <c r="T131" s="162">
        <f t="shared" si="19"/>
        <v>194378</v>
      </c>
      <c r="U131" s="55">
        <v>158746</v>
      </c>
      <c r="V131" s="40">
        <v>0.41675675675675677</v>
      </c>
      <c r="W131" s="59">
        <v>63193</v>
      </c>
      <c r="X131" s="162">
        <f t="shared" si="20"/>
        <v>221939</v>
      </c>
      <c r="Y131" s="55">
        <v>140774</v>
      </c>
      <c r="Z131" s="40">
        <v>0.41675675675675677</v>
      </c>
      <c r="AA131" s="55">
        <v>52661</v>
      </c>
      <c r="AB131" s="635">
        <f t="shared" si="21"/>
        <v>193435</v>
      </c>
      <c r="AC131" s="55">
        <v>160243</v>
      </c>
      <c r="AD131" s="40">
        <v>0.41675675675675677</v>
      </c>
      <c r="AE131" s="59">
        <v>57095</v>
      </c>
      <c r="AF131" s="162">
        <f t="shared" si="22"/>
        <v>217338</v>
      </c>
      <c r="AG131" s="654">
        <f t="shared" si="23"/>
        <v>225390.05993572771</v>
      </c>
    </row>
    <row r="132" spans="1:33" x14ac:dyDescent="0.25">
      <c r="A132" s="7">
        <v>117</v>
      </c>
      <c r="B132" s="531" t="s">
        <v>154</v>
      </c>
      <c r="C132" s="547" t="s">
        <v>593</v>
      </c>
      <c r="D132" s="546" t="s">
        <v>593</v>
      </c>
      <c r="E132" s="547" t="s">
        <v>593</v>
      </c>
      <c r="F132" s="546" t="s">
        <v>593</v>
      </c>
      <c r="G132" s="547" t="s">
        <v>593</v>
      </c>
      <c r="H132" s="546" t="s">
        <v>593</v>
      </c>
      <c r="I132" s="548" t="s">
        <v>593</v>
      </c>
      <c r="K132" s="7">
        <v>117</v>
      </c>
      <c r="L132" s="531" t="s">
        <v>154</v>
      </c>
      <c r="M132" s="571">
        <v>387726.84897438198</v>
      </c>
      <c r="N132" s="563">
        <v>0.28000000000000003</v>
      </c>
      <c r="O132" s="570">
        <v>53762.969410602702</v>
      </c>
      <c r="P132" s="625">
        <f t="shared" si="26"/>
        <v>441489.81838498468</v>
      </c>
      <c r="Q132" s="55">
        <v>213175</v>
      </c>
      <c r="R132" s="40">
        <v>0.28000000000000003</v>
      </c>
      <c r="S132" s="59">
        <v>79701</v>
      </c>
      <c r="T132" s="162">
        <f t="shared" si="19"/>
        <v>292876</v>
      </c>
      <c r="U132" s="55">
        <v>256726</v>
      </c>
      <c r="V132" s="40">
        <v>0.28000000000000003</v>
      </c>
      <c r="W132" s="59">
        <v>94802</v>
      </c>
      <c r="X132" s="162">
        <f t="shared" si="20"/>
        <v>351528</v>
      </c>
      <c r="Y132" s="55">
        <v>187960</v>
      </c>
      <c r="Z132" s="40">
        <v>0.28000000000000003</v>
      </c>
      <c r="AA132" s="55">
        <v>78023</v>
      </c>
      <c r="AB132" s="635">
        <f t="shared" si="21"/>
        <v>265983</v>
      </c>
      <c r="AC132" s="55">
        <v>245265</v>
      </c>
      <c r="AD132" s="40">
        <v>0.28000000000000003</v>
      </c>
      <c r="AE132" s="59">
        <v>89768</v>
      </c>
      <c r="AF132" s="162">
        <f t="shared" si="22"/>
        <v>335033</v>
      </c>
      <c r="AG132" s="654">
        <f t="shared" si="23"/>
        <v>337381.96367699694</v>
      </c>
    </row>
    <row r="133" spans="1:33" x14ac:dyDescent="0.25">
      <c r="A133" s="7">
        <v>118</v>
      </c>
      <c r="B133" s="531" t="s">
        <v>155</v>
      </c>
      <c r="C133" s="547" t="s">
        <v>593</v>
      </c>
      <c r="D133" s="546" t="s">
        <v>593</v>
      </c>
      <c r="E133" s="547" t="s">
        <v>593</v>
      </c>
      <c r="F133" s="546" t="s">
        <v>593</v>
      </c>
      <c r="G133" s="547" t="s">
        <v>593</v>
      </c>
      <c r="H133" s="546" t="s">
        <v>593</v>
      </c>
      <c r="I133" s="548" t="s">
        <v>593</v>
      </c>
      <c r="K133" s="7">
        <v>118</v>
      </c>
      <c r="L133" s="531" t="s">
        <v>155</v>
      </c>
      <c r="M133" s="571">
        <v>398648.73204408301</v>
      </c>
      <c r="N133" s="563">
        <v>0.28000000000000003</v>
      </c>
      <c r="O133" s="570">
        <v>54427.383964009598</v>
      </c>
      <c r="P133" s="625">
        <f t="shared" si="26"/>
        <v>453076.11600809259</v>
      </c>
      <c r="Q133" s="55">
        <v>216660</v>
      </c>
      <c r="R133" s="40">
        <v>0.28000000000000003</v>
      </c>
      <c r="S133" s="59">
        <v>77184</v>
      </c>
      <c r="T133" s="162">
        <f t="shared" si="19"/>
        <v>293844</v>
      </c>
      <c r="U133" s="55">
        <v>263760</v>
      </c>
      <c r="V133" s="40">
        <v>0.28000000000000003</v>
      </c>
      <c r="W133" s="59">
        <v>92285</v>
      </c>
      <c r="X133" s="162">
        <f t="shared" si="20"/>
        <v>356045</v>
      </c>
      <c r="Y133" s="55">
        <v>226080</v>
      </c>
      <c r="Z133" s="40">
        <v>0.28000000000000003</v>
      </c>
      <c r="AA133" s="55">
        <v>75506</v>
      </c>
      <c r="AB133" s="635">
        <f t="shared" si="21"/>
        <v>301586</v>
      </c>
      <c r="AC133" s="55">
        <v>249630</v>
      </c>
      <c r="AD133" s="40">
        <v>0.28000000000000003</v>
      </c>
      <c r="AE133" s="59">
        <v>90607</v>
      </c>
      <c r="AF133" s="162">
        <f t="shared" si="22"/>
        <v>340237</v>
      </c>
      <c r="AG133" s="654">
        <f t="shared" si="23"/>
        <v>348957.62320161855</v>
      </c>
    </row>
    <row r="134" spans="1:33" x14ac:dyDescent="0.25">
      <c r="A134" s="7">
        <v>119</v>
      </c>
      <c r="B134" s="531" t="s">
        <v>156</v>
      </c>
      <c r="C134" s="547" t="s">
        <v>593</v>
      </c>
      <c r="D134" s="546" t="s">
        <v>593</v>
      </c>
      <c r="E134" s="547" t="s">
        <v>593</v>
      </c>
      <c r="F134" s="546" t="s">
        <v>593</v>
      </c>
      <c r="G134" s="547" t="s">
        <v>593</v>
      </c>
      <c r="H134" s="546" t="s">
        <v>593</v>
      </c>
      <c r="I134" s="548" t="s">
        <v>593</v>
      </c>
      <c r="K134" s="7">
        <v>119</v>
      </c>
      <c r="L134" s="531" t="s">
        <v>156</v>
      </c>
      <c r="M134" s="571">
        <v>240281.42753342001</v>
      </c>
      <c r="N134" s="563">
        <v>0.117567567567568</v>
      </c>
      <c r="O134" s="570">
        <v>59578.872145218498</v>
      </c>
      <c r="P134" s="625">
        <f t="shared" si="26"/>
        <v>299860.29967863852</v>
      </c>
      <c r="Q134" s="55">
        <v>67620</v>
      </c>
      <c r="R134" s="40">
        <v>0.11756756756756757</v>
      </c>
      <c r="S134" s="59">
        <v>24863</v>
      </c>
      <c r="T134" s="162">
        <f t="shared" si="19"/>
        <v>92483</v>
      </c>
      <c r="U134" s="55">
        <v>78645</v>
      </c>
      <c r="V134" s="40">
        <v>0.11756756756756757</v>
      </c>
      <c r="W134" s="59">
        <v>27742</v>
      </c>
      <c r="X134" s="162">
        <f t="shared" si="20"/>
        <v>106387</v>
      </c>
      <c r="Y134" s="55">
        <v>69825</v>
      </c>
      <c r="Z134" s="40">
        <v>0.11756756756756757</v>
      </c>
      <c r="AA134" s="55">
        <v>25386</v>
      </c>
      <c r="AB134" s="635">
        <f t="shared" si="21"/>
        <v>95211</v>
      </c>
      <c r="AC134" s="55">
        <v>78645</v>
      </c>
      <c r="AD134" s="40">
        <v>0.11756756756756757</v>
      </c>
      <c r="AE134" s="59">
        <v>27480</v>
      </c>
      <c r="AF134" s="162">
        <f t="shared" si="22"/>
        <v>106125</v>
      </c>
      <c r="AG134" s="654">
        <f t="shared" si="23"/>
        <v>140013.25993572772</v>
      </c>
    </row>
    <row r="135" spans="1:33" x14ac:dyDescent="0.25">
      <c r="A135" s="7">
        <v>120</v>
      </c>
      <c r="B135" s="531" t="s">
        <v>157</v>
      </c>
      <c r="C135" s="547" t="s">
        <v>593</v>
      </c>
      <c r="D135" s="546" t="s">
        <v>593</v>
      </c>
      <c r="E135" s="547" t="s">
        <v>593</v>
      </c>
      <c r="F135" s="546" t="s">
        <v>593</v>
      </c>
      <c r="G135" s="547" t="s">
        <v>593</v>
      </c>
      <c r="H135" s="546" t="s">
        <v>593</v>
      </c>
      <c r="I135" s="548" t="s">
        <v>593</v>
      </c>
      <c r="K135" s="7">
        <v>120</v>
      </c>
      <c r="L135" s="531" t="s">
        <v>157</v>
      </c>
      <c r="M135" s="571">
        <v>172929.81527026399</v>
      </c>
      <c r="N135" s="563">
        <v>0.121621621621622</v>
      </c>
      <c r="O135" s="570">
        <v>42194.874925944503</v>
      </c>
      <c r="P135" s="625">
        <f t="shared" si="26"/>
        <v>215124.69019620848</v>
      </c>
      <c r="Q135" s="439" t="s">
        <v>593</v>
      </c>
      <c r="R135" s="40">
        <v>0.12162162162162163</v>
      </c>
      <c r="S135" s="59" t="s">
        <v>593</v>
      </c>
      <c r="T135" s="162" t="str">
        <f>+S135</f>
        <v>N/A</v>
      </c>
      <c r="U135" s="439" t="s">
        <v>593</v>
      </c>
      <c r="V135" s="40">
        <v>0.12162162162162163</v>
      </c>
      <c r="W135" s="59" t="s">
        <v>593</v>
      </c>
      <c r="X135" s="162" t="str">
        <f>+W135</f>
        <v>N/A</v>
      </c>
      <c r="Y135" s="439" t="s">
        <v>593</v>
      </c>
      <c r="Z135" s="40">
        <v>0.12162162162162163</v>
      </c>
      <c r="AA135" s="55" t="s">
        <v>593</v>
      </c>
      <c r="AB135" s="635" t="str">
        <f>+AA135</f>
        <v>N/A</v>
      </c>
      <c r="AC135" s="439" t="s">
        <v>593</v>
      </c>
      <c r="AD135" s="40">
        <v>0.12162162162162163</v>
      </c>
      <c r="AE135" s="59" t="s">
        <v>593</v>
      </c>
      <c r="AF135" s="162" t="str">
        <f>+AE135</f>
        <v>N/A</v>
      </c>
      <c r="AG135" s="654">
        <f t="shared" ref="AG135:AG198" si="27">AVERAGE(AF135,AB135,X135,T135,P135)</f>
        <v>215124.69019620848</v>
      </c>
    </row>
    <row r="136" spans="1:33" x14ac:dyDescent="0.25">
      <c r="A136" s="7">
        <v>121</v>
      </c>
      <c r="B136" s="531" t="s">
        <v>158</v>
      </c>
      <c r="C136" s="547" t="s">
        <v>593</v>
      </c>
      <c r="D136" s="546" t="s">
        <v>593</v>
      </c>
      <c r="E136" s="547" t="s">
        <v>593</v>
      </c>
      <c r="F136" s="546" t="s">
        <v>593</v>
      </c>
      <c r="G136" s="547" t="s">
        <v>593</v>
      </c>
      <c r="H136" s="546" t="s">
        <v>593</v>
      </c>
      <c r="I136" s="548" t="s">
        <v>593</v>
      </c>
      <c r="K136" s="7">
        <v>121</v>
      </c>
      <c r="L136" s="531" t="s">
        <v>158</v>
      </c>
      <c r="M136" s="571">
        <v>49148.473813654098</v>
      </c>
      <c r="N136" s="563">
        <v>0.39459459459459501</v>
      </c>
      <c r="O136" s="570">
        <v>5843.2074422899896</v>
      </c>
      <c r="P136" s="625">
        <f t="shared" si="26"/>
        <v>54991.681255944088</v>
      </c>
      <c r="Q136" s="55">
        <v>289432</v>
      </c>
      <c r="R136" s="40">
        <v>0.39459459459459462</v>
      </c>
      <c r="S136" s="59">
        <v>9727</v>
      </c>
      <c r="T136" s="162">
        <f t="shared" ref="T136:T199" si="28">+Q136+S136</f>
        <v>299159</v>
      </c>
      <c r="U136" s="55">
        <v>352352</v>
      </c>
      <c r="V136" s="40">
        <v>0.39459459459459462</v>
      </c>
      <c r="W136" s="59">
        <v>11877</v>
      </c>
      <c r="X136" s="162">
        <f t="shared" ref="X136:X199" si="29">+U136+W136</f>
        <v>364229</v>
      </c>
      <c r="Y136" s="55">
        <v>283140</v>
      </c>
      <c r="Z136" s="40">
        <v>0.39459459459459462</v>
      </c>
      <c r="AA136" s="55">
        <v>9829</v>
      </c>
      <c r="AB136" s="635">
        <f t="shared" ref="AB136:AB199" si="30">+Y136+AA136</f>
        <v>292969</v>
      </c>
      <c r="AC136" s="55">
        <v>336622</v>
      </c>
      <c r="AD136" s="40">
        <v>0.39459459459459462</v>
      </c>
      <c r="AE136" s="59">
        <v>11160</v>
      </c>
      <c r="AF136" s="162">
        <f t="shared" ref="AF136:AF199" si="31">+AC136+AE136</f>
        <v>347782</v>
      </c>
      <c r="AG136" s="654">
        <f t="shared" si="27"/>
        <v>271826.13625118881</v>
      </c>
    </row>
    <row r="137" spans="1:33" x14ac:dyDescent="0.25">
      <c r="A137" s="7">
        <v>122</v>
      </c>
      <c r="B137" s="531" t="s">
        <v>159</v>
      </c>
      <c r="C137" s="547" t="s">
        <v>593</v>
      </c>
      <c r="D137" s="546" t="s">
        <v>593</v>
      </c>
      <c r="E137" s="547" t="s">
        <v>593</v>
      </c>
      <c r="F137" s="546" t="s">
        <v>593</v>
      </c>
      <c r="G137" s="547" t="s">
        <v>593</v>
      </c>
      <c r="H137" s="546" t="s">
        <v>593</v>
      </c>
      <c r="I137" s="548" t="s">
        <v>593</v>
      </c>
      <c r="K137" s="7">
        <v>122</v>
      </c>
      <c r="L137" s="531" t="s">
        <v>159</v>
      </c>
      <c r="M137" s="571">
        <v>198414.209099567</v>
      </c>
      <c r="N137" s="563">
        <v>0.39459459459459501</v>
      </c>
      <c r="O137" s="570">
        <v>35041.041515290402</v>
      </c>
      <c r="P137" s="625">
        <f t="shared" si="26"/>
        <v>233455.25061485742</v>
      </c>
      <c r="Q137" s="55">
        <v>332568</v>
      </c>
      <c r="R137" s="40">
        <v>0.39459459459459462</v>
      </c>
      <c r="S137" s="59">
        <v>39675</v>
      </c>
      <c r="T137" s="162">
        <f t="shared" si="28"/>
        <v>372243</v>
      </c>
      <c r="U137" s="55">
        <v>421968</v>
      </c>
      <c r="V137" s="40">
        <v>0.39459459459459462</v>
      </c>
      <c r="W137" s="59">
        <v>48301</v>
      </c>
      <c r="X137" s="162">
        <f t="shared" si="29"/>
        <v>470269</v>
      </c>
      <c r="Y137" s="55">
        <v>325416</v>
      </c>
      <c r="Z137" s="40">
        <v>0.39459459459459462</v>
      </c>
      <c r="AA137" s="55">
        <v>39244</v>
      </c>
      <c r="AB137" s="635">
        <f t="shared" si="30"/>
        <v>364660</v>
      </c>
      <c r="AC137" s="55">
        <v>379056</v>
      </c>
      <c r="AD137" s="40">
        <v>0.39459459459459462</v>
      </c>
      <c r="AE137" s="59">
        <v>45713</v>
      </c>
      <c r="AF137" s="162">
        <f t="shared" si="31"/>
        <v>424769</v>
      </c>
      <c r="AG137" s="654">
        <f t="shared" si="27"/>
        <v>373079.25012297148</v>
      </c>
    </row>
    <row r="138" spans="1:33" x14ac:dyDescent="0.25">
      <c r="A138" s="7">
        <v>123</v>
      </c>
      <c r="B138" s="531" t="s">
        <v>160</v>
      </c>
      <c r="C138" s="547" t="s">
        <v>593</v>
      </c>
      <c r="D138" s="546" t="s">
        <v>593</v>
      </c>
      <c r="E138" s="547" t="s">
        <v>593</v>
      </c>
      <c r="F138" s="546" t="s">
        <v>593</v>
      </c>
      <c r="G138" s="547" t="s">
        <v>593</v>
      </c>
      <c r="H138" s="546" t="s">
        <v>593</v>
      </c>
      <c r="I138" s="548" t="s">
        <v>593</v>
      </c>
      <c r="K138" s="7">
        <v>123</v>
      </c>
      <c r="L138" s="531" t="s">
        <v>160</v>
      </c>
      <c r="M138" s="571">
        <v>81914.123022756903</v>
      </c>
      <c r="N138" s="563">
        <v>0.27567567567567602</v>
      </c>
      <c r="O138" s="570">
        <v>11986.766668996799</v>
      </c>
      <c r="P138" s="625">
        <f t="shared" si="26"/>
        <v>93900.889691753706</v>
      </c>
      <c r="Q138" s="55">
        <v>236808</v>
      </c>
      <c r="R138" s="40">
        <v>0.27567567567567569</v>
      </c>
      <c r="S138" s="59">
        <v>16133</v>
      </c>
      <c r="T138" s="162">
        <f t="shared" si="28"/>
        <v>252941</v>
      </c>
      <c r="U138" s="55">
        <v>288288</v>
      </c>
      <c r="V138" s="40">
        <v>0.27567567567567569</v>
      </c>
      <c r="W138" s="59">
        <v>18822</v>
      </c>
      <c r="X138" s="162">
        <f t="shared" si="29"/>
        <v>307110</v>
      </c>
      <c r="Y138" s="55">
        <v>213642</v>
      </c>
      <c r="Z138" s="40">
        <v>0.27567567567567569</v>
      </c>
      <c r="AA138" s="55">
        <v>15058</v>
      </c>
      <c r="AB138" s="635">
        <f t="shared" si="30"/>
        <v>228700</v>
      </c>
      <c r="AC138" s="55">
        <v>272844</v>
      </c>
      <c r="AD138" s="40">
        <v>0.27567567567567569</v>
      </c>
      <c r="AE138" s="59">
        <v>18643</v>
      </c>
      <c r="AF138" s="162">
        <f t="shared" si="31"/>
        <v>291487</v>
      </c>
      <c r="AG138" s="654">
        <f t="shared" si="27"/>
        <v>234827.77793835074</v>
      </c>
    </row>
    <row r="139" spans="1:33" x14ac:dyDescent="0.25">
      <c r="A139" s="7">
        <v>124</v>
      </c>
      <c r="B139" s="531" t="s">
        <v>161</v>
      </c>
      <c r="C139" s="547" t="s">
        <v>593</v>
      </c>
      <c r="D139" s="546" t="s">
        <v>593</v>
      </c>
      <c r="E139" s="547" t="s">
        <v>593</v>
      </c>
      <c r="F139" s="546" t="s">
        <v>593</v>
      </c>
      <c r="G139" s="547" t="s">
        <v>593</v>
      </c>
      <c r="H139" s="546" t="s">
        <v>593</v>
      </c>
      <c r="I139" s="548" t="s">
        <v>593</v>
      </c>
      <c r="K139" s="7">
        <v>124</v>
      </c>
      <c r="L139" s="531" t="s">
        <v>161</v>
      </c>
      <c r="M139" s="571">
        <v>884672.528645774</v>
      </c>
      <c r="N139" s="563">
        <v>1.17</v>
      </c>
      <c r="O139" s="570">
        <v>83215.647421896196</v>
      </c>
      <c r="P139" s="625">
        <f t="shared" si="26"/>
        <v>967888.17606767023</v>
      </c>
      <c r="Q139" s="55">
        <v>230902</v>
      </c>
      <c r="R139" s="40">
        <v>1.17</v>
      </c>
      <c r="S139" s="59">
        <v>89580</v>
      </c>
      <c r="T139" s="162">
        <f t="shared" si="28"/>
        <v>320482</v>
      </c>
      <c r="U139" s="55">
        <v>293167</v>
      </c>
      <c r="V139" s="40">
        <v>1.17</v>
      </c>
      <c r="W139" s="59">
        <v>113206</v>
      </c>
      <c r="X139" s="162">
        <f t="shared" si="29"/>
        <v>406373</v>
      </c>
      <c r="Y139" s="55">
        <v>225713</v>
      </c>
      <c r="Z139" s="40">
        <v>1.17</v>
      </c>
      <c r="AA139" s="55">
        <v>92534</v>
      </c>
      <c r="AB139" s="635">
        <f t="shared" si="30"/>
        <v>318247</v>
      </c>
      <c r="AC139" s="55">
        <v>277601</v>
      </c>
      <c r="AD139" s="40">
        <v>1.17</v>
      </c>
      <c r="AE139" s="59">
        <v>103362</v>
      </c>
      <c r="AF139" s="162">
        <f t="shared" si="31"/>
        <v>380963</v>
      </c>
      <c r="AG139" s="654">
        <f t="shared" si="27"/>
        <v>478790.63521353406</v>
      </c>
    </row>
    <row r="140" spans="1:33" x14ac:dyDescent="0.25">
      <c r="A140" s="7">
        <v>125</v>
      </c>
      <c r="B140" s="531" t="s">
        <v>162</v>
      </c>
      <c r="C140" s="547" t="s">
        <v>593</v>
      </c>
      <c r="D140" s="546" t="s">
        <v>593</v>
      </c>
      <c r="E140" s="547" t="s">
        <v>593</v>
      </c>
      <c r="F140" s="546" t="s">
        <v>593</v>
      </c>
      <c r="G140" s="547" t="s">
        <v>593</v>
      </c>
      <c r="H140" s="546" t="s">
        <v>593</v>
      </c>
      <c r="I140" s="548" t="s">
        <v>593</v>
      </c>
      <c r="K140" s="7">
        <v>125</v>
      </c>
      <c r="L140" s="531" t="s">
        <v>162</v>
      </c>
      <c r="M140" s="571">
        <v>373164.33821478102</v>
      </c>
      <c r="N140" s="563">
        <v>1.0513513513513499</v>
      </c>
      <c r="O140" s="570">
        <v>50167.849566826197</v>
      </c>
      <c r="P140" s="625">
        <f t="shared" si="26"/>
        <v>423332.18778160721</v>
      </c>
      <c r="Q140" s="55">
        <v>624960</v>
      </c>
      <c r="R140" s="40">
        <v>1.0513513513513513</v>
      </c>
      <c r="S140" s="59">
        <v>73545</v>
      </c>
      <c r="T140" s="162">
        <f t="shared" si="28"/>
        <v>698505</v>
      </c>
      <c r="U140" s="55">
        <v>786240</v>
      </c>
      <c r="V140" s="40">
        <v>1.0513513513513513</v>
      </c>
      <c r="W140" s="59">
        <v>86989</v>
      </c>
      <c r="X140" s="162">
        <f t="shared" si="29"/>
        <v>873229</v>
      </c>
      <c r="Y140" s="55">
        <v>564480</v>
      </c>
      <c r="Z140" s="40">
        <v>1.0513513513513513</v>
      </c>
      <c r="AA140" s="55">
        <v>72754</v>
      </c>
      <c r="AB140" s="635">
        <f t="shared" si="30"/>
        <v>637234</v>
      </c>
      <c r="AC140" s="55">
        <v>698880</v>
      </c>
      <c r="AD140" s="40">
        <v>1.0513513513513513</v>
      </c>
      <c r="AE140" s="59">
        <v>85407</v>
      </c>
      <c r="AF140" s="162">
        <f t="shared" si="31"/>
        <v>784287</v>
      </c>
      <c r="AG140" s="654">
        <f t="shared" si="27"/>
        <v>683317.4375563215</v>
      </c>
    </row>
    <row r="141" spans="1:33" x14ac:dyDescent="0.25">
      <c r="A141" s="7">
        <v>126</v>
      </c>
      <c r="B141" s="532" t="s">
        <v>118</v>
      </c>
      <c r="C141" s="547" t="s">
        <v>593</v>
      </c>
      <c r="D141" s="546" t="s">
        <v>593</v>
      </c>
      <c r="E141" s="547" t="s">
        <v>593</v>
      </c>
      <c r="F141" s="546" t="s">
        <v>593</v>
      </c>
      <c r="G141" s="547" t="s">
        <v>593</v>
      </c>
      <c r="H141" s="546" t="s">
        <v>593</v>
      </c>
      <c r="I141" s="548" t="s">
        <v>593</v>
      </c>
      <c r="K141" s="7">
        <v>126</v>
      </c>
      <c r="L141" s="532" t="s">
        <v>118</v>
      </c>
      <c r="M141" s="571">
        <v>109218.83069700901</v>
      </c>
      <c r="N141" s="563">
        <v>0.40540540540540498</v>
      </c>
      <c r="O141" s="570">
        <v>28087.442627580898</v>
      </c>
      <c r="P141" s="625">
        <f t="shared" si="26"/>
        <v>137306.27332458991</v>
      </c>
      <c r="Q141" s="55">
        <v>96726</v>
      </c>
      <c r="R141" s="40">
        <v>0.40540540540540543</v>
      </c>
      <c r="S141" s="59">
        <v>24444</v>
      </c>
      <c r="T141" s="162">
        <f t="shared" si="28"/>
        <v>121170</v>
      </c>
      <c r="U141" s="55">
        <v>115248</v>
      </c>
      <c r="V141" s="40">
        <v>0.40540540540540543</v>
      </c>
      <c r="W141" s="59">
        <v>29645</v>
      </c>
      <c r="X141" s="162">
        <f t="shared" si="29"/>
        <v>144893</v>
      </c>
      <c r="Y141" s="55">
        <v>85407</v>
      </c>
      <c r="Z141" s="40">
        <v>0.40540540540540543</v>
      </c>
      <c r="AA141" s="55">
        <v>24444</v>
      </c>
      <c r="AB141" s="635">
        <f t="shared" si="30"/>
        <v>109851</v>
      </c>
      <c r="AC141" s="55">
        <v>109074</v>
      </c>
      <c r="AD141" s="40">
        <v>0.40540540540540543</v>
      </c>
      <c r="AE141" s="59">
        <v>27304</v>
      </c>
      <c r="AF141" s="162">
        <f t="shared" si="31"/>
        <v>136378</v>
      </c>
      <c r="AG141" s="654">
        <f t="shared" si="27"/>
        <v>129919.65466491799</v>
      </c>
    </row>
    <row r="142" spans="1:33" x14ac:dyDescent="0.25">
      <c r="A142" s="7">
        <v>127</v>
      </c>
      <c r="B142" s="531" t="s">
        <v>119</v>
      </c>
      <c r="C142" s="547" t="s">
        <v>593</v>
      </c>
      <c r="D142" s="546" t="s">
        <v>593</v>
      </c>
      <c r="E142" s="547" t="s">
        <v>593</v>
      </c>
      <c r="F142" s="546" t="s">
        <v>593</v>
      </c>
      <c r="G142" s="547" t="s">
        <v>593</v>
      </c>
      <c r="H142" s="546" t="s">
        <v>593</v>
      </c>
      <c r="I142" s="548" t="s">
        <v>593</v>
      </c>
      <c r="K142" s="7">
        <v>127</v>
      </c>
      <c r="L142" s="531" t="s">
        <v>119</v>
      </c>
      <c r="M142" s="571">
        <v>107398.51685205899</v>
      </c>
      <c r="N142" s="563">
        <v>0.40540540540540498</v>
      </c>
      <c r="O142" s="570">
        <v>27659.6688740176</v>
      </c>
      <c r="P142" s="625">
        <f t="shared" si="26"/>
        <v>135058.1857260766</v>
      </c>
      <c r="Q142" s="55">
        <v>90489</v>
      </c>
      <c r="R142" s="40">
        <v>0.40540540540540543</v>
      </c>
      <c r="S142" s="59">
        <v>23320</v>
      </c>
      <c r="T142" s="162">
        <f t="shared" si="28"/>
        <v>113809</v>
      </c>
      <c r="U142" s="55">
        <v>104111</v>
      </c>
      <c r="V142" s="40">
        <v>0.40540540540540543</v>
      </c>
      <c r="W142" s="59">
        <v>28034</v>
      </c>
      <c r="X142" s="162">
        <f t="shared" si="29"/>
        <v>132145</v>
      </c>
      <c r="Y142" s="55">
        <v>82705</v>
      </c>
      <c r="Z142" s="40">
        <v>0.40540540540540543</v>
      </c>
      <c r="AA142" s="55">
        <v>20343</v>
      </c>
      <c r="AB142" s="635">
        <f t="shared" si="30"/>
        <v>103048</v>
      </c>
      <c r="AC142" s="55">
        <v>103138</v>
      </c>
      <c r="AD142" s="40">
        <v>0.40540540540540543</v>
      </c>
      <c r="AE142" s="59">
        <v>27290</v>
      </c>
      <c r="AF142" s="162">
        <f t="shared" si="31"/>
        <v>130428</v>
      </c>
      <c r="AG142" s="654">
        <f t="shared" si="27"/>
        <v>122897.63714521533</v>
      </c>
    </row>
    <row r="143" spans="1:33" ht="24.75" x14ac:dyDescent="0.25">
      <c r="A143" s="7">
        <v>128</v>
      </c>
      <c r="B143" s="531" t="s">
        <v>168</v>
      </c>
      <c r="C143" s="547" t="s">
        <v>593</v>
      </c>
      <c r="D143" s="546" t="s">
        <v>593</v>
      </c>
      <c r="E143" s="547" t="s">
        <v>593</v>
      </c>
      <c r="F143" s="546" t="s">
        <v>593</v>
      </c>
      <c r="G143" s="547" t="s">
        <v>593</v>
      </c>
      <c r="H143" s="546" t="s">
        <v>593</v>
      </c>
      <c r="I143" s="548" t="s">
        <v>593</v>
      </c>
      <c r="K143" s="7">
        <v>128</v>
      </c>
      <c r="L143" s="531" t="s">
        <v>168</v>
      </c>
      <c r="M143" s="571">
        <v>107398.51685205899</v>
      </c>
      <c r="N143" s="563">
        <v>0.40540540540540498</v>
      </c>
      <c r="O143" s="570">
        <v>27659.6688740176</v>
      </c>
      <c r="P143" s="625">
        <f t="shared" si="26"/>
        <v>135058.1857260766</v>
      </c>
      <c r="Q143" s="55">
        <v>60536</v>
      </c>
      <c r="R143" s="40">
        <v>0.40540540540540543</v>
      </c>
      <c r="S143" s="59">
        <v>23568</v>
      </c>
      <c r="T143" s="162">
        <f t="shared" si="28"/>
        <v>84104</v>
      </c>
      <c r="U143" s="55">
        <v>75670</v>
      </c>
      <c r="V143" s="40">
        <v>0.40540540540540543</v>
      </c>
      <c r="W143" s="59">
        <v>28034</v>
      </c>
      <c r="X143" s="162">
        <f t="shared" si="29"/>
        <v>103704</v>
      </c>
      <c r="Y143" s="55">
        <v>57904</v>
      </c>
      <c r="Z143" s="40">
        <v>0.40540540540540543</v>
      </c>
      <c r="AA143" s="55">
        <v>21584</v>
      </c>
      <c r="AB143" s="635">
        <f t="shared" si="30"/>
        <v>79488</v>
      </c>
      <c r="AC143" s="55">
        <v>69748</v>
      </c>
      <c r="AD143" s="40">
        <v>0.40540540540540543</v>
      </c>
      <c r="AE143" s="59">
        <v>26297</v>
      </c>
      <c r="AF143" s="162">
        <f t="shared" si="31"/>
        <v>96045</v>
      </c>
      <c r="AG143" s="654">
        <f t="shared" si="27"/>
        <v>99679.837145215322</v>
      </c>
    </row>
    <row r="144" spans="1:33" x14ac:dyDescent="0.25">
      <c r="A144" s="7">
        <v>129</v>
      </c>
      <c r="B144" s="531" t="s">
        <v>85</v>
      </c>
      <c r="C144" s="547" t="s">
        <v>593</v>
      </c>
      <c r="D144" s="546" t="s">
        <v>593</v>
      </c>
      <c r="E144" s="547" t="s">
        <v>593</v>
      </c>
      <c r="F144" s="546" t="s">
        <v>593</v>
      </c>
      <c r="G144" s="547" t="s">
        <v>593</v>
      </c>
      <c r="H144" s="546" t="s">
        <v>593</v>
      </c>
      <c r="I144" s="548" t="s">
        <v>593</v>
      </c>
      <c r="K144" s="7">
        <v>129</v>
      </c>
      <c r="L144" s="531" t="s">
        <v>85</v>
      </c>
      <c r="M144" s="439" t="s">
        <v>593</v>
      </c>
      <c r="N144" s="563">
        <v>2.46</v>
      </c>
      <c r="O144" s="570">
        <v>853408.63835875504</v>
      </c>
      <c r="P144" s="625">
        <f t="shared" si="26"/>
        <v>853408.63835875504</v>
      </c>
      <c r="Q144" s="439" t="s">
        <v>593</v>
      </c>
      <c r="R144" s="40">
        <v>2.46</v>
      </c>
      <c r="S144" s="59">
        <v>307648</v>
      </c>
      <c r="T144" s="162">
        <f t="shared" ref="T144:T147" si="32">+S144</f>
        <v>307648</v>
      </c>
      <c r="U144" s="439" t="s">
        <v>593</v>
      </c>
      <c r="V144" s="40">
        <v>2.46</v>
      </c>
      <c r="W144" s="59">
        <v>374072</v>
      </c>
      <c r="X144" s="162">
        <f t="shared" ref="X144:X147" si="33">+W144</f>
        <v>374072</v>
      </c>
      <c r="Y144" s="439" t="s">
        <v>593</v>
      </c>
      <c r="Z144" s="40">
        <v>2.46</v>
      </c>
      <c r="AA144" s="55">
        <v>339112</v>
      </c>
      <c r="AB144" s="635">
        <f t="shared" ref="AB144:AB147" si="34">+AA144</f>
        <v>339112</v>
      </c>
      <c r="AC144" s="439" t="s">
        <v>593</v>
      </c>
      <c r="AD144" s="40">
        <v>2.46</v>
      </c>
      <c r="AE144" s="59">
        <v>381064</v>
      </c>
      <c r="AF144" s="162">
        <f t="shared" ref="AF144:AF147" si="35">+AE144</f>
        <v>381064</v>
      </c>
      <c r="AG144" s="654">
        <f t="shared" si="27"/>
        <v>451060.92767175101</v>
      </c>
    </row>
    <row r="145" spans="1:33" x14ac:dyDescent="0.25">
      <c r="A145" s="7">
        <v>130</v>
      </c>
      <c r="B145" s="531" t="s">
        <v>86</v>
      </c>
      <c r="C145" s="547" t="s">
        <v>593</v>
      </c>
      <c r="D145" s="546" t="s">
        <v>593</v>
      </c>
      <c r="E145" s="547" t="s">
        <v>593</v>
      </c>
      <c r="F145" s="546" t="s">
        <v>593</v>
      </c>
      <c r="G145" s="547" t="s">
        <v>593</v>
      </c>
      <c r="H145" s="546" t="s">
        <v>593</v>
      </c>
      <c r="I145" s="548" t="s">
        <v>593</v>
      </c>
      <c r="K145" s="7">
        <v>130</v>
      </c>
      <c r="L145" s="531" t="s">
        <v>86</v>
      </c>
      <c r="M145" s="439" t="s">
        <v>593</v>
      </c>
      <c r="N145" s="563">
        <v>0.248648648648649</v>
      </c>
      <c r="O145" s="570">
        <v>68653.136662295001</v>
      </c>
      <c r="P145" s="625">
        <f t="shared" si="26"/>
        <v>68653.136662295001</v>
      </c>
      <c r="Q145" s="439" t="s">
        <v>593</v>
      </c>
      <c r="R145" s="40">
        <v>0.24864864864864866</v>
      </c>
      <c r="S145" s="59">
        <v>32102</v>
      </c>
      <c r="T145" s="162">
        <f t="shared" si="32"/>
        <v>32102</v>
      </c>
      <c r="U145" s="439" t="s">
        <v>593</v>
      </c>
      <c r="V145" s="40">
        <v>0.24864864864864866</v>
      </c>
      <c r="W145" s="59">
        <v>37280</v>
      </c>
      <c r="X145" s="162">
        <f t="shared" si="33"/>
        <v>37280</v>
      </c>
      <c r="Y145" s="439" t="s">
        <v>593</v>
      </c>
      <c r="Z145" s="40">
        <v>0.24864864864864866</v>
      </c>
      <c r="AA145" s="55">
        <v>29341</v>
      </c>
      <c r="AB145" s="635">
        <f t="shared" si="34"/>
        <v>29341</v>
      </c>
      <c r="AC145" s="439" t="s">
        <v>593</v>
      </c>
      <c r="AD145" s="40">
        <v>0.24864864864864866</v>
      </c>
      <c r="AE145" s="59">
        <v>35554</v>
      </c>
      <c r="AF145" s="162">
        <f t="shared" si="35"/>
        <v>35554</v>
      </c>
      <c r="AG145" s="654">
        <f t="shared" si="27"/>
        <v>40586.027332459002</v>
      </c>
    </row>
    <row r="146" spans="1:33" x14ac:dyDescent="0.25">
      <c r="A146" s="7">
        <v>131</v>
      </c>
      <c r="B146" s="531" t="s">
        <v>345</v>
      </c>
      <c r="C146" s="547" t="s">
        <v>593</v>
      </c>
      <c r="D146" s="546" t="s">
        <v>593</v>
      </c>
      <c r="E146" s="547" t="s">
        <v>593</v>
      </c>
      <c r="F146" s="546" t="s">
        <v>593</v>
      </c>
      <c r="G146" s="547" t="s">
        <v>593</v>
      </c>
      <c r="H146" s="546" t="s">
        <v>593</v>
      </c>
      <c r="I146" s="548" t="s">
        <v>593</v>
      </c>
      <c r="K146" s="7">
        <v>131</v>
      </c>
      <c r="L146" s="531" t="s">
        <v>345</v>
      </c>
      <c r="M146" s="439" t="s">
        <v>593</v>
      </c>
      <c r="N146" s="563">
        <v>0.248648648648649</v>
      </c>
      <c r="O146" s="570">
        <v>50322.576243647003</v>
      </c>
      <c r="P146" s="625">
        <f t="shared" si="26"/>
        <v>50322.576243647003</v>
      </c>
      <c r="Q146" s="439" t="s">
        <v>593</v>
      </c>
      <c r="R146" s="40">
        <v>0.24864864864864866</v>
      </c>
      <c r="S146" s="59">
        <v>24080</v>
      </c>
      <c r="T146" s="162">
        <f t="shared" si="32"/>
        <v>24080</v>
      </c>
      <c r="U146" s="439" t="s">
        <v>593</v>
      </c>
      <c r="V146" s="40">
        <v>0.24864864864864866</v>
      </c>
      <c r="W146" s="59">
        <v>29699</v>
      </c>
      <c r="X146" s="162">
        <f t="shared" si="33"/>
        <v>29699</v>
      </c>
      <c r="Y146" s="439" t="s">
        <v>593</v>
      </c>
      <c r="Z146" s="40">
        <v>0.24864864864864866</v>
      </c>
      <c r="AA146" s="55">
        <v>22207</v>
      </c>
      <c r="AB146" s="635">
        <f t="shared" si="34"/>
        <v>22207</v>
      </c>
      <c r="AC146" s="439" t="s">
        <v>593</v>
      </c>
      <c r="AD146" s="40">
        <v>0.24864864864864866</v>
      </c>
      <c r="AE146" s="59">
        <v>28361</v>
      </c>
      <c r="AF146" s="162">
        <f t="shared" si="35"/>
        <v>28361</v>
      </c>
      <c r="AG146" s="654">
        <f t="shared" si="27"/>
        <v>30933.915248729398</v>
      </c>
    </row>
    <row r="147" spans="1:33" x14ac:dyDescent="0.25">
      <c r="A147" s="7">
        <v>132</v>
      </c>
      <c r="B147" s="531" t="s">
        <v>88</v>
      </c>
      <c r="C147" s="547" t="s">
        <v>593</v>
      </c>
      <c r="D147" s="546" t="s">
        <v>593</v>
      </c>
      <c r="E147" s="547" t="s">
        <v>593</v>
      </c>
      <c r="F147" s="546" t="s">
        <v>593</v>
      </c>
      <c r="G147" s="547" t="s">
        <v>593</v>
      </c>
      <c r="H147" s="546" t="s">
        <v>593</v>
      </c>
      <c r="I147" s="548" t="s">
        <v>593</v>
      </c>
      <c r="K147" s="7">
        <v>132</v>
      </c>
      <c r="L147" s="531" t="s">
        <v>88</v>
      </c>
      <c r="M147" s="439" t="s">
        <v>593</v>
      </c>
      <c r="N147" s="563">
        <v>0.24324324324324301</v>
      </c>
      <c r="O147" s="570">
        <v>63984.031649997902</v>
      </c>
      <c r="P147" s="625">
        <f t="shared" si="26"/>
        <v>63984.031649997902</v>
      </c>
      <c r="Q147" s="439" t="s">
        <v>593</v>
      </c>
      <c r="R147" s="40">
        <v>0.24324324324324326</v>
      </c>
      <c r="S147" s="59">
        <v>30618</v>
      </c>
      <c r="T147" s="162">
        <f t="shared" si="32"/>
        <v>30618</v>
      </c>
      <c r="U147" s="439" t="s">
        <v>593</v>
      </c>
      <c r="V147" s="40">
        <v>0.24324324324324326</v>
      </c>
      <c r="W147" s="59">
        <v>37762</v>
      </c>
      <c r="X147" s="162">
        <f t="shared" si="33"/>
        <v>37762</v>
      </c>
      <c r="Y147" s="439" t="s">
        <v>593</v>
      </c>
      <c r="Z147" s="40">
        <v>0.24324324324324326</v>
      </c>
      <c r="AA147" s="55">
        <v>28576</v>
      </c>
      <c r="AB147" s="635">
        <f t="shared" si="34"/>
        <v>28576</v>
      </c>
      <c r="AC147" s="439" t="s">
        <v>593</v>
      </c>
      <c r="AD147" s="40">
        <v>0.24324324324324326</v>
      </c>
      <c r="AE147" s="59">
        <v>36401</v>
      </c>
      <c r="AF147" s="162">
        <f t="shared" si="35"/>
        <v>36401</v>
      </c>
      <c r="AG147" s="654">
        <f t="shared" si="27"/>
        <v>39468.206329999579</v>
      </c>
    </row>
    <row r="148" spans="1:33" x14ac:dyDescent="0.25">
      <c r="A148" s="7">
        <v>133</v>
      </c>
      <c r="B148" s="13" t="s">
        <v>169</v>
      </c>
      <c r="C148" s="547" t="s">
        <v>593</v>
      </c>
      <c r="D148" s="546" t="s">
        <v>593</v>
      </c>
      <c r="E148" s="547" t="s">
        <v>593</v>
      </c>
      <c r="F148" s="546" t="s">
        <v>593</v>
      </c>
      <c r="G148" s="547" t="s">
        <v>593</v>
      </c>
      <c r="H148" s="546" t="s">
        <v>593</v>
      </c>
      <c r="I148" s="548" t="s">
        <v>593</v>
      </c>
      <c r="K148" s="7">
        <v>133</v>
      </c>
      <c r="L148" s="13" t="s">
        <v>169</v>
      </c>
      <c r="M148" s="571">
        <v>3884549.7451236201</v>
      </c>
      <c r="N148" s="563">
        <v>0.248648648648649</v>
      </c>
      <c r="O148" s="570">
        <v>80385.059392998694</v>
      </c>
      <c r="P148" s="625">
        <f t="shared" si="26"/>
        <v>3964934.8045166191</v>
      </c>
      <c r="Q148" s="55">
        <v>583364</v>
      </c>
      <c r="R148" s="40">
        <v>0.24864864864864866</v>
      </c>
      <c r="S148" s="59">
        <v>212008</v>
      </c>
      <c r="T148" s="162">
        <f t="shared" si="28"/>
        <v>795372</v>
      </c>
      <c r="U148" s="55">
        <v>719896</v>
      </c>
      <c r="V148" s="40">
        <v>0.24864864864864866</v>
      </c>
      <c r="W148" s="59">
        <v>248880</v>
      </c>
      <c r="X148" s="162">
        <f t="shared" si="29"/>
        <v>968776</v>
      </c>
      <c r="Y148" s="55">
        <v>601982</v>
      </c>
      <c r="Z148" s="40">
        <v>0.24864864864864866</v>
      </c>
      <c r="AA148" s="55">
        <v>202791</v>
      </c>
      <c r="AB148" s="635">
        <f t="shared" si="30"/>
        <v>804773</v>
      </c>
      <c r="AC148" s="55">
        <v>651630</v>
      </c>
      <c r="AD148" s="40">
        <v>0.24864864864864866</v>
      </c>
      <c r="AE148" s="59">
        <v>251184</v>
      </c>
      <c r="AF148" s="162">
        <f t="shared" si="31"/>
        <v>902814</v>
      </c>
      <c r="AG148" s="654">
        <f t="shared" si="27"/>
        <v>1487333.9609033237</v>
      </c>
    </row>
    <row r="149" spans="1:33" x14ac:dyDescent="0.25">
      <c r="A149" s="7">
        <v>134</v>
      </c>
      <c r="B149" s="8" t="s">
        <v>441</v>
      </c>
      <c r="C149" s="547" t="s">
        <v>593</v>
      </c>
      <c r="D149" s="546" t="s">
        <v>593</v>
      </c>
      <c r="E149" s="547" t="s">
        <v>593</v>
      </c>
      <c r="F149" s="546" t="s">
        <v>593</v>
      </c>
      <c r="G149" s="547" t="s">
        <v>593</v>
      </c>
      <c r="H149" s="546" t="s">
        <v>593</v>
      </c>
      <c r="I149" s="548" t="s">
        <v>593</v>
      </c>
      <c r="K149" s="7">
        <v>134</v>
      </c>
      <c r="L149" s="8" t="s">
        <v>441</v>
      </c>
      <c r="M149" s="571">
        <v>4842034.8275674097</v>
      </c>
      <c r="N149" s="563">
        <v>0.248648648648649</v>
      </c>
      <c r="O149" s="570">
        <v>99780.503410942605</v>
      </c>
      <c r="P149" s="625">
        <f t="shared" si="26"/>
        <v>4941815.3309783526</v>
      </c>
      <c r="Q149" s="55">
        <v>811760</v>
      </c>
      <c r="R149" s="40">
        <v>0.24864864864864866</v>
      </c>
      <c r="S149" s="59">
        <v>117400</v>
      </c>
      <c r="T149" s="162">
        <f t="shared" si="28"/>
        <v>929160</v>
      </c>
      <c r="U149" s="55">
        <v>999089</v>
      </c>
      <c r="V149" s="40">
        <v>0.24864864864864866</v>
      </c>
      <c r="W149" s="59">
        <v>143488</v>
      </c>
      <c r="X149" s="162">
        <f t="shared" si="29"/>
        <v>1142577</v>
      </c>
      <c r="Y149" s="55">
        <v>847442</v>
      </c>
      <c r="Z149" s="40">
        <v>0.24864864864864866</v>
      </c>
      <c r="AA149" s="55">
        <v>109573</v>
      </c>
      <c r="AB149" s="635">
        <f t="shared" si="30"/>
        <v>957015</v>
      </c>
      <c r="AC149" s="55">
        <v>936646</v>
      </c>
      <c r="AD149" s="40">
        <v>0.24864864864864866</v>
      </c>
      <c r="AE149" s="59">
        <v>138271</v>
      </c>
      <c r="AF149" s="162">
        <f t="shared" si="31"/>
        <v>1074917</v>
      </c>
      <c r="AG149" s="654">
        <f t="shared" si="27"/>
        <v>1809096.8661956706</v>
      </c>
    </row>
    <row r="150" spans="1:33" x14ac:dyDescent="0.25">
      <c r="A150" s="7">
        <v>135</v>
      </c>
      <c r="B150" s="8" t="s">
        <v>356</v>
      </c>
      <c r="C150" s="547" t="s">
        <v>593</v>
      </c>
      <c r="D150" s="546" t="s">
        <v>593</v>
      </c>
      <c r="E150" s="547" t="s">
        <v>593</v>
      </c>
      <c r="F150" s="546" t="s">
        <v>593</v>
      </c>
      <c r="G150" s="547" t="s">
        <v>593</v>
      </c>
      <c r="H150" s="546" t="s">
        <v>593</v>
      </c>
      <c r="I150" s="548" t="s">
        <v>593</v>
      </c>
      <c r="K150" s="7">
        <v>135</v>
      </c>
      <c r="L150" s="8" t="s">
        <v>356</v>
      </c>
      <c r="M150" s="571">
        <v>80093.809177806703</v>
      </c>
      <c r="N150" s="563">
        <v>0.248648648648649</v>
      </c>
      <c r="O150" s="570">
        <v>11386.063100163199</v>
      </c>
      <c r="P150" s="625">
        <f t="shared" si="26"/>
        <v>91479.872277969902</v>
      </c>
      <c r="Q150" s="55">
        <v>101232</v>
      </c>
      <c r="R150" s="40">
        <v>0.24864864864864866</v>
      </c>
      <c r="S150" s="59">
        <v>36776</v>
      </c>
      <c r="T150" s="162">
        <f t="shared" si="28"/>
        <v>138008</v>
      </c>
      <c r="U150" s="55">
        <v>121478</v>
      </c>
      <c r="V150" s="40">
        <v>0.24864864864864866</v>
      </c>
      <c r="W150" s="59">
        <v>43722</v>
      </c>
      <c r="X150" s="162">
        <f t="shared" si="29"/>
        <v>165200</v>
      </c>
      <c r="Y150" s="55">
        <v>100107</v>
      </c>
      <c r="Z150" s="40">
        <v>0.24864864864864866</v>
      </c>
      <c r="AA150" s="55">
        <v>39227</v>
      </c>
      <c r="AB150" s="635">
        <f t="shared" si="30"/>
        <v>139334</v>
      </c>
      <c r="AC150" s="55">
        <v>121478</v>
      </c>
      <c r="AD150" s="40">
        <v>0.24864864864864866</v>
      </c>
      <c r="AE150" s="59">
        <v>44131</v>
      </c>
      <c r="AF150" s="162">
        <f t="shared" si="31"/>
        <v>165609</v>
      </c>
      <c r="AG150" s="654">
        <f t="shared" si="27"/>
        <v>139926.17445559398</v>
      </c>
    </row>
    <row r="151" spans="1:33" x14ac:dyDescent="0.25">
      <c r="A151" s="7">
        <v>136</v>
      </c>
      <c r="B151" s="8" t="s">
        <v>348</v>
      </c>
      <c r="C151" s="547" t="s">
        <v>593</v>
      </c>
      <c r="D151" s="546" t="s">
        <v>593</v>
      </c>
      <c r="E151" s="547" t="s">
        <v>593</v>
      </c>
      <c r="F151" s="546" t="s">
        <v>593</v>
      </c>
      <c r="G151" s="547" t="s">
        <v>593</v>
      </c>
      <c r="H151" s="546" t="s">
        <v>593</v>
      </c>
      <c r="I151" s="548" t="s">
        <v>593</v>
      </c>
      <c r="K151" s="7">
        <v>136</v>
      </c>
      <c r="L151" s="8" t="s">
        <v>348</v>
      </c>
      <c r="M151" s="571">
        <v>191132.953719766</v>
      </c>
      <c r="N151" s="563">
        <v>0.248648648648649</v>
      </c>
      <c r="O151" s="570">
        <v>49066.559690631402</v>
      </c>
      <c r="P151" s="625">
        <f t="shared" si="26"/>
        <v>240199.5134103974</v>
      </c>
      <c r="Q151" s="55">
        <v>108589</v>
      </c>
      <c r="R151" s="40">
        <v>0.24864864864864866</v>
      </c>
      <c r="S151" s="59">
        <v>39346</v>
      </c>
      <c r="T151" s="162">
        <f t="shared" si="28"/>
        <v>147935</v>
      </c>
      <c r="U151" s="55">
        <v>130551</v>
      </c>
      <c r="V151" s="40">
        <v>0.24864864864864866</v>
      </c>
      <c r="W151" s="59">
        <v>47394</v>
      </c>
      <c r="X151" s="162">
        <f t="shared" si="29"/>
        <v>177945</v>
      </c>
      <c r="Y151" s="55">
        <v>111029</v>
      </c>
      <c r="Z151" s="40">
        <v>0.24864864864864866</v>
      </c>
      <c r="AA151" s="55">
        <v>40687</v>
      </c>
      <c r="AB151" s="635">
        <f t="shared" si="30"/>
        <v>151716</v>
      </c>
      <c r="AC151" s="55">
        <v>129331</v>
      </c>
      <c r="AD151" s="40">
        <v>0.24864864864864866</v>
      </c>
      <c r="AE151" s="59">
        <v>49182</v>
      </c>
      <c r="AF151" s="162">
        <f t="shared" si="31"/>
        <v>178513</v>
      </c>
      <c r="AG151" s="654">
        <f t="shared" si="27"/>
        <v>179261.70268207946</v>
      </c>
    </row>
    <row r="152" spans="1:33" x14ac:dyDescent="0.25">
      <c r="A152" s="7">
        <v>137</v>
      </c>
      <c r="B152" s="12" t="s">
        <v>89</v>
      </c>
      <c r="C152" s="547" t="s">
        <v>593</v>
      </c>
      <c r="D152" s="546" t="s">
        <v>593</v>
      </c>
      <c r="E152" s="547" t="s">
        <v>593</v>
      </c>
      <c r="F152" s="546" t="s">
        <v>593</v>
      </c>
      <c r="G152" s="547" t="s">
        <v>593</v>
      </c>
      <c r="H152" s="546" t="s">
        <v>593</v>
      </c>
      <c r="I152" s="548" t="s">
        <v>593</v>
      </c>
      <c r="K152" s="7">
        <v>137</v>
      </c>
      <c r="L152" s="12" t="s">
        <v>89</v>
      </c>
      <c r="M152" s="439" t="s">
        <v>593</v>
      </c>
      <c r="N152" s="563">
        <v>2.1428571428571401</v>
      </c>
      <c r="O152" s="570">
        <v>139554.360923103</v>
      </c>
      <c r="P152" s="625">
        <f t="shared" si="26"/>
        <v>139554.360923103</v>
      </c>
      <c r="Q152" s="439" t="s">
        <v>593</v>
      </c>
      <c r="R152" s="40">
        <v>2.1428571428571428</v>
      </c>
      <c r="S152" s="59">
        <v>70489</v>
      </c>
      <c r="T152" s="162">
        <f t="shared" ref="T152:T161" si="36">+S152</f>
        <v>70489</v>
      </c>
      <c r="U152" s="439" t="s">
        <v>593</v>
      </c>
      <c r="V152" s="40">
        <v>2.1428571428571428</v>
      </c>
      <c r="W152" s="59">
        <v>78651</v>
      </c>
      <c r="X152" s="162">
        <f t="shared" ref="X152:X161" si="37">+W152</f>
        <v>78651</v>
      </c>
      <c r="Y152" s="439" t="s">
        <v>593</v>
      </c>
      <c r="Z152" s="40">
        <v>2.1428571428571428</v>
      </c>
      <c r="AA152" s="55">
        <v>63070</v>
      </c>
      <c r="AB152" s="635">
        <f t="shared" ref="AB152:AB161" si="38">+AA152</f>
        <v>63070</v>
      </c>
      <c r="AC152" s="439" t="s">
        <v>593</v>
      </c>
      <c r="AD152" s="40">
        <v>2.1428571428571428</v>
      </c>
      <c r="AE152" s="59">
        <v>81619</v>
      </c>
      <c r="AF152" s="162">
        <f t="shared" ref="AF152:AF161" si="39">+AE152</f>
        <v>81619</v>
      </c>
      <c r="AG152" s="654">
        <f t="shared" si="27"/>
        <v>86676.672184620606</v>
      </c>
    </row>
    <row r="153" spans="1:33" x14ac:dyDescent="0.25">
      <c r="A153" s="7">
        <v>138</v>
      </c>
      <c r="B153" s="12" t="s">
        <v>321</v>
      </c>
      <c r="C153" s="547" t="s">
        <v>593</v>
      </c>
      <c r="D153" s="546" t="s">
        <v>593</v>
      </c>
      <c r="E153" s="547" t="s">
        <v>593</v>
      </c>
      <c r="F153" s="546" t="s">
        <v>593</v>
      </c>
      <c r="G153" s="547" t="s">
        <v>593</v>
      </c>
      <c r="H153" s="546" t="s">
        <v>593</v>
      </c>
      <c r="I153" s="548" t="s">
        <v>593</v>
      </c>
      <c r="K153" s="7">
        <v>138</v>
      </c>
      <c r="L153" s="12" t="s">
        <v>321</v>
      </c>
      <c r="M153" s="439" t="s">
        <v>593</v>
      </c>
      <c r="N153" s="563">
        <v>1.28571428571429</v>
      </c>
      <c r="O153" s="570">
        <v>112058.52029513101</v>
      </c>
      <c r="P153" s="625">
        <f t="shared" si="26"/>
        <v>112058.52029513101</v>
      </c>
      <c r="Q153" s="439" t="s">
        <v>593</v>
      </c>
      <c r="R153" s="40">
        <v>1.2857142857142858</v>
      </c>
      <c r="S153" s="59">
        <v>56005</v>
      </c>
      <c r="T153" s="162">
        <f t="shared" si="36"/>
        <v>56005</v>
      </c>
      <c r="U153" s="439" t="s">
        <v>593</v>
      </c>
      <c r="V153" s="40">
        <v>1.2857142857142858</v>
      </c>
      <c r="W153" s="59">
        <v>64347</v>
      </c>
      <c r="X153" s="162">
        <f t="shared" si="37"/>
        <v>64347</v>
      </c>
      <c r="Y153" s="439" t="s">
        <v>593</v>
      </c>
      <c r="Z153" s="40">
        <v>1.2857142857142858</v>
      </c>
      <c r="AA153" s="55">
        <v>48856</v>
      </c>
      <c r="AB153" s="635">
        <f t="shared" si="38"/>
        <v>48856</v>
      </c>
      <c r="AC153" s="439" t="s">
        <v>593</v>
      </c>
      <c r="AD153" s="40">
        <v>1.2857142857142858</v>
      </c>
      <c r="AE153" s="59">
        <v>61963</v>
      </c>
      <c r="AF153" s="162">
        <f t="shared" si="39"/>
        <v>61963</v>
      </c>
      <c r="AG153" s="654">
        <f t="shared" si="27"/>
        <v>68645.904059026201</v>
      </c>
    </row>
    <row r="154" spans="1:33" x14ac:dyDescent="0.25">
      <c r="A154" s="7">
        <v>139</v>
      </c>
      <c r="B154" s="12" t="s">
        <v>322</v>
      </c>
      <c r="C154" s="547" t="s">
        <v>593</v>
      </c>
      <c r="D154" s="546" t="s">
        <v>593</v>
      </c>
      <c r="E154" s="547" t="s">
        <v>593</v>
      </c>
      <c r="F154" s="546" t="s">
        <v>593</v>
      </c>
      <c r="G154" s="547" t="s">
        <v>593</v>
      </c>
      <c r="H154" s="546" t="s">
        <v>593</v>
      </c>
      <c r="I154" s="548" t="s">
        <v>593</v>
      </c>
      <c r="K154" s="7">
        <v>139</v>
      </c>
      <c r="L154" s="12" t="s">
        <v>322</v>
      </c>
      <c r="M154" s="439" t="s">
        <v>593</v>
      </c>
      <c r="N154" s="563">
        <v>1.30285714285714</v>
      </c>
      <c r="O154" s="570">
        <v>112058.52029513101</v>
      </c>
      <c r="P154" s="625">
        <f t="shared" si="26"/>
        <v>112058.52029513101</v>
      </c>
      <c r="Q154" s="439" t="s">
        <v>593</v>
      </c>
      <c r="R154" s="40">
        <v>1.3028571428571429</v>
      </c>
      <c r="S154" s="59">
        <v>56005</v>
      </c>
      <c r="T154" s="162">
        <f t="shared" si="36"/>
        <v>56005</v>
      </c>
      <c r="U154" s="439" t="s">
        <v>593</v>
      </c>
      <c r="V154" s="40">
        <v>1.3028571428571429</v>
      </c>
      <c r="W154" s="59">
        <v>65538</v>
      </c>
      <c r="X154" s="162">
        <f t="shared" si="37"/>
        <v>65538</v>
      </c>
      <c r="Y154" s="439" t="s">
        <v>593</v>
      </c>
      <c r="Z154" s="40">
        <v>1.3028571428571429</v>
      </c>
      <c r="AA154" s="55">
        <v>53026</v>
      </c>
      <c r="AB154" s="635">
        <f t="shared" si="38"/>
        <v>53026</v>
      </c>
      <c r="AC154" s="439" t="s">
        <v>593</v>
      </c>
      <c r="AD154" s="40">
        <v>1.3028571428571429</v>
      </c>
      <c r="AE154" s="59">
        <v>63155</v>
      </c>
      <c r="AF154" s="162">
        <f t="shared" si="39"/>
        <v>63155</v>
      </c>
      <c r="AG154" s="654">
        <f t="shared" si="27"/>
        <v>69956.504059026207</v>
      </c>
    </row>
    <row r="155" spans="1:33" x14ac:dyDescent="0.25">
      <c r="A155" s="7">
        <v>140</v>
      </c>
      <c r="B155" s="12" t="s">
        <v>90</v>
      </c>
      <c r="C155" s="547" t="s">
        <v>593</v>
      </c>
      <c r="D155" s="546" t="s">
        <v>593</v>
      </c>
      <c r="E155" s="547" t="s">
        <v>593</v>
      </c>
      <c r="F155" s="546" t="s">
        <v>593</v>
      </c>
      <c r="G155" s="547" t="s">
        <v>593</v>
      </c>
      <c r="H155" s="546" t="s">
        <v>593</v>
      </c>
      <c r="I155" s="548" t="s">
        <v>593</v>
      </c>
      <c r="K155" s="7">
        <v>140</v>
      </c>
      <c r="L155" s="12" t="s">
        <v>90</v>
      </c>
      <c r="M155" s="439" t="s">
        <v>593</v>
      </c>
      <c r="N155" s="563">
        <v>1.1114285714285701</v>
      </c>
      <c r="O155" s="570">
        <v>112058.52029513101</v>
      </c>
      <c r="P155" s="625">
        <f t="shared" si="26"/>
        <v>112058.52029513101</v>
      </c>
      <c r="Q155" s="439" t="s">
        <v>593</v>
      </c>
      <c r="R155" s="40">
        <v>1.1114285714285714</v>
      </c>
      <c r="S155" s="59">
        <v>54814</v>
      </c>
      <c r="T155" s="162">
        <f t="shared" si="36"/>
        <v>54814</v>
      </c>
      <c r="U155" s="439" t="s">
        <v>593</v>
      </c>
      <c r="V155" s="40">
        <v>1.1114285714285714</v>
      </c>
      <c r="W155" s="59">
        <v>65538</v>
      </c>
      <c r="X155" s="162">
        <f t="shared" si="37"/>
        <v>65538</v>
      </c>
      <c r="Y155" s="439" t="s">
        <v>593</v>
      </c>
      <c r="Z155" s="40">
        <v>1.1114285714285714</v>
      </c>
      <c r="AA155" s="55">
        <v>51835</v>
      </c>
      <c r="AB155" s="635">
        <f t="shared" si="38"/>
        <v>51835</v>
      </c>
      <c r="AC155" s="439" t="s">
        <v>593</v>
      </c>
      <c r="AD155" s="40">
        <v>1.1114285714285714</v>
      </c>
      <c r="AE155" s="59">
        <v>65538</v>
      </c>
      <c r="AF155" s="162">
        <f t="shared" si="39"/>
        <v>65538</v>
      </c>
      <c r="AG155" s="654">
        <f t="shared" si="27"/>
        <v>69956.704059026204</v>
      </c>
    </row>
    <row r="156" spans="1:33" x14ac:dyDescent="0.25">
      <c r="A156" s="7">
        <v>141</v>
      </c>
      <c r="B156" s="12" t="s">
        <v>91</v>
      </c>
      <c r="C156" s="547" t="s">
        <v>593</v>
      </c>
      <c r="D156" s="546" t="s">
        <v>593</v>
      </c>
      <c r="E156" s="547" t="s">
        <v>593</v>
      </c>
      <c r="F156" s="546" t="s">
        <v>593</v>
      </c>
      <c r="G156" s="547" t="s">
        <v>593</v>
      </c>
      <c r="H156" s="546" t="s">
        <v>593</v>
      </c>
      <c r="I156" s="548" t="s">
        <v>593</v>
      </c>
      <c r="K156" s="7">
        <v>141</v>
      </c>
      <c r="L156" s="12" t="s">
        <v>91</v>
      </c>
      <c r="M156" s="439" t="s">
        <v>593</v>
      </c>
      <c r="N156" s="563">
        <v>1.0542857142857101</v>
      </c>
      <c r="O156" s="570">
        <v>112058.52029513101</v>
      </c>
      <c r="P156" s="625">
        <f t="shared" si="26"/>
        <v>112058.52029513101</v>
      </c>
      <c r="Q156" s="439" t="s">
        <v>593</v>
      </c>
      <c r="R156" s="40">
        <v>1.0542857142857143</v>
      </c>
      <c r="S156" s="59">
        <v>54218</v>
      </c>
      <c r="T156" s="162">
        <f t="shared" si="36"/>
        <v>54218</v>
      </c>
      <c r="U156" s="439" t="s">
        <v>593</v>
      </c>
      <c r="V156" s="40">
        <v>1.0542857142857143</v>
      </c>
      <c r="W156" s="59">
        <v>68517</v>
      </c>
      <c r="X156" s="162">
        <f t="shared" si="37"/>
        <v>68517</v>
      </c>
      <c r="Y156" s="439" t="s">
        <v>593</v>
      </c>
      <c r="Z156" s="40">
        <v>1.0542857142857143</v>
      </c>
      <c r="AA156" s="55">
        <v>56005</v>
      </c>
      <c r="AB156" s="635">
        <f t="shared" si="38"/>
        <v>56005</v>
      </c>
      <c r="AC156" s="439" t="s">
        <v>593</v>
      </c>
      <c r="AD156" s="40">
        <v>1.0542857142857143</v>
      </c>
      <c r="AE156" s="59">
        <v>61963</v>
      </c>
      <c r="AF156" s="162">
        <f t="shared" si="39"/>
        <v>61963</v>
      </c>
      <c r="AG156" s="654">
        <f t="shared" si="27"/>
        <v>70552.30405902621</v>
      </c>
    </row>
    <row r="157" spans="1:33" x14ac:dyDescent="0.25">
      <c r="A157" s="7">
        <v>142</v>
      </c>
      <c r="B157" s="12" t="s">
        <v>92</v>
      </c>
      <c r="C157" s="547" t="s">
        <v>593</v>
      </c>
      <c r="D157" s="546" t="s">
        <v>593</v>
      </c>
      <c r="E157" s="547" t="s">
        <v>593</v>
      </c>
      <c r="F157" s="546" t="s">
        <v>593</v>
      </c>
      <c r="G157" s="547" t="s">
        <v>593</v>
      </c>
      <c r="H157" s="546" t="s">
        <v>593</v>
      </c>
      <c r="I157" s="548" t="s">
        <v>593</v>
      </c>
      <c r="K157" s="7">
        <v>142</v>
      </c>
      <c r="L157" s="12" t="s">
        <v>92</v>
      </c>
      <c r="M157" s="439" t="s">
        <v>593</v>
      </c>
      <c r="N157" s="563">
        <v>1.0542857142857101</v>
      </c>
      <c r="O157" s="570">
        <v>112058.52029513101</v>
      </c>
      <c r="P157" s="625">
        <f t="shared" si="26"/>
        <v>112058.52029513101</v>
      </c>
      <c r="Q157" s="439" t="s">
        <v>593</v>
      </c>
      <c r="R157" s="40">
        <v>1.0542857142857143</v>
      </c>
      <c r="S157" s="59">
        <v>53622</v>
      </c>
      <c r="T157" s="162">
        <f t="shared" si="36"/>
        <v>53622</v>
      </c>
      <c r="U157" s="439" t="s">
        <v>593</v>
      </c>
      <c r="V157" s="40">
        <v>1.0542857142857143</v>
      </c>
      <c r="W157" s="59">
        <v>64942</v>
      </c>
      <c r="X157" s="162">
        <f t="shared" si="37"/>
        <v>64942</v>
      </c>
      <c r="Y157" s="439" t="s">
        <v>593</v>
      </c>
      <c r="Z157" s="40">
        <v>1.0542857142857143</v>
      </c>
      <c r="AA157" s="55">
        <v>50047</v>
      </c>
      <c r="AB157" s="635">
        <f t="shared" si="38"/>
        <v>50047</v>
      </c>
      <c r="AC157" s="439" t="s">
        <v>593</v>
      </c>
      <c r="AD157" s="40">
        <v>1.0542857142857143</v>
      </c>
      <c r="AE157" s="59">
        <v>63751</v>
      </c>
      <c r="AF157" s="162">
        <f t="shared" si="39"/>
        <v>63751</v>
      </c>
      <c r="AG157" s="654">
        <f t="shared" si="27"/>
        <v>68884.104059026198</v>
      </c>
    </row>
    <row r="158" spans="1:33" x14ac:dyDescent="0.25">
      <c r="A158" s="7">
        <v>143</v>
      </c>
      <c r="B158" s="12" t="s">
        <v>93</v>
      </c>
      <c r="C158" s="547" t="s">
        <v>593</v>
      </c>
      <c r="D158" s="546" t="s">
        <v>593</v>
      </c>
      <c r="E158" s="547" t="s">
        <v>593</v>
      </c>
      <c r="F158" s="546" t="s">
        <v>593</v>
      </c>
      <c r="G158" s="547" t="s">
        <v>593</v>
      </c>
      <c r="H158" s="546" t="s">
        <v>593</v>
      </c>
      <c r="I158" s="548" t="s">
        <v>593</v>
      </c>
      <c r="K158" s="7">
        <v>143</v>
      </c>
      <c r="L158" s="12" t="s">
        <v>93</v>
      </c>
      <c r="M158" s="439" t="s">
        <v>593</v>
      </c>
      <c r="N158" s="563">
        <v>4</v>
      </c>
      <c r="O158" s="570">
        <v>247116.706021208</v>
      </c>
      <c r="P158" s="625">
        <f t="shared" si="26"/>
        <v>247116.706021208</v>
      </c>
      <c r="Q158" s="439" t="s">
        <v>593</v>
      </c>
      <c r="R158" s="40">
        <v>4</v>
      </c>
      <c r="S158" s="59">
        <v>119564</v>
      </c>
      <c r="T158" s="162">
        <f t="shared" si="36"/>
        <v>119564</v>
      </c>
      <c r="U158" s="439" t="s">
        <v>593</v>
      </c>
      <c r="V158" s="40">
        <v>4</v>
      </c>
      <c r="W158" s="59">
        <v>149784</v>
      </c>
      <c r="X158" s="162">
        <f t="shared" si="37"/>
        <v>149784</v>
      </c>
      <c r="Y158" s="439" t="s">
        <v>593</v>
      </c>
      <c r="Z158" s="40">
        <v>4</v>
      </c>
      <c r="AA158" s="55">
        <v>111681</v>
      </c>
      <c r="AB158" s="635">
        <f t="shared" si="38"/>
        <v>111681</v>
      </c>
      <c r="AC158" s="439" t="s">
        <v>593</v>
      </c>
      <c r="AD158" s="40">
        <v>4</v>
      </c>
      <c r="AE158" s="59">
        <v>137959</v>
      </c>
      <c r="AF158" s="162">
        <f t="shared" si="39"/>
        <v>137959</v>
      </c>
      <c r="AG158" s="654">
        <f t="shared" si="27"/>
        <v>153220.94120424159</v>
      </c>
    </row>
    <row r="159" spans="1:33" x14ac:dyDescent="0.25">
      <c r="A159" s="7">
        <v>144</v>
      </c>
      <c r="B159" s="12" t="s">
        <v>94</v>
      </c>
      <c r="C159" s="547" t="s">
        <v>593</v>
      </c>
      <c r="D159" s="546" t="s">
        <v>593</v>
      </c>
      <c r="E159" s="547" t="s">
        <v>593</v>
      </c>
      <c r="F159" s="546" t="s">
        <v>593</v>
      </c>
      <c r="G159" s="547" t="s">
        <v>593</v>
      </c>
      <c r="H159" s="546" t="s">
        <v>593</v>
      </c>
      <c r="I159" s="548" t="s">
        <v>593</v>
      </c>
      <c r="K159" s="7">
        <v>144</v>
      </c>
      <c r="L159" s="12" t="s">
        <v>94</v>
      </c>
      <c r="M159" s="439" t="s">
        <v>593</v>
      </c>
      <c r="N159" s="563">
        <v>3.1428571428571401</v>
      </c>
      <c r="O159" s="570">
        <v>139554.360923103</v>
      </c>
      <c r="P159" s="625">
        <f t="shared" si="26"/>
        <v>139554.360923103</v>
      </c>
      <c r="Q159" s="439" t="s">
        <v>593</v>
      </c>
      <c r="R159" s="40">
        <v>3.1428571428571428</v>
      </c>
      <c r="S159" s="59">
        <v>67522</v>
      </c>
      <c r="T159" s="162">
        <f t="shared" si="36"/>
        <v>67522</v>
      </c>
      <c r="U159" s="439" t="s">
        <v>593</v>
      </c>
      <c r="V159" s="40">
        <v>3.1428571428571428</v>
      </c>
      <c r="W159" s="59">
        <v>83103</v>
      </c>
      <c r="X159" s="162">
        <f t="shared" si="37"/>
        <v>83103</v>
      </c>
      <c r="Y159" s="439" t="s">
        <v>593</v>
      </c>
      <c r="Z159" s="40">
        <v>3.1428571428571428</v>
      </c>
      <c r="AA159" s="55">
        <v>62328</v>
      </c>
      <c r="AB159" s="635">
        <f t="shared" si="38"/>
        <v>62328</v>
      </c>
      <c r="AC159" s="439" t="s">
        <v>593</v>
      </c>
      <c r="AD159" s="40">
        <v>3.1428571428571428</v>
      </c>
      <c r="AE159" s="59">
        <v>80877</v>
      </c>
      <c r="AF159" s="162">
        <f t="shared" si="39"/>
        <v>80877</v>
      </c>
      <c r="AG159" s="654">
        <f t="shared" si="27"/>
        <v>86676.872184620603</v>
      </c>
    </row>
    <row r="160" spans="1:33" x14ac:dyDescent="0.25">
      <c r="A160" s="7">
        <v>145</v>
      </c>
      <c r="B160" s="12" t="s">
        <v>95</v>
      </c>
      <c r="C160" s="547" t="s">
        <v>593</v>
      </c>
      <c r="D160" s="546" t="s">
        <v>593</v>
      </c>
      <c r="E160" s="547" t="s">
        <v>593</v>
      </c>
      <c r="F160" s="546" t="s">
        <v>593</v>
      </c>
      <c r="G160" s="547" t="s">
        <v>593</v>
      </c>
      <c r="H160" s="546" t="s">
        <v>593</v>
      </c>
      <c r="I160" s="548" t="s">
        <v>593</v>
      </c>
      <c r="K160" s="7">
        <v>145</v>
      </c>
      <c r="L160" s="12" t="s">
        <v>95</v>
      </c>
      <c r="M160" s="439" t="s">
        <v>593</v>
      </c>
      <c r="N160" s="563">
        <v>2.4285714285714302</v>
      </c>
      <c r="O160" s="570">
        <v>112058.52029513101</v>
      </c>
      <c r="P160" s="625">
        <f t="shared" si="26"/>
        <v>112058.52029513101</v>
      </c>
      <c r="Q160" s="439" t="s">
        <v>593</v>
      </c>
      <c r="R160" s="40">
        <v>2.4285714285714284</v>
      </c>
      <c r="S160" s="59">
        <v>53622</v>
      </c>
      <c r="T160" s="162">
        <f t="shared" si="36"/>
        <v>53622</v>
      </c>
      <c r="U160" s="439" t="s">
        <v>593</v>
      </c>
      <c r="V160" s="40">
        <v>2.4285714285714284</v>
      </c>
      <c r="W160" s="59">
        <v>63751</v>
      </c>
      <c r="X160" s="162">
        <f t="shared" si="37"/>
        <v>63751</v>
      </c>
      <c r="Y160" s="439" t="s">
        <v>593</v>
      </c>
      <c r="Z160" s="40">
        <v>2.4285714285714284</v>
      </c>
      <c r="AA160" s="55">
        <v>53622</v>
      </c>
      <c r="AB160" s="635">
        <f t="shared" si="38"/>
        <v>53622</v>
      </c>
      <c r="AC160" s="439" t="s">
        <v>593</v>
      </c>
      <c r="AD160" s="40">
        <v>2.4285714285714284</v>
      </c>
      <c r="AE160" s="59">
        <v>61368</v>
      </c>
      <c r="AF160" s="162">
        <f t="shared" si="39"/>
        <v>61368</v>
      </c>
      <c r="AG160" s="654">
        <f t="shared" si="27"/>
        <v>68884.30405902621</v>
      </c>
    </row>
    <row r="161" spans="1:33" x14ac:dyDescent="0.25">
      <c r="A161" s="7">
        <v>146</v>
      </c>
      <c r="B161" s="12" t="s">
        <v>96</v>
      </c>
      <c r="C161" s="547" t="s">
        <v>593</v>
      </c>
      <c r="D161" s="546" t="s">
        <v>593</v>
      </c>
      <c r="E161" s="547" t="s">
        <v>593</v>
      </c>
      <c r="F161" s="546" t="s">
        <v>593</v>
      </c>
      <c r="G161" s="547" t="s">
        <v>593</v>
      </c>
      <c r="H161" s="546" t="s">
        <v>593</v>
      </c>
      <c r="I161" s="548" t="s">
        <v>593</v>
      </c>
      <c r="K161" s="7">
        <v>146</v>
      </c>
      <c r="L161" s="12" t="s">
        <v>96</v>
      </c>
      <c r="M161" s="439" t="s">
        <v>593</v>
      </c>
      <c r="N161" s="563">
        <v>3.5714285714285698</v>
      </c>
      <c r="O161" s="570">
        <v>288274.00205553102</v>
      </c>
      <c r="P161" s="625">
        <f t="shared" si="26"/>
        <v>288274.00205553102</v>
      </c>
      <c r="Q161" s="439" t="s">
        <v>593</v>
      </c>
      <c r="R161" s="40">
        <v>3.5714285714285716</v>
      </c>
      <c r="S161" s="59">
        <v>276000</v>
      </c>
      <c r="T161" s="162">
        <f t="shared" si="36"/>
        <v>276000</v>
      </c>
      <c r="U161" s="439" t="s">
        <v>593</v>
      </c>
      <c r="V161" s="40">
        <v>3.5714285714285716</v>
      </c>
      <c r="W161" s="59">
        <v>336000</v>
      </c>
      <c r="X161" s="162">
        <f t="shared" si="37"/>
        <v>336000</v>
      </c>
      <c r="Y161" s="439" t="s">
        <v>593</v>
      </c>
      <c r="Z161" s="40">
        <v>3.5714285714285716</v>
      </c>
      <c r="AA161" s="55">
        <v>279000</v>
      </c>
      <c r="AB161" s="635">
        <f t="shared" si="38"/>
        <v>279000</v>
      </c>
      <c r="AC161" s="439" t="s">
        <v>593</v>
      </c>
      <c r="AD161" s="40">
        <v>3.5714285714285716</v>
      </c>
      <c r="AE161" s="59">
        <v>309000</v>
      </c>
      <c r="AF161" s="162">
        <f t="shared" si="39"/>
        <v>309000</v>
      </c>
      <c r="AG161" s="654">
        <f t="shared" si="27"/>
        <v>297654.8004111062</v>
      </c>
    </row>
    <row r="162" spans="1:33" x14ac:dyDescent="0.25">
      <c r="A162" s="7">
        <v>147</v>
      </c>
      <c r="B162" s="12" t="s">
        <v>97</v>
      </c>
      <c r="C162" s="547" t="s">
        <v>593</v>
      </c>
      <c r="D162" s="546" t="s">
        <v>593</v>
      </c>
      <c r="E162" s="547" t="s">
        <v>593</v>
      </c>
      <c r="F162" s="546" t="s">
        <v>593</v>
      </c>
      <c r="G162" s="547" t="s">
        <v>593</v>
      </c>
      <c r="H162" s="546" t="s">
        <v>593</v>
      </c>
      <c r="I162" s="548" t="s">
        <v>593</v>
      </c>
      <c r="K162" s="7">
        <v>147</v>
      </c>
      <c r="L162" s="12" t="s">
        <v>97</v>
      </c>
      <c r="M162" s="571">
        <v>256664.25213797099</v>
      </c>
      <c r="N162" s="563">
        <v>0.36</v>
      </c>
      <c r="O162" s="570">
        <v>33857.837516072803</v>
      </c>
      <c r="P162" s="625">
        <f t="shared" si="26"/>
        <v>290522.08965404378</v>
      </c>
      <c r="Q162" s="55">
        <v>132990</v>
      </c>
      <c r="R162" s="40">
        <v>0.36</v>
      </c>
      <c r="S162" s="59">
        <v>50655</v>
      </c>
      <c r="T162" s="162">
        <f t="shared" si="28"/>
        <v>183645</v>
      </c>
      <c r="U162" s="55">
        <v>154440</v>
      </c>
      <c r="V162" s="40">
        <v>0.36</v>
      </c>
      <c r="W162" s="59">
        <v>59914</v>
      </c>
      <c r="X162" s="162">
        <f t="shared" si="29"/>
        <v>214354</v>
      </c>
      <c r="Y162" s="55">
        <v>124410</v>
      </c>
      <c r="Z162" s="40">
        <v>0.36</v>
      </c>
      <c r="AA162" s="55">
        <v>44663</v>
      </c>
      <c r="AB162" s="635">
        <f t="shared" si="30"/>
        <v>169073</v>
      </c>
      <c r="AC162" s="55">
        <v>153010</v>
      </c>
      <c r="AD162" s="40">
        <v>0.36</v>
      </c>
      <c r="AE162" s="59">
        <v>59914</v>
      </c>
      <c r="AF162" s="162">
        <f t="shared" si="31"/>
        <v>212924</v>
      </c>
      <c r="AG162" s="654">
        <f t="shared" si="27"/>
        <v>214103.61793080874</v>
      </c>
    </row>
    <row r="163" spans="1:33" x14ac:dyDescent="0.25">
      <c r="A163" s="7">
        <v>148</v>
      </c>
      <c r="B163" s="12" t="s">
        <v>482</v>
      </c>
      <c r="C163" s="547" t="s">
        <v>593</v>
      </c>
      <c r="D163" s="546" t="s">
        <v>593</v>
      </c>
      <c r="E163" s="547" t="s">
        <v>593</v>
      </c>
      <c r="F163" s="546" t="s">
        <v>593</v>
      </c>
      <c r="G163" s="547" t="s">
        <v>593</v>
      </c>
      <c r="H163" s="546" t="s">
        <v>593</v>
      </c>
      <c r="I163" s="548" t="s">
        <v>593</v>
      </c>
      <c r="K163" s="7">
        <v>148</v>
      </c>
      <c r="L163" s="12" t="s">
        <v>482</v>
      </c>
      <c r="M163" s="571">
        <v>544273.83964009502</v>
      </c>
      <c r="N163" s="563">
        <v>0.52857142857142903</v>
      </c>
      <c r="O163" s="570">
        <v>73604.390320559396</v>
      </c>
      <c r="P163" s="625">
        <f t="shared" si="26"/>
        <v>617878.2299606544</v>
      </c>
      <c r="Q163" s="55">
        <v>278478</v>
      </c>
      <c r="R163" s="40">
        <v>0.52857142857142858</v>
      </c>
      <c r="S163" s="59">
        <v>106502</v>
      </c>
      <c r="T163" s="162">
        <f t="shared" si="28"/>
        <v>384980</v>
      </c>
      <c r="U163" s="55">
        <v>333562</v>
      </c>
      <c r="V163" s="40">
        <v>0.52857142857142858</v>
      </c>
      <c r="W163" s="59">
        <v>121390</v>
      </c>
      <c r="X163" s="162">
        <f t="shared" si="29"/>
        <v>454952</v>
      </c>
      <c r="Y163" s="55">
        <v>287659</v>
      </c>
      <c r="Z163" s="40">
        <v>0.52857142857142858</v>
      </c>
      <c r="AA163" s="55">
        <v>97341</v>
      </c>
      <c r="AB163" s="635">
        <f t="shared" si="30"/>
        <v>385000</v>
      </c>
      <c r="AC163" s="55">
        <v>318261</v>
      </c>
      <c r="AD163" s="40">
        <v>0.52857142857142858</v>
      </c>
      <c r="AE163" s="59">
        <v>125971</v>
      </c>
      <c r="AF163" s="162">
        <f t="shared" si="31"/>
        <v>444232</v>
      </c>
      <c r="AG163" s="654">
        <f t="shared" si="27"/>
        <v>457408.4459921309</v>
      </c>
    </row>
    <row r="164" spans="1:33" x14ac:dyDescent="0.25">
      <c r="A164" s="7">
        <v>149</v>
      </c>
      <c r="B164" s="12" t="s">
        <v>98</v>
      </c>
      <c r="C164" s="547" t="s">
        <v>593</v>
      </c>
      <c r="D164" s="546" t="s">
        <v>593</v>
      </c>
      <c r="E164" s="547" t="s">
        <v>593</v>
      </c>
      <c r="F164" s="546" t="s">
        <v>593</v>
      </c>
      <c r="G164" s="547" t="s">
        <v>593</v>
      </c>
      <c r="H164" s="546" t="s">
        <v>593</v>
      </c>
      <c r="I164" s="548" t="s">
        <v>593</v>
      </c>
      <c r="K164" s="7">
        <v>149</v>
      </c>
      <c r="L164" s="12" t="s">
        <v>98</v>
      </c>
      <c r="M164" s="439" t="s">
        <v>593</v>
      </c>
      <c r="N164" s="563">
        <v>1.5714285714285701</v>
      </c>
      <c r="O164" s="570">
        <v>169298.28914958899</v>
      </c>
      <c r="P164" s="625">
        <f t="shared" si="26"/>
        <v>169298.28914958899</v>
      </c>
      <c r="Q164" s="439" t="s">
        <v>593</v>
      </c>
      <c r="R164" s="40">
        <v>1.5714285714285714</v>
      </c>
      <c r="S164" s="59">
        <v>49365</v>
      </c>
      <c r="T164" s="162">
        <f>+S164</f>
        <v>49365</v>
      </c>
      <c r="U164" s="439" t="s">
        <v>593</v>
      </c>
      <c r="V164" s="40">
        <v>1.5714285714285714</v>
      </c>
      <c r="W164" s="59">
        <v>61432</v>
      </c>
      <c r="X164" s="162">
        <f>+W164</f>
        <v>61432</v>
      </c>
      <c r="Y164" s="439" t="s">
        <v>593</v>
      </c>
      <c r="Z164" s="40">
        <v>1.5714285714285714</v>
      </c>
      <c r="AA164" s="55">
        <v>49914</v>
      </c>
      <c r="AB164" s="635">
        <f>+AA164</f>
        <v>49914</v>
      </c>
      <c r="AC164" s="439" t="s">
        <v>593</v>
      </c>
      <c r="AD164" s="40">
        <v>1.5714285714285714</v>
      </c>
      <c r="AE164" s="59">
        <v>57593</v>
      </c>
      <c r="AF164" s="162">
        <f>+AE164</f>
        <v>57593</v>
      </c>
      <c r="AG164" s="654">
        <f t="shared" si="27"/>
        <v>77520.45782991781</v>
      </c>
    </row>
    <row r="165" spans="1:33" x14ac:dyDescent="0.25">
      <c r="A165" s="7">
        <v>150</v>
      </c>
      <c r="B165" s="12" t="s">
        <v>99</v>
      </c>
      <c r="C165" s="547" t="s">
        <v>593</v>
      </c>
      <c r="D165" s="546" t="s">
        <v>593</v>
      </c>
      <c r="E165" s="547" t="s">
        <v>593</v>
      </c>
      <c r="F165" s="546" t="s">
        <v>593</v>
      </c>
      <c r="G165" s="547" t="s">
        <v>593</v>
      </c>
      <c r="H165" s="546" t="s">
        <v>593</v>
      </c>
      <c r="I165" s="548" t="s">
        <v>593</v>
      </c>
      <c r="K165" s="7">
        <v>150</v>
      </c>
      <c r="L165" s="12" t="s">
        <v>99</v>
      </c>
      <c r="M165" s="571">
        <v>125601.655301561</v>
      </c>
      <c r="N165" s="563">
        <v>0.64571428571428602</v>
      </c>
      <c r="O165" s="570">
        <v>32283.266040191</v>
      </c>
      <c r="P165" s="625">
        <f t="shared" si="26"/>
        <v>157884.92134175199</v>
      </c>
      <c r="Q165" s="55">
        <v>72270</v>
      </c>
      <c r="R165" s="40">
        <v>0.64571428571428569</v>
      </c>
      <c r="S165" s="59">
        <v>25762</v>
      </c>
      <c r="T165" s="162">
        <f t="shared" si="28"/>
        <v>98032</v>
      </c>
      <c r="U165" s="55">
        <v>86724</v>
      </c>
      <c r="V165" s="40">
        <v>0.64571428571428569</v>
      </c>
      <c r="W165" s="59">
        <v>30682</v>
      </c>
      <c r="X165" s="162">
        <f t="shared" si="29"/>
        <v>117406</v>
      </c>
      <c r="Y165" s="55">
        <v>76285</v>
      </c>
      <c r="Z165" s="40">
        <v>0.64571428571428569</v>
      </c>
      <c r="AA165" s="55">
        <v>27788</v>
      </c>
      <c r="AB165" s="635">
        <f t="shared" si="30"/>
        <v>104073</v>
      </c>
      <c r="AC165" s="55">
        <v>84315</v>
      </c>
      <c r="AD165" s="40">
        <v>0.64571428571428569</v>
      </c>
      <c r="AE165" s="59">
        <v>30682</v>
      </c>
      <c r="AF165" s="162">
        <f t="shared" si="31"/>
        <v>114997</v>
      </c>
      <c r="AG165" s="654">
        <f t="shared" si="27"/>
        <v>118478.58426835039</v>
      </c>
    </row>
    <row r="166" spans="1:33" x14ac:dyDescent="0.25">
      <c r="A166" s="7">
        <v>151</v>
      </c>
      <c r="B166" s="12" t="s">
        <v>100</v>
      </c>
      <c r="C166" s="547" t="s">
        <v>593</v>
      </c>
      <c r="D166" s="546" t="s">
        <v>593</v>
      </c>
      <c r="E166" s="547" t="s">
        <v>593</v>
      </c>
      <c r="F166" s="546" t="s">
        <v>593</v>
      </c>
      <c r="G166" s="547" t="s">
        <v>593</v>
      </c>
      <c r="H166" s="546" t="s">
        <v>593</v>
      </c>
      <c r="I166" s="548" t="s">
        <v>593</v>
      </c>
      <c r="K166" s="7">
        <v>151</v>
      </c>
      <c r="L166" s="12" t="s">
        <v>100</v>
      </c>
      <c r="M166" s="439" t="s">
        <v>593</v>
      </c>
      <c r="N166" s="563">
        <v>1.3506571428571399</v>
      </c>
      <c r="O166" s="570">
        <v>112058.52029513101</v>
      </c>
      <c r="P166" s="625">
        <f t="shared" si="26"/>
        <v>112058.52029513101</v>
      </c>
      <c r="Q166" s="439" t="s">
        <v>593</v>
      </c>
      <c r="R166" s="40">
        <v>1.3506571428571428</v>
      </c>
      <c r="S166" s="59">
        <v>213600</v>
      </c>
      <c r="T166" s="162">
        <f t="shared" ref="T166:T167" si="40">+S166</f>
        <v>213600</v>
      </c>
      <c r="U166" s="439" t="s">
        <v>593</v>
      </c>
      <c r="V166" s="40">
        <v>1.3506571428571428</v>
      </c>
      <c r="W166" s="59">
        <v>266400</v>
      </c>
      <c r="X166" s="162">
        <f t="shared" ref="X166:X167" si="41">+W166</f>
        <v>266400</v>
      </c>
      <c r="Y166" s="439" t="s">
        <v>593</v>
      </c>
      <c r="Z166" s="40">
        <v>1.3506571428571428</v>
      </c>
      <c r="AA166" s="55">
        <v>196800</v>
      </c>
      <c r="AB166" s="635">
        <f t="shared" ref="AB166:AB167" si="42">+AA166</f>
        <v>196800</v>
      </c>
      <c r="AC166" s="439" t="s">
        <v>593</v>
      </c>
      <c r="AD166" s="40">
        <v>1.3506571428571428</v>
      </c>
      <c r="AE166" s="59">
        <v>261600</v>
      </c>
      <c r="AF166" s="162">
        <f t="shared" ref="AF166:AF167" si="43">+AE166</f>
        <v>261600</v>
      </c>
      <c r="AG166" s="654">
        <f t="shared" si="27"/>
        <v>210091.7040590262</v>
      </c>
    </row>
    <row r="167" spans="1:33" x14ac:dyDescent="0.25">
      <c r="A167" s="7">
        <v>152</v>
      </c>
      <c r="B167" s="12" t="s">
        <v>101</v>
      </c>
      <c r="C167" s="547" t="s">
        <v>593</v>
      </c>
      <c r="D167" s="546" t="s">
        <v>593</v>
      </c>
      <c r="E167" s="547" t="s">
        <v>593</v>
      </c>
      <c r="F167" s="546" t="s">
        <v>593</v>
      </c>
      <c r="G167" s="547" t="s">
        <v>593</v>
      </c>
      <c r="H167" s="546" t="s">
        <v>593</v>
      </c>
      <c r="I167" s="548" t="s">
        <v>593</v>
      </c>
      <c r="K167" s="7">
        <v>152</v>
      </c>
      <c r="L167" s="12" t="s">
        <v>101</v>
      </c>
      <c r="M167" s="439" t="s">
        <v>593</v>
      </c>
      <c r="N167" s="563">
        <v>2.7758857142857098</v>
      </c>
      <c r="O167" s="570">
        <v>167050.20155107501</v>
      </c>
      <c r="P167" s="625">
        <f t="shared" si="26"/>
        <v>167050.20155107501</v>
      </c>
      <c r="Q167" s="439" t="s">
        <v>593</v>
      </c>
      <c r="R167" s="40">
        <v>2.7758857142857143</v>
      </c>
      <c r="S167" s="59">
        <v>81713</v>
      </c>
      <c r="T167" s="162">
        <f t="shared" si="40"/>
        <v>81713</v>
      </c>
      <c r="U167" s="439" t="s">
        <v>593</v>
      </c>
      <c r="V167" s="40">
        <v>2.7758857142857143</v>
      </c>
      <c r="W167" s="59">
        <v>99477</v>
      </c>
      <c r="X167" s="162">
        <f t="shared" si="41"/>
        <v>99477</v>
      </c>
      <c r="Y167" s="439" t="s">
        <v>593</v>
      </c>
      <c r="Z167" s="40">
        <v>2.7758857142857143</v>
      </c>
      <c r="AA167" s="55">
        <v>77272</v>
      </c>
      <c r="AB167" s="635">
        <f t="shared" si="42"/>
        <v>77272</v>
      </c>
      <c r="AC167" s="439" t="s">
        <v>593</v>
      </c>
      <c r="AD167" s="40">
        <v>2.7758857142857143</v>
      </c>
      <c r="AE167" s="59">
        <v>95924</v>
      </c>
      <c r="AF167" s="162">
        <f t="shared" si="43"/>
        <v>95924</v>
      </c>
      <c r="AG167" s="654">
        <f t="shared" si="27"/>
        <v>104287.240310215</v>
      </c>
    </row>
    <row r="168" spans="1:33" x14ac:dyDescent="0.25">
      <c r="A168" s="7">
        <v>153</v>
      </c>
      <c r="B168" s="12" t="s">
        <v>326</v>
      </c>
      <c r="C168" s="547" t="s">
        <v>593</v>
      </c>
      <c r="D168" s="546" t="s">
        <v>593</v>
      </c>
      <c r="E168" s="547" t="s">
        <v>593</v>
      </c>
      <c r="F168" s="546" t="s">
        <v>593</v>
      </c>
      <c r="G168" s="547" t="s">
        <v>593</v>
      </c>
      <c r="H168" s="546" t="s">
        <v>593</v>
      </c>
      <c r="I168" s="548" t="s">
        <v>593</v>
      </c>
      <c r="K168" s="7">
        <v>153</v>
      </c>
      <c r="L168" s="12" t="s">
        <v>326</v>
      </c>
      <c r="M168" s="571">
        <v>389547.16281933303</v>
      </c>
      <c r="N168" s="563">
        <v>5.00048571428571</v>
      </c>
      <c r="O168" s="570">
        <v>97769.056612272703</v>
      </c>
      <c r="P168" s="625">
        <f t="shared" si="26"/>
        <v>487316.21943160571</v>
      </c>
      <c r="Q168" s="55">
        <v>225658</v>
      </c>
      <c r="R168" s="40">
        <v>5.0004857142857144</v>
      </c>
      <c r="S168" s="59">
        <v>85634</v>
      </c>
      <c r="T168" s="162">
        <f t="shared" si="28"/>
        <v>311292</v>
      </c>
      <c r="U168" s="55">
        <v>279619</v>
      </c>
      <c r="V168" s="40">
        <v>5.0004857142857144</v>
      </c>
      <c r="W168" s="59">
        <v>97477</v>
      </c>
      <c r="X168" s="162">
        <f t="shared" si="29"/>
        <v>377096</v>
      </c>
      <c r="Y168" s="55">
        <v>206035</v>
      </c>
      <c r="Z168" s="40">
        <v>5.0004857142857144</v>
      </c>
      <c r="AA168" s="55">
        <v>88367</v>
      </c>
      <c r="AB168" s="635">
        <f t="shared" si="30"/>
        <v>294402</v>
      </c>
      <c r="AC168" s="55">
        <v>255091</v>
      </c>
      <c r="AD168" s="40">
        <v>5.0004857142857144</v>
      </c>
      <c r="AE168" s="59">
        <v>99299</v>
      </c>
      <c r="AF168" s="162">
        <f t="shared" si="31"/>
        <v>354390</v>
      </c>
      <c r="AG168" s="654">
        <f t="shared" si="27"/>
        <v>364899.24388632114</v>
      </c>
    </row>
    <row r="169" spans="1:33" x14ac:dyDescent="0.25">
      <c r="A169" s="7">
        <v>154</v>
      </c>
      <c r="B169" s="12" t="s">
        <v>258</v>
      </c>
      <c r="C169" s="547" t="s">
        <v>593</v>
      </c>
      <c r="D169" s="546" t="s">
        <v>593</v>
      </c>
      <c r="E169" s="547" t="s">
        <v>593</v>
      </c>
      <c r="F169" s="546" t="s">
        <v>593</v>
      </c>
      <c r="G169" s="547" t="s">
        <v>593</v>
      </c>
      <c r="H169" s="546" t="s">
        <v>593</v>
      </c>
      <c r="I169" s="548" t="s">
        <v>593</v>
      </c>
      <c r="K169" s="7">
        <v>154</v>
      </c>
      <c r="L169" s="12" t="s">
        <v>258</v>
      </c>
      <c r="M169" s="571">
        <v>977508.53473823203</v>
      </c>
      <c r="N169" s="563">
        <v>1.2485142857142899</v>
      </c>
      <c r="O169" s="570">
        <v>141347.37006037901</v>
      </c>
      <c r="P169" s="625">
        <f t="shared" si="26"/>
        <v>1118855.9047986111</v>
      </c>
      <c r="Q169" s="55">
        <v>519818</v>
      </c>
      <c r="R169" s="40">
        <v>1.2485142857142857</v>
      </c>
      <c r="S169" s="59">
        <v>185016</v>
      </c>
      <c r="T169" s="162">
        <f t="shared" si="28"/>
        <v>704834</v>
      </c>
      <c r="U169" s="55">
        <v>644123</v>
      </c>
      <c r="V169" s="40">
        <v>1.2485142857142857</v>
      </c>
      <c r="W169" s="59">
        <v>232829</v>
      </c>
      <c r="X169" s="162">
        <f t="shared" si="29"/>
        <v>876952</v>
      </c>
      <c r="Y169" s="55">
        <v>480267</v>
      </c>
      <c r="Z169" s="40">
        <v>1.2485142857142857</v>
      </c>
      <c r="AA169" s="55">
        <v>189173</v>
      </c>
      <c r="AB169" s="635">
        <f t="shared" si="30"/>
        <v>669440</v>
      </c>
      <c r="AC169" s="55">
        <v>587621</v>
      </c>
      <c r="AD169" s="40">
        <v>1.2485142857142857</v>
      </c>
      <c r="AE169" s="59">
        <v>222435</v>
      </c>
      <c r="AF169" s="162">
        <f t="shared" si="31"/>
        <v>810056</v>
      </c>
      <c r="AG169" s="654">
        <f t="shared" si="27"/>
        <v>836027.58095972217</v>
      </c>
    </row>
    <row r="170" spans="1:33" x14ac:dyDescent="0.25">
      <c r="A170" s="7">
        <v>155</v>
      </c>
      <c r="B170" s="12" t="s">
        <v>259</v>
      </c>
      <c r="C170" s="547" t="s">
        <v>593</v>
      </c>
      <c r="D170" s="546" t="s">
        <v>593</v>
      </c>
      <c r="E170" s="547" t="s">
        <v>593</v>
      </c>
      <c r="F170" s="546" t="s">
        <v>593</v>
      </c>
      <c r="G170" s="547" t="s">
        <v>593</v>
      </c>
      <c r="H170" s="546" t="s">
        <v>593</v>
      </c>
      <c r="I170" s="548" t="s">
        <v>593</v>
      </c>
      <c r="K170" s="7">
        <v>155</v>
      </c>
      <c r="L170" s="12" t="s">
        <v>259</v>
      </c>
      <c r="M170" s="571">
        <v>977508.53473823203</v>
      </c>
      <c r="N170" s="563">
        <v>0.95988571428571401</v>
      </c>
      <c r="O170" s="570">
        <v>52115.585380922901</v>
      </c>
      <c r="P170" s="625">
        <f t="shared" si="26"/>
        <v>1029624.1201191549</v>
      </c>
      <c r="Q170" s="55">
        <v>412482</v>
      </c>
      <c r="R170" s="40">
        <v>0.95988571428571423</v>
      </c>
      <c r="S170" s="59">
        <v>149422</v>
      </c>
      <c r="T170" s="162">
        <f t="shared" si="28"/>
        <v>561904</v>
      </c>
      <c r="U170" s="55">
        <v>506636</v>
      </c>
      <c r="V170" s="40">
        <v>0.95988571428571423</v>
      </c>
      <c r="W170" s="59">
        <v>175694</v>
      </c>
      <c r="X170" s="162">
        <f t="shared" si="29"/>
        <v>682330</v>
      </c>
      <c r="Y170" s="55">
        <v>390065</v>
      </c>
      <c r="Z170" s="40">
        <v>0.95988571428571423</v>
      </c>
      <c r="AA170" s="55">
        <v>142854</v>
      </c>
      <c r="AB170" s="635">
        <f t="shared" si="30"/>
        <v>532919</v>
      </c>
      <c r="AC170" s="55">
        <v>479735</v>
      </c>
      <c r="AD170" s="40">
        <v>0.95988571428571423</v>
      </c>
      <c r="AE170" s="59">
        <v>174052</v>
      </c>
      <c r="AF170" s="162">
        <f t="shared" si="31"/>
        <v>653787</v>
      </c>
      <c r="AG170" s="654">
        <f t="shared" si="27"/>
        <v>692112.82402383094</v>
      </c>
    </row>
    <row r="171" spans="1:33" x14ac:dyDescent="0.25">
      <c r="A171" s="7">
        <v>156</v>
      </c>
      <c r="B171" s="12" t="s">
        <v>260</v>
      </c>
      <c r="C171" s="547" t="s">
        <v>593</v>
      </c>
      <c r="D171" s="546" t="s">
        <v>593</v>
      </c>
      <c r="E171" s="547" t="s">
        <v>593</v>
      </c>
      <c r="F171" s="546" t="s">
        <v>593</v>
      </c>
      <c r="G171" s="547" t="s">
        <v>593</v>
      </c>
      <c r="H171" s="546" t="s">
        <v>593</v>
      </c>
      <c r="I171" s="548" t="s">
        <v>593</v>
      </c>
      <c r="K171" s="7">
        <v>156</v>
      </c>
      <c r="L171" s="12" t="s">
        <v>260</v>
      </c>
      <c r="M171" s="439" t="s">
        <v>593</v>
      </c>
      <c r="N171" s="563">
        <v>5.85337142857143</v>
      </c>
      <c r="O171" s="570">
        <v>448407.01099579601</v>
      </c>
      <c r="P171" s="625">
        <f t="shared" si="26"/>
        <v>448407.01099579601</v>
      </c>
      <c r="Q171" s="439" t="s">
        <v>593</v>
      </c>
      <c r="R171" s="40">
        <v>5.8533714285714282</v>
      </c>
      <c r="S171" s="59">
        <v>221724</v>
      </c>
      <c r="T171" s="162">
        <f t="shared" ref="T171:T172" si="44">+S171</f>
        <v>221724</v>
      </c>
      <c r="U171" s="439" t="s">
        <v>593</v>
      </c>
      <c r="V171" s="40">
        <v>5.8533714285714282</v>
      </c>
      <c r="W171" s="59">
        <v>267022</v>
      </c>
      <c r="X171" s="162">
        <f t="shared" ref="X171:X172" si="45">+W171</f>
        <v>267022</v>
      </c>
      <c r="Y171" s="439" t="s">
        <v>593</v>
      </c>
      <c r="Z171" s="40">
        <v>5.8533714285714282</v>
      </c>
      <c r="AA171" s="55">
        <v>202651</v>
      </c>
      <c r="AB171" s="635">
        <f t="shared" ref="AB171:AB172" si="46">+AA171</f>
        <v>202651</v>
      </c>
      <c r="AC171" s="439" t="s">
        <v>593</v>
      </c>
      <c r="AD171" s="40">
        <v>5.8533714285714282</v>
      </c>
      <c r="AE171" s="59">
        <v>262254</v>
      </c>
      <c r="AF171" s="162">
        <f t="shared" ref="AF171:AF172" si="47">+AE171</f>
        <v>262254</v>
      </c>
      <c r="AG171" s="654">
        <f t="shared" si="27"/>
        <v>280411.60219915921</v>
      </c>
    </row>
    <row r="172" spans="1:33" x14ac:dyDescent="0.25">
      <c r="A172" s="7">
        <v>157</v>
      </c>
      <c r="B172" s="12" t="s">
        <v>261</v>
      </c>
      <c r="C172" s="547" t="s">
        <v>593</v>
      </c>
      <c r="D172" s="546" t="s">
        <v>593</v>
      </c>
      <c r="E172" s="547" t="s">
        <v>593</v>
      </c>
      <c r="F172" s="546" t="s">
        <v>593</v>
      </c>
      <c r="G172" s="547" t="s">
        <v>593</v>
      </c>
      <c r="H172" s="546" t="s">
        <v>593</v>
      </c>
      <c r="I172" s="548" t="s">
        <v>593</v>
      </c>
      <c r="K172" s="7">
        <v>157</v>
      </c>
      <c r="L172" s="12" t="s">
        <v>261</v>
      </c>
      <c r="M172" s="439" t="s">
        <v>593</v>
      </c>
      <c r="N172" s="563">
        <v>0.599942857142857</v>
      </c>
      <c r="O172" s="570">
        <v>182959.74455594001</v>
      </c>
      <c r="P172" s="625">
        <f t="shared" si="26"/>
        <v>182959.74455594001</v>
      </c>
      <c r="Q172" s="439" t="s">
        <v>593</v>
      </c>
      <c r="R172" s="40">
        <v>0.59994285714285711</v>
      </c>
      <c r="S172" s="59">
        <v>87550</v>
      </c>
      <c r="T172" s="162">
        <f t="shared" si="44"/>
        <v>87550</v>
      </c>
      <c r="U172" s="439" t="s">
        <v>593</v>
      </c>
      <c r="V172" s="40">
        <v>0.59994285714285711</v>
      </c>
      <c r="W172" s="59">
        <v>107005</v>
      </c>
      <c r="X172" s="162">
        <f t="shared" si="45"/>
        <v>107005</v>
      </c>
      <c r="Y172" s="439" t="s">
        <v>593</v>
      </c>
      <c r="Z172" s="40">
        <v>0.59994285714285711</v>
      </c>
      <c r="AA172" s="55">
        <v>92414</v>
      </c>
      <c r="AB172" s="635">
        <f t="shared" si="46"/>
        <v>92414</v>
      </c>
      <c r="AC172" s="439" t="s">
        <v>593</v>
      </c>
      <c r="AD172" s="40">
        <v>0.59994285714285711</v>
      </c>
      <c r="AE172" s="59">
        <v>106033</v>
      </c>
      <c r="AF172" s="162">
        <f t="shared" si="47"/>
        <v>106033</v>
      </c>
      <c r="AG172" s="654">
        <f t="shared" si="27"/>
        <v>115192.348911188</v>
      </c>
    </row>
    <row r="173" spans="1:33" x14ac:dyDescent="0.25">
      <c r="A173" s="7">
        <v>158</v>
      </c>
      <c r="B173" s="12" t="s">
        <v>325</v>
      </c>
      <c r="C173" s="547" t="s">
        <v>593</v>
      </c>
      <c r="D173" s="546" t="s">
        <v>593</v>
      </c>
      <c r="E173" s="547" t="s">
        <v>593</v>
      </c>
      <c r="F173" s="546" t="s">
        <v>593</v>
      </c>
      <c r="G173" s="547" t="s">
        <v>593</v>
      </c>
      <c r="H173" s="546" t="s">
        <v>593</v>
      </c>
      <c r="I173" s="548" t="s">
        <v>593</v>
      </c>
      <c r="K173" s="7">
        <v>158</v>
      </c>
      <c r="L173" s="12" t="s">
        <v>325</v>
      </c>
      <c r="M173" s="571">
        <v>172929.81527026399</v>
      </c>
      <c r="N173" s="563">
        <v>1.5436000000000001</v>
      </c>
      <c r="O173" s="570">
        <v>42194.874925944503</v>
      </c>
      <c r="P173" s="625">
        <f t="shared" si="26"/>
        <v>215124.69019620848</v>
      </c>
      <c r="Q173" s="55">
        <v>99101</v>
      </c>
      <c r="R173" s="40">
        <v>1.5436000000000001</v>
      </c>
      <c r="S173" s="59">
        <v>35534</v>
      </c>
      <c r="T173" s="162">
        <f t="shared" si="28"/>
        <v>134635</v>
      </c>
      <c r="U173" s="55">
        <v>120413</v>
      </c>
      <c r="V173" s="40">
        <v>1.5436000000000001</v>
      </c>
      <c r="W173" s="59">
        <v>45629</v>
      </c>
      <c r="X173" s="162">
        <f t="shared" si="29"/>
        <v>166042</v>
      </c>
      <c r="Y173" s="55">
        <v>87379</v>
      </c>
      <c r="Z173" s="40">
        <v>1.5436000000000001</v>
      </c>
      <c r="AA173" s="55">
        <v>35130</v>
      </c>
      <c r="AB173" s="635">
        <f t="shared" si="30"/>
        <v>122509</v>
      </c>
      <c r="AC173" s="55">
        <v>110822</v>
      </c>
      <c r="AD173" s="40">
        <v>1.5436000000000001</v>
      </c>
      <c r="AE173" s="59">
        <v>42802</v>
      </c>
      <c r="AF173" s="162">
        <f t="shared" si="31"/>
        <v>153624</v>
      </c>
      <c r="AG173" s="654">
        <f t="shared" si="27"/>
        <v>158386.93803924168</v>
      </c>
    </row>
    <row r="174" spans="1:33" x14ac:dyDescent="0.25">
      <c r="A174" s="7">
        <v>159</v>
      </c>
      <c r="B174" s="8" t="s">
        <v>342</v>
      </c>
      <c r="C174" s="547" t="s">
        <v>593</v>
      </c>
      <c r="D174" s="546" t="s">
        <v>593</v>
      </c>
      <c r="E174" s="547" t="s">
        <v>593</v>
      </c>
      <c r="F174" s="546" t="s">
        <v>593</v>
      </c>
      <c r="G174" s="547" t="s">
        <v>593</v>
      </c>
      <c r="H174" s="546" t="s">
        <v>593</v>
      </c>
      <c r="I174" s="548" t="s">
        <v>593</v>
      </c>
      <c r="K174" s="7">
        <v>159</v>
      </c>
      <c r="L174" s="8" t="s">
        <v>342</v>
      </c>
      <c r="M174" s="571">
        <v>726305.22413511097</v>
      </c>
      <c r="N174" s="563">
        <v>3.15</v>
      </c>
      <c r="O174" s="570">
        <v>194100.06528703499</v>
      </c>
      <c r="P174" s="625">
        <f t="shared" si="26"/>
        <v>920405.28942214593</v>
      </c>
      <c r="Q174" s="55">
        <v>490495</v>
      </c>
      <c r="R174" s="40">
        <v>3.15</v>
      </c>
      <c r="S174" s="59">
        <v>161500</v>
      </c>
      <c r="T174" s="162">
        <f t="shared" si="28"/>
        <v>651995</v>
      </c>
      <c r="U174" s="55">
        <v>609077</v>
      </c>
      <c r="V174" s="40">
        <v>3.15</v>
      </c>
      <c r="W174" s="59">
        <v>185300</v>
      </c>
      <c r="X174" s="162">
        <f t="shared" si="29"/>
        <v>794377</v>
      </c>
      <c r="Y174" s="55">
        <v>485105</v>
      </c>
      <c r="Z174" s="40">
        <v>3.15</v>
      </c>
      <c r="AA174" s="55">
        <v>144500</v>
      </c>
      <c r="AB174" s="635">
        <f t="shared" si="30"/>
        <v>629605</v>
      </c>
      <c r="AC174" s="55">
        <v>582126</v>
      </c>
      <c r="AD174" s="40">
        <v>3.15</v>
      </c>
      <c r="AE174" s="59">
        <v>183600</v>
      </c>
      <c r="AF174" s="162">
        <f t="shared" si="31"/>
        <v>765726</v>
      </c>
      <c r="AG174" s="654">
        <f t="shared" si="27"/>
        <v>752421.65788442921</v>
      </c>
    </row>
    <row r="175" spans="1:33" x14ac:dyDescent="0.25">
      <c r="A175" s="7">
        <v>160</v>
      </c>
      <c r="B175" s="13" t="s">
        <v>403</v>
      </c>
      <c r="C175" s="547" t="s">
        <v>593</v>
      </c>
      <c r="D175" s="546" t="s">
        <v>593</v>
      </c>
      <c r="E175" s="547" t="s">
        <v>593</v>
      </c>
      <c r="F175" s="546" t="s">
        <v>593</v>
      </c>
      <c r="G175" s="547" t="s">
        <v>593</v>
      </c>
      <c r="H175" s="546" t="s">
        <v>593</v>
      </c>
      <c r="I175" s="548" t="s">
        <v>593</v>
      </c>
      <c r="K175" s="7">
        <v>160</v>
      </c>
      <c r="L175" s="13" t="s">
        <v>403</v>
      </c>
      <c r="M175" s="571">
        <v>1423485.4267510199</v>
      </c>
      <c r="N175" s="563">
        <v>4.5</v>
      </c>
      <c r="O175" s="570">
        <v>137306.27332459</v>
      </c>
      <c r="P175" s="625">
        <f t="shared" si="26"/>
        <v>1560791.7000756098</v>
      </c>
      <c r="Q175" s="55">
        <v>754091</v>
      </c>
      <c r="R175" s="40">
        <v>4.5</v>
      </c>
      <c r="S175" s="59">
        <v>285999</v>
      </c>
      <c r="T175" s="162">
        <f t="shared" si="28"/>
        <v>1040090</v>
      </c>
      <c r="U175" s="55">
        <v>849345</v>
      </c>
      <c r="V175" s="40">
        <v>4.5</v>
      </c>
      <c r="W175" s="59">
        <v>328146</v>
      </c>
      <c r="X175" s="162">
        <f t="shared" si="29"/>
        <v>1177491</v>
      </c>
      <c r="Y175" s="55">
        <v>754091</v>
      </c>
      <c r="Z175" s="40">
        <v>4.5</v>
      </c>
      <c r="AA175" s="55">
        <v>246862</v>
      </c>
      <c r="AB175" s="635">
        <f t="shared" si="30"/>
        <v>1000953</v>
      </c>
      <c r="AC175" s="55">
        <v>833469</v>
      </c>
      <c r="AD175" s="40">
        <v>4.5</v>
      </c>
      <c r="AE175" s="59">
        <v>322125</v>
      </c>
      <c r="AF175" s="162">
        <f t="shared" si="31"/>
        <v>1155594</v>
      </c>
      <c r="AG175" s="654">
        <f t="shared" si="27"/>
        <v>1186983.9400151218</v>
      </c>
    </row>
    <row r="176" spans="1:33" x14ac:dyDescent="0.25">
      <c r="A176" s="7">
        <v>161</v>
      </c>
      <c r="B176" s="13" t="s">
        <v>311</v>
      </c>
      <c r="C176" s="547" t="s">
        <v>593</v>
      </c>
      <c r="D176" s="546" t="s">
        <v>593</v>
      </c>
      <c r="E176" s="547" t="s">
        <v>593</v>
      </c>
      <c r="F176" s="546" t="s">
        <v>593</v>
      </c>
      <c r="G176" s="547" t="s">
        <v>593</v>
      </c>
      <c r="H176" s="546" t="s">
        <v>593</v>
      </c>
      <c r="I176" s="548" t="s">
        <v>593</v>
      </c>
      <c r="K176" s="7">
        <v>161</v>
      </c>
      <c r="L176" s="13" t="s">
        <v>311</v>
      </c>
      <c r="M176" s="439" t="s">
        <v>593</v>
      </c>
      <c r="N176" s="563">
        <v>4.0999999999999996</v>
      </c>
      <c r="O176" s="570">
        <v>60862.1934059083</v>
      </c>
      <c r="P176" s="625">
        <f t="shared" si="26"/>
        <v>60862.1934059083</v>
      </c>
      <c r="Q176" s="439" t="s">
        <v>593</v>
      </c>
      <c r="R176" s="40">
        <v>4.0999999999999996</v>
      </c>
      <c r="S176" s="59">
        <v>65704</v>
      </c>
      <c r="T176" s="162">
        <f>+S176</f>
        <v>65704</v>
      </c>
      <c r="U176" s="439" t="s">
        <v>593</v>
      </c>
      <c r="V176" s="40">
        <v>4.0999999999999996</v>
      </c>
      <c r="W176" s="59">
        <v>76654</v>
      </c>
      <c r="X176" s="162">
        <f>+W176</f>
        <v>76654</v>
      </c>
      <c r="Y176" s="439" t="s">
        <v>593</v>
      </c>
      <c r="Z176" s="40">
        <v>4.0999999999999996</v>
      </c>
      <c r="AA176" s="55">
        <v>68624</v>
      </c>
      <c r="AB176" s="635">
        <f>+AA176</f>
        <v>68624</v>
      </c>
      <c r="AC176" s="439" t="s">
        <v>593</v>
      </c>
      <c r="AD176" s="40">
        <v>4.0999999999999996</v>
      </c>
      <c r="AE176" s="59">
        <v>80305</v>
      </c>
      <c r="AF176" s="162">
        <f>+AE176</f>
        <v>80305</v>
      </c>
      <c r="AG176" s="654">
        <f t="shared" si="27"/>
        <v>70429.83868118166</v>
      </c>
    </row>
    <row r="177" spans="1:33" x14ac:dyDescent="0.25">
      <c r="A177" s="7">
        <v>162</v>
      </c>
      <c r="B177" s="13" t="s">
        <v>312</v>
      </c>
      <c r="C177" s="547" t="s">
        <v>593</v>
      </c>
      <c r="D177" s="546" t="s">
        <v>593</v>
      </c>
      <c r="E177" s="547" t="s">
        <v>593</v>
      </c>
      <c r="F177" s="546" t="s">
        <v>593</v>
      </c>
      <c r="G177" s="547" t="s">
        <v>593</v>
      </c>
      <c r="H177" s="546" t="s">
        <v>593</v>
      </c>
      <c r="I177" s="548" t="s">
        <v>593</v>
      </c>
      <c r="K177" s="7">
        <v>162</v>
      </c>
      <c r="L177" s="13" t="s">
        <v>312</v>
      </c>
      <c r="M177" s="571">
        <v>245742.36906827099</v>
      </c>
      <c r="N177" s="563">
        <v>3.15</v>
      </c>
      <c r="O177" s="570">
        <v>37644.090313569097</v>
      </c>
      <c r="P177" s="625">
        <f t="shared" si="26"/>
        <v>283386.45938184008</v>
      </c>
      <c r="Q177" s="55">
        <v>104130</v>
      </c>
      <c r="R177" s="40">
        <v>3.15</v>
      </c>
      <c r="S177" s="59">
        <v>37774</v>
      </c>
      <c r="T177" s="162">
        <f t="shared" si="28"/>
        <v>141904</v>
      </c>
      <c r="U177" s="55">
        <v>138060</v>
      </c>
      <c r="V177" s="40">
        <v>3.15</v>
      </c>
      <c r="W177" s="59">
        <v>44000</v>
      </c>
      <c r="X177" s="162">
        <f t="shared" si="29"/>
        <v>182060</v>
      </c>
      <c r="Y177" s="55">
        <v>99450</v>
      </c>
      <c r="Z177" s="40">
        <v>3.15</v>
      </c>
      <c r="AA177" s="55">
        <v>35283</v>
      </c>
      <c r="AB177" s="635">
        <f t="shared" si="30"/>
        <v>134733</v>
      </c>
      <c r="AC177" s="55">
        <v>126360</v>
      </c>
      <c r="AD177" s="40">
        <v>3.15</v>
      </c>
      <c r="AE177" s="59">
        <v>44416</v>
      </c>
      <c r="AF177" s="162">
        <f t="shared" si="31"/>
        <v>170776</v>
      </c>
      <c r="AG177" s="654">
        <f t="shared" si="27"/>
        <v>182571.89187636803</v>
      </c>
    </row>
    <row r="178" spans="1:33" x14ac:dyDescent="0.25">
      <c r="A178" s="7">
        <v>163</v>
      </c>
      <c r="B178" s="13" t="s">
        <v>313</v>
      </c>
      <c r="C178" s="547" t="s">
        <v>593</v>
      </c>
      <c r="D178" s="546" t="s">
        <v>593</v>
      </c>
      <c r="E178" s="547" t="s">
        <v>593</v>
      </c>
      <c r="F178" s="546" t="s">
        <v>593</v>
      </c>
      <c r="G178" s="547" t="s">
        <v>593</v>
      </c>
      <c r="H178" s="546" t="s">
        <v>593</v>
      </c>
      <c r="I178" s="548" t="s">
        <v>593</v>
      </c>
      <c r="K178" s="7">
        <v>163</v>
      </c>
      <c r="L178" s="13" t="s">
        <v>313</v>
      </c>
      <c r="M178" s="571">
        <v>333117.43362587801</v>
      </c>
      <c r="N178" s="563">
        <v>0.248648648648649</v>
      </c>
      <c r="O178" s="570">
        <v>604344.19652345101</v>
      </c>
      <c r="P178" s="625">
        <f t="shared" si="26"/>
        <v>937461.63014932908</v>
      </c>
      <c r="Q178" s="55">
        <v>248724</v>
      </c>
      <c r="R178" s="40">
        <v>0.24864864864864866</v>
      </c>
      <c r="S178" s="59">
        <v>62217</v>
      </c>
      <c r="T178" s="162">
        <f t="shared" si="28"/>
        <v>310941</v>
      </c>
      <c r="U178" s="55">
        <v>293706</v>
      </c>
      <c r="V178" s="40">
        <v>0.24864864864864866</v>
      </c>
      <c r="W178" s="59">
        <v>74660</v>
      </c>
      <c r="X178" s="162">
        <f t="shared" si="29"/>
        <v>368366</v>
      </c>
      <c r="Y178" s="55">
        <v>238140</v>
      </c>
      <c r="Z178" s="40">
        <v>0.24864864864864866</v>
      </c>
      <c r="AA178" s="55">
        <v>63599</v>
      </c>
      <c r="AB178" s="635">
        <f t="shared" si="30"/>
        <v>301739</v>
      </c>
      <c r="AC178" s="55">
        <v>277830</v>
      </c>
      <c r="AD178" s="40">
        <v>0.24864864864864866</v>
      </c>
      <c r="AE178" s="59">
        <v>75351</v>
      </c>
      <c r="AF178" s="162">
        <f t="shared" si="31"/>
        <v>353181</v>
      </c>
      <c r="AG178" s="654">
        <f t="shared" si="27"/>
        <v>454337.72602986579</v>
      </c>
    </row>
    <row r="179" spans="1:33" x14ac:dyDescent="0.25">
      <c r="A179" s="7">
        <v>164</v>
      </c>
      <c r="B179" s="29" t="s">
        <v>405</v>
      </c>
      <c r="C179" s="547" t="s">
        <v>593</v>
      </c>
      <c r="D179" s="546" t="s">
        <v>593</v>
      </c>
      <c r="E179" s="547" t="s">
        <v>593</v>
      </c>
      <c r="F179" s="546" t="s">
        <v>593</v>
      </c>
      <c r="G179" s="547" t="s">
        <v>593</v>
      </c>
      <c r="H179" s="546" t="s">
        <v>593</v>
      </c>
      <c r="I179" s="548" t="s">
        <v>593</v>
      </c>
      <c r="K179" s="7">
        <v>164</v>
      </c>
      <c r="L179" s="29" t="s">
        <v>405</v>
      </c>
      <c r="M179" s="573">
        <v>518789.44581079303</v>
      </c>
      <c r="N179" s="602">
        <v>3.15</v>
      </c>
      <c r="O179" s="572">
        <v>1124043.7992567201</v>
      </c>
      <c r="P179" s="641">
        <f t="shared" si="26"/>
        <v>1642833.2450675131</v>
      </c>
      <c r="Q179" s="56">
        <v>197509</v>
      </c>
      <c r="R179" s="42">
        <v>3.15</v>
      </c>
      <c r="S179" s="60">
        <v>77253</v>
      </c>
      <c r="T179" s="162">
        <f t="shared" si="28"/>
        <v>274762</v>
      </c>
      <c r="U179" s="56">
        <v>235235</v>
      </c>
      <c r="V179" s="42">
        <v>3.15</v>
      </c>
      <c r="W179" s="60">
        <v>92704</v>
      </c>
      <c r="X179" s="162">
        <f t="shared" si="29"/>
        <v>327939</v>
      </c>
      <c r="Y179" s="56">
        <v>195290</v>
      </c>
      <c r="Z179" s="42">
        <v>3.15</v>
      </c>
      <c r="AA179" s="628">
        <v>72374</v>
      </c>
      <c r="AB179" s="635">
        <f t="shared" si="30"/>
        <v>267664</v>
      </c>
      <c r="AC179" s="56">
        <v>235235</v>
      </c>
      <c r="AD179" s="42">
        <v>3.15</v>
      </c>
      <c r="AE179" s="60">
        <v>83759</v>
      </c>
      <c r="AF179" s="162">
        <f t="shared" si="31"/>
        <v>318994</v>
      </c>
      <c r="AG179" s="654">
        <f t="shared" si="27"/>
        <v>566438.44901350257</v>
      </c>
    </row>
    <row r="180" spans="1:33" x14ac:dyDescent="0.25">
      <c r="A180" s="7">
        <v>165</v>
      </c>
      <c r="B180" s="29" t="s">
        <v>407</v>
      </c>
      <c r="C180" s="547" t="s">
        <v>593</v>
      </c>
      <c r="D180" s="546" t="s">
        <v>593</v>
      </c>
      <c r="E180" s="547" t="s">
        <v>593</v>
      </c>
      <c r="F180" s="546" t="s">
        <v>593</v>
      </c>
      <c r="G180" s="547" t="s">
        <v>593</v>
      </c>
      <c r="H180" s="546" t="s">
        <v>593</v>
      </c>
      <c r="I180" s="548" t="s">
        <v>593</v>
      </c>
      <c r="K180" s="7">
        <v>165</v>
      </c>
      <c r="L180" s="29" t="s">
        <v>407</v>
      </c>
      <c r="M180" s="573">
        <v>4095706.15113784</v>
      </c>
      <c r="N180" s="602">
        <v>0.64571428571428602</v>
      </c>
      <c r="O180" s="572">
        <v>138343.85221621199</v>
      </c>
      <c r="P180" s="641">
        <f t="shared" si="26"/>
        <v>4234050.0033540521</v>
      </c>
      <c r="Q180" s="56">
        <v>2748243</v>
      </c>
      <c r="R180" s="42">
        <v>0.64571428571428569</v>
      </c>
      <c r="S180" s="60">
        <v>977018</v>
      </c>
      <c r="T180" s="162">
        <f t="shared" si="28"/>
        <v>3725261</v>
      </c>
      <c r="U180" s="56">
        <v>3309712</v>
      </c>
      <c r="V180" s="42">
        <v>0.64571428571428569</v>
      </c>
      <c r="W180" s="60">
        <v>1152662</v>
      </c>
      <c r="X180" s="162">
        <f t="shared" si="29"/>
        <v>4462374</v>
      </c>
      <c r="Y180" s="56">
        <v>2866447</v>
      </c>
      <c r="Z180" s="42">
        <v>0.64571428571428569</v>
      </c>
      <c r="AA180" s="628">
        <v>922129</v>
      </c>
      <c r="AB180" s="635">
        <f t="shared" si="30"/>
        <v>3788576</v>
      </c>
      <c r="AC180" s="56">
        <v>3221059</v>
      </c>
      <c r="AD180" s="42">
        <v>0.64571428571428569</v>
      </c>
      <c r="AE180" s="60">
        <v>1196572</v>
      </c>
      <c r="AF180" s="162">
        <f t="shared" si="31"/>
        <v>4417631</v>
      </c>
      <c r="AG180" s="654">
        <f t="shared" si="27"/>
        <v>4125578.4006708101</v>
      </c>
    </row>
    <row r="181" spans="1:33" x14ac:dyDescent="0.25">
      <c r="A181" s="7">
        <v>166</v>
      </c>
      <c r="B181" s="29" t="s">
        <v>408</v>
      </c>
      <c r="C181" s="547" t="s">
        <v>593</v>
      </c>
      <c r="D181" s="546" t="s">
        <v>593</v>
      </c>
      <c r="E181" s="547" t="s">
        <v>593</v>
      </c>
      <c r="F181" s="546" t="s">
        <v>593</v>
      </c>
      <c r="G181" s="547" t="s">
        <v>593</v>
      </c>
      <c r="H181" s="546" t="s">
        <v>593</v>
      </c>
      <c r="I181" s="548" t="s">
        <v>593</v>
      </c>
      <c r="K181" s="7">
        <v>166</v>
      </c>
      <c r="L181" s="29" t="s">
        <v>408</v>
      </c>
      <c r="M181" s="573">
        <v>700820.83030580904</v>
      </c>
      <c r="N181" s="602">
        <v>3.1428571428571401</v>
      </c>
      <c r="O181" s="572">
        <v>43277.961663689901</v>
      </c>
      <c r="P181" s="641">
        <f t="shared" si="26"/>
        <v>744098.79196949897</v>
      </c>
      <c r="Q181" s="56">
        <v>778320</v>
      </c>
      <c r="R181" s="42">
        <v>3.1428571428571428</v>
      </c>
      <c r="S181" s="60">
        <v>243941</v>
      </c>
      <c r="T181" s="162">
        <f t="shared" si="28"/>
        <v>1022261</v>
      </c>
      <c r="U181" s="56">
        <v>919080</v>
      </c>
      <c r="V181" s="42">
        <v>3.1428571428571428</v>
      </c>
      <c r="W181" s="60">
        <v>274755</v>
      </c>
      <c r="X181" s="162">
        <f t="shared" si="29"/>
        <v>1193835</v>
      </c>
      <c r="Y181" s="56">
        <v>728640</v>
      </c>
      <c r="Z181" s="42">
        <v>3.1428571428571428</v>
      </c>
      <c r="AA181" s="628">
        <v>213127</v>
      </c>
      <c r="AB181" s="635">
        <f t="shared" si="30"/>
        <v>941767</v>
      </c>
      <c r="AC181" s="56">
        <v>894240</v>
      </c>
      <c r="AD181" s="42">
        <v>3.1428571428571428</v>
      </c>
      <c r="AE181" s="60">
        <v>272187</v>
      </c>
      <c r="AF181" s="162">
        <f t="shared" si="31"/>
        <v>1166427</v>
      </c>
      <c r="AG181" s="654">
        <f t="shared" si="27"/>
        <v>1013677.7583938998</v>
      </c>
    </row>
    <row r="182" spans="1:33" x14ac:dyDescent="0.25">
      <c r="A182" s="7">
        <v>167</v>
      </c>
      <c r="B182" s="29" t="s">
        <v>436</v>
      </c>
      <c r="C182" s="547" t="s">
        <v>593</v>
      </c>
      <c r="D182" s="546" t="s">
        <v>593</v>
      </c>
      <c r="E182" s="547" t="s">
        <v>593</v>
      </c>
      <c r="F182" s="546" t="s">
        <v>593</v>
      </c>
      <c r="G182" s="547" t="s">
        <v>593</v>
      </c>
      <c r="H182" s="546" t="s">
        <v>593</v>
      </c>
      <c r="I182" s="548" t="s">
        <v>593</v>
      </c>
      <c r="K182" s="7">
        <v>167</v>
      </c>
      <c r="L182" s="29" t="s">
        <v>436</v>
      </c>
      <c r="M182" s="573">
        <v>327656.49209102697</v>
      </c>
      <c r="N182" s="602">
        <v>2.46</v>
      </c>
      <c r="O182" s="572">
        <v>33857.837516072803</v>
      </c>
      <c r="P182" s="641">
        <f t="shared" si="26"/>
        <v>361514.32960709976</v>
      </c>
      <c r="Q182" s="56">
        <v>281133</v>
      </c>
      <c r="R182" s="42">
        <v>2.46</v>
      </c>
      <c r="S182" s="60">
        <v>105722</v>
      </c>
      <c r="T182" s="162">
        <f t="shared" si="28"/>
        <v>386855</v>
      </c>
      <c r="U182" s="56">
        <v>363262</v>
      </c>
      <c r="V182" s="42">
        <v>2.46</v>
      </c>
      <c r="W182" s="60">
        <v>129595</v>
      </c>
      <c r="X182" s="162">
        <f t="shared" si="29"/>
        <v>492857</v>
      </c>
      <c r="Y182" s="56">
        <v>293768</v>
      </c>
      <c r="Z182" s="42">
        <v>2.46</v>
      </c>
      <c r="AA182" s="628">
        <v>102312</v>
      </c>
      <c r="AB182" s="635">
        <f t="shared" si="30"/>
        <v>396080</v>
      </c>
      <c r="AC182" s="56">
        <v>331674</v>
      </c>
      <c r="AD182" s="42">
        <v>2.46</v>
      </c>
      <c r="AE182" s="60">
        <v>118227</v>
      </c>
      <c r="AF182" s="162">
        <f t="shared" si="31"/>
        <v>449901</v>
      </c>
      <c r="AG182" s="654">
        <f t="shared" si="27"/>
        <v>417441.46592141996</v>
      </c>
    </row>
    <row r="183" spans="1:33" x14ac:dyDescent="0.25">
      <c r="A183" s="7">
        <v>168</v>
      </c>
      <c r="B183" s="29" t="s">
        <v>410</v>
      </c>
      <c r="C183" s="547" t="s">
        <v>593</v>
      </c>
      <c r="D183" s="546" t="s">
        <v>593</v>
      </c>
      <c r="E183" s="547" t="s">
        <v>593</v>
      </c>
      <c r="F183" s="546" t="s">
        <v>593</v>
      </c>
      <c r="G183" s="547" t="s">
        <v>593</v>
      </c>
      <c r="H183" s="546" t="s">
        <v>593</v>
      </c>
      <c r="I183" s="548" t="s">
        <v>593</v>
      </c>
      <c r="K183" s="7">
        <v>168</v>
      </c>
      <c r="L183" s="29" t="s">
        <v>410</v>
      </c>
      <c r="M183" s="573">
        <v>1246914.98379085</v>
      </c>
      <c r="N183" s="602">
        <v>0.248648648648649</v>
      </c>
      <c r="O183" s="572">
        <v>73604.390320559396</v>
      </c>
      <c r="P183" s="641">
        <f t="shared" si="26"/>
        <v>1320519.3741114095</v>
      </c>
      <c r="Q183" s="56">
        <v>2793943</v>
      </c>
      <c r="R183" s="42">
        <v>0.24864864864864866</v>
      </c>
      <c r="S183" s="60">
        <v>999402</v>
      </c>
      <c r="T183" s="162">
        <f t="shared" si="28"/>
        <v>3793345</v>
      </c>
      <c r="U183" s="56">
        <v>3358676</v>
      </c>
      <c r="V183" s="42">
        <v>0.24864864864864866</v>
      </c>
      <c r="W183" s="60">
        <v>1271967</v>
      </c>
      <c r="X183" s="162">
        <f t="shared" si="29"/>
        <v>4630643</v>
      </c>
      <c r="Y183" s="56">
        <v>2466992</v>
      </c>
      <c r="Z183" s="42">
        <v>0.24864864864864866</v>
      </c>
      <c r="AA183" s="628">
        <v>942618</v>
      </c>
      <c r="AB183" s="635">
        <f t="shared" si="30"/>
        <v>3409610</v>
      </c>
      <c r="AC183" s="56">
        <v>3091171</v>
      </c>
      <c r="AD183" s="42">
        <v>0.24864864864864866</v>
      </c>
      <c r="AE183" s="60">
        <v>1237896</v>
      </c>
      <c r="AF183" s="162">
        <f t="shared" si="31"/>
        <v>4329067</v>
      </c>
      <c r="AG183" s="654">
        <f t="shared" si="27"/>
        <v>3496636.8748222822</v>
      </c>
    </row>
    <row r="184" spans="1:33" x14ac:dyDescent="0.25">
      <c r="A184" s="7">
        <v>169</v>
      </c>
      <c r="B184" s="29" t="s">
        <v>367</v>
      </c>
      <c r="C184" s="547" t="s">
        <v>593</v>
      </c>
      <c r="D184" s="546" t="s">
        <v>593</v>
      </c>
      <c r="E184" s="547" t="s">
        <v>593</v>
      </c>
      <c r="F184" s="546" t="s">
        <v>593</v>
      </c>
      <c r="G184" s="547" t="s">
        <v>593</v>
      </c>
      <c r="H184" s="546" t="s">
        <v>593</v>
      </c>
      <c r="I184" s="548" t="s">
        <v>593</v>
      </c>
      <c r="K184" s="7">
        <v>169</v>
      </c>
      <c r="L184" s="29" t="s">
        <v>367</v>
      </c>
      <c r="M184" s="573">
        <v>8457178.1236384101</v>
      </c>
      <c r="N184" s="602">
        <v>0.248648648648649</v>
      </c>
      <c r="O184" s="572">
        <v>169298.28914958899</v>
      </c>
      <c r="P184" s="641">
        <f t="shared" si="26"/>
        <v>8626476.412788</v>
      </c>
      <c r="Q184" s="56">
        <v>2960100</v>
      </c>
      <c r="R184" s="42">
        <v>0.24864864864864866</v>
      </c>
      <c r="S184" s="60">
        <v>1039899</v>
      </c>
      <c r="T184" s="162">
        <f t="shared" si="28"/>
        <v>3999999</v>
      </c>
      <c r="U184" s="56">
        <v>3764475</v>
      </c>
      <c r="V184" s="42">
        <v>0.24864864864864866</v>
      </c>
      <c r="W184" s="60">
        <v>1247879</v>
      </c>
      <c r="X184" s="162">
        <f t="shared" si="29"/>
        <v>5012354</v>
      </c>
      <c r="Y184" s="56">
        <v>2767050</v>
      </c>
      <c r="Z184" s="42">
        <v>0.24864864864864866</v>
      </c>
      <c r="AA184" s="628">
        <v>1109225</v>
      </c>
      <c r="AB184" s="635">
        <f t="shared" si="30"/>
        <v>3876275</v>
      </c>
      <c r="AC184" s="56">
        <v>3378375</v>
      </c>
      <c r="AD184" s="42">
        <v>0.24864864864864866</v>
      </c>
      <c r="AE184" s="60">
        <v>1270987</v>
      </c>
      <c r="AF184" s="162">
        <f t="shared" si="31"/>
        <v>4649362</v>
      </c>
      <c r="AG184" s="654">
        <f t="shared" si="27"/>
        <v>5232893.2825576002</v>
      </c>
    </row>
    <row r="185" spans="1:33" x14ac:dyDescent="0.25">
      <c r="A185" s="7">
        <v>169</v>
      </c>
      <c r="B185" s="29" t="s">
        <v>480</v>
      </c>
      <c r="C185" s="547" t="s">
        <v>593</v>
      </c>
      <c r="D185" s="546" t="s">
        <v>593</v>
      </c>
      <c r="E185" s="547" t="s">
        <v>593</v>
      </c>
      <c r="F185" s="546" t="s">
        <v>593</v>
      </c>
      <c r="G185" s="547" t="s">
        <v>593</v>
      </c>
      <c r="H185" s="546" t="s">
        <v>593</v>
      </c>
      <c r="I185" s="548" t="s">
        <v>593</v>
      </c>
      <c r="K185" s="7">
        <v>169</v>
      </c>
      <c r="L185" s="29" t="s">
        <v>480</v>
      </c>
      <c r="M185" s="573">
        <v>582500.43038404896</v>
      </c>
      <c r="N185" s="602">
        <v>0.24324324324324301</v>
      </c>
      <c r="O185" s="572">
        <v>32283.266040191</v>
      </c>
      <c r="P185" s="641">
        <f t="shared" si="26"/>
        <v>614783.69642424001</v>
      </c>
      <c r="Q185" s="56">
        <v>738878</v>
      </c>
      <c r="R185" s="42">
        <v>0.24324324324324326</v>
      </c>
      <c r="S185" s="60">
        <v>291057</v>
      </c>
      <c r="T185" s="162">
        <f t="shared" si="28"/>
        <v>1029935</v>
      </c>
      <c r="U185" s="56">
        <v>963032</v>
      </c>
      <c r="V185" s="42">
        <v>0.24324324324324326</v>
      </c>
      <c r="W185" s="60">
        <v>358223</v>
      </c>
      <c r="X185" s="162">
        <f t="shared" si="29"/>
        <v>1321255</v>
      </c>
      <c r="Y185" s="56">
        <v>796992</v>
      </c>
      <c r="Z185" s="42">
        <v>0.24324324324324326</v>
      </c>
      <c r="AA185" s="628">
        <v>268668</v>
      </c>
      <c r="AB185" s="635">
        <f t="shared" si="30"/>
        <v>1065660</v>
      </c>
      <c r="AC185" s="56">
        <v>880012</v>
      </c>
      <c r="AD185" s="42">
        <v>0.24324324324324326</v>
      </c>
      <c r="AE185" s="60">
        <v>332636</v>
      </c>
      <c r="AF185" s="162">
        <f t="shared" si="31"/>
        <v>1212648</v>
      </c>
      <c r="AG185" s="654">
        <f t="shared" si="27"/>
        <v>1048856.339284848</v>
      </c>
    </row>
    <row r="186" spans="1:33" x14ac:dyDescent="0.25">
      <c r="A186" s="7">
        <v>170</v>
      </c>
      <c r="B186" s="29" t="s">
        <v>481</v>
      </c>
      <c r="C186" s="547" t="s">
        <v>593</v>
      </c>
      <c r="D186" s="546" t="s">
        <v>593</v>
      </c>
      <c r="E186" s="547" t="s">
        <v>593</v>
      </c>
      <c r="F186" s="546" t="s">
        <v>593</v>
      </c>
      <c r="G186" s="547" t="s">
        <v>593</v>
      </c>
      <c r="H186" s="546" t="s">
        <v>593</v>
      </c>
      <c r="I186" s="548" t="s">
        <v>593</v>
      </c>
      <c r="K186" s="7">
        <v>170</v>
      </c>
      <c r="L186" s="29" t="s">
        <v>481</v>
      </c>
      <c r="M186" s="573">
        <v>509687.87658604298</v>
      </c>
      <c r="N186" s="602">
        <v>0.248648648648649</v>
      </c>
      <c r="O186" s="572">
        <v>112058.52029513101</v>
      </c>
      <c r="P186" s="641">
        <f t="shared" si="26"/>
        <v>621746.39688117395</v>
      </c>
      <c r="Q186" s="56">
        <v>451080</v>
      </c>
      <c r="R186" s="42">
        <v>0.24864864864864866</v>
      </c>
      <c r="S186" s="60">
        <v>182554</v>
      </c>
      <c r="T186" s="162">
        <f t="shared" si="28"/>
        <v>633634</v>
      </c>
      <c r="U186" s="56">
        <v>561344</v>
      </c>
      <c r="V186" s="42">
        <v>0.24864864864864866</v>
      </c>
      <c r="W186" s="60">
        <v>209457</v>
      </c>
      <c r="X186" s="162">
        <f t="shared" si="29"/>
        <v>770801</v>
      </c>
      <c r="Y186" s="56">
        <v>426020</v>
      </c>
      <c r="Z186" s="42">
        <v>0.24864864864864866</v>
      </c>
      <c r="AA186" s="628">
        <v>157573</v>
      </c>
      <c r="AB186" s="635">
        <f t="shared" si="30"/>
        <v>583593</v>
      </c>
      <c r="AC186" s="56">
        <v>521248</v>
      </c>
      <c r="AD186" s="42">
        <v>0.24864864864864866</v>
      </c>
      <c r="AE186" s="60">
        <v>203692</v>
      </c>
      <c r="AF186" s="162">
        <f t="shared" si="31"/>
        <v>724940</v>
      </c>
      <c r="AG186" s="654">
        <f t="shared" si="27"/>
        <v>666942.87937623472</v>
      </c>
    </row>
    <row r="187" spans="1:33" x14ac:dyDescent="0.25">
      <c r="A187" s="7">
        <v>170</v>
      </c>
      <c r="B187" s="29" t="s">
        <v>478</v>
      </c>
      <c r="C187" s="547" t="s">
        <v>593</v>
      </c>
      <c r="D187" s="546" t="s">
        <v>593</v>
      </c>
      <c r="E187" s="547" t="s">
        <v>593</v>
      </c>
      <c r="F187" s="546" t="s">
        <v>593</v>
      </c>
      <c r="G187" s="547" t="s">
        <v>593</v>
      </c>
      <c r="H187" s="546" t="s">
        <v>593</v>
      </c>
      <c r="I187" s="548" t="s">
        <v>593</v>
      </c>
      <c r="K187" s="7">
        <v>170</v>
      </c>
      <c r="L187" s="29" t="s">
        <v>478</v>
      </c>
      <c r="M187" s="573">
        <v>209336.092169268</v>
      </c>
      <c r="N187" s="602">
        <v>0.248648648648649</v>
      </c>
      <c r="O187" s="572">
        <v>167050.20155107501</v>
      </c>
      <c r="P187" s="641">
        <f t="shared" si="26"/>
        <v>376386.29372034303</v>
      </c>
      <c r="Q187" s="56">
        <v>429824</v>
      </c>
      <c r="R187" s="42">
        <v>0.24864864864864866</v>
      </c>
      <c r="S187" s="60">
        <v>74154</v>
      </c>
      <c r="T187" s="162">
        <f t="shared" si="28"/>
        <v>503978</v>
      </c>
      <c r="U187" s="56">
        <v>532608</v>
      </c>
      <c r="V187" s="42">
        <v>0.24864864864864866</v>
      </c>
      <c r="W187" s="60">
        <v>92693</v>
      </c>
      <c r="X187" s="162">
        <f t="shared" si="29"/>
        <v>625301</v>
      </c>
      <c r="Y187" s="56">
        <v>401792</v>
      </c>
      <c r="Z187" s="42">
        <v>0.24864864864864866</v>
      </c>
      <c r="AA187" s="628">
        <v>76572</v>
      </c>
      <c r="AB187" s="635">
        <f t="shared" si="30"/>
        <v>478364</v>
      </c>
      <c r="AC187" s="56">
        <v>504576</v>
      </c>
      <c r="AD187" s="42">
        <v>0.24864864864864866</v>
      </c>
      <c r="AE187" s="60">
        <v>88663</v>
      </c>
      <c r="AF187" s="162">
        <f t="shared" si="31"/>
        <v>593239</v>
      </c>
      <c r="AG187" s="654">
        <f t="shared" si="27"/>
        <v>515453.65874406864</v>
      </c>
    </row>
    <row r="188" spans="1:33" x14ac:dyDescent="0.25">
      <c r="A188" s="7">
        <v>171</v>
      </c>
      <c r="B188" s="29" t="s">
        <v>479</v>
      </c>
      <c r="C188" s="547" t="s">
        <v>593</v>
      </c>
      <c r="D188" s="546" t="s">
        <v>593</v>
      </c>
      <c r="E188" s="547" t="s">
        <v>593</v>
      </c>
      <c r="F188" s="546" t="s">
        <v>593</v>
      </c>
      <c r="G188" s="547" t="s">
        <v>593</v>
      </c>
      <c r="H188" s="546" t="s">
        <v>593</v>
      </c>
      <c r="I188" s="548" t="s">
        <v>593</v>
      </c>
      <c r="K188" s="7">
        <v>171</v>
      </c>
      <c r="L188" s="29" t="s">
        <v>479</v>
      </c>
      <c r="M188" s="573">
        <v>209336.092169268</v>
      </c>
      <c r="N188" s="602">
        <v>0.248648648648649</v>
      </c>
      <c r="O188" s="572">
        <v>97769.056612272703</v>
      </c>
      <c r="P188" s="641">
        <f t="shared" si="26"/>
        <v>307105.14878154069</v>
      </c>
      <c r="Q188" s="56">
        <v>428358</v>
      </c>
      <c r="R188" s="42">
        <v>0.24864864864864866</v>
      </c>
      <c r="S188" s="60">
        <v>83012</v>
      </c>
      <c r="T188" s="162">
        <f t="shared" si="28"/>
        <v>511370</v>
      </c>
      <c r="U188" s="56">
        <v>537726</v>
      </c>
      <c r="V188" s="42">
        <v>0.24864864864864866</v>
      </c>
      <c r="W188" s="60">
        <v>99801</v>
      </c>
      <c r="X188" s="162">
        <f t="shared" si="29"/>
        <v>637527</v>
      </c>
      <c r="Y188" s="56">
        <v>382788</v>
      </c>
      <c r="Z188" s="42">
        <v>0.24864864864864866</v>
      </c>
      <c r="AA188" s="628">
        <v>87676</v>
      </c>
      <c r="AB188" s="635">
        <f t="shared" si="30"/>
        <v>470464</v>
      </c>
      <c r="AC188" s="56">
        <v>496713</v>
      </c>
      <c r="AD188" s="42">
        <v>0.24864864864864866</v>
      </c>
      <c r="AE188" s="60">
        <v>101666</v>
      </c>
      <c r="AF188" s="162">
        <f t="shared" si="31"/>
        <v>598379</v>
      </c>
      <c r="AG188" s="654">
        <f t="shared" si="27"/>
        <v>504969.02975630818</v>
      </c>
    </row>
    <row r="189" spans="1:33" x14ac:dyDescent="0.25">
      <c r="A189" s="7">
        <v>172</v>
      </c>
      <c r="B189" s="29" t="s">
        <v>470</v>
      </c>
      <c r="C189" s="547" t="s">
        <v>593</v>
      </c>
      <c r="D189" s="546" t="s">
        <v>593</v>
      </c>
      <c r="E189" s="547" t="s">
        <v>593</v>
      </c>
      <c r="F189" s="546" t="s">
        <v>593</v>
      </c>
      <c r="G189" s="547" t="s">
        <v>593</v>
      </c>
      <c r="H189" s="546" t="s">
        <v>593</v>
      </c>
      <c r="I189" s="548" t="s">
        <v>593</v>
      </c>
      <c r="K189" s="7">
        <v>172</v>
      </c>
      <c r="L189" s="29" t="s">
        <v>470</v>
      </c>
      <c r="M189" s="573">
        <v>649852.04264720401</v>
      </c>
      <c r="N189" s="602">
        <v>2.1428571428571401</v>
      </c>
      <c r="O189" s="572">
        <v>141347.37006037901</v>
      </c>
      <c r="P189" s="641">
        <f t="shared" si="26"/>
        <v>791199.41270758305</v>
      </c>
      <c r="Q189" s="56">
        <v>178890</v>
      </c>
      <c r="R189" s="42">
        <v>2.1428571428571428</v>
      </c>
      <c r="S189" s="60">
        <v>63832</v>
      </c>
      <c r="T189" s="162">
        <f t="shared" si="28"/>
        <v>242722</v>
      </c>
      <c r="U189" s="56">
        <v>217080</v>
      </c>
      <c r="V189" s="42">
        <v>2.1428571428571428</v>
      </c>
      <c r="W189" s="60">
        <v>78176</v>
      </c>
      <c r="X189" s="162">
        <f t="shared" si="29"/>
        <v>295256</v>
      </c>
      <c r="Y189" s="56">
        <v>184920</v>
      </c>
      <c r="Z189" s="42">
        <v>2.1428571428571428</v>
      </c>
      <c r="AA189" s="628">
        <v>65266</v>
      </c>
      <c r="AB189" s="635">
        <f t="shared" si="30"/>
        <v>250186</v>
      </c>
      <c r="AC189" s="56">
        <v>219090</v>
      </c>
      <c r="AD189" s="42">
        <v>2.1428571428571428</v>
      </c>
      <c r="AE189" s="60">
        <v>75307</v>
      </c>
      <c r="AF189" s="162">
        <f t="shared" si="31"/>
        <v>294397</v>
      </c>
      <c r="AG189" s="654">
        <f t="shared" si="27"/>
        <v>374752.08254151663</v>
      </c>
    </row>
    <row r="190" spans="1:33" x14ac:dyDescent="0.25">
      <c r="A190" s="7">
        <v>173</v>
      </c>
      <c r="B190" s="29" t="s">
        <v>415</v>
      </c>
      <c r="C190" s="547" t="s">
        <v>593</v>
      </c>
      <c r="D190" s="546" t="s">
        <v>593</v>
      </c>
      <c r="E190" s="547" t="s">
        <v>593</v>
      </c>
      <c r="F190" s="546" t="s">
        <v>593</v>
      </c>
      <c r="G190" s="547" t="s">
        <v>593</v>
      </c>
      <c r="H190" s="546" t="s">
        <v>593</v>
      </c>
      <c r="I190" s="548" t="s">
        <v>593</v>
      </c>
      <c r="K190" s="7">
        <v>173</v>
      </c>
      <c r="L190" s="29" t="s">
        <v>415</v>
      </c>
      <c r="M190" s="573">
        <v>482383.16891179001</v>
      </c>
      <c r="N190" s="602">
        <v>1.28571428571429</v>
      </c>
      <c r="O190" s="572">
        <v>52115.585380922901</v>
      </c>
      <c r="P190" s="641">
        <f t="shared" si="26"/>
        <v>534498.7542927129</v>
      </c>
      <c r="Q190" s="56">
        <v>415978</v>
      </c>
      <c r="R190" s="42">
        <v>1.2857142857142858</v>
      </c>
      <c r="S190" s="60">
        <v>149670</v>
      </c>
      <c r="T190" s="162">
        <f t="shared" si="28"/>
        <v>565648</v>
      </c>
      <c r="U190" s="56">
        <v>513335</v>
      </c>
      <c r="V190" s="42">
        <v>1.2857142857142858</v>
      </c>
      <c r="W190" s="60">
        <v>179922</v>
      </c>
      <c r="X190" s="162">
        <f t="shared" si="29"/>
        <v>693257</v>
      </c>
      <c r="Y190" s="56">
        <v>367300</v>
      </c>
      <c r="Z190" s="42">
        <v>1.2857142857142858</v>
      </c>
      <c r="AA190" s="628">
        <v>143301</v>
      </c>
      <c r="AB190" s="635">
        <f t="shared" si="30"/>
        <v>510601</v>
      </c>
      <c r="AC190" s="56">
        <v>464657</v>
      </c>
      <c r="AD190" s="42">
        <v>1.2857142857142858</v>
      </c>
      <c r="AE190" s="60">
        <v>167185</v>
      </c>
      <c r="AF190" s="162">
        <f t="shared" si="31"/>
        <v>631842</v>
      </c>
      <c r="AG190" s="654">
        <f t="shared" si="27"/>
        <v>587169.3508585426</v>
      </c>
    </row>
    <row r="191" spans="1:33" x14ac:dyDescent="0.25">
      <c r="A191" s="7">
        <v>174</v>
      </c>
      <c r="B191" s="29" t="s">
        <v>416</v>
      </c>
      <c r="C191" s="547" t="s">
        <v>593</v>
      </c>
      <c r="D191" s="546" t="s">
        <v>593</v>
      </c>
      <c r="E191" s="547" t="s">
        <v>593</v>
      </c>
      <c r="F191" s="546" t="s">
        <v>593</v>
      </c>
      <c r="G191" s="547" t="s">
        <v>593</v>
      </c>
      <c r="H191" s="546" t="s">
        <v>593</v>
      </c>
      <c r="I191" s="548" t="s">
        <v>593</v>
      </c>
      <c r="K191" s="7">
        <v>174</v>
      </c>
      <c r="L191" s="29" t="s">
        <v>416</v>
      </c>
      <c r="M191" s="573">
        <v>518789.44581079303</v>
      </c>
      <c r="N191" s="602">
        <v>1.30285714285714</v>
      </c>
      <c r="O191" s="572">
        <v>448407.01099579601</v>
      </c>
      <c r="P191" s="641">
        <f t="shared" si="26"/>
        <v>967196.45680658903</v>
      </c>
      <c r="Q191" s="56">
        <v>319200</v>
      </c>
      <c r="R191" s="42">
        <v>1.3028571428571429</v>
      </c>
      <c r="S191" s="60">
        <v>122942</v>
      </c>
      <c r="T191" s="162">
        <f t="shared" si="28"/>
        <v>442142</v>
      </c>
      <c r="U191" s="56">
        <v>376320</v>
      </c>
      <c r="V191" s="42">
        <v>1.3028571428571429</v>
      </c>
      <c r="W191" s="60">
        <v>147531</v>
      </c>
      <c r="X191" s="162">
        <f t="shared" si="29"/>
        <v>523851</v>
      </c>
      <c r="Y191" s="56">
        <v>299040</v>
      </c>
      <c r="Z191" s="42">
        <v>1.3028571428571429</v>
      </c>
      <c r="AA191" s="628">
        <v>107413</v>
      </c>
      <c r="AB191" s="635">
        <f t="shared" si="30"/>
        <v>406453</v>
      </c>
      <c r="AC191" s="56">
        <v>356160</v>
      </c>
      <c r="AD191" s="42">
        <v>1.3028571428571429</v>
      </c>
      <c r="AE191" s="60">
        <v>142354</v>
      </c>
      <c r="AF191" s="162">
        <f t="shared" si="31"/>
        <v>498514</v>
      </c>
      <c r="AG191" s="654">
        <f t="shared" si="27"/>
        <v>567631.29136131774</v>
      </c>
    </row>
    <row r="192" spans="1:33" x14ac:dyDescent="0.25">
      <c r="A192" s="7">
        <v>175</v>
      </c>
      <c r="B192" s="29" t="s">
        <v>437</v>
      </c>
      <c r="C192" s="547" t="s">
        <v>593</v>
      </c>
      <c r="D192" s="546" t="s">
        <v>593</v>
      </c>
      <c r="E192" s="547" t="s">
        <v>593</v>
      </c>
      <c r="F192" s="546" t="s">
        <v>593</v>
      </c>
      <c r="G192" s="547" t="s">
        <v>593</v>
      </c>
      <c r="H192" s="546" t="s">
        <v>593</v>
      </c>
      <c r="I192" s="548" t="s">
        <v>593</v>
      </c>
      <c r="K192" s="7">
        <v>175</v>
      </c>
      <c r="L192" s="29" t="s">
        <v>437</v>
      </c>
      <c r="M192" s="573">
        <v>398648.73204408301</v>
      </c>
      <c r="N192" s="602">
        <v>1.1114285714285701</v>
      </c>
      <c r="O192" s="572">
        <v>182959.74455594001</v>
      </c>
      <c r="P192" s="641">
        <f t="shared" si="26"/>
        <v>581608.47660002299</v>
      </c>
      <c r="Q192" s="56">
        <v>545706</v>
      </c>
      <c r="R192" s="42">
        <v>1.1114285714285714</v>
      </c>
      <c r="S192" s="60">
        <v>211253</v>
      </c>
      <c r="T192" s="162">
        <f t="shared" si="28"/>
        <v>756959</v>
      </c>
      <c r="U192" s="56">
        <v>697291</v>
      </c>
      <c r="V192" s="42">
        <v>1.1114285714285714</v>
      </c>
      <c r="W192" s="60">
        <v>266362</v>
      </c>
      <c r="X192" s="162">
        <f t="shared" si="29"/>
        <v>963653</v>
      </c>
      <c r="Y192" s="56">
        <v>569960</v>
      </c>
      <c r="Z192" s="42">
        <v>1.1114285714285714</v>
      </c>
      <c r="AA192" s="628">
        <v>192883</v>
      </c>
      <c r="AB192" s="635">
        <f t="shared" si="30"/>
        <v>762843</v>
      </c>
      <c r="AC192" s="56">
        <v>630594</v>
      </c>
      <c r="AD192" s="42">
        <v>1.1114285714285714</v>
      </c>
      <c r="AE192" s="60">
        <v>250288</v>
      </c>
      <c r="AF192" s="162">
        <f t="shared" si="31"/>
        <v>880882</v>
      </c>
      <c r="AG192" s="654">
        <f t="shared" si="27"/>
        <v>789189.09532000462</v>
      </c>
    </row>
    <row r="193" spans="1:33" x14ac:dyDescent="0.25">
      <c r="A193" s="7">
        <v>176</v>
      </c>
      <c r="B193" s="29" t="s">
        <v>417</v>
      </c>
      <c r="C193" s="547" t="s">
        <v>593</v>
      </c>
      <c r="D193" s="546" t="s">
        <v>593</v>
      </c>
      <c r="E193" s="547" t="s">
        <v>593</v>
      </c>
      <c r="F193" s="546" t="s">
        <v>593</v>
      </c>
      <c r="G193" s="547" t="s">
        <v>593</v>
      </c>
      <c r="H193" s="546" t="s">
        <v>593</v>
      </c>
      <c r="I193" s="548" t="s">
        <v>593</v>
      </c>
      <c r="K193" s="7">
        <v>176</v>
      </c>
      <c r="L193" s="29" t="s">
        <v>417</v>
      </c>
      <c r="M193" s="573">
        <v>445976.89201278699</v>
      </c>
      <c r="N193" s="602">
        <v>1.0542857142857101</v>
      </c>
      <c r="O193" s="572">
        <v>42194.874925944503</v>
      </c>
      <c r="P193" s="641">
        <f t="shared" si="26"/>
        <v>488171.76693873148</v>
      </c>
      <c r="Q193" s="56">
        <v>564000</v>
      </c>
      <c r="R193" s="42">
        <v>1.0542857142857143</v>
      </c>
      <c r="S193" s="60">
        <v>185482</v>
      </c>
      <c r="T193" s="162">
        <f t="shared" si="28"/>
        <v>749482</v>
      </c>
      <c r="U193" s="56">
        <v>636000</v>
      </c>
      <c r="V193" s="42">
        <v>1.0542857142857143</v>
      </c>
      <c r="W193" s="60">
        <v>221000</v>
      </c>
      <c r="X193" s="162">
        <f t="shared" si="29"/>
        <v>857000</v>
      </c>
      <c r="Y193" s="56">
        <v>504000</v>
      </c>
      <c r="Z193" s="42">
        <v>1.0542857142857143</v>
      </c>
      <c r="AA193" s="628">
        <v>167723</v>
      </c>
      <c r="AB193" s="635">
        <f t="shared" si="30"/>
        <v>671723</v>
      </c>
      <c r="AC193" s="56">
        <v>630000</v>
      </c>
      <c r="AD193" s="42">
        <v>1.0542857142857143</v>
      </c>
      <c r="AE193" s="60">
        <v>207188</v>
      </c>
      <c r="AF193" s="162">
        <f t="shared" si="31"/>
        <v>837188</v>
      </c>
      <c r="AG193" s="654">
        <f t="shared" si="27"/>
        <v>720712.95338774635</v>
      </c>
    </row>
    <row r="194" spans="1:33" x14ac:dyDescent="0.25">
      <c r="A194" s="7">
        <v>177</v>
      </c>
      <c r="B194" s="29" t="s">
        <v>418</v>
      </c>
      <c r="C194" s="547" t="s">
        <v>593</v>
      </c>
      <c r="D194" s="546" t="s">
        <v>593</v>
      </c>
      <c r="E194" s="547" t="s">
        <v>593</v>
      </c>
      <c r="F194" s="546" t="s">
        <v>593</v>
      </c>
      <c r="G194" s="547" t="s">
        <v>593</v>
      </c>
      <c r="H194" s="546" t="s">
        <v>593</v>
      </c>
      <c r="I194" s="548" t="s">
        <v>593</v>
      </c>
      <c r="K194" s="7">
        <v>177</v>
      </c>
      <c r="L194" s="29" t="s">
        <v>418</v>
      </c>
      <c r="M194" s="573">
        <v>172929.81527026399</v>
      </c>
      <c r="N194" s="602">
        <v>1.0542857142857101</v>
      </c>
      <c r="O194" s="572">
        <v>194100.06528703499</v>
      </c>
      <c r="P194" s="641">
        <f t="shared" ref="P194:P251" si="48">IF(AND(M194="",O194=""),"",SUM(M194,O194))</f>
        <v>367029.88055729901</v>
      </c>
      <c r="Q194" s="56">
        <v>871720</v>
      </c>
      <c r="R194" s="42">
        <v>1.0542857142857143</v>
      </c>
      <c r="S194" s="60">
        <v>149621</v>
      </c>
      <c r="T194" s="162">
        <f t="shared" si="28"/>
        <v>1021341</v>
      </c>
      <c r="U194" s="56">
        <v>1036888</v>
      </c>
      <c r="V194" s="42">
        <v>1.0542857142857143</v>
      </c>
      <c r="W194" s="60">
        <v>177573</v>
      </c>
      <c r="X194" s="162">
        <f t="shared" si="29"/>
        <v>1214461</v>
      </c>
      <c r="Y194" s="56">
        <v>798312</v>
      </c>
      <c r="Z194" s="42">
        <v>1.0542857142857143</v>
      </c>
      <c r="AA194" s="628">
        <v>138112</v>
      </c>
      <c r="AB194" s="635">
        <f t="shared" si="30"/>
        <v>936424</v>
      </c>
      <c r="AC194" s="56">
        <v>1000184</v>
      </c>
      <c r="AD194" s="42">
        <v>1.0542857142857143</v>
      </c>
      <c r="AE194" s="60">
        <v>179217</v>
      </c>
      <c r="AF194" s="162">
        <f t="shared" si="31"/>
        <v>1179401</v>
      </c>
      <c r="AG194" s="654">
        <f t="shared" si="27"/>
        <v>943731.37611145969</v>
      </c>
    </row>
    <row r="195" spans="1:33" x14ac:dyDescent="0.25">
      <c r="A195" s="7">
        <v>178</v>
      </c>
      <c r="B195" s="29" t="s">
        <v>419</v>
      </c>
      <c r="C195" s="547" t="s">
        <v>593</v>
      </c>
      <c r="D195" s="546" t="s">
        <v>593</v>
      </c>
      <c r="E195" s="547" t="s">
        <v>593</v>
      </c>
      <c r="F195" s="546" t="s">
        <v>593</v>
      </c>
      <c r="G195" s="547" t="s">
        <v>593</v>
      </c>
      <c r="H195" s="546" t="s">
        <v>593</v>
      </c>
      <c r="I195" s="548" t="s">
        <v>593</v>
      </c>
      <c r="K195" s="7">
        <v>178</v>
      </c>
      <c r="L195" s="29" t="s">
        <v>419</v>
      </c>
      <c r="M195" s="573">
        <v>327656.49209102697</v>
      </c>
      <c r="N195" s="602">
        <v>4</v>
      </c>
      <c r="O195" s="572">
        <v>137306.27332459</v>
      </c>
      <c r="P195" s="641">
        <f t="shared" si="48"/>
        <v>464962.76541561697</v>
      </c>
      <c r="Q195" s="56">
        <v>307125</v>
      </c>
      <c r="R195" s="42">
        <v>4</v>
      </c>
      <c r="S195" s="60">
        <v>108729</v>
      </c>
      <c r="T195" s="162">
        <f t="shared" si="28"/>
        <v>415854</v>
      </c>
      <c r="U195" s="56">
        <v>357750</v>
      </c>
      <c r="V195" s="42">
        <v>4</v>
      </c>
      <c r="W195" s="60">
        <v>129266</v>
      </c>
      <c r="X195" s="162">
        <f t="shared" si="29"/>
        <v>487016</v>
      </c>
      <c r="Y195" s="56">
        <v>293625</v>
      </c>
      <c r="Z195" s="42">
        <v>4</v>
      </c>
      <c r="AA195" s="628">
        <v>100272</v>
      </c>
      <c r="AB195" s="635">
        <f t="shared" si="30"/>
        <v>393897</v>
      </c>
      <c r="AC195" s="56">
        <v>361125</v>
      </c>
      <c r="AD195" s="42">
        <v>4</v>
      </c>
      <c r="AE195" s="60">
        <v>131682</v>
      </c>
      <c r="AF195" s="162">
        <f t="shared" si="31"/>
        <v>492807</v>
      </c>
      <c r="AG195" s="654">
        <f t="shared" si="27"/>
        <v>450907.35308312334</v>
      </c>
    </row>
    <row r="196" spans="1:33" x14ac:dyDescent="0.25">
      <c r="A196" s="7">
        <v>179</v>
      </c>
      <c r="B196" s="29" t="s">
        <v>438</v>
      </c>
      <c r="C196" s="547" t="s">
        <v>593</v>
      </c>
      <c r="D196" s="546" t="s">
        <v>593</v>
      </c>
      <c r="E196" s="547" t="s">
        <v>593</v>
      </c>
      <c r="F196" s="546" t="s">
        <v>593</v>
      </c>
      <c r="G196" s="547" t="s">
        <v>593</v>
      </c>
      <c r="H196" s="546" t="s">
        <v>593</v>
      </c>
      <c r="I196" s="548" t="s">
        <v>593</v>
      </c>
      <c r="K196" s="7">
        <v>179</v>
      </c>
      <c r="L196" s="29" t="s">
        <v>438</v>
      </c>
      <c r="M196" s="573">
        <v>282148.64596727397</v>
      </c>
      <c r="N196" s="602">
        <v>3.1428571428571401</v>
      </c>
      <c r="O196" s="572">
        <v>60862.1934059083</v>
      </c>
      <c r="P196" s="641">
        <f t="shared" si="48"/>
        <v>343010.83937318227</v>
      </c>
      <c r="Q196" s="56">
        <v>100548</v>
      </c>
      <c r="R196" s="42">
        <v>3.1428571428571428</v>
      </c>
      <c r="S196" s="60">
        <v>38513</v>
      </c>
      <c r="T196" s="162">
        <f t="shared" si="28"/>
        <v>139061</v>
      </c>
      <c r="U196" s="56">
        <v>125126</v>
      </c>
      <c r="V196" s="42">
        <v>3.1428571428571428</v>
      </c>
      <c r="W196" s="60">
        <v>45968</v>
      </c>
      <c r="X196" s="162">
        <f t="shared" si="29"/>
        <v>171094</v>
      </c>
      <c r="Y196" s="56">
        <v>103900</v>
      </c>
      <c r="Z196" s="42">
        <v>3.1428571428571428</v>
      </c>
      <c r="AA196" s="628">
        <v>38099</v>
      </c>
      <c r="AB196" s="635">
        <f t="shared" si="30"/>
        <v>141999</v>
      </c>
      <c r="AC196" s="56">
        <v>118423</v>
      </c>
      <c r="AD196" s="42">
        <v>3.1428571428571428</v>
      </c>
      <c r="AE196" s="60">
        <v>44311</v>
      </c>
      <c r="AF196" s="162">
        <f t="shared" si="31"/>
        <v>162734</v>
      </c>
      <c r="AG196" s="654">
        <f t="shared" si="27"/>
        <v>191579.76787463645</v>
      </c>
    </row>
    <row r="197" spans="1:33" x14ac:dyDescent="0.25">
      <c r="A197" s="7">
        <v>180</v>
      </c>
      <c r="B197" s="29" t="s">
        <v>492</v>
      </c>
      <c r="C197" s="547" t="s">
        <v>593</v>
      </c>
      <c r="D197" s="546" t="s">
        <v>593</v>
      </c>
      <c r="E197" s="547" t="s">
        <v>593</v>
      </c>
      <c r="F197" s="546" t="s">
        <v>593</v>
      </c>
      <c r="G197" s="547" t="s">
        <v>593</v>
      </c>
      <c r="H197" s="546" t="s">
        <v>593</v>
      </c>
      <c r="I197" s="548" t="s">
        <v>593</v>
      </c>
      <c r="K197" s="7">
        <v>180</v>
      </c>
      <c r="L197" s="29" t="s">
        <v>492</v>
      </c>
      <c r="M197" s="573">
        <v>154726.67682076301</v>
      </c>
      <c r="N197" s="602">
        <v>2.4285714285714302</v>
      </c>
      <c r="O197" s="572">
        <v>37644.090313569097</v>
      </c>
      <c r="P197" s="641">
        <f t="shared" si="48"/>
        <v>192370.7671343321</v>
      </c>
      <c r="Q197" s="56">
        <v>165866</v>
      </c>
      <c r="R197" s="42">
        <v>2.4285714285714284</v>
      </c>
      <c r="S197" s="60">
        <v>63190</v>
      </c>
      <c r="T197" s="162">
        <f t="shared" si="28"/>
        <v>229056</v>
      </c>
      <c r="U197" s="56">
        <v>205103</v>
      </c>
      <c r="V197" s="42">
        <v>2.4285714285714284</v>
      </c>
      <c r="W197" s="60">
        <v>72502</v>
      </c>
      <c r="X197" s="162">
        <f t="shared" si="29"/>
        <v>277605</v>
      </c>
      <c r="Y197" s="56">
        <v>148031</v>
      </c>
      <c r="Z197" s="42">
        <v>2.4285714285714284</v>
      </c>
      <c r="AA197" s="628">
        <v>56538</v>
      </c>
      <c r="AB197" s="635">
        <f t="shared" si="30"/>
        <v>204569</v>
      </c>
      <c r="AC197" s="56">
        <v>190835</v>
      </c>
      <c r="AD197" s="42">
        <v>2.4285714285714284</v>
      </c>
      <c r="AE197" s="60">
        <v>69841</v>
      </c>
      <c r="AF197" s="162">
        <f t="shared" si="31"/>
        <v>260676</v>
      </c>
      <c r="AG197" s="654">
        <f t="shared" si="27"/>
        <v>232855.35342686641</v>
      </c>
    </row>
    <row r="198" spans="1:33" x14ac:dyDescent="0.25">
      <c r="A198" s="7">
        <v>181</v>
      </c>
      <c r="B198" s="29" t="s">
        <v>423</v>
      </c>
      <c r="C198" s="547" t="s">
        <v>593</v>
      </c>
      <c r="D198" s="546" t="s">
        <v>593</v>
      </c>
      <c r="E198" s="547" t="s">
        <v>593</v>
      </c>
      <c r="F198" s="546" t="s">
        <v>593</v>
      </c>
      <c r="G198" s="547" t="s">
        <v>593</v>
      </c>
      <c r="H198" s="546" t="s">
        <v>593</v>
      </c>
      <c r="I198" s="548" t="s">
        <v>593</v>
      </c>
      <c r="K198" s="7">
        <v>181</v>
      </c>
      <c r="L198" s="29" t="s">
        <v>423</v>
      </c>
      <c r="M198" s="573">
        <v>45507.846123753799</v>
      </c>
      <c r="N198" s="602">
        <v>3.5714285714285698</v>
      </c>
      <c r="O198" s="572">
        <v>604344.19652345101</v>
      </c>
      <c r="P198" s="641">
        <f t="shared" si="48"/>
        <v>649852.04264720483</v>
      </c>
      <c r="Q198" s="56">
        <v>10119</v>
      </c>
      <c r="R198" s="42">
        <v>3.5714285714285716</v>
      </c>
      <c r="S198" s="60">
        <v>4675</v>
      </c>
      <c r="T198" s="162">
        <f t="shared" si="28"/>
        <v>14794</v>
      </c>
      <c r="U198" s="56">
        <v>12566</v>
      </c>
      <c r="V198" s="42">
        <v>3.5714285714285716</v>
      </c>
      <c r="W198" s="60">
        <v>5580</v>
      </c>
      <c r="X198" s="162">
        <f t="shared" si="29"/>
        <v>18146</v>
      </c>
      <c r="Y198" s="56">
        <v>10675</v>
      </c>
      <c r="Z198" s="42">
        <v>3.5714285714285716</v>
      </c>
      <c r="AA198" s="628">
        <v>4876</v>
      </c>
      <c r="AB198" s="635">
        <f t="shared" si="30"/>
        <v>15551</v>
      </c>
      <c r="AC198" s="56">
        <v>12010</v>
      </c>
      <c r="AD198" s="42">
        <v>3.5714285714285716</v>
      </c>
      <c r="AE198" s="60">
        <v>5329</v>
      </c>
      <c r="AF198" s="162">
        <f t="shared" si="31"/>
        <v>17339</v>
      </c>
      <c r="AG198" s="654">
        <f t="shared" si="27"/>
        <v>143136.40852944096</v>
      </c>
    </row>
    <row r="199" spans="1:33" x14ac:dyDescent="0.25">
      <c r="A199" s="7">
        <v>182</v>
      </c>
      <c r="B199" s="29" t="s">
        <v>424</v>
      </c>
      <c r="C199" s="547" t="s">
        <v>593</v>
      </c>
      <c r="D199" s="546" t="s">
        <v>593</v>
      </c>
      <c r="E199" s="547" t="s">
        <v>593</v>
      </c>
      <c r="F199" s="546" t="s">
        <v>593</v>
      </c>
      <c r="G199" s="547" t="s">
        <v>593</v>
      </c>
      <c r="H199" s="546" t="s">
        <v>593</v>
      </c>
      <c r="I199" s="548" t="s">
        <v>593</v>
      </c>
      <c r="K199" s="7">
        <v>182</v>
      </c>
      <c r="L199" s="29" t="s">
        <v>424</v>
      </c>
      <c r="M199" s="573">
        <v>63710.9845732553</v>
      </c>
      <c r="N199" s="602">
        <v>0.36</v>
      </c>
      <c r="O199" s="572">
        <v>1124043.7992567201</v>
      </c>
      <c r="P199" s="641">
        <f t="shared" si="48"/>
        <v>1187754.7838299754</v>
      </c>
      <c r="Q199" s="56">
        <v>10378</v>
      </c>
      <c r="R199" s="42">
        <v>0.36</v>
      </c>
      <c r="S199" s="60">
        <v>4726</v>
      </c>
      <c r="T199" s="162">
        <f t="shared" si="28"/>
        <v>15104</v>
      </c>
      <c r="U199" s="56">
        <v>12586</v>
      </c>
      <c r="V199" s="42">
        <v>0.36</v>
      </c>
      <c r="W199" s="60">
        <v>5731</v>
      </c>
      <c r="X199" s="162">
        <f t="shared" si="29"/>
        <v>18317</v>
      </c>
      <c r="Y199" s="56">
        <v>9384</v>
      </c>
      <c r="Z199" s="42">
        <v>0.36</v>
      </c>
      <c r="AA199" s="628">
        <v>4424</v>
      </c>
      <c r="AB199" s="635">
        <f t="shared" si="30"/>
        <v>13808</v>
      </c>
      <c r="AC199" s="56">
        <v>11813</v>
      </c>
      <c r="AD199" s="42">
        <v>0.36</v>
      </c>
      <c r="AE199" s="60">
        <v>5178</v>
      </c>
      <c r="AF199" s="162">
        <f t="shared" si="31"/>
        <v>16991</v>
      </c>
      <c r="AG199" s="654">
        <f t="shared" ref="AG199:AG251" si="49">AVERAGE(AF199,AB199,X199,T199,P199)</f>
        <v>250394.95676599507</v>
      </c>
    </row>
    <row r="200" spans="1:33" x14ac:dyDescent="0.25">
      <c r="A200" s="7">
        <v>183</v>
      </c>
      <c r="B200" s="29" t="s">
        <v>425</v>
      </c>
      <c r="C200" s="547" t="s">
        <v>593</v>
      </c>
      <c r="D200" s="546" t="s">
        <v>593</v>
      </c>
      <c r="E200" s="547" t="s">
        <v>593</v>
      </c>
      <c r="F200" s="546" t="s">
        <v>593</v>
      </c>
      <c r="G200" s="547" t="s">
        <v>593</v>
      </c>
      <c r="H200" s="546" t="s">
        <v>593</v>
      </c>
      <c r="I200" s="548" t="s">
        <v>593</v>
      </c>
      <c r="K200" s="7">
        <v>183</v>
      </c>
      <c r="L200" s="29" t="s">
        <v>425</v>
      </c>
      <c r="M200" s="573">
        <v>81914.123022756903</v>
      </c>
      <c r="N200" s="602">
        <v>0.52857142857142903</v>
      </c>
      <c r="O200" s="572">
        <v>138343.85221621199</v>
      </c>
      <c r="P200" s="641">
        <f t="shared" si="48"/>
        <v>220257.97523896891</v>
      </c>
      <c r="Q200" s="56">
        <v>14515</v>
      </c>
      <c r="R200" s="42">
        <v>0.52857142857142858</v>
      </c>
      <c r="S200" s="60">
        <v>4650</v>
      </c>
      <c r="T200" s="162">
        <f t="shared" ref="T200:T251" si="50">+Q200+S200</f>
        <v>19165</v>
      </c>
      <c r="U200" s="56">
        <v>17067</v>
      </c>
      <c r="V200" s="42">
        <v>0.52857142857142858</v>
      </c>
      <c r="W200" s="60">
        <v>5812</v>
      </c>
      <c r="X200" s="162">
        <f t="shared" ref="X200:X251" si="51">+U200+W200</f>
        <v>22879</v>
      </c>
      <c r="Y200" s="56">
        <v>14036</v>
      </c>
      <c r="Z200" s="42">
        <v>0.52857142857142858</v>
      </c>
      <c r="AA200" s="628">
        <v>4967</v>
      </c>
      <c r="AB200" s="635">
        <f t="shared" ref="AB200:AB251" si="52">+Y200+AA200</f>
        <v>19003</v>
      </c>
      <c r="AC200" s="56">
        <v>16748</v>
      </c>
      <c r="AD200" s="42">
        <v>0.52857142857142858</v>
      </c>
      <c r="AE200" s="60">
        <v>5548</v>
      </c>
      <c r="AF200" s="162">
        <f t="shared" ref="AF200:AF251" si="53">+AC200+AE200</f>
        <v>22296</v>
      </c>
      <c r="AG200" s="654">
        <f t="shared" si="49"/>
        <v>60720.195047793779</v>
      </c>
    </row>
    <row r="201" spans="1:33" x14ac:dyDescent="0.25">
      <c r="A201" s="7">
        <v>184</v>
      </c>
      <c r="B201" s="29" t="s">
        <v>439</v>
      </c>
      <c r="C201" s="547" t="s">
        <v>593</v>
      </c>
      <c r="D201" s="546" t="s">
        <v>593</v>
      </c>
      <c r="E201" s="547" t="s">
        <v>593</v>
      </c>
      <c r="F201" s="546" t="s">
        <v>593</v>
      </c>
      <c r="G201" s="547" t="s">
        <v>593</v>
      </c>
      <c r="H201" s="546" t="s">
        <v>593</v>
      </c>
      <c r="I201" s="548" t="s">
        <v>593</v>
      </c>
      <c r="K201" s="7">
        <v>184</v>
      </c>
      <c r="L201" s="29" t="s">
        <v>439</v>
      </c>
      <c r="M201" s="573">
        <v>536992.58426029503</v>
      </c>
      <c r="N201" s="602">
        <v>1.5714285714285701</v>
      </c>
      <c r="O201" s="572">
        <v>33857.837516072803</v>
      </c>
      <c r="P201" s="641">
        <f t="shared" si="48"/>
        <v>570850.42177636782</v>
      </c>
      <c r="Q201" s="56">
        <v>110670</v>
      </c>
      <c r="R201" s="42">
        <v>1.5714285714285714</v>
      </c>
      <c r="S201" s="60">
        <v>41258</v>
      </c>
      <c r="T201" s="162">
        <f t="shared" si="50"/>
        <v>151928</v>
      </c>
      <c r="U201" s="56">
        <v>139230</v>
      </c>
      <c r="V201" s="42">
        <v>1.5714285714285714</v>
      </c>
      <c r="W201" s="60">
        <v>52848</v>
      </c>
      <c r="X201" s="162">
        <f t="shared" si="51"/>
        <v>192078</v>
      </c>
      <c r="Y201" s="56">
        <v>99960</v>
      </c>
      <c r="Z201" s="42">
        <v>1.5714285714285714</v>
      </c>
      <c r="AA201" s="628">
        <v>41722</v>
      </c>
      <c r="AB201" s="635">
        <f t="shared" si="52"/>
        <v>141682</v>
      </c>
      <c r="AC201" s="56">
        <v>123760</v>
      </c>
      <c r="AD201" s="42">
        <v>1.5714285714285714</v>
      </c>
      <c r="AE201" s="60">
        <v>47748</v>
      </c>
      <c r="AF201" s="162">
        <f t="shared" si="53"/>
        <v>171508</v>
      </c>
      <c r="AG201" s="654">
        <f t="shared" si="49"/>
        <v>245609.28435527356</v>
      </c>
    </row>
    <row r="202" spans="1:33" x14ac:dyDescent="0.25">
      <c r="A202" s="7">
        <v>185</v>
      </c>
      <c r="B202" s="29" t="s">
        <v>427</v>
      </c>
      <c r="C202" s="547" t="s">
        <v>593</v>
      </c>
      <c r="D202" s="546" t="s">
        <v>593</v>
      </c>
      <c r="E202" s="547" t="s">
        <v>593</v>
      </c>
      <c r="F202" s="546" t="s">
        <v>593</v>
      </c>
      <c r="G202" s="547" t="s">
        <v>593</v>
      </c>
      <c r="H202" s="546" t="s">
        <v>593</v>
      </c>
      <c r="I202" s="548" t="s">
        <v>593</v>
      </c>
      <c r="K202" s="7">
        <v>185</v>
      </c>
      <c r="L202" s="29" t="s">
        <v>427</v>
      </c>
      <c r="M202" s="573">
        <v>764531.81487906398</v>
      </c>
      <c r="N202" s="602">
        <v>0.64571428571428602</v>
      </c>
      <c r="O202" s="572">
        <v>73604.390320559396</v>
      </c>
      <c r="P202" s="641">
        <f t="shared" si="48"/>
        <v>838136.20519962336</v>
      </c>
      <c r="Q202" s="56">
        <v>700488</v>
      </c>
      <c r="R202" s="42">
        <v>0.64571428571428569</v>
      </c>
      <c r="S202" s="60">
        <v>211879</v>
      </c>
      <c r="T202" s="162">
        <f t="shared" si="50"/>
        <v>912367</v>
      </c>
      <c r="U202" s="56">
        <v>789912</v>
      </c>
      <c r="V202" s="42">
        <v>0.64571428571428569</v>
      </c>
      <c r="W202" s="60">
        <v>257444</v>
      </c>
      <c r="X202" s="162">
        <f t="shared" si="51"/>
        <v>1047356</v>
      </c>
      <c r="Y202" s="56">
        <v>618516</v>
      </c>
      <c r="Z202" s="42">
        <v>0.64571428571428569</v>
      </c>
      <c r="AA202" s="628">
        <v>193652</v>
      </c>
      <c r="AB202" s="635">
        <f t="shared" si="52"/>
        <v>812168</v>
      </c>
      <c r="AC202" s="56">
        <v>797364</v>
      </c>
      <c r="AD202" s="42">
        <v>0.64571428571428569</v>
      </c>
      <c r="AE202" s="60">
        <v>241496</v>
      </c>
      <c r="AF202" s="162">
        <f t="shared" si="53"/>
        <v>1038860</v>
      </c>
      <c r="AG202" s="654">
        <f t="shared" si="49"/>
        <v>929777.44103992474</v>
      </c>
    </row>
    <row r="203" spans="1:33" x14ac:dyDescent="0.25">
      <c r="A203" s="7">
        <v>186</v>
      </c>
      <c r="B203" s="29" t="s">
        <v>428</v>
      </c>
      <c r="C203" s="547" t="s">
        <v>593</v>
      </c>
      <c r="D203" s="546" t="s">
        <v>593</v>
      </c>
      <c r="E203" s="547" t="s">
        <v>593</v>
      </c>
      <c r="F203" s="546" t="s">
        <v>593</v>
      </c>
      <c r="G203" s="547" t="s">
        <v>593</v>
      </c>
      <c r="H203" s="546" t="s">
        <v>593</v>
      </c>
      <c r="I203" s="548" t="s">
        <v>593</v>
      </c>
      <c r="K203" s="7">
        <v>186</v>
      </c>
      <c r="L203" s="29" t="s">
        <v>428</v>
      </c>
      <c r="M203" s="573">
        <v>700820.83030580904</v>
      </c>
      <c r="N203" s="602">
        <v>1.3506571428571399</v>
      </c>
      <c r="O203" s="572">
        <v>169298.28914958899</v>
      </c>
      <c r="P203" s="641">
        <f t="shared" si="48"/>
        <v>870119.11945539806</v>
      </c>
      <c r="Q203" s="56">
        <v>316216</v>
      </c>
      <c r="R203" s="42">
        <v>1.3506571428571428</v>
      </c>
      <c r="S203" s="60">
        <v>111165</v>
      </c>
      <c r="T203" s="162">
        <f t="shared" si="50"/>
        <v>427381</v>
      </c>
      <c r="U203" s="56">
        <v>393588</v>
      </c>
      <c r="V203" s="42">
        <v>1.3506571428571428</v>
      </c>
      <c r="W203" s="60">
        <v>139893</v>
      </c>
      <c r="X203" s="162">
        <f t="shared" si="51"/>
        <v>533481</v>
      </c>
      <c r="Y203" s="56">
        <v>279212</v>
      </c>
      <c r="Z203" s="42">
        <v>1.3506571428571428</v>
      </c>
      <c r="AA203" s="628">
        <v>116161</v>
      </c>
      <c r="AB203" s="635">
        <f t="shared" si="52"/>
        <v>395373</v>
      </c>
      <c r="AC203" s="56">
        <v>363312</v>
      </c>
      <c r="AD203" s="42">
        <v>1.3506571428571428</v>
      </c>
      <c r="AE203" s="60">
        <v>136146</v>
      </c>
      <c r="AF203" s="162">
        <f t="shared" si="53"/>
        <v>499458</v>
      </c>
      <c r="AG203" s="654">
        <f t="shared" si="49"/>
        <v>545162.42389107961</v>
      </c>
    </row>
    <row r="204" spans="1:33" x14ac:dyDescent="0.25">
      <c r="A204" s="7">
        <v>187</v>
      </c>
      <c r="B204" s="29" t="s">
        <v>429</v>
      </c>
      <c r="C204" s="547" t="s">
        <v>593</v>
      </c>
      <c r="D204" s="546" t="s">
        <v>593</v>
      </c>
      <c r="E204" s="547" t="s">
        <v>593</v>
      </c>
      <c r="F204" s="546" t="s">
        <v>593</v>
      </c>
      <c r="G204" s="547" t="s">
        <v>593</v>
      </c>
      <c r="H204" s="546" t="s">
        <v>593</v>
      </c>
      <c r="I204" s="548" t="s">
        <v>593</v>
      </c>
      <c r="K204" s="7">
        <v>187</v>
      </c>
      <c r="L204" s="29" t="s">
        <v>429</v>
      </c>
      <c r="M204" s="573">
        <v>819141.230227569</v>
      </c>
      <c r="N204" s="602">
        <v>2.7758857142857098</v>
      </c>
      <c r="O204" s="572">
        <v>32283.266040191</v>
      </c>
      <c r="P204" s="641">
        <f t="shared" si="48"/>
        <v>851424.49626776006</v>
      </c>
      <c r="Q204" s="56">
        <v>474692</v>
      </c>
      <c r="R204" s="42">
        <v>2.7758857142857143</v>
      </c>
      <c r="S204" s="60">
        <v>189470</v>
      </c>
      <c r="T204" s="162">
        <f t="shared" si="50"/>
        <v>664162</v>
      </c>
      <c r="U204" s="56">
        <v>568588</v>
      </c>
      <c r="V204" s="42">
        <v>2.7758857142857143</v>
      </c>
      <c r="W204" s="60">
        <v>217992</v>
      </c>
      <c r="X204" s="162">
        <f t="shared" si="51"/>
        <v>786580</v>
      </c>
      <c r="Y204" s="56">
        <v>490342</v>
      </c>
      <c r="Z204" s="42">
        <v>2.7758857142857143</v>
      </c>
      <c r="AA204" s="628">
        <v>189470</v>
      </c>
      <c r="AB204" s="635">
        <f t="shared" si="52"/>
        <v>679812</v>
      </c>
      <c r="AC204" s="56">
        <v>552938</v>
      </c>
      <c r="AD204" s="42">
        <v>2.7758857142857143</v>
      </c>
      <c r="AE204" s="60">
        <v>213917</v>
      </c>
      <c r="AF204" s="162">
        <f t="shared" si="53"/>
        <v>766855</v>
      </c>
      <c r="AG204" s="654">
        <f t="shared" si="49"/>
        <v>749766.69925355201</v>
      </c>
    </row>
    <row r="205" spans="1:33" x14ac:dyDescent="0.25">
      <c r="A205" s="7">
        <v>188</v>
      </c>
      <c r="B205" s="29" t="s">
        <v>471</v>
      </c>
      <c r="C205" s="547" t="s">
        <v>593</v>
      </c>
      <c r="D205" s="546" t="s">
        <v>593</v>
      </c>
      <c r="E205" s="547" t="s">
        <v>593</v>
      </c>
      <c r="F205" s="546" t="s">
        <v>593</v>
      </c>
      <c r="G205" s="547" t="s">
        <v>593</v>
      </c>
      <c r="H205" s="546" t="s">
        <v>593</v>
      </c>
      <c r="I205" s="548" t="s">
        <v>593</v>
      </c>
      <c r="K205" s="7">
        <v>188</v>
      </c>
      <c r="L205" s="29" t="s">
        <v>471</v>
      </c>
      <c r="M205" s="573">
        <v>937461.63014932803</v>
      </c>
      <c r="N205" s="602">
        <v>5.00048571428571</v>
      </c>
      <c r="O205" s="572">
        <v>112058.52029513101</v>
      </c>
      <c r="P205" s="641">
        <f t="shared" si="48"/>
        <v>1049520.1504444589</v>
      </c>
      <c r="Q205" s="56">
        <v>578507</v>
      </c>
      <c r="R205" s="42">
        <v>5.0004857142857144</v>
      </c>
      <c r="S205" s="60">
        <v>205270</v>
      </c>
      <c r="T205" s="162">
        <f t="shared" si="50"/>
        <v>783777</v>
      </c>
      <c r="U205" s="56">
        <v>696696</v>
      </c>
      <c r="V205" s="42">
        <v>5.0004857142857144</v>
      </c>
      <c r="W205" s="60">
        <v>244478</v>
      </c>
      <c r="X205" s="162">
        <f t="shared" si="51"/>
        <v>941174</v>
      </c>
      <c r="Y205" s="56">
        <v>522522</v>
      </c>
      <c r="Z205" s="42">
        <v>5.0004857142857144</v>
      </c>
      <c r="AA205" s="628">
        <v>191431</v>
      </c>
      <c r="AB205" s="635">
        <f t="shared" si="52"/>
        <v>713953</v>
      </c>
      <c r="AC205" s="56">
        <v>665594</v>
      </c>
      <c r="AD205" s="42">
        <v>5.0004857142857144</v>
      </c>
      <c r="AE205" s="60">
        <v>237559</v>
      </c>
      <c r="AF205" s="162">
        <f t="shared" si="53"/>
        <v>903153</v>
      </c>
      <c r="AG205" s="654">
        <f t="shared" si="49"/>
        <v>878315.43008889188</v>
      </c>
    </row>
    <row r="206" spans="1:33" x14ac:dyDescent="0.25">
      <c r="A206" s="7">
        <v>189</v>
      </c>
      <c r="B206" s="29" t="s">
        <v>472</v>
      </c>
      <c r="C206" s="547" t="s">
        <v>593</v>
      </c>
      <c r="D206" s="546" t="s">
        <v>593</v>
      </c>
      <c r="E206" s="547" t="s">
        <v>593</v>
      </c>
      <c r="F206" s="546" t="s">
        <v>593</v>
      </c>
      <c r="G206" s="547" t="s">
        <v>593</v>
      </c>
      <c r="H206" s="546" t="s">
        <v>593</v>
      </c>
      <c r="I206" s="548" t="s">
        <v>593</v>
      </c>
      <c r="K206" s="7">
        <v>189</v>
      </c>
      <c r="L206" s="29" t="s">
        <v>472</v>
      </c>
      <c r="M206" s="573">
        <v>955664.76859882998</v>
      </c>
      <c r="N206" s="602">
        <v>1.2485142857142899</v>
      </c>
      <c r="O206" s="572">
        <v>167050.20155107501</v>
      </c>
      <c r="P206" s="641">
        <f t="shared" si="48"/>
        <v>1122714.970149905</v>
      </c>
      <c r="Q206" s="56">
        <v>646079</v>
      </c>
      <c r="R206" s="42">
        <v>1.2485142857142857</v>
      </c>
      <c r="S206" s="60">
        <v>227719</v>
      </c>
      <c r="T206" s="162">
        <f t="shared" si="50"/>
        <v>873798</v>
      </c>
      <c r="U206" s="56">
        <v>786531</v>
      </c>
      <c r="V206" s="42">
        <v>1.2485142857142857</v>
      </c>
      <c r="W206" s="60">
        <v>287237</v>
      </c>
      <c r="X206" s="162">
        <f t="shared" si="51"/>
        <v>1073768</v>
      </c>
      <c r="Y206" s="56">
        <v>625011</v>
      </c>
      <c r="Z206" s="42">
        <v>1.2485142857142857</v>
      </c>
      <c r="AA206" s="628">
        <v>245833</v>
      </c>
      <c r="AB206" s="635">
        <f t="shared" si="52"/>
        <v>870844</v>
      </c>
      <c r="AC206" s="56">
        <v>744396</v>
      </c>
      <c r="AD206" s="42">
        <v>1.2485142857142857</v>
      </c>
      <c r="AE206" s="60">
        <v>279474</v>
      </c>
      <c r="AF206" s="162">
        <f t="shared" si="53"/>
        <v>1023870</v>
      </c>
      <c r="AG206" s="654">
        <f t="shared" si="49"/>
        <v>992998.99402998085</v>
      </c>
    </row>
    <row r="207" spans="1:33" x14ac:dyDescent="0.25">
      <c r="A207" s="7">
        <v>190</v>
      </c>
      <c r="B207" s="29" t="s">
        <v>476</v>
      </c>
      <c r="C207" s="547" t="s">
        <v>593</v>
      </c>
      <c r="D207" s="546" t="s">
        <v>593</v>
      </c>
      <c r="E207" s="547" t="s">
        <v>593</v>
      </c>
      <c r="F207" s="546" t="s">
        <v>593</v>
      </c>
      <c r="G207" s="547" t="s">
        <v>593</v>
      </c>
      <c r="H207" s="546" t="s">
        <v>593</v>
      </c>
      <c r="I207" s="548" t="s">
        <v>593</v>
      </c>
      <c r="K207" s="7">
        <v>190</v>
      </c>
      <c r="L207" s="29" t="s">
        <v>476</v>
      </c>
      <c r="M207" s="573">
        <v>573398.86115929799</v>
      </c>
      <c r="N207" s="602">
        <v>0.95988571428571401</v>
      </c>
      <c r="O207" s="572">
        <v>97769.056612272703</v>
      </c>
      <c r="P207" s="641">
        <f t="shared" si="48"/>
        <v>671167.91777157073</v>
      </c>
      <c r="Q207" s="56">
        <v>494165</v>
      </c>
      <c r="R207" s="42">
        <v>0.95988571428571423</v>
      </c>
      <c r="S207" s="60">
        <v>182495</v>
      </c>
      <c r="T207" s="162">
        <f t="shared" si="50"/>
        <v>676660</v>
      </c>
      <c r="U207" s="56">
        <v>573869</v>
      </c>
      <c r="V207" s="42">
        <v>0.95988571428571423</v>
      </c>
      <c r="W207" s="60">
        <v>212249</v>
      </c>
      <c r="X207" s="162">
        <f t="shared" si="51"/>
        <v>786118</v>
      </c>
      <c r="Y207" s="56">
        <v>488851</v>
      </c>
      <c r="Z207" s="42">
        <v>0.95988571428571423</v>
      </c>
      <c r="AA207" s="628">
        <v>188446</v>
      </c>
      <c r="AB207" s="635">
        <f t="shared" si="52"/>
        <v>677297</v>
      </c>
      <c r="AC207" s="56">
        <v>563242</v>
      </c>
      <c r="AD207" s="42">
        <v>0.95988571428571423</v>
      </c>
      <c r="AE207" s="60">
        <v>218200</v>
      </c>
      <c r="AF207" s="162">
        <f t="shared" si="53"/>
        <v>781442</v>
      </c>
      <c r="AG207" s="654">
        <f t="shared" si="49"/>
        <v>718536.98355431412</v>
      </c>
    </row>
    <row r="208" spans="1:33" x14ac:dyDescent="0.25">
      <c r="A208" s="7">
        <v>191</v>
      </c>
      <c r="B208" s="29" t="s">
        <v>477</v>
      </c>
      <c r="C208" s="547" t="s">
        <v>593</v>
      </c>
      <c r="D208" s="546" t="s">
        <v>593</v>
      </c>
      <c r="E208" s="547" t="s">
        <v>593</v>
      </c>
      <c r="F208" s="546" t="s">
        <v>593</v>
      </c>
      <c r="G208" s="547" t="s">
        <v>593</v>
      </c>
      <c r="H208" s="546" t="s">
        <v>593</v>
      </c>
      <c r="I208" s="548" t="s">
        <v>593</v>
      </c>
      <c r="K208" s="7">
        <v>191</v>
      </c>
      <c r="L208" s="29" t="s">
        <v>477</v>
      </c>
      <c r="M208" s="573">
        <v>573398.86115929799</v>
      </c>
      <c r="N208" s="602">
        <v>5.85337142857143</v>
      </c>
      <c r="O208" s="572">
        <v>141347.37006037901</v>
      </c>
      <c r="P208" s="641">
        <f t="shared" si="48"/>
        <v>714746.23121967702</v>
      </c>
      <c r="Q208" s="56">
        <v>571929</v>
      </c>
      <c r="R208" s="42">
        <v>5.8533714285714282</v>
      </c>
      <c r="S208" s="60">
        <v>210556</v>
      </c>
      <c r="T208" s="162">
        <f t="shared" si="50"/>
        <v>782485</v>
      </c>
      <c r="U208" s="56">
        <v>638152</v>
      </c>
      <c r="V208" s="42">
        <v>5.8533714285714282</v>
      </c>
      <c r="W208" s="60">
        <v>258101</v>
      </c>
      <c r="X208" s="162">
        <f t="shared" si="51"/>
        <v>896253</v>
      </c>
      <c r="Y208" s="56">
        <v>493665</v>
      </c>
      <c r="Z208" s="42">
        <v>5.8533714285714282</v>
      </c>
      <c r="AA208" s="628">
        <v>187915</v>
      </c>
      <c r="AB208" s="635">
        <f t="shared" si="52"/>
        <v>681580</v>
      </c>
      <c r="AC208" s="56">
        <v>656213</v>
      </c>
      <c r="AD208" s="42">
        <v>5.8533714285714282</v>
      </c>
      <c r="AE208" s="60">
        <v>239988</v>
      </c>
      <c r="AF208" s="162">
        <f t="shared" si="53"/>
        <v>896201</v>
      </c>
      <c r="AG208" s="654">
        <f t="shared" si="49"/>
        <v>794253.04624393547</v>
      </c>
    </row>
    <row r="209" spans="1:33" x14ac:dyDescent="0.25">
      <c r="A209" s="7">
        <v>192</v>
      </c>
      <c r="B209" s="29" t="s">
        <v>434</v>
      </c>
      <c r="C209" s="547" t="s">
        <v>593</v>
      </c>
      <c r="D209" s="546" t="s">
        <v>593</v>
      </c>
      <c r="E209" s="547" t="s">
        <v>593</v>
      </c>
      <c r="F209" s="546" t="s">
        <v>593</v>
      </c>
      <c r="G209" s="547" t="s">
        <v>593</v>
      </c>
      <c r="H209" s="546" t="s">
        <v>593</v>
      </c>
      <c r="I209" s="548" t="s">
        <v>593</v>
      </c>
      <c r="K209" s="7">
        <v>192</v>
      </c>
      <c r="L209" s="29" t="s">
        <v>434</v>
      </c>
      <c r="M209" s="573">
        <v>819141.230227569</v>
      </c>
      <c r="N209" s="602">
        <v>0.599942857142857</v>
      </c>
      <c r="O209" s="572">
        <v>52115.585380922901</v>
      </c>
      <c r="P209" s="641">
        <f t="shared" si="48"/>
        <v>871256.81560849189</v>
      </c>
      <c r="Q209" s="56">
        <v>751502</v>
      </c>
      <c r="R209" s="42">
        <v>0.59994285714285711</v>
      </c>
      <c r="S209" s="60">
        <v>275036</v>
      </c>
      <c r="T209" s="162">
        <f t="shared" si="50"/>
        <v>1026538</v>
      </c>
      <c r="U209" s="56">
        <v>887412</v>
      </c>
      <c r="V209" s="42">
        <v>0.59994285714285711</v>
      </c>
      <c r="W209" s="60">
        <v>342268</v>
      </c>
      <c r="X209" s="162">
        <f t="shared" si="51"/>
        <v>1229680</v>
      </c>
      <c r="Y209" s="56">
        <v>735512</v>
      </c>
      <c r="Z209" s="42">
        <v>0.59994285714285711</v>
      </c>
      <c r="AA209" s="628">
        <v>281148</v>
      </c>
      <c r="AB209" s="635">
        <f t="shared" si="52"/>
        <v>1016660</v>
      </c>
      <c r="AC209" s="56">
        <v>839444</v>
      </c>
      <c r="AD209" s="42">
        <v>0.59994285714285711</v>
      </c>
      <c r="AE209" s="60">
        <v>314764</v>
      </c>
      <c r="AF209" s="162">
        <f t="shared" si="53"/>
        <v>1154208</v>
      </c>
      <c r="AG209" s="654">
        <f t="shared" si="49"/>
        <v>1059668.5631216983</v>
      </c>
    </row>
    <row r="210" spans="1:33" x14ac:dyDescent="0.25">
      <c r="A210" s="7">
        <v>193</v>
      </c>
      <c r="B210" s="29" t="s">
        <v>440</v>
      </c>
      <c r="C210" s="547" t="s">
        <v>593</v>
      </c>
      <c r="D210" s="546" t="s">
        <v>593</v>
      </c>
      <c r="E210" s="547" t="s">
        <v>593</v>
      </c>
      <c r="F210" s="546" t="s">
        <v>593</v>
      </c>
      <c r="G210" s="547" t="s">
        <v>593</v>
      </c>
      <c r="H210" s="546" t="s">
        <v>593</v>
      </c>
      <c r="I210" s="548" t="s">
        <v>593</v>
      </c>
      <c r="K210" s="7">
        <v>193</v>
      </c>
      <c r="L210" s="29" t="s">
        <v>440</v>
      </c>
      <c r="M210" s="573">
        <v>536992.58426029503</v>
      </c>
      <c r="N210" s="602">
        <v>1.5436000000000001</v>
      </c>
      <c r="O210" s="572">
        <v>448407.01099579601</v>
      </c>
      <c r="P210" s="641">
        <f t="shared" si="48"/>
        <v>985399.5952560911</v>
      </c>
      <c r="Q210" s="56">
        <v>421240</v>
      </c>
      <c r="R210" s="42">
        <v>1.5436000000000001</v>
      </c>
      <c r="S210" s="60">
        <v>163068</v>
      </c>
      <c r="T210" s="162">
        <f t="shared" si="50"/>
        <v>584308</v>
      </c>
      <c r="U210" s="56">
        <v>478883</v>
      </c>
      <c r="V210" s="42">
        <v>1.5436000000000001</v>
      </c>
      <c r="W210" s="60">
        <v>183666</v>
      </c>
      <c r="X210" s="162">
        <f t="shared" si="51"/>
        <v>662549</v>
      </c>
      <c r="Y210" s="56">
        <v>403503</v>
      </c>
      <c r="Z210" s="42">
        <v>1.5436000000000001</v>
      </c>
      <c r="AA210" s="628">
        <v>161352</v>
      </c>
      <c r="AB210" s="635">
        <f t="shared" si="52"/>
        <v>564855</v>
      </c>
      <c r="AC210" s="56">
        <v>474449</v>
      </c>
      <c r="AD210" s="42">
        <v>1.5436000000000001</v>
      </c>
      <c r="AE210" s="60">
        <v>187099</v>
      </c>
      <c r="AF210" s="162">
        <f t="shared" si="53"/>
        <v>661548</v>
      </c>
      <c r="AG210" s="654">
        <f t="shared" si="49"/>
        <v>691731.9190512182</v>
      </c>
    </row>
    <row r="211" spans="1:33" x14ac:dyDescent="0.25">
      <c r="A211" s="7">
        <v>194</v>
      </c>
      <c r="B211" s="29" t="s">
        <v>435</v>
      </c>
      <c r="C211" s="547" t="s">
        <v>593</v>
      </c>
      <c r="D211" s="546" t="s">
        <v>593</v>
      </c>
      <c r="E211" s="547" t="s">
        <v>593</v>
      </c>
      <c r="F211" s="546" t="s">
        <v>593</v>
      </c>
      <c r="G211" s="547" t="s">
        <v>593</v>
      </c>
      <c r="H211" s="546" t="s">
        <v>593</v>
      </c>
      <c r="I211" s="548" t="s">
        <v>593</v>
      </c>
      <c r="K211" s="7">
        <v>194</v>
      </c>
      <c r="L211" s="29" t="s">
        <v>435</v>
      </c>
      <c r="M211" s="573">
        <v>764531.81487906398</v>
      </c>
      <c r="N211" s="602">
        <v>0.64571428571428602</v>
      </c>
      <c r="O211" s="572">
        <v>182959.74455594001</v>
      </c>
      <c r="P211" s="641">
        <f t="shared" si="48"/>
        <v>947491.55943500402</v>
      </c>
      <c r="Q211" s="56">
        <v>2506862</v>
      </c>
      <c r="R211" s="42">
        <v>0.64571428571428569</v>
      </c>
      <c r="S211" s="60">
        <v>933230</v>
      </c>
      <c r="T211" s="162">
        <f t="shared" si="50"/>
        <v>3440092</v>
      </c>
      <c r="U211" s="56">
        <v>3099883</v>
      </c>
      <c r="V211" s="42">
        <v>0.64571428571428569</v>
      </c>
      <c r="W211" s="60">
        <v>1125962</v>
      </c>
      <c r="X211" s="162">
        <f t="shared" si="51"/>
        <v>4225845</v>
      </c>
      <c r="Y211" s="56">
        <v>2345129</v>
      </c>
      <c r="Z211" s="42">
        <v>0.64571428571428569</v>
      </c>
      <c r="AA211" s="628">
        <v>862223</v>
      </c>
      <c r="AB211" s="635">
        <f t="shared" si="52"/>
        <v>3207352</v>
      </c>
      <c r="AC211" s="56">
        <v>2803372</v>
      </c>
      <c r="AD211" s="42">
        <v>0.64571428571428569</v>
      </c>
      <c r="AE211" s="60">
        <v>1095530</v>
      </c>
      <c r="AF211" s="162">
        <f t="shared" si="53"/>
        <v>3898902</v>
      </c>
      <c r="AG211" s="654">
        <f t="shared" si="49"/>
        <v>3143936.5118870009</v>
      </c>
    </row>
    <row r="212" spans="1:33" x14ac:dyDescent="0.25">
      <c r="A212" s="7">
        <v>195</v>
      </c>
      <c r="B212" s="29" t="s">
        <v>464</v>
      </c>
      <c r="C212" s="547" t="s">
        <v>593</v>
      </c>
      <c r="D212" s="546" t="s">
        <v>593</v>
      </c>
      <c r="E212" s="547" t="s">
        <v>593</v>
      </c>
      <c r="F212" s="546" t="s">
        <v>593</v>
      </c>
      <c r="G212" s="547" t="s">
        <v>593</v>
      </c>
      <c r="H212" s="546" t="s">
        <v>593</v>
      </c>
      <c r="I212" s="548" t="s">
        <v>593</v>
      </c>
      <c r="K212" s="7">
        <v>195</v>
      </c>
      <c r="L212" s="29" t="s">
        <v>464</v>
      </c>
      <c r="M212" s="573">
        <v>700820.83030580904</v>
      </c>
      <c r="N212" s="602">
        <v>3.15</v>
      </c>
      <c r="O212" s="572">
        <v>42194.874925944503</v>
      </c>
      <c r="P212" s="641">
        <f t="shared" si="48"/>
        <v>743015.70523175353</v>
      </c>
      <c r="Q212" s="56">
        <v>2264801</v>
      </c>
      <c r="R212" s="42">
        <v>3.15</v>
      </c>
      <c r="S212" s="60">
        <v>893835</v>
      </c>
      <c r="T212" s="162">
        <f t="shared" si="50"/>
        <v>3158636</v>
      </c>
      <c r="U212" s="56">
        <v>2748298</v>
      </c>
      <c r="V212" s="42">
        <v>3.15</v>
      </c>
      <c r="W212" s="60">
        <v>1152054</v>
      </c>
      <c r="X212" s="162">
        <f t="shared" si="51"/>
        <v>3900352</v>
      </c>
      <c r="Y212" s="56">
        <v>2442931</v>
      </c>
      <c r="Z212" s="42">
        <v>3.15</v>
      </c>
      <c r="AA212" s="628">
        <v>913698</v>
      </c>
      <c r="AB212" s="635">
        <f t="shared" si="52"/>
        <v>3356629</v>
      </c>
      <c r="AC212" s="56">
        <v>2697403</v>
      </c>
      <c r="AD212" s="42">
        <v>3.15</v>
      </c>
      <c r="AE212" s="60">
        <v>1092465</v>
      </c>
      <c r="AF212" s="162">
        <f t="shared" si="53"/>
        <v>3789868</v>
      </c>
      <c r="AG212" s="654">
        <f t="shared" si="49"/>
        <v>2989700.1410463508</v>
      </c>
    </row>
    <row r="213" spans="1:33" x14ac:dyDescent="0.25">
      <c r="A213" s="7">
        <v>196</v>
      </c>
      <c r="B213" s="29" t="s">
        <v>465</v>
      </c>
      <c r="C213" s="547" t="s">
        <v>593</v>
      </c>
      <c r="D213" s="546" t="s">
        <v>593</v>
      </c>
      <c r="E213" s="547" t="s">
        <v>593</v>
      </c>
      <c r="F213" s="546" t="s">
        <v>593</v>
      </c>
      <c r="G213" s="547" t="s">
        <v>593</v>
      </c>
      <c r="H213" s="546" t="s">
        <v>593</v>
      </c>
      <c r="I213" s="548" t="s">
        <v>593</v>
      </c>
      <c r="K213" s="7">
        <v>196</v>
      </c>
      <c r="L213" s="29" t="s">
        <v>465</v>
      </c>
      <c r="M213" s="573">
        <v>819141.230227569</v>
      </c>
      <c r="N213" s="602">
        <v>4.5</v>
      </c>
      <c r="O213" s="572">
        <v>194100.06528703499</v>
      </c>
      <c r="P213" s="641">
        <f t="shared" si="48"/>
        <v>1013241.295514604</v>
      </c>
      <c r="Q213" s="56">
        <v>1179360</v>
      </c>
      <c r="R213" s="42">
        <v>4.5</v>
      </c>
      <c r="S213" s="60">
        <v>147866</v>
      </c>
      <c r="T213" s="162">
        <f t="shared" si="50"/>
        <v>1327226</v>
      </c>
      <c r="U213" s="56">
        <v>1438560</v>
      </c>
      <c r="V213" s="42">
        <v>4.5</v>
      </c>
      <c r="W213" s="60">
        <v>176796</v>
      </c>
      <c r="X213" s="162">
        <f t="shared" si="51"/>
        <v>1615356</v>
      </c>
      <c r="Y213" s="56">
        <v>1218240</v>
      </c>
      <c r="Z213" s="42">
        <v>4.5</v>
      </c>
      <c r="AA213" s="628">
        <v>147866</v>
      </c>
      <c r="AB213" s="635">
        <f t="shared" si="52"/>
        <v>1366106</v>
      </c>
      <c r="AC213" s="56">
        <v>1360800</v>
      </c>
      <c r="AD213" s="42">
        <v>4.5</v>
      </c>
      <c r="AE213" s="60">
        <v>173582</v>
      </c>
      <c r="AF213" s="162">
        <f t="shared" si="53"/>
        <v>1534382</v>
      </c>
      <c r="AG213" s="654">
        <f t="shared" si="49"/>
        <v>1371262.2591029208</v>
      </c>
    </row>
    <row r="214" spans="1:33" x14ac:dyDescent="0.25">
      <c r="A214" s="7">
        <v>197</v>
      </c>
      <c r="B214" s="29" t="s">
        <v>466</v>
      </c>
      <c r="C214" s="547" t="s">
        <v>593</v>
      </c>
      <c r="D214" s="546" t="s">
        <v>593</v>
      </c>
      <c r="E214" s="547" t="s">
        <v>593</v>
      </c>
      <c r="F214" s="546" t="s">
        <v>593</v>
      </c>
      <c r="G214" s="547" t="s">
        <v>593</v>
      </c>
      <c r="H214" s="546" t="s">
        <v>593</v>
      </c>
      <c r="I214" s="548" t="s">
        <v>593</v>
      </c>
      <c r="K214" s="7">
        <v>197</v>
      </c>
      <c r="L214" s="29" t="s">
        <v>466</v>
      </c>
      <c r="M214" s="573">
        <v>937461.63014932803</v>
      </c>
      <c r="N214" s="602">
        <v>4.0999999999999996</v>
      </c>
      <c r="O214" s="572">
        <v>137306.27332459</v>
      </c>
      <c r="P214" s="641">
        <f t="shared" si="48"/>
        <v>1074767.9034739181</v>
      </c>
      <c r="Q214" s="56">
        <v>873730</v>
      </c>
      <c r="R214" s="42">
        <v>4.0999999999999996</v>
      </c>
      <c r="S214" s="60">
        <v>150389</v>
      </c>
      <c r="T214" s="162">
        <f t="shared" si="50"/>
        <v>1024119</v>
      </c>
      <c r="U214" s="56">
        <v>985270</v>
      </c>
      <c r="V214" s="42">
        <v>4.0999999999999996</v>
      </c>
      <c r="W214" s="60">
        <v>189621</v>
      </c>
      <c r="X214" s="162">
        <f t="shared" si="51"/>
        <v>1174891</v>
      </c>
      <c r="Y214" s="56">
        <v>817960</v>
      </c>
      <c r="Z214" s="42">
        <v>4.0999999999999996</v>
      </c>
      <c r="AA214" s="628">
        <v>156928</v>
      </c>
      <c r="AB214" s="635">
        <f t="shared" si="52"/>
        <v>974888</v>
      </c>
      <c r="AC214" s="56">
        <v>994565</v>
      </c>
      <c r="AD214" s="42">
        <v>4.0999999999999996</v>
      </c>
      <c r="AE214" s="60">
        <v>178179</v>
      </c>
      <c r="AF214" s="162">
        <f t="shared" si="53"/>
        <v>1172744</v>
      </c>
      <c r="AG214" s="654">
        <f t="shared" si="49"/>
        <v>1084281.9806947836</v>
      </c>
    </row>
    <row r="215" spans="1:33" x14ac:dyDescent="0.25">
      <c r="A215" s="7">
        <v>198</v>
      </c>
      <c r="B215" s="29" t="s">
        <v>467</v>
      </c>
      <c r="C215" s="547" t="s">
        <v>593</v>
      </c>
      <c r="D215" s="546" t="s">
        <v>593</v>
      </c>
      <c r="E215" s="547" t="s">
        <v>593</v>
      </c>
      <c r="F215" s="546" t="s">
        <v>593</v>
      </c>
      <c r="G215" s="547" t="s">
        <v>593</v>
      </c>
      <c r="H215" s="546" t="s">
        <v>593</v>
      </c>
      <c r="I215" s="548" t="s">
        <v>593</v>
      </c>
      <c r="K215" s="7">
        <v>198</v>
      </c>
      <c r="L215" s="29" t="s">
        <v>467</v>
      </c>
      <c r="M215" s="573">
        <v>955664.76859882998</v>
      </c>
      <c r="N215" s="602">
        <v>1.1114285714285701</v>
      </c>
      <c r="O215" s="572">
        <v>60862.1934059083</v>
      </c>
      <c r="P215" s="641">
        <f t="shared" si="48"/>
        <v>1016526.9620047383</v>
      </c>
      <c r="Q215" s="56">
        <v>660278</v>
      </c>
      <c r="R215" s="42">
        <v>1.1114285714285714</v>
      </c>
      <c r="S215" s="60">
        <v>263974</v>
      </c>
      <c r="T215" s="162">
        <f t="shared" si="50"/>
        <v>924252</v>
      </c>
      <c r="U215" s="56">
        <v>841673</v>
      </c>
      <c r="V215" s="42">
        <v>1.1114285714285714</v>
      </c>
      <c r="W215" s="60">
        <v>294864</v>
      </c>
      <c r="X215" s="162">
        <f t="shared" si="51"/>
        <v>1136537</v>
      </c>
      <c r="Y215" s="56">
        <v>631255</v>
      </c>
      <c r="Z215" s="42">
        <v>1.1114285714285714</v>
      </c>
      <c r="AA215" s="628">
        <v>230275</v>
      </c>
      <c r="AB215" s="635">
        <f t="shared" si="52"/>
        <v>861530</v>
      </c>
      <c r="AC215" s="56">
        <v>783626</v>
      </c>
      <c r="AD215" s="42">
        <v>1.1114285714285714</v>
      </c>
      <c r="AE215" s="60">
        <v>300481</v>
      </c>
      <c r="AF215" s="162">
        <f t="shared" si="53"/>
        <v>1084107</v>
      </c>
      <c r="AG215" s="654">
        <f t="shared" si="49"/>
        <v>1004590.5924009476</v>
      </c>
    </row>
    <row r="216" spans="1:33" x14ac:dyDescent="0.25">
      <c r="A216" s="7">
        <v>199</v>
      </c>
      <c r="B216" s="29" t="s">
        <v>468</v>
      </c>
      <c r="C216" s="547" t="s">
        <v>593</v>
      </c>
      <c r="D216" s="546" t="s">
        <v>593</v>
      </c>
      <c r="E216" s="547" t="s">
        <v>593</v>
      </c>
      <c r="F216" s="546" t="s">
        <v>593</v>
      </c>
      <c r="G216" s="547" t="s">
        <v>593</v>
      </c>
      <c r="H216" s="546" t="s">
        <v>593</v>
      </c>
      <c r="I216" s="548" t="s">
        <v>593</v>
      </c>
      <c r="K216" s="7">
        <v>199</v>
      </c>
      <c r="L216" s="29" t="s">
        <v>468</v>
      </c>
      <c r="M216" s="573">
        <v>573398.86115929799</v>
      </c>
      <c r="N216" s="602">
        <v>1.0542857142857101</v>
      </c>
      <c r="O216" s="572">
        <v>37644.090313569097</v>
      </c>
      <c r="P216" s="641">
        <f t="shared" si="48"/>
        <v>611042.95147286705</v>
      </c>
      <c r="Q216" s="56">
        <v>698170</v>
      </c>
      <c r="R216" s="42">
        <v>1.0542857142857143</v>
      </c>
      <c r="S216" s="60">
        <v>273120</v>
      </c>
      <c r="T216" s="162">
        <f t="shared" si="50"/>
        <v>971290</v>
      </c>
      <c r="U216" s="56">
        <v>870835</v>
      </c>
      <c r="V216" s="42">
        <v>1.0542857142857143</v>
      </c>
      <c r="W216" s="60">
        <v>323045</v>
      </c>
      <c r="X216" s="162">
        <f t="shared" si="51"/>
        <v>1193880</v>
      </c>
      <c r="Y216" s="56">
        <v>713184</v>
      </c>
      <c r="Z216" s="42">
        <v>1.0542857142857143</v>
      </c>
      <c r="AA216" s="628">
        <v>276057</v>
      </c>
      <c r="AB216" s="635">
        <f t="shared" si="52"/>
        <v>989241</v>
      </c>
      <c r="AC216" s="56">
        <v>788256</v>
      </c>
      <c r="AD216" s="42">
        <v>1.0542857142857143</v>
      </c>
      <c r="AE216" s="60">
        <v>305424</v>
      </c>
      <c r="AF216" s="162">
        <f t="shared" si="53"/>
        <v>1093680</v>
      </c>
      <c r="AG216" s="654">
        <f t="shared" si="49"/>
        <v>971826.79029457341</v>
      </c>
    </row>
    <row r="217" spans="1:33" x14ac:dyDescent="0.25">
      <c r="A217" s="7">
        <v>200</v>
      </c>
      <c r="B217" s="29" t="s">
        <v>469</v>
      </c>
      <c r="C217" s="547" t="s">
        <v>593</v>
      </c>
      <c r="D217" s="546" t="s">
        <v>593</v>
      </c>
      <c r="E217" s="547" t="s">
        <v>593</v>
      </c>
      <c r="F217" s="546" t="s">
        <v>593</v>
      </c>
      <c r="G217" s="547" t="s">
        <v>593</v>
      </c>
      <c r="H217" s="546" t="s">
        <v>593</v>
      </c>
      <c r="I217" s="548" t="s">
        <v>593</v>
      </c>
      <c r="K217" s="7">
        <v>200</v>
      </c>
      <c r="L217" s="29" t="s">
        <v>469</v>
      </c>
      <c r="M217" s="573">
        <v>573398.86115929799</v>
      </c>
      <c r="N217" s="602">
        <v>1.0542857142857101</v>
      </c>
      <c r="O217" s="572">
        <v>604344.19652345101</v>
      </c>
      <c r="P217" s="641">
        <f t="shared" si="48"/>
        <v>1177743.0576827489</v>
      </c>
      <c r="Q217" s="56">
        <v>894615</v>
      </c>
      <c r="R217" s="42">
        <v>1.0542857142857143</v>
      </c>
      <c r="S217" s="60">
        <v>311994</v>
      </c>
      <c r="T217" s="162">
        <f t="shared" si="50"/>
        <v>1206609</v>
      </c>
      <c r="U217" s="56">
        <v>1092372</v>
      </c>
      <c r="V217" s="42">
        <v>1.0542857142857143</v>
      </c>
      <c r="W217" s="60">
        <v>381325</v>
      </c>
      <c r="X217" s="162">
        <f t="shared" si="51"/>
        <v>1473697</v>
      </c>
      <c r="Y217" s="56">
        <v>772194</v>
      </c>
      <c r="Z217" s="42">
        <v>1.0542857142857143</v>
      </c>
      <c r="AA217" s="628">
        <v>329327</v>
      </c>
      <c r="AB217" s="635">
        <f t="shared" si="52"/>
        <v>1101521</v>
      </c>
      <c r="AC217" s="56">
        <v>979368</v>
      </c>
      <c r="AD217" s="42">
        <v>1.0542857142857143</v>
      </c>
      <c r="AE217" s="60">
        <v>363992</v>
      </c>
      <c r="AF217" s="162">
        <f t="shared" si="53"/>
        <v>1343360</v>
      </c>
      <c r="AG217" s="654">
        <f t="shared" si="49"/>
        <v>1260586.0115365498</v>
      </c>
    </row>
    <row r="218" spans="1:33" x14ac:dyDescent="0.25">
      <c r="A218" s="7">
        <v>201</v>
      </c>
      <c r="B218" s="29" t="s">
        <v>473</v>
      </c>
      <c r="C218" s="547" t="s">
        <v>593</v>
      </c>
      <c r="D218" s="546" t="s">
        <v>593</v>
      </c>
      <c r="E218" s="547" t="s">
        <v>593</v>
      </c>
      <c r="F218" s="546" t="s">
        <v>593</v>
      </c>
      <c r="G218" s="547" t="s">
        <v>593</v>
      </c>
      <c r="H218" s="546" t="s">
        <v>593</v>
      </c>
      <c r="I218" s="548" t="s">
        <v>593</v>
      </c>
      <c r="K218" s="7">
        <v>201</v>
      </c>
      <c r="L218" s="29" t="s">
        <v>473</v>
      </c>
      <c r="M218" s="573">
        <v>819141.230227569</v>
      </c>
      <c r="N218" s="602">
        <v>4</v>
      </c>
      <c r="O218" s="572">
        <v>1124043.7992567201</v>
      </c>
      <c r="P218" s="641">
        <f t="shared" si="48"/>
        <v>1943185.0294842892</v>
      </c>
      <c r="Q218" s="56">
        <v>169344</v>
      </c>
      <c r="R218" s="42">
        <v>4</v>
      </c>
      <c r="S218" s="60">
        <v>63684</v>
      </c>
      <c r="T218" s="162">
        <f t="shared" si="50"/>
        <v>233028</v>
      </c>
      <c r="U218" s="56">
        <v>199450</v>
      </c>
      <c r="V218" s="42">
        <v>4</v>
      </c>
      <c r="W218" s="60">
        <v>77528</v>
      </c>
      <c r="X218" s="162">
        <f t="shared" si="51"/>
        <v>276978</v>
      </c>
      <c r="Y218" s="56">
        <v>159936</v>
      </c>
      <c r="Z218" s="42">
        <v>4</v>
      </c>
      <c r="AA218" s="628">
        <v>61607</v>
      </c>
      <c r="AB218" s="635">
        <f t="shared" si="52"/>
        <v>221543</v>
      </c>
      <c r="AC218" s="56">
        <v>197568</v>
      </c>
      <c r="AD218" s="42">
        <v>4</v>
      </c>
      <c r="AE218" s="60">
        <v>72683</v>
      </c>
      <c r="AF218" s="162">
        <f t="shared" si="53"/>
        <v>270251</v>
      </c>
      <c r="AG218" s="654">
        <f t="shared" si="49"/>
        <v>588997.00589685782</v>
      </c>
    </row>
    <row r="219" spans="1:33" x14ac:dyDescent="0.25">
      <c r="A219" s="7">
        <v>202</v>
      </c>
      <c r="B219" s="12" t="s">
        <v>474</v>
      </c>
      <c r="C219" s="547" t="s">
        <v>593</v>
      </c>
      <c r="D219" s="546" t="s">
        <v>593</v>
      </c>
      <c r="E219" s="547" t="s">
        <v>593</v>
      </c>
      <c r="F219" s="546" t="s">
        <v>593</v>
      </c>
      <c r="G219" s="547" t="s">
        <v>593</v>
      </c>
      <c r="H219" s="546" t="s">
        <v>593</v>
      </c>
      <c r="I219" s="548" t="s">
        <v>593</v>
      </c>
      <c r="K219" s="7">
        <v>202</v>
      </c>
      <c r="L219" s="12" t="s">
        <v>474</v>
      </c>
      <c r="M219" s="571">
        <v>536992.58426029503</v>
      </c>
      <c r="N219" s="585">
        <v>2.4285714285714302</v>
      </c>
      <c r="O219" s="570">
        <v>138343.85221621199</v>
      </c>
      <c r="P219" s="625">
        <f t="shared" si="48"/>
        <v>675336.43647650699</v>
      </c>
      <c r="Q219" s="55">
        <v>832464</v>
      </c>
      <c r="R219" s="44">
        <v>2.4285714285714284</v>
      </c>
      <c r="S219" s="59">
        <v>311177</v>
      </c>
      <c r="T219" s="162">
        <f t="shared" si="50"/>
        <v>1143641</v>
      </c>
      <c r="U219" s="55">
        <v>956448</v>
      </c>
      <c r="V219" s="44">
        <v>2.4285714285714284</v>
      </c>
      <c r="W219" s="59">
        <v>384006</v>
      </c>
      <c r="X219" s="162">
        <f t="shared" si="51"/>
        <v>1340454</v>
      </c>
      <c r="Y219" s="55">
        <v>788184</v>
      </c>
      <c r="Z219" s="44">
        <v>2.4285714285714284</v>
      </c>
      <c r="AA219" s="55">
        <v>311177</v>
      </c>
      <c r="AB219" s="635">
        <f t="shared" si="52"/>
        <v>1099361</v>
      </c>
      <c r="AC219" s="55">
        <v>938736</v>
      </c>
      <c r="AD219" s="44">
        <v>2.4285714285714284</v>
      </c>
      <c r="AE219" s="59">
        <v>350902</v>
      </c>
      <c r="AF219" s="162">
        <f t="shared" si="53"/>
        <v>1289638</v>
      </c>
      <c r="AG219" s="654">
        <f t="shared" si="49"/>
        <v>1109686.0872953015</v>
      </c>
    </row>
    <row r="220" spans="1:33" x14ac:dyDescent="0.25">
      <c r="A220" s="7">
        <v>203</v>
      </c>
      <c r="B220" s="12" t="s">
        <v>484</v>
      </c>
      <c r="C220" s="547" t="s">
        <v>593</v>
      </c>
      <c r="D220" s="546" t="s">
        <v>593</v>
      </c>
      <c r="E220" s="547" t="s">
        <v>593</v>
      </c>
      <c r="F220" s="546" t="s">
        <v>593</v>
      </c>
      <c r="G220" s="547" t="s">
        <v>593</v>
      </c>
      <c r="H220" s="546" t="s">
        <v>593</v>
      </c>
      <c r="I220" s="548" t="s">
        <v>593</v>
      </c>
      <c r="K220" s="7">
        <v>203</v>
      </c>
      <c r="L220" s="12" t="s">
        <v>484</v>
      </c>
      <c r="M220" s="571">
        <v>764531.81487906398</v>
      </c>
      <c r="N220" s="585">
        <v>3.5714285714285698</v>
      </c>
      <c r="O220" s="570">
        <v>33857.837516072803</v>
      </c>
      <c r="P220" s="625">
        <f t="shared" si="48"/>
        <v>798389.65239513677</v>
      </c>
      <c r="Q220" s="55">
        <v>961333</v>
      </c>
      <c r="R220" s="44">
        <v>3.5714285714285716</v>
      </c>
      <c r="S220" s="59">
        <v>363367</v>
      </c>
      <c r="T220" s="162">
        <f t="shared" si="50"/>
        <v>1324700</v>
      </c>
      <c r="U220" s="55">
        <v>1225436</v>
      </c>
      <c r="V220" s="44">
        <v>3.5714285714285716</v>
      </c>
      <c r="W220" s="59">
        <v>432216</v>
      </c>
      <c r="X220" s="162">
        <f t="shared" si="51"/>
        <v>1657652</v>
      </c>
      <c r="Y220" s="55">
        <v>1024718</v>
      </c>
      <c r="Z220" s="44">
        <v>3.5714285714285716</v>
      </c>
      <c r="AA220" s="55">
        <v>328943</v>
      </c>
      <c r="AB220" s="635">
        <f t="shared" si="52"/>
        <v>1353661</v>
      </c>
      <c r="AC220" s="55">
        <v>1140923</v>
      </c>
      <c r="AD220" s="44">
        <v>3.5714285714285716</v>
      </c>
      <c r="AE220" s="59">
        <v>393966</v>
      </c>
      <c r="AF220" s="162">
        <f t="shared" si="53"/>
        <v>1534889</v>
      </c>
      <c r="AG220" s="654">
        <f t="shared" si="49"/>
        <v>1333858.3304790272</v>
      </c>
    </row>
    <row r="221" spans="1:33" x14ac:dyDescent="0.25">
      <c r="A221" s="7">
        <v>204</v>
      </c>
      <c r="B221" s="12" t="s">
        <v>485</v>
      </c>
      <c r="C221" s="547" t="s">
        <v>593</v>
      </c>
      <c r="D221" s="546" t="s">
        <v>593</v>
      </c>
      <c r="E221" s="547" t="s">
        <v>593</v>
      </c>
      <c r="F221" s="546" t="s">
        <v>593</v>
      </c>
      <c r="G221" s="547" t="s">
        <v>593</v>
      </c>
      <c r="H221" s="546" t="s">
        <v>593</v>
      </c>
      <c r="I221" s="548" t="s">
        <v>593</v>
      </c>
      <c r="K221" s="7">
        <v>204</v>
      </c>
      <c r="L221" s="12" t="s">
        <v>485</v>
      </c>
      <c r="M221" s="571">
        <v>700820.83030580904</v>
      </c>
      <c r="N221" s="585">
        <v>0.36</v>
      </c>
      <c r="O221" s="570">
        <v>73604.390320559396</v>
      </c>
      <c r="P221" s="625">
        <f t="shared" si="48"/>
        <v>774425.22062636842</v>
      </c>
      <c r="Q221" s="55">
        <v>1068120</v>
      </c>
      <c r="R221" s="44">
        <v>0.36</v>
      </c>
      <c r="S221" s="59">
        <v>411628</v>
      </c>
      <c r="T221" s="162">
        <f t="shared" si="50"/>
        <v>1479748</v>
      </c>
      <c r="U221" s="55">
        <v>1305480</v>
      </c>
      <c r="V221" s="44">
        <v>0.36</v>
      </c>
      <c r="W221" s="59">
        <v>513379</v>
      </c>
      <c r="X221" s="162">
        <f t="shared" si="51"/>
        <v>1818859</v>
      </c>
      <c r="Y221" s="55">
        <v>1008780</v>
      </c>
      <c r="Z221" s="44">
        <v>0.36</v>
      </c>
      <c r="AA221" s="55">
        <v>425503</v>
      </c>
      <c r="AB221" s="635">
        <f t="shared" si="52"/>
        <v>1434283</v>
      </c>
      <c r="AC221" s="55">
        <v>1281744</v>
      </c>
      <c r="AD221" s="44">
        <v>0.36</v>
      </c>
      <c r="AE221" s="59">
        <v>499504</v>
      </c>
      <c r="AF221" s="162">
        <f t="shared" si="53"/>
        <v>1781248</v>
      </c>
      <c r="AG221" s="654">
        <f t="shared" si="49"/>
        <v>1457712.6441252737</v>
      </c>
    </row>
    <row r="222" spans="1:33" x14ac:dyDescent="0.25">
      <c r="A222" s="7">
        <v>205</v>
      </c>
      <c r="B222" s="12" t="s">
        <v>486</v>
      </c>
      <c r="C222" s="547" t="s">
        <v>593</v>
      </c>
      <c r="D222" s="546" t="s">
        <v>593</v>
      </c>
      <c r="E222" s="547" t="s">
        <v>593</v>
      </c>
      <c r="F222" s="546" t="s">
        <v>593</v>
      </c>
      <c r="G222" s="547" t="s">
        <v>593</v>
      </c>
      <c r="H222" s="546" t="s">
        <v>593</v>
      </c>
      <c r="I222" s="548" t="s">
        <v>593</v>
      </c>
      <c r="K222" s="7">
        <v>205</v>
      </c>
      <c r="L222" s="12" t="s">
        <v>486</v>
      </c>
      <c r="M222" s="571">
        <v>819141.230227569</v>
      </c>
      <c r="N222" s="585">
        <v>0.52857142857142903</v>
      </c>
      <c r="O222" s="570">
        <v>169298.28914958899</v>
      </c>
      <c r="P222" s="625">
        <f t="shared" si="48"/>
        <v>988439.51937715802</v>
      </c>
      <c r="Q222" s="55">
        <v>624150</v>
      </c>
      <c r="R222" s="44">
        <v>0.52857142857142858</v>
      </c>
      <c r="S222" s="59">
        <v>212346</v>
      </c>
      <c r="T222" s="162">
        <f t="shared" si="50"/>
        <v>836496</v>
      </c>
      <c r="U222" s="55">
        <v>709560</v>
      </c>
      <c r="V222" s="44">
        <v>0.52857142857142858</v>
      </c>
      <c r="W222" s="59">
        <v>271332</v>
      </c>
      <c r="X222" s="162">
        <f t="shared" si="51"/>
        <v>980892</v>
      </c>
      <c r="Y222" s="55">
        <v>578160</v>
      </c>
      <c r="Z222" s="44">
        <v>0.52857142857142858</v>
      </c>
      <c r="AA222" s="55">
        <v>214706</v>
      </c>
      <c r="AB222" s="635">
        <f t="shared" si="52"/>
        <v>792866</v>
      </c>
      <c r="AC222" s="55">
        <v>683280</v>
      </c>
      <c r="AD222" s="44">
        <v>0.52857142857142858</v>
      </c>
      <c r="AE222" s="59">
        <v>247738</v>
      </c>
      <c r="AF222" s="162">
        <f t="shared" si="53"/>
        <v>931018</v>
      </c>
      <c r="AG222" s="654">
        <f t="shared" si="49"/>
        <v>905942.30387543165</v>
      </c>
    </row>
    <row r="223" spans="1:33" x14ac:dyDescent="0.25">
      <c r="A223" s="7">
        <v>206</v>
      </c>
      <c r="B223" s="12" t="s">
        <v>487</v>
      </c>
      <c r="C223" s="547" t="s">
        <v>593</v>
      </c>
      <c r="D223" s="546" t="s">
        <v>593</v>
      </c>
      <c r="E223" s="547" t="s">
        <v>593</v>
      </c>
      <c r="F223" s="546" t="s">
        <v>593</v>
      </c>
      <c r="G223" s="547" t="s">
        <v>593</v>
      </c>
      <c r="H223" s="546" t="s">
        <v>593</v>
      </c>
      <c r="I223" s="548" t="s">
        <v>593</v>
      </c>
      <c r="K223" s="7">
        <v>206</v>
      </c>
      <c r="L223" s="12" t="s">
        <v>487</v>
      </c>
      <c r="M223" s="571">
        <v>937461.63014932803</v>
      </c>
      <c r="N223" s="585">
        <v>1.5714285714285701</v>
      </c>
      <c r="O223" s="570">
        <v>32283.266040191</v>
      </c>
      <c r="P223" s="625">
        <f t="shared" si="48"/>
        <v>969744.89618951909</v>
      </c>
      <c r="Q223" s="55">
        <v>748374</v>
      </c>
      <c r="R223" s="44">
        <v>1.5714285714285714</v>
      </c>
      <c r="S223" s="59">
        <v>266188</v>
      </c>
      <c r="T223" s="162">
        <f t="shared" si="50"/>
        <v>1014562</v>
      </c>
      <c r="U223" s="55">
        <v>911064</v>
      </c>
      <c r="V223" s="44">
        <v>1.5714285714285714</v>
      </c>
      <c r="W223" s="59">
        <v>341809</v>
      </c>
      <c r="X223" s="162">
        <f t="shared" si="51"/>
        <v>1252873</v>
      </c>
      <c r="Y223" s="55">
        <v>789047</v>
      </c>
      <c r="Z223" s="44">
        <v>1.5714285714285714</v>
      </c>
      <c r="AA223" s="55">
        <v>290387</v>
      </c>
      <c r="AB223" s="635">
        <f t="shared" si="52"/>
        <v>1079434</v>
      </c>
      <c r="AC223" s="55">
        <v>878526</v>
      </c>
      <c r="AD223" s="44">
        <v>1.5714285714285714</v>
      </c>
      <c r="AE223" s="59">
        <v>314586</v>
      </c>
      <c r="AF223" s="162">
        <f t="shared" si="53"/>
        <v>1193112</v>
      </c>
      <c r="AG223" s="654">
        <f t="shared" si="49"/>
        <v>1101945.1792379038</v>
      </c>
    </row>
    <row r="224" spans="1:33" x14ac:dyDescent="0.25">
      <c r="A224" s="7">
        <v>207</v>
      </c>
      <c r="B224" s="12" t="s">
        <v>475</v>
      </c>
      <c r="C224" s="547" t="s">
        <v>593</v>
      </c>
      <c r="D224" s="546" t="s">
        <v>593</v>
      </c>
      <c r="E224" s="547" t="s">
        <v>593</v>
      </c>
      <c r="F224" s="546" t="s">
        <v>593</v>
      </c>
      <c r="G224" s="547" t="s">
        <v>593</v>
      </c>
      <c r="H224" s="546" t="s">
        <v>593</v>
      </c>
      <c r="I224" s="548" t="s">
        <v>593</v>
      </c>
      <c r="K224" s="7">
        <v>207</v>
      </c>
      <c r="L224" s="12" t="s">
        <v>475</v>
      </c>
      <c r="M224" s="571">
        <v>955664.76859882998</v>
      </c>
      <c r="N224" s="585">
        <v>0.64571428571428602</v>
      </c>
      <c r="O224" s="570">
        <v>112058.52029513101</v>
      </c>
      <c r="P224" s="625">
        <f t="shared" si="48"/>
        <v>1067723.2888939609</v>
      </c>
      <c r="Q224" s="55">
        <v>464232</v>
      </c>
      <c r="R224" s="44">
        <v>0.64571428571428569</v>
      </c>
      <c r="S224" s="59">
        <v>167067</v>
      </c>
      <c r="T224" s="162">
        <f t="shared" si="50"/>
        <v>631299</v>
      </c>
      <c r="U224" s="55">
        <v>555060</v>
      </c>
      <c r="V224" s="44">
        <v>0.64571428571428569</v>
      </c>
      <c r="W224" s="59">
        <v>197102</v>
      </c>
      <c r="X224" s="162">
        <f t="shared" si="51"/>
        <v>752162</v>
      </c>
      <c r="Y224" s="55">
        <v>423864</v>
      </c>
      <c r="Z224" s="44">
        <v>0.64571428571428569</v>
      </c>
      <c r="AA224" s="55">
        <v>172699</v>
      </c>
      <c r="AB224" s="635">
        <f t="shared" si="52"/>
        <v>596563</v>
      </c>
      <c r="AC224" s="55">
        <v>524784</v>
      </c>
      <c r="AD224" s="44">
        <v>0.64571428571428569</v>
      </c>
      <c r="AE224" s="59">
        <v>195225</v>
      </c>
      <c r="AF224" s="162">
        <f t="shared" si="53"/>
        <v>720009</v>
      </c>
      <c r="AG224" s="654">
        <f t="shared" si="49"/>
        <v>753551.25777879218</v>
      </c>
    </row>
    <row r="225" spans="1:33" x14ac:dyDescent="0.25">
      <c r="A225" s="7">
        <v>208</v>
      </c>
      <c r="B225" s="12" t="s">
        <v>503</v>
      </c>
      <c r="C225" s="547" t="s">
        <v>593</v>
      </c>
      <c r="D225" s="546" t="s">
        <v>593</v>
      </c>
      <c r="E225" s="547" t="s">
        <v>593</v>
      </c>
      <c r="F225" s="546" t="s">
        <v>593</v>
      </c>
      <c r="G225" s="547" t="s">
        <v>593</v>
      </c>
      <c r="H225" s="546" t="s">
        <v>593</v>
      </c>
      <c r="I225" s="548" t="s">
        <v>593</v>
      </c>
      <c r="K225" s="7">
        <v>208</v>
      </c>
      <c r="L225" s="12" t="s">
        <v>503</v>
      </c>
      <c r="M225" s="571">
        <v>573398.86115929799</v>
      </c>
      <c r="N225" s="585">
        <v>1.3506571428571399</v>
      </c>
      <c r="O225" s="570">
        <v>167050.20155107501</v>
      </c>
      <c r="P225" s="625">
        <f t="shared" si="48"/>
        <v>740449.06271037296</v>
      </c>
      <c r="Q225" s="55">
        <v>620256</v>
      </c>
      <c r="R225" s="44">
        <v>1.3506571428571428</v>
      </c>
      <c r="S225" s="59">
        <v>200200</v>
      </c>
      <c r="T225" s="162">
        <f t="shared" si="50"/>
        <v>820456</v>
      </c>
      <c r="U225" s="55">
        <v>797472</v>
      </c>
      <c r="V225" s="44">
        <v>1.3506571428571428</v>
      </c>
      <c r="W225" s="59">
        <v>253000</v>
      </c>
      <c r="X225" s="162">
        <f t="shared" si="51"/>
        <v>1050472</v>
      </c>
      <c r="Y225" s="55">
        <v>654336</v>
      </c>
      <c r="Z225" s="44">
        <v>1.3506571428571428</v>
      </c>
      <c r="AA225" s="55">
        <v>180400</v>
      </c>
      <c r="AB225" s="635">
        <f t="shared" si="52"/>
        <v>834736</v>
      </c>
      <c r="AC225" s="55">
        <v>715680</v>
      </c>
      <c r="AD225" s="44">
        <v>1.3506571428571428</v>
      </c>
      <c r="AE225" s="59">
        <v>237600</v>
      </c>
      <c r="AF225" s="162">
        <f t="shared" si="53"/>
        <v>953280</v>
      </c>
      <c r="AG225" s="654">
        <f t="shared" si="49"/>
        <v>879878.61254207452</v>
      </c>
    </row>
    <row r="226" spans="1:33" x14ac:dyDescent="0.25">
      <c r="A226" s="7">
        <v>209</v>
      </c>
      <c r="B226" s="12" t="s">
        <v>270</v>
      </c>
      <c r="C226" s="547" t="s">
        <v>593</v>
      </c>
      <c r="D226" s="546" t="s">
        <v>593</v>
      </c>
      <c r="E226" s="547" t="s">
        <v>593</v>
      </c>
      <c r="F226" s="546" t="s">
        <v>593</v>
      </c>
      <c r="G226" s="547" t="s">
        <v>593</v>
      </c>
      <c r="H226" s="546" t="s">
        <v>593</v>
      </c>
      <c r="I226" s="548" t="s">
        <v>593</v>
      </c>
      <c r="K226" s="7">
        <v>209</v>
      </c>
      <c r="L226" s="12" t="s">
        <v>270</v>
      </c>
      <c r="M226" s="571">
        <v>229359.54446371901</v>
      </c>
      <c r="N226" s="585">
        <v>2.7758857142857098</v>
      </c>
      <c r="O226" s="570">
        <v>254033.898632019</v>
      </c>
      <c r="P226" s="625">
        <f t="shared" si="48"/>
        <v>483393.44309573801</v>
      </c>
      <c r="Q226" s="55">
        <v>155556</v>
      </c>
      <c r="R226" s="44">
        <v>2.7758857142857143</v>
      </c>
      <c r="S226" s="59">
        <v>55853</v>
      </c>
      <c r="T226" s="162">
        <f t="shared" si="50"/>
        <v>211409</v>
      </c>
      <c r="U226" s="55">
        <v>183210</v>
      </c>
      <c r="V226" s="44">
        <v>2.7758857142857143</v>
      </c>
      <c r="W226" s="59">
        <v>70914</v>
      </c>
      <c r="X226" s="162">
        <f t="shared" si="51"/>
        <v>254124</v>
      </c>
      <c r="Y226" s="55">
        <v>160741</v>
      </c>
      <c r="Z226" s="44">
        <v>2.7758857142857143</v>
      </c>
      <c r="AA226" s="55">
        <v>53970</v>
      </c>
      <c r="AB226" s="635">
        <f t="shared" si="52"/>
        <v>214711</v>
      </c>
      <c r="AC226" s="55">
        <v>179754</v>
      </c>
      <c r="AD226" s="44">
        <v>2.7758857142857143</v>
      </c>
      <c r="AE226" s="59">
        <v>65266</v>
      </c>
      <c r="AF226" s="162">
        <f t="shared" si="53"/>
        <v>245020</v>
      </c>
      <c r="AG226" s="654">
        <f t="shared" si="49"/>
        <v>281731.48861914763</v>
      </c>
    </row>
    <row r="227" spans="1:33" x14ac:dyDescent="0.25">
      <c r="A227" s="7">
        <v>210</v>
      </c>
      <c r="B227" s="12" t="s">
        <v>520</v>
      </c>
      <c r="C227" s="547" t="s">
        <v>593</v>
      </c>
      <c r="D227" s="546" t="s">
        <v>593</v>
      </c>
      <c r="E227" s="547" t="s">
        <v>593</v>
      </c>
      <c r="F227" s="546" t="s">
        <v>593</v>
      </c>
      <c r="G227" s="547" t="s">
        <v>593</v>
      </c>
      <c r="H227" s="546" t="s">
        <v>593</v>
      </c>
      <c r="I227" s="548" t="s">
        <v>593</v>
      </c>
      <c r="K227" s="7">
        <v>210</v>
      </c>
      <c r="L227" s="12" t="s">
        <v>520</v>
      </c>
      <c r="M227" s="571">
        <v>819141.230227569</v>
      </c>
      <c r="N227" s="585">
        <v>0.52857142857142903</v>
      </c>
      <c r="O227" s="570">
        <v>141347.37006037901</v>
      </c>
      <c r="P227" s="625">
        <f t="shared" si="48"/>
        <v>960488.60028794804</v>
      </c>
      <c r="Q227" s="55">
        <v>111154</v>
      </c>
      <c r="R227" s="44">
        <v>0.52857142857142858</v>
      </c>
      <c r="S227" s="59">
        <v>40037</v>
      </c>
      <c r="T227" s="162">
        <f t="shared" si="50"/>
        <v>151191</v>
      </c>
      <c r="U227" s="55">
        <v>135058</v>
      </c>
      <c r="V227" s="44">
        <v>0.52857142857142858</v>
      </c>
      <c r="W227" s="59">
        <v>48044</v>
      </c>
      <c r="X227" s="162">
        <f t="shared" si="51"/>
        <v>183102</v>
      </c>
      <c r="Y227" s="55">
        <v>109958</v>
      </c>
      <c r="Z227" s="44">
        <v>0.52857142857142858</v>
      </c>
      <c r="AA227" s="55">
        <v>42706</v>
      </c>
      <c r="AB227" s="635">
        <f t="shared" si="52"/>
        <v>152664</v>
      </c>
      <c r="AC227" s="55">
        <v>127886</v>
      </c>
      <c r="AD227" s="44">
        <v>0.52857142857142858</v>
      </c>
      <c r="AE227" s="59">
        <v>48489</v>
      </c>
      <c r="AF227" s="162">
        <f t="shared" si="53"/>
        <v>176375</v>
      </c>
      <c r="AG227" s="654">
        <f t="shared" si="49"/>
        <v>324764.12005758961</v>
      </c>
    </row>
    <row r="228" spans="1:33" x14ac:dyDescent="0.25">
      <c r="A228" s="7">
        <v>211</v>
      </c>
      <c r="B228" s="12" t="s">
        <v>521</v>
      </c>
      <c r="C228" s="547" t="s">
        <v>593</v>
      </c>
      <c r="D228" s="546" t="s">
        <v>593</v>
      </c>
      <c r="E228" s="547" t="s">
        <v>593</v>
      </c>
      <c r="F228" s="546" t="s">
        <v>593</v>
      </c>
      <c r="G228" s="547" t="s">
        <v>593</v>
      </c>
      <c r="H228" s="546" t="s">
        <v>593</v>
      </c>
      <c r="I228" s="548" t="s">
        <v>593</v>
      </c>
      <c r="K228" s="7">
        <v>211</v>
      </c>
      <c r="L228" s="12" t="s">
        <v>521</v>
      </c>
      <c r="M228" s="571">
        <v>536992.58426029503</v>
      </c>
      <c r="N228" s="585">
        <v>1.5714285714285701</v>
      </c>
      <c r="O228" s="570">
        <v>52115.585380922901</v>
      </c>
      <c r="P228" s="625">
        <f t="shared" si="48"/>
        <v>589108.16964121792</v>
      </c>
      <c r="Q228" s="55">
        <v>119747</v>
      </c>
      <c r="R228" s="44">
        <v>1.5714285714285714</v>
      </c>
      <c r="S228" s="59">
        <v>43836</v>
      </c>
      <c r="T228" s="162">
        <f t="shared" si="50"/>
        <v>163583</v>
      </c>
      <c r="U228" s="55">
        <v>145499</v>
      </c>
      <c r="V228" s="44">
        <v>1.5714285714285714</v>
      </c>
      <c r="W228" s="59">
        <v>54678</v>
      </c>
      <c r="X228" s="162">
        <f t="shared" si="51"/>
        <v>200177</v>
      </c>
      <c r="Y228" s="55">
        <v>123610</v>
      </c>
      <c r="Z228" s="44">
        <v>1.5714285714285714</v>
      </c>
      <c r="AA228" s="55">
        <v>40066</v>
      </c>
      <c r="AB228" s="635">
        <f t="shared" si="52"/>
        <v>163676</v>
      </c>
      <c r="AC228" s="55">
        <v>133910</v>
      </c>
      <c r="AD228" s="44">
        <v>1.5714285714285714</v>
      </c>
      <c r="AE228" s="59">
        <v>51850</v>
      </c>
      <c r="AF228" s="162">
        <f t="shared" si="53"/>
        <v>185760</v>
      </c>
      <c r="AG228" s="654">
        <f t="shared" si="49"/>
        <v>260460.83392824358</v>
      </c>
    </row>
    <row r="229" spans="1:33" x14ac:dyDescent="0.25">
      <c r="A229" s="7">
        <v>212</v>
      </c>
      <c r="B229" s="533" t="s">
        <v>542</v>
      </c>
      <c r="C229" s="547" t="s">
        <v>593</v>
      </c>
      <c r="D229" s="546" t="s">
        <v>593</v>
      </c>
      <c r="E229" s="547" t="s">
        <v>593</v>
      </c>
      <c r="F229" s="546" t="s">
        <v>593</v>
      </c>
      <c r="G229" s="547" t="s">
        <v>593</v>
      </c>
      <c r="H229" s="546" t="s">
        <v>593</v>
      </c>
      <c r="I229" s="548" t="s">
        <v>593</v>
      </c>
      <c r="K229" s="7">
        <v>212</v>
      </c>
      <c r="L229" s="622" t="s">
        <v>542</v>
      </c>
      <c r="M229" s="623">
        <v>764531.81487906398</v>
      </c>
      <c r="N229" s="606">
        <v>2.52</v>
      </c>
      <c r="O229" s="623">
        <v>448407.01099579601</v>
      </c>
      <c r="P229" s="625">
        <f t="shared" si="48"/>
        <v>1212938.8258748599</v>
      </c>
      <c r="Q229" s="57">
        <v>186200</v>
      </c>
      <c r="R229" s="46">
        <v>2.52</v>
      </c>
      <c r="S229" s="57">
        <v>108000</v>
      </c>
      <c r="T229" s="162">
        <f t="shared" si="50"/>
        <v>294200</v>
      </c>
      <c r="U229" s="57">
        <v>217560</v>
      </c>
      <c r="V229" s="46">
        <v>2.52</v>
      </c>
      <c r="W229" s="57">
        <v>135600</v>
      </c>
      <c r="X229" s="162">
        <f t="shared" si="51"/>
        <v>353160</v>
      </c>
      <c r="Y229" s="629">
        <v>164640</v>
      </c>
      <c r="Z229" s="46">
        <v>2.52</v>
      </c>
      <c r="AA229" s="629">
        <v>104400</v>
      </c>
      <c r="AB229" s="635">
        <f t="shared" si="52"/>
        <v>269040</v>
      </c>
      <c r="AC229" s="57">
        <v>211680</v>
      </c>
      <c r="AD229" s="46">
        <v>2.52</v>
      </c>
      <c r="AE229" s="57">
        <v>129600</v>
      </c>
      <c r="AF229" s="162">
        <f t="shared" si="53"/>
        <v>341280</v>
      </c>
      <c r="AG229" s="654">
        <f t="shared" si="49"/>
        <v>494123.76517497201</v>
      </c>
    </row>
    <row r="230" spans="1:33" x14ac:dyDescent="0.25">
      <c r="A230" s="7">
        <v>213</v>
      </c>
      <c r="B230" s="533" t="s">
        <v>543</v>
      </c>
      <c r="C230" s="547" t="s">
        <v>593</v>
      </c>
      <c r="D230" s="546" t="s">
        <v>593</v>
      </c>
      <c r="E230" s="547" t="s">
        <v>593</v>
      </c>
      <c r="F230" s="546" t="s">
        <v>593</v>
      </c>
      <c r="G230" s="547" t="s">
        <v>593</v>
      </c>
      <c r="H230" s="546" t="s">
        <v>593</v>
      </c>
      <c r="I230" s="548" t="s">
        <v>593</v>
      </c>
      <c r="K230" s="7">
        <v>213</v>
      </c>
      <c r="L230" s="622" t="s">
        <v>543</v>
      </c>
      <c r="M230" s="623">
        <v>700820.83030580904</v>
      </c>
      <c r="N230" s="606">
        <v>1.59</v>
      </c>
      <c r="O230" s="623">
        <v>182959.74455594001</v>
      </c>
      <c r="P230" s="625">
        <f t="shared" si="48"/>
        <v>883780.57486174908</v>
      </c>
      <c r="Q230" s="57">
        <v>149697</v>
      </c>
      <c r="R230" s="46">
        <v>1.59</v>
      </c>
      <c r="S230" s="57">
        <v>39600</v>
      </c>
      <c r="T230" s="162">
        <f t="shared" si="50"/>
        <v>189297</v>
      </c>
      <c r="U230" s="57">
        <v>181890</v>
      </c>
      <c r="V230" s="46">
        <v>1.59</v>
      </c>
      <c r="W230" s="57">
        <v>50400</v>
      </c>
      <c r="X230" s="162">
        <f t="shared" si="51"/>
        <v>232290</v>
      </c>
      <c r="Y230" s="629">
        <v>151307</v>
      </c>
      <c r="Z230" s="46">
        <v>1.59</v>
      </c>
      <c r="AA230" s="629">
        <v>38250</v>
      </c>
      <c r="AB230" s="635">
        <f t="shared" si="52"/>
        <v>189557</v>
      </c>
      <c r="AC230" s="57">
        <v>167404</v>
      </c>
      <c r="AD230" s="46">
        <v>1.59</v>
      </c>
      <c r="AE230" s="57">
        <v>48150</v>
      </c>
      <c r="AF230" s="162">
        <f t="shared" si="53"/>
        <v>215554</v>
      </c>
      <c r="AG230" s="654">
        <f t="shared" si="49"/>
        <v>342095.71497234982</v>
      </c>
    </row>
    <row r="231" spans="1:33" x14ac:dyDescent="0.25">
      <c r="A231" s="7">
        <v>214</v>
      </c>
      <c r="B231" s="533" t="s">
        <v>544</v>
      </c>
      <c r="C231" s="547" t="s">
        <v>593</v>
      </c>
      <c r="D231" s="546" t="s">
        <v>593</v>
      </c>
      <c r="E231" s="547" t="s">
        <v>593</v>
      </c>
      <c r="F231" s="546" t="s">
        <v>593</v>
      </c>
      <c r="G231" s="547" t="s">
        <v>593</v>
      </c>
      <c r="H231" s="546" t="s">
        <v>593</v>
      </c>
      <c r="I231" s="548" t="s">
        <v>593</v>
      </c>
      <c r="K231" s="7">
        <v>214</v>
      </c>
      <c r="L231" s="622" t="s">
        <v>544</v>
      </c>
      <c r="M231" s="623">
        <v>819141.230227569</v>
      </c>
      <c r="N231" s="606">
        <v>16.600000000000001</v>
      </c>
      <c r="O231" s="623">
        <v>42194.874925944503</v>
      </c>
      <c r="P231" s="625">
        <f t="shared" si="48"/>
        <v>861336.10515351349</v>
      </c>
      <c r="Q231" s="439" t="s">
        <v>593</v>
      </c>
      <c r="R231" s="46">
        <v>16.600000000000001</v>
      </c>
      <c r="S231" s="57">
        <v>552000</v>
      </c>
      <c r="T231" s="162">
        <f t="shared" ref="T231:T232" si="54">+S231</f>
        <v>552000</v>
      </c>
      <c r="U231" s="439" t="s">
        <v>593</v>
      </c>
      <c r="V231" s="46">
        <v>16.600000000000001</v>
      </c>
      <c r="W231" s="57">
        <v>666000</v>
      </c>
      <c r="X231" s="162">
        <f t="shared" ref="X231:X232" si="55">+W231</f>
        <v>666000</v>
      </c>
      <c r="Y231" s="439" t="s">
        <v>593</v>
      </c>
      <c r="Z231" s="46">
        <v>16.600000000000001</v>
      </c>
      <c r="AA231" s="629">
        <v>582000</v>
      </c>
      <c r="AB231" s="635">
        <f t="shared" ref="AB231:AB232" si="56">+AA231</f>
        <v>582000</v>
      </c>
      <c r="AC231" s="439" t="s">
        <v>593</v>
      </c>
      <c r="AD231" s="46">
        <v>16.600000000000001</v>
      </c>
      <c r="AE231" s="57">
        <v>654000</v>
      </c>
      <c r="AF231" s="162">
        <f t="shared" ref="AF231:AF232" si="57">+AE231</f>
        <v>654000</v>
      </c>
      <c r="AG231" s="654">
        <f t="shared" si="49"/>
        <v>663067.2210307027</v>
      </c>
    </row>
    <row r="232" spans="1:33" x14ac:dyDescent="0.25">
      <c r="A232" s="7">
        <v>215</v>
      </c>
      <c r="B232" s="533" t="s">
        <v>545</v>
      </c>
      <c r="C232" s="547" t="s">
        <v>593</v>
      </c>
      <c r="D232" s="546" t="s">
        <v>593</v>
      </c>
      <c r="E232" s="547" t="s">
        <v>593</v>
      </c>
      <c r="F232" s="546" t="s">
        <v>593</v>
      </c>
      <c r="G232" s="547" t="s">
        <v>593</v>
      </c>
      <c r="H232" s="546" t="s">
        <v>593</v>
      </c>
      <c r="I232" s="548" t="s">
        <v>593</v>
      </c>
      <c r="K232" s="7">
        <v>215</v>
      </c>
      <c r="L232" s="622" t="s">
        <v>545</v>
      </c>
      <c r="M232" s="623">
        <v>937461.63014932803</v>
      </c>
      <c r="N232" s="606">
        <v>3.21</v>
      </c>
      <c r="O232" s="623">
        <v>194100.06528703499</v>
      </c>
      <c r="P232" s="625">
        <f t="shared" si="48"/>
        <v>1131561.6954363631</v>
      </c>
      <c r="Q232" s="439" t="s">
        <v>593</v>
      </c>
      <c r="R232" s="46">
        <v>3.21</v>
      </c>
      <c r="S232" s="57">
        <v>391300</v>
      </c>
      <c r="T232" s="162">
        <f t="shared" si="54"/>
        <v>391300</v>
      </c>
      <c r="U232" s="439" t="s">
        <v>593</v>
      </c>
      <c r="V232" s="46">
        <v>3.21</v>
      </c>
      <c r="W232" s="57">
        <v>468700</v>
      </c>
      <c r="X232" s="162">
        <f t="shared" si="55"/>
        <v>468700</v>
      </c>
      <c r="Y232" s="439" t="s">
        <v>593</v>
      </c>
      <c r="Z232" s="46">
        <v>3.21</v>
      </c>
      <c r="AA232" s="629">
        <v>378400</v>
      </c>
      <c r="AB232" s="635">
        <f t="shared" si="56"/>
        <v>378400</v>
      </c>
      <c r="AC232" s="439" t="s">
        <v>593</v>
      </c>
      <c r="AD232" s="46">
        <v>3.21</v>
      </c>
      <c r="AE232" s="57">
        <v>455800</v>
      </c>
      <c r="AF232" s="162">
        <f t="shared" si="57"/>
        <v>455800</v>
      </c>
      <c r="AG232" s="654">
        <f t="shared" si="49"/>
        <v>565152.33908727264</v>
      </c>
    </row>
    <row r="233" spans="1:33" x14ac:dyDescent="0.25">
      <c r="A233" s="7">
        <v>216</v>
      </c>
      <c r="B233" s="533" t="s">
        <v>546</v>
      </c>
      <c r="C233" s="547" t="s">
        <v>593</v>
      </c>
      <c r="D233" s="546" t="s">
        <v>593</v>
      </c>
      <c r="E233" s="547" t="s">
        <v>593</v>
      </c>
      <c r="F233" s="546" t="s">
        <v>593</v>
      </c>
      <c r="G233" s="547" t="s">
        <v>593</v>
      </c>
      <c r="H233" s="546" t="s">
        <v>593</v>
      </c>
      <c r="I233" s="548" t="s">
        <v>593</v>
      </c>
      <c r="K233" s="7">
        <v>216</v>
      </c>
      <c r="L233" s="622" t="s">
        <v>546</v>
      </c>
      <c r="M233" s="623">
        <v>955664.76859882998</v>
      </c>
      <c r="N233" s="606">
        <v>10.8</v>
      </c>
      <c r="O233" s="623">
        <v>137306.27332459</v>
      </c>
      <c r="P233" s="625">
        <f t="shared" si="48"/>
        <v>1092971.04192342</v>
      </c>
      <c r="Q233" s="57">
        <v>351624</v>
      </c>
      <c r="R233" s="46">
        <v>10.8</v>
      </c>
      <c r="S233" s="57">
        <v>93100</v>
      </c>
      <c r="T233" s="162">
        <f t="shared" si="50"/>
        <v>444724</v>
      </c>
      <c r="U233" s="57">
        <v>444360</v>
      </c>
      <c r="V233" s="46">
        <v>10.8</v>
      </c>
      <c r="W233" s="57">
        <v>110740</v>
      </c>
      <c r="X233" s="162">
        <f t="shared" si="51"/>
        <v>555100</v>
      </c>
      <c r="Y233" s="629">
        <v>324576</v>
      </c>
      <c r="Z233" s="46">
        <v>10.8</v>
      </c>
      <c r="AA233" s="629">
        <v>89180</v>
      </c>
      <c r="AB233" s="635">
        <f t="shared" si="52"/>
        <v>413756</v>
      </c>
      <c r="AC233" s="57">
        <v>405720</v>
      </c>
      <c r="AD233" s="46">
        <v>10.8</v>
      </c>
      <c r="AE233" s="57">
        <v>101920</v>
      </c>
      <c r="AF233" s="162">
        <f t="shared" si="53"/>
        <v>507640</v>
      </c>
      <c r="AG233" s="654">
        <f t="shared" si="49"/>
        <v>602838.20838468405</v>
      </c>
    </row>
    <row r="234" spans="1:33" x14ac:dyDescent="0.25">
      <c r="A234" s="7">
        <v>217</v>
      </c>
      <c r="B234" s="533" t="s">
        <v>547</v>
      </c>
      <c r="C234" s="547" t="s">
        <v>593</v>
      </c>
      <c r="D234" s="546" t="s">
        <v>593</v>
      </c>
      <c r="E234" s="547" t="s">
        <v>593</v>
      </c>
      <c r="F234" s="546" t="s">
        <v>593</v>
      </c>
      <c r="G234" s="547" t="s">
        <v>593</v>
      </c>
      <c r="H234" s="546" t="s">
        <v>593</v>
      </c>
      <c r="I234" s="548" t="s">
        <v>593</v>
      </c>
      <c r="K234" s="7">
        <v>217</v>
      </c>
      <c r="L234" s="622" t="s">
        <v>547</v>
      </c>
      <c r="M234" s="623">
        <v>573398.86115929799</v>
      </c>
      <c r="N234" s="606">
        <v>2.21</v>
      </c>
      <c r="O234" s="623">
        <v>60862.1934059083</v>
      </c>
      <c r="P234" s="625">
        <f t="shared" si="48"/>
        <v>634261.05456520629</v>
      </c>
      <c r="Q234" s="57">
        <v>270556</v>
      </c>
      <c r="R234" s="46">
        <v>2.21</v>
      </c>
      <c r="S234" s="57">
        <v>63917</v>
      </c>
      <c r="T234" s="162">
        <f t="shared" si="50"/>
        <v>334473</v>
      </c>
      <c r="U234" s="57">
        <v>305095</v>
      </c>
      <c r="V234" s="46">
        <v>2.21</v>
      </c>
      <c r="W234" s="57">
        <v>76423</v>
      </c>
      <c r="X234" s="162">
        <f t="shared" si="51"/>
        <v>381518</v>
      </c>
      <c r="Y234" s="629">
        <v>244651</v>
      </c>
      <c r="Z234" s="46">
        <v>2.21</v>
      </c>
      <c r="AA234" s="629">
        <v>57664</v>
      </c>
      <c r="AB234" s="635">
        <f t="shared" si="52"/>
        <v>302315</v>
      </c>
      <c r="AC234" s="57">
        <v>305095</v>
      </c>
      <c r="AD234" s="46">
        <v>2.21</v>
      </c>
      <c r="AE234" s="57">
        <v>72254</v>
      </c>
      <c r="AF234" s="162">
        <f t="shared" si="53"/>
        <v>377349</v>
      </c>
      <c r="AG234" s="654">
        <f t="shared" si="49"/>
        <v>405983.21091304126</v>
      </c>
    </row>
    <row r="235" spans="1:33" x14ac:dyDescent="0.25">
      <c r="A235" s="7">
        <v>218</v>
      </c>
      <c r="B235" s="533" t="s">
        <v>548</v>
      </c>
      <c r="C235" s="547" t="s">
        <v>593</v>
      </c>
      <c r="D235" s="546" t="s">
        <v>593</v>
      </c>
      <c r="E235" s="547" t="s">
        <v>593</v>
      </c>
      <c r="F235" s="546" t="s">
        <v>593</v>
      </c>
      <c r="G235" s="547" t="s">
        <v>593</v>
      </c>
      <c r="H235" s="546" t="s">
        <v>593</v>
      </c>
      <c r="I235" s="548" t="s">
        <v>593</v>
      </c>
      <c r="K235" s="7">
        <v>218</v>
      </c>
      <c r="L235" s="622" t="s">
        <v>548</v>
      </c>
      <c r="M235" s="623">
        <v>573398.86115929799</v>
      </c>
      <c r="N235" s="606">
        <v>4.3</v>
      </c>
      <c r="O235" s="623">
        <v>37644.090313569097</v>
      </c>
      <c r="P235" s="625">
        <f t="shared" si="48"/>
        <v>611042.95147286705</v>
      </c>
      <c r="Q235" s="57">
        <v>3658104</v>
      </c>
      <c r="R235" s="46">
        <v>4.3</v>
      </c>
      <c r="S235" s="57">
        <v>888300</v>
      </c>
      <c r="T235" s="162">
        <f t="shared" si="50"/>
        <v>4546404</v>
      </c>
      <c r="U235" s="57">
        <v>4612392</v>
      </c>
      <c r="V235" s="46">
        <v>4.3</v>
      </c>
      <c r="W235" s="57">
        <v>1056090</v>
      </c>
      <c r="X235" s="162">
        <f t="shared" si="51"/>
        <v>5668482</v>
      </c>
      <c r="Y235" s="629">
        <v>3777390</v>
      </c>
      <c r="Z235" s="46">
        <v>4.3</v>
      </c>
      <c r="AA235" s="629">
        <v>829080</v>
      </c>
      <c r="AB235" s="635">
        <f t="shared" si="52"/>
        <v>4606470</v>
      </c>
      <c r="AC235" s="57">
        <v>4254534</v>
      </c>
      <c r="AD235" s="46">
        <v>4.3</v>
      </c>
      <c r="AE235" s="57">
        <v>1046220</v>
      </c>
      <c r="AF235" s="162">
        <f t="shared" si="53"/>
        <v>5300754</v>
      </c>
      <c r="AG235" s="654">
        <f t="shared" si="49"/>
        <v>4146630.5902945735</v>
      </c>
    </row>
    <row r="236" spans="1:33" x14ac:dyDescent="0.25">
      <c r="A236" s="7">
        <v>219</v>
      </c>
      <c r="B236" s="533" t="s">
        <v>549</v>
      </c>
      <c r="C236" s="547" t="s">
        <v>593</v>
      </c>
      <c r="D236" s="546" t="s">
        <v>593</v>
      </c>
      <c r="E236" s="547" t="s">
        <v>593</v>
      </c>
      <c r="F236" s="546" t="s">
        <v>593</v>
      </c>
      <c r="G236" s="547" t="s">
        <v>593</v>
      </c>
      <c r="H236" s="546" t="s">
        <v>593</v>
      </c>
      <c r="I236" s="548" t="s">
        <v>593</v>
      </c>
      <c r="K236" s="7">
        <v>219</v>
      </c>
      <c r="L236" s="622" t="s">
        <v>549</v>
      </c>
      <c r="M236" s="623">
        <v>819141.230227569</v>
      </c>
      <c r="N236" s="606">
        <v>4.3</v>
      </c>
      <c r="O236" s="623">
        <v>604344.19652345101</v>
      </c>
      <c r="P236" s="625">
        <f t="shared" si="48"/>
        <v>1423485.4267510199</v>
      </c>
      <c r="Q236" s="57">
        <v>3851848</v>
      </c>
      <c r="R236" s="46">
        <v>4.3</v>
      </c>
      <c r="S236" s="57">
        <v>878430</v>
      </c>
      <c r="T236" s="162">
        <f t="shared" si="50"/>
        <v>4730278</v>
      </c>
      <c r="U236" s="57">
        <v>4486768</v>
      </c>
      <c r="V236" s="46">
        <v>4.3</v>
      </c>
      <c r="W236" s="57">
        <v>1075830</v>
      </c>
      <c r="X236" s="162">
        <f t="shared" si="51"/>
        <v>5562598</v>
      </c>
      <c r="Y236" s="629">
        <v>4063488</v>
      </c>
      <c r="Z236" s="46">
        <v>4.3</v>
      </c>
      <c r="AA236" s="629">
        <v>927780</v>
      </c>
      <c r="AB236" s="635">
        <f t="shared" si="52"/>
        <v>4991268</v>
      </c>
      <c r="AC236" s="57">
        <v>4613752</v>
      </c>
      <c r="AD236" s="46">
        <v>4.3</v>
      </c>
      <c r="AE236" s="57">
        <v>1016610</v>
      </c>
      <c r="AF236" s="162">
        <f t="shared" si="53"/>
        <v>5630362</v>
      </c>
      <c r="AG236" s="654">
        <f t="shared" si="49"/>
        <v>4467598.2853502044</v>
      </c>
    </row>
    <row r="237" spans="1:33" x14ac:dyDescent="0.25">
      <c r="A237" s="7">
        <v>220</v>
      </c>
      <c r="B237" s="533" t="s">
        <v>550</v>
      </c>
      <c r="C237" s="547" t="s">
        <v>593</v>
      </c>
      <c r="D237" s="546" t="s">
        <v>593</v>
      </c>
      <c r="E237" s="547" t="s">
        <v>593</v>
      </c>
      <c r="F237" s="546" t="s">
        <v>593</v>
      </c>
      <c r="G237" s="547" t="s">
        <v>593</v>
      </c>
      <c r="H237" s="546" t="s">
        <v>593</v>
      </c>
      <c r="I237" s="548" t="s">
        <v>593</v>
      </c>
      <c r="K237" s="7">
        <v>220</v>
      </c>
      <c r="L237" s="622" t="s">
        <v>550</v>
      </c>
      <c r="M237" s="623">
        <v>536992.58426029503</v>
      </c>
      <c r="N237" s="606">
        <v>11.56</v>
      </c>
      <c r="O237" s="623">
        <v>1124043.7992567201</v>
      </c>
      <c r="P237" s="625">
        <f t="shared" si="48"/>
        <v>1661036.3835170153</v>
      </c>
      <c r="Q237" s="57">
        <v>821748</v>
      </c>
      <c r="R237" s="46">
        <v>11.56</v>
      </c>
      <c r="S237" s="57">
        <v>190960</v>
      </c>
      <c r="T237" s="162">
        <f t="shared" si="50"/>
        <v>1012708</v>
      </c>
      <c r="U237" s="57">
        <v>979104</v>
      </c>
      <c r="V237" s="46">
        <v>11.56</v>
      </c>
      <c r="W237" s="57">
        <v>238700</v>
      </c>
      <c r="X237" s="162">
        <f t="shared" si="51"/>
        <v>1217804</v>
      </c>
      <c r="Y237" s="629">
        <v>830490</v>
      </c>
      <c r="Z237" s="46">
        <v>11.56</v>
      </c>
      <c r="AA237" s="629">
        <v>177940</v>
      </c>
      <c r="AB237" s="635">
        <f t="shared" si="52"/>
        <v>1008430</v>
      </c>
      <c r="AC237" s="57">
        <v>944136</v>
      </c>
      <c r="AD237" s="46">
        <v>11.56</v>
      </c>
      <c r="AE237" s="57">
        <v>227850</v>
      </c>
      <c r="AF237" s="162">
        <f t="shared" si="53"/>
        <v>1171986</v>
      </c>
      <c r="AG237" s="654">
        <f t="shared" si="49"/>
        <v>1214392.8767034032</v>
      </c>
    </row>
    <row r="238" spans="1:33" x14ac:dyDescent="0.25">
      <c r="A238" s="7">
        <v>221</v>
      </c>
      <c r="B238" s="533" t="s">
        <v>551</v>
      </c>
      <c r="C238" s="547" t="s">
        <v>593</v>
      </c>
      <c r="D238" s="546" t="s">
        <v>593</v>
      </c>
      <c r="E238" s="547" t="s">
        <v>593</v>
      </c>
      <c r="F238" s="546" t="s">
        <v>593</v>
      </c>
      <c r="G238" s="547" t="s">
        <v>593</v>
      </c>
      <c r="H238" s="546" t="s">
        <v>593</v>
      </c>
      <c r="I238" s="548" t="s">
        <v>593</v>
      </c>
      <c r="K238" s="7">
        <v>221</v>
      </c>
      <c r="L238" s="622" t="s">
        <v>551</v>
      </c>
      <c r="M238" s="623">
        <v>764531.81487906398</v>
      </c>
      <c r="N238" s="606">
        <v>3.59</v>
      </c>
      <c r="O238" s="623">
        <v>138343.85221621199</v>
      </c>
      <c r="P238" s="625">
        <f t="shared" si="48"/>
        <v>902875.66709527595</v>
      </c>
      <c r="Q238" s="57">
        <v>1363822</v>
      </c>
      <c r="R238" s="46">
        <v>3.59</v>
      </c>
      <c r="S238" s="57">
        <v>305370</v>
      </c>
      <c r="T238" s="162">
        <f t="shared" si="50"/>
        <v>1669192</v>
      </c>
      <c r="U238" s="57">
        <v>1639488</v>
      </c>
      <c r="V238" s="46">
        <v>3.59</v>
      </c>
      <c r="W238" s="57">
        <v>363699</v>
      </c>
      <c r="X238" s="162">
        <f t="shared" si="51"/>
        <v>2003187</v>
      </c>
      <c r="Y238" s="629">
        <v>1363822</v>
      </c>
      <c r="Z238" s="46">
        <v>3.59</v>
      </c>
      <c r="AA238" s="629">
        <v>295076</v>
      </c>
      <c r="AB238" s="635">
        <f t="shared" si="52"/>
        <v>1658898</v>
      </c>
      <c r="AC238" s="57">
        <v>1523418</v>
      </c>
      <c r="AD238" s="46">
        <v>3.59</v>
      </c>
      <c r="AE238" s="57">
        <v>360268</v>
      </c>
      <c r="AF238" s="162">
        <f t="shared" si="53"/>
        <v>1883686</v>
      </c>
      <c r="AG238" s="654">
        <f t="shared" si="49"/>
        <v>1623567.7334190551</v>
      </c>
    </row>
    <row r="239" spans="1:33" x14ac:dyDescent="0.25">
      <c r="A239" s="7">
        <v>222</v>
      </c>
      <c r="B239" s="533" t="s">
        <v>552</v>
      </c>
      <c r="C239" s="547" t="s">
        <v>593</v>
      </c>
      <c r="D239" s="546" t="s">
        <v>593</v>
      </c>
      <c r="E239" s="547" t="s">
        <v>593</v>
      </c>
      <c r="F239" s="546" t="s">
        <v>593</v>
      </c>
      <c r="G239" s="547" t="s">
        <v>593</v>
      </c>
      <c r="H239" s="546" t="s">
        <v>593</v>
      </c>
      <c r="I239" s="548" t="s">
        <v>593</v>
      </c>
      <c r="K239" s="7">
        <v>222</v>
      </c>
      <c r="L239" s="622" t="s">
        <v>552</v>
      </c>
      <c r="M239" s="623">
        <v>700820.83030580904</v>
      </c>
      <c r="N239" s="606">
        <v>3</v>
      </c>
      <c r="O239" s="623">
        <v>33857.837516072803</v>
      </c>
      <c r="P239" s="625">
        <f t="shared" si="48"/>
        <v>734678.66782188183</v>
      </c>
      <c r="Q239" s="57">
        <v>768203</v>
      </c>
      <c r="R239" s="46">
        <v>3</v>
      </c>
      <c r="S239" s="57">
        <v>203590</v>
      </c>
      <c r="T239" s="162">
        <f t="shared" si="50"/>
        <v>971793</v>
      </c>
      <c r="U239" s="57">
        <v>923569</v>
      </c>
      <c r="V239" s="46">
        <v>3</v>
      </c>
      <c r="W239" s="57">
        <v>232049</v>
      </c>
      <c r="X239" s="162">
        <f t="shared" si="51"/>
        <v>1155618</v>
      </c>
      <c r="Y239" s="629">
        <v>828623</v>
      </c>
      <c r="Z239" s="46">
        <v>3</v>
      </c>
      <c r="AA239" s="629">
        <v>205780</v>
      </c>
      <c r="AB239" s="635">
        <f t="shared" si="52"/>
        <v>1034403</v>
      </c>
      <c r="AC239" s="57">
        <v>932201</v>
      </c>
      <c r="AD239" s="46">
        <v>3</v>
      </c>
      <c r="AE239" s="57">
        <v>240806</v>
      </c>
      <c r="AF239" s="162">
        <f t="shared" si="53"/>
        <v>1173007</v>
      </c>
      <c r="AG239" s="654">
        <f t="shared" si="49"/>
        <v>1013899.9335643764</v>
      </c>
    </row>
    <row r="240" spans="1:33" x14ac:dyDescent="0.25">
      <c r="A240" s="7">
        <v>223</v>
      </c>
      <c r="B240" s="533" t="s">
        <v>553</v>
      </c>
      <c r="C240" s="547" t="s">
        <v>593</v>
      </c>
      <c r="D240" s="546" t="s">
        <v>593</v>
      </c>
      <c r="E240" s="547" t="s">
        <v>593</v>
      </c>
      <c r="F240" s="546" t="s">
        <v>593</v>
      </c>
      <c r="G240" s="547" t="s">
        <v>593</v>
      </c>
      <c r="H240" s="546" t="s">
        <v>593</v>
      </c>
      <c r="I240" s="548" t="s">
        <v>593</v>
      </c>
      <c r="K240" s="7">
        <v>223</v>
      </c>
      <c r="L240" s="622" t="s">
        <v>553</v>
      </c>
      <c r="M240" s="623">
        <v>819141.230227569</v>
      </c>
      <c r="N240" s="606">
        <v>9.83</v>
      </c>
      <c r="O240" s="623">
        <v>73604.390320559396</v>
      </c>
      <c r="P240" s="625">
        <f t="shared" si="48"/>
        <v>892745.62054812838</v>
      </c>
      <c r="Q240" s="57">
        <v>662723</v>
      </c>
      <c r="R240" s="46">
        <v>9.83</v>
      </c>
      <c r="S240" s="57">
        <v>157651</v>
      </c>
      <c r="T240" s="162">
        <f t="shared" si="50"/>
        <v>820374</v>
      </c>
      <c r="U240" s="57">
        <v>768476</v>
      </c>
      <c r="V240" s="46">
        <v>9.83</v>
      </c>
      <c r="W240" s="57">
        <v>185069</v>
      </c>
      <c r="X240" s="162">
        <f t="shared" si="51"/>
        <v>953545</v>
      </c>
      <c r="Y240" s="629">
        <v>592220</v>
      </c>
      <c r="Z240" s="46">
        <v>9.83</v>
      </c>
      <c r="AA240" s="629">
        <v>149083</v>
      </c>
      <c r="AB240" s="635">
        <f t="shared" si="52"/>
        <v>741303</v>
      </c>
      <c r="AC240" s="57">
        <v>761426</v>
      </c>
      <c r="AD240" s="46">
        <v>9.83</v>
      </c>
      <c r="AE240" s="57">
        <v>176501</v>
      </c>
      <c r="AF240" s="162">
        <f t="shared" si="53"/>
        <v>937927</v>
      </c>
      <c r="AG240" s="654">
        <f t="shared" si="49"/>
        <v>869178.92410962563</v>
      </c>
    </row>
    <row r="241" spans="1:33" x14ac:dyDescent="0.25">
      <c r="A241" s="7">
        <v>224</v>
      </c>
      <c r="B241" s="533" t="s">
        <v>554</v>
      </c>
      <c r="C241" s="547" t="s">
        <v>593</v>
      </c>
      <c r="D241" s="546" t="s">
        <v>593</v>
      </c>
      <c r="E241" s="547" t="s">
        <v>593</v>
      </c>
      <c r="F241" s="546" t="s">
        <v>593</v>
      </c>
      <c r="G241" s="547" t="s">
        <v>593</v>
      </c>
      <c r="H241" s="546" t="s">
        <v>593</v>
      </c>
      <c r="I241" s="548" t="s">
        <v>593</v>
      </c>
      <c r="K241" s="7">
        <v>224</v>
      </c>
      <c r="L241" s="622" t="s">
        <v>554</v>
      </c>
      <c r="M241" s="623">
        <v>937461.63014932803</v>
      </c>
      <c r="N241" s="606">
        <v>3</v>
      </c>
      <c r="O241" s="623">
        <v>169298.28914958899</v>
      </c>
      <c r="P241" s="625">
        <f t="shared" si="48"/>
        <v>1106759.9192989171</v>
      </c>
      <c r="Q241" s="57">
        <v>202208</v>
      </c>
      <c r="R241" s="46">
        <v>3</v>
      </c>
      <c r="S241" s="57">
        <v>49840</v>
      </c>
      <c r="T241" s="162">
        <f t="shared" si="50"/>
        <v>252048</v>
      </c>
      <c r="U241" s="57">
        <v>256736</v>
      </c>
      <c r="V241" s="46">
        <v>3</v>
      </c>
      <c r="W241" s="57">
        <v>63280</v>
      </c>
      <c r="X241" s="162">
        <f t="shared" si="51"/>
        <v>320016</v>
      </c>
      <c r="Y241" s="629">
        <v>213568</v>
      </c>
      <c r="Z241" s="46">
        <v>3</v>
      </c>
      <c r="AA241" s="629">
        <v>45920</v>
      </c>
      <c r="AB241" s="635">
        <f t="shared" si="52"/>
        <v>259488</v>
      </c>
      <c r="AC241" s="57">
        <v>238560</v>
      </c>
      <c r="AD241" s="46">
        <v>3</v>
      </c>
      <c r="AE241" s="57">
        <v>61600</v>
      </c>
      <c r="AF241" s="162">
        <f t="shared" si="53"/>
        <v>300160</v>
      </c>
      <c r="AG241" s="654">
        <f t="shared" si="49"/>
        <v>447694.38385978341</v>
      </c>
    </row>
    <row r="242" spans="1:33" x14ac:dyDescent="0.25">
      <c r="A242" s="7">
        <v>225</v>
      </c>
      <c r="B242" s="533" t="s">
        <v>555</v>
      </c>
      <c r="C242" s="547" t="s">
        <v>593</v>
      </c>
      <c r="D242" s="546" t="s">
        <v>593</v>
      </c>
      <c r="E242" s="547" t="s">
        <v>593</v>
      </c>
      <c r="F242" s="546" t="s">
        <v>593</v>
      </c>
      <c r="G242" s="547" t="s">
        <v>593</v>
      </c>
      <c r="H242" s="546" t="s">
        <v>593</v>
      </c>
      <c r="I242" s="548" t="s">
        <v>593</v>
      </c>
      <c r="K242" s="7">
        <v>225</v>
      </c>
      <c r="L242" s="622" t="s">
        <v>555</v>
      </c>
      <c r="M242" s="623">
        <v>955664.76859882998</v>
      </c>
      <c r="N242" s="606">
        <v>2.1</v>
      </c>
      <c r="O242" s="623">
        <v>32283.266040191</v>
      </c>
      <c r="P242" s="625">
        <f t="shared" si="48"/>
        <v>987948.03463902103</v>
      </c>
      <c r="Q242" s="57">
        <v>1269434</v>
      </c>
      <c r="R242" s="46">
        <v>2.1</v>
      </c>
      <c r="S242" s="57">
        <v>316205</v>
      </c>
      <c r="T242" s="162">
        <f t="shared" si="50"/>
        <v>1585639</v>
      </c>
      <c r="U242" s="57">
        <v>1542431</v>
      </c>
      <c r="V242" s="46">
        <v>2.1</v>
      </c>
      <c r="W242" s="57">
        <v>371197</v>
      </c>
      <c r="X242" s="162">
        <f t="shared" si="51"/>
        <v>1913628</v>
      </c>
      <c r="Y242" s="629">
        <v>1187535</v>
      </c>
      <c r="Z242" s="46">
        <v>2.1</v>
      </c>
      <c r="AA242" s="629">
        <v>312768</v>
      </c>
      <c r="AB242" s="635">
        <f t="shared" si="52"/>
        <v>1500303</v>
      </c>
      <c r="AC242" s="57">
        <v>1474182</v>
      </c>
      <c r="AD242" s="46">
        <v>2.1</v>
      </c>
      <c r="AE242" s="57">
        <v>354012</v>
      </c>
      <c r="AF242" s="162">
        <f t="shared" si="53"/>
        <v>1828194</v>
      </c>
      <c r="AG242" s="654">
        <f t="shared" si="49"/>
        <v>1563142.4069278042</v>
      </c>
    </row>
    <row r="243" spans="1:33" x14ac:dyDescent="0.25">
      <c r="A243" s="7">
        <v>226</v>
      </c>
      <c r="B243" s="533" t="s">
        <v>556</v>
      </c>
      <c r="C243" s="547" t="s">
        <v>593</v>
      </c>
      <c r="D243" s="546" t="s">
        <v>593</v>
      </c>
      <c r="E243" s="547" t="s">
        <v>593</v>
      </c>
      <c r="F243" s="546" t="s">
        <v>593</v>
      </c>
      <c r="G243" s="547" t="s">
        <v>593</v>
      </c>
      <c r="H243" s="546" t="s">
        <v>593</v>
      </c>
      <c r="I243" s="548" t="s">
        <v>593</v>
      </c>
      <c r="K243" s="7">
        <v>226</v>
      </c>
      <c r="L243" s="622" t="s">
        <v>556</v>
      </c>
      <c r="M243" s="623">
        <v>573398.86115929799</v>
      </c>
      <c r="N243" s="606">
        <v>2.2999999999999998</v>
      </c>
      <c r="O243" s="623">
        <v>112058.52029513101</v>
      </c>
      <c r="P243" s="625">
        <f t="shared" si="48"/>
        <v>685457.38145442901</v>
      </c>
      <c r="Q243" s="57">
        <v>711179</v>
      </c>
      <c r="R243" s="46">
        <v>2.2999999999999998</v>
      </c>
      <c r="S243" s="57">
        <v>176614</v>
      </c>
      <c r="T243" s="162">
        <f t="shared" si="50"/>
        <v>887793</v>
      </c>
      <c r="U243" s="57">
        <v>858053</v>
      </c>
      <c r="V243" s="46">
        <v>2.2999999999999998</v>
      </c>
      <c r="W243" s="57">
        <v>208555</v>
      </c>
      <c r="X243" s="162">
        <f t="shared" si="51"/>
        <v>1066608</v>
      </c>
      <c r="Y243" s="629">
        <v>649338</v>
      </c>
      <c r="Z243" s="46">
        <v>2.2999999999999998</v>
      </c>
      <c r="AA243" s="629">
        <v>165341</v>
      </c>
      <c r="AB243" s="635">
        <f t="shared" si="52"/>
        <v>814679</v>
      </c>
      <c r="AC243" s="57">
        <v>827132</v>
      </c>
      <c r="AD243" s="46">
        <v>2.2999999999999998</v>
      </c>
      <c r="AE243" s="57">
        <v>204797</v>
      </c>
      <c r="AF243" s="162">
        <f t="shared" si="53"/>
        <v>1031929</v>
      </c>
      <c r="AG243" s="654">
        <f t="shared" si="49"/>
        <v>897293.27629088575</v>
      </c>
    </row>
    <row r="244" spans="1:33" x14ac:dyDescent="0.25">
      <c r="A244" s="7">
        <v>227</v>
      </c>
      <c r="B244" s="533" t="s">
        <v>557</v>
      </c>
      <c r="C244" s="547" t="s">
        <v>593</v>
      </c>
      <c r="D244" s="546" t="s">
        <v>593</v>
      </c>
      <c r="E244" s="547" t="s">
        <v>593</v>
      </c>
      <c r="F244" s="546" t="s">
        <v>593</v>
      </c>
      <c r="G244" s="547" t="s">
        <v>593</v>
      </c>
      <c r="H244" s="546" t="s">
        <v>593</v>
      </c>
      <c r="I244" s="548" t="s">
        <v>593</v>
      </c>
      <c r="K244" s="7">
        <v>227</v>
      </c>
      <c r="L244" s="622" t="s">
        <v>557</v>
      </c>
      <c r="M244" s="623">
        <v>573398.86115929799</v>
      </c>
      <c r="N244" s="606">
        <v>0.15</v>
      </c>
      <c r="O244" s="623">
        <v>167050.20155107501</v>
      </c>
      <c r="P244" s="625">
        <f t="shared" si="48"/>
        <v>740449.06271037296</v>
      </c>
      <c r="Q244" s="57">
        <v>13357</v>
      </c>
      <c r="R244" s="46">
        <v>0.15</v>
      </c>
      <c r="S244" s="57">
        <v>3053</v>
      </c>
      <c r="T244" s="162">
        <f t="shared" si="50"/>
        <v>16410</v>
      </c>
      <c r="U244" s="57">
        <v>16199</v>
      </c>
      <c r="V244" s="46">
        <v>0.15</v>
      </c>
      <c r="W244" s="57">
        <v>3773</v>
      </c>
      <c r="X244" s="162">
        <f t="shared" si="51"/>
        <v>19972</v>
      </c>
      <c r="Y244" s="629">
        <v>12647</v>
      </c>
      <c r="Z244" s="46">
        <v>0.15</v>
      </c>
      <c r="AA244" s="629">
        <v>3156</v>
      </c>
      <c r="AB244" s="635">
        <f t="shared" si="52"/>
        <v>15803</v>
      </c>
      <c r="AC244" s="57">
        <v>14778</v>
      </c>
      <c r="AD244" s="46">
        <v>0.15</v>
      </c>
      <c r="AE244" s="57">
        <v>3670</v>
      </c>
      <c r="AF244" s="162">
        <f t="shared" si="53"/>
        <v>18448</v>
      </c>
      <c r="AG244" s="654">
        <f t="shared" si="49"/>
        <v>162216.4125420746</v>
      </c>
    </row>
    <row r="245" spans="1:33" x14ac:dyDescent="0.25">
      <c r="A245" s="7">
        <v>228</v>
      </c>
      <c r="B245" s="533" t="s">
        <v>558</v>
      </c>
      <c r="C245" s="547" t="s">
        <v>593</v>
      </c>
      <c r="D245" s="546" t="s">
        <v>593</v>
      </c>
      <c r="E245" s="547" t="s">
        <v>593</v>
      </c>
      <c r="F245" s="546" t="s">
        <v>593</v>
      </c>
      <c r="G245" s="547" t="s">
        <v>593</v>
      </c>
      <c r="H245" s="546" t="s">
        <v>593</v>
      </c>
      <c r="I245" s="548" t="s">
        <v>593</v>
      </c>
      <c r="K245" s="7">
        <v>228</v>
      </c>
      <c r="L245" s="622" t="s">
        <v>558</v>
      </c>
      <c r="M245" s="623">
        <v>819141.230227569</v>
      </c>
      <c r="N245" s="606">
        <v>0.95</v>
      </c>
      <c r="O245" s="623">
        <v>97769.056612272703</v>
      </c>
      <c r="P245" s="625">
        <f t="shared" si="48"/>
        <v>916910.28683984175</v>
      </c>
      <c r="Q245" s="57">
        <v>424647</v>
      </c>
      <c r="R245" s="46">
        <v>0.95</v>
      </c>
      <c r="S245" s="57">
        <v>103640</v>
      </c>
      <c r="T245" s="162">
        <f t="shared" si="50"/>
        <v>528287</v>
      </c>
      <c r="U245" s="57">
        <v>533168</v>
      </c>
      <c r="V245" s="46">
        <v>0.95</v>
      </c>
      <c r="W245" s="57">
        <v>127557</v>
      </c>
      <c r="X245" s="162">
        <f t="shared" si="51"/>
        <v>660725</v>
      </c>
      <c r="Y245" s="629">
        <v>396337</v>
      </c>
      <c r="Z245" s="46">
        <v>0.95</v>
      </c>
      <c r="AA245" s="629">
        <v>102501</v>
      </c>
      <c r="AB245" s="635">
        <f t="shared" si="52"/>
        <v>498838</v>
      </c>
      <c r="AC245" s="57">
        <v>504858</v>
      </c>
      <c r="AD245" s="46">
        <v>0.95</v>
      </c>
      <c r="AE245" s="57">
        <v>119585</v>
      </c>
      <c r="AF245" s="162">
        <f t="shared" si="53"/>
        <v>624443</v>
      </c>
      <c r="AG245" s="654">
        <f t="shared" si="49"/>
        <v>645840.65736796835</v>
      </c>
    </row>
    <row r="246" spans="1:33" x14ac:dyDescent="0.25">
      <c r="A246" s="7">
        <v>229</v>
      </c>
      <c r="B246" s="533" t="s">
        <v>559</v>
      </c>
      <c r="C246" s="547" t="s">
        <v>593</v>
      </c>
      <c r="D246" s="546" t="s">
        <v>593</v>
      </c>
      <c r="E246" s="547" t="s">
        <v>593</v>
      </c>
      <c r="F246" s="546" t="s">
        <v>593</v>
      </c>
      <c r="G246" s="547" t="s">
        <v>593</v>
      </c>
      <c r="H246" s="546" t="s">
        <v>593</v>
      </c>
      <c r="I246" s="548" t="s">
        <v>593</v>
      </c>
      <c r="K246" s="7">
        <v>229</v>
      </c>
      <c r="L246" s="622" t="s">
        <v>559</v>
      </c>
      <c r="M246" s="623">
        <v>536992.58426029503</v>
      </c>
      <c r="N246" s="606">
        <v>0.23</v>
      </c>
      <c r="O246" s="623">
        <v>141347.37006037901</v>
      </c>
      <c r="P246" s="625">
        <f t="shared" si="48"/>
        <v>678339.95432067406</v>
      </c>
      <c r="Q246" s="57">
        <v>15444</v>
      </c>
      <c r="R246" s="46">
        <v>0.23</v>
      </c>
      <c r="S246" s="57">
        <v>3948</v>
      </c>
      <c r="T246" s="162">
        <f t="shared" si="50"/>
        <v>19392</v>
      </c>
      <c r="U246" s="57">
        <v>18876</v>
      </c>
      <c r="V246" s="46">
        <v>0.23</v>
      </c>
      <c r="W246" s="57">
        <v>4452</v>
      </c>
      <c r="X246" s="162">
        <f t="shared" si="51"/>
        <v>23328</v>
      </c>
      <c r="Y246" s="629">
        <v>15272</v>
      </c>
      <c r="Z246" s="46">
        <v>0.23</v>
      </c>
      <c r="AA246" s="629">
        <v>3948</v>
      </c>
      <c r="AB246" s="635">
        <f t="shared" si="52"/>
        <v>19220</v>
      </c>
      <c r="AC246" s="57">
        <v>18018</v>
      </c>
      <c r="AD246" s="46">
        <v>0.23</v>
      </c>
      <c r="AE246" s="57">
        <v>4536</v>
      </c>
      <c r="AF246" s="162">
        <f t="shared" si="53"/>
        <v>22554</v>
      </c>
      <c r="AG246" s="654">
        <f t="shared" si="49"/>
        <v>152566.79086413482</v>
      </c>
    </row>
    <row r="247" spans="1:33" x14ac:dyDescent="0.25">
      <c r="A247" s="7">
        <v>230</v>
      </c>
      <c r="B247" s="533" t="s">
        <v>560</v>
      </c>
      <c r="C247" s="547" t="s">
        <v>593</v>
      </c>
      <c r="D247" s="546" t="s">
        <v>593</v>
      </c>
      <c r="E247" s="547" t="s">
        <v>593</v>
      </c>
      <c r="F247" s="546" t="s">
        <v>593</v>
      </c>
      <c r="G247" s="547" t="s">
        <v>593</v>
      </c>
      <c r="H247" s="546" t="s">
        <v>593</v>
      </c>
      <c r="I247" s="548" t="s">
        <v>593</v>
      </c>
      <c r="K247" s="7">
        <v>230</v>
      </c>
      <c r="L247" s="622" t="s">
        <v>560</v>
      </c>
      <c r="M247" s="623">
        <v>764531.81487906398</v>
      </c>
      <c r="N247" s="606">
        <v>0.53</v>
      </c>
      <c r="O247" s="623">
        <v>52115.585380922901</v>
      </c>
      <c r="P247" s="625">
        <f t="shared" si="48"/>
        <v>816647.40025998687</v>
      </c>
      <c r="Q247" s="57">
        <v>864800</v>
      </c>
      <c r="R247" s="46">
        <v>0.53</v>
      </c>
      <c r="S247" s="57">
        <v>218799</v>
      </c>
      <c r="T247" s="162">
        <f t="shared" si="50"/>
        <v>1083599</v>
      </c>
      <c r="U247" s="57">
        <v>1059137</v>
      </c>
      <c r="V247" s="46">
        <v>0.53</v>
      </c>
      <c r="W247" s="57">
        <v>268742</v>
      </c>
      <c r="X247" s="162">
        <f t="shared" si="51"/>
        <v>1327879</v>
      </c>
      <c r="Y247" s="629">
        <v>903667</v>
      </c>
      <c r="Z247" s="46">
        <v>0.53</v>
      </c>
      <c r="AA247" s="629">
        <v>209286</v>
      </c>
      <c r="AB247" s="635">
        <f t="shared" si="52"/>
        <v>1112953</v>
      </c>
      <c r="AC247" s="57">
        <v>1049420</v>
      </c>
      <c r="AD247" s="46">
        <v>0.53</v>
      </c>
      <c r="AE247" s="57">
        <v>244960</v>
      </c>
      <c r="AF247" s="162">
        <f t="shared" si="53"/>
        <v>1294380</v>
      </c>
      <c r="AG247" s="654">
        <f t="shared" si="49"/>
        <v>1127091.6800519973</v>
      </c>
    </row>
    <row r="248" spans="1:33" x14ac:dyDescent="0.25">
      <c r="A248" s="7">
        <v>231</v>
      </c>
      <c r="B248" s="533" t="s">
        <v>561</v>
      </c>
      <c r="C248" s="547" t="s">
        <v>593</v>
      </c>
      <c r="D248" s="546" t="s">
        <v>593</v>
      </c>
      <c r="E248" s="547" t="s">
        <v>593</v>
      </c>
      <c r="F248" s="546" t="s">
        <v>593</v>
      </c>
      <c r="G248" s="547" t="s">
        <v>593</v>
      </c>
      <c r="H248" s="546" t="s">
        <v>593</v>
      </c>
      <c r="I248" s="548" t="s">
        <v>593</v>
      </c>
      <c r="K248" s="7">
        <v>231</v>
      </c>
      <c r="L248" s="622" t="s">
        <v>561</v>
      </c>
      <c r="M248" s="623">
        <v>700820.83030580904</v>
      </c>
      <c r="N248" s="606">
        <v>0.8</v>
      </c>
      <c r="O248" s="623">
        <v>448407.01099579601</v>
      </c>
      <c r="P248" s="625">
        <f t="shared" si="48"/>
        <v>1149227.8413016051</v>
      </c>
      <c r="Q248" s="57">
        <v>1363422</v>
      </c>
      <c r="R248" s="46">
        <v>0.8</v>
      </c>
      <c r="S248" s="57">
        <v>313086</v>
      </c>
      <c r="T248" s="162">
        <f t="shared" si="50"/>
        <v>1676508</v>
      </c>
      <c r="U248" s="57">
        <v>1564347</v>
      </c>
      <c r="V248" s="46">
        <v>0.8</v>
      </c>
      <c r="W248" s="57">
        <v>378455</v>
      </c>
      <c r="X248" s="162">
        <f t="shared" si="51"/>
        <v>1942802</v>
      </c>
      <c r="Y248" s="629">
        <v>1349070</v>
      </c>
      <c r="Z248" s="46">
        <v>0.8</v>
      </c>
      <c r="AA248" s="629">
        <v>292443</v>
      </c>
      <c r="AB248" s="635">
        <f t="shared" si="52"/>
        <v>1641513</v>
      </c>
      <c r="AC248" s="57">
        <v>1549995</v>
      </c>
      <c r="AD248" s="46">
        <v>0.8</v>
      </c>
      <c r="AE248" s="57">
        <v>354372</v>
      </c>
      <c r="AF248" s="162">
        <f t="shared" si="53"/>
        <v>1904367</v>
      </c>
      <c r="AG248" s="654">
        <f t="shared" si="49"/>
        <v>1662883.5682603209</v>
      </c>
    </row>
    <row r="249" spans="1:33" x14ac:dyDescent="0.25">
      <c r="A249" s="7">
        <v>232</v>
      </c>
      <c r="B249" s="533" t="s">
        <v>562</v>
      </c>
      <c r="C249" s="547" t="s">
        <v>593</v>
      </c>
      <c r="D249" s="546" t="s">
        <v>593</v>
      </c>
      <c r="E249" s="547" t="s">
        <v>593</v>
      </c>
      <c r="F249" s="546" t="s">
        <v>593</v>
      </c>
      <c r="G249" s="547" t="s">
        <v>593</v>
      </c>
      <c r="H249" s="546" t="s">
        <v>593</v>
      </c>
      <c r="I249" s="548" t="s">
        <v>593</v>
      </c>
      <c r="K249" s="7">
        <v>232</v>
      </c>
      <c r="L249" s="622" t="s">
        <v>562</v>
      </c>
      <c r="M249" s="623">
        <v>819141.230227569</v>
      </c>
      <c r="N249" s="606">
        <v>3.85</v>
      </c>
      <c r="O249" s="623">
        <v>182959.74455594001</v>
      </c>
      <c r="P249" s="625">
        <f t="shared" si="48"/>
        <v>1002100.974783509</v>
      </c>
      <c r="Q249" s="439" t="s">
        <v>593</v>
      </c>
      <c r="R249" s="46">
        <v>3.85</v>
      </c>
      <c r="S249" s="57">
        <v>498200</v>
      </c>
      <c r="T249" s="162">
        <f>+S249</f>
        <v>498200</v>
      </c>
      <c r="U249" s="439" t="s">
        <v>593</v>
      </c>
      <c r="V249" s="46">
        <v>3.85</v>
      </c>
      <c r="W249" s="57">
        <v>598900</v>
      </c>
      <c r="X249" s="162">
        <f>+W249</f>
        <v>598900</v>
      </c>
      <c r="Y249" s="439" t="s">
        <v>593</v>
      </c>
      <c r="Z249" s="46">
        <v>3.85</v>
      </c>
      <c r="AA249" s="629">
        <v>487600</v>
      </c>
      <c r="AB249" s="635">
        <f>+AA249</f>
        <v>487600</v>
      </c>
      <c r="AC249" s="439" t="s">
        <v>593</v>
      </c>
      <c r="AD249" s="46">
        <v>3.85</v>
      </c>
      <c r="AE249" s="57">
        <v>561800</v>
      </c>
      <c r="AF249" s="162">
        <f>+AE249</f>
        <v>561800</v>
      </c>
      <c r="AG249" s="654">
        <f t="shared" si="49"/>
        <v>629720.19495670183</v>
      </c>
    </row>
    <row r="250" spans="1:33" x14ac:dyDescent="0.25">
      <c r="A250" s="7">
        <v>233</v>
      </c>
      <c r="B250" s="534" t="s">
        <v>563</v>
      </c>
      <c r="C250" s="547" t="s">
        <v>593</v>
      </c>
      <c r="D250" s="546" t="s">
        <v>593</v>
      </c>
      <c r="E250" s="547" t="s">
        <v>593</v>
      </c>
      <c r="F250" s="546" t="s">
        <v>593</v>
      </c>
      <c r="G250" s="547" t="s">
        <v>593</v>
      </c>
      <c r="H250" s="546" t="s">
        <v>593</v>
      </c>
      <c r="I250" s="548" t="s">
        <v>593</v>
      </c>
      <c r="K250" s="7">
        <v>233</v>
      </c>
      <c r="L250" s="624" t="s">
        <v>563</v>
      </c>
      <c r="M250" s="623">
        <v>937461.63014932803</v>
      </c>
      <c r="N250" s="606">
        <v>1.4864864864864864</v>
      </c>
      <c r="O250" s="623">
        <v>42194.874925944503</v>
      </c>
      <c r="P250" s="625">
        <f t="shared" si="48"/>
        <v>979656.50507527252</v>
      </c>
      <c r="Q250" s="57">
        <v>608112</v>
      </c>
      <c r="R250" s="46">
        <v>1.4864864864864864</v>
      </c>
      <c r="S250" s="57">
        <v>148435</v>
      </c>
      <c r="T250" s="162">
        <f t="shared" si="50"/>
        <v>756547</v>
      </c>
      <c r="U250" s="57">
        <v>806261</v>
      </c>
      <c r="V250" s="46">
        <v>1.4864864864864864</v>
      </c>
      <c r="W250" s="57">
        <v>188018</v>
      </c>
      <c r="X250" s="162">
        <f t="shared" si="51"/>
        <v>994279</v>
      </c>
      <c r="Y250" s="629">
        <v>601279</v>
      </c>
      <c r="Z250" s="46">
        <v>1.4864864864864864</v>
      </c>
      <c r="AA250" s="629">
        <v>145136</v>
      </c>
      <c r="AB250" s="635">
        <f t="shared" si="52"/>
        <v>746415</v>
      </c>
      <c r="AC250" s="57">
        <v>710603</v>
      </c>
      <c r="AD250" s="46">
        <v>1.4864864864864864</v>
      </c>
      <c r="AE250" s="57">
        <v>176473</v>
      </c>
      <c r="AF250" s="162">
        <f t="shared" si="53"/>
        <v>887076</v>
      </c>
      <c r="AG250" s="654">
        <f t="shared" si="49"/>
        <v>872794.70101505448</v>
      </c>
    </row>
    <row r="251" spans="1:33" x14ac:dyDescent="0.25">
      <c r="A251" s="7">
        <v>234</v>
      </c>
      <c r="B251" s="534" t="s">
        <v>564</v>
      </c>
      <c r="C251" s="547" t="s">
        <v>593</v>
      </c>
      <c r="D251" s="546" t="s">
        <v>593</v>
      </c>
      <c r="E251" s="547" t="s">
        <v>593</v>
      </c>
      <c r="F251" s="546" t="s">
        <v>593</v>
      </c>
      <c r="G251" s="547" t="s">
        <v>593</v>
      </c>
      <c r="H251" s="546" t="s">
        <v>593</v>
      </c>
      <c r="I251" s="548" t="s">
        <v>593</v>
      </c>
      <c r="K251" s="7">
        <v>234</v>
      </c>
      <c r="L251" s="624" t="s">
        <v>564</v>
      </c>
      <c r="M251" s="623">
        <v>955664.76859882998</v>
      </c>
      <c r="N251" s="606">
        <v>2.4900000000000002</v>
      </c>
      <c r="O251" s="623">
        <v>194100.06528703499</v>
      </c>
      <c r="P251" s="625">
        <f t="shared" si="48"/>
        <v>1149764.8338858651</v>
      </c>
      <c r="Q251" s="57">
        <v>624171</v>
      </c>
      <c r="R251" s="46">
        <v>2.4900000000000002</v>
      </c>
      <c r="S251" s="57">
        <v>165105</v>
      </c>
      <c r="T251" s="162">
        <f t="shared" si="50"/>
        <v>789276</v>
      </c>
      <c r="U251" s="57">
        <v>778461</v>
      </c>
      <c r="V251" s="46">
        <v>2.4900000000000002</v>
      </c>
      <c r="W251" s="57">
        <v>189696</v>
      </c>
      <c r="X251" s="162">
        <f t="shared" si="51"/>
        <v>968157</v>
      </c>
      <c r="Y251" s="629">
        <v>631184</v>
      </c>
      <c r="Z251" s="46">
        <v>2.4900000000000002</v>
      </c>
      <c r="AA251" s="629">
        <v>156323</v>
      </c>
      <c r="AB251" s="635">
        <f t="shared" si="52"/>
        <v>787507</v>
      </c>
      <c r="AC251" s="57">
        <v>764434</v>
      </c>
      <c r="AD251" s="46">
        <v>2.4900000000000002</v>
      </c>
      <c r="AE251" s="57">
        <v>186183</v>
      </c>
      <c r="AF251" s="162">
        <f t="shared" si="53"/>
        <v>950617</v>
      </c>
      <c r="AG251" s="654">
        <f t="shared" si="49"/>
        <v>929064.36677717301</v>
      </c>
    </row>
  </sheetData>
  <mergeCells count="58">
    <mergeCell ref="A46:B46"/>
    <mergeCell ref="A57:B57"/>
    <mergeCell ref="A66:B66"/>
    <mergeCell ref="C1:I1"/>
    <mergeCell ref="C2:D2"/>
    <mergeCell ref="E2:F2"/>
    <mergeCell ref="G2:H2"/>
    <mergeCell ref="I2:I3"/>
    <mergeCell ref="A1:A3"/>
    <mergeCell ref="B1:B3"/>
    <mergeCell ref="A5:B5"/>
    <mergeCell ref="A26:B26"/>
    <mergeCell ref="A37:B37"/>
    <mergeCell ref="A84:B84"/>
    <mergeCell ref="A88:B88"/>
    <mergeCell ref="A92:B92"/>
    <mergeCell ref="A118:B118"/>
    <mergeCell ref="A129:B129"/>
    <mergeCell ref="K46:P46"/>
    <mergeCell ref="K1:K3"/>
    <mergeCell ref="L1:L3"/>
    <mergeCell ref="M1:P1"/>
    <mergeCell ref="M2:M3"/>
    <mergeCell ref="N2:N3"/>
    <mergeCell ref="O2:O3"/>
    <mergeCell ref="P2:P3"/>
    <mergeCell ref="X2:X3"/>
    <mergeCell ref="K118:P118"/>
    <mergeCell ref="K129:P129"/>
    <mergeCell ref="Q1:T1"/>
    <mergeCell ref="Q2:Q3"/>
    <mergeCell ref="R2:R3"/>
    <mergeCell ref="S2:S3"/>
    <mergeCell ref="T2:T3"/>
    <mergeCell ref="K57:P57"/>
    <mergeCell ref="K66:P66"/>
    <mergeCell ref="K84:P84"/>
    <mergeCell ref="K88:P88"/>
    <mergeCell ref="K92:P92"/>
    <mergeCell ref="K5:P5"/>
    <mergeCell ref="K26:P26"/>
    <mergeCell ref="K37:P37"/>
    <mergeCell ref="AG1:AG3"/>
    <mergeCell ref="K4:AG4"/>
    <mergeCell ref="AC1:AF1"/>
    <mergeCell ref="AC2:AC3"/>
    <mergeCell ref="AD2:AD3"/>
    <mergeCell ref="AE2:AE3"/>
    <mergeCell ref="AF2:AF3"/>
    <mergeCell ref="Y1:AB1"/>
    <mergeCell ref="Y2:Y3"/>
    <mergeCell ref="Z2:Z3"/>
    <mergeCell ref="AA2:AA3"/>
    <mergeCell ref="AB2:AB3"/>
    <mergeCell ref="U1:X1"/>
    <mergeCell ref="U2:U3"/>
    <mergeCell ref="V2:V3"/>
    <mergeCell ref="W2:W3"/>
  </mergeCells>
  <conditionalFormatting sqref="A4:A5">
    <cfRule type="duplicateValues" dxfId="22" priority="17"/>
  </conditionalFormatting>
  <conditionalFormatting sqref="A26">
    <cfRule type="duplicateValues" dxfId="21" priority="16"/>
  </conditionalFormatting>
  <conditionalFormatting sqref="A37">
    <cfRule type="duplicateValues" dxfId="20" priority="15"/>
  </conditionalFormatting>
  <conditionalFormatting sqref="A46">
    <cfRule type="duplicateValues" dxfId="19" priority="14"/>
  </conditionalFormatting>
  <conditionalFormatting sqref="A57">
    <cfRule type="duplicateValues" dxfId="18" priority="13"/>
  </conditionalFormatting>
  <conditionalFormatting sqref="A66">
    <cfRule type="duplicateValues" dxfId="17" priority="12"/>
  </conditionalFormatting>
  <conditionalFormatting sqref="A84">
    <cfRule type="duplicateValues" dxfId="16" priority="11"/>
  </conditionalFormatting>
  <conditionalFormatting sqref="A88">
    <cfRule type="duplicateValues" dxfId="15" priority="10"/>
  </conditionalFormatting>
  <conditionalFormatting sqref="A92">
    <cfRule type="duplicateValues" dxfId="14" priority="9"/>
  </conditionalFormatting>
  <conditionalFormatting sqref="A118">
    <cfRule type="duplicateValues" dxfId="13" priority="8"/>
  </conditionalFormatting>
  <conditionalFormatting sqref="A129">
    <cfRule type="duplicateValues" dxfId="12" priority="7"/>
  </conditionalFormatting>
  <conditionalFormatting sqref="B1">
    <cfRule type="duplicateValues" dxfId="11" priority="20"/>
  </conditionalFormatting>
  <conditionalFormatting sqref="B15:B25">
    <cfRule type="duplicateValues" dxfId="10" priority="21"/>
  </conditionalFormatting>
  <conditionalFormatting sqref="B148">
    <cfRule type="duplicateValues" dxfId="9" priority="22"/>
  </conditionalFormatting>
  <conditionalFormatting sqref="B149:B174 B6:B14 B27:B36 B38:B45 B47:B52 B58:B65 B67:B83 B85:B87 B89:B91 B93:B117 B119:B128 B130:B147 B54:B56">
    <cfRule type="duplicateValues" dxfId="8" priority="23"/>
  </conditionalFormatting>
  <conditionalFormatting sqref="B219:B228">
    <cfRule type="duplicateValues" dxfId="7" priority="19"/>
  </conditionalFormatting>
  <conditionalFormatting sqref="B250:B251">
    <cfRule type="duplicateValues" dxfId="6" priority="18"/>
  </conditionalFormatting>
  <conditionalFormatting sqref="L1">
    <cfRule type="duplicateValues" dxfId="5" priority="3"/>
  </conditionalFormatting>
  <conditionalFormatting sqref="L15:L25">
    <cfRule type="duplicateValues" dxfId="4" priority="4"/>
  </conditionalFormatting>
  <conditionalFormatting sqref="L148">
    <cfRule type="duplicateValues" dxfId="3" priority="5"/>
  </conditionalFormatting>
  <conditionalFormatting sqref="L149:L174 L6:L14 K4:K5 L27:L36 L38:L45 L47:L52 L58:L65 L67:L83 L85:L87 L89:L91 K88 L93:L117 L119:L128 L130:L147 K129 K118 K92 K84 K66 K57 K26 K37 K46 L54:L56">
    <cfRule type="duplicateValues" dxfId="2" priority="6"/>
  </conditionalFormatting>
  <conditionalFormatting sqref="L219:L228">
    <cfRule type="duplicateValues" dxfId="1" priority="2"/>
  </conditionalFormatting>
  <conditionalFormatting sqref="L250:L25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1. MOTOCICLETA HONDA XRE 300</vt:lpstr>
      <vt:lpstr>2. MOTOCICLETA HONDA XRE 300ABS</vt:lpstr>
      <vt:lpstr>3. MOTO HONDA XRE 300 SAHARA</vt:lpstr>
      <vt:lpstr>4. MOTOCICLETA SUZUKI DR 200</vt:lpstr>
      <vt:lpstr>5. MOTOCICLETA SUZUKI DR-X 200</vt:lpstr>
      <vt:lpstr>6. MOTOCICLETA SUZUKI DR 650</vt:lpstr>
      <vt:lpstr>7. MOTOCICLETA SUZUKI DL 650 A</vt:lpstr>
      <vt:lpstr>8. MOTOCICLETA DL 650 XT</vt:lpstr>
      <vt:lpstr>9. MOTOCICLETA SUZUKI GS 150R</vt:lpstr>
      <vt:lpstr>10. MOTOCICLETA SUZUKI GIXXER</vt:lpstr>
      <vt:lpstr>11. MOTO SUZUKI INAZUMA GW 250</vt:lpstr>
      <vt:lpstr>12. MOTO YAMAHA FZN 150D (FZ-S)</vt:lpstr>
      <vt:lpstr>13. MOTOCICLETA YAMAHA XTZ 250</vt:lpstr>
      <vt:lpstr>14. MOTO YAMAHA XTZ 250 ABS</vt:lpstr>
      <vt:lpstr>15. MOTOCICLETA YAMAHA XT 660R</vt:lpstr>
      <vt:lpstr>16. MOTO HONDA CB190R</vt:lpstr>
      <vt:lpstr>17. MOTO YAMAHA FZN250A </vt:lpstr>
      <vt:lpstr>18. MOTOCICLETA HONDA XRE190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DIRAF - SAYRA ANDREA CADENA MAYORGA</dc:creator>
  <cp:lastModifiedBy>PAOLO JOSE GIL ORTEGA</cp:lastModifiedBy>
  <dcterms:created xsi:type="dcterms:W3CDTF">2018-07-31T22:13:35Z</dcterms:created>
  <dcterms:modified xsi:type="dcterms:W3CDTF">2026-10-01T19:50:42Z</dcterms:modified>
</cp:coreProperties>
</file>